
<file path=[Content_Types].xml><?xml version="1.0" encoding="utf-8"?>
<Types xmlns="http://schemas.openxmlformats.org/package/2006/content-types">
  <Default Extension="jpg" ContentType="image/jpeg"/>
  <Default Extension="vml" ContentType="application/vnd.openxmlformats-officedocument.vmlDrawing"/>
  <Default Extension="rels" ContentType="application/vnd.openxmlformats-package.relationships+xml"/>
  <Default Extension="xml" ContentType="application/xml"/>
  <Override PartName="/xl/drawings/drawing5.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6.xml" ContentType="application/vnd.openxmlformats-officedocument.drawing+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workbook.xml" ContentType="application/vnd.openxmlformats-officedocument.spreadsheetml.sheet.main+xml"/>
  <Override PartName="/xl/worksheets/sheet10.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12.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4.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heetId="1" name="PLANEACION" state="visible" r:id="rId3"/>
    <sheet sheetId="2" name="EJECUCION" state="visible" r:id="rId4"/>
    <sheet sheetId="3" name="ANEXO 1- ASISTENTES" state="visible" r:id="rId5"/>
    <sheet sheetId="4" name="Hoja1" state="hidden" r:id="rId6"/>
    <sheet sheetId="5" name="Hoja2" state="hidden" r:id="rId7"/>
    <sheet sheetId="6" name="Hoja3" state="hidden" r:id="rId8"/>
    <sheet sheetId="7" name="Hoja4" state="hidden" r:id="rId9"/>
    <sheet sheetId="8" name="Hoja6" state="hidden" r:id="rId10"/>
    <sheet sheetId="9" name="Cumplido" state="visible" r:id="rId11"/>
    <sheet sheetId="10" name="Participantes" state="visible" r:id="rId12"/>
    <sheet sheetId="11" name="Transporte" state="visible" r:id="rId13"/>
    <sheet sheetId="12" name="Hoja" state="visible" r:id="rId14"/>
  </sheets>
  <definedNames/>
  <calcPr/>
</workbook>
</file>

<file path=xl/comments1.xml><?xml version="1.0" encoding="utf-8"?>
<comments xmlns="http://schemas.openxmlformats.org/spreadsheetml/2006/main">
  <authors>
    <author/>
  </authors>
  <commentList>
    <comment ref="A19" authorId="0">
      <text>
        <t xml:space="preserve">Vivian:
Reemplaza a la profesora Romarey Luna que se encuentra incapacitada.</t>
      </text>
    </comment>
  </commentList>
</comments>
</file>

<file path=xl/comments2.xml><?xml version="1.0" encoding="utf-8"?>
<comments xmlns="http://schemas.openxmlformats.org/spreadsheetml/2006/main">
  <authors>
    <author/>
  </authors>
  <commentList>
    <comment ref="A90" authorId="0">
      <text>
        <t xml:space="preserve">Jose Antonio Reina Guevara:
Formadora de Cundinamarca</t>
      </text>
    </comment>
    <comment ref="D92" authorId="0">
      <text>
        <t xml:space="preserve">Jose Antonio Reina Guevara:
Comisiones con Transporte terrestre $50,000</t>
      </text>
    </comment>
  </commentList>
</comments>
</file>

<file path=xl/sharedStrings.xml><?xml version="1.0" encoding="utf-8"?>
<sst xmlns="http://schemas.openxmlformats.org/spreadsheetml/2006/main" count="100305" uniqueCount="23760">
  <si>
    <t>PROGRAMA TODOS A APRENDER</t>
  </si>
  <si>
    <t>Código: PTAF001</t>
  </si>
  <si>
    <t>Versión: 1</t>
  </si>
  <si>
    <t>FORMATO DE PLANEACIÓN Y EJECUCIÓN DE VISITAS A ESTABLECIMIENTOS EDUCATIVOS</t>
  </si>
  <si>
    <t>Número de Visita</t>
  </si>
  <si>
    <t>Tercera</t>
  </si>
  <si>
    <t>No agenda</t>
  </si>
  <si>
    <t>Fecha de la solicitud :</t>
  </si>
  <si>
    <t>1. INFORMACIÓN GENERAL</t>
  </si>
  <si>
    <t>Nombre del tutor</t>
  </si>
  <si>
    <t>Vivian Yolanda Rengifo Rodríguez</t>
  </si>
  <si>
    <t>Identificación:</t>
  </si>
  <si>
    <t>Nombre del formador:</t>
  </si>
  <si>
    <t>Evelin </t>
  </si>
  <si>
    <t>Ariza</t>
  </si>
  <si>
    <t>Secretaria</t>
  </si>
  <si>
    <t>Soledad</t>
  </si>
  <si>
    <t>Código Establecimiento</t>
  </si>
  <si>
    <t>Nombre del establecimientos</t>
  </si>
  <si>
    <t>Código sede 1</t>
  </si>
  <si>
    <t>Nombre Sede</t>
  </si>
  <si>
    <t>Código sede 2</t>
  </si>
  <si>
    <t>Código sede 3</t>
  </si>
  <si>
    <t>Código sede 4</t>
  </si>
  <si>
    <t>Fecha de inicio</t>
  </si>
  <si>
    <t>Junio 4 de 2013</t>
  </si>
  <si>
    <t>Fecha Fin</t>
  </si>
  <si>
    <t>No de días</t>
  </si>
  <si>
    <t>2. OBJETIVOS PREVISTOS PARA LA VISITA</t>
  </si>
  <si>
    <t>Objetivo</t>
  </si>
  <si>
    <t>Apoyar la administración y repartición del material de las pruebas diagnósticas en el establecimiento educativo.</t>
  </si>
  <si>
    <t>Apoyar la ejecución del proceso de  aplicación de las pruebas diagnósticas</t>
  </si>
  <si>
    <t>Verificar el proceso de recolección y envío de las hojas de respuesta para su procesamiento.</t>
  </si>
  <si>
    <t>3. DEFINICIÓN DE AGENDA DE TRABAJO</t>
  </si>
  <si>
    <t>AGENDA PROGRAMA TODOS A APRENDER</t>
  </si>
  <si>
    <t>AGENDA PLAN NACIONAL DE LECTURA Y ESCRITURA</t>
  </si>
  <si>
    <t>Verificar la organización de los alumnos por curso y salón para la realización de las pruebas diagnósticas.</t>
  </si>
  <si>
    <t>No Aplica</t>
  </si>
  <si>
    <t>Comprobar que cada estudiante tenga en su poder el cuadernillo  correspondiente al grado y su respectiva hoja de respuesta.</t>
  </si>
  <si>
    <t>Comprobar que la lista de asistencia por curso corresponda a la cantidad de estudiantes presentes en el mismo.</t>
  </si>
  <si>
    <t>Coordinar el proceso de recolección de las hojas de respuesta para su posterior envío.</t>
  </si>
  <si>
    <t>4. INFORMACIÓN GENERAL DE EJECUCIÓN</t>
  </si>
  <si>
    <t>Visitada</t>
  </si>
  <si>
    <t>No de días efectivos</t>
  </si>
  <si>
    <t>5.  DESARROLLO DE LA AGENDA</t>
  </si>
  <si>
    <t>ACTIVIDAD</t>
  </si>
  <si>
    <t>DESARROLLO AGENDA</t>
  </si>
  <si>
    <t>Se apoyó a los docentes en la organización de los estudiantes por salón, indicando la forma en que debían ubicarse en las sillas, según las indicaciones del instructivo. Se contó la cantidad de cuadernillos correspondientes por curso y se le hizo entrega  a los docentes.</t>
  </si>
  <si>
    <t>Después de organizados los estudiantes, se procedió a comprobar que cada estudiantes tuviera en su poder el cuadernillo correspondiente.</t>
  </si>
  <si>
    <t>Se visitaron cada una de las aulas en las que se estaban aplicando las pruebas diagnósticas para comprobar que el listado de asistencia coincidía con la cantidad de estudiantes presentes en el aula.</t>
  </si>
  <si>
    <t>Se apoyó el proceso de recolección de las hojas de respuesta,verificando que la cantidad de hojas de respuesta coincidieran con el número de estudiantes registrados en los listados de asistenca, además, se verificó que éstas se introdujeran en las bolsas  correspondientes al grado y se empararan en una caja debidamente sellada e identificada.</t>
  </si>
  <si>
    <t>PLAN NACIONAL DE LECTURA Y ESCRITURA</t>
  </si>
  <si>
    <t>6.  TAREAS Y COMPROMISOS</t>
  </si>
  <si>
    <t>TAREA O COMPROMISO</t>
  </si>
  <si>
    <t>FECHA LIMITE</t>
  </si>
  <si>
    <t>RESPONSABLE</t>
  </si>
  <si>
    <t>ANEXO REPORTE DE ASISTENTES</t>
  </si>
  <si>
    <t>Nombre del participante</t>
  </si>
  <si>
    <t>Acompañado (si/no)</t>
  </si>
  <si>
    <t>Regimen</t>
  </si>
  <si>
    <t>Cédula</t>
  </si>
  <si>
    <t>Cargo</t>
  </si>
  <si>
    <t>Teléfono</t>
  </si>
  <si>
    <t>Correo electrónico</t>
  </si>
  <si>
    <t>Formación Academica</t>
  </si>
  <si>
    <t>Grado/Nivel de enseñanza</t>
  </si>
  <si>
    <t>Participó en PTA/PNLE</t>
  </si>
  <si>
    <t>FREDDY ROMO MORA</t>
  </si>
  <si>
    <t>Si</t>
  </si>
  <si>
    <t>RECTOR</t>
  </si>
  <si>
    <t>Lic. Matemáticas</t>
  </si>
  <si>
    <t>PTA</t>
  </si>
  <si>
    <t>AUGUSTO JIMENEZ</t>
  </si>
  <si>
    <t>COORDINADOR</t>
  </si>
  <si>
    <t>MARTHA MORA CABALLERO</t>
  </si>
  <si>
    <t>DOCENTE</t>
  </si>
  <si>
    <t>Psicopedagóga</t>
  </si>
  <si>
    <t>1°</t>
  </si>
  <si>
    <t>ANGELICA MUÑETON</t>
  </si>
  <si>
    <t>Normalista Superior</t>
  </si>
  <si>
    <t>EVELIN DE LA HOZ</t>
  </si>
  <si>
    <t>Otros</t>
  </si>
  <si>
    <t>SHIRLEY SULBARAN</t>
  </si>
  <si>
    <t>2°</t>
  </si>
  <si>
    <t>PATRICIA ROMANI ACUÑA</t>
  </si>
  <si>
    <t>Lic. Sociales</t>
  </si>
  <si>
    <t>MIRYAM CARO GARCIA</t>
  </si>
  <si>
    <t>Provisional</t>
  </si>
  <si>
    <t>3°</t>
  </si>
  <si>
    <t>MARCELA GOMEZ OSORIO</t>
  </si>
  <si>
    <t>MAYERLIN ROVIRA MARTINEZ</t>
  </si>
  <si>
    <t>mayerlinrovira@hotmail.com</t>
  </si>
  <si>
    <t>ADRIANA BENEDETTY</t>
  </si>
  <si>
    <t>Reemplazo temporal</t>
  </si>
  <si>
    <t>Estudia Lenguas modernas</t>
  </si>
  <si>
    <t>4°</t>
  </si>
  <si>
    <t>GLORIA STELL</t>
  </si>
  <si>
    <t>Técnico en prescolar</t>
  </si>
  <si>
    <t>BEYSEI NARVAEZ</t>
  </si>
  <si>
    <t>lic. Basica primaria enfasis español</t>
  </si>
  <si>
    <t>VIANYS CUELLO MONTES</t>
  </si>
  <si>
    <t> MARIA F. ROA L.</t>
  </si>
  <si>
    <t>5°</t>
  </si>
  <si>
    <t>MARYIS FONTALVO CAMARGO</t>
  </si>
  <si>
    <t>TATIANA MORA</t>
  </si>
  <si>
    <t>RAFAEL DONADO MUÑOZ</t>
  </si>
  <si>
    <t>No.</t>
  </si>
  <si>
    <t>NOMBRES</t>
  </si>
  <si>
    <t>APELLIDOS</t>
  </si>
  <si>
    <t>C.C.</t>
  </si>
  <si>
    <t>LUGAR RESIDENCIA</t>
  </si>
  <si>
    <t>SECRETARIA NUEVA</t>
  </si>
  <si>
    <t>CORREO MEN</t>
  </si>
  <si>
    <t>CORREO PERSONAL</t>
  </si>
  <si>
    <t>Jenny Patricia</t>
  </si>
  <si>
    <t>Acevedo Rincon</t>
  </si>
  <si>
    <t>BOGOTA</t>
  </si>
  <si>
    <t>MEDELLÌN</t>
  </si>
  <si>
    <t>Miguel Mauricio</t>
  </si>
  <si>
    <t>Bernal Escobar</t>
  </si>
  <si>
    <t>ANTIOQUÍA</t>
  </si>
  <si>
    <t>Blanca Omaira</t>
  </si>
  <si>
    <t>Correa Otalvaro</t>
  </si>
  <si>
    <t>ABEJORRAL</t>
  </si>
  <si>
    <t>Zaida Margot</t>
  </si>
  <si>
    <t>Santa Ramirez</t>
  </si>
  <si>
    <t>MEDELLÍN</t>
  </si>
  <si>
    <t>Olga Lucía</t>
  </si>
  <si>
    <t>Sevilla Rengifo</t>
  </si>
  <si>
    <t>Ana María</t>
  </si>
  <si>
    <t>Valenzuela Acosta</t>
  </si>
  <si>
    <t>CHOCÓ</t>
  </si>
  <si>
    <t>María Denis</t>
  </si>
  <si>
    <t>Vanegas Vasco</t>
  </si>
  <si>
    <t>ENVIGADO</t>
  </si>
  <si>
    <t>APARTADÓ - TURBO</t>
  </si>
  <si>
    <t>Violetta</t>
  </si>
  <si>
    <t>Vega</t>
  </si>
  <si>
    <t>Veronica Del Carmen</t>
  </si>
  <si>
    <t>Ahumada Medina</t>
  </si>
  <si>
    <t>BARRANQUILLA</t>
  </si>
  <si>
    <t>Evelyn Del Carmen</t>
  </si>
  <si>
    <t>Ariza Muñoz</t>
  </si>
  <si>
    <t>SOLEDAD-ATLANTICO</t>
  </si>
  <si>
    <t>SOLEDAD -CIÉNAGA</t>
  </si>
  <si>
    <t>Debora Clemencia</t>
  </si>
  <si>
    <t>Cobos de Cobos</t>
  </si>
  <si>
    <t>ATLÁNTICO - MALAMBO</t>
  </si>
  <si>
    <t>Diana Cecilia</t>
  </si>
  <si>
    <t>Echavarria Bermudez</t>
  </si>
  <si>
    <t>ATLÁNTICO</t>
  </si>
  <si>
    <t>Marena del Carmen</t>
  </si>
  <si>
    <t>Ortiz Isaza</t>
  </si>
  <si>
    <t>Aura Beatríz</t>
  </si>
  <si>
    <t>Alvarado Gaona</t>
  </si>
  <si>
    <t>CÓRDOBA</t>
  </si>
  <si>
    <t>Sandra Patricia</t>
  </si>
  <si>
    <t>Arévalo Ramírez</t>
  </si>
  <si>
    <t>Giovanny</t>
  </si>
  <si>
    <t>Castañeda Rojas</t>
  </si>
  <si>
    <t>LORICA - SAHAGÚN</t>
  </si>
  <si>
    <t>Sandra Milena</t>
  </si>
  <si>
    <t>Díaz López</t>
  </si>
  <si>
    <t>Amalia</t>
  </si>
  <si>
    <t>Franco Castaño</t>
  </si>
  <si>
    <t>Edwin Arturo</t>
  </si>
  <si>
    <t>Jaimes Chavarria</t>
  </si>
  <si>
    <t>Alexander Javier</t>
  </si>
  <si>
    <t>Montes Miranda</t>
  </si>
  <si>
    <t>MONTERIA</t>
  </si>
  <si>
    <t>MONTERÍA</t>
  </si>
  <si>
    <t>Hector Julio</t>
  </si>
  <si>
    <t>Galeano Rodriguez</t>
  </si>
  <si>
    <t>LORICA - MONTERIA - CASANARE</t>
  </si>
  <si>
    <t>Julie Beronica</t>
  </si>
  <si>
    <t>Angel Becerra</t>
  </si>
  <si>
    <t>SUCRE</t>
  </si>
  <si>
    <t>julieangel_72@hotmail.com</t>
  </si>
  <si>
    <t>Liliana</t>
  </si>
  <si>
    <t>Bayona Sanchez</t>
  </si>
  <si>
    <t>Marlen</t>
  </si>
  <si>
    <t>Rativa Velandia</t>
  </si>
  <si>
    <t>SUCRE - SINCELEJO</t>
  </si>
  <si>
    <t>Paola Andrea</t>
  </si>
  <si>
    <t>Trujillo Pulido</t>
  </si>
  <si>
    <t>Angelica Maria</t>
  </si>
  <si>
    <t>Vivas Betancourt</t>
  </si>
  <si>
    <t>Idael Guillermo</t>
  </si>
  <si>
    <t>Acosta Fuerte</t>
  </si>
  <si>
    <t>C.Extranjería311028Bogotá</t>
  </si>
  <si>
    <t>CALÍ</t>
  </si>
  <si>
    <t>VALLE</t>
  </si>
  <si>
    <t>Carlos Julio</t>
  </si>
  <si>
    <t>Barrantes Rojas</t>
  </si>
  <si>
    <t>ARMENIA</t>
  </si>
  <si>
    <t>CARTAGO - TULUÁ - QUINDÍO</t>
  </si>
  <si>
    <t>Zully Mildred</t>
  </si>
  <si>
    <t>Casella Urbano</t>
  </si>
  <si>
    <t>CALI</t>
  </si>
  <si>
    <t>PALMIRA - JAMUNDÍ- BUGA</t>
  </si>
  <si>
    <t>Deisy Liliana</t>
  </si>
  <si>
    <t>Cuartas Montero</t>
  </si>
  <si>
    <t>Elber Leonel</t>
  </si>
  <si>
    <t>Garces Caicedo</t>
  </si>
  <si>
    <t>BUENAVENTURA</t>
  </si>
  <si>
    <t>Mónica Patricia</t>
  </si>
  <si>
    <t>Medina Gutiérrez</t>
  </si>
  <si>
    <t>Gilman</t>
  </si>
  <si>
    <t>Murillo Hurtado</t>
  </si>
  <si>
    <t>BUENAVENTURA- VALLE</t>
  </si>
  <si>
    <t>Yazmín</t>
  </si>
  <si>
    <t>Bonny Lucia</t>
  </si>
  <si>
    <t>Ardila González</t>
  </si>
  <si>
    <t>BOLÍVAR</t>
  </si>
  <si>
    <t>Raúl</t>
  </si>
  <si>
    <t>Avellaneda Baez</t>
  </si>
  <si>
    <t>Juan Jacob Moisés</t>
  </si>
  <si>
    <t>Daza Giraldo</t>
  </si>
  <si>
    <t>CARTAGENA - BOLIVAR</t>
  </si>
  <si>
    <t>Alex</t>
  </si>
  <si>
    <t>Galindo Ángulo</t>
  </si>
  <si>
    <t>Mery Yolanda</t>
  </si>
  <si>
    <t>Morales Javela</t>
  </si>
  <si>
    <t>Nadia del Carmen</t>
  </si>
  <si>
    <t>Morales Morales</t>
  </si>
  <si>
    <t>CARTAGENA</t>
  </si>
  <si>
    <t>Astrid</t>
  </si>
  <si>
    <t>Solarte Mancera</t>
  </si>
  <si>
    <t>SAN ANDRES</t>
  </si>
  <si>
    <t>SAN ANDRÉS - MAGANGUÉ</t>
  </si>
  <si>
    <t>Mariela</t>
  </si>
  <si>
    <t>Acevedo Saavedra</t>
  </si>
  <si>
    <t>CAUCA - POPAYAN</t>
  </si>
  <si>
    <t>Jimenez Urrea</t>
  </si>
  <si>
    <t>POPAYAN</t>
  </si>
  <si>
    <t>Paola Alejandra</t>
  </si>
  <si>
    <t>Balda Alvarez</t>
  </si>
  <si>
    <t>SOACHA-SAN MATEO</t>
  </si>
  <si>
    <t>CUNDINAMARCA - SOACHA</t>
  </si>
  <si>
    <t>Angel Alberto</t>
  </si>
  <si>
    <t>Garzon Nieto</t>
  </si>
  <si>
    <t>FUSAGASUGA-BOGOTA</t>
  </si>
  <si>
    <t>CUNDINAMARCA - GIRARDOT</t>
  </si>
  <si>
    <t>Angela María</t>
  </si>
  <si>
    <t>Lozano Gonzalez</t>
  </si>
  <si>
    <t>CUNDINAMARCA -FACATATIVA</t>
  </si>
  <si>
    <t>Niño Peña</t>
  </si>
  <si>
    <t>BOGOTÁ</t>
  </si>
  <si>
    <t>CUNDINAMARCA  - MOSQUERA</t>
  </si>
  <si>
    <t>Monica Lucia</t>
  </si>
  <si>
    <t>Suarez Beltran</t>
  </si>
  <si>
    <t>CUNDINAMARCA</t>
  </si>
  <si>
    <t>Jenny Carolina</t>
  </si>
  <si>
    <t>Rojas León</t>
  </si>
  <si>
    <t>CUNDINAMARCA - BOYACA</t>
  </si>
  <si>
    <t>Carlos Mario</t>
  </si>
  <si>
    <t>Benavides Vergara</t>
  </si>
  <si>
    <t>HONDA-TOLIMA</t>
  </si>
  <si>
    <t>TOLIMA</t>
  </si>
  <si>
    <t>William Humberto</t>
  </si>
  <si>
    <t>Calderon Wilches</t>
  </si>
  <si>
    <t>ESPINAL</t>
  </si>
  <si>
    <t>Aura Del Socorro</t>
  </si>
  <si>
    <t>López Ramírez</t>
  </si>
  <si>
    <t>IBAGUE</t>
  </si>
  <si>
    <t>IBAGUÉ</t>
  </si>
  <si>
    <t>Deycy Cirley</t>
  </si>
  <si>
    <t>Medina Rojas</t>
  </si>
  <si>
    <t>BOYACÁ - SOGAMOSO</t>
  </si>
  <si>
    <t>Francely Janeth</t>
  </si>
  <si>
    <t>Molina Mora</t>
  </si>
  <si>
    <t>Sandra Viviana</t>
  </si>
  <si>
    <t>Bernal Torres</t>
  </si>
  <si>
    <t>LA GUAJIRA - MAICAO</t>
  </si>
  <si>
    <t>Enith Johana</t>
  </si>
  <si>
    <t>Cifuentes Alvarez</t>
  </si>
  <si>
    <t>VALLEDUPAR</t>
  </si>
  <si>
    <t>encifuentes@mineducacion.gov.co</t>
  </si>
  <si>
    <t>johacifuentes@hotmail.com</t>
  </si>
  <si>
    <t>Rodolfo</t>
  </si>
  <si>
    <t>Noriega Borja</t>
  </si>
  <si>
    <t>CESAR</t>
  </si>
  <si>
    <t>Fabio Alexander</t>
  </si>
  <si>
    <t>Romero Cañadulce</t>
  </si>
  <si>
    <t>LA GUAJIRA - URIBIA</t>
  </si>
  <si>
    <t>Inés Cristina</t>
  </si>
  <si>
    <t>Torres Londoño</t>
  </si>
  <si>
    <t>LA GUAJIRA - RIOHACHA</t>
  </si>
  <si>
    <t>Yasmin Elena</t>
  </si>
  <si>
    <t>Calabria Malamut</t>
  </si>
  <si>
    <t>SANTA MARTA</t>
  </si>
  <si>
    <t>Alfredo Jaime</t>
  </si>
  <si>
    <t>Hernández Abella</t>
  </si>
  <si>
    <t>SANTA MARTHA</t>
  </si>
  <si>
    <t>MAGDALENA</t>
  </si>
  <si>
    <t>Yenny Carolina</t>
  </si>
  <si>
    <t>Pérez Tórres</t>
  </si>
  <si>
    <t>Alberto Emilio</t>
  </si>
  <si>
    <t>Prado Morales</t>
  </si>
  <si>
    <t>Fredy Alberto</t>
  </si>
  <si>
    <t>Campos Cuervo</t>
  </si>
  <si>
    <t>RISARALDA</t>
  </si>
  <si>
    <t>Yhon Jairo</t>
  </si>
  <si>
    <t>Montes Toro</t>
  </si>
  <si>
    <t>MANIZALES</t>
  </si>
  <si>
    <t>MANIZALES -RISARALDA</t>
  </si>
  <si>
    <t>Martha Isabel</t>
  </si>
  <si>
    <t>Serna Nieto</t>
  </si>
  <si>
    <t>CALDAS</t>
  </si>
  <si>
    <t>Martha Janneth</t>
  </si>
  <si>
    <t>Caro Guerrero</t>
  </si>
  <si>
    <t>NARIÑO - IPIALES - PASTO</t>
  </si>
  <si>
    <t>Vilma</t>
  </si>
  <si>
    <t>Espejo Cuca</t>
  </si>
  <si>
    <t>TUMACO</t>
  </si>
  <si>
    <t>Santiago</t>
  </si>
  <si>
    <t>Peña escobar</t>
  </si>
  <si>
    <t>NARIÑO -CAUCA</t>
  </si>
  <si>
    <t>Oscar Enrique</t>
  </si>
  <si>
    <t>Ramirez Villegas</t>
  </si>
  <si>
    <t>PALMIRA</t>
  </si>
  <si>
    <t>NARIÑO</t>
  </si>
  <si>
    <t>Yency  Yanneth</t>
  </si>
  <si>
    <t>Castro Ramírez</t>
  </si>
  <si>
    <t>YOPAL-CASANARE</t>
  </si>
  <si>
    <t>META</t>
  </si>
  <si>
    <t>Wilfredo Enrique</t>
  </si>
  <si>
    <t>Gavidia Silva</t>
  </si>
  <si>
    <t>YOPAL</t>
  </si>
  <si>
    <t>CASANARE - YOPAL</t>
  </si>
  <si>
    <t>Luz Helena</t>
  </si>
  <si>
    <t>Rodriguez Nuñez </t>
  </si>
  <si>
    <t>VILLAVICIENCIO - META</t>
  </si>
  <si>
    <t>Zulma Constanza Judith</t>
  </si>
  <si>
    <t>Méndez López</t>
  </si>
  <si>
    <t>NORTE DE SANTANDER - META</t>
  </si>
  <si>
    <t>Yenny Patricia</t>
  </si>
  <si>
    <t>Díaz Hortua</t>
  </si>
  <si>
    <t>SANTANDER- GIRÓN</t>
  </si>
  <si>
    <t>Eliseo</t>
  </si>
  <si>
    <t>Gallo Albarracín</t>
  </si>
  <si>
    <t>SANTANDER - PIEDECUESTA</t>
  </si>
  <si>
    <t>John Fredy</t>
  </si>
  <si>
    <t>González Torres</t>
  </si>
  <si>
    <t>NORTE DE SANTANDER - CUCUTA</t>
  </si>
  <si>
    <t>Juan Pablo</t>
  </si>
  <si>
    <t>Sinisterra Caicedo</t>
  </si>
  <si>
    <t>Cristian</t>
  </si>
  <si>
    <t>Cogollo Guevara</t>
  </si>
  <si>
    <t>Hernan Eduardo</t>
  </si>
  <si>
    <t>Diaz Rubiano</t>
  </si>
  <si>
    <t>SOACHA-LEON 13</t>
  </si>
  <si>
    <t>Elvia Patricia</t>
  </si>
  <si>
    <t>Galeano Londoño</t>
  </si>
  <si>
    <t>CHOCÓ - QUIBDÓ</t>
  </si>
  <si>
    <t>Luis Guillermo</t>
  </si>
  <si>
    <t>Sepulveda</t>
  </si>
  <si>
    <t>Norma Lorena</t>
  </si>
  <si>
    <t>Vasquez Lasprilla</t>
  </si>
  <si>
    <t>Rosalba</t>
  </si>
  <si>
    <t>Galvis Peñuela</t>
  </si>
  <si>
    <t>VICHADA</t>
  </si>
  <si>
    <t>Yira Liliana</t>
  </si>
  <si>
    <t>Osorio Oyola</t>
  </si>
  <si>
    <t>ARAUCA - VICHADA</t>
  </si>
  <si>
    <t>Astrid Carolina</t>
  </si>
  <si>
    <t>Sastoque Coronado</t>
  </si>
  <si>
    <t>ARAUCA</t>
  </si>
  <si>
    <t>Yazmin</t>
  </si>
  <si>
    <t>González Ortiz</t>
  </si>
  <si>
    <t>NEIVA</t>
  </si>
  <si>
    <t>PITALITO - HUILA</t>
  </si>
  <si>
    <t>Gloria Lucia</t>
  </si>
  <si>
    <t>Guzman Aragon</t>
  </si>
  <si>
    <t>HUILA - NEIVA</t>
  </si>
  <si>
    <t>Eliana del Carmen</t>
  </si>
  <si>
    <t>Hernández Salgado</t>
  </si>
  <si>
    <t>HUILA</t>
  </si>
  <si>
    <t>Rojas Cardozo</t>
  </si>
  <si>
    <t>YAGUARÁ - HUILA</t>
  </si>
  <si>
    <t>Dorys Jeannette</t>
  </si>
  <si>
    <t>Morales Jaime</t>
  </si>
  <si>
    <t>TUNJA</t>
  </si>
  <si>
    <t>BOYACA- TUNJA- DUITAMA</t>
  </si>
  <si>
    <t>Milton</t>
  </si>
  <si>
    <t>Riaño Laverde</t>
  </si>
  <si>
    <t>Rosa Maria</t>
  </si>
  <si>
    <t>Palacios Jiménez</t>
  </si>
  <si>
    <t>GUAINIA</t>
  </si>
  <si>
    <t>Gloria Jeannete</t>
  </si>
  <si>
    <t>Rincón Aponte</t>
  </si>
  <si>
    <t>GUAVIARE - VAUPÉS</t>
  </si>
  <si>
    <t>Víctor Elías</t>
  </si>
  <si>
    <t>Lugo Vásquez</t>
  </si>
  <si>
    <t>AMAZONAS - BARRANCABERMEJA</t>
  </si>
  <si>
    <t>Diego</t>
  </si>
  <si>
    <t>Bernal Ferreria</t>
  </si>
  <si>
    <t>CAQUÉTA</t>
  </si>
  <si>
    <t>Laura Emilia</t>
  </si>
  <si>
    <t>Fonseca Duque</t>
  </si>
  <si>
    <t>LA CALERA - CUNDINAMARCA</t>
  </si>
  <si>
    <t>Sonia</t>
  </si>
  <si>
    <t>Rincón Rodríguez</t>
  </si>
  <si>
    <t>FLORENCIA -CAQUETA</t>
  </si>
  <si>
    <t>José William</t>
  </si>
  <si>
    <t>Ramírez Aponte</t>
  </si>
  <si>
    <t>PUTUMAYO</t>
  </si>
  <si>
    <t>Hermes Orlando</t>
  </si>
  <si>
    <t>Sarmiento Morales</t>
  </si>
  <si>
    <t>EQUIPO ADMINISTRATIVO</t>
  </si>
  <si>
    <t>JULIO SALVADOR</t>
  </si>
  <si>
    <t>ALANDETE ARROYO</t>
  </si>
  <si>
    <t>YINNA PAOLA</t>
  </si>
  <si>
    <t>HIGUERA BERNAL</t>
  </si>
  <si>
    <t>LUZ INILIDA</t>
  </si>
  <si>
    <t>VERGARA BELTRÁN</t>
  </si>
  <si>
    <t>JAVIER</t>
  </si>
  <si>
    <t>CABALLERO SANCHEZ</t>
  </si>
  <si>
    <t>PATRICK ERNESTO</t>
  </si>
  <si>
    <t>ALFONSO CAICEDO</t>
  </si>
  <si>
    <t>DORA CRISTINA</t>
  </si>
  <si>
    <t>ENRIQUEZ LOPEZ</t>
  </si>
  <si>
    <t>YULIANA</t>
  </si>
  <si>
    <t>SALAS PEREZ</t>
  </si>
  <si>
    <t>LUIS FERNANDO</t>
  </si>
  <si>
    <t>TORO SANCHEZ</t>
  </si>
  <si>
    <t>HELGA MARIA</t>
  </si>
  <si>
    <t>BALLEN PATIÑO</t>
  </si>
  <si>
    <t>DIANA MARCELA</t>
  </si>
  <si>
    <t>HERNÁNDEZ PÉREZ</t>
  </si>
  <si>
    <t>LILIANA MARGARITA</t>
  </si>
  <si>
    <t>PUELLO LÓPEZ</t>
  </si>
  <si>
    <t>JUAN SEBASTIÁN</t>
  </si>
  <si>
    <t>CORTES ECHAVARRÍA</t>
  </si>
  <si>
    <t>NIDIA ESMERALDA</t>
  </si>
  <si>
    <t>MORÓN OLIS</t>
  </si>
  <si>
    <t>HERNANDO ALFONSO</t>
  </si>
  <si>
    <t>RENGIFO MORENO</t>
  </si>
  <si>
    <t>DIEGO</t>
  </si>
  <si>
    <t>ROJAS</t>
  </si>
  <si>
    <t>GABRIEL JAIME</t>
  </si>
  <si>
    <t>MACIA SOTO</t>
  </si>
  <si>
    <t>CODIGO_DANE</t>
  </si>
  <si>
    <t>NOMBRE_ESTABLECIMIENTO_EDUCATIVO</t>
  </si>
  <si>
    <t>INST EDUC JOSE MARIA VELAZ</t>
  </si>
  <si>
    <t>INST EDUC GABRIEL RESTREPO MORENO</t>
  </si>
  <si>
    <t>INST EDUC HECTOR ABAD GOMEZ</t>
  </si>
  <si>
    <t>INST EDUC JUAN DE LA CRUZ POSADA</t>
  </si>
  <si>
    <t>INST EDUC JOSE ACEVEDO Y GOMEZ</t>
  </si>
  <si>
    <t>INST EDUC LA MILAGROSA</t>
  </si>
  <si>
    <t>INST EDUC CARACAS</t>
  </si>
  <si>
    <t>INST EDUC ALFREDO COCK ARANGO</t>
  </si>
  <si>
    <t>INST EDUC PERPETUO SOCORRO</t>
  </si>
  <si>
    <t>INST EDUC REPUBLICA DE VENEZUELA</t>
  </si>
  <si>
    <t>I.E. JAVIERA LONDOÑO-SEVILLA</t>
  </si>
  <si>
    <t>INST EDUC GILBERTO ALZATE AVENDA?O</t>
  </si>
  <si>
    <t>INST EDUC GONZALO RESTREPO JARAMILLO</t>
  </si>
  <si>
    <t>INST EDUC JOSE ROBERTO VASQUEZ</t>
  </si>
  <si>
    <t>INST EDUC SAN JUAN BAUTISTA DE LA SALLE</t>
  </si>
  <si>
    <t>INST EDUC AURES</t>
  </si>
  <si>
    <t>INST EDUC REPUBLICA DE BARBADOS</t>
  </si>
  <si>
    <t>INST EDUC CRISTOBAL COLON</t>
  </si>
  <si>
    <t>INST EDUC CIRO MENDIA</t>
  </si>
  <si>
    <t>INST EDUC MANUELA BELTRAN</t>
  </si>
  <si>
    <t>INST EDUC JOSE ANTONIO GALAN</t>
  </si>
  <si>
    <t>INST EDUC FE Y ALEGRIA POPULAR NRO. 1</t>
  </si>
  <si>
    <t>INST EDUC FEDERICO OZANAM</t>
  </si>
  <si>
    <t>INST EDUC JUAN DE DIOS COCK</t>
  </si>
  <si>
    <t>I.E. MARCO FIDEL SUAREZ</t>
  </si>
  <si>
    <t>INST EDUC RAMON MUNERA LOPERA</t>
  </si>
  <si>
    <t>INST EDUC FE Y ALEGRIA SANTO DOMINGO SAVIO</t>
  </si>
  <si>
    <t>INST EDUC GABRIEL GARCIA MARQUEZ</t>
  </si>
  <si>
    <t>INST EDUC SAN VICENTE DE PAUL</t>
  </si>
  <si>
    <t>INST EDUC PEDRO LUIS VILLA</t>
  </si>
  <si>
    <t>INST EDUC CRISTO REY</t>
  </si>
  <si>
    <t>INST EDUC SAMUEL BARRIENTOS RESTREPO</t>
  </si>
  <si>
    <t>INST EDUC SAN FRANCISCO DE ASIS</t>
  </si>
  <si>
    <t>INST EDUC FRANCISCO ANTONIO ZEA</t>
  </si>
  <si>
    <t>INST EDUC LA PIEDAD</t>
  </si>
  <si>
    <t>INST EDUC REPUBLICA DE HONDURAS</t>
  </si>
  <si>
    <t>INSTITUCION EDUCATIVA MANUEL JOSE CAYZEDO</t>
  </si>
  <si>
    <t>INST EDUC MARIA MONTESSORI</t>
  </si>
  <si>
    <t>INST EDUC LORENZA VILLEGAS DE SANTOS</t>
  </si>
  <si>
    <t>INST EDUC SANTA ROSA DE LIMA</t>
  </si>
  <si>
    <t>INST EDUC ROSALIA SUAREZ</t>
  </si>
  <si>
    <t>INST EDUC CAMPO VALDES</t>
  </si>
  <si>
    <t>INST EDUC MONSE?OR FRANCISCO CRISTOBAL TORO</t>
  </si>
  <si>
    <t>INST EDUC TULIO OSPINA</t>
  </si>
  <si>
    <t>I.E. MANUEL URIBE ÁNGEL</t>
  </si>
  <si>
    <t>INST EDUC JUAN DE DIOS CARVAJAL</t>
  </si>
  <si>
    <t>INST EDUC ENRIQUE OLAYA HERRERA</t>
  </si>
  <si>
    <t>INST EDUC FRANCISCO MIRANDA</t>
  </si>
  <si>
    <t>INST EDUC JULIO CESAR GARCIA</t>
  </si>
  <si>
    <t>INST EDUC PEDRO OCTAVIO AMADO</t>
  </si>
  <si>
    <t>INST EDUC ASIA IGNACIANA</t>
  </si>
  <si>
    <t>INST EDUC CONCEJO DE MEDELLIN</t>
  </si>
  <si>
    <t>INST EDUC BENEDIKTA ZUR NIEDEN</t>
  </si>
  <si>
    <t>INST EDUC MARIA DE LOS ANGELES CANO MARQUEZ</t>
  </si>
  <si>
    <t>INST EDUC PABLO NERUDA</t>
  </si>
  <si>
    <t>INST EDUC BELLO HORIZONTE</t>
  </si>
  <si>
    <t>INST EDUC LORETO-GABRIELA GOMEZ CARVAJAL</t>
  </si>
  <si>
    <t>INST EDUC RAMON GIRALDO CEBALLOS</t>
  </si>
  <si>
    <t>INST EDUC FELIX HENAO BOTERO</t>
  </si>
  <si>
    <t>INST EDUC HERNAN TORO AGUDELO</t>
  </si>
  <si>
    <t>INST EDUC LA ESPERANZA</t>
  </si>
  <si>
    <t>INST EDUC FE Y ALEGRIA LA CIMA</t>
  </si>
  <si>
    <t>INST EDUC  ANA DE CASTRILLON</t>
  </si>
  <si>
    <t>INST EDUC MERCEDITAS GOMEZ MARTINEZ</t>
  </si>
  <si>
    <t>INST EDUC CIUDADELA LAS AMERICAS</t>
  </si>
  <si>
    <t>INST EDUC DOCE DE OCTUBRE</t>
  </si>
  <si>
    <t>INST EDUC HORACIO MU?OZ SUESCUN</t>
  </si>
  <si>
    <t>INST EDUC FEDERICO CARRASQUILLA</t>
  </si>
  <si>
    <t>INST EDUC AMERICA</t>
  </si>
  <si>
    <t>INST EDUC BARRIO SANTANDER</t>
  </si>
  <si>
    <t>INST EDUC VILLA GUADALUPE</t>
  </si>
  <si>
    <t>INST EDUC ALFONSO LOPEZ PUMAREJO</t>
  </si>
  <si>
    <t>INST EDUC SAN PABLO</t>
  </si>
  <si>
    <t>INST EDUC PICACHITO</t>
  </si>
  <si>
    <t>INST EDUC MAESTRO PEDRO NEL GOMEZ</t>
  </si>
  <si>
    <t>INST EDUC SANTA TERESA</t>
  </si>
  <si>
    <t>INST EDUC FELIX DE BEDOUT MORENO</t>
  </si>
  <si>
    <t>INST EDUC JOSE HORACIO BETANCUR</t>
  </si>
  <si>
    <t>INST EDUC LOMA HERMOSA</t>
  </si>
  <si>
    <t>INST EDUC NUEVO HORIZONTE</t>
  </si>
  <si>
    <t>INST EDUC LUIS LOPEZ DE MESA</t>
  </si>
  <si>
    <t>INST EDUC EDUARDO SANTOS</t>
  </si>
  <si>
    <t>INST EDUC VILLA TURBAY</t>
  </si>
  <si>
    <t>INST EDUC TRICENTENARIO</t>
  </si>
  <si>
    <t>INST EDUC FE Y ALEGRIA SAN JOSE</t>
  </si>
  <si>
    <t>INST EDUC MANUEL JOSE GOMEZ S</t>
  </si>
  <si>
    <t>INST EDUC FE Y ALEGRIA EL LIMONAR</t>
  </si>
  <si>
    <t>INST EDUC VIDA PARA TODOS</t>
  </si>
  <si>
    <t>INST EDUC EL PEDREGAL</t>
  </si>
  <si>
    <t>INST EDUC LA AVANZADA</t>
  </si>
  <si>
    <t>INST EDUC BARRIO SANTA MARGARITA</t>
  </si>
  <si>
    <t>INST EDUC LUIS CARLOS GALAN SARMIENTO</t>
  </si>
  <si>
    <t>INST EDUC VILLA DEL SOCORRO</t>
  </si>
  <si>
    <t>INST EDUC ALFONSO LOPEZ</t>
  </si>
  <si>
    <t>INST EDUC ALCALDIA DE MEDELLIN</t>
  </si>
  <si>
    <t>INST EDUC LA INDEPENDENCIA</t>
  </si>
  <si>
    <t>INST EDUC KENNEDY</t>
  </si>
  <si>
    <t>INST EDUC SOL DE ORIENTE</t>
  </si>
  <si>
    <t>INST EDUC LAS NIEVES</t>
  </si>
  <si>
    <t>INST EDUC FINCA LA MESA</t>
  </si>
  <si>
    <t>INST EDUC DEBORA ARANGO PEREZ</t>
  </si>
  <si>
    <t>INST EDUC JOAQUIN VALLEJO ARBELAEZ</t>
  </si>
  <si>
    <t>INST EDUC PBRO ANTONIO JOSE BERNAL LONDOÑO SJ</t>
  </si>
  <si>
    <t>I.E. ANTONIO DERKA - SANTO DOMINGO</t>
  </si>
  <si>
    <t>I.E. LA HUERTA</t>
  </si>
  <si>
    <t>I.E. LAS FLORES</t>
  </si>
  <si>
    <t>I. E. PRESBITERO GERARDO MONTOYA</t>
  </si>
  <si>
    <t>I. E. PUEBLO NUEVO</t>
  </si>
  <si>
    <t>I. E. EDUARDO FERNANDEZ BOTERO</t>
  </si>
  <si>
    <t>I. E. ANORI</t>
  </si>
  <si>
    <t>I. E. JOSE CELESTINO MUTIS</t>
  </si>
  <si>
    <t>I. E. MADRE LAURA</t>
  </si>
  <si>
    <t>I. E. ALFONSO LOPEZ</t>
  </si>
  <si>
    <t>I. E. U. CADENA LAS PLAYAS</t>
  </si>
  <si>
    <t>I. E. POLICARPA SALAVARRIETA</t>
  </si>
  <si>
    <t>I. E. SAN FRACISCO DE ASIS</t>
  </si>
  <si>
    <t>I. E. LA PAZ</t>
  </si>
  <si>
    <t>I. E. HERACLIO MENA PADILLA</t>
  </si>
  <si>
    <t>I. E.  JOSE MANUEL RESTREPO</t>
  </si>
  <si>
    <t>I. E. MARIA AUXILIADORA</t>
  </si>
  <si>
    <t>I. E. JOSE MARIA BERNAL</t>
  </si>
  <si>
    <t>I. E.  PEDRO LUIS ALVAREZ CORREA</t>
  </si>
  <si>
    <t>I. E. LUIS CARLOS GALAN SARMIENTO</t>
  </si>
  <si>
    <t>I. E. COLOMBIA</t>
  </si>
  <si>
    <t>I. E. JOSE MARIA MUÑOZ FLOREZ</t>
  </si>
  <si>
    <t>I. E. CAMPESTRE NUEVO HORIZONTE</t>
  </si>
  <si>
    <t>I. E. SANTA TERESITA</t>
  </si>
  <si>
    <t>I. E. LICEO CAUCASIA</t>
  </si>
  <si>
    <t>I. E. MARCO FIDEL SUAREZ</t>
  </si>
  <si>
    <t>I. E. LA MISERICORDIA</t>
  </si>
  <si>
    <t>I. E. DIVINO NIÑO</t>
  </si>
  <si>
    <t>I. E. SANTO DOMINGO</t>
  </si>
  <si>
    <t>I. E. LOS ANDES</t>
  </si>
  <si>
    <t>I.E. GONZALO MEJIA</t>
  </si>
  <si>
    <t>I. E. CHIGORODO</t>
  </si>
  <si>
    <t>I. E. JUAN EVANGELISTA BERRIO</t>
  </si>
  <si>
    <t>I. E. MUNICIPAL JOSE DE LOS SANTOS ZUÑIGA</t>
  </si>
  <si>
    <t>I. E. CISNEROS</t>
  </si>
  <si>
    <t>I. E. COCORNA</t>
  </si>
  <si>
    <t>I. E. MADRE LAURA MONTOYA</t>
  </si>
  <si>
    <t>I. E. DONMATIAS</t>
  </si>
  <si>
    <t>I. E. EL BAGRE</t>
  </si>
  <si>
    <t>I. E. BIJAO</t>
  </si>
  <si>
    <t>I. E. LAS DELICIAS</t>
  </si>
  <si>
    <t>I. E. LA ESMERALDA</t>
  </si>
  <si>
    <t>I. E. 20 DE JULIO</t>
  </si>
  <si>
    <t>I. E. EFE GOMEZ</t>
  </si>
  <si>
    <t>I. E. BERNARDO URIBE LONDOÑO</t>
  </si>
  <si>
    <t>I. E. BERNARDO ARANGO MACIAS</t>
  </si>
  <si>
    <t>I. E.  CARLOS ARTURO DUQUE RAMIREZ</t>
  </si>
  <si>
    <t>I. E. MURINDO</t>
  </si>
  <si>
    <t>I. E. MUTATA</t>
  </si>
  <si>
    <t>I. E. EDUARDO ESPITIA ROMERO</t>
  </si>
  <si>
    <t>I. E. ANTONIO ROLDAN BETANCUR</t>
  </si>
  <si>
    <t>I. E. NECHI</t>
  </si>
  <si>
    <t>I. E. BOMBONA</t>
  </si>
  <si>
    <t>I. E. ALFONSO LOPEZ PUMAREJO</t>
  </si>
  <si>
    <t>I. E. AMERICA</t>
  </si>
  <si>
    <t>I. E. ANTONIO NARIÑO</t>
  </si>
  <si>
    <t>I. E. PABLO VI</t>
  </si>
  <si>
    <t>I. E. IGNACIO YEPES YEPES</t>
  </si>
  <si>
    <t>I. E. SAN PEDRO DE URABA</t>
  </si>
  <si>
    <t>I. E. PRESBITERO ABRAHAN JARAMILLO</t>
  </si>
  <si>
    <t>I. E. TECNICO INDUSTRIAL TOMAS CARRASQUILLA</t>
  </si>
  <si>
    <t>I. E. PBRO.  LUIS RODOLFO GOMEZ</t>
  </si>
  <si>
    <t>I. E. LIBORIO BATALLER</t>
  </si>
  <si>
    <t>I. E.  SANTO DOMINGO SAVIO</t>
  </si>
  <si>
    <t>I. E. RAFAEL NUÑEZ</t>
  </si>
  <si>
    <t>I.E. ANGEL MILAN PEREA</t>
  </si>
  <si>
    <t>I.E. SAN MARTIN DE PORRES</t>
  </si>
  <si>
    <t>I.E. SANTA FE</t>
  </si>
  <si>
    <t>I.E. FRANCISCO LUIS VALDERRAMA VALDERRAMA</t>
  </si>
  <si>
    <t>I.E. TURBO</t>
  </si>
  <si>
    <t>I.E. NORMAL SUPERIOR DE URABA</t>
  </si>
  <si>
    <t>I. E. R. JAIPERA</t>
  </si>
  <si>
    <t>C. E. R. ELENA BENITEZ VELEZ</t>
  </si>
  <si>
    <t>C. E. R. VEINTE DE JULIO</t>
  </si>
  <si>
    <t>I. E. VIGIA DEL FUERTE</t>
  </si>
  <si>
    <t>I. E. LORENZO YALI</t>
  </si>
  <si>
    <t>I. E. SAN LUIS</t>
  </si>
  <si>
    <t>I. E. EDUARDO AGUILAR</t>
  </si>
  <si>
    <t>I. E. LUIS EDUARDO DIAZ</t>
  </si>
  <si>
    <t>I. E. FRANCISCO DE PAULA SANTANDER</t>
  </si>
  <si>
    <t>I. E. LUIS FERNANDO RESTREPO RESTREPO</t>
  </si>
  <si>
    <t>I. E. SANTO CRISTO DE ZARAGOZA</t>
  </si>
  <si>
    <t>INST. EDUC. DIST. LAS AMERICAS (ANT. C.C.E.B. # 202)</t>
  </si>
  <si>
    <t>INSTITUCION EDUCATIVA DISTRITAL LAS GRANJAS</t>
  </si>
  <si>
    <t>COLEGIO DISTRITAL NUEVO BOSQUE (ANT. C.E.B. #071)</t>
  </si>
  <si>
    <t>INST. EDUC. DIST. JESUS DE NAZARETH</t>
  </si>
  <si>
    <t>INSTITUCION EDUCATIVA DISTRITAL BETZABE ESPINOZA</t>
  </si>
  <si>
    <t>INST. EDUC. DIST. PINAR DEL RIO (ANT. C.E.B. # 146)</t>
  </si>
  <si>
    <t>INST. TEC. DIST. CRUZADA SOCIAL</t>
  </si>
  <si>
    <t>INSTITUCION EDUCATIVA DISTRITAL VILLANUEVA</t>
  </si>
  <si>
    <t>COLEGIO DE BARRANQUILLA CODEBA</t>
  </si>
  <si>
    <t>INST. EDUC. SOFIA CAMARGO DE LLERAS</t>
  </si>
  <si>
    <t>INST. EDUC. DIST. CARLOS MEISEL</t>
  </si>
  <si>
    <t>ESCUELA NORMAL SUPERIOR LA HACIENDA</t>
  </si>
  <si>
    <t>INSTITUTO TECNICO NACIONAL DE COMERCIO</t>
  </si>
  <si>
    <t>COLEGIO DIST. EL SILENCIO (ANT. C.E.B. #050)</t>
  </si>
  <si>
    <t>INST. EDUC. DIST. SANTIAGO ALBERIONE (ANT. C.E.B. # 039</t>
  </si>
  <si>
    <t>INST. EDUC. BETANIA NORTE (ANT. JARDIN INF. DIS. 001)</t>
  </si>
  <si>
    <t>INST. EDUC. DIST. LA LUZ (ANT. C.E.B. # 008)</t>
  </si>
  <si>
    <t>INST. EDUC. DIST. INMACULADA CONCEPCION (ANT. C.E.B. #</t>
  </si>
  <si>
    <t>INSTITUCION EDUCATIVA DISTRITAL LA LIBERTAD</t>
  </si>
  <si>
    <t>COL DISTRITAL ALFONSO LOPEZ - C.E.B. # 001</t>
  </si>
  <si>
    <t>INST. EDUC. DIST. CONCENTRACION CEVILLAR (ANT. C.E.B. #</t>
  </si>
  <si>
    <t>INST. EDUC. DIST. JOSE MARTI</t>
  </si>
  <si>
    <t>COLEGIO DISTRITAL SAN JOSE (ANT. C.E.B. #044)</t>
  </si>
  <si>
    <t>COLEGIO DIST. SARID ARTETA DE VASQUEZ (ANT. C.E.B. # 03</t>
  </si>
  <si>
    <t>INST. EDUC. DIST. CALIXTO ALVAREZ</t>
  </si>
  <si>
    <t>INST. EDUC. DIST. PARA EL DESARROLLO DEL TALENTO HUMANO</t>
  </si>
  <si>
    <t>INST. DIST. EL CASTILLO DE LA ALBORAYA (ANT. CEB #131-1</t>
  </si>
  <si>
    <t>COLEGIO DIST. DE BARRANQUILLA GABRIEL GARCIA MARQUEZ (A</t>
  </si>
  <si>
    <t>COLEGIO DISTRITAL SAGRADO CORAZON DE JESUS</t>
  </si>
  <si>
    <t>INSTITUCION EDUCATIVA DISTRITAL NUESTRA SEÑORA DEL ROSA</t>
  </si>
  <si>
    <t>INST. EDUC. DIST. SANTA BERNARDITA (ANT. #104)</t>
  </si>
  <si>
    <t>INST. EDUC. DIST. SIMON BOLIVAR - ANT. CEB. 127</t>
  </si>
  <si>
    <t>INSTITUCION EDUCATIVA DISTRITAL KARL PARRISH</t>
  </si>
  <si>
    <t>INST. DIST. TEC. MEIRA DEL MAR (ANT. C.E.B. # 145)</t>
  </si>
  <si>
    <t>INST. EDUC. DIST. LA MAGDALENA (ANT. CEB # 159)</t>
  </si>
  <si>
    <t>NUEVO COLEGIO DEL BARRIO MONTES</t>
  </si>
  <si>
    <t>INST. CULTURAL LAS MALVINAS (ANT. C.E.B #175)</t>
  </si>
  <si>
    <t>INST. EDUC. DIST. MIGUEL ANGEL BUILES</t>
  </si>
  <si>
    <t>COLEGIO DIST. MARIA AUXILIADORA (ANT. C.E.B. # 151)</t>
  </si>
  <si>
    <t>COLEGIO DIST. DE EDUC. COOPERATIVA Y PARA EL TRABAJO (A</t>
  </si>
  <si>
    <t>COLEGIO DISTRITAL ISAAC NEWTON (ANT. C.E.B. #077)</t>
  </si>
  <si>
    <t>INST. EDUC. DIST. MARCO FIDEL SUAREZ</t>
  </si>
  <si>
    <t>COLEGIO DISTRITAL LA SALLE</t>
  </si>
  <si>
    <t>INST. EDUC. DIST. LAS FLORES</t>
  </si>
  <si>
    <t>INST. EDUC. DIST. DEL BARRIO SIMON BOLIVAR</t>
  </si>
  <si>
    <t>INSTITUCION EDUCATIVA DISTRITAL SONIA AHUMADA</t>
  </si>
  <si>
    <t>INST. EDUC. DIST. PESTALOZZI</t>
  </si>
  <si>
    <t>I.E. DISTRITAL DE LAS NIEVES</t>
  </si>
  <si>
    <t>COLEGIO JORGE N. ABELLO</t>
  </si>
  <si>
    <t>INSTITUTO EDUCATIVO DISTRITAL CIUDADELA 20 DE JULIO</t>
  </si>
  <si>
    <t>INST. EDUC. DIST. ARTE Y TECNOLOGIA ESTHER FORERO (ANT.</t>
  </si>
  <si>
    <t>COLEGIO DIST. DE BACHILLERATO SAN LUIS (ANT. C.E.B. # 1</t>
  </si>
  <si>
    <t>INSTITUCION EDUCATIVA DISTRITAL EL PUEBLO</t>
  </si>
  <si>
    <t>INST. EDUC. DIST. TEC. COOPERATIVO JESUS MISERICORDIOSO</t>
  </si>
  <si>
    <t>CENTRO DE EDUCACION BASICA Y MEDIA NO 161</t>
  </si>
  <si>
    <t>INST. EDUC. DIST. JOSE MARIA VELAZ</t>
  </si>
  <si>
    <t>INSTITUCION EDUCATIVA DISTRITAL JUAN ACOSTA SOLERA</t>
  </si>
  <si>
    <t>INST. DIST. COM. LOS LAURELES</t>
  </si>
  <si>
    <t>INST. EDUC. DIST. JORGE ROBLEDO ORTIZ  (ANT. C.C.E.B #1</t>
  </si>
  <si>
    <t>CENTRO DE EDUCACION BASICA ETNOEDUCATIVO PAULINO SALGAD</t>
  </si>
  <si>
    <t>INSTITUCION EDUCATIVA DISTRITAL CIUDADELA ESTUDIANTIL</t>
  </si>
  <si>
    <t>CENTRO DE EDUCACION BASICA Y MEDIA NO 176</t>
  </si>
  <si>
    <t>INST. EDUC. DIST. MANUEL ZAPATA OLIVELLA</t>
  </si>
  <si>
    <t>INST. EDUC. DIST. LA ESMERALDA (ANTES INST EDUC COMUN.</t>
  </si>
  <si>
    <t>I.E.D. PUERTA DE ORO FE Y ALEGRÍA</t>
  </si>
  <si>
    <t>INST. EDUC. DIST. LUIS CARLOS GALAN SARMIENTO (ANT. C.C</t>
  </si>
  <si>
    <t>CENTRO EDUC. DIST. # 181</t>
  </si>
  <si>
    <t>INST. EDUC. DIST. COM. OCTAVIO PAZ (ANT. CEB - 182)</t>
  </si>
  <si>
    <t>INST. EDUC. COM. DIST. MANUEL ELKIN PATARROYO (ANT. C.C</t>
  </si>
  <si>
    <t>COLEGIO METROPOLITANO DE BARRANQUILLA</t>
  </si>
  <si>
    <t>COLEGIO TEC. DIST. DE REBOLO</t>
  </si>
  <si>
    <t>INST. EDUC. DIST. EVARISTO SOURDIS (ANT. CEB # 169)</t>
  </si>
  <si>
    <t>INSTITUCION EDUCATIVA DISTRITAL FUNDACION PIES DESCALZO</t>
  </si>
  <si>
    <t>INSTITUCION EDUCATIVA ESCUELA NORMAL SUPERIOR SANTA ANA</t>
  </si>
  <si>
    <t>INSTITUCION EDUCATIVA DE BARANOA JULIO PANTOJA MALDONAD</t>
  </si>
  <si>
    <t>INSTITUCION EDUCATIVA JUAN JOSE NIETO</t>
  </si>
  <si>
    <t>INSTITUCION EDUCATIVA FRANCISCO JOSE DE CALDAS</t>
  </si>
  <si>
    <t>INSTITUCION EDUCATIVA TECNICO INDUSTRIAL PEDRO A. OÑORO</t>
  </si>
  <si>
    <t>INSTITUCION EDUCATIVA TECNICA COMERCIAL LA INMACULADA</t>
  </si>
  <si>
    <t>INSTITUCION EDUCATIVA DE CAMPO DE LA CRUZ</t>
  </si>
  <si>
    <t>INSTITUCION EDUCATIVA SIMON BOLIVAR</t>
  </si>
  <si>
    <t>INSTITUCION EDUCATIVA NUESTRA SE¿ORA DE LA CANDELARIA</t>
  </si>
  <si>
    <t>INSTITUCION EDUCATIVA FRANCISCO DE PAULA SANTANDER</t>
  </si>
  <si>
    <t>INSTITUCION EDUCATIVA MARIA AUXILIADORA</t>
  </si>
  <si>
    <t>INSTITUCION EDUCATIVA JUAN V PADILLA</t>
  </si>
  <si>
    <t>CENTRO EDUCATIVO SANTA VERONICA</t>
  </si>
  <si>
    <t>INSTITUCION EDUCATIVA SAN JOSE DE LURUACO</t>
  </si>
  <si>
    <t>INSTITUCION EDUCATIVA TECNICO AGROPECUARIA</t>
  </si>
  <si>
    <t>INSTITUCION EDUCATIVA ANTONIA SANTOS</t>
  </si>
  <si>
    <t>INSTITUCION EDUCATIVA EVA RODRIGUEZ</t>
  </si>
  <si>
    <t>INSTITUCION EDUCATIVA JUAN XXIII</t>
  </si>
  <si>
    <t>INSTITUCION EDUCATIVA BELLAVISTA</t>
  </si>
  <si>
    <t>INSTITUCION EDUCATIVA TECNICO AGRICOLA JUAN DOMINGUEZ R</t>
  </si>
  <si>
    <t>INSTITUCION EDUCATIVA SAN SEBASTIAN</t>
  </si>
  <si>
    <t>INSTITUCION EDUCATIVA DE MESOLANDIA</t>
  </si>
  <si>
    <t>INSTITUCION EDUCATIVA NORMAL SUPERIOR DE MANATI</t>
  </si>
  <si>
    <t>INSTITUCION EDUCATIVA SAN LUIS BELTRAN</t>
  </si>
  <si>
    <t>INSTITUCION EDUCATIVA TECNICA AGROPECUARIA</t>
  </si>
  <si>
    <t>INSTITUCION EDUCATIVA COMERCIAL DE PALMAR</t>
  </si>
  <si>
    <t>INSTITUCION EDUCATIVA SAN ANTONIO</t>
  </si>
  <si>
    <t>INSTITUCION EDUCATIVA SAN PABLO DE POLONUEVO</t>
  </si>
  <si>
    <t>INSTITUCION EDUCATIVA TECNICA COMERCIAL DE PONEDERA</t>
  </si>
  <si>
    <t>CENTRO EDUCATIVO LA RETIRADA</t>
  </si>
  <si>
    <t>INSTITUCION EDUCATIVA TECNICA AGROPECUARIA LA CANDELARI</t>
  </si>
  <si>
    <t>INSTITUCION EDUCATIVA TURISTICA SIMON BOLIVAR</t>
  </si>
  <si>
    <t>INSTITUCION EDUCATIVA MARIA MANCILLA SANCHEZ</t>
  </si>
  <si>
    <t>INSTITUCION EDUCATIVA COMERCIAL FRANCISCO JAVIER CISNER</t>
  </si>
  <si>
    <t>INSTITUCION EDUCATIVA MARIA INMACULADA</t>
  </si>
  <si>
    <t>INSTITUCION EDUCATIVA JOHN F. KENNEDY DE REPELON</t>
  </si>
  <si>
    <t>INSTITUCION EDUCATIVA JOSE DAVID MONTEZUMA RECUERO</t>
  </si>
  <si>
    <t>INSTITUCION EDUCATIVA TECNICO COMERCIAL DE SABANAGRANDE</t>
  </si>
  <si>
    <t>INSTITUCION EDUCATIVA SAN JUAN BOSCO</t>
  </si>
  <si>
    <t>INSTITUCION EDUCATIVA TECNICA INDUSTRIAL DE SABANALARGA</t>
  </si>
  <si>
    <t>INSTITUCION EDUCATIVA DE SABANALARGA</t>
  </si>
  <si>
    <t>INSTITUCION EDUCATIVA MAXIMO MERCADO</t>
  </si>
  <si>
    <t>INSTITUCION EDUCATIVA DE SABANALARGA FERNANDO HOYOS RIP</t>
  </si>
  <si>
    <t>INSTITUCION EDUCATIVA TECNICO COMERCIAL DE SABANALARGA</t>
  </si>
  <si>
    <t>INSTITUCION EDUCATIVA SANTA LUCIA</t>
  </si>
  <si>
    <t>INSTITUCION EDUCATIVA TECNICA AGROINDUSTRIAL ORIENTAL</t>
  </si>
  <si>
    <t>INSTITUCION EDUCATIVA TECNICA  COMERCIAL DE SANTO TOMAS</t>
  </si>
  <si>
    <t>INSTITUCION EDUCATIVA INEM MIGUEL ANTONIO CARO</t>
  </si>
  <si>
    <t>INSTITUCION EDUCATIVA DE SOLEDAD - INOBASOL</t>
  </si>
  <si>
    <t>INSTITUCION EDUCATIVA DOLORES MARIA UCROS</t>
  </si>
  <si>
    <t>INSTITUCION EDUCATIVA TECNICA INDUSTRIAL Y COMERCIAL DE</t>
  </si>
  <si>
    <t>INSTITUCION EDUCATIVA TECNICA MICROEMPRESARIAL DE SOLED</t>
  </si>
  <si>
    <t>INSTITUCION EDUCATIVA ANTONIO RAMON MORENO</t>
  </si>
  <si>
    <t>INSTITUCION EDUCATIVA TECNICA FRANCISCO DE PAULA SANTAN</t>
  </si>
  <si>
    <t>INSTITUCION EDUCATIVA TECNICA INDUSTRIAL DE SOLEDAD MAR</t>
  </si>
  <si>
    <t>INSTITUCION EDUCATIVA NUESTRA SE¿ORA DEL CARMEN</t>
  </si>
  <si>
    <t>INSTITUCION EDUCATIVA POLICARPA SALAVARRIETA</t>
  </si>
  <si>
    <t>INSTITUCION EDUCATIVA JOHN F KENNEDY DE SOLEDAD</t>
  </si>
  <si>
    <t>INSTITUCION EDUCATIVA ALBERTO PUMAREJO</t>
  </si>
  <si>
    <t>INSTITUCION EDUCATIVA PRIMERO DE MAYO</t>
  </si>
  <si>
    <t>INSTITUCION  EDUCATIVA TAJAMAR</t>
  </si>
  <si>
    <t>INSTITUCION EDUCATIVA NOROCCIDENTAL DE SOLEDAD</t>
  </si>
  <si>
    <t>INSTITUCION EDUCATIVA VILLA MARIA</t>
  </si>
  <si>
    <t>INSTITUCION EDUCATIVA TECNICA INDUSTRIAL SAN ANTONIO DE</t>
  </si>
  <si>
    <t>I.E.M. DE SUAN DE LA TRINIDAD</t>
  </si>
  <si>
    <t>INSTITUCION EDUCATIVA TECNICO AGROPECUARIA DE TUBARA</t>
  </si>
  <si>
    <t>INSTITUCION EDUCATIVA NUESTRA SE¿ORA DEL TRANSITO</t>
  </si>
  <si>
    <t>INST DIS. DE FORMACION TEC. DIVERSIFICADA ALBERTO ASSA</t>
  </si>
  <si>
    <t>INSTITUCION EDUCATIVA ARROYO DE PIEDRA</t>
  </si>
  <si>
    <t>INSTITUCION EDUCATIVA CORAZON DE MARIA</t>
  </si>
  <si>
    <t>INSTITUCION EDUCATIVA NUESTRO ESFUERZO</t>
  </si>
  <si>
    <t>INSTITUCION EDUCATIVA LUIS C GALAN SARMIENTO</t>
  </si>
  <si>
    <t>INSTITUCION EDUCATIVA AMBIENTALISTA DE CARTAGENA</t>
  </si>
  <si>
    <t>INSTITUCION EDUCATIVA SALIM BECHARA</t>
  </si>
  <si>
    <t>I.E. REPUBLICA DE ARGENTINA</t>
  </si>
  <si>
    <t>INSTITUCION EDUCATIVA LUIS CARLOS LOPEZ</t>
  </si>
  <si>
    <t>INSTITUCION EDUCATIVA ANA MARIA VELEZ DE TRUJILLO</t>
  </si>
  <si>
    <t>INSTITUCION EDUCATIVA CAMILO TORRES DEL POZON</t>
  </si>
  <si>
    <t>INSTITUCION EDUCATIVA NUESTRA SRA DEL CARMEN</t>
  </si>
  <si>
    <t>INSTITUCION EDUCATIVA SANTA MARIA</t>
  </si>
  <si>
    <t>INSTITUCION EDUCATIVA JOHN F KENNEDY</t>
  </si>
  <si>
    <t>INSTITUCION EDUCATIVA PEDRO HEREDIA</t>
  </si>
  <si>
    <t>INSTITUCION EDUCATIVA MERCEDES ABREGO</t>
  </si>
  <si>
    <t>INSTITUCION EDUCATIVA LICEO DE BOLIVAR</t>
  </si>
  <si>
    <t>CENTRO EDUCATIVO DE FREDONIA</t>
  </si>
  <si>
    <t>INSTITUCION EDUCATIVA MANUELA BELTRAN</t>
  </si>
  <si>
    <t>INSTITUCION EDUCATIVA PROMOCION SOCIAL DE C/GENA.</t>
  </si>
  <si>
    <t>INSTITUCION EDUCATIVA REPUBLICA DEL LIBANO</t>
  </si>
  <si>
    <t>INSTITUCION EDUCATIVA JOSE DE LA VEGA</t>
  </si>
  <si>
    <t>COL. SEMINARIO DE C/GENA</t>
  </si>
  <si>
    <t>INSTITUCION EDUCATIVA SOLEDAD ROMAN DE NU?EZ</t>
  </si>
  <si>
    <t>INSTITUCION EDUCATIVA HIJOS DE MARIA</t>
  </si>
  <si>
    <t>INSTITUCION EDUCATIVA NUESTRA SRA DEL PERPETUO SOCORRO</t>
  </si>
  <si>
    <t>INSTITUCION EDUCATIVA MADRE LAURA</t>
  </si>
  <si>
    <t>INSTITUCION EDUCATIVA OLGA GONZALEZ ARRAUT</t>
  </si>
  <si>
    <t>INSTITUCION EDUCATIVA MARIA REINA</t>
  </si>
  <si>
    <t>INSTITUCION EDUCATIVA DE TERNERA</t>
  </si>
  <si>
    <t>INSTITUCION EDUCATIVA FERNANDO DE LA VEGA</t>
  </si>
  <si>
    <t>INSTITUCION EDUCATIVA JOSE MANUEL RODRIGUEZ TORICES</t>
  </si>
  <si>
    <t>INSTITUCION EDUCATIVA FE Y ALEGRIA LAS GAVIOTAS</t>
  </si>
  <si>
    <t>INSTITUCION EDUCATIVA FULGENCIO LEQUERICA  VELEZ</t>
  </si>
  <si>
    <t>INSTITUCION EDUCATIVA SAN LUCAS</t>
  </si>
  <si>
    <t>INSTITUCION EDUCATIVA ALBERTO E. FERNANDEZ BAENA</t>
  </si>
  <si>
    <t>INSTITUCION EDUCATIVA ANTONIO NARIÑO</t>
  </si>
  <si>
    <t>INSTITUCION EDUCATIVA OMAIRA SANCHEZ GARZON</t>
  </si>
  <si>
    <t>INSTITUCION EDUCATIVA 20 DE JULIO</t>
  </si>
  <si>
    <t>INSTITUCION EDUCATIVA FE Y ALEGRIA LAS AMERICAS</t>
  </si>
  <si>
    <t>INSTITUCION EDUCATIVA LA LIBERTAD</t>
  </si>
  <si>
    <t>INSTITUCION EDUCATIVA MARIA CANO</t>
  </si>
  <si>
    <t>INSTITUCION EDUCATIVA PLAYAS DE ACAPULCO</t>
  </si>
  <si>
    <t>INSTITUCION EDUCATIVA SAN FELIPE NERI</t>
  </si>
  <si>
    <t>INSTITUCION EDUCATIVA MANUELA VERGARA DE CURI</t>
  </si>
  <si>
    <t>ESCUELA NORMAL SUPERIOR DE CARTAGENA DE INDIAS</t>
  </si>
  <si>
    <t>INSTITUCION EDUCATIVA CIUDAD DE TUNJA</t>
  </si>
  <si>
    <t>INSTITUCION EDUCATIVA BERTHA GEDEON DE BALADI</t>
  </si>
  <si>
    <t>INSTITUCION EDUCATIVA 14 DE FEBRERO</t>
  </si>
  <si>
    <t>INSTITUCION EDUCATIVA RAFAEL NU?EZ</t>
  </si>
  <si>
    <t>INSTITUCION EDUCATIVA NUEVO BOSQUE</t>
  </si>
  <si>
    <t>INSTITUCION EDUCATIVA CIUDADELA 2000</t>
  </si>
  <si>
    <t>INSTITUCION EDUCATIVA FOCO ROJO</t>
  </si>
  <si>
    <t>INSTITUCION EDUCATIVA TECNICA AGROPECUARIA RICARDO CAST</t>
  </si>
  <si>
    <t>INSTITUCION EDUCATIVA BENJAMIN HERRERA</t>
  </si>
  <si>
    <t>INTITUCION EDUCATIVA TECNICA AGROINDUSTRIAL REPUBLICA D</t>
  </si>
  <si>
    <t>INSTITUCION EDUCATIVA MARIA MICHELSEN DE LOPEZ</t>
  </si>
  <si>
    <t>INSTITUCION EDUCATIVA  TECNICA  INDUSTRIAL DON BOSCO</t>
  </si>
  <si>
    <t>INSTITUCION EDUCATIVA CATALINA HERRERA</t>
  </si>
  <si>
    <t>INSTITUCION EDUCATIVA DE PUERTO BADEL</t>
  </si>
  <si>
    <t>INSTITUCION EDUCATIVA  DE CALAMAR</t>
  </si>
  <si>
    <t>INSTITUCION EDUCATIVA TECNICA AGROAMBIENTAL SANTA ROSA</t>
  </si>
  <si>
    <t>INSTITUCION EDUCATIVA TECNICA ACUICOLA NUESTRA SE¿ORA D</t>
  </si>
  <si>
    <t>INSTITUCION  EDUCATIVA MANUEL EDMUNDO MENDOZA</t>
  </si>
  <si>
    <t>I.E.T.I. JUAN FEDERICO HOLLMAN</t>
  </si>
  <si>
    <t>I.E.T. DE PROMOCION SOCIAL</t>
  </si>
  <si>
    <t>I.E. GABRIELA MISTRAL</t>
  </si>
  <si>
    <t>I.E. MARIA INMACULADA</t>
  </si>
  <si>
    <t>I.E. GEOVANNY CRISTINI CRISTINI</t>
  </si>
  <si>
    <t>INSTITUCION  EDUCATIVA TECNICA AGROPECUAROA DE EL GUAMO</t>
  </si>
  <si>
    <t>INST EDUC LICEO JOAQUIN F. VELEZ</t>
  </si>
  <si>
    <t>INST EDUC NSTRA SRA DE FATIMA</t>
  </si>
  <si>
    <t>I.E. SAN JOSE NO 2</t>
  </si>
  <si>
    <t>INST EDUC MANUEL ATENCIA ORDO¿EZ</t>
  </si>
  <si>
    <t>INST EDUC COMUNAL DE VERSALLES</t>
  </si>
  <si>
    <t>INST EDUC SAN MATEO</t>
  </si>
  <si>
    <t>INST EDUC LICEO MODERNO MAGANGUE</t>
  </si>
  <si>
    <t>I.E. SAN JOSE NO 1</t>
  </si>
  <si>
    <t>INSTITUCION EDUCATIVA CAMILO TORRES DE MAHATES</t>
  </si>
  <si>
    <t>INSTITUCION EDUCATIVA TECNICA AGROPECUARIA LAZARO MARTI</t>
  </si>
  <si>
    <t>I.E. SAN LUIS BELTRAN</t>
  </si>
  <si>
    <t>I.E. RAFAEL URIBE URIBE</t>
  </si>
  <si>
    <t>INSTITUCION EDUCATIVA SAN FRANCISCO DE ASIS</t>
  </si>
  <si>
    <t>INSTITUCION EDUCATIVA TECNICA AGROPECUARIA DE DESARROLL</t>
  </si>
  <si>
    <t>INSTITUCION EDUCATIVA TECNICA AGROINDUSTRIAL DE SAN PAB</t>
  </si>
  <si>
    <t>INSTITUCION EDUCATIVA NORMAL SUPERIOR DE MOMPOX</t>
  </si>
  <si>
    <t>INSTITUCION EDUCATIVA TECNICA AGROPECUARIA Y ORFEBRERIA</t>
  </si>
  <si>
    <t>INSTITUCION EDUCATIVA COLEGIO NACIONAL PINILLOS</t>
  </si>
  <si>
    <t>INSTITUCION EDUCATIVA MANUEL FRANCISCO OBREGON</t>
  </si>
  <si>
    <t>INSTITUCION EDUCATIVA DE RIO VIEJO</t>
  </si>
  <si>
    <t>INSTITUCION EDUCATIVA MAURICIO NELSON VISBAL</t>
  </si>
  <si>
    <t>INSTITUCION EDUCATIVA FRANCISCO  DE PAULA SANTANDER</t>
  </si>
  <si>
    <t>INSTITUCION EDUCATIVA TECNICA AGROPECUARIA DE SAN FERNA</t>
  </si>
  <si>
    <t>CENTRO EDUCATIVO SANTA LUCIA</t>
  </si>
  <si>
    <t>CENTRO EDUCATIVO SAN LUIS GONZAGA</t>
  </si>
  <si>
    <t>INSTITUCION EDUCATIVA TECNICA AGRICOLA DE SAN JACINTO</t>
  </si>
  <si>
    <t>INSTITUCION EDUCATIVA PIO XII</t>
  </si>
  <si>
    <t>CENTRO EDUCATIVO ANTONIO NARI¿O</t>
  </si>
  <si>
    <t>INSTITUCION EDUCATIVA  NORMAL SUPERIOR MONTES DE MARIA</t>
  </si>
  <si>
    <t>INSTITUCION EDU TEC AGROPECUARIA Y BACHILLER ACADEMICO</t>
  </si>
  <si>
    <t>INSTITUCION EDUCATIVA LA FLORESTA</t>
  </si>
  <si>
    <t>INSTITUCION EDUCATIVA DIOGENES ARRIETA</t>
  </si>
  <si>
    <t>I.E.T. AGROPECUARIA Y MINERA DE SAN MARTIN DE LOBA</t>
  </si>
  <si>
    <t>INSTITUCION EDUCATIVA  LA INTEGRADA</t>
  </si>
  <si>
    <t>INSTITUCI¿N EDUCATIVA T¿CNICA AGROPECUARIA SOSTENIBLE Y</t>
  </si>
  <si>
    <t>INSTITUCION EDUCATIVA TECNICA AGROPECUARIA NTRA SRA DEL</t>
  </si>
  <si>
    <t>INSTITUCION EDUCATIVA SANTA ROSA DE LIMA</t>
  </si>
  <si>
    <t>INSTITUCION EDUCATIVA TECNICA COMERCIAL MARIA INMACULAD</t>
  </si>
  <si>
    <t>INSTITUCI¿N EDUCATIVA T¿CNICA AGROPECUARIA Y COMERCIAL</t>
  </si>
  <si>
    <t>INSTITUCION EDUCATIVA TECNICA AGROPISCICOLA LICEO DEL D</t>
  </si>
  <si>
    <t>INSTITUCION EDUCATIVA TECNICA CRISANTO LUQUE</t>
  </si>
  <si>
    <t>INSTITUCION EDUCATIVA CUARTA POZA DE MANGA</t>
  </si>
  <si>
    <t>INSTITUCION EDUCATIVA TECNICA ALFONSO LOPEZ PUMAREJO</t>
  </si>
  <si>
    <t>INSTITUCION EDUCATIVA  DOCENTE DE TURBACO</t>
  </si>
  <si>
    <t>INSTITUCION EDUCATIVA TECNICA AGROPECUARIA LA BUENA ESP</t>
  </si>
  <si>
    <t>INSTITUCION EDUCATIVA FELIPE SANTIAGO ESCOBAR</t>
  </si>
  <si>
    <t>INSTITUCION EDUCATIVA MARCOS FIDEL SUAREZ</t>
  </si>
  <si>
    <t>INSTITUCION EDUCATIVA TECNICA INDUSTRIAL DE TURBANA</t>
  </si>
  <si>
    <t>INSTITUCION EDUCATIVA TECNICA INDUSTRIAL MOISES CABEZA</t>
  </si>
  <si>
    <t>INSTITUCION EDUCACATIVA TECNICA AGROPECUARIA DE VILLANU</t>
  </si>
  <si>
    <t>INSTITUCION EDUCATIVA TECNICA ACUICOLA SAGRADO CORAZON</t>
  </si>
  <si>
    <t>INSTITUCION EDUCATIVA TECNICA EN INFORMATICA ANIBAL NOG</t>
  </si>
  <si>
    <t>INSTITUTO DE EDUCACION MEDIA DIVERSIFICADA INEM CARLOS</t>
  </si>
  <si>
    <t>INSTITUCION EDUCATIVA JULIUS SIEBER</t>
  </si>
  <si>
    <t>GUSTAVO ROJAS PINILLA.</t>
  </si>
  <si>
    <t>IE TEC AGROP LA ESMERALDA</t>
  </si>
  <si>
    <t>IE TEC ALEJANDRO DE HUMBOLDT</t>
  </si>
  <si>
    <t>IE TEC AGRICOLA</t>
  </si>
  <si>
    <t>IE FRANCISCO JOSE DE CALDAS</t>
  </si>
  <si>
    <t>IE TECNICA PIO ALBERTO FERRO PEÑA</t>
  </si>
  <si>
    <t>IE JOSE MARIA POTIER</t>
  </si>
  <si>
    <t>I.E. JUANA CAPORAL</t>
  </si>
  <si>
    <t>IE TEC SAN DIEGO DE ALCALA</t>
  </si>
  <si>
    <t>IE TEC CCIAL</t>
  </si>
  <si>
    <t>IE LOPEZ QUEVEDO</t>
  </si>
  <si>
    <t>IE AGRICOLA DE MACANAL</t>
  </si>
  <si>
    <t>IE TEC JOSE ACEVEDO Y GOMEZ</t>
  </si>
  <si>
    <t>I.E. ANTONIO NARIÑO</t>
  </si>
  <si>
    <t>IE NICOLAS CUERVO Y ROJAS</t>
  </si>
  <si>
    <t>IE SAN IGNACIO DE LOYOLA</t>
  </si>
  <si>
    <t>IE DE EDUC BAS Y MEDIA TEC JOSE ANTONIO PAEZ</t>
  </si>
  <si>
    <t>IE INDALECIO VASQUEZ</t>
  </si>
  <si>
    <t>IE SAN PEDRO CLAVER</t>
  </si>
  <si>
    <t>IE JOSE ANTONIO GALAN</t>
  </si>
  <si>
    <t>IE HORIZONTES</t>
  </si>
  <si>
    <t>IE TEC AGROP ALFONSO VANEGAS SIERRA</t>
  </si>
  <si>
    <t>IE ANTONIO RICAURTE</t>
  </si>
  <si>
    <t>IE TEC NSTRA SEÑORA DEL ROSARIO</t>
  </si>
  <si>
    <t>INSTITUCION EDUCATIVA EMPRESARIALY AGROINDUSTRIAL LOS A</t>
  </si>
  <si>
    <t>IE SIMON BOLIVAR</t>
  </si>
  <si>
    <t>IE NSTRA SRA DEL CARMEN</t>
  </si>
  <si>
    <t>IE LUCAS CABALLERO CALDERON</t>
  </si>
  <si>
    <t>IE JORGE ELIECER GAITAN</t>
  </si>
  <si>
    <t>IE TEC AGROPECUARIA</t>
  </si>
  <si>
    <t>INSTITUCIÓN EDUCATIVA GRAN COLOMBIA</t>
  </si>
  <si>
    <t>INSTITUCIÓN EDUCATIVA ATANASIO GIRARDOT</t>
  </si>
  <si>
    <t>INSTITUCIÓN EDUCATIVA ANDRES  BELLO</t>
  </si>
  <si>
    <t>INSTITUCIÓN  EDUCATIVA ISABEL LA CATOLICA</t>
  </si>
  <si>
    <t>INSTITUCIÓN EDUCATIVA SAN PIO X</t>
  </si>
  <si>
    <t>INSTITUCIÓN EDUCATIVA MALABAR</t>
  </si>
  <si>
    <t>INSTITUCIÓN EDUCATIVA FE Y ALEGRIA EL PARAISO</t>
  </si>
  <si>
    <t>INSTITUCIÓN EDUCATIVA LICEO MIXTO SINAI</t>
  </si>
  <si>
    <t>INSTITUCIÓN EDUCATIVA VILLA DEL PILAR</t>
  </si>
  <si>
    <t>INSTITUCIÓN EDUCATIVA SAN AGUSTIN</t>
  </si>
  <si>
    <t>INSTITUCIÓN EDUCATIVA BOSQUES DEL NORTE</t>
  </si>
  <si>
    <t>INSTITUCIÓN EDUCATIVA LA SULTANA</t>
  </si>
  <si>
    <t>INSTITUCIÓN EDUCATIVA MALTERIA</t>
  </si>
  <si>
    <t>INSTITUCION EDUCATIVA PABLO VI</t>
  </si>
  <si>
    <t>INSTITUCION EDUCATIVA ESC. NORMAL SUPERIOR REBECA SIERR</t>
  </si>
  <si>
    <t>INSTITUCION EDUCATIVA SAN FRANCISCO DE PAULA</t>
  </si>
  <si>
    <t>INSTITUCION EDUCATIVA DORADA</t>
  </si>
  <si>
    <t>INSTITUCION EDUCATIVA RENAN BARCO</t>
  </si>
  <si>
    <t>INSTITUCION EDUCATIVA NEIRA</t>
  </si>
  <si>
    <t>INSTITUCION EDUCATIVA LA SAGRADA FAMILIA</t>
  </si>
  <si>
    <t>INSTITUCION EDUCATIVA PENSILVANIA</t>
  </si>
  <si>
    <t>I.E. SARA OSPINA GRISALES</t>
  </si>
  <si>
    <t>I.E. SAN PABLO</t>
  </si>
  <si>
    <t>INSTITUCION EDUCATIVA VILLAMARIA</t>
  </si>
  <si>
    <t>DIVINO NIÑO</t>
  </si>
  <si>
    <t>CIUDADELA SIGLO XXI</t>
  </si>
  <si>
    <t>I.E EL CHAIRA JOSE MARIA CORDOBA</t>
  </si>
  <si>
    <t>I.E AGROECOLOGICO AMAZONICO</t>
  </si>
  <si>
    <t>I.E ANGEL CUNIBERTI</t>
  </si>
  <si>
    <t>I.E DOMINGO SAVIO</t>
  </si>
  <si>
    <t>I.E VERDE AMAZONICO</t>
  </si>
  <si>
    <t>ALEJANDRO DE HUMBOLDT</t>
  </si>
  <si>
    <t>FRANCISCO ANTONIO DE ULLOA</t>
  </si>
  <si>
    <t>JOSE EUSEBIO CARO</t>
  </si>
  <si>
    <t>COMERCIAL DEL NORTE</t>
  </si>
  <si>
    <t>NIÑO JESUS DE PRAGA</t>
  </si>
  <si>
    <t>CARLOS M SIMMONDS</t>
  </si>
  <si>
    <t>INEM FCO JOSE DE CALDAS</t>
  </si>
  <si>
    <t>LOS COMUNEROS</t>
  </si>
  <si>
    <t>ANTONIO GARCIA PAREDES</t>
  </si>
  <si>
    <t>EL MIRADOR</t>
  </si>
  <si>
    <t>TOMAS CIPRIANO DE MOSQUERA</t>
  </si>
  <si>
    <t>JOHN F KENNEDY</t>
  </si>
  <si>
    <t>CESAR NEGRET</t>
  </si>
  <si>
    <t>I.E. AGRICOLA DE ARGELIA</t>
  </si>
  <si>
    <t>I.E. CARMEN DE QUINTANA</t>
  </si>
  <si>
    <t>I.E. INSTITUTO EDUCATIVO DE FORMACION INTERCULTURAL COM</t>
  </si>
  <si>
    <t>I.E. SAGRADA FAMILIA</t>
  </si>
  <si>
    <t>I.E. ESCIPION JARAMILLO</t>
  </si>
  <si>
    <t>I.E. NUCLEO ESCOLAR RURAL CALOTO</t>
  </si>
  <si>
    <t>INSTITUCION EDUCATIVA NUCLEO ESCOLAR RURAL CORINTO</t>
  </si>
  <si>
    <t>INSTITUCION EDUCATIVA JOSE MARIA OBANDO</t>
  </si>
  <si>
    <t>INSTITUCION EDUCATIVA INCODELCA</t>
  </si>
  <si>
    <t>INSTITUCION EDUCATIVA LIBORIO MEJIA</t>
  </si>
  <si>
    <t>INSTITUCION EDUCATIVA NORMAL SUPERIOR LA INMACULADA</t>
  </si>
  <si>
    <t>INSTITUCION EDUCATIVA SAGRADA FAMILIA DE NAZARETH</t>
  </si>
  <si>
    <t>I.E. BACHILLERATO TECNICO AGRICOLA DE JAMBALO</t>
  </si>
  <si>
    <t>I.E. NORMAL SUPERIOR LOS ANDES</t>
  </si>
  <si>
    <t>INST EDUC NTA SRA DEL ROSARIO -ANTES (INST EDUC URB DE</t>
  </si>
  <si>
    <t>INSTITUCION EDUCATIVA LEOPOLDO PIZARRO GONZALEZ</t>
  </si>
  <si>
    <t>INST EDUC TEC MARISCAL SUCRE (ANTES MUNICIPAL DE MIRAND</t>
  </si>
  <si>
    <t>INSTITUCION EDUCATIVA FRANCISCO ANTONIO RADA</t>
  </si>
  <si>
    <t>INSTITUCION EDUCATIVA NORMAL SUPERIOR ENRIQUE VALLEJO D</t>
  </si>
  <si>
    <t>INSTITUCION EDUCATIVA BACHILLERATO PATIA</t>
  </si>
  <si>
    <t>INSTITUCION EDUCATIVA EL OASIS</t>
  </si>
  <si>
    <t>INST EDUC SAGRADO CORAZON</t>
  </si>
  <si>
    <t>INSTITUCION EDUCATIVA FIDELINA ECHEVERRY</t>
  </si>
  <si>
    <t>INSTITUCION EDUCATIVA POLITECNICO LA MILAGROSA</t>
  </si>
  <si>
    <t>I.E. TECNICO AMBIENTAL FERNANDEZ GUERRA</t>
  </si>
  <si>
    <t>INSTITUCION EDUCATIVA INSTITUTO TECNICO DE SANTANDER DE</t>
  </si>
  <si>
    <t>INSTITUCION EDUCATIVA ANA JOSEFA MORALES DUQUE</t>
  </si>
  <si>
    <t>INSTITUCION EDUCATIVA LIMBANIA VELASCO</t>
  </si>
  <si>
    <t>I.E. FRANCISCO JOSE DE CALDAS</t>
  </si>
  <si>
    <t>INSTITUCION EDUCATIVA NUESTRA SENORA DEL PERPETUO SOCOR</t>
  </si>
  <si>
    <t>INSTITUCION EDUCATIVA EZEQUIEL HURTADO</t>
  </si>
  <si>
    <t>INSTITUCION EDUCATIVA TECNICO AGROPECUARIA FRANCISCO JO</t>
  </si>
  <si>
    <t>INSTITUCION EDUCATIVA TECNICA AGRICOLA DE SUAREZ</t>
  </si>
  <si>
    <t>I.E. SAN ANTONIO DE PADUA</t>
  </si>
  <si>
    <t>I.E. CARLOS ALBAN</t>
  </si>
  <si>
    <t>I.E. TORIBIO</t>
  </si>
  <si>
    <t>IE JOSE EUGENIO MARTINEZ</t>
  </si>
  <si>
    <t>IE ALFONSO LOPEZ PUMAREJO</t>
  </si>
  <si>
    <t>I E LOPERENA</t>
  </si>
  <si>
    <t>I.E. NUESTRA SEÑORA DE FATIMA</t>
  </si>
  <si>
    <t>IE ENRIQUE PUPO MARTINEZ</t>
  </si>
  <si>
    <t>IE  ALFONSO ARAUJO COTES</t>
  </si>
  <si>
    <t>PRUDENCIA DAZA</t>
  </si>
  <si>
    <t>IE SAN JOAQUIN</t>
  </si>
  <si>
    <t>IE UPAR</t>
  </si>
  <si>
    <t>IE PEDRO CASTRO MONSALVO</t>
  </si>
  <si>
    <t>IE EDUARDO SUAREZ ORCASITA</t>
  </si>
  <si>
    <t>IE VILLA CORELCA</t>
  </si>
  <si>
    <t>IE CASIMIRO RAUL MAESTRE</t>
  </si>
  <si>
    <t>IE ANTONIO ENRIQUE DIAZ MARTINEZ</t>
  </si>
  <si>
    <t>IE BELLO HORIZONTE</t>
  </si>
  <si>
    <t>IE  RAFAEL VALLE MEZA</t>
  </si>
  <si>
    <t>IE FRANCISCO MOLINA SANCHEZ</t>
  </si>
  <si>
    <t>IE LA ESPERANZA</t>
  </si>
  <si>
    <t>IE MILCIADES CANTILLO COSTA</t>
  </si>
  <si>
    <t>IE JOAQUIN OCHOA MAESTRE</t>
  </si>
  <si>
    <t>IE LEONIDAS ACUÑA</t>
  </si>
  <si>
    <t>IE CASD SIMON BOLIVAR</t>
  </si>
  <si>
    <t>IE CONSUELO ARAUJO NOGUERA</t>
  </si>
  <si>
    <t>INST. EDU. FRANCISCO DE PAULA SANTANDER</t>
  </si>
  <si>
    <t>INST. EDU. ANIBAL MARTINEZ ZULETA</t>
  </si>
  <si>
    <t>INSTITUCION EDUCATIVA LICEO GUILLERMO VALENCIA</t>
  </si>
  <si>
    <t>INSTITUCION EDUCATIVA NORMAL SUPERIOR</t>
  </si>
  <si>
    <t>INSTITUCION EDUCATIVA SANTA MARIA GORETTY</t>
  </si>
  <si>
    <t>INSTITUCION EDUCATIVA ISABEL LA CATOLICA</t>
  </si>
  <si>
    <t>INSTITUCION EDUCATIVA CECILIA DE LLERAS</t>
  </si>
  <si>
    <t>INSTITUCION EDUCATIVA LA RIBERA</t>
  </si>
  <si>
    <t>INSTITUCION EDUCATIVA LA PRADERA</t>
  </si>
  <si>
    <t>INSTITUCION  EDUCATIVA SAN JOSE</t>
  </si>
  <si>
    <t>INSTITUCION EDUCATIVA  EL DORADO</t>
  </si>
  <si>
    <t>INSTITUCION EDUCATIVA MOGAMBO</t>
  </si>
  <si>
    <t>INSTITUCION EDUCATIVA RANCHO GRANDE</t>
  </si>
  <si>
    <t>INSTITUCION EDUCATIVA VILLA MARGARITA</t>
  </si>
  <si>
    <t>INSTITUCION EDUCATIVA VICTORIA MANZUR</t>
  </si>
  <si>
    <t>INSTITUCION EDUCATIVA ROBINSON PITALUA</t>
  </si>
  <si>
    <t>INSTITUCION EDUCATIVA CRISTOBAL COLON</t>
  </si>
  <si>
    <t>INSTITUCION EDUCATIVA KM 12</t>
  </si>
  <si>
    <t>INSTITUCION EDUCATIVA MANUEL RUIZ ALVAREZ</t>
  </si>
  <si>
    <t>IE LA INMACULADA</t>
  </si>
  <si>
    <t>IE PABLO VI</t>
  </si>
  <si>
    <t>IE MARCO FIDEL SUAREZ</t>
  </si>
  <si>
    <t>IE CARLOS ADOLFO URUETA</t>
  </si>
  <si>
    <t>IE SAGARDO CORAZON DE JESUS</t>
  </si>
  <si>
    <t>IE MARISCAL SUCRE</t>
  </si>
  <si>
    <t>IE SAN JOSE DE CANALETE</t>
  </si>
  <si>
    <t>I. E. EL CAÑITO DE LOS S¿BALOS</t>
  </si>
  <si>
    <t>I. E. SANTA TERESA</t>
  </si>
  <si>
    <t>IE 24 DE MAYO</t>
  </si>
  <si>
    <t>I.E. DOLORES GARRIDO</t>
  </si>
  <si>
    <t>IE MARCELIANO POLO</t>
  </si>
  <si>
    <t>IE SANTO DOMINGO VIDAL</t>
  </si>
  <si>
    <t>IE SAN FRANCISCO DE ASIS</t>
  </si>
  <si>
    <t>I.E. NUESTRA SEÑORA DEL CARMEN</t>
  </si>
  <si>
    <t>IE LAS MERCEDES</t>
  </si>
  <si>
    <t>IE EDUC JOSE YANCES MUTIS</t>
  </si>
  <si>
    <t>IE MADRE BERNARDA</t>
  </si>
  <si>
    <t>IE SAN ISIDRO</t>
  </si>
  <si>
    <t>I.E. ALIANZA PARA EL PROGRESO</t>
  </si>
  <si>
    <t>IE LACIDES C. BERSAL</t>
  </si>
  <si>
    <t>IE PAULO VI</t>
  </si>
  <si>
    <t>IE DAVID SANCHEZ JULIAO</t>
  </si>
  <si>
    <t>IE SANTA CRUZ</t>
  </si>
  <si>
    <t>IE INSTITUTO TECNICO AGRICOLA</t>
  </si>
  <si>
    <t>IE ANTONIO DE LA TORRE Y MIRANDA</t>
  </si>
  <si>
    <t>I.E. LOS CORDOBAS</t>
  </si>
  <si>
    <t>INST EDUCATIVA FCO JOSE DE CALDAS</t>
  </si>
  <si>
    <t>I.E. SAN BERNARDO</t>
  </si>
  <si>
    <t>INST. EDC. ALIANZA PARA EL PROGRESO</t>
  </si>
  <si>
    <t>INST EDU SAN JORGE</t>
  </si>
  <si>
    <t>I.E. SAN ANTONIO MARÍA CLARET</t>
  </si>
  <si>
    <t>INST. EDC.MARIA GORETTI</t>
  </si>
  <si>
    <t>INST. EDCCONCENTRACI¿N EDC.DEL SUR DE M/LIBANO</t>
  </si>
  <si>
    <t>IE OBDULIO MAYO SCARPETA</t>
  </si>
  <si>
    <t>INSTITUCION EDUCATIVA SAN JOSE DE MOÑITOS</t>
  </si>
  <si>
    <t>INST.EDUC.NTRA SRA LA CANDELARIA</t>
  </si>
  <si>
    <t>INST.EDUC.ALFONSO BUILES CORREA</t>
  </si>
  <si>
    <t>INST.EDUC.ALIANZA P. EL PROGRESO</t>
  </si>
  <si>
    <t>INST. EDUC.SIMON BOLIVAR</t>
  </si>
  <si>
    <t>INST.EDUC. LA ESPERANZA</t>
  </si>
  <si>
    <t>INST. EDUC. JOSE CELESTINO MUTIS</t>
  </si>
  <si>
    <t>INST. EDUC. EL ROSARIO</t>
  </si>
  <si>
    <t>CENTRO EDUC. BETANIA</t>
  </si>
  <si>
    <t>INST EDUC PUERTO ESCONDIDO</t>
  </si>
  <si>
    <t>IE JOSE MERIA CORDOBA</t>
  </si>
  <si>
    <t>IE GERMAN GOMEZ PELAEZ</t>
  </si>
  <si>
    <t>JUAN XXIII</t>
  </si>
  <si>
    <t>PEDRO CASTELLANOS</t>
  </si>
  <si>
    <t>INSTITUCION EDUCATIVA EL NACIONAL</t>
  </si>
  <si>
    <t>ESCUELA NORMAL SUPERIOR LACIDES IRIARTE</t>
  </si>
  <si>
    <t>INSTITUCION EDUCATIVA ANDRES RODRIGUEZ B.</t>
  </si>
  <si>
    <t>I.E. SAN JOSE</t>
  </si>
  <si>
    <t>IE ALIANZA</t>
  </si>
  <si>
    <t>IE SAN SIMON</t>
  </si>
  <si>
    <t>INST. EDUC. JULIO C. MIRANDA</t>
  </si>
  <si>
    <t>INST. EDUC. JOSO ANTONIO GALAN</t>
  </si>
  <si>
    <t>INSTITUCION EDUCATIVA ENRIQUE OLAYA HERRERA</t>
  </si>
  <si>
    <t>INST.EDUC.NTRA SRA DEL PERPETUO SOCORRO</t>
  </si>
  <si>
    <t>INST EDU SANTA TERESITA</t>
  </si>
  <si>
    <t>INST EDU JOSE ANTONIO GALAN</t>
  </si>
  <si>
    <t>INSTITUCION EDUCATIVA BENICIO AGUDELO</t>
  </si>
  <si>
    <t>INS EDU EL PARAISO</t>
  </si>
  <si>
    <t>IE  19 DE MARZO</t>
  </si>
  <si>
    <t>IE MADRE LAURA</t>
  </si>
  <si>
    <t>IE NVO ORIENTE</t>
  </si>
  <si>
    <t>C.E. MANUELA BELTRAN</t>
  </si>
  <si>
    <t>INS EDUCATIVA JOSE MARIA CARBONELL</t>
  </si>
  <si>
    <t>INSTITUCI¿N EDUCATIVA NUESTRA SRA DEL ROSARIO</t>
  </si>
  <si>
    <t>INSTITUCION EDUCATIVA  DEPARTAMENTAL SALESIANO MIGUEL U</t>
  </si>
  <si>
    <t>INST. EDUC. JULIO CESAR SANCHEZ  SEDE 1</t>
  </si>
  <si>
    <t>INSTITUCION EDUCATIVA DEPARTAMENTAL INSTITUTO TECNICO O</t>
  </si>
  <si>
    <t>INSTITUCION EDUCATIVA DEPARTAMENTAL CARLOS GIRALDO</t>
  </si>
  <si>
    <t>INST. EDU. DPTL. TEC. AGRO. JAIME NARVAEZ BELTR¿N</t>
  </si>
  <si>
    <t>INSTITUCION EDUCATIVA DEPARTAMENTAL JOSE MARIA VERGARA</t>
  </si>
  <si>
    <t>INSTITUCION EDUCATIVA NUESTRA SEÑORA DE LA GRACIA</t>
  </si>
  <si>
    <t>INSTITUCION EDUCATIVA DEPARTAMENTAL INTEGRADA DE CABRER</t>
  </si>
  <si>
    <t>INSTITUCION EDUCATIVA DEPARTAMENTAL RURAL SAN GABRIEL</t>
  </si>
  <si>
    <t>INSTITUCIO EDUCATIVA DEPARTAMENTAL SANTA GEMMA DE GALGA</t>
  </si>
  <si>
    <t>INSTITUCION EDUCATIVA  DEPARTAMENTAL URBANA</t>
  </si>
  <si>
    <t>INSTITUCION EDUCATIVA DEPARTAMENTAL CARMEN DE CARUPA</t>
  </si>
  <si>
    <t>INSTITUCION EDUCATIVA DEPARTAMENTAL FRAY JOSE LEDO</t>
  </si>
  <si>
    <t>INSTITUCI¿N EDUCATIVA DEPARTAMENTAL PIO X</t>
  </si>
  <si>
    <t>INSTITUCIONEDUCATIVA DEPARTAMENTA IGNACIO PESCADOR</t>
  </si>
  <si>
    <t>I.E.D. AGROINDUSTRIAL SANTIAGO DE CHOCONTA</t>
  </si>
  <si>
    <t>INSTITUCION EDUCATIVA DEPARTAMENTAL ENRIQUE PARDO PARRA</t>
  </si>
  <si>
    <t>INSTITUCION EDUCATIVA  DEPARTAMENTAL  EL TEQUENDAMA</t>
  </si>
  <si>
    <t>INSTITUTO TECNICO INDUSTRIAL</t>
  </si>
  <si>
    <t>INSTITUCION EDUCATIVA DEPARTAMENTAL MANUELA AYALA DE GA</t>
  </si>
  <si>
    <t>I.E.M TÉCNICO EMPRESARIAL CARTAGENA</t>
  </si>
  <si>
    <t>INSTITUCION EDUCATIVA DEPARTAMENTAL MARIA MEDINA</t>
  </si>
  <si>
    <t>INSTITUCION EDUCATIVA DEPARTAMENTAL DE DESARROLLO RURAL</t>
  </si>
  <si>
    <t>INSTITUCI¿N EDUCATIVA DEPARTAMENTAL FUNZA SEDE PRINCIPA</t>
  </si>
  <si>
    <t>I.E.D. MIGUEL ANTONIO CARO</t>
  </si>
  <si>
    <t>IINSTITUCION EDUCATIVA DEPARTAMENTAL DE FUQUENE</t>
  </si>
  <si>
    <t>INSTITUCION EDUCATIVA DEPARTAMENTAL PBRO. CARLOS GARAVI</t>
  </si>
  <si>
    <t>INSTITUCION EDUCATIVA DEPARTAMENTAL TECNICO AGROPECUARI</t>
  </si>
  <si>
    <t>ATANASIO GIRARDOT</t>
  </si>
  <si>
    <t>ESCUELA NORMAL SUPERIOR MARIA AUXILIADORA</t>
  </si>
  <si>
    <t>POLICARPA SALAVARRIETA</t>
  </si>
  <si>
    <t>I.E. NUEVO HORIZONTE</t>
  </si>
  <si>
    <t>FUNDADORES RAMON BUENO Y JOSE TRIANA</t>
  </si>
  <si>
    <t>I.E. MANUEL ELKIN PATARROYO</t>
  </si>
  <si>
    <t>INSTITUCION EDUCATIVA DEPARTAMENTAL EL CARMEN</t>
  </si>
  <si>
    <t>INSTITUCION EDUCATVIA MIGUEL SAMPER</t>
  </si>
  <si>
    <t>I.E.D TECNICO COMERCIAL MARIANO OSPINA RODRIGUEZ</t>
  </si>
  <si>
    <t>I.E.D.DOMINGO SAVIO</t>
  </si>
  <si>
    <t>INSTITUCION EDUCATIVA DEPARTAMENTAL NICOLAS DE FEDERMAN</t>
  </si>
  <si>
    <t>IED ALBERTO REYES FONSECA</t>
  </si>
  <si>
    <t>INSTITUCION EDUCATIVA DEPARTAMENTAL DE GUTIERREZ</t>
  </si>
  <si>
    <t>INSTITUCION EDUCATIVA DEPARTAMENTAL NACIONALIZADO</t>
  </si>
  <si>
    <t>INSTITUCION EDUCATIVA INTEGRADO LA CALERA</t>
  </si>
  <si>
    <t>DEPARTAMENTAL NACIONALIZADO NUESTRA SE¿ORA DEL CARMEN</t>
  </si>
  <si>
    <t>INSTITUCION EDUCATIVA DEPARTAMENTAL JUAN JOSE NEIRA</t>
  </si>
  <si>
    <t>INSTITUCION EDUCATIVA DEPARTAMENTAL SERREZUELA</t>
  </si>
  <si>
    <t>INSTITUCION EDUCATIVA DEPARTAMENTAL TECNOLOGICO DE MADR</t>
  </si>
  <si>
    <t>INSTITUCI¿N EDUCATIVA DEPARTAMENTAL SEDE ALONSO RONQUIL</t>
  </si>
  <si>
    <t>I.E. MAYOR DE MOSQUERA</t>
  </si>
  <si>
    <t>I.E. ROBERTO VELANDIA</t>
  </si>
  <si>
    <t>INSTITUCION EDUCATIVA  DEPARTAMENTAL NACIONALIZADO ANTO</t>
  </si>
  <si>
    <t>INSTITUCION  EDUCATIVA DPTAL INTEGRADA ALFONSO LOPEZ PU</t>
  </si>
  <si>
    <t>INSTITUCION EDUCATIVA DEPARTAMENTAL ORESTE SINDICI</t>
  </si>
  <si>
    <t>INSTITUCION EDUCATIVA DEPARTAMENTAL VENECIA</t>
  </si>
  <si>
    <t>INSTITUCION EDUCATIVA DEPARTAMENTAL PIO XII</t>
  </si>
  <si>
    <t>COLEGIO DPTAL TECNICO COMERCIAL ANA FRANCISCA LARA</t>
  </si>
  <si>
    <t>LICEO MUNICIPAL AQUILEO PARRA</t>
  </si>
  <si>
    <t>INSTITUCION EDUCATIVA RURAL DEPARTAMENTAL NACIONALIZADO</t>
  </si>
  <si>
    <t>INSTITUCION EDUCATIVA DEPARTAMENTAL POLICARPA  SALAVARR</t>
  </si>
  <si>
    <t>INSTITUCION EDUCATIVA DEPARTAMENTAL MIXTO ANTONIO RICAU</t>
  </si>
  <si>
    <t>INSTITUCION EDUCATIVA DEPARTAMENTAL INTEGRADO</t>
  </si>
  <si>
    <t>INSTITUCION EDUCATIVA DEPTAL. JOAQUIN SABOGAL</t>
  </si>
  <si>
    <t>INSTITUTO EDUCATIVO DEPARTAMENTAL ANTONIO NARINO</t>
  </si>
  <si>
    <t>INSTITUCION EDUCATIVA DEPARTAMENTAL ANTONIO RICAURTE</t>
  </si>
  <si>
    <t>INSTITUCION EDUCATIVA DEPARTAMENTAL ESCUELA NORMAL SUPE</t>
  </si>
  <si>
    <t>INSTITUCION EDUCATIVA DEPARTAMENTAL SAN BERNARDO</t>
  </si>
  <si>
    <t>COLEGIO DEPARTAMENTAL  INTEGRADO SAN CAYETANO</t>
  </si>
  <si>
    <t>INSTITUCION EDUCATIVA REPUBLICA DE FRANCIA</t>
  </si>
  <si>
    <t>INSTITUCION EDUCATIVA DEPARTAMENTAL SAN JUAN DE RIOSECO</t>
  </si>
  <si>
    <t>INSTITUCION ED. DEPTAL CARLOS ABONDANO GONZALEZ</t>
  </si>
  <si>
    <t>I.E. DEPARTAMENTAL GENERAL SANTANDER</t>
  </si>
  <si>
    <t>INSTITUCION EDUCATIVA DEPARTAMENTAL PABLO NERUDA</t>
  </si>
  <si>
    <t>INSTITUCION EDUCATIVA DEPARTAMENTAL SANTA INES</t>
  </si>
  <si>
    <t>INSTITUCION EDUCATIVA DEPARTAMENTAL AGUSTIN PARRA</t>
  </si>
  <si>
    <t>INSTITUCION EDUCATIVA SANTA ANA</t>
  </si>
  <si>
    <t>INSTITUCION EDUCATIVA LA DESPENSA</t>
  </si>
  <si>
    <t>INSTITUCION EDUCATIVA LUIS CARLOS GALAN</t>
  </si>
  <si>
    <t>INSTITUCION EDUCATIVA LAS VILLAS</t>
  </si>
  <si>
    <t>I.E. JULIO CÉSAR TURBAY AYALA</t>
  </si>
  <si>
    <t>INSTITUCION EDUCATIVA CIUDAD LATINA</t>
  </si>
  <si>
    <t>INSTITUCION EDUCATIVA CIUDADELA  SUCRE</t>
  </si>
  <si>
    <t>INSTITUCION EDUCATIVA CAZUCA</t>
  </si>
  <si>
    <t>INSTITUCION EDUCATIVA EL BOSQUE</t>
  </si>
  <si>
    <t>INSTITUCION EDUCATIVA GABRIEL GARCIA MARQUEZ</t>
  </si>
  <si>
    <t>INSTITUCION EDUCATIVA BUENOS AIRES</t>
  </si>
  <si>
    <t>INSTITUCION EDUCATIVA COMPARTIR</t>
  </si>
  <si>
    <t>INSTITUCION EDUCATIVA LEON XIII</t>
  </si>
  <si>
    <t>INSTITUCION EDUCATIVA  NUEVO COMPARTIR</t>
  </si>
  <si>
    <t>INSTITUCIO EDUCATIVA DEPARTAMENTAL  RICARDO GONZALEZ</t>
  </si>
  <si>
    <t>INSTITUCION EDUCATIVA DEPARTAMENTAL GONZALO JIMENEZ DE</t>
  </si>
  <si>
    <t>INSTITUCI¿N EDUCATIVA DEPARTAMENTAL TISQUESUSA</t>
  </si>
  <si>
    <t>I.E.R.D.  INSTITUTO TECNICO COMERCIAL NACIONALIZADO JOS</t>
  </si>
  <si>
    <t>I.E.D. INTEGRADA DE TAUSA</t>
  </si>
  <si>
    <t>INSTITUCION EDUCATIVA DEPARTAMENTAL FIDEL CANO</t>
  </si>
  <si>
    <t>INSTITUCION EDUCATIVA DEPARTAMENTAL ENRIQUE SANTOS MONT</t>
  </si>
  <si>
    <t>INSTITUCION EDUCATIVA DEPARTAMENTAL MONSEÑOR AGUSTIN GU</t>
  </si>
  <si>
    <t>INSTITUCION EDUCATIVA  DEPTAL HERNAN VENEGAS CARRILLO</t>
  </si>
  <si>
    <t>INSTITUCION EDUCATIVA DEPARTAMENTAL DE TOPAIPI</t>
  </si>
  <si>
    <t>INSTITUCION EDUCATIVA DEPARTAMENTAL INSTITUTO TECNICO D</t>
  </si>
  <si>
    <t>INSTITUCION EDUCATIVA DEPARTAMENTAL NORMAL SUPERIOR</t>
  </si>
  <si>
    <t>INSTITUCION EDUCATIVA DEPARTAMENTAL BOLIVAR</t>
  </si>
  <si>
    <t>INSTITUCION EDUCATIVA DEPARTAMENTAL MANUEL MURILLO TORO</t>
  </si>
  <si>
    <t>INSTITUCION EDUCATIVA DEPARTAMENTAL VICTOR MANUEL LONDO</t>
  </si>
  <si>
    <t>COLEGIO DEPARTAMENTAL MISAEL GOMEZ</t>
  </si>
  <si>
    <t>INSTITUCION EDUCATIVA DEPARTAMENTAL URBANA LUIS ANTONIO</t>
  </si>
  <si>
    <t>INSTITUTO NACIONAL DE PROMOCION SOCIAL</t>
  </si>
  <si>
    <t>INSTITUCION EDUCATIVA DEPARTAMENTAL ALONSO DE OLALLA</t>
  </si>
  <si>
    <t>INSTITUCION EDUCATIVA DEPTAL. FRANCISCO JOSE DE CALDAS</t>
  </si>
  <si>
    <t>INSTITUCION EDUCATIVA DEPARTAMENTAL ZIPACON</t>
  </si>
  <si>
    <t>IE FEM DE ENSEÑANZA MEDIA Y PROFESIONAL</t>
  </si>
  <si>
    <t>I.E. INTEGD CARRASQUILLA INDUSTRIAL</t>
  </si>
  <si>
    <t>I.E. ANTONIO MARIA CLARET</t>
  </si>
  <si>
    <t>IE ARMANDO LUNA ROA</t>
  </si>
  <si>
    <t>I.E. NORMAL SUPERIOR DE QUIBDO</t>
  </si>
  <si>
    <t>IE GIMNASIO DE EDUCACION MEDIA ANEXO A LA UNIVERSIDAD T</t>
  </si>
  <si>
    <t>IE SANTO DOMINGO DE GUZMAN</t>
  </si>
  <si>
    <t>IE MANUEL AGUSTIN SANTACOLOMA VILLA</t>
  </si>
  <si>
    <t>CENT EDUC INDIG DE GENGADO</t>
  </si>
  <si>
    <t>IE JOSE DEL CARMEN CUESTA</t>
  </si>
  <si>
    <t>IE ROGERIO VELASQUEZ MURILLO</t>
  </si>
  <si>
    <t>CENT EDUC INDIG JOSE MELANIO TUNAY DEL 21</t>
  </si>
  <si>
    <t>IE AGROP MIGUEL VICENTE GARRIDO</t>
  </si>
  <si>
    <t>IE DIOCESANO PEDRO GRAU Y AROLA</t>
  </si>
  <si>
    <t>I.E.  AGROP DIEGO LUIS CORDOBA</t>
  </si>
  <si>
    <t>IE AGRIC JULIO MEJIA VELEZ</t>
  </si>
  <si>
    <t>IE CORAZON DE MARIA</t>
  </si>
  <si>
    <t>COL NUESTRA SRA DE LA CANDELARIA</t>
  </si>
  <si>
    <t>IE LUIS LOPEZ DE MESA</t>
  </si>
  <si>
    <t>I.E. AGROP FRANCISCO PIZARRO</t>
  </si>
  <si>
    <t>IE CESAR CONTO</t>
  </si>
  <si>
    <t>IE ETNOAGROP JOSE MANUEL PALACIOS PALACIOS</t>
  </si>
  <si>
    <t>IE MARIA AUXILIADORA</t>
  </si>
  <si>
    <t>IE AGROAMB Y ECOL LUIS LOZANO SCIPION</t>
  </si>
  <si>
    <t>I.E. AGROP MARCO FIDEL SUAREZ</t>
  </si>
  <si>
    <t>IE NORMAL SUP  NTRA SRA DE LAS MERCEDES</t>
  </si>
  <si>
    <t>INST INTEG SAN PABLO INDUSTRIAL</t>
  </si>
  <si>
    <t>IE ANDRES BELLO</t>
  </si>
  <si>
    <t>IE SAGRADA FAMILIA</t>
  </si>
  <si>
    <t>IE AGROP NTRA SRA DE LA POBREZA</t>
  </si>
  <si>
    <t>I.E. ECOTURISTICA LITORAL PACIFICO DE NUQUI</t>
  </si>
  <si>
    <t>CENT EDUC PASCUAL SANTANDER DE JURUBIRA</t>
  </si>
  <si>
    <t>IE LA PRESENTACION</t>
  </si>
  <si>
    <t>I.E. SAULO SANCHEZ CORDOBA</t>
  </si>
  <si>
    <t>I.E. AGROP NUESTROS ESFUERZOS</t>
  </si>
  <si>
    <t>CENT EDUC LA NUEVA</t>
  </si>
  <si>
    <t>IE SAN JOSE</t>
  </si>
  <si>
    <t>IE AGROP SAN AGUSTIN</t>
  </si>
  <si>
    <t>IE NORMAL SUPERIOR DEMETRIO SALAZAR CASTILLO</t>
  </si>
  <si>
    <t>INST EDUC AGRIC DE UNGUIA</t>
  </si>
  <si>
    <t>SANTA LIBRADA</t>
  </si>
  <si>
    <t>TECNICO SUPERIOR</t>
  </si>
  <si>
    <t>PROMOCION SOCIAL</t>
  </si>
  <si>
    <t>I.E. DEPARTAMENTAL TIERRA DE PROMISIÓN</t>
  </si>
  <si>
    <t>OLIVERIO LARA BORRERO</t>
  </si>
  <si>
    <t>INST SANTA TERESA</t>
  </si>
  <si>
    <t>JUAN DE CABRERA</t>
  </si>
  <si>
    <t>RICARDO BORRERO ALVAREZ</t>
  </si>
  <si>
    <t>AGUSTIN CODAZZI</t>
  </si>
  <si>
    <t>ANGEL MARIA PAREDES</t>
  </si>
  <si>
    <t>LUIS IGNACIO ANDRADE</t>
  </si>
  <si>
    <t>INEM JULIAN MOTTA SALAS</t>
  </si>
  <si>
    <t>TECNICO IPC ANDRES ROSA</t>
  </si>
  <si>
    <t>CEINAR</t>
  </si>
  <si>
    <t>HUMBERTO TAFUR CHARRY</t>
  </si>
  <si>
    <t>JOSE EUSTASIO RIVERA</t>
  </si>
  <si>
    <t>EL LIMONAR</t>
  </si>
  <si>
    <t>GABRL GARCIA MARQUEZ</t>
  </si>
  <si>
    <t>EDUARDO SANTOS</t>
  </si>
  <si>
    <t>JAIRO MORERA LIZCANO</t>
  </si>
  <si>
    <t>ENRIQUE OLAYA HERRERA</t>
  </si>
  <si>
    <t>RODRIGO LARA BONILLA</t>
  </si>
  <si>
    <t>IE JESUS MARIA AGUIRRE</t>
  </si>
  <si>
    <t>IE JUAN XXIII</t>
  </si>
  <si>
    <t>IE ANTONIO BARAYA</t>
  </si>
  <si>
    <t>IE JOSE HILARIO LOPEZ</t>
  </si>
  <si>
    <t>IE ECOPETROL</t>
  </si>
  <si>
    <t>IE EUGENIO FERRO FALLA</t>
  </si>
  <si>
    <t>IE LUIS CALIXTO LEIVA</t>
  </si>
  <si>
    <t>IE JENARO DIAZ JORDAN</t>
  </si>
  <si>
    <t>IE ISMAEL PERDOMO BORRERO</t>
  </si>
  <si>
    <t>IE SOSIMO SUAREZ</t>
  </si>
  <si>
    <t>IE JOSE MIGUEL MONTALVO</t>
  </si>
  <si>
    <t>IE SAN SEBASTIAN</t>
  </si>
  <si>
    <t>IE MISAEL PASTRANA B</t>
  </si>
  <si>
    <t>IE SANTA ROSALIA</t>
  </si>
  <si>
    <t>CE JOSE REINEL CERQUERA</t>
  </si>
  <si>
    <t>IE PROMOCION SOCIAL</t>
  </si>
  <si>
    <t>IE DEPARTAMENTAL</t>
  </si>
  <si>
    <t>IE NORMAL SUPERIOR</t>
  </si>
  <si>
    <t>IE MONTESSORI</t>
  </si>
  <si>
    <t>IE WINNIPEG</t>
  </si>
  <si>
    <t>IE NACIONAL</t>
  </si>
  <si>
    <t>IE JESUS MARIA BASTO</t>
  </si>
  <si>
    <t>IE OTONIEL ROJAS CORREA</t>
  </si>
  <si>
    <t>IE LA ASUNCION</t>
  </si>
  <si>
    <t>IE GABRIEL PLAZAS</t>
  </si>
  <si>
    <t>IE AMELIA PERDOMO DE GARCIA</t>
  </si>
  <si>
    <t>MARIA DORALIZA LOPEZ DE MEJIA</t>
  </si>
  <si>
    <t>CHON-KAY</t>
  </si>
  <si>
    <t>ALMIRANTE PADILLA</t>
  </si>
  <si>
    <t>ISABEL MARIA CUESTA GONZALEZ</t>
  </si>
  <si>
    <t>CENTRO DE INTEGRACION POPULAR</t>
  </si>
  <si>
    <t>INSTITUCION EDUCATIVA HELION PINEDO RIOS</t>
  </si>
  <si>
    <t>EUGENIA HERRERA</t>
  </si>
  <si>
    <t>ECOLOGICA EL CARMEN</t>
  </si>
  <si>
    <t>INSTITUCION EDUCATIVA DENZIL ESCOLAR</t>
  </si>
  <si>
    <t>INSTITUCION EDUCATIVA REMEDIOS SOLANO</t>
  </si>
  <si>
    <t>INSTITUCION EDUCATIVA JOSE AGUSTIN SOLANO</t>
  </si>
  <si>
    <t>INSTITUCION ETNOEDUCATIVA MONTE ALVERNIA</t>
  </si>
  <si>
    <t>INSTITUCI¿N EDUCATIVA PAULO VI</t>
  </si>
  <si>
    <t>INSTITUCION AGROPECUARIA RURAL DE PAPAYAL</t>
  </si>
  <si>
    <t>INSTITUCION EDUCATIVA HELIODORO ALFREDO MONTERO DUARTE</t>
  </si>
  <si>
    <t>I.E. AGROPECUARIA ISMAEL RODRIGUEZ FUENTES</t>
  </si>
  <si>
    <t>INSTITUCION EDUCATIVA ROIG Y VILLALBA</t>
  </si>
  <si>
    <t>INSTITUCION EDUCATIVA JUAN JACOBO ARAGON</t>
  </si>
  <si>
    <t>INSTITUCION EDUCATIVA AGROPECUARIA DE FONSECA</t>
  </si>
  <si>
    <t>INSTITUCION EDUCATIVA NO. 6</t>
  </si>
  <si>
    <t>INSTITUCION EDUCATIVA NO. 10</t>
  </si>
  <si>
    <t>I.E. NO. 3</t>
  </si>
  <si>
    <t>INSTITUCION EDUCATIVA NO. 4</t>
  </si>
  <si>
    <t>INSTITUCION EDUCATIVA NO. 2</t>
  </si>
  <si>
    <t>INSTITUCION EDUCATIVA NO. 5</t>
  </si>
  <si>
    <t>INSTITUCION EDUCATIVA NO. 8</t>
  </si>
  <si>
    <t>CENTRO EDUC. INDIGENA RURAL CEIR NO. 2</t>
  </si>
  <si>
    <t>INSTITUCION EDUCATIVA NO. 1</t>
  </si>
  <si>
    <t>INSTITUCION EDUCATIVA NO. 13</t>
  </si>
  <si>
    <t>EUSEBIO SEPTIMIO MARI</t>
  </si>
  <si>
    <t>INSTITUCION MARIA AUXILIADORA</t>
  </si>
  <si>
    <t>INSTITUCION EL CARMELO</t>
  </si>
  <si>
    <t>INSTITUCION NORMAL SUPERIOR</t>
  </si>
  <si>
    <t>INSTITUCION MANUEL ANTONIO DAVILA</t>
  </si>
  <si>
    <t>INSTITUCION MARIA EMMA MENDOZA</t>
  </si>
  <si>
    <t>INSTITUCION EDUCATIVA ALFONSO LOPEZ PUMAREJO</t>
  </si>
  <si>
    <t>INSTITUCION EDUCATIVA NORMAL SUPERIOR INDIGENA</t>
  </si>
  <si>
    <t>INSTITUCION EDUCATIVA JULIA SIERRA IGUARAN</t>
  </si>
  <si>
    <t>INSTITUCI¿N EDUCATIVA AGROPECUARIA DE URUMITA</t>
  </si>
  <si>
    <t>I.E. INMACULADA LI¿AN</t>
  </si>
  <si>
    <t>INSTITUCION EDUCATIVA EL GOOL</t>
  </si>
  <si>
    <t>INSTITUCION EDUCATIVA ROQUE DE ALBA</t>
  </si>
  <si>
    <t>IINSTITUCION EDUCATIVA. ESTEBAN BENDECK OLIVELLA</t>
  </si>
  <si>
    <t>INSTITUCION EDUCATIVA LOS FUNDADORES</t>
  </si>
  <si>
    <t>SILVESTRE DANGOND DAZA</t>
  </si>
  <si>
    <t>INSTITUCION EDUCATIVA DISTRITAL ONCE DE NOVIEMBRE</t>
  </si>
  <si>
    <t>IED EL CARMEN</t>
  </si>
  <si>
    <t>INSTITUCION EDUCATIVO DISTRITAL JHON F KENNEDY</t>
  </si>
  <si>
    <t>IED LICEO DEL NORTE</t>
  </si>
  <si>
    <t>IED MAGDALENA</t>
  </si>
  <si>
    <t>INSTITUCION EDUCATIVA DISTRITAL LICEO CELEDON</t>
  </si>
  <si>
    <t>IED LAURA VICUNA</t>
  </si>
  <si>
    <t>IED FCO DE PAULA SANTANDER</t>
  </si>
  <si>
    <t>IED RODRIGO DE BASTIDAS</t>
  </si>
  <si>
    <t>INSTITUCION EDUCATIVA DISTRITAL OLIVOS</t>
  </si>
  <si>
    <t>IED ALFONSO LOPEZ</t>
  </si>
  <si>
    <t>IED EDGARDO VIVES CAMPO</t>
  </si>
  <si>
    <t>IED SAN FERNANDO</t>
  </si>
  <si>
    <t>IED TECNICO INDUSTRIAL</t>
  </si>
  <si>
    <t>IED GABRIELA MISTRAL</t>
  </si>
  <si>
    <t>IED JOSE LABORDE GNECCO</t>
  </si>
  <si>
    <t>IED HUGO J. BERMUDEZ</t>
  </si>
  <si>
    <t>IED TÉCNICA SIMON BOLIVAR DE MAMATOCO</t>
  </si>
  <si>
    <t>IED RODRIGO GALVAN DE BASTIDAS</t>
  </si>
  <si>
    <t>IED LICEO DEL SUR VICTOR DE LIMA</t>
  </si>
  <si>
    <t>I.E.D.EL PARQUE</t>
  </si>
  <si>
    <t>IED 20 DE OCTUBRE</t>
  </si>
  <si>
    <t>IED ONDAS DEL CARIBE</t>
  </si>
  <si>
    <t>CENTRO EDUCATIVO DISTRITAL RURAL LA QUININA</t>
  </si>
  <si>
    <t>IED CRISTO REY</t>
  </si>
  <si>
    <t>INSTITUCION EDUCATIVA DISTRITAL JUAN MAIGUEL DE OSUNA</t>
  </si>
  <si>
    <t>INSTITUCION EDUCATIVA DISTRITAL NICOLAS BUENAVENTURA</t>
  </si>
  <si>
    <t>IED JACQUELINE KENNEDY</t>
  </si>
  <si>
    <t>IED EL PANDO</t>
  </si>
  <si>
    <t>IED EL SABER</t>
  </si>
  <si>
    <t>CENTRO EDUCATIVO DISTRITAL BELLAVISTA</t>
  </si>
  <si>
    <t>INSTITUCION EDUCATIVA DEPARTAMENTAL ELVIA VIZCAINO DE T</t>
  </si>
  <si>
    <t>INSTITUCION EDUCATIVA DEPARTAMENTAL GABRIEL GARCIA MARQ</t>
  </si>
  <si>
    <t>INSTITUCION EDUCATIVA DEPARTAMENTAL JOHN F. KENNEDY</t>
  </si>
  <si>
    <t>INSTITUCION EDUCATIVA DEPARTAMENTAL FOSSY MARCOS MARIA</t>
  </si>
  <si>
    <t>INSTITUCION EDUCATIVA DEPARTAMENTAL LICEO ARIGUANI</t>
  </si>
  <si>
    <t>INSTITUCION EDUCATIVA DEPARTAMENTAL DE BASICA Y MEDIA S</t>
  </si>
  <si>
    <t>INSTITUCION EDUCATIVA DEPARTAMENTAL LICEO SANTANDER</t>
  </si>
  <si>
    <t>INSTITUCION EDUCATIVA DEPARTAMENTAL TECNICA AGROPECUARI</t>
  </si>
  <si>
    <t>IE DARIO TORREGROZA PEREZ</t>
  </si>
  <si>
    <t>IE TEC DE COMERCIO VIRGINIA GOMEZ</t>
  </si>
  <si>
    <t>CENTRO EDUCATIVO NO 7</t>
  </si>
  <si>
    <t>IE EL CARMEN</t>
  </si>
  <si>
    <t>IE SAN JUAN DEL CORDOBA</t>
  </si>
  <si>
    <t>IE MANUEL J. DEL CASTILLO</t>
  </si>
  <si>
    <t>IE NO 12 DE OCTUBRE</t>
  </si>
  <si>
    <t>IE LA ALIANZA</t>
  </si>
  <si>
    <t>I.E. ENOC MENDOZA</t>
  </si>
  <si>
    <t>IE ISAAC J. PEREIRA</t>
  </si>
  <si>
    <t>IE LICEO MODERNO DEL SUR</t>
  </si>
  <si>
    <t>INSTITUCION EDUCATIVA DEPARTAMENTAL LORENCITA VILLEGAS</t>
  </si>
  <si>
    <t>INSTITUCION EDUCATIVA DEPARTAMENTAL JOSE BENITO BARROS</t>
  </si>
  <si>
    <t>INSTITUCION EDUCATIVA DEPARTAMENTAL SANTA TERESA DE JES</t>
  </si>
  <si>
    <t>I.E.D. ARCESIO CALIZ AMADOR</t>
  </si>
  <si>
    <t>INSTITUCION EDUCATIVA DEPARTAMENTAL PEDRO ALEJANDRO BLA</t>
  </si>
  <si>
    <t>INSTITUCION EDUCATIVA DEPARTAMENTAL AGRICOLA EL PI¿ON</t>
  </si>
  <si>
    <t>INSTITUCION EDUCATIVA DEPARTAMENTAL EUCLIDES LIZARAZO</t>
  </si>
  <si>
    <t>INSTITUCION EDUCATIVA DEPARTAMENTAL TERCERA MIXTA</t>
  </si>
  <si>
    <t>INSTITUCION EDUCATIVA DEPARTAMENTAL FRANCISCO DE PAULA</t>
  </si>
  <si>
    <t>INSTITUCION EDUCATIVA DEPARTAMENTAL 23 DE FEBRERO</t>
  </si>
  <si>
    <t>INSTITUCION EDUCATIVA DEPARTAMENTAL FUNDACION</t>
  </si>
  <si>
    <t>I.E.D. NUESTRA SEÑORA DEL CARMEN</t>
  </si>
  <si>
    <t>INSTITUCION EDUCATIVA DEPARTAMENTAL NESTOR RANGEL ALFAR</t>
  </si>
  <si>
    <t>INSTITUCION EDUCATIVA DEPARTAMENTAL RURAL SANTA MARIA</t>
  </si>
  <si>
    <t>INSTITUCION EDUCATIVA DEPARTAMENTAL PIJI¿O DEL CARMEN</t>
  </si>
  <si>
    <t>INSTITUCION EDUCATIVA DEPARTAMENTAL SAGRADO CORAZON DE</t>
  </si>
  <si>
    <t>INSTITUCION EDUCATIVA DEPARTAMENTAL LICEO PIVIJAY</t>
  </si>
  <si>
    <t>INSTITUCION EDUCATIVA DEPARTAMENTAL AGROPECUARIA JOSE M</t>
  </si>
  <si>
    <t>INSTITUCION EDUCATIVA DEPARTAMENTAL VICTOR CAMARGO ALVA</t>
  </si>
  <si>
    <t>INSTITUCION EDUCATIVA DEPARTAMENTAL JUANA ARIAS DE BENA</t>
  </si>
  <si>
    <t>INSTITUCION EDUCATIVA DEPARTAMENTAL GABRIEL ESCOBAR BAL</t>
  </si>
  <si>
    <t>INSTITUCION EDUCATIVA DEPARTAMENTAL SAN JOSE DE PUEBLO</t>
  </si>
  <si>
    <t>INSTITUCION EDUCATIVA DEPARTAMENTAL JUAN MANUEL RUDAS</t>
  </si>
  <si>
    <t>INSTITUCION EDUCATIVA DEPARTAMENTAL DE SALAMINA</t>
  </si>
  <si>
    <t>INSTITUCION EDUCATIVA DEPARTAMENTAL EXTERNADO DE SAN SE</t>
  </si>
  <si>
    <t>INSTITUCION EDUCATIVA DEPARTAMENTAL ALFONSO LOPEZ</t>
  </si>
  <si>
    <t>INSTITUCION EDUCATIVA DEPARTAMENTAL ANTONIO BRUJES CARM</t>
  </si>
  <si>
    <t>INSTITUCION EDUCATIVA DEPARTAMENTAL MARIA AUXILIADORA</t>
  </si>
  <si>
    <t>INSTITUCION EDUCATIVA DEPARTAMENTAL TECNICA RAFAEL JIME</t>
  </si>
  <si>
    <t>INSTITUCION EDUCATIVA DEPARTAMENTAL SAN JOSE</t>
  </si>
  <si>
    <t>INSTITUCION EDUCATIVA DEPARTAMENTAL SIMON BOLIVAR</t>
  </si>
  <si>
    <t>INSTITUCI¿N EDUCATIVA COLEGIO MANUELA BELTR¿N</t>
  </si>
  <si>
    <t>INSTITUCION EDUCATIVA COLEGIO JHON F. KENNEDY</t>
  </si>
  <si>
    <t>COLEGIO ABRAHAM LINCOLN</t>
  </si>
  <si>
    <t>INSTITUCION EDUCATIVA COLEGIO B¿SICO MARCO FIDEL SUAREZ</t>
  </si>
  <si>
    <t>COLEGIO BASICO PIO XII</t>
  </si>
  <si>
    <t>IE INST TEC INDUSTRIAL</t>
  </si>
  <si>
    <t>UNIDAD EDUCATIVA EDUARDO CARRANZA</t>
  </si>
  <si>
    <t>I.E. LAS PALMAS</t>
  </si>
  <si>
    <t>COL DPTAL NARCISO JOSE MATUS TORRES</t>
  </si>
  <si>
    <t>INSTITUCION EDUCATIVA COLEGIO DEPARTAMENTAL SAN FRANCIS</t>
  </si>
  <si>
    <t>I E COL JORGE ELIECER GAITAN AYALA</t>
  </si>
  <si>
    <t>INSTITUCION EDUCATIVA COL. GUILLERMO NI¿O MEDINA</t>
  </si>
  <si>
    <t>INSTITUCION EDUCATIVA ALBERTO LLERAS CAMARGO</t>
  </si>
  <si>
    <t>COL DEPARTAMENTAL CATUMARE</t>
  </si>
  <si>
    <t>COL LUIS CARLOS GALAN SARMIENTO</t>
  </si>
  <si>
    <t>UNIDAD EDUCATIVA ARNULFO BRICE¿O CONTRERAS</t>
  </si>
  <si>
    <t>INST EDUC GABRIELA MISTRAL</t>
  </si>
  <si>
    <t>IE PABLO EMILIO RIVEROS</t>
  </si>
  <si>
    <t>IE JUAN ROZO</t>
  </si>
  <si>
    <t>IE LUIS CARLOS GALAN SARMIENTO</t>
  </si>
  <si>
    <t>UNIDAD EDUCATIVA CABUYARO</t>
  </si>
  <si>
    <t>INST EDUCATIVA CASTILLA LA NUEVA</t>
  </si>
  <si>
    <t>INST EDUC JOSE EUSTASIO RIVERA</t>
  </si>
  <si>
    <t>COL. TENIENTE CRUZ PAREDES</t>
  </si>
  <si>
    <t>COLEGIO NACIONALIZADO JOSE ANTONIO GALAN</t>
  </si>
  <si>
    <t>INSTITUCION EDUCATIVA OVIDIO DECROLY</t>
  </si>
  <si>
    <t>INSTITUCION EDUCATIVA SAN ANTONIO DEL ARIARI</t>
  </si>
  <si>
    <t>INTITUCION EDUCATIVA EL PROGRESO</t>
  </si>
  <si>
    <t>INSTITUCION EDUCATIVA GENERAL SANTANDER</t>
  </si>
  <si>
    <t>CENTRO EDUCATIVO VALENTIN GARCIA</t>
  </si>
  <si>
    <t>INSTITUCION EDUCATIVA CAMILO TORRES</t>
  </si>
  <si>
    <t>IE TECNICO INDUSTRIAL DOSQUEBRADAS</t>
  </si>
  <si>
    <t>INST EDUC COLEGIO DEPTAL LUIS CARLOS GALAN SARMIENTO</t>
  </si>
  <si>
    <t>INSTITUCION EDUCATIVA BRISAS DE IRIQUE</t>
  </si>
  <si>
    <t>INSTITUCION EDUCATIVA JOSE MARIA CORDOBA</t>
  </si>
  <si>
    <t>INST EDUC NUESTRA SRA DE LA MACARENA COLEGIO LEON XIII</t>
  </si>
  <si>
    <t>INSTITUCION EDUCATIVA RAFAEL URIBE URIBE</t>
  </si>
  <si>
    <t>IE DE LEJANIAS META</t>
  </si>
  <si>
    <t>INSTITUCION EDUCATIVA NUEVA ESPERANZA</t>
  </si>
  <si>
    <t>INST EDUC COLEGIO NACIONALIZADO JORGE ELIECER GAITAN</t>
  </si>
  <si>
    <t>INSTITUCION EDUCATIVA COLEGIO MPAL CAPITAN MIGUEL LARA</t>
  </si>
  <si>
    <t>INSTITUCION EDUCATIVA COLEGIO BASICO RAFAEL URIBE URIBE</t>
  </si>
  <si>
    <t>INST EDUC COLEGIO NACIONAL ENRIQUE OLAYA HERRERA</t>
  </si>
  <si>
    <t>INSTITUCION EDUCATIVA COLEGIO TECNICO AGROPECUARIO</t>
  </si>
  <si>
    <t>INSTITUCION EDUCATIVA MAJESTUOSO ARIARI INEMA</t>
  </si>
  <si>
    <t>IE URBANA DE PUERTO RICO</t>
  </si>
  <si>
    <t>INSTITUCION EDUCATIVA EMILIANO RESTREPO ECHAVARRIA</t>
  </si>
  <si>
    <t>INSTITUCION EDUCATIVA COL NZADO DE SAN CARLOS DE GUAROA</t>
  </si>
  <si>
    <t>INSTITUCION EDUCATIVA COLEGIO NACIONAL INTEGRADO DE BAC</t>
  </si>
  <si>
    <t>INSTITUCION EDUCATIVA COLEGIO NZADO DE BACHILLERATO LOS</t>
  </si>
  <si>
    <t>INST EDUC MPAL LICEO CENTRAL DE NARIÑO</t>
  </si>
  <si>
    <t>INST EDUC MPAL ANTONIO NARIÑO</t>
  </si>
  <si>
    <t>INST EDUC MPAL CIUDADELA DE PAZ</t>
  </si>
  <si>
    <t>INSTITUCION EDUCATIVA DE DESARROLLO RURAL DE BERRUECOS</t>
  </si>
  <si>
    <t>INSTITUCION EDUCATIVA LUIS IRIZAR SALAZAR</t>
  </si>
  <si>
    <t>INSTITUCION EDUCATIVA RIO TAPAJE</t>
  </si>
  <si>
    <t>INSTITUCION EDUCATIVA  SAN JUAN BAUTISTA</t>
  </si>
  <si>
    <t>INSTITUCION EDUCATIVA TOMAS ARTURO SANCHEZ</t>
  </si>
  <si>
    <t>INSTITUCION EDUCATIVA BARRIO OBRERO</t>
  </si>
  <si>
    <t>INSTITUCION EDUCATIVA PEREZ PALLARES</t>
  </si>
  <si>
    <t>INSTITUCION EDUCATIVA DEL SUR</t>
  </si>
  <si>
    <t>INSTITUCION EDUCATIVA POLITECNICO MARCELO MIRANDA</t>
  </si>
  <si>
    <t>INSTITUCION EDUCATIVA LICEO DEL PACIFICO</t>
  </si>
  <si>
    <t>INSTITUCION EDUCATIVA COMERCIAL LITORAL PACIFICO</t>
  </si>
  <si>
    <t>INSTITUCION EDUCATIVA LA INMACULADA</t>
  </si>
  <si>
    <t>INSTITUCION EDUCATIVA SEÑOR DEL MAR</t>
  </si>
  <si>
    <t>INSTITUCION EDUCATIVA TECNICA AGRICOLA JOSE MARIA HERNA</t>
  </si>
  <si>
    <t>INSTITUCION EDUCATIVA POLITECNICA SANTA BARBARA</t>
  </si>
  <si>
    <t>INSTITUCION EDUCATIVA MISAEL PASTRANA BORRERO</t>
  </si>
  <si>
    <t>IE. INMACULADA CONCEPCION</t>
  </si>
  <si>
    <t>IE. LICEO NACIONAL MAX SEIDEL</t>
  </si>
  <si>
    <t>I.E.R.M. BISCHOFF</t>
  </si>
  <si>
    <t>IE. IBERIA</t>
  </si>
  <si>
    <t>IE. MISIONAL SANTA TERESITA</t>
  </si>
  <si>
    <t>IE. INST. TEC. INDUSTRIAL NAL.</t>
  </si>
  <si>
    <t>IE. NUESTRA SEÑORA DE FATIMA</t>
  </si>
  <si>
    <t>IE. GENERAL SANTANDER</t>
  </si>
  <si>
    <t>IE. CIUDADELA TUMAC</t>
  </si>
  <si>
    <t>IE. NUEVA FLORIDA</t>
  </si>
  <si>
    <t>I.E. LLORENTE</t>
  </si>
  <si>
    <t>IE. CIUDADELA MIXTA COLOMBIA</t>
  </si>
  <si>
    <t>IE .INST. TEC. POPULAR DE LA COSTA</t>
  </si>
  <si>
    <t>INST NAL DE ENSE¿ANZA MEDIA DIVERSIFICADA INEM JOSE EUS</t>
  </si>
  <si>
    <t>COL MPAL DE BACHILLERATO</t>
  </si>
  <si>
    <t>COL ANTONIO NARIÑO</t>
  </si>
  <si>
    <t>INST TEC GUAIMARAL</t>
  </si>
  <si>
    <t>COL CLAUDIA MARIA PRADA AYALA</t>
  </si>
  <si>
    <t>INST TEC CRISTO OBRERO PAZ Y FUTURO</t>
  </si>
  <si>
    <t>COL BUENOS AIRES</t>
  </si>
  <si>
    <t>COL NSTRA SRA DE BELEN</t>
  </si>
  <si>
    <t>COL ANDRES BELLO</t>
  </si>
  <si>
    <t>COL BAS CAMILO DAZA</t>
  </si>
  <si>
    <t>COL PADRE RAFAEL GARCIA HERREROS</t>
  </si>
  <si>
    <t>INSTITUCION EDUCATIVA SAN JOSE</t>
  </si>
  <si>
    <t>COL SANTA BARBARA</t>
  </si>
  <si>
    <t>INST EDUCATIVA ANDRES BELLO</t>
  </si>
  <si>
    <t>COL ORTUN VELASCO</t>
  </si>
  <si>
    <t>INST TECNICO AGRICOLA</t>
  </si>
  <si>
    <t>COL GUILLERMO QUINTERO CALDERON</t>
  </si>
  <si>
    <t>NORMAL SUPERIOR</t>
  </si>
  <si>
    <t>COL ENRIQUE PARDO FARELO</t>
  </si>
  <si>
    <t>INST EDUCATIVA SAN MIGUEL</t>
  </si>
  <si>
    <t>COL INTEGRADO PERPETUO SOCORRO</t>
  </si>
  <si>
    <t>COL INTEGRADO NUESTRA SE¿ORA DE LAS ANGUSTIAS</t>
  </si>
  <si>
    <t>COL JOSE EUSEBIO CARO</t>
  </si>
  <si>
    <t>INST TECNICO INDUSTRIAL LUCIO PABON NUÑEZ</t>
  </si>
  <si>
    <t>COL AGUSTINA FERRO</t>
  </si>
  <si>
    <t>COL AGUEDA GALLARDO DE VILLAMIZAR</t>
  </si>
  <si>
    <t>INST TECNICO NUESTRA SEÑORA DE BELEN</t>
  </si>
  <si>
    <t>COL CAYETANO FRANCO PINZON</t>
  </si>
  <si>
    <t>COL MONSE¿OR DIAZ PLATA</t>
  </si>
  <si>
    <t>COL TEODORO GUTIERREZ CALDERON</t>
  </si>
  <si>
    <t>COL NTRA SRA DE LAS MERCEDES</t>
  </si>
  <si>
    <t>COL EMILIANO SANTIAGO QUINTERO</t>
  </si>
  <si>
    <t>COL INTEG FRANCISCO JOSE DE CALDAS</t>
  </si>
  <si>
    <t>COL SAN ANTONIO</t>
  </si>
  <si>
    <t>COL LUIS GABRIEL CASTRO</t>
  </si>
  <si>
    <t>GENERAL SANTANDER</t>
  </si>
  <si>
    <t>ROMAN MARIA VALENCIA</t>
  </si>
  <si>
    <t>RAFAEL URIBE URIBE</t>
  </si>
  <si>
    <t>INST CALARCA</t>
  </si>
  <si>
    <t>ANTONIO NARI¿O</t>
  </si>
  <si>
    <t>LUIS ARANGO CARDONA</t>
  </si>
  <si>
    <t>PEDACITO DE CIELO</t>
  </si>
  <si>
    <t>SANTO TOMAS DE AQUINO</t>
  </si>
  <si>
    <t>INSTITUCIÓN EDUCATIVA SANTO DOMINGO SAVIO</t>
  </si>
  <si>
    <t>INST. EDUC. JUAN HURTADO</t>
  </si>
  <si>
    <t>INST GUATICA</t>
  </si>
  <si>
    <t>MARIA REINA</t>
  </si>
  <si>
    <t>LICEO DE OCCIDENTE</t>
  </si>
  <si>
    <t>INST EDUC LA VIRGINIA</t>
  </si>
  <si>
    <t>INST EDU INST MISTRATO</t>
  </si>
  <si>
    <t>INST SAN PABLO</t>
  </si>
  <si>
    <t>IE  NUCLEO  ESCOL RUR</t>
  </si>
  <si>
    <t>I.E.T. MARILLAC</t>
  </si>
  <si>
    <t>INSTITUTO INTEGRADO DE COMERCIO</t>
  </si>
  <si>
    <t>INSTITUCION EDUCATIVA REAL DE MARES</t>
  </si>
  <si>
    <t>INSTITUCION EDUCATIVA JOSE ANTONIO GALAN</t>
  </si>
  <si>
    <t>INSTITUCION EDUCATIVA JONH  F KENNEDY</t>
  </si>
  <si>
    <t>INSTITUCION EDUCATIVA INSTITUTO TECNICO EN COMUNICACION</t>
  </si>
  <si>
    <t>INSTITUCION EDUCATIVA INSTITUTO TECNICO SUPERIOR INDUST</t>
  </si>
  <si>
    <t>INSTITUCION EDUCATIVA INSTITUTO TECNICO SUPERIOR DE COM</t>
  </si>
  <si>
    <t>INSTITUCION EDUCATIVA DIEGO HERNANDEZ DE GALLEGO</t>
  </si>
  <si>
    <t>INSTITUCION EDUCTIVA MPAL CAMILO TORRES RESTREPO</t>
  </si>
  <si>
    <t>INSTITUCION EDUCATIVA VEINTISEIS DE MARZO</t>
  </si>
  <si>
    <t>INSTITUCION EDUCATIVA  EL  CASTILLO</t>
  </si>
  <si>
    <t>INSTITUCION EDUCATIVA CIUDADELA DEL MAGDALENA MEDIO</t>
  </si>
  <si>
    <t>I.E. CASD JOSE PRUDENCIO PADILLA</t>
  </si>
  <si>
    <t>COLEGIO INTEGRADO SIMON BOLIVAR</t>
  </si>
  <si>
    <t>COLEGIO PEDRO FERMIN DE VARGAS</t>
  </si>
  <si>
    <t>COLEGIO LA CANDELARIA</t>
  </si>
  <si>
    <t>COLEGIO INTEGRADO  DEL CARARE</t>
  </si>
  <si>
    <t>COLEGIO TECNICO LUIS CARLOS GALAN SARMIENTO</t>
  </si>
  <si>
    <t>COLEGIO  SAN LUIS GONZAGA</t>
  </si>
  <si>
    <t>INSTITUTO INTEGRADO DE COMERCIO CAMILO TORRES</t>
  </si>
  <si>
    <t>COLEGIO TECNICO AGROPECUARIO</t>
  </si>
  <si>
    <t>COLEGIO JOSE DE FERRO</t>
  </si>
  <si>
    <t>COLEGIO  LUIS A. CALVO</t>
  </si>
  <si>
    <t>I.E. COLEGIO NIEVES CORTES PICON SEDE A</t>
  </si>
  <si>
    <t>ROBERTO GARCIA PEÑA</t>
  </si>
  <si>
    <t>COLEGIO FACUNDO NAVAS MANTILLA</t>
  </si>
  <si>
    <t>COLEGIO SANTO DOMINGO SAVIO</t>
  </si>
  <si>
    <t>COLEGIO INTEGRADO LORENZO DE SALAZAR</t>
  </si>
  <si>
    <t>COLEGIO JUAN XXIII</t>
  </si>
  <si>
    <t>CENTRO  DE COMERCIO -</t>
  </si>
  <si>
    <t>ESCUELA NORMAL SUPERIOR DE PIEDECUESTA</t>
  </si>
  <si>
    <t>INSTITUTO LUIS CARLOS GALAN SARMIENTO DEL SUR</t>
  </si>
  <si>
    <t>COLEGIO BALBINO GARCIA</t>
  </si>
  <si>
    <t>COLEGIO MUNICIPAL CARLOS VICENTE REY</t>
  </si>
  <si>
    <t>COLEGIO VICTOR FELIX GOMEZ NOVA</t>
  </si>
  <si>
    <t>COLEGIO HUMBERTO GOMEZ NIGRINIS</t>
  </si>
  <si>
    <t>COLEGIO INTEGRADO PEDRO SANTOS</t>
  </si>
  <si>
    <t>COLEGIO INTEGRADO</t>
  </si>
  <si>
    <t>ESCUELA INDUSTRIAL 20 DE JULIO</t>
  </si>
  <si>
    <t>COLEGIO FRAY NEPOMUCENO RAMOS</t>
  </si>
  <si>
    <t>COLEGIO INTEGRADO MADRE DE LA ESPERANZA</t>
  </si>
  <si>
    <t>INSTITUTO TECNICO INDUSTRIAL MONSEÑOR CARLOS ARDILA GAR</t>
  </si>
  <si>
    <t>COLEGIO INTEGRADO LUCAS CABALLERO</t>
  </si>
  <si>
    <t>COLEGIO LUIS ALBERTO ACU¿A</t>
  </si>
  <si>
    <t>COLEGIO SERGIO ARIZA</t>
  </si>
  <si>
    <t>COLEGIO UNIVERSITARIO</t>
  </si>
  <si>
    <t>INSTITUCION EDUCATIVA RAFAEL NU¿EZ</t>
  </si>
  <si>
    <t>INSTITUCION EDUCATIVA PARA POBLACIONES ESPECIALES</t>
  </si>
  <si>
    <t>INSTITUCION EDUCATIVA ANTONIO  LENIS</t>
  </si>
  <si>
    <t>INSTITUCION EDUCATIVA NORMAL SUPERIOR DE SINCELEJO</t>
  </si>
  <si>
    <t>INSTITUCION EDUCATIVA MADRE AMALIA</t>
  </si>
  <si>
    <t>INSTITUCION EDUCATIVA CONCENTRACION SIMON ARAUJO</t>
  </si>
  <si>
    <t>INSTITUCION EDUCATIVA SAN VICENTE DE PAUL</t>
  </si>
  <si>
    <t>INSTITUCION EDUCATIVA JOSE IGNACIO LOPEZ</t>
  </si>
  <si>
    <t>INSTITUCION EDUCATIVA SIMON ARAUJO</t>
  </si>
  <si>
    <t>INSTITUCION EDUCATIVA TECNICO INDUSTRIAL ANTONIO PRIETO</t>
  </si>
  <si>
    <t>INSTITUCION EDUCATIVA SAN JOSE C.I.P</t>
  </si>
  <si>
    <t>CENTRO EDUCATIVO RURAL SAN MIGUEL</t>
  </si>
  <si>
    <t>INSTITUCION EDUCATIVA ROGELIO RODRIGUEZ SEVERICHE</t>
  </si>
  <si>
    <t>INSTITUCION EDUCATIVA DULCE NOMBRE DE JESUS</t>
  </si>
  <si>
    <t>INSTITUCION EDUCATIVA ALTOS DEL ROSARIO</t>
  </si>
  <si>
    <t>INSTITUCION EDUCATIVA LA UNION</t>
  </si>
  <si>
    <t>INSTITUCION EDUCATIVA VEINTE DE ENERO</t>
  </si>
  <si>
    <t>INSTITUCION EDUCATIVA JUANITA GARCIA MANJARRES</t>
  </si>
  <si>
    <t>INST EDUC BUENAVISTA</t>
  </si>
  <si>
    <t>INST EDUC SAN JUAN BAUTISTA</t>
  </si>
  <si>
    <t>I.E. VICTOR ZUBIRIA</t>
  </si>
  <si>
    <t>INST EDUC PIO XII</t>
  </si>
  <si>
    <t>I.E. LICEO CARMELO PERCY VERGARA</t>
  </si>
  <si>
    <t>I.E. NORMAL SUPERIOR DE COROZAL</t>
  </si>
  <si>
    <t>I.E. GABRIEL GARCIA MARQUEZ</t>
  </si>
  <si>
    <t>I.E. CHALAN</t>
  </si>
  <si>
    <t>INST EDUC SAN ROQUE</t>
  </si>
  <si>
    <t>INST EDUC ANTONIO NARIÑO</t>
  </si>
  <si>
    <t>I.E.  DE GALERAS</t>
  </si>
  <si>
    <t>I.E. DE GUARANDA</t>
  </si>
  <si>
    <t>I.E. LA UNION</t>
  </si>
  <si>
    <t>I.E. SANTA ROSA DE LIMA</t>
  </si>
  <si>
    <t>I.E. CONCENTRACION DE DESARROLLO RURAL</t>
  </si>
  <si>
    <t>I.E. NORMAL SUPERIOR DE LA MOJANA</t>
  </si>
  <si>
    <t>I.E. GABRIEL TABOADA SANTODOMINGO</t>
  </si>
  <si>
    <t>C.E. INDÍGENA PUEBLECITO</t>
  </si>
  <si>
    <t>I.E. INDÍGENA SAN ANTONIO ABAD</t>
  </si>
  <si>
    <t>I.E. MILLAN VARGAS</t>
  </si>
  <si>
    <t>INST EDUC MARISCAL SUCRE</t>
  </si>
  <si>
    <t>INST EDUC MARIA INMACULADA</t>
  </si>
  <si>
    <t>INST EDUC CONCENTRACION ESCOLAR SAN JUAN</t>
  </si>
  <si>
    <t>INST EDUC SAN MARCOS</t>
  </si>
  <si>
    <t>INST EDUC JOHN F KENNEDY</t>
  </si>
  <si>
    <t>INST EDUC SAN JOSE</t>
  </si>
  <si>
    <t>I.E. TÉCNICO AGROPECUARIO EL LIMON</t>
  </si>
  <si>
    <t>I.E.T. DIVERSIFICADO DE BUENAVISTA</t>
  </si>
  <si>
    <t>CENTRO EDUCATIVO BOCA CERRADA</t>
  </si>
  <si>
    <t>INST EDUC SANTA CLARA</t>
  </si>
  <si>
    <t>INST EDUC MANUEL ANGEL ANACHURY</t>
  </si>
  <si>
    <t>INST EDUC TEC AGRO SAN ONOFRE DE TOROBE</t>
  </si>
  <si>
    <t>INST EDUC SAN JUAN BOSCO</t>
  </si>
  <si>
    <t>INST EDUC SAN PEDRO CLAVER</t>
  </si>
  <si>
    <t>INST EDUC ANTONIA SANTOS</t>
  </si>
  <si>
    <t>INST EDUC ELIECER ULLOA</t>
  </si>
  <si>
    <t>INST EDUC NUESTRA SEÑORA DE LAS MERCEDES</t>
  </si>
  <si>
    <t>INST EDUC ANIBAL OJEDA</t>
  </si>
  <si>
    <t>INST EDUC LUIS PATRON ROSANO</t>
  </si>
  <si>
    <t>I.E. JOSE YEMAIL TOUS</t>
  </si>
  <si>
    <t>C.E. PIO XII</t>
  </si>
  <si>
    <t>I.E.  TÉCNICO AGROPECUARIO DE LAS PIEDRAS</t>
  </si>
  <si>
    <t>I.E. HERIBERTO GARCIA GARRIDO</t>
  </si>
  <si>
    <t>INST EDUC SAN SIMON</t>
  </si>
  <si>
    <t>INST EDUC LEONIDAS RUBIO VILLEGAS</t>
  </si>
  <si>
    <t>INST EDUC NORMAL SUPERIOR</t>
  </si>
  <si>
    <t>INST EDUC INEM MANUEL MURILLO TORO</t>
  </si>
  <si>
    <t>INST EDUC TEC SAGRADA FAMILIA</t>
  </si>
  <si>
    <t>INST EDUC  BOYACA</t>
  </si>
  <si>
    <t>INST EDUC TEC DARIO ECHANDIA</t>
  </si>
  <si>
    <t>INST EDUC ESTADO DE ISRAEL</t>
  </si>
  <si>
    <t>INST EDUC SANTIAGO VILLA ESCOBAR</t>
  </si>
  <si>
    <t>INST EDUC JOSE ANTONIO RICAURTE</t>
  </si>
  <si>
    <t>INST EDUC SAN LUIS GONZAGA</t>
  </si>
  <si>
    <t>INST EDUC MIGUEL DE CERVANTES SAAVEDRA</t>
  </si>
  <si>
    <t>INST. EDUC SAN ISIDRO</t>
  </si>
  <si>
    <t>INST EDUC FRANCISCO DE PAULA SANTANDER</t>
  </si>
  <si>
    <t>INST EDUC MPAL. ALBERTO SANTOFIMIO CAICEDO</t>
  </si>
  <si>
    <t>INST EDUC SAN PEDRO ALEJANDRINO</t>
  </si>
  <si>
    <t>INST EDUC TEC EMPRESARIAL EL JARDIN</t>
  </si>
  <si>
    <t>INST EDUC CIUDAD ARKALA</t>
  </si>
  <si>
    <t>INST EDUC ISMAEL SANTOFIMIO TRUJILLO</t>
  </si>
  <si>
    <t>INST EDUC ANTONIO REYES UMAÑA</t>
  </si>
  <si>
    <t>INST EDUC JUAN LOZANO Y LOZANO</t>
  </si>
  <si>
    <t>INST EDUC SIMON BOLIVAR</t>
  </si>
  <si>
    <t>INST EDUC JOSE CELESTINO MUTIS</t>
  </si>
  <si>
    <t>INST EDUC GUILLERMO ANGULO RUIZ</t>
  </si>
  <si>
    <t>INST EDUC TEC ALBERTO CASTILLA</t>
  </si>
  <si>
    <t>INST EDUC FE Y ALEGRIA</t>
  </si>
  <si>
    <t>INST EDUC RAICES DEL FUTURO</t>
  </si>
  <si>
    <t>INST EDUC NIÑO JESUS DE PRAGA</t>
  </si>
  <si>
    <t>INST EDUC JORGE ELIECER GAITAN</t>
  </si>
  <si>
    <t>INST EDUC TEC CIAL CELMIRA HUERTAS</t>
  </si>
  <si>
    <t>INST EDUC CARLOS LLERAS RESTREPO</t>
  </si>
  <si>
    <t>INST. EDUC MODELIA</t>
  </si>
  <si>
    <t>INST EDUC CIUDAD LUZ</t>
  </si>
  <si>
    <t>INST EDUC MAXIMILIANO NEIRA LAMUS</t>
  </si>
  <si>
    <t>INST EDUC JOSE JOAQUIN FLOREZ HERNANDEZ</t>
  </si>
  <si>
    <t>INST EDUC TEC CIUDAD DE IBAGUE</t>
  </si>
  <si>
    <t>INST EDUC TEC ALFONSO PALACIOS RUDAS</t>
  </si>
  <si>
    <t>INST EDUC TEC AGROP MARIANO MEL NDRO</t>
  </si>
  <si>
    <t>INST EDUC DIEGO FALLON</t>
  </si>
  <si>
    <t>INST EDUC TEC JOAQUIN PARIS</t>
  </si>
  <si>
    <t>INST EDUC NICANOR VELASQUEZ ORTIZ</t>
  </si>
  <si>
    <t>INST EDUC TEC INSTITUTO ARMERO</t>
  </si>
  <si>
    <t>INST EDUC TEC AGROIND Y EMPRES MARTIN POMALA</t>
  </si>
  <si>
    <t>INST EDUC ISMAEL PERDOMO</t>
  </si>
  <si>
    <t>INST EDUC PEDRO PABON PARGA</t>
  </si>
  <si>
    <t>INST EDUC TEC MEDALLA MILAGROSA</t>
  </si>
  <si>
    <t>INST EDUC TEC MANUEL MURILLO TORO</t>
  </si>
  <si>
    <t>INST EDUC TEC SOLEDAD MEDINA</t>
  </si>
  <si>
    <t>INST EDUC NSTRA SRA DEL ROSARIO</t>
  </si>
  <si>
    <t>INST EDUC TEC AGROIND JUAN XXIII</t>
  </si>
  <si>
    <t>INST EDUC SAN ANTONIO</t>
  </si>
  <si>
    <t>INST EDUC TEC MARIANO SANCHEZ ANDRADE</t>
  </si>
  <si>
    <t>INST EDUC TEC FELIX TIBERIO GUZMAN</t>
  </si>
  <si>
    <t>INST EDUC TEC NSTRA SRA DE FATIMA</t>
  </si>
  <si>
    <t>INST EDUC  TEC SAN ISIDORO</t>
  </si>
  <si>
    <t>INST EDUC MANUELA OMA¿A</t>
  </si>
  <si>
    <t>INST EDUC TEC IND SIMON BOLIVAR</t>
  </si>
  <si>
    <t>INST EDUC TEC CIAL CALDAS</t>
  </si>
  <si>
    <t>INST EDUC TEC CIAL ALFONSO LOPEZ PUMAREJO</t>
  </si>
  <si>
    <t>INST EDUC TEC JUAN MANUEL RUDAS</t>
  </si>
  <si>
    <t>INST EDUC TEC SOCIOTUR  LUIS CARLOS GALAN SARMIENTO</t>
  </si>
  <si>
    <t>INST EDUC TEC GENERAL SANTANDER</t>
  </si>
  <si>
    <t>INST EDUC MINUTO DE DIOS FE Y ALEGRIA</t>
  </si>
  <si>
    <t>INST EDUC TEC ARTURO MEJIA JARAMILLO</t>
  </si>
  <si>
    <t>INST EDUC TEC COLOMBO ALEMAN SCALAS</t>
  </si>
  <si>
    <t>INST EDUC TEC ALFONSO ARANGO TORO</t>
  </si>
  <si>
    <t>INST EDUC TEC ISIDRO PARRA</t>
  </si>
  <si>
    <t>INST EDUC TEC NSTRA SRA DEL CARMEN</t>
  </si>
  <si>
    <t>INST EDUC TEC MORENO Y ESCANDON</t>
  </si>
  <si>
    <t>INST EDUC TEC FRANCISCO NUÑEZ PEDROZO</t>
  </si>
  <si>
    <t>INST EDUC TEC SUMAPAZ</t>
  </si>
  <si>
    <t>INST EDUC TEC FRANCISCO JOSE DE CALDAS</t>
  </si>
  <si>
    <t>INTS EDUC JHON F KENNEDY</t>
  </si>
  <si>
    <t>INST EDUC TEC FABIO LOZANO Y LOZANO</t>
  </si>
  <si>
    <t>INST EDUC TEC PABLO SEXTO</t>
  </si>
  <si>
    <t>INST EDUC SANTO DOMINGO SAVIO</t>
  </si>
  <si>
    <t>INST EDUC TEC PEREZ Y ALDANA</t>
  </si>
  <si>
    <t>INST EDUC TEC FRANCISCO JULIAN OLAYA</t>
  </si>
  <si>
    <t>INST EDUC FRANCISCO DE MIRANDA</t>
  </si>
  <si>
    <t>INST EDUC TEC LA CEIBA</t>
  </si>
  <si>
    <t>INST EDUC CENTRAL</t>
  </si>
  <si>
    <t>INST EDUC JOSE MARIA CARBONELL</t>
  </si>
  <si>
    <t>INSTITUCION EDUCATIVA GUILLERMO VALENCIA</t>
  </si>
  <si>
    <t>INSTITUCION EDUCATIVA VICENTE BORRERO COSTA</t>
  </si>
  <si>
    <t>INSTITUCION EDUCATIVA ALBERTO CARVAJAL BORRERO</t>
  </si>
  <si>
    <t>GENERAL ALFREDO VASQUEZ COBO</t>
  </si>
  <si>
    <t>INSTITUCION EDUCATIVA EUSTAQUIO PALACIOS</t>
  </si>
  <si>
    <t>INSTITUCION EDUCATIVA TCNICO COMERCIAL JOSE MARIA</t>
  </si>
  <si>
    <t>INSTITUCION EDUCATIVA DE SANTA LIBRADA</t>
  </si>
  <si>
    <t>JOSE MANUEL SAAVEDRA GALINDO</t>
  </si>
  <si>
    <t>INSTITUCION EDUCATIVA TECNICA COMERCIAL HERNANDO</t>
  </si>
  <si>
    <t>INSTITUCIÓN EDUCATIVA TÉCNICO INDUSTRIAL DIEZ DE</t>
  </si>
  <si>
    <t>INSTITUCION EDUCATIVO EVA RIASCOS PLATA</t>
  </si>
  <si>
    <t>I. E. I.  MARICE SINISTERRA</t>
  </si>
  <si>
    <t>BARTOLOME LOBOGUERRERO</t>
  </si>
  <si>
    <t>INSTITUCION EDUCATIVA JUAN  XXIII</t>
  </si>
  <si>
    <t>SAN JUAN BAUTISTA DE LA SALLE</t>
  </si>
  <si>
    <t>INSTITUCI¿N EDUCATIVA EVARISTO GARCIA</t>
  </si>
  <si>
    <t>INST. EDUC.  JUANA DE CAICEDO Y CUERO</t>
  </si>
  <si>
    <t>INSTITUCION EDUCATIVA JUAN PABLO II</t>
  </si>
  <si>
    <t>INSTITUCION EDUCATIVA ISAIAS GAMBOA</t>
  </si>
  <si>
    <t>INSTITUCION EDUCATIVA REPUBLICA DE ISRAEL</t>
  </si>
  <si>
    <t>INSTITUCION EDUCATIVA TECNICO COMERCIAL VILLA DEL</t>
  </si>
  <si>
    <t>INSTITUCION EDUCATIVA COMERCIAL CIUDAD DE CALI</t>
  </si>
  <si>
    <t>REPUBLICA DE ARGENTINA</t>
  </si>
  <si>
    <t>INSTITUTCION EDUCATIVA CIUDAD MODELO</t>
  </si>
  <si>
    <t>INEM JORGE ISAACS CALI</t>
  </si>
  <si>
    <t>INSTITUCION EDUCATIVA SIETE DE AGOSTO</t>
  </si>
  <si>
    <t>INSTITUCION EDUCATIVA SANTA FE</t>
  </si>
  <si>
    <t>INSTITUCION EDUCATIVA GENERAL FRANCISCO DE PAULA</t>
  </si>
  <si>
    <t>INST. EDUC. LIBARDO MADRID VALDERRAMAMA</t>
  </si>
  <si>
    <t>INSTITUCION EDUCATIVA EL DIAMANTE</t>
  </si>
  <si>
    <t>CARLOS HOLMES TRUJILLO</t>
  </si>
  <si>
    <t>INSTTICION EDUCATIV CARLOS HOLGUIN LLOREDA</t>
  </si>
  <si>
    <t>INSTITUCION EDUCATIVA JOSE HOLGUIN GARCES</t>
  </si>
  <si>
    <t>INSTITUCION EDUCATIVA MANUEL MARIA MALLARINO</t>
  </si>
  <si>
    <t>INSTITUCIÓN EDUCATIVA LUIS FERNANDO CAICEDO</t>
  </si>
  <si>
    <t>INSTITUCION EDUCATIVA BOYACA</t>
  </si>
  <si>
    <t>ALVARO ECHEVERRY PEREA</t>
  </si>
  <si>
    <t>INST. EDUC. LA ESPERANZA</t>
  </si>
  <si>
    <t>INSTITUCION EDUCATIVA LA ANUNCIACION</t>
  </si>
  <si>
    <t>CIUDAD CORDOBA</t>
  </si>
  <si>
    <t>GABRIEL GARCIA MARQUEZ</t>
  </si>
  <si>
    <t>GABRIELA MISTRAL</t>
  </si>
  <si>
    <t>INSTITUCION EDUCATIVA CELMIRA BUENO DE OREJUELA</t>
  </si>
  <si>
    <t>INST. EDUC. RAFAEL NAVIA VARON</t>
  </si>
  <si>
    <t>HUMBERTO JORDAN MAZUERA</t>
  </si>
  <si>
    <t>INSTITUCION EDUCATIVA LAS AMERICAS</t>
  </si>
  <si>
    <t>INSTITUCION EDUCATIVA JESUS VILLAFA¿E FRANCO</t>
  </si>
  <si>
    <t>INSTITUCION EDUCATIVA SANTA ROSA</t>
  </si>
  <si>
    <t>MONSEÑOR RAMON ARCILA</t>
  </si>
  <si>
    <t>TECNICO INDUSTRIAL CARLOS HOLGUIN MALLARINO</t>
  </si>
  <si>
    <t>INSTITUCION E. TECNICO INDUSTRIAL DONALD RODRIGO</t>
  </si>
  <si>
    <t>I.E. AGUSTIN NIETO CABALLERO</t>
  </si>
  <si>
    <t>INSTITUCION EDUCATIVA TECNICA CIUDADELA DESEPAZ</t>
  </si>
  <si>
    <t>INSTITUCION EDUCATIVA TECNICO INDUSTRIAL VEINTE D</t>
  </si>
  <si>
    <t>INSTITUCION EDUCATIVA TECNICO INDUSTRIAL LUZ HAYD</t>
  </si>
  <si>
    <t>INSTI. EDUC. MULTIPROPOSITO</t>
  </si>
  <si>
    <t>ALFONSO LOPEZ PUMAREJO</t>
  </si>
  <si>
    <t>INST. EDUC. RODRIGO LLOREDA CAICEDO</t>
  </si>
  <si>
    <t>INSTITUCION EDUCATIVA SANTO TOMAS</t>
  </si>
  <si>
    <t>IE ELEAZAR LIBREROS SALAMANCA</t>
  </si>
  <si>
    <t>IE SANTA ANA DE LOS CABALLEROS</t>
  </si>
  <si>
    <t>IE GILBERTO ALZATE AVENDAÑO.</t>
  </si>
  <si>
    <t>IE MANUEL DOLORES MONDRAGON</t>
  </si>
  <si>
    <t>SAN RAFAEL</t>
  </si>
  <si>
    <t>FRANCISCO JOSE DE CALDAS</t>
  </si>
  <si>
    <t>LAS AMERICAS</t>
  </si>
  <si>
    <t>JUAN JOSE RONDON</t>
  </si>
  <si>
    <t>JOSE RAMON BEJARANO</t>
  </si>
  <si>
    <t>PASCUAL DE ANDAGOYA</t>
  </si>
  <si>
    <t>LA ANUNCIACION</t>
  </si>
  <si>
    <t>LICEO DEL PACIFICO</t>
  </si>
  <si>
    <t>TERMARIT</t>
  </si>
  <si>
    <t>JOSE MARIA  CABAL</t>
  </si>
  <si>
    <t>REPUBLICA DE VENEZUELA</t>
  </si>
  <si>
    <t>SAN VICENTE</t>
  </si>
  <si>
    <t>TÉCNICO INDUSTRIAL GERARDO VALENCIA CANO</t>
  </si>
  <si>
    <t>NORMAL SUPERIOR JUAN LADRILLEROS</t>
  </si>
  <si>
    <t>TEOFILO ROBERTO POTES</t>
  </si>
  <si>
    <t>SALESIANO JESUS ADOLESCENTE</t>
  </si>
  <si>
    <t>PABLO EMILIO CARVAJAL</t>
  </si>
  <si>
    <t>SIMON BOLIVAR</t>
  </si>
  <si>
    <t>ANTONIO NARIÑO</t>
  </si>
  <si>
    <t>NESTOR URBANO TENORIO</t>
  </si>
  <si>
    <t>IE AGRICOLA DE GUADALAJARA DE BUGA</t>
  </si>
  <si>
    <t>IE ACADEMICO</t>
  </si>
  <si>
    <t>IE GRAN COLOMBIA</t>
  </si>
  <si>
    <t>IE DIEGO RENGIFO SALAZAR</t>
  </si>
  <si>
    <t>IE ANTONIO NARIÑO</t>
  </si>
  <si>
    <t>IE NORMAL SUPERIOR MARIA INMACULADA</t>
  </si>
  <si>
    <t>IE BOLIVARIANO</t>
  </si>
  <si>
    <t>IE GIMNASIO DEL CALIMA</t>
  </si>
  <si>
    <t>IE NUESTRA SEÑORA DE  LA CANDELARIA</t>
  </si>
  <si>
    <t>I.E. INMACULADA CONCEPCION</t>
  </si>
  <si>
    <t>SOR MARIA JULIANA</t>
  </si>
  <si>
    <t>INDALECIO PENILLA</t>
  </si>
  <si>
    <t>ACADEMICO</t>
  </si>
  <si>
    <t>GABO</t>
  </si>
  <si>
    <t>MANUEL QUINTERO PENILLA</t>
  </si>
  <si>
    <t>RAMON MARTINEZ BENITEZ</t>
  </si>
  <si>
    <t>ANTONIO HOLGUIN GARCES</t>
  </si>
  <si>
    <t>CIUDAD DE CARTAGO</t>
  </si>
  <si>
    <t>IE  DEL DAGUA</t>
  </si>
  <si>
    <t>IE EL AGUILA</t>
  </si>
  <si>
    <t>IE GILBERTO ALZATE AVENDAÑO</t>
  </si>
  <si>
    <t>IE SAGRADO CORAZÓN</t>
  </si>
  <si>
    <t>IE JORGE  ISAACS</t>
  </si>
  <si>
    <t>IE LAS AMERICAS</t>
  </si>
  <si>
    <t>IE CIUDAD FLORIDA</t>
  </si>
  <si>
    <t>IE ABSALON TORRES CAMACHO</t>
  </si>
  <si>
    <t>IE GINEBRA LA SALLE</t>
  </si>
  <si>
    <t>IE ESCUELA NORMAL SUPERIOR MIGUEL DE CERVANTES SAAVEDRA</t>
  </si>
  <si>
    <t>IE PEDRO VICENTE ABADIA</t>
  </si>
  <si>
    <t>IE CENTRAL DE BACHILLERATO INTEGRADO</t>
  </si>
  <si>
    <t>IE ROSA LIA MAFLA</t>
  </si>
  <si>
    <t>IE ESPAÑA</t>
  </si>
  <si>
    <t>IE SAN PIO X</t>
  </si>
  <si>
    <t>IE MAGDALENA ORTEGA</t>
  </si>
  <si>
    <t>IE ARGEMIRO ESCOBAR CARDONA</t>
  </si>
  <si>
    <t>IE MANUEL ANTONIO BONILLA</t>
  </si>
  <si>
    <t>IE SANTA TERESITA</t>
  </si>
  <si>
    <t>IE ANTONIO LIZARAZO</t>
  </si>
  <si>
    <t>IE HUMBERTO RAFFO RIVERA</t>
  </si>
  <si>
    <t>IE DEL VALLE</t>
  </si>
  <si>
    <t>IE HAROLD EDER</t>
  </si>
  <si>
    <t>IE DOMINGO IRURITA</t>
  </si>
  <si>
    <t>IE TERESA CALDERON DE LASSO</t>
  </si>
  <si>
    <t>IE MERCEDES ABREGO</t>
  </si>
  <si>
    <t>IE MARIA ANTONIA PENAGOS</t>
  </si>
  <si>
    <t>IE SANTA BARBARA</t>
  </si>
  <si>
    <t>IE CARDENAS MIRRIÑAO</t>
  </si>
  <si>
    <t>IE ATENEO</t>
  </si>
  <si>
    <t>IE FRANCISCO ANTONIO ZEA</t>
  </si>
  <si>
    <t>IE ALFREDO POSADA CORREA</t>
  </si>
  <si>
    <t>IE JOSE FELIX RESTREPO</t>
  </si>
  <si>
    <t>IE PRIMITIVO CRESPO</t>
  </si>
  <si>
    <t>IE BELISARIO PEÑA PIÑEIRO</t>
  </si>
  <si>
    <t>IE NUESTRA SEÑORA DE CHIQUINQUIRA</t>
  </si>
  <si>
    <t>IE NORMAL SUPERIOR JORGE ISAACS</t>
  </si>
  <si>
    <t>IE JOSE ANTONIO AGUILERA</t>
  </si>
  <si>
    <t>IE SEVILLA</t>
  </si>
  <si>
    <t>IE GENERAL SANTANDER</t>
  </si>
  <si>
    <t>IE FRAY JOSE JOAQUIN ESCOBAR</t>
  </si>
  <si>
    <t>IE  TECNICA AGROPECUARIA TORO</t>
  </si>
  <si>
    <t>IE JULIAN TRUJILLO</t>
  </si>
  <si>
    <t>IE SAGRADO CORAZON DE JESUS</t>
  </si>
  <si>
    <t>INSTITUCION EDUCATIVA  GIMNASIO DEL PACIFICO</t>
  </si>
  <si>
    <t>INSTITUCION EDUCATIVA MODERNA DE TULUA</t>
  </si>
  <si>
    <t>INSTITUCION EDUCATIVA TEC INDUSTRIAL CARLOS SARMIENTO L</t>
  </si>
  <si>
    <t>INSTITUCION EDUCATIVA CORAZON DEL VALLE</t>
  </si>
  <si>
    <t>INSTITUCION EDUCATIVA MARIA ANTONIA RUIZ</t>
  </si>
  <si>
    <t>INSTITUCION EDUCATIVA LA GRACIELA</t>
  </si>
  <si>
    <t>I.E. OCCIDENTE</t>
  </si>
  <si>
    <t>IE LEOCADIO SALAZAR</t>
  </si>
  <si>
    <t>IE JORGE ROBLEDO</t>
  </si>
  <si>
    <t>IE ALFONSO ZAWADZKY</t>
  </si>
  <si>
    <t>IE NORMAL SUPERIOR NUESTRA SEÑORA DE LAS MERCEDES</t>
  </si>
  <si>
    <t>IE EFRAIN VARELA VACA</t>
  </si>
  <si>
    <t>INSTITUCION EDUCATIVA SANTA TERESITA</t>
  </si>
  <si>
    <t>INSTITUCION EDUCATIVA TECNICO CRISTO REY</t>
  </si>
  <si>
    <t>INSTITUCION EDUCATIVA GUSTAVO VILLA DIAZ</t>
  </si>
  <si>
    <t>INSTITUCION EDUCATIVA NORMAL MARIA INMACULADA</t>
  </si>
  <si>
    <t>INSTITUCION EDUCATIVA GENERAL  SANTANDER</t>
  </si>
  <si>
    <t>INSTITUCION EDUCATIVA LICEO DEL LLANO</t>
  </si>
  <si>
    <t>INSTITUCION EDUCATIVA JUAN JACOBO ROUSSEAU</t>
  </si>
  <si>
    <t>INSTITUCION EDUCATIVA JOSE EUSTASIO RIVERA</t>
  </si>
  <si>
    <t>IE CONCENTRACION DE DESARROLLO RURAL</t>
  </si>
  <si>
    <t>INSTITUCION EDUCATIVA ALEJANDRO HUMBOLDT</t>
  </si>
  <si>
    <t>INSTITUCION EDUCATIVA TECNICO INDUSTRIAL RAFAEL POMBO</t>
  </si>
  <si>
    <t>INSTITUCION EDUCATIVA INOCENCIO CHINCA</t>
  </si>
  <si>
    <t>INSTITUCION EDUCATIVA TECNICO INDUSTRIAL FROILAN FARIAS</t>
  </si>
  <si>
    <t>INSTITUCION EDUCATIVA LICEO TAME</t>
  </si>
  <si>
    <t>INSTITUCION EDUCATIVA SAN LUIS</t>
  </si>
  <si>
    <t>JUAN BAUTISTA LA SALLE</t>
  </si>
  <si>
    <t>ANTONIO RICAURTE</t>
  </si>
  <si>
    <t>SAN FRANCISCO DE ASIS</t>
  </si>
  <si>
    <t>LA SALLE</t>
  </si>
  <si>
    <t>TECNICO INDUSTRIAL</t>
  </si>
  <si>
    <t>LOS ANDES</t>
  </si>
  <si>
    <t>JUAN BAUTISTA MIGANI</t>
  </si>
  <si>
    <t>LOS PINOS</t>
  </si>
  <si>
    <t>BARRIOS UNIDOS DEL SUR</t>
  </si>
  <si>
    <t>JORGE ELIECER GAITAN</t>
  </si>
  <si>
    <t>SAN LUIS</t>
  </si>
  <si>
    <t>I.E GABRIELA MISTRAL</t>
  </si>
  <si>
    <t>I.E AGROTECNICO MIXTO</t>
  </si>
  <si>
    <t>I.E RUFINO QUICHOYA</t>
  </si>
  <si>
    <t>I.E MARCO FIDEL SUAREZ</t>
  </si>
  <si>
    <t>I.E CERVANTES</t>
  </si>
  <si>
    <t>I.E ACEVEDO Y GOMEZ</t>
  </si>
  <si>
    <t>I.E SAGRADOS CORAZONES</t>
  </si>
  <si>
    <t>I.E DANTE ALIGHIERI</t>
  </si>
  <si>
    <t>I.E PROMOCION SOCIAL</t>
  </si>
  <si>
    <t>IE LA CAMPIÑA</t>
  </si>
  <si>
    <t>IE CARLOS LLERAS RESTREPO</t>
  </si>
  <si>
    <t>IE SAN MATEO</t>
  </si>
  <si>
    <t>I.E. LUIS HERNANDEZ VARGAS</t>
  </si>
  <si>
    <t>IE ANTONIO MARTINEZ DELGADO</t>
  </si>
  <si>
    <t>IE SALVADOR CAMACHO ROLDAN</t>
  </si>
  <si>
    <t>IE LUIS CARLOS GALAN</t>
  </si>
  <si>
    <t>IE SAGRADO CORAZON</t>
  </si>
  <si>
    <t>INST TEC MICROEMPRESARIAL FERNANDO RODRIGUEZ</t>
  </si>
  <si>
    <t>IE COL TEC LA PRESENTACION</t>
  </si>
  <si>
    <t>INST TEC INTEGRADO DE TRINIDAD</t>
  </si>
  <si>
    <t>IE EZEQUIEL MORENO Y DIAZ</t>
  </si>
  <si>
    <t>I.E. PIO XII</t>
  </si>
  <si>
    <t>IE FRAY PLACIDO</t>
  </si>
  <si>
    <t>IE SAN AGUSTIN</t>
  </si>
  <si>
    <t>IE CIUDAD MOCOA</t>
  </si>
  <si>
    <t>I.E. ETNOEDUCATIVA BILINGUE INGA</t>
  </si>
  <si>
    <t>IE FIDEL DE MONTCLAR</t>
  </si>
  <si>
    <t>IE ALVERNIA</t>
  </si>
  <si>
    <t>I.E. SANTA TERESA</t>
  </si>
  <si>
    <t>IE JOSE MARIA HERNANDEZ</t>
  </si>
  <si>
    <t>IE CANDIDO LEGUIZAMO</t>
  </si>
  <si>
    <t>CENT EDUC NAVAL LEGUIZAMO</t>
  </si>
  <si>
    <t>IE FRAY BARTOLOME DE IGUALADA</t>
  </si>
  <si>
    <t>IE ALMIRANTE PADILLA</t>
  </si>
  <si>
    <t>IE CIUDAD SANTIAGO</t>
  </si>
  <si>
    <t>IE VALLE DEL GUAMUEZ</t>
  </si>
  <si>
    <t>IE CIUDAD LA HORMIGA</t>
  </si>
  <si>
    <t>I.E. LA LIBERTAD</t>
  </si>
  <si>
    <t>INSTITUTO BOLIVARIANO</t>
  </si>
  <si>
    <t>INSTITUCION EDUCATIVA TECNICO INDUSTRIAL</t>
  </si>
  <si>
    <t>I.E. EL CARMELO</t>
  </si>
  <si>
    <t>I.E. ANTONIA SANTOS EL RANCHO</t>
  </si>
  <si>
    <t>ESC NORMAL SUPERIOR MARCELIANO CANYES SANTACANA</t>
  </si>
  <si>
    <t>COL SAGRADO CORAZON DE JESUS</t>
  </si>
  <si>
    <t>INEM JOSE EUSTASIO RIVERA</t>
  </si>
  <si>
    <t>ESC FRANCISCO DEL ROSARIO VELA</t>
  </si>
  <si>
    <t>INTERN FRAY JAVIER DE BARCELONA</t>
  </si>
  <si>
    <t>INTERN INDIGENA SAN JOSE</t>
  </si>
  <si>
    <t>INTS EDU RURAL SAN FRANCISCO DE LORETOYACO</t>
  </si>
  <si>
    <t>INST EDU AGROPECUARIO JOSE CELESTINO MUTIS</t>
  </si>
  <si>
    <t>I.E. CUSTODIO GARCIA ROVIRA</t>
  </si>
  <si>
    <t>I.E. LIBERTADORES</t>
  </si>
  <si>
    <t>INSTITUCION EDUCATIVA SANTANDER</t>
  </si>
  <si>
    <t>INSITUCI¿N EDUCATIVA CONCENTRACI¿N DESARROLLO RURAL</t>
  </si>
  <si>
    <t>INST. EDUCATIVA JOSE CELESTINO MUTIS</t>
  </si>
  <si>
    <t>INSTITUCION EDUCATIVA LATORRE GOMEZ</t>
  </si>
  <si>
    <t>INSTITUCION EDUCATIVA ESC.NORMAL SUPERIOR INDIGENA MARI</t>
  </si>
  <si>
    <t>INSTITUCION EDUCATIVA INTEGRADA JOSE E.RIVERA</t>
  </si>
  <si>
    <t>INSTITUCION EDUCATIVA DEPARTAMENTAL INAYA</t>
  </si>
  <si>
    <t>COLEGIO PLURIETNICO DE CARURU</t>
  </si>
  <si>
    <t>ESC NORMAL SUPERIOR FEDERICO LLERAS ACOSTA</t>
  </si>
  <si>
    <t>INSTITUCIÓN EDUCATIVA  JOSE EUSTACIO RIVERA</t>
  </si>
  <si>
    <t>I.E. EDUARDO CARRANZA</t>
  </si>
  <si>
    <t>INSTITUTO TECNICO SOLMERIDA BUILES</t>
  </si>
  <si>
    <t>ESC VICTOR SAMUEL ANDRADE</t>
  </si>
  <si>
    <t>INST EDUC MONSE?OR VICTOR WIEDEMANN</t>
  </si>
  <si>
    <t>INST EDUC  SAN CRISTOBAL</t>
  </si>
  <si>
    <t>I.E. PRESBITERO JUAN J. ESCOBAR</t>
  </si>
  <si>
    <t>INST EDUC ALFONSO UPEGUI OROZCO</t>
  </si>
  <si>
    <t>INST EDUC SAN ANTONIO DE PRADO</t>
  </si>
  <si>
    <t>INST EDUC EL LIMONAR</t>
  </si>
  <si>
    <t>INST EDUC SAN JOSE OBRERO</t>
  </si>
  <si>
    <t>C. E. R. MANI DE LAS CASAS</t>
  </si>
  <si>
    <t>I. E. PASCUAL CORREA FLOREZ</t>
  </si>
  <si>
    <t>I. E. R. PORTACHUELO</t>
  </si>
  <si>
    <t>I. E. SANTA RITA</t>
  </si>
  <si>
    <t>I. E. SAN PERUCHITO</t>
  </si>
  <si>
    <t>I. E. LOS ANGELES</t>
  </si>
  <si>
    <t>I. E. R. ASCENSION MONTOYA DE TORRES</t>
  </si>
  <si>
    <t>I. E. R. CHURIDO PUEBLO</t>
  </si>
  <si>
    <t>I. E. R. EL REPOSO</t>
  </si>
  <si>
    <t>I.E.R. EL MARIANO</t>
  </si>
  <si>
    <t>I. E. R. ZUNGO EMBARCADERO</t>
  </si>
  <si>
    <t>I. E.R. PEDRO NEL DURANGO</t>
  </si>
  <si>
    <t>I.E.R. EL GUINEO</t>
  </si>
  <si>
    <t>I. E. R. EL DIAMANTE</t>
  </si>
  <si>
    <t>C. E. R. LA BALSA ALTA COOPERATIVA</t>
  </si>
  <si>
    <t>C.E.R. BARRIO GIRON</t>
  </si>
  <si>
    <t>C. E. R. INDIGENISTA BAGARA</t>
  </si>
  <si>
    <t>I. E. R. MONSEÑOR ESCOBAR VELEZ</t>
  </si>
  <si>
    <t>I. E. R. PAJILLAL</t>
  </si>
  <si>
    <t>I. E. R. EL FILO DE DAMAQUIEL</t>
  </si>
  <si>
    <t>I. E. R. SANTA FE DE LAS PLATAS</t>
  </si>
  <si>
    <t>I. E. R. YARUMITO</t>
  </si>
  <si>
    <t>C. E. R. MONTAÑITA</t>
  </si>
  <si>
    <t>I. E. EL TABLAZO</t>
  </si>
  <si>
    <t>I. E. R. EL  HATILLO</t>
  </si>
  <si>
    <t>I. E. R.  LABORES</t>
  </si>
  <si>
    <t>I. E. R. CARLOS GONZALEZ</t>
  </si>
  <si>
    <t>I E FRANCISCO CESAR</t>
  </si>
  <si>
    <t>I. E. R. JUAN TAMAYO</t>
  </si>
  <si>
    <t>I. E. R. FARALLONES</t>
  </si>
  <si>
    <t>I. E. R. LA ERMITA</t>
  </si>
  <si>
    <t>I. E. R. ADOLFO MORENO USUGA</t>
  </si>
  <si>
    <t>I. E. GUARUMO</t>
  </si>
  <si>
    <t>C. E. R. EL TIGRE</t>
  </si>
  <si>
    <t>I. E. AURELIO MEJIA</t>
  </si>
  <si>
    <t>I. E. PIAMONTE</t>
  </si>
  <si>
    <t>C. E. R. EL ANARA</t>
  </si>
  <si>
    <t>I. E. GASPAR DE RODAS</t>
  </si>
  <si>
    <t>I. E. R. SAN FRANCISCO</t>
  </si>
  <si>
    <t>I. E. R. DARIO GUTIERREZ RAVE</t>
  </si>
  <si>
    <t>C. E. R. EL CANO</t>
  </si>
  <si>
    <t>I. E. R. BUENOS AIRES</t>
  </si>
  <si>
    <t>I. E. R. BERNARDO SIERRA</t>
  </si>
  <si>
    <t>I. E. R. VILLA NELLY</t>
  </si>
  <si>
    <t>I. E. R. INDIGENISTA POLINES</t>
  </si>
  <si>
    <t>I. E. R. PIEDRAS BLANCAS</t>
  </si>
  <si>
    <t>I. E.R. LA AURORA</t>
  </si>
  <si>
    <t>I. E. SANTA MARIA</t>
  </si>
  <si>
    <t>C. E. R. RIVERAS DEL CAUCA</t>
  </si>
  <si>
    <t>C. E. R. SANTA ELENA</t>
  </si>
  <si>
    <t>I. E. R. CACERI</t>
  </si>
  <si>
    <t>C. E. R. SANTA ROSITA</t>
  </si>
  <si>
    <t>C. E. R. ALTO CACERI</t>
  </si>
  <si>
    <t>I. E. MARGENTO</t>
  </si>
  <si>
    <t>I. E. CUTURU</t>
  </si>
  <si>
    <t>C. E. R. KILOMETRO 18</t>
  </si>
  <si>
    <t>C. E. R. NO HAY COMO DIOS</t>
  </si>
  <si>
    <t>C. E. R. LAS MALVINAS</t>
  </si>
  <si>
    <t>I. E. R. VILLA FATIMA ARRIBA</t>
  </si>
  <si>
    <t>I. E. LICEO CONCEJO MUNICIPAL</t>
  </si>
  <si>
    <t>I. E. AGRICOLA DE URABA</t>
  </si>
  <si>
    <t>I. E. R.  BARRANQUILLITA</t>
  </si>
  <si>
    <t>I. E. R. NEL UPEGUI</t>
  </si>
  <si>
    <t>I. E. R. CELESTINO DIAZ</t>
  </si>
  <si>
    <t>I. E. EVA TULIA QUINTERO DE TORO</t>
  </si>
  <si>
    <t>I. E. R. GRANJAS INFANTILES</t>
  </si>
  <si>
    <t>I. E. R. BOYACA</t>
  </si>
  <si>
    <t>I. E. PRESBITERO GABRIEL YEPES YEPES</t>
  </si>
  <si>
    <t>I. E. R. BLANQUIZAL</t>
  </si>
  <si>
    <t>I. E. R. PUERTO CLAVER</t>
  </si>
  <si>
    <t>C. E. R. LA CORONA</t>
  </si>
  <si>
    <t>C. E. R. EL REAL</t>
  </si>
  <si>
    <t>C. E. R. SANTA BARBARA</t>
  </si>
  <si>
    <t>C. E. R. LOS COLONOS</t>
  </si>
  <si>
    <t>I. E. R. PUERTO LOPEZ</t>
  </si>
  <si>
    <t>I. E. R. LA BLANQUITA DEL MURRI</t>
  </si>
  <si>
    <t>I.E.R. NUESTRA SEÑORA DEL CARMEN</t>
  </si>
  <si>
    <t>C. E. R. EL SALTO</t>
  </si>
  <si>
    <t>I. E. R. CHAPARRAL</t>
  </si>
  <si>
    <t>I. E. R. PIO X</t>
  </si>
  <si>
    <t>C. E. R. EL QUINDIO</t>
  </si>
  <si>
    <t>I. E. R. KARMATARÚA</t>
  </si>
  <si>
    <t>I. E. JOSE ANTONIO GALAN</t>
  </si>
  <si>
    <t>I. E. JORGE ENRIQUE VILLEGAS</t>
  </si>
  <si>
    <t>I. E. R. LA SIERRA</t>
  </si>
  <si>
    <t>I. E. SAN DIEGO</t>
  </si>
  <si>
    <t>I. E. R. LA FLORESTA</t>
  </si>
  <si>
    <t>I. E. R. CRISTO REY</t>
  </si>
  <si>
    <t>I. E. R. LAS BRISAS</t>
  </si>
  <si>
    <t>I. E. R. FRANCISCO MANZUETO GIRALDO</t>
  </si>
  <si>
    <t>C. E. R. TURRIQUITADO</t>
  </si>
  <si>
    <t>C. E. R. INDIGENISTA CHAGERADO</t>
  </si>
  <si>
    <t>I.E. PAVARANDÓ GRANDE</t>
  </si>
  <si>
    <t>I. E. R. LA INMACULADA CAUCHERAS</t>
  </si>
  <si>
    <t>I. E. R. BELEN DE BAJIRA</t>
  </si>
  <si>
    <t>C. E. R.  LA PRIMAVERA</t>
  </si>
  <si>
    <t>C. E. R. INDIGENISTA EL SILENCIO</t>
  </si>
  <si>
    <t>I.E.R. MELLO VILLAVICENCIO</t>
  </si>
  <si>
    <t>I. E. R. PUEBLO NUEVO</t>
  </si>
  <si>
    <t>C. E. R. BOBAL LA PLAYA</t>
  </si>
  <si>
    <t>I E R CARIBIA</t>
  </si>
  <si>
    <t>I. E. R. ZAPATA</t>
  </si>
  <si>
    <t>I. E. R. MULATICOS PIEDRECITAS</t>
  </si>
  <si>
    <t>I. E. R. SAN SEBASTIAN DE URABA</t>
  </si>
  <si>
    <t>I. E. R. LAS CHANGAS</t>
  </si>
  <si>
    <t>I. E. R. EL TOTUMO</t>
  </si>
  <si>
    <t>I. E. R. TULAPITA</t>
  </si>
  <si>
    <t>C. E. R. VALE PAVAS</t>
  </si>
  <si>
    <t>I. E. R. MELLITO</t>
  </si>
  <si>
    <t>I.E.R.INDIGENA JOSE ELIAS SUAREZ</t>
  </si>
  <si>
    <t>I. E. R. LA COMARCA</t>
  </si>
  <si>
    <t>I. E.  COLORADO</t>
  </si>
  <si>
    <t>I. E. LA CONCHA</t>
  </si>
  <si>
    <t>C. E. R. LAS FLORES</t>
  </si>
  <si>
    <t>I. E. JORGE ELIECER GAITAN</t>
  </si>
  <si>
    <t>I. E.  MADRE LAURA</t>
  </si>
  <si>
    <t>I. E. R. ENRIQUE DURAN</t>
  </si>
  <si>
    <t>I. E. R. HERMANO DANIEL</t>
  </si>
  <si>
    <t>I. E. R. ESTACION COCORNA</t>
  </si>
  <si>
    <t>I. E. R. DORADAL</t>
  </si>
  <si>
    <t>I. E. R. PUERTO PERALES</t>
  </si>
  <si>
    <t>I. E. LLANO DE CORDOBA</t>
  </si>
  <si>
    <t>I. E. R. PABLO VI</t>
  </si>
  <si>
    <t>I. E. R. LA CRUZADA</t>
  </si>
  <si>
    <t>I. E. R. ABELARDO OCHOA</t>
  </si>
  <si>
    <t>C. E. R. PEÑALISA</t>
  </si>
  <si>
    <t>I. E. R. BENIGNO MENA GONZALEZ</t>
  </si>
  <si>
    <t>C. E. R. MONTECRISTO</t>
  </si>
  <si>
    <t>I. E. R. LA JOSEFINA</t>
  </si>
  <si>
    <t>I. E.  EL TAMBO</t>
  </si>
  <si>
    <t>I. E. R. BUCHADO MEDIO</t>
  </si>
  <si>
    <t>I. E. R. LAS PAVAS</t>
  </si>
  <si>
    <t>I.E.R. LOS ALMAGROS</t>
  </si>
  <si>
    <t>I. E. R. SANTA CATALINA</t>
  </si>
  <si>
    <t>I. E. R. EL ZUMBIDO</t>
  </si>
  <si>
    <t>C. E. R. SAPINDONGA</t>
  </si>
  <si>
    <t>C. E. R. ALTO ROSARIO</t>
  </si>
  <si>
    <t>I. E. R. CRISTALES</t>
  </si>
  <si>
    <t>I. E. R. SAN JOSE DEL NUS</t>
  </si>
  <si>
    <t>I. E.  RURAL CHAPARRAL</t>
  </si>
  <si>
    <t>I. E. EL GUAYABO</t>
  </si>
  <si>
    <t>I. E. VERSALLES</t>
  </si>
  <si>
    <t>I. E. MONSEÑOR MIGUEL ANGEL BUILES</t>
  </si>
  <si>
    <t>I. E. R. PORCESITO</t>
  </si>
  <si>
    <t>I. E. R. BOTERO</t>
  </si>
  <si>
    <t>I. E. R. PEDRO PABLO CASTRILLON</t>
  </si>
  <si>
    <t>I. E. R. ROBERTO LOPEZ GOMEZ</t>
  </si>
  <si>
    <t>I. E. PBRO. JESUS ANTONIO GOMEZ</t>
  </si>
  <si>
    <t>I. E.R. FRAY MARTIN DE PORRES</t>
  </si>
  <si>
    <t>I. E. R. SAN MIGUEL</t>
  </si>
  <si>
    <t>I. E. R. LA DANTA</t>
  </si>
  <si>
    <t>I. E. R. JERUSALEN</t>
  </si>
  <si>
    <t>I. E. SANTA BARBARA</t>
  </si>
  <si>
    <t>I. E.  RURAL SANTIAGO ANGEL SANTAMARIA</t>
  </si>
  <si>
    <t>I. E. LA INMACULADA</t>
  </si>
  <si>
    <t>I. E. R. CARLOS ARTURO QUINTERO</t>
  </si>
  <si>
    <t>C. E. R. MONTENEGRO</t>
  </si>
  <si>
    <t>I.E.R. EL GUAIMARO</t>
  </si>
  <si>
    <t>I.E.R. LA ESPERANZA</t>
  </si>
  <si>
    <t>I. E. LA CAUCANA</t>
  </si>
  <si>
    <t>C.E. LA PITA</t>
  </si>
  <si>
    <t>I.E. SAN JOSE DE MULATOS</t>
  </si>
  <si>
    <t>I.E. RIO GRANDE</t>
  </si>
  <si>
    <t>I.E. CURRULAO</t>
  </si>
  <si>
    <t>I.E. NUEVA COLONIA</t>
  </si>
  <si>
    <t>I.E. PIEDRECITAS</t>
  </si>
  <si>
    <t>I.E. EL DOS</t>
  </si>
  <si>
    <t>I.E. CENTRAL</t>
  </si>
  <si>
    <t>I.E. NUEVA GRANADA</t>
  </si>
  <si>
    <t>I.E. ALTO DE MULATOS</t>
  </si>
  <si>
    <t>I.E. SAN VICENTE DEL CONGO</t>
  </si>
  <si>
    <t>I.E. NUEVO ORIENTE</t>
  </si>
  <si>
    <t>C.E. EL VOLCAN</t>
  </si>
  <si>
    <t>I.E NUEVO ANTIOQUIA</t>
  </si>
  <si>
    <t>I.E. EL TRES</t>
  </si>
  <si>
    <t>C.E. COCUELO SAN FELIPE</t>
  </si>
  <si>
    <t>C.E. PUYA DEL MEDIO (UNIT)</t>
  </si>
  <si>
    <t>I.E. VILLA MARIA</t>
  </si>
  <si>
    <t>I.E. VEINTINUEVE DE NOVIEMBRE</t>
  </si>
  <si>
    <t>I.E. BLANQUICET</t>
  </si>
  <si>
    <t>I.E. PUERTO CESAR</t>
  </si>
  <si>
    <t>I.E. PUNTA DE PIEDRA</t>
  </si>
  <si>
    <t>I.E. INDEPENDENCIA DE ANTIOQUIA</t>
  </si>
  <si>
    <t>C.E. KILOMETRO VEINTICINCO</t>
  </si>
  <si>
    <t>I.E. MONTE VERDE</t>
  </si>
  <si>
    <t>I.E. COMUNAL SAN JORGE LA PI¿A</t>
  </si>
  <si>
    <t>C.E. VILLA CALLE LARGA</t>
  </si>
  <si>
    <t>I.E. PUEBLO BELLO</t>
  </si>
  <si>
    <t>I.E. INDIGENISTA EL MANGO</t>
  </si>
  <si>
    <t>C. E. R. LOS NUTABES</t>
  </si>
  <si>
    <t>I. E. R. MARCO A ROJO</t>
  </si>
  <si>
    <t>C. E. R. LA PAULINA</t>
  </si>
  <si>
    <t>C. E. R. LAS PALOMAS</t>
  </si>
  <si>
    <t>I. E. JHON F. KENNEDY</t>
  </si>
  <si>
    <t>I. E. R. ORLANDO VELASQUEZ ARANGO</t>
  </si>
  <si>
    <t>C. E. R. SAN MARTIN DE PORRES</t>
  </si>
  <si>
    <t>I. E. R. BUCHADO</t>
  </si>
  <si>
    <t>I. E. CEDEÑO</t>
  </si>
  <si>
    <t>I. E. LLANOS DE CUIVA</t>
  </si>
  <si>
    <t>C. E. R. EL PUEBLITO</t>
  </si>
  <si>
    <t>I. E. R. VILLANUEVA</t>
  </si>
  <si>
    <t>I. E. R. PRESBITERO EDUARDO ZULUAGA</t>
  </si>
  <si>
    <t>I. E. R. SAN MIGUEL DEL TIGRE</t>
  </si>
  <si>
    <t>I. E. R. SAN LUIS BELTRAN</t>
  </si>
  <si>
    <t>I. E.R.  NANCY ROCIO GARCIA</t>
  </si>
  <si>
    <t>I. E.R. SIMON BOLIVAR</t>
  </si>
  <si>
    <t>C. E. R. VEGAS DE SEGOVIA</t>
  </si>
  <si>
    <t>C. E. R. 20 DE JULIO</t>
  </si>
  <si>
    <t>I. E. R. LA PAJUILA</t>
  </si>
  <si>
    <t>I. E. R. EL SALTILLO</t>
  </si>
  <si>
    <t>I. E. R. CORDERO ICACAL</t>
  </si>
  <si>
    <t>COLEGIO MAYOR DE BARRANQUILLA Y DEL CARIBE</t>
  </si>
  <si>
    <t>COLEGIO DISTRITAL SAN VICENTE DE PAUL</t>
  </si>
  <si>
    <t>I.E. MARIA INMACULADA DE PITAL DE MEGUA</t>
  </si>
  <si>
    <t>INSTITUCION EDUCATIVA DE BOHORQUEZ</t>
  </si>
  <si>
    <t>CENTRO EDUCATIVO CARRETO</t>
  </si>
  <si>
    <t>CENTRO EDUCATIVO NO. 4 LE¿A</t>
  </si>
  <si>
    <t>INSTITUCION EDUCATIVA SAN JOSE DE SACO</t>
  </si>
  <si>
    <t>INSTITUCION EDUCATIVA PALMAR DE CANDELARIA</t>
  </si>
  <si>
    <t>INSTITUCION EDUCATIVA ARROYO DE PIEDRA EL BUEN PASTOR</t>
  </si>
  <si>
    <t>INSTITUCION EDUCATIVA AGROPECUARIA DE SANTA CRUZ</t>
  </si>
  <si>
    <t>INSTITUCION EDUCATIVA TECNICA AGROPECUARIA NUESTRA SE¿O</t>
  </si>
  <si>
    <t>INSTITUCION EDUCATIVA NI¿O JESUS DE PRAGA</t>
  </si>
  <si>
    <t>INSTITUCION EDUCATIVA NUESTRA SE¿ORA DEL ROSARIO DE PIT</t>
  </si>
  <si>
    <t>INSTITUCION EDUCATIVA MARTILLO</t>
  </si>
  <si>
    <t>I.E. RAFAEL NUÑEZ</t>
  </si>
  <si>
    <t>INSTITUCION EDUCATIVA TECNICA AGROPECUARIA DE PUERTO GI</t>
  </si>
  <si>
    <t>INSTITUCION EDUCATIVA EUSTORGIO SALGAR</t>
  </si>
  <si>
    <t>INSTITUCION EDUCATIVA TECNICO AGROPISCICOLA DE ROTINET</t>
  </si>
  <si>
    <t>INSTITUCION EDUCATIVA TECNICO AGROPECUARIA DE VILLA ROS</t>
  </si>
  <si>
    <t>I.E. CIEN PESOS Y LAS TABLAS</t>
  </si>
  <si>
    <t>CENTRO EDUCATIVO ARROYO NEGRO</t>
  </si>
  <si>
    <t>INSTITUCION EDUCATIVA SAN JOSE DE AGUADA DE PABLO</t>
  </si>
  <si>
    <t>INSTITUCION EDUCATIVA SAN PEDRO CLAVER DE CASCAJAL</t>
  </si>
  <si>
    <t>INSTITUCION EDUCATIVA TECNICO DE LA PE¿A</t>
  </si>
  <si>
    <t>INSTITUCION EDUCATIVA DE ALGODONAL</t>
  </si>
  <si>
    <t>INSTITUCION EDUCATIVA GUAIMARAL</t>
  </si>
  <si>
    <t>INSTITUCION EDUCATIVA PLAYA MENDOZA</t>
  </si>
  <si>
    <t>CENTRO EDUCATIVO ISLAS DEL ROSARIO</t>
  </si>
  <si>
    <t>CENTRO EDUCATIVO PUERTO REY</t>
  </si>
  <si>
    <t>INSTITUCION EDUCATIVA DE ISLA FUERTE</t>
  </si>
  <si>
    <t>CENTRO EDUCATIVO DE TIERRA BAJA</t>
  </si>
  <si>
    <t>INSTITUCION EDUCATIVA DE TIERRA BOMBA</t>
  </si>
  <si>
    <t>INSTITUCION EDUCATIVA DE SANTA ANA</t>
  </si>
  <si>
    <t>CENTRO EDUCATIVO DE PONTEZUELA</t>
  </si>
  <si>
    <t>CENTRO EDUCATIVO DE ARARCA</t>
  </si>
  <si>
    <t>INSTITUCION EDUCATIVA LUIS FELIPE CABRERA DE BARU</t>
  </si>
  <si>
    <t>CENTRO EDUCATIVO MANZANILLO DEL MAR</t>
  </si>
  <si>
    <t>INSTITUCION EDUCATIVA DE BAYUNCA</t>
  </si>
  <si>
    <t>INSTITUCION EDUCATIVA SAN JOSE CA?O DEL ORO</t>
  </si>
  <si>
    <t>CENTRO EDUCATIVO SANTA CRUZ DEL ISLOTE</t>
  </si>
  <si>
    <t>INSTITUCION EDUCATIVA NUEVA ESPERANZA ARROYO GRANDE</t>
  </si>
  <si>
    <t>INSTITUCION EDUCATIVA SAN JUAN DE DAMASCO</t>
  </si>
  <si>
    <t>INSTITUCION EDUCATIVA TECNICA DE PASACABALLOS</t>
  </si>
  <si>
    <t>I.E. NUESTRA SEÑORA DEL BUEN AIRE</t>
  </si>
  <si>
    <t>INSTITUCION EDUCATIVA DOMINGO BENKOS BIOHO</t>
  </si>
  <si>
    <t>I.E. DE BUENAVISTA</t>
  </si>
  <si>
    <t>INSTITUCION EDUCATIVA TECNICA AGROINDUSTRIAL DE ASTILLE</t>
  </si>
  <si>
    <t>I.E. DE GUACAMAYO</t>
  </si>
  <si>
    <t>INSTITUCION EDUCATIVA MONTECRISTO</t>
  </si>
  <si>
    <t>I.E. DE RIO NUEVO</t>
  </si>
  <si>
    <t>I.E. LOS NISPEROS</t>
  </si>
  <si>
    <t>I.E. DE GALLEGO</t>
  </si>
  <si>
    <t>I.E. SANTA LUCIA</t>
  </si>
  <si>
    <t>INSTITUCION EDUCATIVA TECNICA DE PLAYA ALTA</t>
  </si>
  <si>
    <t>INSTITUCION EDUCATIVA DE GALINDO</t>
  </si>
  <si>
    <t>I.E. DE SAN MIGUEL DE TRES CRUCES</t>
  </si>
  <si>
    <t>I.E.T. DE  PUERTO VENECIA</t>
  </si>
  <si>
    <t>INSTITUCION EDUCATIVA DE TENCHE</t>
  </si>
  <si>
    <t>INSTITUCION EDUCATIVA DE GAMBOTE</t>
  </si>
  <si>
    <t>INSTITUCION EDUCATIVA  DE SINCERIN</t>
  </si>
  <si>
    <t>INSTITUCION EDUCATIVA DE ROCHA</t>
  </si>
  <si>
    <t>INSTITUCION EDUCATIVA TECNICA AGROPECUARIA JORGE ELIECE</t>
  </si>
  <si>
    <t>CENTRO EDUCATIVO LAS DELICIAS MINAS DE SANTA CRUZ</t>
  </si>
  <si>
    <t>I.E. SEGUNDO AMARIS MATUTE</t>
  </si>
  <si>
    <t>I.E. ALEJANDRO DURAN DIAZ</t>
  </si>
  <si>
    <t>INSTITUCION EDUCATIVA LUIS GUILLERMO VIDES ESCOBAR</t>
  </si>
  <si>
    <t>INSTITUCION EDUCATIVA DE MACHADO</t>
  </si>
  <si>
    <t>INSTITUCION EDUCATIVA DE ARROYO HONDO ROBERTO BOTERO MO</t>
  </si>
  <si>
    <t>INSTITUCION EDUCATIVA TECNICA AGROPECUARIA DE EL YUCAL</t>
  </si>
  <si>
    <t>C.E. LA VICTORIA</t>
  </si>
  <si>
    <t>I.E. SAN FRANCISCO DE LOBA</t>
  </si>
  <si>
    <t>INSTITUCION EDUCATIVA TECNICA AGROPECUARIA LUIS VILLAFA</t>
  </si>
  <si>
    <t>INSTITUCION EDUCATIVA  TECNICA AGROINDUSTRIAL DE GUAYMA</t>
  </si>
  <si>
    <t>INSTITUCION EDUCATIVA RAFAEL NU¿EZ DE SAN ANDRES</t>
  </si>
  <si>
    <t>I.E.T. DE TACAMOCHO</t>
  </si>
  <si>
    <t>I.E. EL HOBO</t>
  </si>
  <si>
    <t>C.E. SAN ISIDRO</t>
  </si>
  <si>
    <t>C.E. CARACOLI</t>
  </si>
  <si>
    <t>I.E. MAMON DE MARIA</t>
  </si>
  <si>
    <t>I.E. GABRIEL GARCIA TABOADA</t>
  </si>
  <si>
    <t>INSTITUCION EDUCATIVA TECNICA AGROPESQUERA MANUEL PADIL</t>
  </si>
  <si>
    <t>INSTITUCION EDUCATIVA TECNICA AGROPECUARIA DE BUENOS AI</t>
  </si>
  <si>
    <t>INST EDUC DE ISLA GRANDE</t>
  </si>
  <si>
    <t>INST EDUC DE LA PASCUALA</t>
  </si>
  <si>
    <t>INST EDUC TECNICO ACUICOLA DE CASCAJAL</t>
  </si>
  <si>
    <t>I.E. DE YATI</t>
  </si>
  <si>
    <t>INST EDUC DE JUAN ARIAS</t>
  </si>
  <si>
    <t>I.E. DE COYONGAL</t>
  </si>
  <si>
    <t>INST EDUC SAN JUAN BAUTISTA DE EL RETIRO</t>
  </si>
  <si>
    <t>INST EDUC TECNICA AGROPECUARIA SANTA BARBARA</t>
  </si>
  <si>
    <t>INST EDUC SAN SEBASTIAN DE MADRID</t>
  </si>
  <si>
    <t>INST EDUC TEC AGROP CALIXTO DIAZ PALENCIA</t>
  </si>
  <si>
    <t>I.E. NUESTRA SEÑORA DEL CARMEN DE BARBOSA</t>
  </si>
  <si>
    <t>INST EDUC DE CEIBAL</t>
  </si>
  <si>
    <t>INSTITUCION EDUCATIVA DE EVITAR</t>
  </si>
  <si>
    <t>INSTITUCION EDUCATIVA TECNICA AGROINDUSTRIAL DE MALAGAN</t>
  </si>
  <si>
    <t>INSTITUCION EDUCATIVA TECNICA AGROPECUARIA BENKOS BIOHO</t>
  </si>
  <si>
    <t>INSTITUCION EDUCATIVA DE MAMONCITO</t>
  </si>
  <si>
    <t>INSTITUCION EDUCATIVA DE GUATACA SUR</t>
  </si>
  <si>
    <t>INSTITUCION EDUCATIVA DE CHILLOA</t>
  </si>
  <si>
    <t>INSTITUCION EDUCATIVA TECNICA AGROPECUARIA NUEVA FLORID</t>
  </si>
  <si>
    <t>INSTITUCION EDUCATIVA DE RETIRO NUEVO</t>
  </si>
  <si>
    <t>CENTRO EDUCATIVO SANTA FE ICOTEA</t>
  </si>
  <si>
    <t>INSTITUCION EDUCATIVA TECNICA INDUSTRIAL DE FLAMENCO</t>
  </si>
  <si>
    <t>INSTITUCION EDUCATIVA TECNICA AGROPECUARIA SAN JOSE DE</t>
  </si>
  <si>
    <t>INSTITUCION EDUCATIVA TECNICA AGROPECUARIA AMBIENTAL DE</t>
  </si>
  <si>
    <t>INSTITUCION EDUCATIVA  DE LAS BOQUILLAS</t>
  </si>
  <si>
    <t>INSTITUCION EDUCATIVA RIO GRANDE DE LA MAGDALENA</t>
  </si>
  <si>
    <t>INSTITUCION EDUCATIVA TECNICA AGROPECUARIA DEL CHICAGUA</t>
  </si>
  <si>
    <t>INSTITUCION EDUCATIVA TECNICA  AGROPECUARIA DE GUATACA</t>
  </si>
  <si>
    <t>INSTITUCION EDUCATIVA TECNICA  AGROPECUARIA DE LA RINCO</t>
  </si>
  <si>
    <t>INSTITUCION EDUCATIVA  LA PALMA</t>
  </si>
  <si>
    <t>INSTITUCION EDUCATIVA DEL DIQUE</t>
  </si>
  <si>
    <t>INSTITUCION EDUCATIVA BODEGA CENTRAL</t>
  </si>
  <si>
    <t>I.E. CORCOVADO</t>
  </si>
  <si>
    <t>INSTITUCION EDUCATIVA EMA TRONCOSO RABELO</t>
  </si>
  <si>
    <t>INSTITUCION EDUCATIVA DE MICOHAUMADO</t>
  </si>
  <si>
    <t>I.E. EFIGENIO MENDOZA SIERRA</t>
  </si>
  <si>
    <t>INSTITUCION EDUCATIVA DE ARMENIA</t>
  </si>
  <si>
    <t>INSTITUCION EDUCATIVA DE SANTA COA</t>
  </si>
  <si>
    <t>I.E.  DE LA VENTURA</t>
  </si>
  <si>
    <t>INSTITUCION EDUCATIVA DE PALOMINO</t>
  </si>
  <si>
    <t>INSTITUCION EDUTIVA TECNICA DE LAS CONCHITAS</t>
  </si>
  <si>
    <t>INSTITUCION EDUCATIVA DE PALENQUITO</t>
  </si>
  <si>
    <t>INSTITUCION EDUCATIVA  DE PUERTO LOPEZ</t>
  </si>
  <si>
    <t>INSTITUCION EDUCATIVA DE COLORADO</t>
  </si>
  <si>
    <t>CENTRO EDUCATIVO RUFINA VIEJA</t>
  </si>
  <si>
    <t>INSTITUCION EDUCATIVA TECNICA AGROPECUARIA  SAN ANTONIO</t>
  </si>
  <si>
    <t>INSTITUCION EDUCATIVA SANTA TERESA</t>
  </si>
  <si>
    <t>INSTITUCION EDUCATIVA DE NOROSI</t>
  </si>
  <si>
    <t>INSTITUCION EDUCATIVA TECNICA AGROPECUARIA DE LAS PIEDR</t>
  </si>
  <si>
    <t>CENTRO EDUCATIVO DE VIOLO</t>
  </si>
  <si>
    <t>INSTITUCION EDUCATIVA DE SANTA ROSA</t>
  </si>
  <si>
    <t>CENTRO EDUCATIVO EL PARAISO</t>
  </si>
  <si>
    <t>CENTRO EDUCATIVO SAN AGUSTIN</t>
  </si>
  <si>
    <t>INSTITUCION EDUCATIVA SAN CAYETANO</t>
  </si>
  <si>
    <t>CENTRO EDUCATIVO LA CHAPETONA</t>
  </si>
  <si>
    <t>INSTITUCION EDUCATIVA DE LA VICTORIA</t>
  </si>
  <si>
    <t>C.E.  DE CASTAÑAL</t>
  </si>
  <si>
    <t>INSTITUCION EDUCATIVA TECNICA AGROPECUARIA ELVIRA LOPEZ</t>
  </si>
  <si>
    <t>INSTITUCION EDUCATIVA DE EL PE¿ON</t>
  </si>
  <si>
    <t>INSTITUCI¿N EDUCATIVA T¿CNICA PESQUERA LEONIDAS ORTIZ A</t>
  </si>
  <si>
    <t>INSTITUCION EDUCATIVA DE JUANA SANCHEZ</t>
  </si>
  <si>
    <t>I.E. DE HATILLO DE LOBA</t>
  </si>
  <si>
    <t>I.E.T. COMERCIAL DE SAN MARTIN DE LOBA</t>
  </si>
  <si>
    <t>I.E. DE EL PEÑONCITO</t>
  </si>
  <si>
    <t>INSTITUCION EDUCATIVA DE PLAYITAS</t>
  </si>
  <si>
    <t>INSTITUCION EDUCATIVCA DE CANALETAL</t>
  </si>
  <si>
    <t>I.E. POZO AZUL</t>
  </si>
  <si>
    <t>INSTITUCION EDUCATIVA  TECNICA INDUSTRIAL  JOSE MARIA V</t>
  </si>
  <si>
    <t>INSTITUCION EDUCATIVA NUESTRA SE¿ORA DEL CARMEN DE LAS</t>
  </si>
  <si>
    <t>INSTITUCION EDUCATIVA DE LOMA ARENA</t>
  </si>
  <si>
    <t>INSTITUCION EDUCATIVA TECNICA ACUICOLA MIGUEL NEVADO NE</t>
  </si>
  <si>
    <t>CENTRO EDUCATIVO BUENAVISTA</t>
  </si>
  <si>
    <t>CENTRO EDUCATIVO DE FATIMA</t>
  </si>
  <si>
    <t>CENTRO EDUCATIVO SAN FRANCISCO</t>
  </si>
  <si>
    <t>CENTRO EDUCATIVO SAN LUCAS</t>
  </si>
  <si>
    <t>CENTRO EDUCATIVO LA ORIGINAL DE LAS BRISAS</t>
  </si>
  <si>
    <t>INSTITUCION EDUCATIVA ACADEMICA Y TECNICA AGROPECUARIA</t>
  </si>
  <si>
    <t>CENTRO EDUCATIVO SAN BENITO</t>
  </si>
  <si>
    <t>CENTRO EDUCATIVO SAN JOAQUIN</t>
  </si>
  <si>
    <t>INSTITUCION EDUCATIVA 27 DE OCTUBRE DE ANIMAS ALTAS</t>
  </si>
  <si>
    <t>CENTRO EDUCATIVO SAN BLAS</t>
  </si>
  <si>
    <t>INSTITUCION EDUCATIVA DEL CERRO DE VERACRUZ</t>
  </si>
  <si>
    <t>INSTITUCION EDUCATIVA TECNICA ACUICOLA DE SAN CRISTOBAL</t>
  </si>
  <si>
    <t>INSTITUCION EDUCATIVA TECNICA AGROPECUARIA FRANCISCO DE</t>
  </si>
  <si>
    <t>CENTRO EDUCATIVO SEGUNDO BENIGNO DE LA PE¿A</t>
  </si>
  <si>
    <t>INSTITUCION EDUCATIVA TOMAS DANIELS DE PATICO</t>
  </si>
  <si>
    <t>INSTITUCION EDUCATIVA TECNICA AGROPECUARIA  EL VESUBIO</t>
  </si>
  <si>
    <t>INSTITUCION EDUCATIVA TECNICA AGROPECUARIA DE TALAIGUA</t>
  </si>
  <si>
    <t>INSTITUCION EDUCATIVA DE CAÑAVERAL</t>
  </si>
  <si>
    <t>CENTRO EDUCATIVO DE AGUAS PRIETAS</t>
  </si>
  <si>
    <t>INSTITUCION EDUCATIVA DE BALLESTAS</t>
  </si>
  <si>
    <t>INSTITUCION EDUCATIVA DE ZIPACOA</t>
  </si>
  <si>
    <t>I.E. REGIÓN SUR DE AQUITANIA</t>
  </si>
  <si>
    <t>IE SAN ANTONIO</t>
  </si>
  <si>
    <t>IE TOQUILLA</t>
  </si>
  <si>
    <t>IE TEC AGROP SANTA RITA DE CASIA</t>
  </si>
  <si>
    <t>IE JAIME RUIZ CARRILLO</t>
  </si>
  <si>
    <t>IE EL MORAL</t>
  </si>
  <si>
    <t>COLEGIO TECNICO MUNICIPAL FRANCISCO DE PAULA SANTANDER</t>
  </si>
  <si>
    <t>IE CASCAJAL</t>
  </si>
  <si>
    <t>IE SAZA</t>
  </si>
  <si>
    <t>IE HERNANDO GELVEZ SUAREZ</t>
  </si>
  <si>
    <t>IE JORDAN</t>
  </si>
  <si>
    <t>IE LA LAJA</t>
  </si>
  <si>
    <t>IE TEC DE NAZARETH</t>
  </si>
  <si>
    <t>IE EL ROSARIO</t>
  </si>
  <si>
    <t>IE EL HATO</t>
  </si>
  <si>
    <t>I.E. TEC PUERTO SERVIEZ</t>
  </si>
  <si>
    <t>IE TEC JOSE JOAQUIN ORTIZ</t>
  </si>
  <si>
    <t>IE GUANEGRO</t>
  </si>
  <si>
    <t>IE EL MARFIL</t>
  </si>
  <si>
    <t>IE  AGROP EL ESCOBAL</t>
  </si>
  <si>
    <t>IE RANCHO GRANDE</t>
  </si>
  <si>
    <t>IE JUAN PABLO II</t>
  </si>
  <si>
    <t>IE JOSE MARIA CORDOBA</t>
  </si>
  <si>
    <t>IE NUEVA ESPERANZA</t>
  </si>
  <si>
    <t>IE SAN CARLOS DEL GUAVIO</t>
  </si>
  <si>
    <t>IE EL CHAPETON</t>
  </si>
  <si>
    <t>IE PAZ Y LIBERTAD</t>
  </si>
  <si>
    <t>IE LUIS MANUEL PARRA CARO</t>
  </si>
  <si>
    <t>I.E. TOCAVITA</t>
  </si>
  <si>
    <t>IE COMEZA HOYADA</t>
  </si>
  <si>
    <t>IE LOS LIBERTADORES</t>
  </si>
  <si>
    <t>INSTITUCION EDUCATIVA MARCO ANTONIO QUIJANO RICO</t>
  </si>
  <si>
    <t>INSTITUCION EDUCATIVA EL CRUCERO</t>
  </si>
  <si>
    <t>INSTIUCION EDUCATIVA NUESTRA SEÑORA DE MORCA</t>
  </si>
  <si>
    <t>IE NARANJOS</t>
  </si>
  <si>
    <t>IE JUAN JOSE RONDON</t>
  </si>
  <si>
    <t>IE TEC RAFAEL URIBE</t>
  </si>
  <si>
    <t>INSTITUCION EDUCATIVA RURAL RAFAEL POMBO</t>
  </si>
  <si>
    <t>INSTITUCIÓN EDUCATIVA RURAL MARIA GORETTI</t>
  </si>
  <si>
    <t>CENTRO EDUCATIVO RURAL JUAN PABLO II</t>
  </si>
  <si>
    <t>INSTITUCION EDUCATIVA RURAL LA VIOLETA</t>
  </si>
  <si>
    <t>INSTITUCIÓN EDUCATIVA RURAL SAN PEREGRINO</t>
  </si>
  <si>
    <t>INSTITUCIÓN EDUCATIVA RURAL GIOVANNI MONTINI</t>
  </si>
  <si>
    <t>INSTITUCION EDUCATIVA ENCIMADAS</t>
  </si>
  <si>
    <t>I.E. OCUZCA</t>
  </si>
  <si>
    <t>INSTITUCION EDUCATIVA GOMEZ FERNANDEZ</t>
  </si>
  <si>
    <t>INSTITUCION EDUCATIVA EL HORRO</t>
  </si>
  <si>
    <t>INSTITUCION EDUCATIVA EL TREBOL</t>
  </si>
  <si>
    <t>INSTITUCION EDUCATIVA BUENAVISTA</t>
  </si>
  <si>
    <t>INSTITUCION EDUCATIVA GUARINOCITO</t>
  </si>
  <si>
    <t>INSTITUCION EDUCATIVO EL LIMON</t>
  </si>
  <si>
    <t>INSTITUCI¿N EDUCATIVA LA FELISA</t>
  </si>
  <si>
    <t>INSTITUCION EDUCATIVA LLANADAS</t>
  </si>
  <si>
    <t>INSTITUCION EDUCATIVA GREGORIO GUTIERREZ GONZALEZ</t>
  </si>
  <si>
    <t>INSTITUCION EDUCATIVA EL LLANO</t>
  </si>
  <si>
    <t>CENTRO EDUCATIVO LA FLORIDA</t>
  </si>
  <si>
    <t>I.E. SAN LUIS</t>
  </si>
  <si>
    <t>I.E. EL ROBLE</t>
  </si>
  <si>
    <t>CENTRO EDUCATIVO LA MILAGROSA</t>
  </si>
  <si>
    <t>INSTITUTO MONSEÑOR ALFONSO DE LOS RIOS</t>
  </si>
  <si>
    <t>I.E. GUACAS</t>
  </si>
  <si>
    <t>CENTRO EDUCATIVO SANTA RITA</t>
  </si>
  <si>
    <t>CENTRO EDUCATIVO SIPIRRA</t>
  </si>
  <si>
    <t>INSTITUCION EDUCATIVA DULCE NOMBRE</t>
  </si>
  <si>
    <t>INSTITUCION EDUCATIVA FELIX NARANJO</t>
  </si>
  <si>
    <t>CENTRO EDUCATIVO LA QUIEBRA</t>
  </si>
  <si>
    <t>INSTITUCION EDUCATIVA ISAZA</t>
  </si>
  <si>
    <t>INSTITUCION EDUCATIVA CAÑAVERAL</t>
  </si>
  <si>
    <t>INSTITUCION EDUCATIVA EL SOCORRO</t>
  </si>
  <si>
    <t>JOSE ANTONIO GALAN</t>
  </si>
  <si>
    <t>AVENIDA EL CARANO</t>
  </si>
  <si>
    <t>AGROECOLOGICO AMAZONICO BUINAIMA</t>
  </si>
  <si>
    <t>C.E LA ESMERALDA</t>
  </si>
  <si>
    <t>I.E.R JOSE ANTONIO GALAN</t>
  </si>
  <si>
    <t>C.E. LOS CRISTALES</t>
  </si>
  <si>
    <t>C.E SANTA CRUZ DEL AGUILA</t>
  </si>
  <si>
    <t>C.E. MONSERRATE</t>
  </si>
  <si>
    <t>C.E. PEÑAS COLORADAS</t>
  </si>
  <si>
    <t>C.E. EL EDEN</t>
  </si>
  <si>
    <t>C.E SANTAFE DEL CAGUAN</t>
  </si>
  <si>
    <t>C.E. SAN PEDRO CLAVER</t>
  </si>
  <si>
    <t>C.E. LA SARDINATA</t>
  </si>
  <si>
    <t>C.E. VILLALUZ</t>
  </si>
  <si>
    <t>C.E. LA NOVIA</t>
  </si>
  <si>
    <t>C.E. SALAMINA</t>
  </si>
  <si>
    <t>C.E. REINA BAJA</t>
  </si>
  <si>
    <t>C.E MATEGUADUA</t>
  </si>
  <si>
    <t>C.E. LOS ALPINOS</t>
  </si>
  <si>
    <t>I.E.R SIMON BOLIVAR</t>
  </si>
  <si>
    <t>C.E. BRISAS DE SAN ISIDRO</t>
  </si>
  <si>
    <t>C.E. LA ANGUILLA</t>
  </si>
  <si>
    <t>I.E.R ANGEL RICARDO ACOSTA</t>
  </si>
  <si>
    <t>C.E. LOMA ALTA</t>
  </si>
  <si>
    <t>C.E MARIA AUXILIADORA</t>
  </si>
  <si>
    <t>C.E. BRISAS DEL LOSADA</t>
  </si>
  <si>
    <t>C.E. LA UNION</t>
  </si>
  <si>
    <t>I.E SANTO DOMINGO SAVIO</t>
  </si>
  <si>
    <t>C.E. LA SOMBRA</t>
  </si>
  <si>
    <t>I.E. SAN JUAN DEL LOSADA</t>
  </si>
  <si>
    <t>C.E. CRISTALINA TRONCALES</t>
  </si>
  <si>
    <t>C.E. ALTO QUEBRADON</t>
  </si>
  <si>
    <t>I.E.R. CAMPO HERMOSO</t>
  </si>
  <si>
    <t>C.E. LOS POZOS</t>
  </si>
  <si>
    <t>C.E. PLAYA RICA</t>
  </si>
  <si>
    <t>C.E. NUEVO HORIZONTE</t>
  </si>
  <si>
    <t>C.E. LOS FUNDADORES</t>
  </si>
  <si>
    <t>C.E. EL RUBI</t>
  </si>
  <si>
    <t>C.E. PUERTO AMOR</t>
  </si>
  <si>
    <t>C.E. SAN JOSE DE CAQUETANIA</t>
  </si>
  <si>
    <t>C.E. LA SAMARIA</t>
  </si>
  <si>
    <t>C.E. VILLA CARMONA</t>
  </si>
  <si>
    <t>I.E. RURAL LA INMACULADA</t>
  </si>
  <si>
    <t>C.E. EL DANUBIO</t>
  </si>
  <si>
    <t>C.E. ALTO CUARENTA</t>
  </si>
  <si>
    <t>C.E. LAS MERCEDES</t>
  </si>
  <si>
    <t>C.E. NIEVES ARRIBA</t>
  </si>
  <si>
    <t>C.E. CHONTILLOSA MEDIO</t>
  </si>
  <si>
    <t>C.E. MIRAVALLE SANTROPEL</t>
  </si>
  <si>
    <t>POBLAZON</t>
  </si>
  <si>
    <t>REPUBLICA SUIZA</t>
  </si>
  <si>
    <t>LAS HUACAS</t>
  </si>
  <si>
    <t>CALIBIO</t>
  </si>
  <si>
    <t>JULUMITO</t>
  </si>
  <si>
    <t>LAS MERCEDES</t>
  </si>
  <si>
    <t>CAJETE</t>
  </si>
  <si>
    <t>I.E. SANTA MARIA DE CAQUIONA</t>
  </si>
  <si>
    <t>I.E.T. MIGUEL ZAPATA (ANTES I.E. MIGUEL ZAPATA</t>
  </si>
  <si>
    <t>INSTITUCION EDUCATIVA NUEVA VISION DE HONDURAS</t>
  </si>
  <si>
    <t>I.E. LA LAGUNA DINDE ANTES (C.E. LA LAGUNA DINDE)</t>
  </si>
  <si>
    <t>I.E. AGRO EMPRESARIAL HUASANO ANTES (INST EDUC HUASANO)</t>
  </si>
  <si>
    <t>I.E. AGROP ETNOEDUC EL CREO ANTES CENT EDUC RUR MIX EL</t>
  </si>
  <si>
    <t>INSTITUCION EDUCATIVA LA CABANA</t>
  </si>
  <si>
    <t>INST ETNOEDUC TECN AGROAMBIENTAL CAMPO ALEGRE ANTES (CE</t>
  </si>
  <si>
    <t>I.E. LA NIÑA MARIA - CRUCERO DE GUALI</t>
  </si>
  <si>
    <t>I.E.R. INTEGRADA QUINTERO</t>
  </si>
  <si>
    <t>I.E. COMERCIAL EL PALO</t>
  </si>
  <si>
    <t>C.E.R.M. LA HUELLA</t>
  </si>
  <si>
    <t>INSTITUCION EDUCATIVA JORGE ELIECER GAITAN</t>
  </si>
  <si>
    <t>I.E.  BILINGUE DXI PADEN</t>
  </si>
  <si>
    <t>I.E. ETNOEDUCATIVO DE TOEZ</t>
  </si>
  <si>
    <t>C.E.R.M. INTEGRADA ARRAYÁN CHOCHO</t>
  </si>
  <si>
    <t>INSTITUCION EDUCATIVA LAS GUACAS</t>
  </si>
  <si>
    <t>INSTITUCION EDUCATIVA AGROPECUARIA CARRIZALES</t>
  </si>
  <si>
    <t>INSTITUCION EDUCATIVA CARMENCITA CARDONA DE GUTIERREZ</t>
  </si>
  <si>
    <t>INSTITUCION EDUCATIVA SAN AGUSTIN DEL NAPI</t>
  </si>
  <si>
    <t>INSTITUCION EDUCATIVA FRAY LUIS AMIGO</t>
  </si>
  <si>
    <t>CENTRO EDUCATIVO LA PALMERA</t>
  </si>
  <si>
    <t>INST EDUC JIISA FXIW (ANTES CENT EDUC JIISA FXIW RESGUA</t>
  </si>
  <si>
    <t>I.E. SAN ISIDRO</t>
  </si>
  <si>
    <t>INSTITUCION EDUCATIVA AGRICOLA LUIS NELSON CUELLAR</t>
  </si>
  <si>
    <t>INSTITUCION EDUCATIVA AGRICOLA NUESTRA SENORA DE LA CAN</t>
  </si>
  <si>
    <t>I.E. MICROEMPRESARIAL AGROPECUARIO SAN ANDRÉS</t>
  </si>
  <si>
    <t>I.E. PROMOCION SOCIAL GUANACAS</t>
  </si>
  <si>
    <t>INST EDUC CHIMICUETO ANTES (CENT EDUC CHIMICUETO)</t>
  </si>
  <si>
    <t>INSTITUCION EDUCATIVA DE FORMACION INTEGRAL MARDEN ARNU</t>
  </si>
  <si>
    <t>INST EDUC KWE SE PIYA YAT (NTROS SITIOS DE APRENDIZAJE)</t>
  </si>
  <si>
    <t>INSTITUCION EDUCATIVA AGROPECUARIO SAN FRANCISCO JAVIER</t>
  </si>
  <si>
    <t>INSTITUCION EDUCATIVA AGROPECUARIA SANTA RITA</t>
  </si>
  <si>
    <t>CENTRO EDUCATIVO AGUA CLARA GOLONDRO</t>
  </si>
  <si>
    <t>INSTITUCION EDUCATIVA EL CABILDO (ANTES CENTRO EDUCATIV</t>
  </si>
  <si>
    <t>INSTITUCION EDUCATIVA TECNICO EL ORTIGAL</t>
  </si>
  <si>
    <t>INSTITUCION EDUCATIVA AGROPECUARIO MONTERREDONDO</t>
  </si>
  <si>
    <t>INST EDUC SANTA ANA</t>
  </si>
  <si>
    <t>INSTITUCION EDUCATIVA INDIGENA BUSCANDO HORIZONTES DE T</t>
  </si>
  <si>
    <t>INSTITUCION EDUCATIVA INDIGENA EL MESON</t>
  </si>
  <si>
    <t>INST EDUC TEC AGRO-INDT SANTO DOMINGO SABIO (ANTES INST</t>
  </si>
  <si>
    <t>INST EDUC ANGELINA GULLUMUZ ANTES (CENT EDUC ANGELINA G</t>
  </si>
  <si>
    <t>I.E. SABAS BELTRAN ANTES (INST EDUC COL DPTAL INTEGD SA</t>
  </si>
  <si>
    <t>INS EDUC JUAN TAMA (ANTES CENT EDUC DEL NORTE JUAN TAMA</t>
  </si>
  <si>
    <t>INSTITUCION EDUCATIVA  DE DESARROLLO RURAL EL ESTRECHO</t>
  </si>
  <si>
    <t>INST EDUC LOS UVALES ANTES (INST EDUC AGROP LOS UVALES)</t>
  </si>
  <si>
    <t>INSTITUCION EDUCATIVA TECNICO TUNIA</t>
  </si>
  <si>
    <t>INST EDUC AGROP SA T WE SX YAT</t>
  </si>
  <si>
    <t>INSTITUCION EDUCATIVA AGROPECUARIA LAS AVES</t>
  </si>
  <si>
    <t>INSTITUCION EDUCATIVA TECNICO SENON FABIO VILLEGAS</t>
  </si>
  <si>
    <t>I.E. JOSE MARIA CORDOBA</t>
  </si>
  <si>
    <t>INST EDUC EL TRANAL ANTES CENTRO EDUCATIVO EL TRANAL</t>
  </si>
  <si>
    <t>CENTRO EDUCATIVO TUMBURAO</t>
  </si>
  <si>
    <t>INST EDUC TEC QUICHAYA ANTES (INST EDUC QUICHAYA)</t>
  </si>
  <si>
    <t>INSTITUCION EDUCATIVA RENACER PAEZ</t>
  </si>
  <si>
    <t>INST EDUC TEC KIZGO ANTES (INST EDUC QUIZGO)</t>
  </si>
  <si>
    <t>INST EDUC TEC AMBALO ANTES (INST EDUC MIRAFLORES)</t>
  </si>
  <si>
    <t>CENTRO EDUCATIVO LA OVEJERA</t>
  </si>
  <si>
    <t>CENTRO EDUCATIVO LAS DELICIAS</t>
  </si>
  <si>
    <t>CENTRO EDUCATIVO LA CAMPANA</t>
  </si>
  <si>
    <t>CENTRO EDUCATIVO EL CACIQUE</t>
  </si>
  <si>
    <t>CENTRO EDUCATIVO EL CHIMAN</t>
  </si>
  <si>
    <t>CENTRO EDUCATIVO NAZARETH</t>
  </si>
  <si>
    <t>INSTITUCION EDUCATIVA AGROPECUARIO GUAMBIANO</t>
  </si>
  <si>
    <t>CENT EDUC LA GAITANA</t>
  </si>
  <si>
    <t>INSTITUCION EDUCATIVA CENTRO INTEGRADO DE SERVICIOS</t>
  </si>
  <si>
    <t>INTITUCION EDUCATIVA DE USENDA</t>
  </si>
  <si>
    <t>CENTRO EDUCATIVO BOCA DE PATIA</t>
  </si>
  <si>
    <t>CENTRO EDUCATIVO BRAZO CORTO</t>
  </si>
  <si>
    <t>CENTRO EDUCATIVO COTEJE</t>
  </si>
  <si>
    <t>INSTITUCION EDUCATIVA DE DESARROLLO COMUNICTARIO ACIESC</t>
  </si>
  <si>
    <t>C.E. LA DESPENSA</t>
  </si>
  <si>
    <t>C.E. LA GRANJA</t>
  </si>
  <si>
    <t>C.E. LA PILA</t>
  </si>
  <si>
    <t>C.E. LA TOLDA</t>
  </si>
  <si>
    <t>I.E. NATALA</t>
  </si>
  <si>
    <t>C.E. SOTO</t>
  </si>
  <si>
    <t>C.E. EL TRAPICHE</t>
  </si>
  <si>
    <t>C.E. SAN FRANCISCO</t>
  </si>
  <si>
    <t>C.E. SAN DIEGO</t>
  </si>
  <si>
    <t>C.E. LA PRIMICIA</t>
  </si>
  <si>
    <t>C.E. EL TABLAZO</t>
  </si>
  <si>
    <t>C.E. LA FONDA</t>
  </si>
  <si>
    <t>C.E. LA PLAYA</t>
  </si>
  <si>
    <t>C.E. EL CONGO</t>
  </si>
  <si>
    <t>C.E. EL SESTEADERO</t>
  </si>
  <si>
    <t>I.E. AGROPECUARIA INDIGENA QUINTIN LAME</t>
  </si>
  <si>
    <t>INSTITUCION EDUCATIVA AGROPECUARIA MANUEL JOSE MOSQUERA</t>
  </si>
  <si>
    <t>I.E. GUATAPURI DE PROMOCIÓN SOCIAL DE GUATAPURÍ - CHEME</t>
  </si>
  <si>
    <t>I.E. VIRGEN DEL CARMEN</t>
  </si>
  <si>
    <t>I.E. VILLA GERMANIA</t>
  </si>
  <si>
    <t>I.E. DE AGUAS BLANCAS</t>
  </si>
  <si>
    <t>I.E. SAN ISIDRO LABRADOR</t>
  </si>
  <si>
    <t>I.E. LUIS RODRIGUEZ VALERA</t>
  </si>
  <si>
    <t>I.E. RODOLFO CASTRO CASTRO</t>
  </si>
  <si>
    <t>I.E. JOSE CELESTINO MUTIS</t>
  </si>
  <si>
    <t>INSTITUTO AGRICOLA LA MINA</t>
  </si>
  <si>
    <t>I.E. PATILLAL</t>
  </si>
  <si>
    <t>C.E. NOREAN</t>
  </si>
  <si>
    <t>I.E. SANTA TERESA (PATIÑO)</t>
  </si>
  <si>
    <t>I.E. VILLA DE SAN ANDRES</t>
  </si>
  <si>
    <t>I.E. GUILLERMO LEON VALENCIA DE BARRANCALEBRIJA</t>
  </si>
  <si>
    <t>INST. EDU. LUIS GIRALDO</t>
  </si>
  <si>
    <t>CEN. EDU. LA CANDELARIA.</t>
  </si>
  <si>
    <t>INST. EDU. LUIS CARLOS GALAN</t>
  </si>
  <si>
    <t>ESCUELA NUESTRA SE¿ORA DEL CARMEN</t>
  </si>
  <si>
    <t>INST. EDU. B¿SICA SAN JOSE</t>
  </si>
  <si>
    <t>C.E. LAS VEGAS</t>
  </si>
  <si>
    <t>INST. EDU. LORENZA BUSTAMANTE</t>
  </si>
  <si>
    <t>I.E. MANUEL GERMAN CUELLO</t>
  </si>
  <si>
    <t>INST. EDU. SANTA RITA</t>
  </si>
  <si>
    <t>INST. EDU. AGUST¿N RANGEL</t>
  </si>
  <si>
    <t>INST. EDU. BENITO RAMOS TRESPALACIOS</t>
  </si>
  <si>
    <t>CEN. EDU. EL CARMEN</t>
  </si>
  <si>
    <t>CEN. EDU. LUIS ALBERTO BADILLO</t>
  </si>
  <si>
    <t>I.E. SAN JUAN BAUTISTA</t>
  </si>
  <si>
    <t>I.E. LAS PALMITA</t>
  </si>
  <si>
    <t>INST. EDU. AGROPECUARIO (LA VICTORIA DE SAN ISIDRO)</t>
  </si>
  <si>
    <t>CEN. EDU. SAN ANTONIO</t>
  </si>
  <si>
    <t>C.E. SANTA RITA DE RIVERA</t>
  </si>
  <si>
    <t>I.E. ERNESTINA CASTRO DE AGUILAR</t>
  </si>
  <si>
    <t>INST. EDU. LOS ANGELES</t>
  </si>
  <si>
    <t>C.E. INDÍGENA LA LAGUNA YUKPA</t>
  </si>
  <si>
    <t>C.E. FUNDACIÓN</t>
  </si>
  <si>
    <t>CEN. EDU. SANTA PAULA</t>
  </si>
  <si>
    <t>INST. EDU. LA CURVA</t>
  </si>
  <si>
    <t>CENTRO EDUCATIVO PUEBLO NUEVO</t>
  </si>
  <si>
    <t>I.E. FRANCISCO RINALDY MORATO</t>
  </si>
  <si>
    <t>INSTITUCION EDUCATIVA TRES PALMAS</t>
  </si>
  <si>
    <t>INSTITUCION EDUCATIVA LA POZA</t>
  </si>
  <si>
    <t>INSTITUCION EDUCATIVA NUEVA LUCIA</t>
  </si>
  <si>
    <t>INSTITUCION EDUCATIVA SAN ISIDRO</t>
  </si>
  <si>
    <t>INSTITUCION EDUCATIVA  EL TIGRE VILLA CLARETH</t>
  </si>
  <si>
    <t>INSTITUCION EDUCATIVA SANTA ISABEL</t>
  </si>
  <si>
    <t>CENTRO EDUCATIVO CAMILO TORRES LA VICTORIA</t>
  </si>
  <si>
    <t>INSTITUCION EDUCATIVA SANTAFE</t>
  </si>
  <si>
    <t>CENTRO EDUCATIVO BESITO BOLAO</t>
  </si>
  <si>
    <t>INSTITUCIÓN EDUCATIVA CAÑO VIEJO PALOTAL</t>
  </si>
  <si>
    <t>INSTITUCION  EDUCATIVA EL CERRITO</t>
  </si>
  <si>
    <t>INSTITUCION EDUCATIVA LETICIA</t>
  </si>
  <si>
    <t>INSTITUCIÓN EDUCATIVA GUATEQUE</t>
  </si>
  <si>
    <t>INSTITUCION  EDUCATIVA AGUAS NEGRAS</t>
  </si>
  <si>
    <t>INSTITUCION EDUCATIVA PATIO BONITO</t>
  </si>
  <si>
    <t>INSTITUCION EDUCATIVA PUEBLO BUJO</t>
  </si>
  <si>
    <t>CENTRO EDUCATIVO GUASIMAL</t>
  </si>
  <si>
    <t>INSTITUCIÓN EDUCATIVA SAN JOSE DE LOMA VERDE</t>
  </si>
  <si>
    <t>CENTRO EDUCATIVO NVA ESPERANZA</t>
  </si>
  <si>
    <t>INSTITUCION EDUCATIVA CAMILO TORRES MOCARI</t>
  </si>
  <si>
    <t>INSTITUCION EDUCATIVA AUGUSTO ESPINOSA VALDERRAMA</t>
  </si>
  <si>
    <t>INSTITUCION EDUCATIVA LA MANTA</t>
  </si>
  <si>
    <t>INSTITUCION EDUCATIVA RAFAEL NUÑEZ</t>
  </si>
  <si>
    <t>INSTITUCION EDUCATIVA SAN JOSE JARAQUIEL</t>
  </si>
  <si>
    <t>INSTITUCION EDUCATIVA EL SABANAL</t>
  </si>
  <si>
    <t>INSTITUCION EDUCATIVA LOS GARZONES</t>
  </si>
  <si>
    <t>INSTITUCION EDUCATIVA LICEO MIGUEL ANTONIO CARO</t>
  </si>
  <si>
    <t>INSTITUCIÓN EDUCATIVA MORINDO SANTA FE</t>
  </si>
  <si>
    <t>INSTITUCION EDUCATIVA VILLA CIELO</t>
  </si>
  <si>
    <t>C.E. MARRALU</t>
  </si>
  <si>
    <t>I.E. CECILIA</t>
  </si>
  <si>
    <t>CENT EDUC NTRA SRA DEL ROSARIO</t>
  </si>
  <si>
    <t>IE LUIS FERNANDO GONZALEZ B (ANTES SAN JOSE)</t>
  </si>
  <si>
    <t>I.E. MONTERREY</t>
  </si>
  <si>
    <t>I.E. EL CEDRO</t>
  </si>
  <si>
    <t>I.E. PLAYA BLANCA</t>
  </si>
  <si>
    <t>C.E.  EL CUCHILLO</t>
  </si>
  <si>
    <t>I.E. SINCELEJITO</t>
  </si>
  <si>
    <t>CENT EDUC RUR MIX SITIO NUEVO</t>
  </si>
  <si>
    <t>I.E. POPALES</t>
  </si>
  <si>
    <t>CENT EDUC LAS MARGARITAS</t>
  </si>
  <si>
    <t>IE DANIEL ALFONSO PAZ ALVAREZ</t>
  </si>
  <si>
    <t>C EDUC MEJOR ESQUINA</t>
  </si>
  <si>
    <t>C EDUC EL VIAJANO</t>
  </si>
  <si>
    <t>CENT EDUC BELEN</t>
  </si>
  <si>
    <t>CENT EDUC SANTAFE DEL ARCIAL</t>
  </si>
  <si>
    <t>IE NTRA SRA DE FATIMA</t>
  </si>
  <si>
    <t>C.E. TIERRA SANTA</t>
  </si>
  <si>
    <t>CENT EDUC MATA DE PLATANO</t>
  </si>
  <si>
    <t>CENT EDUC EL GUINEO</t>
  </si>
  <si>
    <t>CENT EDUC CADILLO</t>
  </si>
  <si>
    <t>CENT EDUC LORENZA ABAJO</t>
  </si>
  <si>
    <t>C.E. QUEBRADA DE URANGO</t>
  </si>
  <si>
    <t>IE NTRA SRA  DEL CARMEN DE POPAYAN</t>
  </si>
  <si>
    <t>CENT EDUC EL LIMON</t>
  </si>
  <si>
    <t>CENT EDUC BUENOS AIRES LAS PAVAS</t>
  </si>
  <si>
    <t>C.E. TRES MARIAS</t>
  </si>
  <si>
    <t>C.E.. EL CEDRO</t>
  </si>
  <si>
    <t>C.E. MIXTO SAN ANTONIO</t>
  </si>
  <si>
    <t>I.E.SAN JOS¿ DEL QUEMADO</t>
  </si>
  <si>
    <t>I.E.RETIRO DE LOS INDIOS</t>
  </si>
  <si>
    <t>IE CRISTOBAL COLON - CAMPANITO</t>
  </si>
  <si>
    <t>I.E.DE SEVERA</t>
  </si>
  <si>
    <t>IE JOSE ANTONIO GALAN RABOLARGO</t>
  </si>
  <si>
    <t>C.E.COROZA LAS CA¿AS</t>
  </si>
  <si>
    <t>I.E. GERMAN VARGAS CANTILLO</t>
  </si>
  <si>
    <t>C.E.ISLA BLANCA</t>
  </si>
  <si>
    <t>IE JULIAN PINTO BUENDIA</t>
  </si>
  <si>
    <t>IE ALFONSO SPATH SPATH</t>
  </si>
  <si>
    <t>IE SAN FCO DE ASIS</t>
  </si>
  <si>
    <t>IE SEBASTIAN SANCHEZ</t>
  </si>
  <si>
    <t>ESC RUR MIX DE CAMPO  BELLO</t>
  </si>
  <si>
    <t>IE BTO ALFONSO LOPEZ PUMAREJO</t>
  </si>
  <si>
    <t>CENT EDU VILLA FATIMA</t>
  </si>
  <si>
    <t>IE SAN JUAN BAUTISTA DE FLECHA DE SEVILLA</t>
  </si>
  <si>
    <t>C.E. EL DESEO</t>
  </si>
  <si>
    <t>IE DIVINO NIÑO DE TIERRA GRATA</t>
  </si>
  <si>
    <t>CENT EDU SAN MARTIN DE CARBONERO</t>
  </si>
  <si>
    <t>IE CACAOTAL</t>
  </si>
  <si>
    <t>CENT EDU EL TIGRE</t>
  </si>
  <si>
    <t>IE JOSE MARIA CARBONELL</t>
  </si>
  <si>
    <t>CENT EDUC SAN JUAN DEL CHORRILLO</t>
  </si>
  <si>
    <t>CENT EDUC PUNTA DE YAÑEZ</t>
  </si>
  <si>
    <t>I.E. SAN JOSE DE LA GUNETA</t>
  </si>
  <si>
    <t>CENT EDUC RUR BARRO PRIETO</t>
  </si>
  <si>
    <t>C.E.R. LAS  BALSAS</t>
  </si>
  <si>
    <t>IE LAS PALMITAS</t>
  </si>
  <si>
    <t>CENT EDUC SAN ANTONIO DE TACHIRA</t>
  </si>
  <si>
    <t>CENT EDUC LOS COPELES</t>
  </si>
  <si>
    <t>CENT EDUC PALMAS ABAJO</t>
  </si>
  <si>
    <t>CENT EDUC LOS MIMBRES CENTRO</t>
  </si>
  <si>
    <t>CENT DOC SANTIAGO POBRE</t>
  </si>
  <si>
    <t>IE JOSE MARIA BERASTEGUI</t>
  </si>
  <si>
    <t>IE EL SIGLO</t>
  </si>
  <si>
    <t>IE PIJIGUAYAL</t>
  </si>
  <si>
    <t>CE LOS GOMEZ</t>
  </si>
  <si>
    <t>CENT EDUC EL PASO DE LAS FLORES</t>
  </si>
  <si>
    <t>IE SAN LUIS CAMPO ALEGRE</t>
  </si>
  <si>
    <t>CE COTOCA ARRIBA</t>
  </si>
  <si>
    <t>IE JESUS DE NAZARETH</t>
  </si>
  <si>
    <t>CE LAS CAMORRAS</t>
  </si>
  <si>
    <t>CENT EDUC ABROJAL</t>
  </si>
  <si>
    <t>CENT EDUC MORALITO</t>
  </si>
  <si>
    <t>CENT EDUC CULEBRA ARRIBA</t>
  </si>
  <si>
    <t>CE COTOCA ABAJO</t>
  </si>
  <si>
    <t>CE VILLA CONCEPCION</t>
  </si>
  <si>
    <t>IE SAN ANTERITO</t>
  </si>
  <si>
    <t>CE LA PEINADA</t>
  </si>
  <si>
    <t>CE CASTILLERAL</t>
  </si>
  <si>
    <t>INST EDUC EL CARMEN</t>
  </si>
  <si>
    <t>CE EL LAZO</t>
  </si>
  <si>
    <t>CENT EDUC LOS AGUACATES</t>
  </si>
  <si>
    <t>IE LAS FLORES</t>
  </si>
  <si>
    <t>CE ANTONIO SANCHEZ GUTIERREZ</t>
  </si>
  <si>
    <t>IE EL RODEO</t>
  </si>
  <si>
    <t>IE EL CARITO</t>
  </si>
  <si>
    <t>CE MATA DE CA¿A MD</t>
  </si>
  <si>
    <t>CE EL REMOLINO</t>
  </si>
  <si>
    <t>IE JOSE ISABEL GONZALEZ</t>
  </si>
  <si>
    <t>IE EUGENIO SANCHEZ CARDENAS</t>
  </si>
  <si>
    <t>CE LAS CRUCES</t>
  </si>
  <si>
    <t>CE CANDELARIA HACIENDA</t>
  </si>
  <si>
    <t>IE ROMAN CHICA OLAYA</t>
  </si>
  <si>
    <t>CENT EDUC LAS AREPAS</t>
  </si>
  <si>
    <t>I.E.LA SALADA</t>
  </si>
  <si>
    <t>I.E.EL EBANO</t>
  </si>
  <si>
    <t>C.E. STA ROSA DE LA CAÑA</t>
  </si>
  <si>
    <t>C.E.CANTINA</t>
  </si>
  <si>
    <t>C.E.LA APONDERANCIA</t>
  </si>
  <si>
    <t>C.E.LAS TINAS</t>
  </si>
  <si>
    <t>I.E.ANTONIO NARIÑO</t>
  </si>
  <si>
    <t>C.E.MINUTO DE DIOS</t>
  </si>
  <si>
    <t>CENTRO EDUCATIVO DE BETULIA</t>
  </si>
  <si>
    <t>INST EDUCATIVO SAN PEDRO CLAVER</t>
  </si>
  <si>
    <t>INST. EDC. JOSE MARIA CORDOBA</t>
  </si>
  <si>
    <t>CENT EDUC RUR MIX LA BALSA</t>
  </si>
  <si>
    <t>CEN. EDC. DULCE NOMBRE DE JESUS</t>
  </si>
  <si>
    <t>CENTRO EDC. ANTONIO NARI¿O</t>
  </si>
  <si>
    <t>I.E. CORAZÓN DE MARÍA</t>
  </si>
  <si>
    <t>CENT EDU. SAN JOSO DE PUERTO ANCHICA</t>
  </si>
  <si>
    <t>CENTRO EDC.SIM¿N BOLIVAR</t>
  </si>
  <si>
    <t>IE SAN FCO DEL RAYO</t>
  </si>
  <si>
    <t>INSTITUCI¿N EDUCATIVA EL PALMAR</t>
  </si>
  <si>
    <t>CENTRO EDC. ESPIRIRU SANTO</t>
  </si>
  <si>
    <t>I.E. SAN JOSÉ</t>
  </si>
  <si>
    <t>CENTRO EDUC. JUAN XXIII</t>
  </si>
  <si>
    <t>INST EDU BELEN</t>
  </si>
  <si>
    <t>I.E. LA INMACULADA</t>
  </si>
  <si>
    <t>I.E. LA ESPERANZA</t>
  </si>
  <si>
    <t>I.E. PUERTO COLOMBIA</t>
  </si>
  <si>
    <t>INST..EDC TEC. AGROPECUARIO CLARET</t>
  </si>
  <si>
    <t>I.E. SAGRADO CORAZON DE JESUS</t>
  </si>
  <si>
    <t>C.E. LA RADA</t>
  </si>
  <si>
    <t>C.E. RURAL SAN JOSE DE BELLA COHITA</t>
  </si>
  <si>
    <t>I.E. RIO CEDRO</t>
  </si>
  <si>
    <t>CENT EDU BROQUELES</t>
  </si>
  <si>
    <t>CENTRO EDUCATIVO PUEBLITO</t>
  </si>
  <si>
    <t>C.E. RURAL NARANJAL</t>
  </si>
  <si>
    <t>C.E. TINAS ARRIBA</t>
  </si>
  <si>
    <t>CENTRO EDUCATIVO BAJO BLANCO</t>
  </si>
  <si>
    <t>CENTRO EDUCATIVO NUESTRA SEÑORA DEL CARMEN</t>
  </si>
  <si>
    <t>CENTRO EDUCATIVO PERPETUO SOCORRO</t>
  </si>
  <si>
    <t>INS EDU LAS MUJERES</t>
  </si>
  <si>
    <t>IE LORGIA DE ARCO</t>
  </si>
  <si>
    <t>C.EDUC.PROVIDENCIA</t>
  </si>
  <si>
    <t>C.EDUC.CAROLINA</t>
  </si>
  <si>
    <t>C.EDUC. PLAZA BONITA</t>
  </si>
  <si>
    <t>I.E. JUAN DE JESÚS NARVÁEZ GIRALDO</t>
  </si>
  <si>
    <t>INST.EDUC.ALBERTO ALZATE PATI¿O</t>
  </si>
  <si>
    <t>C.EDUC.NUEVO PARAISO</t>
  </si>
  <si>
    <t>C.EDUC.EL REPARO</t>
  </si>
  <si>
    <t>CENT EDUC ARENOSO</t>
  </si>
  <si>
    <t>INST.EDUC.ANTONIO RICAURTE</t>
  </si>
  <si>
    <t>C.EDUC.LOMA AZUL</t>
  </si>
  <si>
    <t>INST.EDUC.SERGIO MARTINEZ</t>
  </si>
  <si>
    <t>IE PALMASORIANA</t>
  </si>
  <si>
    <t>CENT EDUC MADRE LAURA</t>
  </si>
  <si>
    <t>C.EDUC.LA FORTUNA</t>
  </si>
  <si>
    <t>CENTRO EDUC. EL VARAL</t>
  </si>
  <si>
    <t>CENTRO EDUC. PUERTO SANTO</t>
  </si>
  <si>
    <t>CENTRO EDUC. LA GRANJITA</t>
  </si>
  <si>
    <t>CENTRO EDUC. LOS LIMONES</t>
  </si>
  <si>
    <t>INST EDU EL POBLADO</t>
  </si>
  <si>
    <t>CENTRO EDUC. EL CAMPANO</t>
  </si>
  <si>
    <t>CENTRO EDUC. CINTURA</t>
  </si>
  <si>
    <t>CENTRO EDUC. CERROS DE COSTA RICA</t>
  </si>
  <si>
    <t>CENTRO EDUC. PIÑALITO</t>
  </si>
  <si>
    <t>CENTRO DOCENTE SAN JOS¿ DE CANALETE</t>
  </si>
  <si>
    <t>INSTITUCI¿N EDUCATIVA SAN LUIS DE SEVILLA</t>
  </si>
  <si>
    <t>INST EDU VICENTE DIAZ</t>
  </si>
  <si>
    <t>CENTRO DOCENTE EL ARIZAL</t>
  </si>
  <si>
    <t>INSTITUCION EDUCATIVA CRISTO REY</t>
  </si>
  <si>
    <t>CENTRO DOCENTE MORINDO FLORIDA</t>
  </si>
  <si>
    <t>CENTRO DOCENTE SABALITO ARRIBA</t>
  </si>
  <si>
    <t>CENTRO DOCOCENTE VILLA ESTHER</t>
  </si>
  <si>
    <t>CENT DOC VERDUM</t>
  </si>
  <si>
    <t>CEN DOCENTE SANTA ISABEL</t>
  </si>
  <si>
    <t>CENTRO DOCENTE EL SILENCIO</t>
  </si>
  <si>
    <t>CENTRO DOCENTE EL CONTENTO ARRIBA</t>
  </si>
  <si>
    <t>CENTRO DOCENTE VILLA DEL ROSARIO</t>
  </si>
  <si>
    <t>CENTRO DOCENTE EL LIBANO</t>
  </si>
  <si>
    <t>INSTITUCION EDUCATIVA SAN JOSE DEL PANTANO</t>
  </si>
  <si>
    <t>CENT EDUC SIMON BOLIVAR</t>
  </si>
  <si>
    <t>CENT EDUC VILLANUEVA</t>
  </si>
  <si>
    <t>CENT EDUC FRANCISCO JOSE DE CALDAS</t>
  </si>
  <si>
    <t>CENT EDUC PICA PICA VIEJO</t>
  </si>
  <si>
    <t>CENT EDUC LUCILA GODOY</t>
  </si>
  <si>
    <t>CENT EDUC PABLO VI</t>
  </si>
  <si>
    <t>CENT EDUC JUAN PABLO II</t>
  </si>
  <si>
    <t>IE STA TERESITA</t>
  </si>
  <si>
    <t>IE ASERRADERO</t>
  </si>
  <si>
    <t>COMEJEN</t>
  </si>
  <si>
    <t>IE LOS CORRALES</t>
  </si>
  <si>
    <t>INSTITUCION EDUCATIVA LAS LLANADAS</t>
  </si>
  <si>
    <t>CENTRO EDUCATIVO LOS GALANES</t>
  </si>
  <si>
    <t>CENTRO EDUCATIVO EL ESCOBAR</t>
  </si>
  <si>
    <t>INSTITUCI¿N EDUCATIVA EL DIVIDIVI</t>
  </si>
  <si>
    <t>CENTRO EDUCATIVO EL CRUCERO</t>
  </si>
  <si>
    <t>INSTITUCION EDUCATIVA BAJO GRANDE</t>
  </si>
  <si>
    <t>INSTITUCION EDUCATIVA ARENAS DEL NORTE</t>
  </si>
  <si>
    <t>CENTRO EDUCATIVO AGUAS VIVAS</t>
  </si>
  <si>
    <t>C.E. SANTA CATALINA</t>
  </si>
  <si>
    <t>INSTITUCION EDUCATIVA EL VIAJANO</t>
  </si>
  <si>
    <t>INSTITUCI¿N EDUCATIVA LA YE</t>
  </si>
  <si>
    <t>CENTRO EDUCATIVO LOS AMARILLOS</t>
  </si>
  <si>
    <t>INSTITUCION EDUCATIVA RODANIA</t>
  </si>
  <si>
    <t>INSTITUCION EDUCATIVA RANCHERIA</t>
  </si>
  <si>
    <t>INSTITUCION EDUCATIVA CLOMBOY</t>
  </si>
  <si>
    <t>IE TECN AGROP DORIBEL TARRA</t>
  </si>
  <si>
    <t>CENT EDUC PLAZA BONITA</t>
  </si>
  <si>
    <t>CENTRO EDUCATIVO NUEVA ESTRELLA</t>
  </si>
  <si>
    <t>INSTITUCION EDUCATIVA BARBACOA</t>
  </si>
  <si>
    <t>CENTRO EDUCATIVO LAS CRUCES</t>
  </si>
  <si>
    <t>IE STA LUCIA LOS CARRETOS</t>
  </si>
  <si>
    <t>CENT EDUC CLL LARGA</t>
  </si>
  <si>
    <t>CENTRO EDUCATIVO SAN JUAN DE LA CRUZ</t>
  </si>
  <si>
    <t>CENT EDUC BERLIN</t>
  </si>
  <si>
    <t>CENTRO EDUCATIVO CRUZ CHIQUITA</t>
  </si>
  <si>
    <t>CENTRO EDUCATIVO SANTANDER</t>
  </si>
  <si>
    <t>CENT EDUC PUEBLECITO SUR</t>
  </si>
  <si>
    <t>CENT EDUC PATIO BONITO NORTE</t>
  </si>
  <si>
    <t>CENTRO EDUCATIVO NUEVA ESPERANZA</t>
  </si>
  <si>
    <t>CENT EDUC GARDENIA</t>
  </si>
  <si>
    <t>CENTRO EDUCATIVO LOS VIDALES</t>
  </si>
  <si>
    <t>CENTRO EDUCATIVO FLECHA</t>
  </si>
  <si>
    <t>INSTITUCION EDUCATIVA TECNICA ALVARO ULCUE CHOCUE</t>
  </si>
  <si>
    <t>CENTRO EDUCATIVO PALMAS VERDES</t>
  </si>
  <si>
    <t>CENTRO EDUCATIVO EL PORVENIR</t>
  </si>
  <si>
    <t>INST. EDUC. TOMAS SANTO</t>
  </si>
  <si>
    <t>INST. EDUC. NUESTRA SE¿ORA DEL ROSARIO</t>
  </si>
  <si>
    <t>CENTRO EDUC. SANTA ROSA</t>
  </si>
  <si>
    <t>INSTITUCION EDUCATIVA PASO NUEVO</t>
  </si>
  <si>
    <t>CENTRO EDUCATIVO EL CHIQUI</t>
  </si>
  <si>
    <t>CENTRO EDUCATIVO VILLA CLARA</t>
  </si>
  <si>
    <t>CENTRO EDUCATIVO TREMENTINO</t>
  </si>
  <si>
    <t>CENTRO EDUCATIVO PLAYAS DEL VIENTO</t>
  </si>
  <si>
    <t>CENTRO EDUCATIVO JUNIN</t>
  </si>
  <si>
    <t>INSTITUCI¿N EDUCATIVA JOSE MANUEL DE ALTAMIRA</t>
  </si>
  <si>
    <t>CENTRO EDUCATIVO SICARA LIMON</t>
  </si>
  <si>
    <t>CENTRO EDUCATIVO EL CASTILLO</t>
  </si>
  <si>
    <t>CENTRO EDUCATIVO CAMINO REAL</t>
  </si>
  <si>
    <t>CENTRO EDUCATIVO ISLA DE LOS MILAGROS</t>
  </si>
  <si>
    <t>C.EDUC. CABUYA</t>
  </si>
  <si>
    <t>C.EDUC. ARROYO GRANDE ARRIBA</t>
  </si>
  <si>
    <t>C.EDUC.ARROYO GRANDE ABAJO</t>
  </si>
  <si>
    <t>C.EDUC. CIENAGUITA</t>
  </si>
  <si>
    <t>CEDUC. EL CARMEN</t>
  </si>
  <si>
    <t>C. EDUC. EL HATO</t>
  </si>
  <si>
    <t>C. EUC. EL RECREO</t>
  </si>
  <si>
    <t>C.EDUC. RABOLARGO</t>
  </si>
  <si>
    <t>INST. EDUC. SAN MIGUEL ABAJO</t>
  </si>
  <si>
    <t>C.EDUC. SANTA ROSA</t>
  </si>
  <si>
    <t>C.EDUC. TREMENTINO ARRIBA</t>
  </si>
  <si>
    <t>INST.EDUC. SAN JOSE DE CARRIZAL</t>
  </si>
  <si>
    <t>INST. EDC. GUACHARACAL</t>
  </si>
  <si>
    <t>INSTITUCION EDUCATIVA AMAURY GARC¿A BURGOS</t>
  </si>
  <si>
    <t>CENT EDUC VALPARAISO</t>
  </si>
  <si>
    <t>INST EDU DIVINO NIÑO</t>
  </si>
  <si>
    <t>CENT EDUC EL GAS</t>
  </si>
  <si>
    <t>CENT EUC MORROCOY</t>
  </si>
  <si>
    <t>INSTITUCION EDUCATIVA SAGRADO CORAZON DE JESUS</t>
  </si>
  <si>
    <t>INST EDU MIGUEL ANTONIO LENGUA NAVAS</t>
  </si>
  <si>
    <t>I.E. BUENOS AIRES</t>
  </si>
  <si>
    <t>ESC INDIG ZORANDO</t>
  </si>
  <si>
    <t>IE ESTEFANIA MARIMON ISAZA</t>
  </si>
  <si>
    <t>JUNKARADO</t>
  </si>
  <si>
    <t>KACHICHI</t>
  </si>
  <si>
    <t>KARAKARADO</t>
  </si>
  <si>
    <t>IE LOS VOLCANES</t>
  </si>
  <si>
    <t>CENTRO EDUCATIVO NUEVOS AIRES</t>
  </si>
  <si>
    <t>IE LOS MORALES</t>
  </si>
  <si>
    <t>ESC RUR  MIX DOZA TUNA</t>
  </si>
  <si>
    <t>CENTRO EDUCATIVO RURAL SANTA FE RALITO</t>
  </si>
  <si>
    <t>CENTRO EDUCATIVO ESMERALDA</t>
  </si>
  <si>
    <t>INSTITUCION EDUCATIVA 1 DE MAYO</t>
  </si>
  <si>
    <t>IE PALMIRA</t>
  </si>
  <si>
    <t>CENTRO EDUCATIVO SAN FELIPE DE CADILLO</t>
  </si>
  <si>
    <t>IE INMACULADA CARRIZOLA</t>
  </si>
  <si>
    <t>IE SAN CLEMENTE</t>
  </si>
  <si>
    <t>CENTRO EDUCATIVO ANTILLANA</t>
  </si>
  <si>
    <t>CENTRO EDUCATIVO LA ESMERALDA</t>
  </si>
  <si>
    <t>CENTRO EDUCATIVO BATATA</t>
  </si>
  <si>
    <t>CENTRO EDUCATIVO NUEVA PLATANERA</t>
  </si>
  <si>
    <t>CENT DOC INDIG EL BRIGIDO</t>
  </si>
  <si>
    <t>CENTRO EDUCATIVO SAGRADO CORAZON DE JESUS</t>
  </si>
  <si>
    <t>ESC RUR MIX PORREMIA</t>
  </si>
  <si>
    <t>CENTRO EDUCATIVO NUEVA UNION</t>
  </si>
  <si>
    <t>INSTITUCION EDUCATIVA CAMPOBELLO</t>
  </si>
  <si>
    <t>IE LAS DELICIAS</t>
  </si>
  <si>
    <t>ESC RUR MIX PAWARANDO</t>
  </si>
  <si>
    <t>ESC RUR MIX TUNDO</t>
  </si>
  <si>
    <t>ESC RUR  MIX SIMBRA</t>
  </si>
  <si>
    <t>ESC RUR MIX BOCAS DE PAVARANDO</t>
  </si>
  <si>
    <t>ESC RUR MIX IMAMODO</t>
  </si>
  <si>
    <t>ESC SAMBUDO</t>
  </si>
  <si>
    <t>ESC NEJODO</t>
  </si>
  <si>
    <t>ESC AMBORROMIA</t>
  </si>
  <si>
    <t>ESC KIPARADO</t>
  </si>
  <si>
    <t>ESC BEGUIDO ZONA INDIG RID ESMERALDA</t>
  </si>
  <si>
    <t>ESC KOREDO</t>
  </si>
  <si>
    <t>ESC NVA CHIDIMA</t>
  </si>
  <si>
    <t>CENTRO EDU NUESTRA SRA DEL CARMEN</t>
  </si>
  <si>
    <t>CENT EDU VILLANUEVA</t>
  </si>
  <si>
    <t>CE REPOSO</t>
  </si>
  <si>
    <t>C.E. NUBES</t>
  </si>
  <si>
    <t>I.E. MATA DE MAIZ</t>
  </si>
  <si>
    <t>CE MARIA AUXILIADORA</t>
  </si>
  <si>
    <t>IE SAN RAFAEL DEL PIRU</t>
  </si>
  <si>
    <t>C.E. SANTO DOMINGO</t>
  </si>
  <si>
    <t>CE DIVINO NIÑO</t>
  </si>
  <si>
    <t>C.E. ANTONIA SANTOS</t>
  </si>
  <si>
    <t>INSTITUCION EDUCATIVA DEPARTAMENTAL RURAL CHIMBE</t>
  </si>
  <si>
    <t>INSTITUCION EDUCATIVA RURAL DEPARTAMENTAL SAN ANTONIO</t>
  </si>
  <si>
    <t>INSTITUCION EDUCATIVA RURAL DEPARTAMENTAL PATIO BONITO</t>
  </si>
  <si>
    <t>IE DPTAL LA FLORIDA</t>
  </si>
  <si>
    <t>INSTITUCION EDUCATIVA DEPARTAMENTAL JOSE HUGO ENCISO</t>
  </si>
  <si>
    <t>INSTITUCION EDUCATIVA DEPARTAMENTAL RURAL ZARAGOZA</t>
  </si>
  <si>
    <t>INSTITUCION EDUCATIVA RURAL DEPARTAMENTAL BARRO BLANCO</t>
  </si>
  <si>
    <t>IE DPTAL AGRICOLA</t>
  </si>
  <si>
    <t>INSTITUCION EDUCATIVA DEPARTAMENTAL RURAL DINDAL</t>
  </si>
  <si>
    <t>INSTITUCION EDUCATIVA  DEPARTAMENTAL RURAL RINCON GRAND</t>
  </si>
  <si>
    <t>INSTITUCION EDUCATIVA DEPARTAMENTAL RURAL MERCADILLO PR</t>
  </si>
  <si>
    <t>INSTITUCION EDUCATIVA RURAL DEPARTAMENTAL RIONEGRO SUR</t>
  </si>
  <si>
    <t>INSTITUCION EDUCATIVA DEPARTAMENTAL TAPIAS</t>
  </si>
  <si>
    <t>INSTITUCION EDUCATIVA DEPARTAMENTAL EL HATO</t>
  </si>
  <si>
    <t>IED POSPRIMARIA RURAL EL MORTIÑO</t>
  </si>
  <si>
    <t>IED POSPRIMARIA RURAL EL ALTICO</t>
  </si>
  <si>
    <t>I.E.D. LAGUNA</t>
  </si>
  <si>
    <t>INSTITUCION EDUCATIVA DEPARTAMENTAL EL TRIUNFO</t>
  </si>
  <si>
    <t>INSTITUCION EDUCATIVA DEPARTAMENTAL NACIONALIZADO LA VI</t>
  </si>
  <si>
    <t>INSTITUCION EDUCATIVA DEPARTAMENTAL PRADILLA</t>
  </si>
  <si>
    <t>INSTITUCION EDUCATIVA DEPARTAMENTAL TALAUTA</t>
  </si>
  <si>
    <t>I.E.M. JUAN XXIII TÉNICA EN ADMINISTRACIÓN AGROPECUARIA</t>
  </si>
  <si>
    <t>I.E.M. TÉCNICO AGROPECUARIO POLICARPA SALVARRIETA</t>
  </si>
  <si>
    <t>INSTITUCION EDUCATIVA RURAL DEPARTAMENTAL SAN LORENZO</t>
  </si>
  <si>
    <t>INSTITUCION EDUCATIVA DEPARTAMENTAL ALFONSO PABON PABON</t>
  </si>
  <si>
    <t>INSTITUTO TECNICO COMERCIAL DE CAPELLANIA</t>
  </si>
  <si>
    <t>INSTITUCION EDUCATIVA DEPARTAMENTAL BASICO MURCA</t>
  </si>
  <si>
    <t>INSTITUCIÓN EDUCATIVA DEPARTAMENTAL AGROPECUARIO PILOTO</t>
  </si>
  <si>
    <t>RURAL LUIS ANTONIO DUQUE PE¿A</t>
  </si>
  <si>
    <t>INSTITUCION EDUCATIVA FRANCISCO MANZANERA HENRIQUEZ</t>
  </si>
  <si>
    <t>INSTITUCION EDUCATIVA DEPARTAMENTAL LA PAZ</t>
  </si>
  <si>
    <t>INSTITUCION EDUCATIVA DEPARTAMENTAL PUERTO BOGOTA</t>
  </si>
  <si>
    <t>I.E.D. EL CARMEN</t>
  </si>
  <si>
    <t>INSTITUCION EDUCATIVA DEPARTAMENTAL BUSCAVIDA</t>
  </si>
  <si>
    <t>INSTITUCION EDUCATIVA DEPARTAMENTAL JOSE GREGORIO SALAS</t>
  </si>
  <si>
    <t>INSTITUCION EDUCATIVA DEPARTAMENTAL EL TRIGO</t>
  </si>
  <si>
    <t>INSTITUCION  EDUCATIVA  SAN FRANCISCO</t>
  </si>
  <si>
    <t>INSTITUCION EDUCATIVA DEPARTAMENTAL RURAL INTEGRADO</t>
  </si>
  <si>
    <t>I.E.D. SAN JOAQUIN</t>
  </si>
  <si>
    <t>INSTITUCION EDUCATIVA RURAL DEPARTAMENTAL ERNESTO APARI</t>
  </si>
  <si>
    <t>INSTITUCION EDUCATIVA DEPARTAMENTAL MINIPI DE QUIJANO</t>
  </si>
  <si>
    <t>INSTITUCION EDUCATIVA RURAL DEPARTAMENTAL AGUABLANCA</t>
  </si>
  <si>
    <t>I.E. DEPARTAMENTAL LUIS ALFONSO VALBUENA OCHOA</t>
  </si>
  <si>
    <t>I.E.D. RURAL EL VINO - SEDE PRINCIPAL</t>
  </si>
  <si>
    <t>INSTITUCION EDUCATIVA DEPARTAMENTAL  RURAL CASADILLAS B</t>
  </si>
  <si>
    <t>INSTITUCION EDUCATIVA DEPARTAMENTAL SAN PATRICIO PUENTE</t>
  </si>
  <si>
    <t>SAN PEDRO DE GUAJARAY</t>
  </si>
  <si>
    <t>INSTITUCION EDUCATIVA RURAL DEPARTAMENTAL GAZATAVENA</t>
  </si>
  <si>
    <t>COLEGIO BASICO RURAL LOS ALPES</t>
  </si>
  <si>
    <t>INSTITUCION EDUCATIVA DEPARTAMENTAL PUEBLO NUEVO</t>
  </si>
  <si>
    <t>INSTITUCION EDUCATIVA DEPARTAMENTAL LA ESMERALDA</t>
  </si>
  <si>
    <t>INSTITUCION EDUCATIVA DEPARTAMENTAL MISAEL PASTRANA BOR</t>
  </si>
  <si>
    <t>I.E.R.D. LIMONCITOS</t>
  </si>
  <si>
    <t>INSTITUCION EDUCATIVA DEPARTAMENTAL RURAL SANTA HELENA</t>
  </si>
  <si>
    <t>INSTITUCION EDUCATIVA BASICA RURAL SANTA CECILA</t>
  </si>
  <si>
    <t>COLEGIO DEPARTAMENTAL JOSUE MANRIQUE</t>
  </si>
  <si>
    <t>INSTITUCION EDUCATIVA DEPTAL ADOLFO LEON GOMEZ</t>
  </si>
  <si>
    <t>INSTITUCION EDUCATIVA DEPARTAMENTAL PUERTO LIBRE</t>
  </si>
  <si>
    <t>INSTITUCION EDUCATIVA DEPARTAMENTAL LA MAGDALENA</t>
  </si>
  <si>
    <t>INSTITUCION EDUCATIVA DEPARTAMENTAL TECNICO COMERCIAL P</t>
  </si>
  <si>
    <t>INSTITUCION EDUCATIVA DEPARTAMENTAL JOSE MANUEL DUARTE</t>
  </si>
  <si>
    <t>INSTITUCION EDUCATIVA DEPARTAMENTAL AGROPECUARIO  LA SI</t>
  </si>
  <si>
    <t>INSTITUCION EDUCATIVA DEPARTAMENTAL JOAQUIN ALFONSO MED</t>
  </si>
  <si>
    <t>INTITUCION EDUCATIVA RURAL DEPARTAMENTAL ANDES</t>
  </si>
  <si>
    <t>INSTITUCION EDUCATIVA RURAL DEPARTAMENTAL  CAMANCHA</t>
  </si>
  <si>
    <t>INSTITUCION EDUCATIVA RURAL DEPARTAMENTAL DIEGO URIBE V</t>
  </si>
  <si>
    <t>INSTITUCION EDUCATIVA RURAL DEPARTAMENTAL SAN NICOLAS</t>
  </si>
  <si>
    <t>INSTITUCION EDUCATIVA RURAL DEPARTAMENTAL SAN BERNARDO</t>
  </si>
  <si>
    <t>I.E.R.D. EL DORADO</t>
  </si>
  <si>
    <t>INSTITUCION EDUCATIVA DEPARTAMENTAL MENDEZ ROZO</t>
  </si>
  <si>
    <t>INSTITUCION EDUCATIVA DEPARTAMENTAL ROMERAL</t>
  </si>
  <si>
    <t>INSTITUCION EDUCATIVA DEPARTAMENTAL SAN BENITO</t>
  </si>
  <si>
    <t>INSTITUCION EDUCATIVA DEPARTAMENTAL SAN MIGUEL</t>
  </si>
  <si>
    <t>INSTITUCIÓN EDUCATIVA RURAL DEPARTAMENTAL DE SUBIA</t>
  </si>
  <si>
    <t>INSTITUCIÓN EDUCATIVA RURAL DEPARTAMENTAL AGUABONITA</t>
  </si>
  <si>
    <t>IE DPTAL GUSTAVO URIBE RAMIREZ</t>
  </si>
  <si>
    <t>INSITITUCION EDUCATIVA EUGENIO DIAZ CASTRO</t>
  </si>
  <si>
    <t>INSTITUCION EDUCATIVA DEPARTAMENTAL RAFAEL POMBO</t>
  </si>
  <si>
    <t>INSTITUCION EDUCATIVA DEPARTAMENTAL JOSE MARIA OBANDO</t>
  </si>
  <si>
    <t>INSTITUCION EDUCATIVA DEPARTAMENTAL  CAMPO ALEGRE</t>
  </si>
  <si>
    <t>INSTITUCION EDUCATIVA DEPARTAMENTAL LA PRADERA</t>
  </si>
  <si>
    <t>INSTITUCION EDUCATIVA DEPARTAMENTAL PABLO VI</t>
  </si>
  <si>
    <t>INST EDUCATIVA RURAL DEPTAL CACICAZGO</t>
  </si>
  <si>
    <t>INSTITUCION EDUCATIVA DEPARTAMENTAL SAN JUAN BOSCO</t>
  </si>
  <si>
    <t>I.E.D. SAN ANTONIO</t>
  </si>
  <si>
    <t>INSTITUCION EDUCATIVA RURAL DEPARTAMENTAL INTEGRADA VAL</t>
  </si>
  <si>
    <t>INSTITUCION EDUCATIVA DEPARTAMENTAL CARRASQUILLA</t>
  </si>
  <si>
    <t>INSTITUCION EDUCATIVA DEPARTAMENTAL RURAL PUBENZA</t>
  </si>
  <si>
    <t>I.E.R.D. LA FUENTE</t>
  </si>
  <si>
    <t>INSTITUCION EDUCATIVA DEPARTAMENTAL TECNICO INDUSTRIAL</t>
  </si>
  <si>
    <t>INSTITUCION EDUCATIVA RURAL DEPARTAMENTAL EL NARANJAL</t>
  </si>
  <si>
    <t>INSTITUCION EDUCATIVA RURAL DEPARTAMENTAL MARCO FIDEL S</t>
  </si>
  <si>
    <t>INSTITUTO NACIONAL DE PROMOCION SOCIAL DE UBALA CUND.</t>
  </si>
  <si>
    <t>INSTITUCION EDUCATIVA DEPARTAMENTAL KENNEDY</t>
  </si>
  <si>
    <t>INSTITUCION EDUCATIVA DEPARTAMENTAL EL VOLCAN</t>
  </si>
  <si>
    <t>INSTITUCION EDUCATIVA RURAL DEPARTAMENTAL LA ESPERANZA</t>
  </si>
  <si>
    <t>INSTITUCION EDUCATIVA DEPARTAMENTAL SOATAMA</t>
  </si>
  <si>
    <t>INSTITUCION EDUCATIVA RURAL DEPARTAMENTAL SIMON BOLIVAR</t>
  </si>
  <si>
    <t>IED RURAL CUNE</t>
  </si>
  <si>
    <t>INSTITUTO DE PROMOCION SOCIAL LIBERIA VIOTA</t>
  </si>
  <si>
    <t>INSTITUCION EDUCATIVA DEPARTAMENTAL SAN GABRIEL</t>
  </si>
  <si>
    <t>INST EDUCATIVA DEPTAL URIEL MURCIA</t>
  </si>
  <si>
    <t>INSTITUTO TECNICO AGROPECUARIO</t>
  </si>
  <si>
    <t>INSTITUCION EDUCATIVA DEPARTAMENTAL GERARDO BILBAO IBAM</t>
  </si>
  <si>
    <t>INSTITUCION EDUCATIVA DEPARTAMENTAL  LUIS CARLOS GALAN</t>
  </si>
  <si>
    <t>INSTITUCION EDUCATIVA DEPARTAMENTAL CARTAGENA</t>
  </si>
  <si>
    <t>CENT EDUC EL BARRANCO</t>
  </si>
  <si>
    <t>CENT EDUC DE ALTAGRACIA</t>
  </si>
  <si>
    <t>IE AGROP NTRA SRA DE LAS MERCEDES</t>
  </si>
  <si>
    <t>INST EDUC SAMURINDO</t>
  </si>
  <si>
    <t>IE ANTONIO ABAD HINESTROZA DE YUTO</t>
  </si>
  <si>
    <t>CENT EDUC BOCA DE BEBARA</t>
  </si>
  <si>
    <t>CENT EDUC DE BEBARAMA</t>
  </si>
  <si>
    <t>CENT EDUC LAS MERCEDES</t>
  </si>
  <si>
    <t>CENT EDUC JORGE VALENCIA LOZANO</t>
  </si>
  <si>
    <t>CENT EDUC SAN JOSE DE BUEY</t>
  </si>
  <si>
    <t>IE  MIGUEL ANTONIO CAICEDO MENA</t>
  </si>
  <si>
    <t>C.E. SAN JOSE DE PURRE</t>
  </si>
  <si>
    <t>CENT EDUC DIEGO LUIS CORDOBA</t>
  </si>
  <si>
    <t>IE AGROECOL  CRISTO REY DE TUTUNENDO</t>
  </si>
  <si>
    <t>CENT EDUC DE WINANDO</t>
  </si>
  <si>
    <t>IE ANTONIO ANGLES DE SAN ISIDRO</t>
  </si>
  <si>
    <t>IE AGROP BERNARDINO BECERRA RODRIGUEZ</t>
  </si>
  <si>
    <t>CENT EDUC  DE TAGACHI</t>
  </si>
  <si>
    <t>C.E. EMBERA JOSELITO AMAGARA DE GUADUALITO BETE</t>
  </si>
  <si>
    <t>CENT EDUC INDIG EMBERA MIGUEL IZARAMA</t>
  </si>
  <si>
    <t>INST AGROP DIEGO LUIS CORDOBA PINO</t>
  </si>
  <si>
    <t>IE TECNOLG ANTONIO RICAURTE</t>
  </si>
  <si>
    <t>C.E. SAGRADO CORAZON JESUS</t>
  </si>
  <si>
    <t>CENT EDUC SAN FRANCISCO</t>
  </si>
  <si>
    <t>CENT EDUC CHUGANDI</t>
  </si>
  <si>
    <t>I.E. INDIG AGROP MARIO CHAMORRO</t>
  </si>
  <si>
    <t>CENT  EDUC  BELLAVISTA BERREBERRE</t>
  </si>
  <si>
    <t>CENT EDUC HERMANO ANSELMO MOLANO DE NAUCA</t>
  </si>
  <si>
    <t>CONC AGROECO FELIPE ABADIA MORENO</t>
  </si>
  <si>
    <t>C.E. INDIG CHIMÍA DE MIACORA</t>
  </si>
  <si>
    <t>C.E. INDIG LA PLAYITA</t>
  </si>
  <si>
    <t>C.E. INDIG DE PUERTO ALEGRE NAUCA</t>
  </si>
  <si>
    <t>I.E. AGROEC MISAEL SOTO CORDOBA</t>
  </si>
  <si>
    <t>INST EDUC INDIG ETNOAGROPECUARIO LUIS ENRIQUE ARCE DE A</t>
  </si>
  <si>
    <t>CENT EDUC INDIG VIVICORA</t>
  </si>
  <si>
    <t>CENT EDUC ENGRIVADO</t>
  </si>
  <si>
    <t>CENT EDUC INDIG DE CASCAJERO</t>
  </si>
  <si>
    <t>IE AGROP SAN ISIDRO DE SAN MARINO</t>
  </si>
  <si>
    <t>IE AGRIC DEL VALLE</t>
  </si>
  <si>
    <t>CENT EDUC INMACULADO CORAZON DE MARIA</t>
  </si>
  <si>
    <t>IE NORMAL SUPERIOR SANTA TERESITA</t>
  </si>
  <si>
    <t>CENT EDUC INDIG MARIA AUXILIADORA DEL BRAZO</t>
  </si>
  <si>
    <t>CENT EDUC SAN LORENZO DE ORPUA</t>
  </si>
  <si>
    <t>IE AGROP SAGRADO CORAZON DE JESUS DE VIRUDO</t>
  </si>
  <si>
    <t>CENT EDUC SIVIRU</t>
  </si>
  <si>
    <t>I.E. NTRA SRA DEL CARMEN- PUERTO MELUK</t>
  </si>
  <si>
    <t>CENT EDUC NUESTRA SE¿ORA DEL CARMEN DE VILLA MARIA</t>
  </si>
  <si>
    <t>CENT EDUC INDIG DE BUENA VISTA</t>
  </si>
  <si>
    <t>CENT EDUC FRANCISCO DE PUALA SANTANDER DE PILIZA</t>
  </si>
  <si>
    <t>CENT EDUC INDIG CAIMITAL</t>
  </si>
  <si>
    <t>CENT EDUC SAN PEDRO CLAVER DE GUINEAL</t>
  </si>
  <si>
    <t>CENT EDUC INDIG RAMIRO AMAGARA DE PUERTO SAMARIA</t>
  </si>
  <si>
    <t>CENT EDUC INDIG SANTA MARIA BIRRINCHAO</t>
  </si>
  <si>
    <t>CENT EDUC INDIG LAS VACAS</t>
  </si>
  <si>
    <t>IE AGROECO FRANCISCO EUGENIO MOSQUERA</t>
  </si>
  <si>
    <t>C.E. INDIG GUADUALITO DE TORREIDO</t>
  </si>
  <si>
    <t>IE AGROP HERNANDO PALACIOS</t>
  </si>
  <si>
    <t>IE AGRIC LA LOMA BOJAYA</t>
  </si>
  <si>
    <t>C.E. INDIG BIAKIRU DE PUNTO CEDRO -RIO CUIA</t>
  </si>
  <si>
    <t>CENT EDUC SAN JOSE DE LA CALLE</t>
  </si>
  <si>
    <t>CENT EDUC INDIG DE CHANO</t>
  </si>
  <si>
    <t>C.E. INDIG DE UNION CUITY</t>
  </si>
  <si>
    <t>INST EDUC ROBINSON PALACIOS DE NAPIPI</t>
  </si>
  <si>
    <t>IE ETNOAGROP DE PUERTO PERVEL</t>
  </si>
  <si>
    <t>I.E. MATIAS TRES PALACIOS</t>
  </si>
  <si>
    <t>INST EDUC SAN JOSE DE VIRO VIRO</t>
  </si>
  <si>
    <t>CENT EDUC SANTA BARBARA</t>
  </si>
  <si>
    <t>INST EDUC ALCIDES ROJAS PE¿A</t>
  </si>
  <si>
    <t>IE AGROP JESUS ANTONIO RIVAS</t>
  </si>
  <si>
    <t>CENT EDUC JOSE EULISES MOSQUERA PEREA DE SANTA ANA</t>
  </si>
  <si>
    <t>C.E. KATIO CHAMI - SABALETA</t>
  </si>
  <si>
    <t>CENT EDUC INDIG AGROECOLOGICO TOBIAS QUERAGAMA</t>
  </si>
  <si>
    <t>CENT EDUC INDIGENA LA TASCONA TAPARALITO</t>
  </si>
  <si>
    <t>CENT EDUC AGROFORESTAL MIGUEL ANGEL GUERRERO</t>
  </si>
  <si>
    <t>CENT EDUC AGROECOL SAN RAFAEL EL DOS</t>
  </si>
  <si>
    <t>INST ETNOAGROPECUARIA DE TARIDO</t>
  </si>
  <si>
    <t>IE AGROAMBIENTAL DE PRIMAVERA</t>
  </si>
  <si>
    <t>I.E. JOAQUIN URRUTIA</t>
  </si>
  <si>
    <t>C.E. MARIA AUXILIADORA DE CUCURRUPI</t>
  </si>
  <si>
    <t>INST AGROECOLOGIA DE PUERTO SALAZAR</t>
  </si>
  <si>
    <t>CENT  EDUC DE POTEDO</t>
  </si>
  <si>
    <t>IE AGROP RAMON LOZANO GARCES</t>
  </si>
  <si>
    <t>CENT EDUC AGROP EL CACIQUE - NOANAMA</t>
  </si>
  <si>
    <t>IE AGROP MANUEL E RIVAS LOBON</t>
  </si>
  <si>
    <t>COL INDIG LA UNION</t>
  </si>
  <si>
    <t>C.E. INDIG DOS BOCAS</t>
  </si>
  <si>
    <t>C.E. DE BORAUDO</t>
  </si>
  <si>
    <t>CENT EDUC MANUEL RODRIGUEZ</t>
  </si>
  <si>
    <t>C.E. INDIG DE PLAYON</t>
  </si>
  <si>
    <t>CENT EDUC INDIG GENARO OPUA QUIRO</t>
  </si>
  <si>
    <t>C.E. SAN ONOFRE  ALTO TAMANA</t>
  </si>
  <si>
    <t>CENT EDUC  PUNTA DE ARUSI</t>
  </si>
  <si>
    <t>CENT EDUC INDIG DE PUERTO INDIO (RIO CHORI)</t>
  </si>
  <si>
    <t>CENT EDUC INDIG BILINGÛE VEQUERA DE PERANCHO CACARICA</t>
  </si>
  <si>
    <t>CENT EDUC LOS COQUITOS</t>
  </si>
  <si>
    <t>CENT EDUC INDIG DE JAGUAL</t>
  </si>
  <si>
    <t>C.E. INDIG DE ISLETA</t>
  </si>
  <si>
    <t>CENT EDUC TAMBORAL</t>
  </si>
  <si>
    <t>CENT EDUC PUEBLO NUEVO</t>
  </si>
  <si>
    <t>CENT EDUC SANTA MARIA DE BELEN DE BAJIRA</t>
  </si>
  <si>
    <t>I.E. AGROP HERACLIO LARA ARROYO DE CURBARADO</t>
  </si>
  <si>
    <t>CENT EDUC SIMON BOLIVAR DE PLAYA ROJA</t>
  </si>
  <si>
    <t>CENT EDUC BOCAS DEL LIMON</t>
  </si>
  <si>
    <t>CENT EDUC INDIG UNION CHOGORODO</t>
  </si>
  <si>
    <t>IE NORMAL SUPERIOR LA INMACULADA DE LA ITALIA</t>
  </si>
  <si>
    <t>CENT EDUC UNION CHARCO LARGO</t>
  </si>
  <si>
    <t>CENT EDUC SANTA TERESITA DE CA¿AVERAL</t>
  </si>
  <si>
    <t>INST TEC AGROAMBIENTAL</t>
  </si>
  <si>
    <t>CENT EDUC SAN ANTONIO LA VARIANTE</t>
  </si>
  <si>
    <t>IE ACAD SAN JOAQUIN</t>
  </si>
  <si>
    <t>IE AGRIC NUESTRA SE¿ORA DE FATIMA</t>
  </si>
  <si>
    <t>CENT EDUC INDIG DE TARENA</t>
  </si>
  <si>
    <t>C.E. INDIG DE MONDO</t>
  </si>
  <si>
    <t>CENT EDUC INMACULADA CONCEPCION</t>
  </si>
  <si>
    <t>C.E. SANTA LUCIA</t>
  </si>
  <si>
    <t>CENT EDUC INDIG CUNA YALA DE ARQUIA</t>
  </si>
  <si>
    <t>IE CONCENTRACION DE DESARROLLO RUR DE BALBOA</t>
  </si>
  <si>
    <t>IE SANTA MARIA LA NUEVA DEL DARIEN</t>
  </si>
  <si>
    <t>GUACIRCO</t>
  </si>
  <si>
    <t>AIPECITO</t>
  </si>
  <si>
    <t>CHAPINERO</t>
  </si>
  <si>
    <t>ROBERTO DURAN ALVIRA</t>
  </si>
  <si>
    <t>FORTALECILLAS</t>
  </si>
  <si>
    <t>SAN LUIS BELTRAN</t>
  </si>
  <si>
    <t>IE SAN MARCOS</t>
  </si>
  <si>
    <t>IE BATEAS</t>
  </si>
  <si>
    <t>IE MARTICAS</t>
  </si>
  <si>
    <t>CE LA VICTORIA</t>
  </si>
  <si>
    <t>CE SAN JOSE DE LLANITOS</t>
  </si>
  <si>
    <t>IE MONTESITOS</t>
  </si>
  <si>
    <t>CE BAJO BUENAVISTA</t>
  </si>
  <si>
    <t>IE AGROPECUARIA DE AIPE</t>
  </si>
  <si>
    <t>CE SANTA RITA</t>
  </si>
  <si>
    <t>CE EL DINDAL</t>
  </si>
  <si>
    <t>IE LA ARCADIA</t>
  </si>
  <si>
    <t>IE EL PARAISO</t>
  </si>
  <si>
    <t>IE QUEBRADON SUR</t>
  </si>
  <si>
    <t>IE LA PERDIZ</t>
  </si>
  <si>
    <t>IE LOS NEGROS</t>
  </si>
  <si>
    <t>CE LAS PERLAS</t>
  </si>
  <si>
    <t>IE LA VEGA</t>
  </si>
  <si>
    <t>IE SANTA ANA</t>
  </si>
  <si>
    <t>IE LA JAGUA</t>
  </si>
  <si>
    <t>CE MAJO</t>
  </si>
  <si>
    <t>IE SAN GERARDO</t>
  </si>
  <si>
    <t>IE SANTA MARTA</t>
  </si>
  <si>
    <t>IE TULIO ARBELAEZ</t>
  </si>
  <si>
    <t>IE EL DESCANSO</t>
  </si>
  <si>
    <t>IE CAGUANCITO</t>
  </si>
  <si>
    <t>IE EL RECREO</t>
  </si>
  <si>
    <t>IE SAN ANTONIO DEL PESCADO</t>
  </si>
  <si>
    <t>IE RAMON ALVARADO SANCHEZ</t>
  </si>
  <si>
    <t>IE ESCUELA NORMAL SUPERIOR</t>
  </si>
  <si>
    <t>IE SILVANIA</t>
  </si>
  <si>
    <t>IE CACHAYA</t>
  </si>
  <si>
    <t>IE LA BERNARDA</t>
  </si>
  <si>
    <t>IE NTRA. SRA. DEL CARMEN</t>
  </si>
  <si>
    <t>IE VALENCIA DE LA PAZ</t>
  </si>
  <si>
    <t>IE SAN LUIS</t>
  </si>
  <si>
    <t>IE KUE DSI J</t>
  </si>
  <si>
    <t>IE CRISTOBAL COLON</t>
  </si>
  <si>
    <t>CE SAN VICENTE</t>
  </si>
  <si>
    <t>IE BELEN</t>
  </si>
  <si>
    <t>IE MONDEYAL</t>
  </si>
  <si>
    <t>IE SALEN</t>
  </si>
  <si>
    <t>IE BORDONES</t>
  </si>
  <si>
    <t>IE ELISA BORRERO DE PASTRANA</t>
  </si>
  <si>
    <t>IE BETANIA</t>
  </si>
  <si>
    <t>IE LAS TOLDAS</t>
  </si>
  <si>
    <t>IE EL PENSIL</t>
  </si>
  <si>
    <t>IE EL PESCADOR</t>
  </si>
  <si>
    <t>IE EL CEDRO</t>
  </si>
  <si>
    <t>IE SAN VICENTE</t>
  </si>
  <si>
    <t>CE GALLEGO</t>
  </si>
  <si>
    <t>IE EL SALADO</t>
  </si>
  <si>
    <t>IE CANSARROCINES</t>
  </si>
  <si>
    <t>IE SAN MIGUEL</t>
  </si>
  <si>
    <t>CE BAJO CAÑADA</t>
  </si>
  <si>
    <t>CE LAS ACACIAS</t>
  </si>
  <si>
    <t>IE VILLA DE LOS ANDES</t>
  </si>
  <si>
    <t>IE LOS LAURELES</t>
  </si>
  <si>
    <t>IE PATIO BONITO</t>
  </si>
  <si>
    <t>IE MARIA MANDIGUAGUA</t>
  </si>
  <si>
    <t>IE SAN  ROQUE</t>
  </si>
  <si>
    <t>IE OSPINA PEREZ</t>
  </si>
  <si>
    <t>IE NILO</t>
  </si>
  <si>
    <t>IE EL JUNCAL</t>
  </si>
  <si>
    <t>IE LUIS ONOFRE ACOSTA</t>
  </si>
  <si>
    <t>IE EL ROBLE</t>
  </si>
  <si>
    <t>IE BUENOS AIRES</t>
  </si>
  <si>
    <t>IE ESPERANZA</t>
  </si>
  <si>
    <t>CE FLOR AMARILLO</t>
  </si>
  <si>
    <t>IE NTRA SRA DEL CARMEN</t>
  </si>
  <si>
    <t>IE NUESTRA SRA DEL  SOCORRO</t>
  </si>
  <si>
    <t>CE EL CAUCHAL</t>
  </si>
  <si>
    <t>IE CRIOLLO</t>
  </si>
  <si>
    <t>IE RIVERITA</t>
  </si>
  <si>
    <t>IE NUCLEO ESC  GUADUAL</t>
  </si>
  <si>
    <t>IE LA ULLOA</t>
  </si>
  <si>
    <t>IE LA CABAÑA</t>
  </si>
  <si>
    <t>IE PRADERA</t>
  </si>
  <si>
    <t>IE OBANDO</t>
  </si>
  <si>
    <t>IE PUERTO QUINCHANA</t>
  </si>
  <si>
    <t>IE LOS CAUCHOS</t>
  </si>
  <si>
    <t>IE LA ARGENTINA</t>
  </si>
  <si>
    <t>IE ALTO DEL OBISPO</t>
  </si>
  <si>
    <t>IE LAS JUNTAS</t>
  </si>
  <si>
    <t>IE EL CISNE</t>
  </si>
  <si>
    <t>IE GALLARDO</t>
  </si>
  <si>
    <t>CE ALTO HORIZONTE</t>
  </si>
  <si>
    <t>CE LA UNIÓN</t>
  </si>
  <si>
    <t>IE EL VERGEL</t>
  </si>
  <si>
    <t>IE SAN JUAN BOSCO</t>
  </si>
  <si>
    <t>IE RICABRISA</t>
  </si>
  <si>
    <t>IE LA PRADERA</t>
  </si>
  <si>
    <t>IE PACARNI</t>
  </si>
  <si>
    <t>IE ANACLETO GARCIA</t>
  </si>
  <si>
    <t>IE LA PRIMAVERA</t>
  </si>
  <si>
    <t>IE PANTANOS</t>
  </si>
  <si>
    <t>IE COSANZA</t>
  </si>
  <si>
    <t>IE EL TEJAR</t>
  </si>
  <si>
    <t>IE NARANJAL</t>
  </si>
  <si>
    <t>IE LA VICTORIA</t>
  </si>
  <si>
    <t>IE SAN ALFONSO</t>
  </si>
  <si>
    <t>INSTITUCI¿N EDUCATIVA RURAL NUESTRA SE¿ORA DEL PILAR</t>
  </si>
  <si>
    <t>CENTRO ETNOEDUCATIVO #2</t>
  </si>
  <si>
    <t>LUIS ANTONIO ROBLES</t>
  </si>
  <si>
    <t>INSTITUCI¿N EDUCATIVA RURALAGROPECUARIA DE MINGUEO</t>
  </si>
  <si>
    <t>CENTRO EDUCATIVO JOSE CHOLES</t>
  </si>
  <si>
    <t>CENTRO EDUCATIVO RURAL DE RIO ANCHO</t>
  </si>
  <si>
    <t>AGRICOLA DE TOMARRAZON</t>
  </si>
  <si>
    <t>CENTRO EDUCATIVO RURAL BUENOS AIRES DE CAMPANA</t>
  </si>
  <si>
    <t>CENTRO ETNOEDUCATIVO #4</t>
  </si>
  <si>
    <t>CENTRO EDUCATIVO DEL CARIBE</t>
  </si>
  <si>
    <t>LIVIO REGINALDO FISCHIONE</t>
  </si>
  <si>
    <t>CENTRO ETNOEDUCATIVO #6</t>
  </si>
  <si>
    <t>SAN JUAN BAUTISTA</t>
  </si>
  <si>
    <t>CENT. EDUC. SIERRA NEVADA</t>
  </si>
  <si>
    <t>INSTITUCI¿N EDUCATIVA RURALADOLFO ANTONIO MINDIOLA ROBL</t>
  </si>
  <si>
    <t>INSTITUCI¿N EDUCATIVA RURAL SAN ANTONIO DE PALOMINO</t>
  </si>
  <si>
    <t>EVARISTO ACOSTA-MONGUI</t>
  </si>
  <si>
    <t>CENTRO ETNOEDUCATIVO #3</t>
  </si>
  <si>
    <t>CENTRO ETNOEDUCATIVO #1</t>
  </si>
  <si>
    <t>CENTRO ETNOEDUCATIVO #14</t>
  </si>
  <si>
    <t>CENTRO ETNOEDUCATIVO INDIGENA KOGI</t>
  </si>
  <si>
    <t>CENTRO RURAL LUIS A. BRITO DE SAN PEDRO</t>
  </si>
  <si>
    <t>INSTITUCI¿N EDUCATIVA NUESTRA SE¿ORA DEL CARMEN</t>
  </si>
  <si>
    <t>CENTRO EDUCATIVO GUAMACHITO</t>
  </si>
  <si>
    <t>INSTITUCI¿N EDUCATIVA RURAL MIGUEL PINEDO BARROS</t>
  </si>
  <si>
    <t>INSTITUCION EDUCATIVA RURAL GLADIS BONILLA DE GIL</t>
  </si>
  <si>
    <t>INSTITUCION EDUCATIVA RURAL DE BUENAVISTA</t>
  </si>
  <si>
    <t>CENTRO EDUCATIVO JOSE PEREZ</t>
  </si>
  <si>
    <t>INSTITUCION EDUCATIVA MARGOTH MAESTRE DE ARIZA</t>
  </si>
  <si>
    <t>CENTRO EDUCATIVO ALMAPOQUE</t>
  </si>
  <si>
    <t>INSTITUCION EDUCATIVA ERNESTO PARODI MEDINA</t>
  </si>
  <si>
    <t>CENTRO EDUCATIVO DE DISTRACCION</t>
  </si>
  <si>
    <t>INSTITUCION EDUCATIVA AGROPECUARIA RURAL DE CONEJO</t>
  </si>
  <si>
    <t>CENTRO EDUCATIVO MAYABANGLOMA</t>
  </si>
  <si>
    <t>CENTRO EDUCATIVO GUAIMARITO</t>
  </si>
  <si>
    <t>CENTRO EDUCATIVO LOS REMEDIOS</t>
  </si>
  <si>
    <t>INSTITUCION EDUCATIVA NO. 12</t>
  </si>
  <si>
    <t>C.E.I.R NO. 11 - MAJAYUTPANA</t>
  </si>
  <si>
    <t>CENTRO EDUC. INDIGENA RURAL CEIR NO. 04</t>
  </si>
  <si>
    <t>CENTRO EDUC. INDIGENA RURAL CEIR NO. 07</t>
  </si>
  <si>
    <t>INSTITUCION EDUCATIVA NO. 14</t>
  </si>
  <si>
    <t>CENTRO EDUC. INDIGENA RURAL CEIR NO. 08</t>
  </si>
  <si>
    <t>CENTRO ETNOEDUCATIVO WARE WAREN</t>
  </si>
  <si>
    <t>INSTITUCIN EDUCATIVA SAN RAFAEL DE ALBANIA</t>
  </si>
  <si>
    <t>INSTITUCION EDUCATIVA NO. 9</t>
  </si>
  <si>
    <t>CENTRO EDUC. INDIGENA RURAL CEIR NO. 10</t>
  </si>
  <si>
    <t>CENTRO EDUCATIVO EDUARDO PINTO DE PORCIOSA</t>
  </si>
  <si>
    <t>CENTRO EDUC. INDIGENA RURAL CEIR NO. 03</t>
  </si>
  <si>
    <t>SAN RAFAEL DEL PAJARO</t>
  </si>
  <si>
    <t>URBANA MIXTA NO.1</t>
  </si>
  <si>
    <t>CENTRO EDUCATIVO RURAL LACHON MAYAPO</t>
  </si>
  <si>
    <t>INTERNADO INDIGENA SAN ANTONIO</t>
  </si>
  <si>
    <t>CENTRO EDUCATIVO RURAL NTRA SRA DE FATIMA</t>
  </si>
  <si>
    <t>CENTRO EDUCATIVO RURAL LA GLORIA</t>
  </si>
  <si>
    <t>CENTRO RDUCATIVO RURAL LA PAZ</t>
  </si>
  <si>
    <t>CENTRO EDUCATIVO RURAL LA SABANA</t>
  </si>
  <si>
    <t>CENTRO RURAL CARACOLI</t>
  </si>
  <si>
    <t>CENTRO RURAL EL TABLAZO</t>
  </si>
  <si>
    <t>CENTRO EDUCATIVO CORRAL DE PIEDRAS</t>
  </si>
  <si>
    <t>CENTRO RURAL MIXTO LOS HATICOS</t>
  </si>
  <si>
    <t>CENTRO ETNOEDUCATIVO PE¿A DE LOS INDIOS</t>
  </si>
  <si>
    <t>CENTRO RURAL MIXTO LOS PONDORES</t>
  </si>
  <si>
    <t>INSTITUCION RURAL HUGUES MANUEL LACOUTURE</t>
  </si>
  <si>
    <t>INSTITUCION RURAL ANA JOAQUINA RODRIGUEZ MOLINA CA¿AVER</t>
  </si>
  <si>
    <t>CENTRO ETNOEDUCATIVO LA LAGUNA</t>
  </si>
  <si>
    <t>INSTITUCION ETNOEDUCATIVA INTEGRAN RURAL INTERNADO INDI</t>
  </si>
  <si>
    <t>INSTITUCI¿N ETNOEDUCATIVA RURAL INTERNADO DE NAZARETH</t>
  </si>
  <si>
    <t>CENTRO ETNOEDUCATIVO INTEGRAL NO.3 CERRO DE LA TETA</t>
  </si>
  <si>
    <t>INSTITUCI¿N ETNOEDUCATIVA INTEGRAL RURAL INTERNADO DE S</t>
  </si>
  <si>
    <t>CENTRO ETNOEDUCATIVO INTEGRAL NO.4 FLOR DEL PARAISO</t>
  </si>
  <si>
    <t>INSTITUCIÓN ETNOEDUCATIVA INTEGRAL RURAL PUERTO ESTRELL</t>
  </si>
  <si>
    <t>CENTRO EDUCATIVO EL PLAN</t>
  </si>
  <si>
    <t>I.E.T. AGROPECUARIA ANAURIO MANJARREZ</t>
  </si>
  <si>
    <t>INSTITUCION EDUCATIVA DISTRITAL NUEVA COLOMBIA</t>
  </si>
  <si>
    <t>IED CAMILO TORRES</t>
  </si>
  <si>
    <t>INSTITUCION EDUCATIVA DISTRITAL SIMON RODRIGUEZ</t>
  </si>
  <si>
    <t>INSTITUCION EDUCATIVA DISTRITAL POZOS COLORADOS</t>
  </si>
  <si>
    <t>INSTITUCION EDUCATIVO DISTRITAL TECNICA GUACHACA</t>
  </si>
  <si>
    <t>INSTITUCION EDUCATIVO DISTRITAL TECNICA ECOLOGICA LA RE</t>
  </si>
  <si>
    <t>I.E.D.NORMAL SUPERIOR SAN PEDRO ALEJANDRINO</t>
  </si>
  <si>
    <t>IED SIMON BOLIVAR</t>
  </si>
  <si>
    <t>INSTITUCION EDUCATIVA DISTRITAL BEATRIZ GUTIERREZ DE VI</t>
  </si>
  <si>
    <t>IED TAGANGA</t>
  </si>
  <si>
    <t>CENTRO EDUCATIVO DISTRITAL RURAL MOSQUITO</t>
  </si>
  <si>
    <t>IED DE BONDA</t>
  </si>
  <si>
    <t>IED JESUS ESPELETA FAJARDO</t>
  </si>
  <si>
    <t>INSTITUCION ETNOEDUCATIVA DISTRITAL BUNKWIMAKE</t>
  </si>
  <si>
    <t>CENTRO EDUCATIVO DISTRITAL DON JACA SEDE BAJA</t>
  </si>
  <si>
    <t>IED JULIO JOSE CEBALLOS OSPINO</t>
  </si>
  <si>
    <t>CENTRO EDUCATIVO DISTRITAL AEROMAR</t>
  </si>
  <si>
    <t>C.E.D. RURAL BUENOS AIRES</t>
  </si>
  <si>
    <t>INSTITUCION EDUCATIVA DEPARTAMENTAL ALGARROBO</t>
  </si>
  <si>
    <t>INSTITUCION EDUCATIVA DEPARTAMENTAL LOMA DEL BALSAMO</t>
  </si>
  <si>
    <t>INSTITUCION EDUCATIVA DEPARTAMENTAL RAFAEL NU¿EZ</t>
  </si>
  <si>
    <t>INSTITUCION EDUCATIVA DEPARTAMENTAL RURAL DE BUENOS AIR</t>
  </si>
  <si>
    <t>CENTRO EDUCATIVO DEPARTAMENTAL SAN ANTONIO</t>
  </si>
  <si>
    <t>INSTITUCION EDUCATIVA DEPARTAMENTAL SANTA ROSA DE LIMA</t>
  </si>
  <si>
    <t>I.E.D. FRANCISCO JOSE DE CALDAS</t>
  </si>
  <si>
    <t>I.E.R. AGROPECUARIA SAN PEDRO DE LA SIERRA</t>
  </si>
  <si>
    <t>I.E. CARLOS GARCIA MAYORCA</t>
  </si>
  <si>
    <t>I.E.R. DE SAN JAVIER</t>
  </si>
  <si>
    <t>I.E. SIBERIA</t>
  </si>
  <si>
    <t>I.E. ALFREDO CORREA DE ANDREIS</t>
  </si>
  <si>
    <t>I.E.R. DE SEVILLANO</t>
  </si>
  <si>
    <t>IER AGROPECUARIA ISABEL DE LA TRINIDAD</t>
  </si>
  <si>
    <t>INSTITUCION EDUCATIVA DEPARTAMENTAL LUZ MARINA CABALLER</t>
  </si>
  <si>
    <t>INSTITUCION EDUCATIVA DEPARTAMENTAL DE BASICA Y MEDIA D</t>
  </si>
  <si>
    <t>INSTITUCION EDUCATIVA DEPARTAMENTAL JOSEFA MARIA ROMERO</t>
  </si>
  <si>
    <t>INSTITUCION EDUCATIVA DEPARTAMENTAL RURAL RITA CUELLO D</t>
  </si>
  <si>
    <t>INSTITUCION EDUCATIVA DEPARTAMENTAL ELECTO CALIZ MARTIN</t>
  </si>
  <si>
    <t>INSTITUCION EDUCATIVA DEPARTAMENTAL RURAL SILVIA COTES</t>
  </si>
  <si>
    <t>INSTITUCION EDUCATIVA DEPARTAMENTAL OSCAR PISCIOTTI NUM</t>
  </si>
  <si>
    <t>INSTITUCION EDUCATIVA DEPARTAMENTAL RURAL ENRIQUE QUINT</t>
  </si>
  <si>
    <t>INSTITUCION EDUCATIVA DEPARTAMENTAL PABLO NIEBLES DE GU</t>
  </si>
  <si>
    <t>INSTITUCION EDUCATIVA DEPARTAMENTAL JULIAN MEJIA ALVARA</t>
  </si>
  <si>
    <t>INSTITUCION EDUCATIVA DEPARTAMENTAL MITSILOU CAMPBELL</t>
  </si>
  <si>
    <t>INSTITUCION EDUCATIVA DEPARTAMENTAL GILBERTO ACUÑA RANG</t>
  </si>
  <si>
    <t>INSTITUCION EDUCATIVA DEPARTAMENTAL JOSE DE LA PAZ VANE</t>
  </si>
  <si>
    <t>INSTITUCION EDUCATIVA DEPARTAMENTAL ROBERTO ROBLES DE A</t>
  </si>
  <si>
    <t>INSTITUCION EDUCATIVA DEPARTAMENTAL DE CARRETO</t>
  </si>
  <si>
    <t>INSTITUCION EDUCATIVA DEPARTAMENTAL RURAL DE CANTAGALLA</t>
  </si>
  <si>
    <t>INSTITUCION EDUCATIVA DEPARTAMENTAL SABANAS</t>
  </si>
  <si>
    <t>INSTITUCION EDUCATIVA DEPARTAMENTAL SAN JUAN  BAUTISTA</t>
  </si>
  <si>
    <t>INSTITUCION EDUCATIVA DEPARTAMENTAL ROQUE DE LOS RIOS V</t>
  </si>
  <si>
    <t>I.E.D. SIERRA NEVADA DE SANTA MARTA</t>
  </si>
  <si>
    <t>INSTITUCION EDUCATIVA DEPARTAMENTAL RURAL SAGRADO CORAZ</t>
  </si>
  <si>
    <t>INSTITUCION EDUCATIVA DEPARTAMENTAL RURAL LA RINCONADA</t>
  </si>
  <si>
    <t>INSTITUCION EDUCATIVA DEPARTAMENTAL RURAL MARIA AUXILIA</t>
  </si>
  <si>
    <t>INSTITUCION EDUCATIVA DEPARTAMENTAL RURAL SAN PEDRO APO</t>
  </si>
  <si>
    <t>INSTITUCION EDUCATIVA DEPARTAMENTAL DE RICAURTE</t>
  </si>
  <si>
    <t>INSTITUCION EDUCATIVA DEPARTAMENTAL NICOLAS MEJIA MENDE</t>
  </si>
  <si>
    <t>INSTITUCION EDUCATIVA DEPARTAMENTAL AGROPECUARIA URBANO</t>
  </si>
  <si>
    <t>CENTRO AMPLIADO DE BOMBA</t>
  </si>
  <si>
    <t>INSTITUCION EDUCATIVA DEPARTAMENTAL AGRICOLA DON PEDRO</t>
  </si>
  <si>
    <t>INSTITUCION EDUCATIVA DEPARTAMENTAL SAN PABLO</t>
  </si>
  <si>
    <t>INSTITUCION EDUCATIVA DEPARTAMENTAL TECNICA AGROECOLOGI</t>
  </si>
  <si>
    <t>INSTITUCION EDUCATIVA DEPARTAMENTAL TECNICA DE CABRERA</t>
  </si>
  <si>
    <t>INSTITUCION EDUCATIVA DEPARTAMENTAL RURAL DE MEDIA LUNA</t>
  </si>
  <si>
    <t>INSTITUCION EDUCATIVA DEPARTAMENTAL AGROPECUARIA NUESTR</t>
  </si>
  <si>
    <t>INSTITUCION EDUCATIVA DEPARTAMENTAL AGROPECUARIA OTILIA</t>
  </si>
  <si>
    <t>INSTITUCION EDUCATIVA DEPARTAMENTAL RURAL SAN MARTIN DE</t>
  </si>
  <si>
    <t>I.E.D. LUIS CARLOS GALAN SARMIENTO</t>
  </si>
  <si>
    <t>INSTITUCION EDUCATIVA DEPARTAMENTAL MARIA ALFARO DE OSP</t>
  </si>
  <si>
    <t>INSTITUCION EDUCATIVA DEPARTAMENTAL ROSA CORTINA HERNAN</t>
  </si>
  <si>
    <t>INSTITUCION EDUCATIVA DEPARTAMENTAL RURAL DE PALMIRA</t>
  </si>
  <si>
    <t>CENTRO DE EDUCACION BASICA RURAL DE NI¿AS ISLA DEL ROSA</t>
  </si>
  <si>
    <t>INSTITUCION EDUCATIVA DEPARTAMENTAL SAN JUAN DE PALOS P</t>
  </si>
  <si>
    <t>INSTITUCION EDUCATIVA DEPARTAMENTAL LA CANDELARIA</t>
  </si>
  <si>
    <t>CENTRO EDUCATIVO DEPARTAMENTAL FLORES DE MARIA</t>
  </si>
  <si>
    <t>INSTITUCION EDUCATIVA DEPARTAMENTAL LAS MERCEDES</t>
  </si>
  <si>
    <t>CENTRO RURAL DE EDUCACION BASICA ANDRES DIAS VENERO DE</t>
  </si>
  <si>
    <t>INSTITUCION EDUCATIVA DEPARTAMENTAL RURAL LUIS MILLAN V</t>
  </si>
  <si>
    <t>INSTITUCION EDUCATIVA DEPARTAMENTAL DE LA PACHA</t>
  </si>
  <si>
    <t>INSTITUCION EDUCATIVA DEPARTAMENTAL RURAL SAN VALENTIN</t>
  </si>
  <si>
    <t>INSTITUCION EDUCATIVA DEPARTAMENTAL DE TRONCOSO</t>
  </si>
  <si>
    <t>CENTRO EDUCATIVO DEPARTAMENTAL RURAL DE JANEIRO</t>
  </si>
  <si>
    <t>INSTITUCION EDUCATIVA DEPARTAMENTAL JOSE DE LA LUZ MART</t>
  </si>
  <si>
    <t>INSTITUCION EDUCATIVA DEPARTAMENTAL GERARDO VALENCIA CA</t>
  </si>
  <si>
    <t>INSTITUCION EDUCATIVA DEPARTAMENTAL CELINDA MEJIA LOPEZ</t>
  </si>
  <si>
    <t>INSTITUCION EDUCATIVA DEPARTAMENTAL SAN JOSE DE SAN FER</t>
  </si>
  <si>
    <t>I.E.D.R. DE GERMANIA</t>
  </si>
  <si>
    <t>INSTITUCION EDUCATIVA DEPARTAMENTAL RURAL NUESTRA SE¿OR</t>
  </si>
  <si>
    <t>INSTITUCION EDUCATIVA TECNICA DEPARTAMENTAL CIENAGUETA</t>
  </si>
  <si>
    <t>INSTITUCION EDUCATIVA TECNICA DEPARTAMENTAL DE PINTO GI</t>
  </si>
  <si>
    <t>INSTITUCION EDUCATIVA DEPARTAMENTAL RURAL PALERMO</t>
  </si>
  <si>
    <t>INSTITUCION EDUCATIVA DEPARTAMENTAL ANUAR RIVERA JATTAR</t>
  </si>
  <si>
    <t>INSTITUCION EDUCATIVA DEPARTAMENTAL REAL DEL OBISPO</t>
  </si>
  <si>
    <t>CENTRO EDUCATIVO DEPARTAMENTAL CA¿O DE AGUAS</t>
  </si>
  <si>
    <t>INSTITUCION EDUCATIVA DEPARTAMENTAL LICEO ZAPAYAN</t>
  </si>
  <si>
    <t>INSTITUCION EDUCATIVA DEPARTAMENTAL DAGOBERTO OROZCO BO</t>
  </si>
  <si>
    <t>INSTITUCION ETNOEDUCATIVA DEPARTAMENTAL DE SOPLADOR</t>
  </si>
  <si>
    <t>INSTITUCION EDUCATIVA DEPARTAMENTAL DE TUCURINCA</t>
  </si>
  <si>
    <t>INSTITUCION EDUCATIVA DEPARTAMENTAL RURAL LAS MERCEDES</t>
  </si>
  <si>
    <t>INSTITUCION EDUCATIVA DEPARTAMENTAL THELMA ROSA AREVALO</t>
  </si>
  <si>
    <t>INSTITUCION EDUCATIVA DEPARTAMENTAL MACONDO</t>
  </si>
  <si>
    <t>INSTITUCION EDUCATIVA DEPARTAMENTAL CIUDAD PERDIDA</t>
  </si>
  <si>
    <t>I.E.D. ARMANDO ESTRADA FLOREZ</t>
  </si>
  <si>
    <t>INSTITUCION EDUCATIVA DEPARTAMENTAL RODRIGO VIVES DE AN</t>
  </si>
  <si>
    <t>INSTITUCION EDUCATIVA DEPARTAMENTAL HUMBERTO VELAZQUEZ</t>
  </si>
  <si>
    <t>I.E.D.R. SANTA ROSALIA</t>
  </si>
  <si>
    <t>INSTITUCION EDUCATIVA DEPARTAMENTAL RURAL GUILLERMO ALV</t>
  </si>
  <si>
    <t>NUCLEO ESCOL SAN ISIDRO DE CHICHIMENE</t>
  </si>
  <si>
    <t>IE BASICA SANTA TERESITA</t>
  </si>
  <si>
    <t>CENT EDUC ESC BRISAS DEL GUAYURIBA</t>
  </si>
  <si>
    <t>IE AGROPECUARIA DE ACACIAS</t>
  </si>
  <si>
    <t>INST UNID EDUC DINAMARCA</t>
  </si>
  <si>
    <t>CENTRO DUCATIVO RURAL EL YARICO</t>
  </si>
  <si>
    <t>CENT EDUC RUR CASTILLA LA NUEVA</t>
  </si>
  <si>
    <t>I.E. RURAL DE CUBARRAL - SANTA TERESITA</t>
  </si>
  <si>
    <t>INSTITUTO AGRICOLA DE GUACAVIA</t>
  </si>
  <si>
    <t>SAN ISIDRO DE VERACRUZ</t>
  </si>
  <si>
    <t>CENTRO EDUCATIVO GENERAL SANTANDER</t>
  </si>
  <si>
    <t>INTITUCION EDUCATIVA ANTONIO NARIÑO</t>
  </si>
  <si>
    <t>IE  MARIA MAZZARELLO</t>
  </si>
  <si>
    <t>CENTRO EDUCATIVO POLICARPA SALAVARRIETA</t>
  </si>
  <si>
    <t>CENTRO EDUCATIVO RIO DUDA</t>
  </si>
  <si>
    <t>CENTRO EDUCATIVO RIO GUEJAR</t>
  </si>
  <si>
    <t>CENTRO EDUCATIVO EL DIVISO</t>
  </si>
  <si>
    <t>CENTRO EDUCATIVO RESERVA DE LA MACARENA</t>
  </si>
  <si>
    <t>CENTRO EDUCATICO RIO CAFRE - LA FLORIDA</t>
  </si>
  <si>
    <t>CENTRO EDUCATIVO JARDIN DE PEÑAS</t>
  </si>
  <si>
    <t>INSTITUCION EDUCATIVA LA JULIA</t>
  </si>
  <si>
    <t>CE LAS DELICIAS</t>
  </si>
  <si>
    <t>CENTRO EDUCATIVO SANTA TERESA</t>
  </si>
  <si>
    <t>CENTRO EDUCATIVO LA CATALINA</t>
  </si>
  <si>
    <t>CENTRO EDUCATIVO LAS BRISAS</t>
  </si>
  <si>
    <t>INSTITUCION EDUCATIVA SAN JUAN DE LOZADA</t>
  </si>
  <si>
    <t>IE NUEVO HORIZONTE</t>
  </si>
  <si>
    <t>CENTRO EDUCATIVO EL RUBI</t>
  </si>
  <si>
    <t>CENTRO EDUCATIVO  ALTO DUDA</t>
  </si>
  <si>
    <t>CENTRO EDUCATIVO BARCELONA</t>
  </si>
  <si>
    <t>INSTITUCION EDUCATIVA GABRIELA MISTRAL</t>
  </si>
  <si>
    <t>CENTRO EDUCATIVO EL CONVENIO</t>
  </si>
  <si>
    <t>INSTITUCION EDUCATIVA LOS TUCANES</t>
  </si>
  <si>
    <t>CENTRO EDUCATIVO LA VEGA</t>
  </si>
  <si>
    <t>INSTITUCION EDUCATIVA EL ALCARAVAN</t>
  </si>
  <si>
    <t>CENTRO EDUCATIVO MI LLANURA</t>
  </si>
  <si>
    <t>CENTRO EDUCATIVO INDIGENA UNUMA</t>
  </si>
  <si>
    <t>CENTRO EDUCATIVO HORIZONTES</t>
  </si>
  <si>
    <t>INSTITUCION EDUCATIVA KUWEI</t>
  </si>
  <si>
    <t>CENTRO EDUCATIVO RURAL PONTON DE RIO NEGRO</t>
  </si>
  <si>
    <t>CENTRO EDUCATIVO MARIA CRISTINA</t>
  </si>
  <si>
    <t>INSTITUCION  EDUCATIVA  YAALIAKEISY</t>
  </si>
  <si>
    <t>INSTITUCION EDUCATIVA SANTA TERESA DE PACHAQUIARO</t>
  </si>
  <si>
    <t>INSTITUCION EDUCATIVA PUERTO GUADALUPE</t>
  </si>
  <si>
    <t>INSTITUCION EDUCATIVA REMOLINO</t>
  </si>
  <si>
    <t>IE AGROPECUARIA HECTOR JARAMILLO DUQUE</t>
  </si>
  <si>
    <t>INSTITUCION EDUCATIVA PUERTO IRIS</t>
  </si>
  <si>
    <t>INSTITUCION EDUCATIVA LA PRIMAVERA</t>
  </si>
  <si>
    <t>CENTRO EDUCATIVO LA HERMITA</t>
  </si>
  <si>
    <t>INSTITUCION EDUCATIVA NUEVO HORIZONTE</t>
  </si>
  <si>
    <t>CENTRO EDUCATIVA LAS PALMAS</t>
  </si>
  <si>
    <t>I.E. COSTA RICA</t>
  </si>
  <si>
    <t>INSTITUCION EDUCATIVA MANACAL</t>
  </si>
  <si>
    <t>CENTRO EDUCATIVO FRANCISCO DE PAULA SANTANDER</t>
  </si>
  <si>
    <t>CENTRO EDUCATIVO DIVINO NI¿O</t>
  </si>
  <si>
    <t>CENTRO EDUCATIVO CAMOITA</t>
  </si>
  <si>
    <t>CENTRO EDUCATIVO BUENOS AIRES</t>
  </si>
  <si>
    <t>CENTRO EDUCATIVO TALANQUERAS</t>
  </si>
  <si>
    <t>INSTITUCION EDUCATIVA PEDRO NEL JIMENEZ OBANDO</t>
  </si>
  <si>
    <t>CENTRO EDUCATIVO PUERTO LUCAS MARGEN DERECHO</t>
  </si>
  <si>
    <t>CENTRO EDUCATIVO NUEVA COLOMBIA</t>
  </si>
  <si>
    <t>CENTRO EDUCATIVO GABRIELA MISTRAL</t>
  </si>
  <si>
    <t>CENTRO EDUCATIVO SIMON BOLIVAR</t>
  </si>
  <si>
    <t>CENTRO EDUCATIVO SANTO DOMINGO</t>
  </si>
  <si>
    <t>INST EDUC MPAL MARCO FIDEL SUAREZ</t>
  </si>
  <si>
    <t>CENT EDUC MPAL CAMPANERO</t>
  </si>
  <si>
    <t>INST EDUC MPAL FRANCISCO DE LA VILLOTA</t>
  </si>
  <si>
    <t>CENT EDUC MPAL LA VICTORIA</t>
  </si>
  <si>
    <t>CENTRO EDUCATIVO EL EMPATE</t>
  </si>
  <si>
    <t>CENTRO EDUCATIVO CHIRIURCO</t>
  </si>
  <si>
    <t>CENTRO EDUCATIVO VILLA JULIA</t>
  </si>
  <si>
    <t>CENTRO EDUCATIVO EL SALADO</t>
  </si>
  <si>
    <t>CENTRO EDUCATIVO NUESTRA SEÑORA DE FATIMA DE JUNIN</t>
  </si>
  <si>
    <t>CENTRO EDUCATIVO MEDINA SACANAMBUY</t>
  </si>
  <si>
    <t>CENTRO EDUCATIVO LA PALMA</t>
  </si>
  <si>
    <t>CENTRO EDUCATIVO EL RETIRO</t>
  </si>
  <si>
    <t>CENTRO EDUCATIVO LA PLATA</t>
  </si>
  <si>
    <t>CENTRO EDUCATIVO SAN CARLOS</t>
  </si>
  <si>
    <t>CENTRO EDUCATIVO DIVINO NI¿O GUAITARILLA</t>
  </si>
  <si>
    <t>CENTRO EDUCATIVO LAS LAJAS</t>
  </si>
  <si>
    <t>INSTITUCION EDUCATIVA LAS DELICIAS</t>
  </si>
  <si>
    <t>CENTRO EDUCATIVO LA ORTIGA</t>
  </si>
  <si>
    <t>CENTRO EDUCATIVO LA PERDIZ</t>
  </si>
  <si>
    <t>CENTRO EDUCATIVO MATARREDONDA</t>
  </si>
  <si>
    <t>CENTRO EDUCATIVO LACRUZ</t>
  </si>
  <si>
    <t>CENTRO EDUCATIVO EL ARENAL</t>
  </si>
  <si>
    <t>INSTITUCION  EDUCATIVA EL HORMIGUERO</t>
  </si>
  <si>
    <t>CENTRO EDUCATIVO AGUACATAL</t>
  </si>
  <si>
    <t>CENTRO EDUCATIVO MUNICIPAL SAN PABLO MAR</t>
  </si>
  <si>
    <t>CENTRO EDUCATIVO PLAYA MORRITO</t>
  </si>
  <si>
    <t>CENTRO EDUCATIVO TANGUANA</t>
  </si>
  <si>
    <t>CENTRO EDUCATIVO PINDOPAMBA</t>
  </si>
  <si>
    <t>CENTRO EDUCATIVO LAS PALMAS</t>
  </si>
  <si>
    <t>CENTRO EDUCATIVO COMUNIDAD</t>
  </si>
  <si>
    <t>INSTITUCION EDUCATIVA TECNICA AGROPECUARIA SAN DIEGO</t>
  </si>
  <si>
    <t>CENTRO EDUCATIVO SAN NICOLAS</t>
  </si>
  <si>
    <t>CENTRO EDUCATIVO PLAN GRANDE</t>
  </si>
  <si>
    <t>CENTRO EDUCATIVO SAN JAVIER</t>
  </si>
  <si>
    <t>CENTRO EDUCATIVO SANTA ROSA</t>
  </si>
  <si>
    <t>CENTRO EDUCATIVO SAN ISIDRO</t>
  </si>
  <si>
    <t>CENTRO EDUCATIVO EL ARRAYAN</t>
  </si>
  <si>
    <t>CENTRO EDUCATIVO DE TUSANDALA</t>
  </si>
  <si>
    <t>CENTRO EDUCATIVO LA PRADERA</t>
  </si>
  <si>
    <t>INSTITUCION EDUCATIVA LA VICTORIA</t>
  </si>
  <si>
    <t>CENTRO EDUCATIVO CHAGUAIPE</t>
  </si>
  <si>
    <t>CENTRO EDUCATIVO EL TELIS</t>
  </si>
  <si>
    <t>CENTRO EDUCATIVO LLANO GRANDE</t>
  </si>
  <si>
    <t>CENTRO EDUCATIVO CHACUAS</t>
  </si>
  <si>
    <t>CENTRO EDUCATIVO DE CHIRANQUER</t>
  </si>
  <si>
    <t>CENTRO EDUCATIVO GUACUAN</t>
  </si>
  <si>
    <t>CENTRO EDUCATIVO EL CULTUN</t>
  </si>
  <si>
    <t>INSTITUCION EDUCATIVA AGROINDUSTRIAL LOS PASTOS</t>
  </si>
  <si>
    <t>CENTRO EDUCATIVO COFRADIA</t>
  </si>
  <si>
    <t>CENTRO EDUCATIVO PUCARA</t>
  </si>
  <si>
    <t>CENTRO EDUCATIVO CUCHILLAS PEÑAS BLANCAS</t>
  </si>
  <si>
    <t>CENTRO EDUCATIVO REYES</t>
  </si>
  <si>
    <t>CENTRO EDUCATIVO QUIROZ BAJO</t>
  </si>
  <si>
    <t>CENTRO EDUCATIVO LA TOLA</t>
  </si>
  <si>
    <t>CENTRO EDUCATIVO EL HUILQUE</t>
  </si>
  <si>
    <t>CENTRO EDUCATIVO ESTERO SECO ABAJO</t>
  </si>
  <si>
    <t>CENTRO EDUCATIVO LA ISLA</t>
  </si>
  <si>
    <t>CENTRO EDUCATIVO COCAL JIMENEZ</t>
  </si>
  <si>
    <t>CENTRO EDUCATIVO MIEL DE ABEJA</t>
  </si>
  <si>
    <t>CENTRO EDUCATIVO EL GARCERO</t>
  </si>
  <si>
    <t>CENTRO EDUCATIVO PAMPA QUIÑONES</t>
  </si>
  <si>
    <t>CENTRO EDUCATIVO PLAYA NUEVA</t>
  </si>
  <si>
    <t>CENTRO EDUCATIVO EL BAJITO</t>
  </si>
  <si>
    <t>CENTRO EDUCATIVO SALANGO</t>
  </si>
  <si>
    <t>CENTRO EDUCATIVO BAJO MERIZALDE</t>
  </si>
  <si>
    <t>CENTRO EDUCATIVO RECODO</t>
  </si>
  <si>
    <t>CENTRO EDUCATIVO  SANTO DOMINGO</t>
  </si>
  <si>
    <t>CENTRO EDUCATIVO LA PLAYA</t>
  </si>
  <si>
    <t>CENTRO EDUCATIVO PANECILLO</t>
  </si>
  <si>
    <t>INSTITUCION EDUCATIVA INDIGENA SANTA TERESITA DE MUESES</t>
  </si>
  <si>
    <t>INSTITUCION EDUCATIVA OSPINA PEREZ</t>
  </si>
  <si>
    <t>CENTRO EDUCATIVO CUESBI CARRETERA</t>
  </si>
  <si>
    <t>INSTITUCION EDUCATIVA SAN JOSE DEL TELEMBI</t>
  </si>
  <si>
    <t>CENTRO EDUCATIVO PUERCHAG</t>
  </si>
  <si>
    <t>CENTRO EDUCATIVO ALTO PACUAL</t>
  </si>
  <si>
    <t>CENTRO EDUCATIVO EL CARRIZAL</t>
  </si>
  <si>
    <t>CENTRO EDUCATIVO BELLAVISTA</t>
  </si>
  <si>
    <t>CENTRO EDUCATIVO GERMAN</t>
  </si>
  <si>
    <t>CENTRO EDUCATIVO EL PILCHE</t>
  </si>
  <si>
    <t>CENTRO EDUCATIVO ARMENIA</t>
  </si>
  <si>
    <t>CENTRO EDUCATIVO SAN PABLO</t>
  </si>
  <si>
    <t>CENTRO EDUCATIVO LA ABRIGADA</t>
  </si>
  <si>
    <t>CENTRO EDUCATIVO LAS MARIAS</t>
  </si>
  <si>
    <t>CENTRO EDUCATIVO SANTA RITA POSPRIMARIA</t>
  </si>
  <si>
    <t>CENTRO EDUCATIVO RODEA</t>
  </si>
  <si>
    <t>CENTRO EDUCATIVO COROZO</t>
  </si>
  <si>
    <t>CENTRO EDUCATIVO BOCA DE QUIGUPI</t>
  </si>
  <si>
    <t>CENTRO EDUCATIVO SOLEDAD PUEBLITO</t>
  </si>
  <si>
    <t>CENTRO EDUCATIVO MACHARAL</t>
  </si>
  <si>
    <t>CENTRO EDUCATIVO BOCA DE FILIX</t>
  </si>
  <si>
    <t>CENTRO EDUCATIVO SECADERO SEQUIHONDA</t>
  </si>
  <si>
    <t>CENTRO EDUCATIVO BRAZO PATIANO</t>
  </si>
  <si>
    <t>CENTRO EDUCATIVO CHAGUEZ</t>
  </si>
  <si>
    <t>CENTRO EDUCATIVO ARRAYAN</t>
  </si>
  <si>
    <t>CENTRO EDUCATIVO MANCHAG</t>
  </si>
  <si>
    <t>CENTRO EDUCATIVO  VIENTO LIBRE</t>
  </si>
  <si>
    <t>CENTRO  EDUCATIVO GUAYACANAL</t>
  </si>
  <si>
    <t>CENTRO EDUCATIVO  EL DIVISO</t>
  </si>
  <si>
    <t>CE. BAJITO VAQUERIA</t>
  </si>
  <si>
    <t>CE. CUARAZANGA</t>
  </si>
  <si>
    <t>CE. CANDELILLA DE LA MAR</t>
  </si>
  <si>
    <t>CE. PIÑAL SALADO-ROBLES</t>
  </si>
  <si>
    <t>CE. PIÑAL DULCE</t>
  </si>
  <si>
    <t>CE. PEÑA COLORADA</t>
  </si>
  <si>
    <t>CE. LA SIRENA</t>
  </si>
  <si>
    <t>CE. ISLA GRANDE RIO ROSARIO</t>
  </si>
  <si>
    <t>CE. IMBILI LA VEGA</t>
  </si>
  <si>
    <t>IE. IMBILI CARRETERA</t>
  </si>
  <si>
    <t>CE. SAN AGUSTIN GUALAJO</t>
  </si>
  <si>
    <t>IE. SAN JUAN EVANGELISTA</t>
  </si>
  <si>
    <t>I.E. CHAJAL</t>
  </si>
  <si>
    <t>IE. DOS QUEBRADAS</t>
  </si>
  <si>
    <t>CE. PALAMBI</t>
  </si>
  <si>
    <t>CE. BUCHELI</t>
  </si>
  <si>
    <t>CE. LA BRAVA</t>
  </si>
  <si>
    <t>CE. LA PIÑUELA</t>
  </si>
  <si>
    <t>CE. BOCAS DE CURAY</t>
  </si>
  <si>
    <t>CE. NERETE</t>
  </si>
  <si>
    <t>CE. SALISBI</t>
  </si>
  <si>
    <t>CE. COLORADO</t>
  </si>
  <si>
    <t>CE. TABLON DULCE</t>
  </si>
  <si>
    <t>CE. CAJAPI CARRETERA</t>
  </si>
  <si>
    <t>CE. CORRIENTE GRANDE</t>
  </si>
  <si>
    <t>IE. INST. TEC. AGROPECUARIO DE CANDELILLAS CARRETERA</t>
  </si>
  <si>
    <t>CE. LA VARIANTE</t>
  </si>
  <si>
    <t>CE. PINDALES-CHILVI</t>
  </si>
  <si>
    <t>CE. BOCAS DE CAJAPI</t>
  </si>
  <si>
    <t>CE. INGUAPI DEL GUADUAL  LA PAZ</t>
  </si>
  <si>
    <t>CE. SAN AGUSTIN EL GUABO</t>
  </si>
  <si>
    <t>IE. SAN JOSE DE CAUNAPI</t>
  </si>
  <si>
    <t>IE. AGROINDUSTRIAL SAN LUIS ROBLES</t>
  </si>
  <si>
    <t>IE. MANUEL BENITEZ DUCLERG</t>
  </si>
  <si>
    <t>CE. CHORRERA CURAY</t>
  </si>
  <si>
    <t>CE. INDA GUACARAY</t>
  </si>
  <si>
    <t>CE. SANTO DOMINGO VUELTA DEL CARMEN</t>
  </si>
  <si>
    <t>CE. EL DESCOLGADERO</t>
  </si>
  <si>
    <t>IE. TANGAREAL CARRETERA</t>
  </si>
  <si>
    <t>CE. PALO SECO</t>
  </si>
  <si>
    <t>IE. NUESTRA SE¿ORA DEL CARMEN DE ESPRIELLA</t>
  </si>
  <si>
    <t>CE. VIGUARAL</t>
  </si>
  <si>
    <t>CE. SAN JOSE DEL GUAYABO</t>
  </si>
  <si>
    <t>IE. INTEGRADA DE CHILVI</t>
  </si>
  <si>
    <t>CE. COLOMBIA GRANDE</t>
  </si>
  <si>
    <t>C.E. EL VERDE</t>
  </si>
  <si>
    <t>ESC RUR MIX INDIG DE PULGANDE CAMPO ALEGRE</t>
  </si>
  <si>
    <t>E.R.M. INDIG QUEJUAMBI</t>
  </si>
  <si>
    <t>CE. EL COCO RIO ROSARIO</t>
  </si>
  <si>
    <t>CENTRO EDUCATIVO PUERANQUER</t>
  </si>
  <si>
    <t>CENTRO EDUCATIVO LA GUAYAQUILA</t>
  </si>
  <si>
    <t>CENTRO EDUCATIVO RANCHO GRANDE</t>
  </si>
  <si>
    <t>CENTRO EDUCATIVO DE NANGAN</t>
  </si>
  <si>
    <t>CENTRO EDUCATIVO TASNAQUE</t>
  </si>
  <si>
    <t>COL PUERTO NUEVO</t>
  </si>
  <si>
    <t>COL CAMILO TORRES</t>
  </si>
  <si>
    <t>INST TEC JORGE GAITAN DURAN</t>
  </si>
  <si>
    <t>INST TEC RAFAEL GARCIA HERREROS</t>
  </si>
  <si>
    <t>CENT EDUC RUR CHAPINERO</t>
  </si>
  <si>
    <t>CENT EDUC RUR CAMPANARIO</t>
  </si>
  <si>
    <t>CENT EDUC RUR CASITAS</t>
  </si>
  <si>
    <t>CENT EDUC RUR CASA DE TEJA</t>
  </si>
  <si>
    <t>CENT EDUC RUR CAPITANLARGO</t>
  </si>
  <si>
    <t>CENT EDUC RUR LLANO ALTO</t>
  </si>
  <si>
    <t>CENT EDUC RUR BAJO PAVEZ</t>
  </si>
  <si>
    <t>CENT EDUC RUR SAN JAVIER</t>
  </si>
  <si>
    <t>CENT EDUC RUR LA VEGA DEL TIGRE</t>
  </si>
  <si>
    <t>CENT EDUC RUR LA SIERRA</t>
  </si>
  <si>
    <t>CENT EDUC RUR SIRAVITA</t>
  </si>
  <si>
    <t>CENT EDUC RUR SAN JOSE DE CASTRO</t>
  </si>
  <si>
    <t>I.E. ANTONIO JOSE DE SUCRE</t>
  </si>
  <si>
    <t>INST EDUCATIVA  MARCOS GARCIA CARRILLO</t>
  </si>
  <si>
    <t>CENT EDUC RUR SANTA RITA</t>
  </si>
  <si>
    <t>INST EDUCATIVA LA SANJUANA</t>
  </si>
  <si>
    <t>CENT EDUC RUR AGUA BLANCA</t>
  </si>
  <si>
    <t>CENT EDUC RUR LA CURVA</t>
  </si>
  <si>
    <t>CENT EDUC RUR CURPAGA</t>
  </si>
  <si>
    <t>CENT EDUC RUR EL SILENCIO</t>
  </si>
  <si>
    <t>CENT EDUC RUR LA PRIMAVERA</t>
  </si>
  <si>
    <t>CENT EDUC RUR EL TROPEZON</t>
  </si>
  <si>
    <t>INST EDUCATIVA COL CONDE SAN GERMAN</t>
  </si>
  <si>
    <t>C.E.R. LA CARRERA</t>
  </si>
  <si>
    <t>CENT EDUC RUR ISCALA SUR</t>
  </si>
  <si>
    <t>CENT EDUC RUR SAN LUIS DE CHUCARIMA</t>
  </si>
  <si>
    <t>CENT EDUC RUR PRESIDENTE</t>
  </si>
  <si>
    <t>CENT EDUC RUR EL GUAMAL</t>
  </si>
  <si>
    <t>CENT EDUC RUR BALCONES</t>
  </si>
  <si>
    <t>CENT EDUC RUR HONDURAS MOTILONIA</t>
  </si>
  <si>
    <t>CENT EDUC RUR LA TRINIDAD</t>
  </si>
  <si>
    <t>CENT EDUC RUR PEDRO CARREÑO LEMUS</t>
  </si>
  <si>
    <t>CENT EDUC RUR AGUADAS BAJO</t>
  </si>
  <si>
    <t>CENT EDUC RUR CUCUTILLITA</t>
  </si>
  <si>
    <t>CENT EDUC RUR ROMAN</t>
  </si>
  <si>
    <t>CENT EDUC RUR MARIA AUXILIADORA</t>
  </si>
  <si>
    <t>CENT EDUC RUR JUANA BERBESI</t>
  </si>
  <si>
    <t>INST EDUCATIVA COLEGIO SANTO ANGEL</t>
  </si>
  <si>
    <t>C.E.R. SANTA INÉS</t>
  </si>
  <si>
    <t>CENT EDUC RUR TIERRA AZUL</t>
  </si>
  <si>
    <t>CENT EDUC RUR PLAYAS LINDAS</t>
  </si>
  <si>
    <t>CENT EDUC RUR FLORENTINO BLANCO</t>
  </si>
  <si>
    <t>INST AGRICOLA RISARALDA</t>
  </si>
  <si>
    <t>CENT EDUC RUR SAN JOSE DE CALASANZ</t>
  </si>
  <si>
    <t>CENT EDUC RUR SAN ISIDRO</t>
  </si>
  <si>
    <t>CENT EDUC RUR EL TARRA</t>
  </si>
  <si>
    <t>CENT EDUC RUR SAN SEBASTIAN</t>
  </si>
  <si>
    <t>CENT EDUC RUR MESITAS</t>
  </si>
  <si>
    <t>CENT EDUC RUR BAGALAL</t>
  </si>
  <si>
    <t>CENT EDUC RUR CHONA</t>
  </si>
  <si>
    <t>INST EDUCATIVA JESUS ANTONIO RAMIREZ</t>
  </si>
  <si>
    <t>CENT EDUC RUR LEON XIII</t>
  </si>
  <si>
    <t>CENT EDUC RUR CRISTO REY</t>
  </si>
  <si>
    <t>CENT EDUC RUR VIJAGUAL</t>
  </si>
  <si>
    <t>CENT EDUC RUR LOS CEDROS</t>
  </si>
  <si>
    <t>CENT EDUC RUR MACIEGAS</t>
  </si>
  <si>
    <t>CENT EDUC RUR CERRO VIEJO</t>
  </si>
  <si>
    <t>C.E.R. MESA RICA</t>
  </si>
  <si>
    <t>INST EDUCATIVA COL INTEGRADO GILBERTO CLARO LOZANO</t>
  </si>
  <si>
    <t>CENT EDUC RUR BENJAMIN QUINTERO ALVAREZ</t>
  </si>
  <si>
    <t>COL EDMUNDO VELASQUEZ</t>
  </si>
  <si>
    <t>INST TECNICO CARLOS HERNANDEZ YARURO</t>
  </si>
  <si>
    <t>I.E. AGUAS CLARAS</t>
  </si>
  <si>
    <t>CENT EDUC RUR BUENAVISTA</t>
  </si>
  <si>
    <t>CENT EDUC RUR SAN MIGUEL</t>
  </si>
  <si>
    <t>CENT EDUC RUR LOS GUAYABALES</t>
  </si>
  <si>
    <t>CENT EDUC RUR LA UNION</t>
  </si>
  <si>
    <t>CENT EDUC RUR FILO REAL</t>
  </si>
  <si>
    <t>INSTITUTO TENICO AGRICOLA</t>
  </si>
  <si>
    <t>CENT EDUC RUR BRACITOS</t>
  </si>
  <si>
    <t>C.E.R. BALSAMINA</t>
  </si>
  <si>
    <t>CENT EDUC RUR SAN JUAN</t>
  </si>
  <si>
    <t>CENT EDUC RUR EL PARAMO</t>
  </si>
  <si>
    <t>CENT EDUC RUR NUESTRA SE¿ORA DEL CARMEN</t>
  </si>
  <si>
    <t>INST. EDUCATIVA MONSE¿OR SARMIENTO PERALTA</t>
  </si>
  <si>
    <t>CENT EDUC RUR SAN ROQUE</t>
  </si>
  <si>
    <t>CENT EDUC RUR SAN GIL</t>
  </si>
  <si>
    <t>CENT EDUC RUR EL RECREO</t>
  </si>
  <si>
    <t>CENT EDUC RUR SAN LUIS BELTRAN</t>
  </si>
  <si>
    <t>CENT EDUC RUR LA DIVINA ESPERANZA</t>
  </si>
  <si>
    <t>CENT EDUC RUR BABEGA</t>
  </si>
  <si>
    <t>CENT EDUC RUR LA LAGUNA</t>
  </si>
  <si>
    <t>CENT EDUC RUR EL FARACHE</t>
  </si>
  <si>
    <t>CENT EDUC RUR AIRES DEL CATATUMBO</t>
  </si>
  <si>
    <t>CENT EDUC RUR EL ASERRIO</t>
  </si>
  <si>
    <t>CENT EDUC RUR SAN JUANCITO</t>
  </si>
  <si>
    <t>INST AGRICOLA REGION DEL CATATUMBO</t>
  </si>
  <si>
    <t>C.E.R. TRES BOCAS</t>
  </si>
  <si>
    <t>INST EDUCATIVA INTEGRADO PETROLEA</t>
  </si>
  <si>
    <t>C.E.R. BERTRANIA</t>
  </si>
  <si>
    <t>CENT EDUC RUR FILO EL GRINGO</t>
  </si>
  <si>
    <t>INTITUCIÓN ETNOEDUCATIVA BARI LA MOTILONA</t>
  </si>
  <si>
    <t>C.E.R. PUERTO BARCO</t>
  </si>
  <si>
    <t>CENT EDUC RUR LA SERPENTINA</t>
  </si>
  <si>
    <t>C.E.R. KILOMETRO 15</t>
  </si>
  <si>
    <t>INST EDUCATIVA CONCENTRACION DE DESARROLLO RUR LA GABAR</t>
  </si>
  <si>
    <t>CENT EDUC RUR HORACIO OLAVE</t>
  </si>
  <si>
    <t>INST EDUCATIVA INTEGRADO LA LLANA</t>
  </si>
  <si>
    <t>CENT EDUC RUR ALTO DEL ORO</t>
  </si>
  <si>
    <t>CENT EDUC RUR LA MESA</t>
  </si>
  <si>
    <t>CENT EDUC RUR PADRE LUIS ANTONIO ROJAS</t>
  </si>
  <si>
    <t>CENT EDUC RUR SANTA BARBARA</t>
  </si>
  <si>
    <t>COL GIBRALTAR</t>
  </si>
  <si>
    <t>CENT EDUC RUR TROYA</t>
  </si>
  <si>
    <t>CENT EDUC RUR LA CAPILLA</t>
  </si>
  <si>
    <t>CENT EDUC RUR CORAZONES</t>
  </si>
  <si>
    <t>C.E.R. SAN JUAN</t>
  </si>
  <si>
    <t>INSTITUTO TECNICO PATIOS CENTRO 2</t>
  </si>
  <si>
    <t>INST TECNICO AGROP JUAN FRIO</t>
  </si>
  <si>
    <t>COL PRESBITERO ALVARO SUAREZ</t>
  </si>
  <si>
    <t>C.E. LA FLORESTA</t>
  </si>
  <si>
    <t>ALTA CAMPANA</t>
  </si>
  <si>
    <t>C.E. JORDANIA</t>
  </si>
  <si>
    <t>INSTITUCION EDUCATIVA RURAL TAMBORES</t>
  </si>
  <si>
    <t>TRES ESQUINAS</t>
  </si>
  <si>
    <t>CENT EDUC TOTUI</t>
  </si>
  <si>
    <t>CENT EDUC COLUMBIA</t>
  </si>
  <si>
    <t>IE-ANDICA</t>
  </si>
  <si>
    <t>CENT  EDUC SANTA EMILIA</t>
  </si>
  <si>
    <t>CENT  EDUC  LA FLORIDA</t>
  </si>
  <si>
    <t>VALDELOMAR</t>
  </si>
  <si>
    <t>PUENTE UMBRIA</t>
  </si>
  <si>
    <t>AGROP. SANTA ANA</t>
  </si>
  <si>
    <t>PATIO BONITO</t>
  </si>
  <si>
    <t>EL DIAMANTE</t>
  </si>
  <si>
    <t>ALTO CAUCA</t>
  </si>
  <si>
    <t>INST  AGRIC  MARSELLA</t>
  </si>
  <si>
    <t>LAS TAZAS</t>
  </si>
  <si>
    <t>EL RAYO</t>
  </si>
  <si>
    <t>CENTRO  EDUCATIVO    LA MARIA</t>
  </si>
  <si>
    <t>CENT EDUC DOSQUEBRADAS</t>
  </si>
  <si>
    <t>JARDINCITO</t>
  </si>
  <si>
    <t>INST. INDIGENA PUREMBARA</t>
  </si>
  <si>
    <t>C.E. RIO MISTRATÓ</t>
  </si>
  <si>
    <t>ARCACAY</t>
  </si>
  <si>
    <t>COL AGR LA INMACULADA</t>
  </si>
  <si>
    <t>CENT EDUC BTO EN BIENESTAR RURAL- MISTRATO</t>
  </si>
  <si>
    <t>INST AGRO PIO XII</t>
  </si>
  <si>
    <t>COLEGIO ETNOEDUCATIVO EMBERA CHAMI</t>
  </si>
  <si>
    <t>INS. EDUC. VILLA CLARET</t>
  </si>
  <si>
    <t>SEDE TAIBA</t>
  </si>
  <si>
    <t>CIATO</t>
  </si>
  <si>
    <t>I.E. INTERCULTURAL DOKABU</t>
  </si>
  <si>
    <t>CENT EDUC CARTAGUEÑO</t>
  </si>
  <si>
    <t>C.E. SAN JOSE</t>
  </si>
  <si>
    <t>SAUSAGUA</t>
  </si>
  <si>
    <t>CENTRO EDUCATIVO  BUENOS AIRES</t>
  </si>
  <si>
    <t>CENT EDUC MANZANARES</t>
  </si>
  <si>
    <t>INST EDUC MIRACAMPOS</t>
  </si>
  <si>
    <t>TEC  AGROP  NARANJAL</t>
  </si>
  <si>
    <t>SANTA TERESITA</t>
  </si>
  <si>
    <t>SANTA ELENA</t>
  </si>
  <si>
    <t>I.E. AGRICOLA LA FLORIDA</t>
  </si>
  <si>
    <t>INST AGROP VERACRUZ</t>
  </si>
  <si>
    <t>INST  AGRIC PEDRO URIBE MEJIA</t>
  </si>
  <si>
    <t>LA MARINA</t>
  </si>
  <si>
    <t>NTRA SRA DEL ROSARIO</t>
  </si>
  <si>
    <t>ALTO PEÑAS BLANCAS</t>
  </si>
  <si>
    <t>INSTITUTO INTEGRADO DE COMERCIO EL HATILLO</t>
  </si>
  <si>
    <t>CENTRO EDUCATIVO LOS LAURELES</t>
  </si>
  <si>
    <t>INSTITUCION EDUCATIVA SAN MARCOS EL LLANITO</t>
  </si>
  <si>
    <t>CENTRO EDUACTIVO ZARZAL LA Y</t>
  </si>
  <si>
    <t>INSTITUCION EDUCATIVA BLANCA DURAN DE PADILLA</t>
  </si>
  <si>
    <t>INSTITUCION EDUCTIVA SAN RAFAEL DE CHUCURI</t>
  </si>
  <si>
    <t>CENTRO EDUCATIVO CAMPO GALAN</t>
  </si>
  <si>
    <t>INSTITUCION EDUCATIVA AGROPECUARIO LA FORTUNA</t>
  </si>
  <si>
    <t>COLEGIO INTEGRADO NUESTRA SE¿ORA DE LA PAZ</t>
  </si>
  <si>
    <t>INSTITUTO  AGROPECUARIO SANTA ROSA</t>
  </si>
  <si>
    <t>CENTRO EDUCATIVO  LAS CRUCES</t>
  </si>
  <si>
    <t>COLEGIO INTEGRADO ANTONIO RICAURTE</t>
  </si>
  <si>
    <t>COLEGIO  AGROPECUARIO SAN ANTONIO DE PADUA</t>
  </si>
  <si>
    <t>CONCENTRACION DE DESARROLLO RURAL</t>
  </si>
  <si>
    <t>INSTITUCION EDUCATIVA  AGUATENDIDA</t>
  </si>
  <si>
    <t>I.E. EL TOBAL</t>
  </si>
  <si>
    <t>CENTRO EDUCATIVO SAN FRANCISCO DE ASIS</t>
  </si>
  <si>
    <t>COLEGIO NUESTRA SEÑORA DEL ROSARIO</t>
  </si>
  <si>
    <t>INSTITUCION EDUCATIVA TIERRA NEGRA</t>
  </si>
  <si>
    <t>INSTITUCION EDUCATIVA   PUERTO OLAYA</t>
  </si>
  <si>
    <t>CENTRO EDUCATVO  PUERTO ZAMBITO</t>
  </si>
  <si>
    <t>INSTITUCION EDUCATIVA VILLANUEVA</t>
  </si>
  <si>
    <t>INSTITUCION EDUCATIVA CANTABARA MANCHADORES</t>
  </si>
  <si>
    <t>I.E. LAS VUELTAS</t>
  </si>
  <si>
    <t>INSTITUCION EDUCATIVA  ISLANDA</t>
  </si>
  <si>
    <t>INSTITUCION EDUCATIVA  LA SALINA</t>
  </si>
  <si>
    <t>INSTITUCION EDUCATIVA FORJADORES DE UN MUNDO NUEVO</t>
  </si>
  <si>
    <t>INSTITUCION EDUCATIVA  SAN IGNACIO</t>
  </si>
  <si>
    <t>I.E. SANTA HELENA</t>
  </si>
  <si>
    <t>INSTITUCION EDUCATIVA  LEONES</t>
  </si>
  <si>
    <t>INSTITUCION EDUCATIVA LA PALMA</t>
  </si>
  <si>
    <t>COLEGIO INTEGRADO LLANO GRANDE</t>
  </si>
  <si>
    <t>INSTITUCION EDUCATIVA  BARAYA</t>
  </si>
  <si>
    <t>INSTITUTO  AGRICOLA NUESTRA SE¿ORA DEL SOCORRO</t>
  </si>
  <si>
    <t>CENTRO EDUCATIVO  AGUA FRIA</t>
  </si>
  <si>
    <t>COLEGIO  PORTUGAL</t>
  </si>
  <si>
    <t>CENTRO EDUCATIVO RURAL CAUCHOS</t>
  </si>
  <si>
    <t>ESCUELA INDUSTRIAL</t>
  </si>
  <si>
    <t>INSTITUTO DE PROMOCION SOCIAL</t>
  </si>
  <si>
    <t>COLEGIO  NUESTRO  SE¿OR DE LA BUENA ESPERANZA</t>
  </si>
  <si>
    <t>COLEGIO  HOLANDA</t>
  </si>
  <si>
    <t>COLEGIO AGROPECUARIO PUENTE SOGAMOSO</t>
  </si>
  <si>
    <t>INSTITUTO AGROPECUARIO SAN PEDRO DE VIJAGUAL</t>
  </si>
  <si>
    <t>INSTITUCION EDUCATIVA CAÑA BRAVA</t>
  </si>
  <si>
    <t>INSTITUCION EDUCATIVA  GALAPAGOS</t>
  </si>
  <si>
    <t>COLEGIO CARLOS JULIO GARCIA</t>
  </si>
  <si>
    <t>INSTITUCION EDUCATIVA  EL TAGUI</t>
  </si>
  <si>
    <t>INSTITUCION EDUCATIVA  LA CARRERA</t>
  </si>
  <si>
    <t>INSTITUCION EDUCATIVA  CABRERITA</t>
  </si>
  <si>
    <t>INSTITUCION EDUCATIVA  MIRABEL</t>
  </si>
  <si>
    <t>CONCENTRACION DESARROLLO RURAL JOSE ANTONIO GALAN</t>
  </si>
  <si>
    <t>COLEGIO INTEGRADO YARIMA</t>
  </si>
  <si>
    <t>COLEGIO  SANTA ANA DE FLORES</t>
  </si>
  <si>
    <t>COLEGIO BERNORAMA</t>
  </si>
  <si>
    <t>INSTITUTO SAN ISIDRO DE CACHIRI</t>
  </si>
  <si>
    <t>COLEGIO LUZ DE LA ESPERANZA</t>
  </si>
  <si>
    <t>COLEGIO NUESTRA SEÑORA DE FATIMA</t>
  </si>
  <si>
    <t>INSTITUCI¿N EDUCATIVA TECNICO AGROPECUARIO LA ARENA</t>
  </si>
  <si>
    <t>INSTITUCION EDUCATIVA RURAL BUENAVISTA</t>
  </si>
  <si>
    <t>INSTITUCION EDUCATIVA TECNICO AGROPECUARIO CERRITO DE L</t>
  </si>
  <si>
    <t>INSTITUCION EDUCATIVA SAN MARTIN</t>
  </si>
  <si>
    <t>INSTITUCION EDUCATIVA RURAL SAN ANTONIO</t>
  </si>
  <si>
    <t>INSTITUCION EDUCATIVA RURAL LA PE¿ATA</t>
  </si>
  <si>
    <t>CENTRO EDUCATIVO RURAL SAN JACINTO</t>
  </si>
  <si>
    <t>INSTITUCION EDUCATIVA SAN ISIDRO DE CHOCHO</t>
  </si>
  <si>
    <t>INSTITUCION EDUCATIVA RURAL SAN RAFAEL</t>
  </si>
  <si>
    <t>INSTITUCION EDUCATIVA TECNICO AGROPECUARIO LA GALLERA</t>
  </si>
  <si>
    <t>CENTRO EDUCATIVO LOS ANONES</t>
  </si>
  <si>
    <t>C.E. CEDEÑO</t>
  </si>
  <si>
    <t>CENTRO EDUCATIVO LA MEJIA</t>
  </si>
  <si>
    <t>CENTRO EDUCATIVO NUEVA ESTACION</t>
  </si>
  <si>
    <t>I.E. EL MAMON</t>
  </si>
  <si>
    <t>C.E. SIETE PALMAS</t>
  </si>
  <si>
    <t>I.E. NUEVA ESTRELLA</t>
  </si>
  <si>
    <t>I.E. AGRO ARTESANAL LOS CAYITOS</t>
  </si>
  <si>
    <t>C.E. LA ESMERALDA</t>
  </si>
  <si>
    <t>I.E. TÉCNICO AGROPECUARIA O DE HATO NUEVO</t>
  </si>
  <si>
    <t>I.E.T. AGRO ANIBAL GANDARA CAMPO</t>
  </si>
  <si>
    <t>CENTRO EDUCATIVO PILETA</t>
  </si>
  <si>
    <t>I.E. DON ALONSO</t>
  </si>
  <si>
    <t>CENTRO EDUCATIVO CANTAGALLO</t>
  </si>
  <si>
    <t>INST EDUC SAN FRANCISCO</t>
  </si>
  <si>
    <t>CENTRO EDUCATIVO CORNETA</t>
  </si>
  <si>
    <t>I.E TÉCNICO AGEROPECUARIA GUILLERMO PATRON</t>
  </si>
  <si>
    <t>C.E. EL CIELO</t>
  </si>
  <si>
    <t>INST EDUC SAGRADO CORAZON DE JESUS</t>
  </si>
  <si>
    <t>I.E. SAN JOSE DE RIVERA</t>
  </si>
  <si>
    <t>INST EDUC SAN ANDRES</t>
  </si>
  <si>
    <t>I.E. BARAYA</t>
  </si>
  <si>
    <t>C.E. SAN JOSE DE PALMARITICO</t>
  </si>
  <si>
    <t>C.E. LAS PAVAS</t>
  </si>
  <si>
    <t>I.E. GAVALDÁ</t>
  </si>
  <si>
    <t>CENTRO EDUCATIVO CAYO DELGADO</t>
  </si>
  <si>
    <t>CENTRO EDUCATIVO VILLA LIBIA</t>
  </si>
  <si>
    <t>I.E. PAJARITO</t>
  </si>
  <si>
    <t>I.E.TA.. AGRO EL PIÑAL</t>
  </si>
  <si>
    <t>I.E. SABANAS DE PEDRO</t>
  </si>
  <si>
    <t>I.E. MORALITO</t>
  </si>
  <si>
    <t>I.E. MANUELA BELTRAN</t>
  </si>
  <si>
    <t>C.E. HATILLO</t>
  </si>
  <si>
    <t>CENTRO EDUCATIVO SAN MIGUEL</t>
  </si>
  <si>
    <t>I.E. SAN ROQUE</t>
  </si>
  <si>
    <t>I.E. SAN JUAN BAUTISTA DE PIZA</t>
  </si>
  <si>
    <t>C.E. EL MILAGROSO DEL COCO</t>
  </si>
  <si>
    <t>I.E.T. AGRO DE TOMALA</t>
  </si>
  <si>
    <t>CENTRO EDUCATIVO BOCA DE LAS MUJERES</t>
  </si>
  <si>
    <t>CENTRO EDUCATIVO VENTANILLA ARRIBA</t>
  </si>
  <si>
    <t>INST EDUC EL NARANJO</t>
  </si>
  <si>
    <t>I.E. LAS PALMITAS</t>
  </si>
  <si>
    <t>CENTRO EDUCATIVO EDUARDO SANTOS ABAJO</t>
  </si>
  <si>
    <t>I.E. MIRAFLORES</t>
  </si>
  <si>
    <t>INST EDUC EL PALOMAR</t>
  </si>
  <si>
    <t>I.E. LA SIERPITA</t>
  </si>
  <si>
    <t>CENTRO EDUCATIVO LAS FLORES</t>
  </si>
  <si>
    <t>CENTRO EDUCATIVO BREMEN</t>
  </si>
  <si>
    <t>I.E. LA PEÑA</t>
  </si>
  <si>
    <t>INST EDUC SAN RAFAEL</t>
  </si>
  <si>
    <t>INST EDUC CANUTAL</t>
  </si>
  <si>
    <t>C.E. NUESTRA SEÑORA DE LAS MERCEDES</t>
  </si>
  <si>
    <t>I.E.T.A. FLOR DEL MONTE</t>
  </si>
  <si>
    <t>I.E.T.A. DON GABRIEL</t>
  </si>
  <si>
    <t>I.E. INDÍGENA GUAIMI</t>
  </si>
  <si>
    <t>C.E. INDÍGENA MINUTO DE DIOS</t>
  </si>
  <si>
    <t>C.E. INDÍGENA SAN MARTIN DE LOBA</t>
  </si>
  <si>
    <t>I.E. INDÍGENA EL MARTILLO</t>
  </si>
  <si>
    <t>C.E. INDÍGENA CHUPUNDUN</t>
  </si>
  <si>
    <t>INST EDUC INDIGENA TEC AGRO DE ESCOBAR ARRIBA</t>
  </si>
  <si>
    <t>C.E. INDÍGENA ESCOBAR ARRIBA</t>
  </si>
  <si>
    <t>CENTRO EDUCATIVO INDIGENA MATA DE CAÑA</t>
  </si>
  <si>
    <t>CENTRO EDUCATIVO INDIGENA SABANAS DE LA NEGRA</t>
  </si>
  <si>
    <t>I.E. SEGOVIA</t>
  </si>
  <si>
    <t>INST EDUC SAN LUIS BELTRAN</t>
  </si>
  <si>
    <t>CENTRO EDUCATIVO SABANALARGA</t>
  </si>
  <si>
    <t>I.E. INDIGENA SAN FRANCISCO EL PAKY</t>
  </si>
  <si>
    <t>CENTRO EDUCATIVO INDIGENA SAN JOSE DE HUERTAS CHICAS</t>
  </si>
  <si>
    <t>INSTITUCION EDUCATIVA INDIGENA BOSSA NAVARRO</t>
  </si>
  <si>
    <t>INST EDUC MATEO PEREZ</t>
  </si>
  <si>
    <t>CENTRO EDUCATIVO INDIGENA ACHIOTE</t>
  </si>
  <si>
    <t>C.E. INDÍGENA LOMA DE PIEDRA</t>
  </si>
  <si>
    <t>INSTITUCION EDUCATIVA INDIGENA LA LUCHA</t>
  </si>
  <si>
    <t>CENTRO EDUCATIVO INDIGENA CALLE LARGA</t>
  </si>
  <si>
    <t>CENTRO EDUCATIVO SAN ROQUE</t>
  </si>
  <si>
    <t>INST EDUC LA VENTURA</t>
  </si>
  <si>
    <t>I.E. CISPATACA</t>
  </si>
  <si>
    <t>CENTRO EDUCATIVO LAS POZAS</t>
  </si>
  <si>
    <t>C.E. CUIVA</t>
  </si>
  <si>
    <t>INST EDUC PUERTO FRANCO</t>
  </si>
  <si>
    <t>I.E. EL CAUCHAL</t>
  </si>
  <si>
    <t>INST EDUC SANTIAGO APOSTOL</t>
  </si>
  <si>
    <t>C.E. DELICIAS ABAJO</t>
  </si>
  <si>
    <t>CENTRO EDUCATIVO LAS CHISPAS</t>
  </si>
  <si>
    <t>C.E. VILLANUEVA</t>
  </si>
  <si>
    <t>CENTRO EDUCATIVO SAN JOSE DE CIENAGA NUEVA</t>
  </si>
  <si>
    <t>CENTRO EDUCATIVO GUAYABAL</t>
  </si>
  <si>
    <t>I.E.T.A. OPCION PESCA</t>
  </si>
  <si>
    <t>INST EDUC LOS ARAUJOS</t>
  </si>
  <si>
    <t>INST EDUC TEC AGRO DE ALBANIA</t>
  </si>
  <si>
    <t>CENTRO EDUCATIVO EL TABLON</t>
  </si>
  <si>
    <t>CENTRO EDUCATIVO CANDELARIA</t>
  </si>
  <si>
    <t>INST EDUC CAÑO PRIETO</t>
  </si>
  <si>
    <t>CENTRO EDUCATIVO EL LLANO</t>
  </si>
  <si>
    <t>I.E. EL TORNO</t>
  </si>
  <si>
    <t>CENTRO EDUCATIVO CAYO DE LA CRUZ</t>
  </si>
  <si>
    <t>CENTRO EDUCATIVO BOCA PUERTA</t>
  </si>
  <si>
    <t>INST EDUC PALO ALTO</t>
  </si>
  <si>
    <t>CENTRO EDUCATIVO BELEN</t>
  </si>
  <si>
    <t>C.E. EL PITAL</t>
  </si>
  <si>
    <t>CENTRO EDUCATIVO SANTA INES</t>
  </si>
  <si>
    <t>CENTRO EDUCATIVO MONTE GRANDE</t>
  </si>
  <si>
    <t>I.E. CUENCA</t>
  </si>
  <si>
    <t>INST EDUC TEC DIVERSIFICADO LAS FLORES</t>
  </si>
  <si>
    <t>CENTRO EDUCATIVO PALACIO</t>
  </si>
  <si>
    <t>CENTRO EDUCATIVO SABANETICA</t>
  </si>
  <si>
    <t>CENTRO EDUCATIVO BERLIN</t>
  </si>
  <si>
    <t>INST EDUC RAFAEL NUÑEZ</t>
  </si>
  <si>
    <t>INST EDUC SABAS EDMUNDO BALSEIRO BLANCO</t>
  </si>
  <si>
    <t>INST EDUC PAJONAL</t>
  </si>
  <si>
    <t>CENTRO EDUCATIVO BARRANCA</t>
  </si>
  <si>
    <t>CENTRO EDUCATIVO EL CERRO</t>
  </si>
  <si>
    <t>C.E. POLO NORTE</t>
  </si>
  <si>
    <t>CENTRO EDUCATIVO BOCA DE LOS DIAZ</t>
  </si>
  <si>
    <t>I.E. EL RINCON</t>
  </si>
  <si>
    <t>CENTRO EDUCATIVO LABARCES</t>
  </si>
  <si>
    <t>I.E.  AGUAS NEGRAS</t>
  </si>
  <si>
    <t>CENTRO EDUCATIVO ALTO DE JULIO</t>
  </si>
  <si>
    <t>I.E. NUEVA VISTA HERMOSA</t>
  </si>
  <si>
    <t>C.E. LA PALMIRA</t>
  </si>
  <si>
    <t>INST EDUC LIBERTAD</t>
  </si>
  <si>
    <t>I.E. PLAN PAREJO</t>
  </si>
  <si>
    <t>INST EDUC ROVIRA</t>
  </si>
  <si>
    <t>CENTRO EDUCATIVO LOS CAMAJONES</t>
  </si>
  <si>
    <t>CENTRO EDUCATIVO RANCHO LARGO</t>
  </si>
  <si>
    <t>I.E.  COCOROTE</t>
  </si>
  <si>
    <t>CENTRO EDUCATIVO BAZAN</t>
  </si>
  <si>
    <t>I.E. DE VALENCIA</t>
  </si>
  <si>
    <t>I.E. DE GRANADA</t>
  </si>
  <si>
    <t>INST EDUC ISLA GRANDE</t>
  </si>
  <si>
    <t>I.E. SIMON BOLIVAR</t>
  </si>
  <si>
    <t>INST EDUC JOSE MARIA CORDOBA</t>
  </si>
  <si>
    <t>C.E. PITA EN MEDIO</t>
  </si>
  <si>
    <t>INST EDUC LAS PALMAS</t>
  </si>
  <si>
    <t>CENTRO EDUCATIVO NUEVA ERA</t>
  </si>
  <si>
    <t>C.E. BELLAVISTA</t>
  </si>
  <si>
    <t>C.E. SANTA FE</t>
  </si>
  <si>
    <t>C.E. ISLA DEL GALLINAZO</t>
  </si>
  <si>
    <t>CENTRO EDUCATIVO PUERTO VIEJO</t>
  </si>
  <si>
    <t>C.E. EL MAMEY</t>
  </si>
  <si>
    <t>I.E. ISMAEL CONTRERAS MENESES</t>
  </si>
  <si>
    <t>CENTRO EDUCATIVO LA PICHE</t>
  </si>
  <si>
    <t>I.E. MACAJAN</t>
  </si>
  <si>
    <t>CENTRO EDUCATIVO EL CAÑITO</t>
  </si>
  <si>
    <t>CENTRO EDUCATIVO MANICA</t>
  </si>
  <si>
    <t>INST EDUC LA PALMIRA</t>
  </si>
  <si>
    <t>CENT EDUC CAY</t>
  </si>
  <si>
    <t>INSTITUCION EDUC NUEVA ESPERANZA LA PALMA</t>
  </si>
  <si>
    <t>CENT EDUC JOSE JOAQUIN FORERO</t>
  </si>
  <si>
    <t>INST  EDUC SAN BERNARDO</t>
  </si>
  <si>
    <t>INST EDUC TEC AMBIENTAL COMBEIMA</t>
  </si>
  <si>
    <t>INST EDUC FERNANDO VILLALOBOS ARANGO</t>
  </si>
  <si>
    <t>INSTITUCION EDUCATIVA SAN FRANCISCO</t>
  </si>
  <si>
    <t>INST  EDUC SAN JUAN DE LA CHINA</t>
  </si>
  <si>
    <t>INST EDUC TEC LA ARADA</t>
  </si>
  <si>
    <t>INST EDUC LA TIGRERA</t>
  </si>
  <si>
    <t>INST EDUC TEC EL DANUBIO</t>
  </si>
  <si>
    <t>I.E. GENERAL ANZOATEGUI</t>
  </si>
  <si>
    <t>INST EDUC TEC AGROP JUAN CARLOS BARRAGAN TRONCOSO</t>
  </si>
  <si>
    <t>INST EDUC SAN PEDRO</t>
  </si>
  <si>
    <t>I.E. SANTIAGO PEREZ</t>
  </si>
  <si>
    <t>I.E. LA LEONA</t>
  </si>
  <si>
    <t>INST EDUC TEC CAJAMARCA</t>
  </si>
  <si>
    <t>I.E. PAN DE AZUCAR</t>
  </si>
  <si>
    <t>INST EDUC ANAIME</t>
  </si>
  <si>
    <t>I.E. LA RISALDA</t>
  </si>
  <si>
    <t>INST EDUC TEC AGRICOLA CAMACHO ANGARITA</t>
  </si>
  <si>
    <t>INST EDUC ALVARO MOLINA</t>
  </si>
  <si>
    <t>INST EDUC TEC LA VEGA DE LOS PADRES</t>
  </si>
  <si>
    <t>INST EDUC MARCO FIDEL SUAREZ</t>
  </si>
  <si>
    <t>I.E. COYARCÓ</t>
  </si>
  <si>
    <t>INST EDUC LOMA DE GUAGUARCO</t>
  </si>
  <si>
    <t>INST EDUC SANTA MARTA</t>
  </si>
  <si>
    <t>INST EDUC NTRA SRA DEL CARMEN</t>
  </si>
  <si>
    <t>I.E.  EL PALMAR</t>
  </si>
  <si>
    <t>INST EDUC TOTARCO DINDE</t>
  </si>
  <si>
    <t>I.E. ZARAGOZA TAMARINDO</t>
  </si>
  <si>
    <t>I.E.  CHENCHE BALSILLAS</t>
  </si>
  <si>
    <t>INST EDUC TEC JUAN LOZANO SANCHEZ</t>
  </si>
  <si>
    <t>INST EDUC TEC SAN MIGUEL</t>
  </si>
  <si>
    <t>INST EDUC GUILLERMO ANGULO GOMEZ</t>
  </si>
  <si>
    <t>INST EDUC VARSOVIA LA FLORIDA</t>
  </si>
  <si>
    <t>INST EDUC TEC  LA AURORA</t>
  </si>
  <si>
    <t>INST EDUC SAN AGUSTIN (TRES ESQUINAS)</t>
  </si>
  <si>
    <t>INST EDUC PATIO BONITO</t>
  </si>
  <si>
    <t>INST EDUC TEC GUASIMAL</t>
  </si>
  <si>
    <t>I.E. DINDALITO CENTRO</t>
  </si>
  <si>
    <t>INST EDUC TEC SAN LUIS GONZAGA</t>
  </si>
  <si>
    <t>INST EDUC TEC EL GUAYABO</t>
  </si>
  <si>
    <t>INST EDUC REAL CAMPESTRE LA SAGRADA FAMILIA</t>
  </si>
  <si>
    <t>INST EDUC TEC AGROP NSTRA SRA DE LA ASUNCION</t>
  </si>
  <si>
    <t>INST EDUC TEC LA CHAMBA</t>
  </si>
  <si>
    <t>INST EDUC LAS MERCEDES CAPILLA</t>
  </si>
  <si>
    <t>INST EDUC TEC CIAL CA¿ADA RODEO</t>
  </si>
  <si>
    <t>INST EDUC TEC IND ANTONIO HERRAN ZALDUA</t>
  </si>
  <si>
    <t>INST EDUC LA FILA</t>
  </si>
  <si>
    <t>INST EDUC EL TRIUNFO</t>
  </si>
  <si>
    <t>I.E. SAN FRANCISCO DE LA SIERRA</t>
  </si>
  <si>
    <t>INST  EDUC SAN FERNANDO</t>
  </si>
  <si>
    <t>INST EDUC LUIS FLOREZ (TIERRADENTRO)</t>
  </si>
  <si>
    <t>INST EDUC CAMPOALEGRE  EUCLIDES BARRAGAN MENDEZ</t>
  </si>
  <si>
    <t>INST EDUC TEC LEPANTO</t>
  </si>
  <si>
    <t>INST EDUC PATIOBONITO</t>
  </si>
  <si>
    <t>INST EDUC STA TERESA</t>
  </si>
  <si>
    <t>INST EDUC INMACULADA CONCEPCI0N</t>
  </si>
  <si>
    <t>I.E.  LAS CAMELIAS</t>
  </si>
  <si>
    <t>I.E. TÉCNICA CUALAMANA</t>
  </si>
  <si>
    <t>INST EDUC POLICARPA SALAVARRIETA</t>
  </si>
  <si>
    <t>INST EDUC MARIANO OSPINA PEREZ</t>
  </si>
  <si>
    <t>INST EDUC TEC ANCHIQUE</t>
  </si>
  <si>
    <t>INST EDUC TEC OLAYA HERRERA</t>
  </si>
  <si>
    <t>I.E. GUATAVITA TUA</t>
  </si>
  <si>
    <t>INST EDUC ALTOZANO</t>
  </si>
  <si>
    <t>INST EDUC SAMARIA</t>
  </si>
  <si>
    <t>INST EDUC EL VERGEL</t>
  </si>
  <si>
    <t>I.E. LA PRIMAVERA</t>
  </si>
  <si>
    <t>INST EDUC EL RUBI</t>
  </si>
  <si>
    <t>II.E. NASAWE´SX FI´ZÑI (SAN PEDRO)</t>
  </si>
  <si>
    <t>INST EDUC BILBAO</t>
  </si>
  <si>
    <t>INST EDUC TEC LOS ANDES</t>
  </si>
  <si>
    <t>INST EDUC ANTONIO NARI´+¢O</t>
  </si>
  <si>
    <t>INST EDUC ISLA DEL SOL</t>
  </si>
  <si>
    <t>INST EDUC SAN JORGE</t>
  </si>
  <si>
    <t>I.E. CAIRO SOCORRO</t>
  </si>
  <si>
    <t>INST EDUC TEC INDUST Y  EMPRES TULIO VARON</t>
  </si>
  <si>
    <t>I.E. JOSÉ MARÍA CÓRDOBA</t>
  </si>
  <si>
    <t>INST EDUC EL QUEBRADON</t>
  </si>
  <si>
    <t>INST  EDUC JESUS ANTONIO AMEZQUITA</t>
  </si>
  <si>
    <t>I.E. LUIS ERNESTO VANEGAS NEIRA</t>
  </si>
  <si>
    <t>INST EDUC TEC AGROP SAN RAFAEL</t>
  </si>
  <si>
    <t>I.E. DINAMARCA</t>
  </si>
  <si>
    <t>I.E.T. LA VOZ DE LA TIERRA</t>
  </si>
  <si>
    <t>INST EDUC MANUEL ELKIN PATARROYO</t>
  </si>
  <si>
    <t>INST EDUC LA LUISA</t>
  </si>
  <si>
    <t>I.E. LA REFORMA</t>
  </si>
  <si>
    <t>INST EDUC LA LIBERTAD</t>
  </si>
  <si>
    <t>INST EDUC CHILI LA SELVA</t>
  </si>
  <si>
    <t>INST EDUC LA FLORIDA</t>
  </si>
  <si>
    <t>INST EDUC RIOMANSO</t>
  </si>
  <si>
    <t>INST EDUC TEC PAPAGALA</t>
  </si>
  <si>
    <t>I.E. SAN JOSE DE TETUAN</t>
  </si>
  <si>
    <t>I.E.  DOMINGO SAVIO</t>
  </si>
  <si>
    <t>INST EDUC PABLO VI</t>
  </si>
  <si>
    <t>INST EDUC SAN MIGUEL</t>
  </si>
  <si>
    <t>INST EDUC CARACOLI</t>
  </si>
  <si>
    <t>INST EDUC TEC CIAL SAN JUAN BOSCO (GUASIMITO)</t>
  </si>
  <si>
    <t>INST EDUC TEC SAN RAFAEL</t>
  </si>
  <si>
    <t>I.E. VALLECITOS</t>
  </si>
  <si>
    <t>INST EDUC OTONIEL GUZMAN</t>
  </si>
  <si>
    <t>INST EDUC TERESA CAMACHO DE SUAREZ</t>
  </si>
  <si>
    <t>I.E. YARUMAL</t>
  </si>
  <si>
    <t>INST EDUC TEC LOS ALPES</t>
  </si>
  <si>
    <t>INSTITUCION EDUCATIVA NAVARRO</t>
  </si>
  <si>
    <t>INSTITUCI¿N EDUCATIVA EL HORMIGUERO</t>
  </si>
  <si>
    <t>INSTITUCION EDUCATIVA VILLACARMELO</t>
  </si>
  <si>
    <t>LA BUITRERA</t>
  </si>
  <si>
    <t>INST. EDUC. GOLONDRINAS</t>
  </si>
  <si>
    <t>INST EDUC PANCE</t>
  </si>
  <si>
    <t>INST. EDUC. FRANCISCO JOSE LLOREDA MERA</t>
  </si>
  <si>
    <t>INSTITUCION EDUCATIVA MONTEBELLO</t>
  </si>
  <si>
    <t>INTITUCION EDUCATIVA FELIDIA</t>
  </si>
  <si>
    <t>IE ARTURO GOMEZ JARAMILLO</t>
  </si>
  <si>
    <t>IE AGRICOLA CAMPOALEGRE</t>
  </si>
  <si>
    <t>IE SANTA INES</t>
  </si>
  <si>
    <t>IE JORGE ISAACS</t>
  </si>
  <si>
    <t>IE EL PLACER</t>
  </si>
  <si>
    <t>IE SANTIAGO GUTIERREZ ANGEL</t>
  </si>
  <si>
    <t>IE LA TULIA</t>
  </si>
  <si>
    <t>IE PRIMAVERA</t>
  </si>
  <si>
    <t>SANTA CECILIA</t>
  </si>
  <si>
    <t>I.E. FRANCISCO JAVIER CISNEROS</t>
  </si>
  <si>
    <t>JUANCHACO</t>
  </si>
  <si>
    <t>JAIME ROOCK</t>
  </si>
  <si>
    <t>ESTHER ETELVINA ARAMBURO</t>
  </si>
  <si>
    <t>SILVANO CAICEDO GIRON</t>
  </si>
  <si>
    <t>ROSA ZARATE DE PEÑA</t>
  </si>
  <si>
    <t>JOSE ACEVEDO Y GOMEZ</t>
  </si>
  <si>
    <t>ANTONIO JOSE DE SUCRE</t>
  </si>
  <si>
    <t>ALFREDO VASQUEZ COBO</t>
  </si>
  <si>
    <t>RAUL OREJUELA BUENO</t>
  </si>
  <si>
    <t>NUESTRA SEÑORA DEL PERPETUO SOCORRO</t>
  </si>
  <si>
    <t>PATRICIO OLAVE ANGULO</t>
  </si>
  <si>
    <t>SAN PEDRO CLAVER</t>
  </si>
  <si>
    <t>INSTITUCIÓN AGROPECUARIA JOSÉ MARÍA CÓRDOBA</t>
  </si>
  <si>
    <t>NONAM</t>
  </si>
  <si>
    <t>IE TULIO ENRIQUE TASCON CHAMBIMBAL</t>
  </si>
  <si>
    <t>IE AGROPECUARIO MONTERREY</t>
  </si>
  <si>
    <t>IE  CEILAN</t>
  </si>
  <si>
    <t>IE LA CONSOLITA</t>
  </si>
  <si>
    <t>CE JOHN F. KENNEDY</t>
  </si>
  <si>
    <t>C.E. PANEBIANCO AMERICANO</t>
  </si>
  <si>
    <t>IE RODRIGO LLOREDA CAICEDO</t>
  </si>
  <si>
    <t>IE MARINO RENJIFO SALCEDO</t>
  </si>
  <si>
    <t>ZARAGOZA</t>
  </si>
  <si>
    <t>NUEVA GRANADA</t>
  </si>
  <si>
    <t>IE SANTA TERESITA DEL NIÑO JESUS</t>
  </si>
  <si>
    <t>IE EL PALMAR</t>
  </si>
  <si>
    <t>I.E. SAN PEDRO CLAVER</t>
  </si>
  <si>
    <t>IE CAMILO TORRES</t>
  </si>
  <si>
    <t>IE EL QUEREMAL</t>
  </si>
  <si>
    <t>IE BORRERO AYERBE</t>
  </si>
  <si>
    <t>IE JUSTINIANO ECHAVARRIA</t>
  </si>
  <si>
    <t>IE HERNANDO BORRERO CUADROS</t>
  </si>
  <si>
    <t>IE JORGE  ISAACS EL PLACER</t>
  </si>
  <si>
    <t>IE SANTA ELENA</t>
  </si>
  <si>
    <t>IE ACERG</t>
  </si>
  <si>
    <t>IE ATANASIO GIRARDOT</t>
  </si>
  <si>
    <t>IE REGIONAL SIMON BOLIVAR</t>
  </si>
  <si>
    <t>IE IDEBIC</t>
  </si>
  <si>
    <t>IE MANUELA BELTRAN</t>
  </si>
  <si>
    <t>IE DE DESARROLLO RURAL LA SELVA</t>
  </si>
  <si>
    <t>IE JOSE CELESTINO MUTIS</t>
  </si>
  <si>
    <t>IE JOSE IGNACIO OSPINA</t>
  </si>
  <si>
    <t>IE PRESBITERO HORACIO GOMEZ GALLO</t>
  </si>
  <si>
    <t>IE ALFREDO BONILLA MONTAÑO</t>
  </si>
  <si>
    <t>IE SIXTO MARIA ROJAS</t>
  </si>
  <si>
    <t>IE GABRIELA MISTRAL</t>
  </si>
  <si>
    <t>IE GENERAL PADILLA</t>
  </si>
  <si>
    <t>I.E. SAN ANTONIO</t>
  </si>
  <si>
    <t>IE LUIS CARLOS VALENCIA</t>
  </si>
  <si>
    <t>IE LA LIBERTAD</t>
  </si>
  <si>
    <t>IE FRANCISCO DE PAULA SANTANDER</t>
  </si>
  <si>
    <t>I.E. QUEBRADAGRANDE</t>
  </si>
  <si>
    <t>IE NUESTRA SEÑORA DE LA PAZ</t>
  </si>
  <si>
    <t>IE MARIA ANALIA ORTIZ HORMAZA</t>
  </si>
  <si>
    <t>IE DE TABLONES</t>
  </si>
  <si>
    <t>IE DE ROZO</t>
  </si>
  <si>
    <t>IE SEBASTIAN DE BELALCAZAR</t>
  </si>
  <si>
    <t>IE FRANCISCO MIRANDA</t>
  </si>
  <si>
    <t>IE JOSE ASUNCION SILVA</t>
  </si>
  <si>
    <t>IE SAGRADA FAMILIA - POTRERILLO</t>
  </si>
  <si>
    <t>IE SEMILLA DE LA ESPERANZA</t>
  </si>
  <si>
    <t>IE MONSEÑOR JOSE MANUEL SALCEDO</t>
  </si>
  <si>
    <t>I.E. MERCEDES ABREGO</t>
  </si>
  <si>
    <t>IE JOSE ACEVEDO Y GOMEZ</t>
  </si>
  <si>
    <t>IE JULIO FERNANDEZ MEDINA</t>
  </si>
  <si>
    <t>I.E. TEODORO MUNERA HINCAPIE</t>
  </si>
  <si>
    <t>IE HERNANDO LLORENTE ARROYO</t>
  </si>
  <si>
    <t>IE NEMESIO RODRIGUEZ ESCOBAR</t>
  </si>
  <si>
    <t>IE ALFREDO GARRIDO TOVAR</t>
  </si>
  <si>
    <t>IE SANTA ROSALIA DE PALERMO</t>
  </si>
  <si>
    <t>IE JULIO CAICEDO TELLEZ</t>
  </si>
  <si>
    <t>IE MIGUEL ANTONIO CARO</t>
  </si>
  <si>
    <t>IE HERACLIO URIBE URIBE</t>
  </si>
  <si>
    <t>IE ANTONIOJOSE DE SUCRE</t>
  </si>
  <si>
    <t>INSTITUCION EDUCATIVA JOVITA SANTA COLOMA</t>
  </si>
  <si>
    <t>INSTITUCION EDUCATIVA  SAN JUAN DE BARRAGAN</t>
  </si>
  <si>
    <t>INSTITUCION EDUCATIVA  MONTELORO</t>
  </si>
  <si>
    <t>INSTITUCION EDUCATIVA  SAN RAFAEL</t>
  </si>
  <si>
    <t>INSTITUCION EDUCATIVA LA MORALIA</t>
  </si>
  <si>
    <t>INSTITUCION EDUCATIVA AGUACLARA</t>
  </si>
  <si>
    <t>INSTITUCION EDUCATIVA LA MARINA</t>
  </si>
  <si>
    <t>INSTITUCION EDUCATIVA JULIO CESAR ZULUAGA</t>
  </si>
  <si>
    <t>IE MARIA INMACULADA</t>
  </si>
  <si>
    <t>IE CARLOS HOLGUIN SARDI</t>
  </si>
  <si>
    <t>IE ANTONIO JOSE DE SUCRE</t>
  </si>
  <si>
    <t>IE VEINTE DE JULIO</t>
  </si>
  <si>
    <t>IE POLICARPA SALAVARRIETA</t>
  </si>
  <si>
    <t>IE LEONOR LOURIDO DE VELASCO</t>
  </si>
  <si>
    <t>IE ROSA ZARATE DE PEÑA</t>
  </si>
  <si>
    <t>IE LUIS GABRIEL UMAÑA MORALES</t>
  </si>
  <si>
    <t>CEAR   SANTO ANGEL</t>
  </si>
  <si>
    <t>I.E. JOSE ASUNCION SILVA</t>
  </si>
  <si>
    <t>I.E. MATECANDELA</t>
  </si>
  <si>
    <t>CEAR LA SAYA</t>
  </si>
  <si>
    <t>CEAR  EL TRANSITO</t>
  </si>
  <si>
    <t>CEIN GUAHIBO SIKUANI(MATECANDELA)</t>
  </si>
  <si>
    <t>CEIN EL VIGIA</t>
  </si>
  <si>
    <t>CEAR   LA PAZ</t>
  </si>
  <si>
    <t>INSTITUCION EDUCATIVA JOSE MARIA CARBONEL</t>
  </si>
  <si>
    <t>I.E. AGUACHICA</t>
  </si>
  <si>
    <t>CEAR LA REINERA</t>
  </si>
  <si>
    <t>CEAR LA ESMERALDA</t>
  </si>
  <si>
    <t>CEAR  EL TRONCAL</t>
  </si>
  <si>
    <t>I.E. SAN JOSE DE LA PESQUERA</t>
  </si>
  <si>
    <t>CEAR PANAMA</t>
  </si>
  <si>
    <t>INSTITUCION EDUCATIVA JOSE ACEVEDO Y GOMEZ</t>
  </si>
  <si>
    <t>INSTITUCION EDUCATIVA PEDRO NEL JIMENEZ</t>
  </si>
  <si>
    <t>CEAR EL AEROPUERTO</t>
  </si>
  <si>
    <t>I.E. PAZ Y ESPERANZA</t>
  </si>
  <si>
    <t>CEAR  SAN IGNACIO</t>
  </si>
  <si>
    <t>INSTITUCION EDUCATIVA VILLA CECILIA</t>
  </si>
  <si>
    <t>I.E. TIERRA SECA</t>
  </si>
  <si>
    <t>CEAR MAGADALENA ORTEGA</t>
  </si>
  <si>
    <t>CEAR  LA CABAÑA</t>
  </si>
  <si>
    <t>IE AGROPECUARIO JOSE ODEL LIZARAZO</t>
  </si>
  <si>
    <t>CEIN UWA TUTUKANA SINAIAKA</t>
  </si>
  <si>
    <t>CEIN GUAHIBO MAKAGUAN</t>
  </si>
  <si>
    <t>INSTITUCION EDUCATIVA AGUSTIN NIETO CABALLERO</t>
  </si>
  <si>
    <t>CEAR COROCITO</t>
  </si>
  <si>
    <t>INSTITUCION EDUCATIVA JOEL SIERRA</t>
  </si>
  <si>
    <t>INSTITUCION EDUCATIVA PARMENIO BONILLA PAREDES</t>
  </si>
  <si>
    <t>CEIN GUAHIBO BETOY(HOGAR JESUS EMILIO JARAMILLO)</t>
  </si>
  <si>
    <t>I.E. EL DELIRIO</t>
  </si>
  <si>
    <t>CEAR LA PALESTINA</t>
  </si>
  <si>
    <t>INSTITUCION EDUCATIVA DE PROMOCION AGROPECUARIA</t>
  </si>
  <si>
    <t>CEAR LAS FILIPINAS</t>
  </si>
  <si>
    <t>PUERTO ARANGO</t>
  </si>
  <si>
    <t>LA HOLANDA</t>
  </si>
  <si>
    <t>EL SALITRE</t>
  </si>
  <si>
    <t>NUEVA JERUSALEM</t>
  </si>
  <si>
    <t>C.E LA CHORROSA</t>
  </si>
  <si>
    <t>I.E RURAL EL PORTAL LA MONO</t>
  </si>
  <si>
    <t>I.E SAN LUIS</t>
  </si>
  <si>
    <t>I.E DON QUIJOTE</t>
  </si>
  <si>
    <t>C.E PUEBLO NUEVO</t>
  </si>
  <si>
    <t>C.E LA CEIBA</t>
  </si>
  <si>
    <t>C.E BERLIN</t>
  </si>
  <si>
    <t>I.E RURAL PUERTO MANRIQUE</t>
  </si>
  <si>
    <t>C.E SAN JUDAS TADEO</t>
  </si>
  <si>
    <t>C.E LA CONCORDIA</t>
  </si>
  <si>
    <t>C.E. BOLIVIA</t>
  </si>
  <si>
    <t>C.E LA ARGENTINA</t>
  </si>
  <si>
    <t>C.E RAFAEL URIBE URIBE</t>
  </si>
  <si>
    <t>C.E JOSE HILARIO LOPEZ</t>
  </si>
  <si>
    <t>C.E. LA FLORIDA</t>
  </si>
  <si>
    <t>C.E. ILUSIOIN MATICURU</t>
  </si>
  <si>
    <t>C.E PALMARITO</t>
  </si>
  <si>
    <t>C.E JUAN XXIII</t>
  </si>
  <si>
    <t>C.E. CAMPO HERMOSO</t>
  </si>
  <si>
    <t>I.E RURAL RIO NEGRO</t>
  </si>
  <si>
    <t>C.E. EL LOBO</t>
  </si>
  <si>
    <t>C.E CENTRO INDIGENA</t>
  </si>
  <si>
    <t>I.E. JORGE ELIECER GAITAN</t>
  </si>
  <si>
    <t>I.E. LA ESMERALDA</t>
  </si>
  <si>
    <t>C.E. LA AGUILILLA</t>
  </si>
  <si>
    <t>C.E ARENOSO</t>
  </si>
  <si>
    <t>C.E. SANTA ROSA</t>
  </si>
  <si>
    <t>C.E. BOCANA POSETAS</t>
  </si>
  <si>
    <t>C.E. LOS ANDES</t>
  </si>
  <si>
    <t>C.E. GIBRALTAR</t>
  </si>
  <si>
    <t>I.E.R. CRISTALINA DEL LOSADA</t>
  </si>
  <si>
    <t>I.E.R GUILLERMO RIOS</t>
  </si>
  <si>
    <t>C.E. CRISTO REY (ANTONIO NARI¿O)</t>
  </si>
  <si>
    <t>C.E. MONONGUETE</t>
  </si>
  <si>
    <t>C.E. CAMPOALEGRE</t>
  </si>
  <si>
    <t>I.E.R. MAMA BWE REOJACHE</t>
  </si>
  <si>
    <t>C.E LA RICO KM 30</t>
  </si>
  <si>
    <t>C.E. SANTIAGO DE LA SELVA</t>
  </si>
  <si>
    <t>C.E CAMPOLEJANO</t>
  </si>
  <si>
    <t>CE SANTA TERESA</t>
  </si>
  <si>
    <t>INSTITUCIÓN EDUCATIVA TÉCNICA AGROPECUARIA EL TALADRO</t>
  </si>
  <si>
    <t>CE LLANO LINDO</t>
  </si>
  <si>
    <t>I.E. LA TURUA</t>
  </si>
  <si>
    <t>I.E. CUPIAGUA</t>
  </si>
  <si>
    <t>IE LUIS MARIA JIMENEZ</t>
  </si>
  <si>
    <t>IE LEON DE GREIFF</t>
  </si>
  <si>
    <t>I.E. HORACIO PERDOMO</t>
  </si>
  <si>
    <t>IE SIMON BOLIVAR (EL CHIRE)</t>
  </si>
  <si>
    <t>IE INDIG LISA MANENI</t>
  </si>
  <si>
    <t>IE CAMILO TORRES RESTREPO</t>
  </si>
  <si>
    <t>CE SAN JOSE DE LA POYATA</t>
  </si>
  <si>
    <t>I.E. EL  ALGARROBO</t>
  </si>
  <si>
    <t>IE PROMOCION INDIG IEA PUDI</t>
  </si>
  <si>
    <t>I.E. INDIG SAN JOSE DEL ARIPORO</t>
  </si>
  <si>
    <t>INST TEC EMPRESARIAL DEL NORTE DE CASANARE ITENCA</t>
  </si>
  <si>
    <t>IE NUESTRA SEÑORA DE MANARE</t>
  </si>
  <si>
    <t>IE EL BANCO</t>
  </si>
  <si>
    <t>IE MANUEL ELKIN PATARROYO</t>
  </si>
  <si>
    <t>I.E. SIGLO XXI</t>
  </si>
  <si>
    <t>IE EL CUSIANA</t>
  </si>
  <si>
    <t>IE CRIEET</t>
  </si>
  <si>
    <t>IE POZO PETROLERO</t>
  </si>
  <si>
    <t>IE  EL CONVENTO</t>
  </si>
  <si>
    <t>IE SANTA IRENE</t>
  </si>
  <si>
    <t>CENT EDUC RUR EL CEDRO</t>
  </si>
  <si>
    <t>IE RUR SIMON BOLIVAR</t>
  </si>
  <si>
    <t>IE RUR JOSE MARIA</t>
  </si>
  <si>
    <t>CENT EDUC RUR ALTO AFAN</t>
  </si>
  <si>
    <t>IE AMAZONICA</t>
  </si>
  <si>
    <t>CENT EDUC RUR GALILEA</t>
  </si>
  <si>
    <t>IE RUR LA CEIBA</t>
  </si>
  <si>
    <t>I.E.R. QUINAPEJO</t>
  </si>
  <si>
    <t>I.E.R.CIUDAD PTO LIMON</t>
  </si>
  <si>
    <t>C.E.R. LA BRASILERA</t>
  </si>
  <si>
    <t>CENTRO ETNOEDUCATIVO RURAL UMADA WUARRARA</t>
  </si>
  <si>
    <t>CENT EDUC RUR SINAI</t>
  </si>
  <si>
    <t>I.E.R. TESALIA</t>
  </si>
  <si>
    <t>I.E.R. ELYARUMO</t>
  </si>
  <si>
    <t>IE RUR ANTONIO NARI¿O</t>
  </si>
  <si>
    <t>CENT EDUC RUR LUCITANIA</t>
  </si>
  <si>
    <t>IE RUR NUEVA BENGALA</t>
  </si>
  <si>
    <t>I.E.R. EL EMPALME</t>
  </si>
  <si>
    <t>IE RUR FRANCISCO JOSE DE CALDAS</t>
  </si>
  <si>
    <t>CENT EDUC RUR EL AGUILA</t>
  </si>
  <si>
    <t>C.E.R. ALTO LORENZO</t>
  </si>
  <si>
    <t>IE RUR LA PAILA</t>
  </si>
  <si>
    <t>CENT EDUC RUR SAN GERARDO</t>
  </si>
  <si>
    <t>CENT ETNOEDUCATIVO RUR BUENAVISTA</t>
  </si>
  <si>
    <t>C.E.R. VILLA VICTORIA</t>
  </si>
  <si>
    <t>IE RUR NUEVA GRANADA</t>
  </si>
  <si>
    <t>IE RUR CIUDAD SANTANA</t>
  </si>
  <si>
    <t>I.E.R. LA LIBERTAD</t>
  </si>
  <si>
    <t>CENT EDUC RUR LA INMACULADA</t>
  </si>
  <si>
    <t>CENT EDUC RUR COMANDANTE</t>
  </si>
  <si>
    <t>CENT EDUC RUR MARACAIBO</t>
  </si>
  <si>
    <t>I.E. JOSE ANTONIO GALAN</t>
  </si>
  <si>
    <t>CENT EDUC RUR BAJO LORENZO</t>
  </si>
  <si>
    <t>C.E.R. DANUBIO</t>
  </si>
  <si>
    <t>I.E.R. PUERTO VEGA</t>
  </si>
  <si>
    <t>C.E.R. TETEYE</t>
  </si>
  <si>
    <t>C.E.R. SANTA ISABEL</t>
  </si>
  <si>
    <t>CENT EDUC RUR EL LIBANO</t>
  </si>
  <si>
    <t>CENT EDUC RUR SAN GABRIEL</t>
  </si>
  <si>
    <t>CENT EDUC RUR NUEVO PORVENIR</t>
  </si>
  <si>
    <t>CENT EDUC RUR MONTAÑITA</t>
  </si>
  <si>
    <t>IE RUR ECOLOGICO EL CUEMBI</t>
  </si>
  <si>
    <t>CENT EDUC RUR LAS MALVINAS</t>
  </si>
  <si>
    <t>IE RUR SAN LUIS</t>
  </si>
  <si>
    <t>CENT EDUC RUR CAUCACIA</t>
  </si>
  <si>
    <t>C.E.R. VILLAFLOR</t>
  </si>
  <si>
    <t>I.E.R. DIVINO NIÑO</t>
  </si>
  <si>
    <t>CENT EDUC RUR BUENOS AIRES DEL YURILLA</t>
  </si>
  <si>
    <t>CENT EDUC RUR LAS PERLAS</t>
  </si>
  <si>
    <t>I.E.R. SAN PEDRO</t>
  </si>
  <si>
    <t>CENT EDUC RUR INDIG REFUGIO</t>
  </si>
  <si>
    <t>I.E.R. RUR ANTONIO NARIÑO</t>
  </si>
  <si>
    <t>CENT EDUC RUR SANTA CECILIA</t>
  </si>
  <si>
    <t>CENT EDUC RUR BOCANA DEL YURILLA</t>
  </si>
  <si>
    <t>I.E.R. RUR JORGE ELIECER GAITAN</t>
  </si>
  <si>
    <t>C.E.R. NUEVA APAYA</t>
  </si>
  <si>
    <t>C.E.R. SANTA MARIA</t>
  </si>
  <si>
    <t>IE RUR LEONIDAS NORZAGARAY</t>
  </si>
  <si>
    <t>IE RUR SAN LUIS GONZAGA</t>
  </si>
  <si>
    <t>IE RUR ANDINO</t>
  </si>
  <si>
    <t>CENT EDUC RUR OVER ANTONIO MORALES</t>
  </si>
  <si>
    <t>IE RUR LUIS VIDALES DEL PIÑUÑA NEGRO</t>
  </si>
  <si>
    <t>CENT EDUC RUR JUAN XXIII</t>
  </si>
  <si>
    <t>I.E.R. BILING¿E ARTESANAL CAMENTSA</t>
  </si>
  <si>
    <t>CENT EDUC RUR SAN ANTONIO DEL POROTOYACO</t>
  </si>
  <si>
    <t>C.E.R. PUERTO EL SOL</t>
  </si>
  <si>
    <t>IE RUR JORDAN ORTIZ</t>
  </si>
  <si>
    <t>I.E.R. AGUA CLARA</t>
  </si>
  <si>
    <t>IE RUR PUERTO COLON SAN MIGUEL</t>
  </si>
  <si>
    <t>INST ETN RURAL  BIL INGA IACHAI WASI CARLOS TAMABIOY</t>
  </si>
  <si>
    <t>CENT EDUC RUR LAS PALMERAS</t>
  </si>
  <si>
    <t>I.E.R. EL ROSAL</t>
  </si>
  <si>
    <t>CENT ETNOEDUCATIVO RUR SANTA ROSA DEL GUAMUEZ</t>
  </si>
  <si>
    <t>I.E.R. MARAVELEZ</t>
  </si>
  <si>
    <t>I.E.R. MIRAVALLE</t>
  </si>
  <si>
    <t>IE RUR EL CAIRO</t>
  </si>
  <si>
    <t>I.E.R. EL SÁBALO</t>
  </si>
  <si>
    <t>I.E.R. LA CONCORDIA</t>
  </si>
  <si>
    <t>I.E.R. EL AFILADOR</t>
  </si>
  <si>
    <t>IE RUR SAN CARLOS</t>
  </si>
  <si>
    <t>I.E.R. SAN JOSÉ</t>
  </si>
  <si>
    <t>I.E.T. COMERCIAL LA DORADA</t>
  </si>
  <si>
    <t>IE RUR JORDAN GUISIA</t>
  </si>
  <si>
    <t>IE RUR EL TIGRE</t>
  </si>
  <si>
    <t>I.E.R. JOSE ASUNCION SILVA</t>
  </si>
  <si>
    <t>I.E.R VILLA AMAZONICA</t>
  </si>
  <si>
    <t>I.E.R. SANTA JULIANA</t>
  </si>
  <si>
    <t>I.E.R. RIO BLANCO</t>
  </si>
  <si>
    <t>CENT EDUC RUR SANTA TERESA DEL VIDES</t>
  </si>
  <si>
    <t>IE RUR PUERTO UMBRIA</t>
  </si>
  <si>
    <t>CENT EDUC RUR ISLANDIA</t>
  </si>
  <si>
    <t>CENTRO ETNOEDUCATIVO RURAL BILINGUE INGA ATÚN ÑAMBI</t>
  </si>
  <si>
    <t>CENTRO DE EDUCACION MEDIA DIVERSIFICADA CEMED ANTONIA S</t>
  </si>
  <si>
    <t>I.E. BROOKS HILL BILINGUAL SCHOOL</t>
  </si>
  <si>
    <t>FLOWERS HILL BILINGUAL SCHOOL</t>
  </si>
  <si>
    <t>I.E. JUNIN</t>
  </si>
  <si>
    <t>CENTRO EDUCATIVO BOMBONA</t>
  </si>
  <si>
    <t>INST INDIGENA SAN JUAN BOSCO</t>
  </si>
  <si>
    <t>COL FEMENINO MARIA AUXILIADORA</t>
  </si>
  <si>
    <t>ESC VILLA FATIMA</t>
  </si>
  <si>
    <t>INST COL INDIGENA CASA DEL CONOCIMIENTO</t>
  </si>
  <si>
    <t>ESC FRANCISCO DE ORELLANA</t>
  </si>
  <si>
    <t>MADRE LAURA</t>
  </si>
  <si>
    <t>ESC PUERTO NUEVO</t>
  </si>
  <si>
    <t>ESC SANTA TERESITA</t>
  </si>
  <si>
    <t>ESC EL GUAYABAL</t>
  </si>
  <si>
    <t>COL DPTAL VILLA CARMEN</t>
  </si>
  <si>
    <t>C.E. BLAS DE LEZO</t>
  </si>
  <si>
    <t>C.E.  LA LIBERTAD</t>
  </si>
  <si>
    <t>I.E. FRANCISCO MIRANDA</t>
  </si>
  <si>
    <t>C.E. JOSE EUSTACIO  RIVERA</t>
  </si>
  <si>
    <t>I.E. BAS SAN PEDRO CLAVER</t>
  </si>
  <si>
    <t>C.E. FRANCISCO  DE PAULA SANTANDER</t>
  </si>
  <si>
    <t>C.E. POLICARPA SALAVARRIETA</t>
  </si>
  <si>
    <t>C.E.   SIMON BOLIVAR</t>
  </si>
  <si>
    <t>C.E.  LEON DE GREIFF</t>
  </si>
  <si>
    <t>I.E.  JUAN FRANCISCO LARA</t>
  </si>
  <si>
    <t>C.E. JORGE ELIECER GAITAN</t>
  </si>
  <si>
    <t>I.E.  ANTONIO FORERO</t>
  </si>
  <si>
    <t>C.E. ENRRIQUE OLAYA HERERA</t>
  </si>
  <si>
    <t>I.E. BAS PORFIRIO BARBA JACOB</t>
  </si>
  <si>
    <t>C.E. ALVARO ULCUE CHOCUE</t>
  </si>
  <si>
    <t>C.E. CARPINTERO</t>
  </si>
  <si>
    <t>C.E. PUEBLO NUEVO</t>
  </si>
  <si>
    <t>C.E. BILINGUE PUAKALI</t>
  </si>
  <si>
    <t>C.E. SANTA ROSA DE SAPUARA</t>
  </si>
  <si>
    <t>C.E. LAGUNA COLORADA</t>
  </si>
  <si>
    <t>C.E. LOS LIBERTADORES</t>
  </si>
  <si>
    <t>C.E. EDUARDO CARRANZA</t>
  </si>
  <si>
    <t>C.E.  JORGE ISAAC</t>
  </si>
  <si>
    <t>I.E. ANDRES BELLO</t>
  </si>
  <si>
    <t>C.E. RAFAEL NUÑEZ</t>
  </si>
  <si>
    <t>C.E. ALVARO GOMEZ HURTADO</t>
  </si>
  <si>
    <t>C.E. ELICEO GAITAN</t>
  </si>
  <si>
    <t>C.E. ESPERANZA VERDE</t>
  </si>
  <si>
    <t>C.E. CORONA</t>
  </si>
  <si>
    <t>C.E. CEJALITO RIO GUAVIARE</t>
  </si>
  <si>
    <t>C.E. CERRO CASABE</t>
  </si>
  <si>
    <t>C.E. SAN RAFAEL</t>
  </si>
  <si>
    <t>C.E. PUERTO ESPERANZA</t>
  </si>
  <si>
    <t>C.E. CHATARES</t>
  </si>
  <si>
    <t>C.E. CUMARALITO</t>
  </si>
  <si>
    <t>C.E. RAMON CARDOZO</t>
  </si>
  <si>
    <t>C.E. PLAYA BLANCA</t>
  </si>
  <si>
    <t>C.E. LORENZO MIRABAL</t>
  </si>
  <si>
    <t>C.E. SANTA ROSA DE PILON</t>
  </si>
  <si>
    <t>C.E. CAÑO COLORADO</t>
  </si>
  <si>
    <t>C.E. SABANITAS</t>
  </si>
  <si>
    <t>C.E. EDEN</t>
  </si>
  <si>
    <t>C.E. CAÑO WIÑA</t>
  </si>
  <si>
    <t>C E DE YURIZAL</t>
  </si>
  <si>
    <t>INSTITUCION EDUCATIVA EL RETIRO</t>
  </si>
  <si>
    <t>CAÑO BLANCO II</t>
  </si>
  <si>
    <t>INSTITUCIN EDUATIVE E EDEN</t>
  </si>
  <si>
    <t>RAFAEL POMBO AGUA BONITA</t>
  </si>
  <si>
    <t>INSTITUCION EDUCATIVA INDIGENA COROCORO</t>
  </si>
  <si>
    <t>GUACAMAYAS</t>
  </si>
  <si>
    <t>INSTITUCION EDUCATIVA CERRITOS</t>
  </si>
  <si>
    <t>EL CRISTAL</t>
  </si>
  <si>
    <t>INSTITUCION EDUCATIVA TOMACHIPAN</t>
  </si>
  <si>
    <t>INSTITUCION EDUCATIVA CERRO AZUL</t>
  </si>
  <si>
    <t>INSTITUCION EDUCATIVA EL RESBALON</t>
  </si>
  <si>
    <t>CENTRO EDUCATIVO LA PAZ</t>
  </si>
  <si>
    <t>INSTITUCION EDUCATIVA ANTONIO NARI¿O EL UNILLA</t>
  </si>
  <si>
    <t>INSTITUCION EDUCATIVA SAN ISIDRO I</t>
  </si>
  <si>
    <t>UNIDAD EDUCATIVA LA LIBERTAD</t>
  </si>
  <si>
    <t>INSTITUCION CRISTO REY</t>
  </si>
  <si>
    <t>LAGOS DEL DORADO</t>
  </si>
  <si>
    <t>INSTITUCION CA¿O TIGRE</t>
  </si>
  <si>
    <t>FRANCISCO DE PAULA SANTADER</t>
  </si>
  <si>
    <t>CENTRO EDUCATIVO RURAL SAN FRANCISCO DE YAPU</t>
  </si>
  <si>
    <t>CENTRO EDUCATIVO RURAL BOCAS DEL YI</t>
  </si>
  <si>
    <t>INTERNADO RURAL DE SAN JAVIER</t>
  </si>
  <si>
    <t>CENTRO EDUCATIVO TRINIDAD TIQUIE</t>
  </si>
  <si>
    <t>CENTRO EDUCATIVO RURAL DE MANDI</t>
  </si>
  <si>
    <t>CENTRO EDUCATIVO RURAL DE PIEDRA ÑI</t>
  </si>
  <si>
    <t>INSTITUCION EDUCATIVA DEPARTAMENTAL DE TARAIRA</t>
  </si>
  <si>
    <t>CENTRO EDUCATIVO RURAL DEPARTAMENTAL TAPURUCUARA</t>
  </si>
  <si>
    <t>INSTITUCION EDUCATIVA DEPARTAMENTAL PAPURI MONFORTH</t>
  </si>
  <si>
    <t>INSTITUCION EDUCATIVA AGROPECUARIA DE ACARICUARA</t>
  </si>
  <si>
    <t>INSTITUCION EDUCATIVA RURAL DEPARTAMENTAL VILLAFATIMA</t>
  </si>
  <si>
    <t>CENTRO EDUCATIVO RURAL DE BUENOS AIRES</t>
  </si>
  <si>
    <t>COL ANTONIA SANTOS</t>
  </si>
  <si>
    <t>ESC WISICANUA</t>
  </si>
  <si>
    <t>INTERN DE ACEITICO</t>
  </si>
  <si>
    <t>ESC CAÑO HORMIGA</t>
  </si>
  <si>
    <t>ESC CARLOS PALAU OSPINA</t>
  </si>
  <si>
    <t>ESC MARCO FIDEL SUAREZ</t>
  </si>
  <si>
    <t>ESC INTERN EL SEJAL</t>
  </si>
  <si>
    <t>ESC JOSE MARIA CORDOBA</t>
  </si>
  <si>
    <t>ESC NVA EL CARAJO</t>
  </si>
  <si>
    <t>ESC NVA SAN BARTOLOME</t>
  </si>
  <si>
    <t>ESC VILLALUZ</t>
  </si>
  <si>
    <t>COL AGROP SILVINO CARO HEREDIA</t>
  </si>
  <si>
    <t>ESC NORMANDIA</t>
  </si>
  <si>
    <t>ESC NVA CHUPAVE</t>
  </si>
  <si>
    <t>ESC SATELITE MEREY</t>
  </si>
  <si>
    <t>ESC JOSE EUSTASIO RIVERA</t>
  </si>
  <si>
    <t>ESC GUAYANAIBO</t>
  </si>
  <si>
    <t>ESC ANTONIO NARIÑO</t>
  </si>
  <si>
    <t>ESC PTO COLOMBIA</t>
  </si>
  <si>
    <t>COL FRANCISCO DE PAULA SANTANDER</t>
  </si>
  <si>
    <t>ESC NVA CAMUARA</t>
  </si>
  <si>
    <t>ESC GABRIELA MISTRAL</t>
  </si>
  <si>
    <t>ESC NVA DOCE DE OCTUBRE</t>
  </si>
  <si>
    <t>ESCUELA LA PAZ DE COROZAL</t>
  </si>
  <si>
    <t>ESC SATELITE SAN JORGE</t>
  </si>
  <si>
    <t>CENTRO EDUCATIVO VEINTE DE JULIO</t>
  </si>
  <si>
    <t>ESC SANTA CECILIA</t>
  </si>
  <si>
    <t>ESC SAN BANI</t>
  </si>
  <si>
    <t>ESC VILLA MARIA</t>
  </si>
  <si>
    <t>EL TROMPILLO</t>
  </si>
  <si>
    <t>ESC TSAMANI</t>
  </si>
  <si>
    <t>ESC BUENA VISTA</t>
  </si>
  <si>
    <t>ESC EL PROGRESO</t>
  </si>
  <si>
    <t>INST FRANCISCO DE PAULA SANTANDER</t>
  </si>
  <si>
    <t>ESC JUAN JOSE RONDON</t>
  </si>
  <si>
    <t>ESC ANTONIO VILLAVICENCIO</t>
  </si>
  <si>
    <t>COL INTERN ECOLOGICO INTERCULTURAL KUAWAI</t>
  </si>
  <si>
    <t>COL INTERN INDIGENA CADANAPAY</t>
  </si>
  <si>
    <t>ESC MERCEDES ABREGO</t>
  </si>
  <si>
    <t>ESC SGDO CORAZON DE JESUS</t>
  </si>
  <si>
    <t>ESC RAFAEL POMBO</t>
  </si>
  <si>
    <t>ESC ROSARIO BARBARITO</t>
  </si>
  <si>
    <t>ESC MANUELITA SAENZ TORO</t>
  </si>
  <si>
    <t>ESC CALIFINA</t>
  </si>
  <si>
    <t>ESC LA GUAFILLA</t>
  </si>
  <si>
    <t>ESC FLOR AMARILLO</t>
  </si>
  <si>
    <t>ESC SAN MARCOS</t>
  </si>
  <si>
    <t>CENT EDUC VALDIVIA</t>
  </si>
  <si>
    <t>ESC GUAYABAL DEL TOMO</t>
  </si>
  <si>
    <t>CENT EDUC RAYA</t>
  </si>
  <si>
    <t>ESC NVA TRES MATAS</t>
  </si>
  <si>
    <t>ESC PUNTO GRILLO</t>
  </si>
  <si>
    <t>ESC OMANAPE</t>
  </si>
  <si>
    <t>ESC SANTA VIRGEN</t>
  </si>
  <si>
    <t>ESC MARIA ANTONIA</t>
  </si>
  <si>
    <t>ESC MARIA AUXILIADORA</t>
  </si>
  <si>
    <t>ESC IBIRGINA</t>
  </si>
  <si>
    <t>CENT EDUC PUERTO PRINCIPE</t>
  </si>
  <si>
    <t>ESC CHENEBO AMUEC</t>
  </si>
  <si>
    <t>ESC SAN ERNESTO DEL TUPARRO</t>
  </si>
  <si>
    <t>ESC QUINCE DE AGOSTO</t>
  </si>
  <si>
    <t>ESC MIRALUZ</t>
  </si>
  <si>
    <t>ESC CANAAN CENTRAL</t>
  </si>
  <si>
    <t>ESC JUAN DE DIOS CHIPIAJE</t>
  </si>
  <si>
    <t>ESC QUINCE DE FEBRERO</t>
  </si>
  <si>
    <t>CENT EDUC JUAN DOMINGO BERNAL</t>
  </si>
  <si>
    <t>ESC PUERTO PALOMA</t>
  </si>
  <si>
    <t>ESC SAN JERONIMO</t>
  </si>
  <si>
    <t>ESC ALBANIA</t>
  </si>
  <si>
    <t>ESC DUME</t>
  </si>
  <si>
    <t>ESC LA LIBERTAD</t>
  </si>
  <si>
    <t>ESC SAN MIGUEL</t>
  </si>
  <si>
    <t>ESC EL SEJAL</t>
  </si>
  <si>
    <t>ESC ADAN</t>
  </si>
  <si>
    <t>ESC WATURIA</t>
  </si>
  <si>
    <t>INST EDUC LA CANDELARIA</t>
  </si>
  <si>
    <t>INST EDUC MAESTRO ARENAS BETANCUR</t>
  </si>
  <si>
    <t>INST EDUC ARZOBISPO TULIO BOTERO SALAZAR</t>
  </si>
  <si>
    <t>INST EDUC  BARRIO OLAYA HERRERA</t>
  </si>
  <si>
    <t>I.E. EL BOSQUE</t>
  </si>
  <si>
    <t>I. E. SAN PEDRO CLAVER</t>
  </si>
  <si>
    <t>I. E. DE MARIA</t>
  </si>
  <si>
    <t>COLEGIO COMUNITARIO DIST. VILLA DEL CARMEN (C.C.E.B. #1</t>
  </si>
  <si>
    <t>COLEGIO COMUNITARIO DISTRITAL PABLO NERUDA</t>
  </si>
  <si>
    <t>INST. EDUC. DIST. DESPERTAR DEL SUR (ANT. C.E.B #212)</t>
  </si>
  <si>
    <t>INST. EDUC. DIST. MUNDO BOLIVARIANO (ANT. C.C.E.B. # 18</t>
  </si>
  <si>
    <t>INST. EDUC. DENIS HERRERA DE VILLA  (ANT CEB # 211)</t>
  </si>
  <si>
    <t>COLEGIO DIST. LOS ROSALES (ANT. C.E.B. # 206)</t>
  </si>
  <si>
    <t>INST. EDUC. DIST. COMUNITARIA 7 DE ABRIL (ANT. C.C.E.B.</t>
  </si>
  <si>
    <t>INSTITUCION DE EDUCACION BASICA COMUNITARIA FRUTO DE LA</t>
  </si>
  <si>
    <t>INSTITUCION EDUCATIVA TECNICA MANUELA BELTRAN</t>
  </si>
  <si>
    <t>INSTITUCION EDUCATIVA NTRA. SRA. LA VICTORIA</t>
  </si>
  <si>
    <t>COL. NTRA. SRA. DE LA CONSOLATA</t>
  </si>
  <si>
    <t>INSTITUCION EDUCATIVA MADRE GABRIELA DE SAN MARTIN</t>
  </si>
  <si>
    <t>INSTITUCION EDUCATIVA JOSE MARIA CORDOBA DE PASACABALLO</t>
  </si>
  <si>
    <t>INSTITUCION EDUCATIVA FE Y ALEGRIA EL PROGRESO</t>
  </si>
  <si>
    <t>INSTITUCION EDUCATIVA CLEMENTE MANUEL ZABAL</t>
  </si>
  <si>
    <t>INSTITUCION  EDUCATIVA DOMINGO TARRA GUARDO</t>
  </si>
  <si>
    <t>INSTITUCION EDUCATIVA JULIO R.FACIO LINCE</t>
  </si>
  <si>
    <t>INSTITUCION EDUCATIVA OSWALDO OCHOA BECERRA</t>
  </si>
  <si>
    <t>INSTITUCION EDUCATIVA TECNICA AGROPECUARIA VICENTE HOND</t>
  </si>
  <si>
    <t>INSTITUCION EDUCATIVA TECNICA COMERCIAL DE SAN PABLO</t>
  </si>
  <si>
    <t>INSTITUCION EDUCATIVA DE TALAIGUA NUEVO</t>
  </si>
  <si>
    <t>INSTITUCION EDUCATIVA TECNICA AGROPECUARIA ERASMO DONAD</t>
  </si>
  <si>
    <t>INSTITUTO TECNICO GONZALO SUAREZ RENDON</t>
  </si>
  <si>
    <t>IE CAMPO ELIAS CORTES</t>
  </si>
  <si>
    <t>IE NZADA TEC AGROP CAMPOHERMOSO</t>
  </si>
  <si>
    <t>IE NTRA SRA DE NAZARETH</t>
  </si>
  <si>
    <t>IE AGROPECUARIO</t>
  </si>
  <si>
    <t>COL NZDO PABLO VI</t>
  </si>
  <si>
    <t>IE JUAN JOSE NEIRA</t>
  </si>
  <si>
    <t>IE TECNICA SERGIO CAMARGO</t>
  </si>
  <si>
    <t>IE NUEVA GENERACION</t>
  </si>
  <si>
    <t>IE TEC SAN BARTOLOME</t>
  </si>
  <si>
    <t>I.E. HAYDEE CAMACHO SAAVEDRA</t>
  </si>
  <si>
    <t>INST EDUC INZA ANTES (INSTITUCION EDUCATIVA RURAL MIXTA</t>
  </si>
  <si>
    <t>I.E. TECNICA EDUARDO SANTOS</t>
  </si>
  <si>
    <t>IE LOPERENA GARUPAL</t>
  </si>
  <si>
    <t>IE MANUEL GERMAN CUELLO</t>
  </si>
  <si>
    <t>I.E. LUIS OVIDIO RINCON LOBO</t>
  </si>
  <si>
    <t>I.E. AGROP. LUIS FELIPE CENTENO</t>
  </si>
  <si>
    <t>I.E. ARSENIO GUTIERREZ BARBOSA</t>
  </si>
  <si>
    <t>IE JUNIN</t>
  </si>
  <si>
    <t>IE LIC FE Y ALEGRIA SANTIAGO CANABAL</t>
  </si>
  <si>
    <t>INS EDU MUNICIPAL CATALINO GULFO</t>
  </si>
  <si>
    <t>INSTITUCION EDUCATIVA DEPARTAMENTAL NUESTRA SEÑORA DEL</t>
  </si>
  <si>
    <t>INSTITUCION EDUCATIVA  RICAURTE</t>
  </si>
  <si>
    <t>IE NORMAL SUPERIOR MANUEL CA¿IZALEZ</t>
  </si>
  <si>
    <t>IE SANTO DOMINGO SAVIO</t>
  </si>
  <si>
    <t>IE TEC COMERCIAL</t>
  </si>
  <si>
    <t>IE NORMAL SUP SAN PIO X</t>
  </si>
  <si>
    <t>IE AGROP GUSTAVO POSADA</t>
  </si>
  <si>
    <t>IE INDIG GERARDO CHIRIPUA VALENCIA</t>
  </si>
  <si>
    <t>I.E. AGROP Y TEC CIAL SAN ROQUE DE LA FRONTERA</t>
  </si>
  <si>
    <t>IE  AGROECO DPTAL ATRATO DE LLORO</t>
  </si>
  <si>
    <t>IE CARLOS HOLGUIN MALLARINO</t>
  </si>
  <si>
    <t>IE NUESTRA SE¿ORA DE LA POBREZA</t>
  </si>
  <si>
    <t>IE LA MERCED</t>
  </si>
  <si>
    <t>IE MARILLAC</t>
  </si>
  <si>
    <t>IE SANTA JUANA DE ARCO</t>
  </si>
  <si>
    <t>INSTITUCION EDUCATIVA DIVINA PASTORA</t>
  </si>
  <si>
    <t>INSTITUCION EDUCATIVA NO. 11</t>
  </si>
  <si>
    <t>I.E. NO. 7</t>
  </si>
  <si>
    <t>INSTITUCION EDUCATIVA INTERNADO INDIGENA SAN JOSE</t>
  </si>
  <si>
    <t>IED MADRE LAURA</t>
  </si>
  <si>
    <t>CENTRO EDUCATIVO DISTRITAL ANTONIO ESCOBAR CAMARGO</t>
  </si>
  <si>
    <t>IED PANTANO</t>
  </si>
  <si>
    <t>IED SAN FRANCISCO JAVIER</t>
  </si>
  <si>
    <t>I.E. LA MARIA</t>
  </si>
  <si>
    <t>INSTITUCION EDUCATIVA DEPARTAMENTAL COLOMBIA</t>
  </si>
  <si>
    <t>INSTITUCION EDUCATIVA DEPARTAMENTAL MARIA INMACULADA</t>
  </si>
  <si>
    <t>INSTITUCION EDUCATIVA DEPARTAMENTAL DE GUAIMARO</t>
  </si>
  <si>
    <t>INSTITUCION EDUCATIVA NACIONAL SEMINARIO</t>
  </si>
  <si>
    <t>IE. SANTA TERESITA</t>
  </si>
  <si>
    <t>I.E. LOS PALMITOS</t>
  </si>
  <si>
    <t>I.E. PUEBLO NUEVO</t>
  </si>
  <si>
    <t>I.E. SAN IGNACIO</t>
  </si>
  <si>
    <t>I.E. SANTA TERESITA</t>
  </si>
  <si>
    <t>INSTITUCION EDUCATIVA POTREROGRANDE</t>
  </si>
  <si>
    <t>COOPERATIVO PERLA DEL PACIFICO COOPERPA</t>
  </si>
  <si>
    <t>INSTITUCION EDUCATIVA AGROPECUARIO MPAL</t>
  </si>
  <si>
    <t>INSTITUCION EDUCATIVA ORIENTAL FEMENINO</t>
  </si>
  <si>
    <t>IE NUESTRA SEÑORA DEL PILAR</t>
  </si>
  <si>
    <t>I.E. DE LA SAGRADA FAMILIA</t>
  </si>
  <si>
    <t>TECNICO DEPARTAMENTAL NATANIA</t>
  </si>
  <si>
    <t>ESC MARIA INMACULADA</t>
  </si>
  <si>
    <t>I.E. CAMPO ALEGRE</t>
  </si>
  <si>
    <t>I.E. COLDESA AMSTERCOL</t>
  </si>
  <si>
    <t>COLEGIO DISTRITAL EL CAÑAHUATE</t>
  </si>
  <si>
    <t>CENTRO EDUCATIVO DE LA AGUADA</t>
  </si>
  <si>
    <t>INSTITUCION EDUCATIVA TECNICA DE LA BOQUILLA</t>
  </si>
  <si>
    <t>INSTITUCION EDUCATIVA TECNICA AGROPECUARIA JOSE ANTONIO</t>
  </si>
  <si>
    <t>INSTITUCION EDUCATIVA GUSTAVO SALOM DE BARRANCA NUEVA</t>
  </si>
  <si>
    <t>INSTITUCION EDUCATIVA DE PUERTO RICO</t>
  </si>
  <si>
    <t>INSTITUCION EDUCATIVA TECNICA AGROPECUARIA ALFREDO NOBE</t>
  </si>
  <si>
    <t>IE CUSAGUI</t>
  </si>
  <si>
    <t>IE CONCHA MEDINA DE SILVA</t>
  </si>
  <si>
    <t>INST EDUC TUMBICHUCUE (ANTES CENT EDUC TUMBICHUCUE)</t>
  </si>
  <si>
    <t>I.E. TÉCNICO EMPRESARIAL DE SAN JOSÉ</t>
  </si>
  <si>
    <t>I.E. AGROPECUARIA KPI SX ZUN CALDERAS</t>
  </si>
  <si>
    <t>INSTITUCION EDUCATIVA GAITANA FXIW</t>
  </si>
  <si>
    <t>CENTRO EDUCATIVO SAN PEDRO - PENA DEL CORAZON</t>
  </si>
  <si>
    <t>I.E. CAMILO NAMEN FRAYJA</t>
  </si>
  <si>
    <t>INST. EDU SIMON BOLIVAR</t>
  </si>
  <si>
    <t>INSTITUCION EDUCATIVA DEPARTAMENTAL KIRPALAMAR</t>
  </si>
  <si>
    <t>INSTITUCION EDUCATIVA RURAL DEPARTAMENTAL GIRON DE BLAN</t>
  </si>
  <si>
    <t>INSTITUCION EDUCATIVA DEPARTAMENTAL INSTITUTO  PARCELAS</t>
  </si>
  <si>
    <t>INSTITUCION EDUCATIVA DEPARTAMENTAL I.P.E.B.I.</t>
  </si>
  <si>
    <t>INSTITUCION EDUCATIVA RURAL DEPARTAMENTAL MAMBITA</t>
  </si>
  <si>
    <t>CENT EDUC  PE¿ALOZA</t>
  </si>
  <si>
    <t>IE FRANCISCO EUTIMIO MUNERA</t>
  </si>
  <si>
    <t>CENT EDUC MARIA AUXILIADORA DE ISLA MONO</t>
  </si>
  <si>
    <t>IE AGROP SANTO ECCEHOMO</t>
  </si>
  <si>
    <t>CENT EDUC BERNARDO MORENO</t>
  </si>
  <si>
    <t>INST COMUNIT REGIONAL ALCIDES FERNANDEZ</t>
  </si>
  <si>
    <t>COL MPAL SAN ANTONIO DE ANACONIA</t>
  </si>
  <si>
    <t>EL CAGUAN</t>
  </si>
  <si>
    <t>IE AGROP. DEL HUILA</t>
  </si>
  <si>
    <t>IE JORGE VILLAMIL ORTEGA</t>
  </si>
  <si>
    <t>IE MONSERRATE</t>
  </si>
  <si>
    <t>IE JOSE EUSTASIO RIVERA</t>
  </si>
  <si>
    <t>IE SAN ANDRES</t>
  </si>
  <si>
    <t>IE NICOLAS GARCIA BAHAMON</t>
  </si>
  <si>
    <t>INSTITUCIION EDUCATIVA DISTRITAL AGROINDUSTRIAL DE MINC</t>
  </si>
  <si>
    <t>INSTITUCION EDUCATIVO DISTRITAL DE PALOMINITO</t>
  </si>
  <si>
    <t>INSTITUCION EDUCATIVA DEPARTAMENTAL TOMAS HERRERA CANTI</t>
  </si>
  <si>
    <t>INSTITUCION EDUCATIVA DEPARTAMENTAL EL CONSUELO</t>
  </si>
  <si>
    <t>INSTITUCION EDUCATIVA DEPARTAMENTAL JOSE BENITO VIVES D</t>
  </si>
  <si>
    <t>INST EDUC MPAL OBONUCO</t>
  </si>
  <si>
    <t>ESC RUR MIX INDIG CALVI</t>
  </si>
  <si>
    <t>ESC RUR MIX INDIG DE PIGUAMBI PALANGALA</t>
  </si>
  <si>
    <t>E.R.M.  AWA INDA ZABALETA</t>
  </si>
  <si>
    <t>ESC RUR MIX INDIG HOJAL</t>
  </si>
  <si>
    <t>INST TEC BUENA ESPERANZA</t>
  </si>
  <si>
    <t>COLEGIO JUAN PABLO II</t>
  </si>
  <si>
    <t>I.E. PALO ALTO</t>
  </si>
  <si>
    <t>I.E. LA  INMACULADA CONCEPCION</t>
  </si>
  <si>
    <t>C.E.R. CONDAGUA</t>
  </si>
  <si>
    <t>I.E.R. MAYOYOQUE</t>
  </si>
  <si>
    <t>C.E.R. PUERTO BELLO</t>
  </si>
  <si>
    <t>IE RUR INTERCULTURAL MADRE LAURA</t>
  </si>
  <si>
    <t>I.E.R. SAN MARCELINO</t>
  </si>
  <si>
    <t>I.E. CARLOS MAURO HOYOS</t>
  </si>
  <si>
    <t>ESC NVA INTERN LA ESMERALDA</t>
  </si>
  <si>
    <t>CENT EDUC PIRAMIRI</t>
  </si>
  <si>
    <t>ESC SAN JUAN DE DIOS</t>
  </si>
  <si>
    <t>ESC SAN VICTOR MANUEL YALANO</t>
  </si>
  <si>
    <t>ESC KURALITINAJITO</t>
  </si>
  <si>
    <t>ESC SAN DIONISIO</t>
  </si>
  <si>
    <t>ESC IWINAY</t>
  </si>
  <si>
    <t>ESC SAN LUIS DEL TOMO</t>
  </si>
  <si>
    <t>CENTRO EDUCATIVO TEHODORO WEIJNEN</t>
  </si>
  <si>
    <t>INTERN NSTRA SRA DE FATIMA</t>
  </si>
  <si>
    <t>ESC LA TINAJITA</t>
  </si>
  <si>
    <t>COMPLEJO EDUCATIVO INTEGRAL SOPO  CEIS-COLSUBSIDIO</t>
  </si>
  <si>
    <t>C.E. EMBERA ALFONSO DUMASA DE CAIMANERO JAMPAPA</t>
  </si>
  <si>
    <t>CENT EDUC INDIG DE PESCADITO</t>
  </si>
  <si>
    <t>SANTA TERESITA DEL NIÑO JESUS</t>
  </si>
  <si>
    <t>I.E. LA UNION DE BAJIRA</t>
  </si>
  <si>
    <t>CENT EDUC CUCHILLO BLANCO</t>
  </si>
  <si>
    <t>C.E.R. BODEGA PALESTINA</t>
  </si>
  <si>
    <t>COLEGIO COOPERATIVO REAL DEL PACIFICO</t>
  </si>
  <si>
    <t>IED LICEO SAMARIO</t>
  </si>
  <si>
    <t>I.E.D. PEDAGÓGICO DEL CARIBE</t>
  </si>
  <si>
    <t>INSTITUCION EDUCATIVA DISTRITAL NUEVO AMANECER CON DIOS</t>
  </si>
  <si>
    <t>Datos de entrada</t>
  </si>
  <si>
    <t>PRIMERA VISITA</t>
  </si>
  <si>
    <t>LENGUAJE</t>
  </si>
  <si>
    <t>TRANSICION</t>
  </si>
  <si>
    <t>SEGUNDA VISITA</t>
  </si>
  <si>
    <t>No</t>
  </si>
  <si>
    <t>MATEMATICAS</t>
  </si>
  <si>
    <t>PRIMARIA</t>
  </si>
  <si>
    <t>PNLE</t>
  </si>
  <si>
    <t>TERCERA VISITA</t>
  </si>
  <si>
    <t>CIENCIAS</t>
  </si>
  <si>
    <t>SECUNDARIA</t>
  </si>
  <si>
    <t>PTA/PNLE</t>
  </si>
  <si>
    <t>NA</t>
  </si>
  <si>
    <t>CUARTA VISITA</t>
  </si>
  <si>
    <t>ORIENTADOR</t>
  </si>
  <si>
    <t>OTROS</t>
  </si>
  <si>
    <t>MEDIA</t>
  </si>
  <si>
    <t>QUINTA VISITA</t>
  </si>
  <si>
    <t>FORMADOR</t>
  </si>
  <si>
    <t>MULTIGRADO</t>
  </si>
  <si>
    <t>SEXTA VISITA</t>
  </si>
  <si>
    <t>PADRE DE FAMILIA</t>
  </si>
  <si>
    <t>ACELERACION</t>
  </si>
  <si>
    <t>FUNCIONARIO SE</t>
  </si>
  <si>
    <t>ALFABETIZACION</t>
  </si>
  <si>
    <t>ESTUDIANTE</t>
  </si>
  <si>
    <t>DOCENTES DE APOYO</t>
  </si>
  <si>
    <t>Entidad</t>
  </si>
  <si>
    <t>REGIÓN</t>
  </si>
  <si>
    <t>Amazonas</t>
  </si>
  <si>
    <t>Amazonia</t>
  </si>
  <si>
    <t>Antioquia</t>
  </si>
  <si>
    <t>Andina</t>
  </si>
  <si>
    <t>Apartadó</t>
  </si>
  <si>
    <t>Arauca</t>
  </si>
  <si>
    <t>Orinoquia</t>
  </si>
  <si>
    <t>Atlántico</t>
  </si>
  <si>
    <t>Caribe</t>
  </si>
  <si>
    <t>Barrancabermeja</t>
  </si>
  <si>
    <t>Barranquilla</t>
  </si>
  <si>
    <t>Bolívar</t>
  </si>
  <si>
    <t>Boyacá</t>
  </si>
  <si>
    <t>Buenaventura</t>
  </si>
  <si>
    <t>Pacifica</t>
  </si>
  <si>
    <t>Buga</t>
  </si>
  <si>
    <t>Caldas</t>
  </si>
  <si>
    <t>Cali</t>
  </si>
  <si>
    <t>Caquetá</t>
  </si>
  <si>
    <t>Cartagena</t>
  </si>
  <si>
    <t>Cartago</t>
  </si>
  <si>
    <t>Casanare</t>
  </si>
  <si>
    <t>Cauca</t>
  </si>
  <si>
    <t>Cesar</t>
  </si>
  <si>
    <t>Chocó</t>
  </si>
  <si>
    <t>Ciénaga</t>
  </si>
  <si>
    <t>Córdoba</t>
  </si>
  <si>
    <t>Cúcuta</t>
  </si>
  <si>
    <t>Cundinamarca</t>
  </si>
  <si>
    <t>Duitama</t>
  </si>
  <si>
    <t>Facatativá</t>
  </si>
  <si>
    <t>Florencia</t>
  </si>
  <si>
    <t>Girardot</t>
  </si>
  <si>
    <t>Girón</t>
  </si>
  <si>
    <t>Guainía</t>
  </si>
  <si>
    <t>Guaviare</t>
  </si>
  <si>
    <t>Huila</t>
  </si>
  <si>
    <t>Ibagué</t>
  </si>
  <si>
    <t>Ipiales</t>
  </si>
  <si>
    <t>Jamundí</t>
  </si>
  <si>
    <t>La Guajira</t>
  </si>
  <si>
    <t>Lorica</t>
  </si>
  <si>
    <t>Magangué</t>
  </si>
  <si>
    <t>Magdalena</t>
  </si>
  <si>
    <t>Maicao</t>
  </si>
  <si>
    <t>Malambo</t>
  </si>
  <si>
    <t>Manizales</t>
  </si>
  <si>
    <t>Medellín</t>
  </si>
  <si>
    <t>Meta</t>
  </si>
  <si>
    <t>Montería</t>
  </si>
  <si>
    <t>Mosquera</t>
  </si>
  <si>
    <t>Nariño</t>
  </si>
  <si>
    <t>Neiva</t>
  </si>
  <si>
    <t>Norte de Santander</t>
  </si>
  <si>
    <t>Palmira</t>
  </si>
  <si>
    <t>Pasto</t>
  </si>
  <si>
    <t>Piedecuesta</t>
  </si>
  <si>
    <t>Pitalito</t>
  </si>
  <si>
    <t>Popayán</t>
  </si>
  <si>
    <t>Putumayo</t>
  </si>
  <si>
    <t>Quibdó</t>
  </si>
  <si>
    <t>Quindío</t>
  </si>
  <si>
    <t>Riohacha</t>
  </si>
  <si>
    <t>Risaralda</t>
  </si>
  <si>
    <t>Sahagún</t>
  </si>
  <si>
    <t>San Andrés</t>
  </si>
  <si>
    <t>Santa Marta</t>
  </si>
  <si>
    <t>Santander</t>
  </si>
  <si>
    <t>Sincelejo</t>
  </si>
  <si>
    <t>Soacha</t>
  </si>
  <si>
    <t>Sogamoso</t>
  </si>
  <si>
    <t>Sucre</t>
  </si>
  <si>
    <t>Tolima</t>
  </si>
  <si>
    <t>Tuluá</t>
  </si>
  <si>
    <t>Tumaco</t>
  </si>
  <si>
    <t>Tunja</t>
  </si>
  <si>
    <t>Turbo</t>
  </si>
  <si>
    <t>Uribía</t>
  </si>
  <si>
    <t>Valle del Cauca</t>
  </si>
  <si>
    <t>Valledupar</t>
  </si>
  <si>
    <t>Vaupés</t>
  </si>
  <si>
    <t>Vichada</t>
  </si>
  <si>
    <t>Villavicencio</t>
  </si>
  <si>
    <t>Yopal</t>
  </si>
  <si>
    <t>DANE SEDE</t>
  </si>
  <si>
    <t>Municipio</t>
  </si>
  <si>
    <t>Departamento</t>
  </si>
  <si>
    <t>SECRETARIA DE EDUCACION</t>
  </si>
  <si>
    <t>Nombre de EE</t>
  </si>
  <si>
    <t>ANTIOQUIA</t>
  </si>
  <si>
    <t>MEDELLIN</t>
  </si>
  <si>
    <t>INST EDUC FE Y ALEGRIA JOSE MARIA VELAZ</t>
  </si>
  <si>
    <t>INST EDUC GRABRIEL RESTREPO MORENO</t>
  </si>
  <si>
    <t>SEC ESC SANTA BERNARDITA</t>
  </si>
  <si>
    <t>SECC DARIO LONDOÑO CARDONA</t>
  </si>
  <si>
    <t>SEC COL AGUSTIN NIETO CABALLERO</t>
  </si>
  <si>
    <t>SEC ESC FRANCISCO ANTONIO URIBE</t>
  </si>
  <si>
    <t>SEC ESC HIPOLITO LONDOÑO MESA</t>
  </si>
  <si>
    <t>SEC ESC REPUBLICA DE COSTA RICA</t>
  </si>
  <si>
    <t>SEC ESC LA COLINA</t>
  </si>
  <si>
    <t>SEC ESC GABRIELA MISTRAL</t>
  </si>
  <si>
    <t>SEC ESC SANTO TOMAS DE AQUINO</t>
  </si>
  <si>
    <t>SEC ESC BEATO HERMANO SALOMON</t>
  </si>
  <si>
    <t>SEC ESC ELISA ARANGO DE COCK</t>
  </si>
  <si>
    <t>I.E. JAVIERA LONDOÑO-SEVILLA - SEDE PRINCIPAL</t>
  </si>
  <si>
    <t>SEC ESC TOMAS CARRASQUILLA NO 1</t>
  </si>
  <si>
    <t>SEC ESC SEGUROS BOLIVAR</t>
  </si>
  <si>
    <t>SEC ESC CARLOS VILLA MARTINEZ</t>
  </si>
  <si>
    <t>SEC ESC JUAN CANCIO RESTREPO</t>
  </si>
  <si>
    <t>SEC ESC LA ANUNCIACION</t>
  </si>
  <si>
    <t>SEC ESC JOSE MANUEL MORA VASQUEZ</t>
  </si>
  <si>
    <t>SEC ESC BALDOMERO SANIN CANO</t>
  </si>
  <si>
    <t>SEC JARDIN INFANTIL NO 2</t>
  </si>
  <si>
    <t>SEC ESC ARZOBISPO GARCIA</t>
  </si>
  <si>
    <t>SEC ESC LA ASUNCION</t>
  </si>
  <si>
    <t>SEC ESC SAN JOSE</t>
  </si>
  <si>
    <t>SEC ESC FE Y ALEGRIA POPULAR NO 2</t>
  </si>
  <si>
    <t>INST EDUC FE Y ALEGRIA POPULAR NO 1</t>
  </si>
  <si>
    <t>SEC ESC CRESCENCIO SALCEDO MONROY</t>
  </si>
  <si>
    <t>II.E. MARCO FIDEL SUAREZ - SEDE PRINCIPAL</t>
  </si>
  <si>
    <t>SEC ESC CARLOS OBANDO VELASCO</t>
  </si>
  <si>
    <t>SEC ESC CUARTA BRIGADA</t>
  </si>
  <si>
    <t>SEC ESC LA IGUANA</t>
  </si>
  <si>
    <t>SEC ESC BELLO ORIENTE</t>
  </si>
  <si>
    <t>SEC ESC ALTO DE LA CRUZ</t>
  </si>
  <si>
    <t>SEC ESC SAN VICENTE DE PAUL</t>
  </si>
  <si>
    <t>SEC ESC ALFREDO COCK ARANGO</t>
  </si>
  <si>
    <t>SEC ESC EL DIAMANTE</t>
  </si>
  <si>
    <t>SEC ESC MARCO FIDEL SUAREZ</t>
  </si>
  <si>
    <t>SEC ESC VERSALLES</t>
  </si>
  <si>
    <t>SEC ESC CRISTO REY-APOLO</t>
  </si>
  <si>
    <t>SEC ESC PIO XII</t>
  </si>
  <si>
    <t>SEC ESC MONSEÑOR PERDOMO</t>
  </si>
  <si>
    <t>SEC ESC EL SOCORRO</t>
  </si>
  <si>
    <t>SEC ESC PEDRO DE CASTRO</t>
  </si>
  <si>
    <t>SEC ESC MUNICIPAL LA ROSA</t>
  </si>
  <si>
    <t>INST EDUC MANUEL JOSE CAYZEDO</t>
  </si>
  <si>
    <t>SEC ESC LA UNION</t>
  </si>
  <si>
    <t>SEC ESC SIMONA DUQUE</t>
  </si>
  <si>
    <t>SEC ESC ESTEBAN JARAMILLO</t>
  </si>
  <si>
    <t>SEC ESC REPUBLICA DE PANAMA</t>
  </si>
  <si>
    <t>SEC ESC LA PRADERA</t>
  </si>
  <si>
    <t>SEC ESC CARLOS VASQUEZ LATORRE</t>
  </si>
  <si>
    <t>SEC ESC ANA FRANK</t>
  </si>
  <si>
    <t>SEC ESC EPIFANIO MEJIA</t>
  </si>
  <si>
    <t>INST EDUC MONSEÑOR FRANCISCO CRISTOBAL TORO</t>
  </si>
  <si>
    <t>SEC ESC FRANCISCO JOSE DE CALDAS - EL CARMELO</t>
  </si>
  <si>
    <t>SEC ESC MADRE MARCELINA</t>
  </si>
  <si>
    <t>I.E. MANUEL URIBE ÁNGEL - SEDE PRINCIPAL</t>
  </si>
  <si>
    <t>SEC ESC GERARDO DAVID GIRALDO</t>
  </si>
  <si>
    <t>SEC ESC BATALLON GIRARDOT</t>
  </si>
  <si>
    <t>SEC ESC JULIO ARBOLEDA</t>
  </si>
  <si>
    <t>SEC ESC LA FRONTERA</t>
  </si>
  <si>
    <t>SEC ESC ASIA IGNACIANA</t>
  </si>
  <si>
    <t>SEC PREESC EL PLAYON</t>
  </si>
  <si>
    <t>SEC ESC PICHINCHA</t>
  </si>
  <si>
    <t>C.E. JUAN XXIII</t>
  </si>
  <si>
    <t>SEC ESC CLODOMIRO RAMIREZ</t>
  </si>
  <si>
    <t>SEC ESC MERCEDES YEPES ISAZA</t>
  </si>
  <si>
    <t>SEC ESC REPUBLICA DEL PERU</t>
  </si>
  <si>
    <t>SEC ESC MIGUEL DE AGUINAGA</t>
  </si>
  <si>
    <t>SEC ESC VICTOR GOMEZ RESTREPO</t>
  </si>
  <si>
    <t>SEC ESC NUESTRA SEÑORA DE LAS NIEVES</t>
  </si>
  <si>
    <t>SEC ESC SAN MARTIN DE PORRES</t>
  </si>
  <si>
    <t>SEC ESC REPUBLICA DE CUBA</t>
  </si>
  <si>
    <t>SEC ESC SAN FRANCISCO DE PAULA</t>
  </si>
  <si>
    <t>SEC ESC LOS COMUNEROS</t>
  </si>
  <si>
    <t>SEC ESC LA CIMA SAN JOSE</t>
  </si>
  <si>
    <t>SEC ESC FE Y ALEGRIA NO 3</t>
  </si>
  <si>
    <t>SEC ESC DIVINO SALVADOR</t>
  </si>
  <si>
    <t>INST EDUC ANA DE CASTRILLON</t>
  </si>
  <si>
    <t>SEC ESC JUAN MANUEL GONZALEZ ARBELAEZ</t>
  </si>
  <si>
    <t>SEC ESC NUESTRA SEÑORA DEL ROSARIO</t>
  </si>
  <si>
    <t>ETERNA PRIMAVERA</t>
  </si>
  <si>
    <t>SEC ESC LEON DE GREIFF</t>
  </si>
  <si>
    <t>INST EDUC HORACIO MUÑOZ SUESCUN</t>
  </si>
  <si>
    <t>SEC ESC SAN PABLO</t>
  </si>
  <si>
    <t>SEC ESC DIVINA PROVIDENCIA</t>
  </si>
  <si>
    <t>SEC ESC EL CORAZON</t>
  </si>
  <si>
    <t>SEC ESC BETANIA</t>
  </si>
  <si>
    <t>SEC ESC VEINTE DE JULIO</t>
  </si>
  <si>
    <t>SEC ESC ESTADO DE ISRAEL</t>
  </si>
  <si>
    <t>SEC ESC GRACIELA JIMENEZ DE BUSTAMANTE</t>
  </si>
  <si>
    <t>SEC ESC AGRIPINA MONTES DEL VALLE</t>
  </si>
  <si>
    <t>SEC ESC JULIA AGUDELO</t>
  </si>
  <si>
    <t>SEC ESC SANTIAGO SANTAMARIA</t>
  </si>
  <si>
    <t>SEC ESC MEDELLIN</t>
  </si>
  <si>
    <t>SEC ESC DIEGO MARIA GOMEZ</t>
  </si>
  <si>
    <t>SEC ESC SAN VICENTE FERRER</t>
  </si>
  <si>
    <t>SEC ESC PAULO VI</t>
  </si>
  <si>
    <t>SEC ESC NUEVO HORIZONTE 2</t>
  </si>
  <si>
    <t>SEC ESC PEDRO J GOMEZ</t>
  </si>
  <si>
    <t>SEC ESC TRICENTENARIO</t>
  </si>
  <si>
    <t>SEC ESC ALEJO PIMIENTA</t>
  </si>
  <si>
    <t>SEC ESC VENTANITAS</t>
  </si>
  <si>
    <t>SEC ESC HOGAR ANTIOQUIA</t>
  </si>
  <si>
    <t>SEC ESC RAFAEL J. MEJIA</t>
  </si>
  <si>
    <t>SEC ESC REINO DE BELGICA</t>
  </si>
  <si>
    <t>SEC ESC PEDRO NEL OSPINA</t>
  </si>
  <si>
    <t>SEC ESC SANTA MARGARITA</t>
  </si>
  <si>
    <t>SEC ESC NIÑO JESUS DE PRAGA</t>
  </si>
  <si>
    <t>SEC ESC COLINAS DE ENCISO</t>
  </si>
  <si>
    <t>SEC ESC FIDEL A. SALDARRIAGA</t>
  </si>
  <si>
    <t>VILLA NIZA</t>
  </si>
  <si>
    <t>SEC ESC CARDENAL CRISANTO LUQUE</t>
  </si>
  <si>
    <t>SEC ESC MUNICIPAL KENNEDY</t>
  </si>
  <si>
    <t>SEC ESC ANTONIO JOSE RESTREPO</t>
  </si>
  <si>
    <t>SEC ESC YERMO Y PARRES</t>
  </si>
  <si>
    <t>SEC ESC REFUGIO DEL NIÑO</t>
  </si>
  <si>
    <t>SEC ESC AMOR AL NIÑO</t>
  </si>
  <si>
    <t>SEC ESC MINERVA</t>
  </si>
  <si>
    <t>SEC CONCENTRACION EDUCATIVA KENNEDY</t>
  </si>
  <si>
    <t>SEC ESC CAROLINA KENNEDY</t>
  </si>
  <si>
    <t>SEC ESC EL PICACHO</t>
  </si>
  <si>
    <t>SEC ESC BEATO DOMINGO ITURRATE</t>
  </si>
  <si>
    <t>INST EDUC  EDUC SOL DE ORIENTE</t>
  </si>
  <si>
    <t>SEC ESC LA FRANCIA</t>
  </si>
  <si>
    <t>SEC ESC JUAN BAUTISTA MONTINI</t>
  </si>
  <si>
    <t>SEC ESC LA ISLA</t>
  </si>
  <si>
    <t>INST EDUC DEBORA ARANGO PEREZ - SEDE PRINCIPAL</t>
  </si>
  <si>
    <t>INST EDUC LAS GOLONDRINAS</t>
  </si>
  <si>
    <t>INST EDUC JOAQUIN VALLEJO ARBELAEZ - SEDE PRINCIPAL</t>
  </si>
  <si>
    <t>SEC ESC TOSCANA</t>
  </si>
  <si>
    <t>INST EDUC PBRO ANTONIO JOSE BERNAL LONDOÑO SJ - SEDE PRINCIPAL</t>
  </si>
  <si>
    <t>SEC ESC CARPINELO AMAPOLITA</t>
  </si>
  <si>
    <t>INST EDUC ANTONIO DERKA</t>
  </si>
  <si>
    <t>I.E. LA HUERTA - SEDE PRINCIPAL</t>
  </si>
  <si>
    <t>I.E. CIUDADELA NUEVO OCCIDENTE - SEDE PRINCIPAL</t>
  </si>
  <si>
    <t>CENT EDUC PEDREGAL BAJO</t>
  </si>
  <si>
    <t>AMALFI</t>
  </si>
  <si>
    <t>ANORÍ</t>
  </si>
  <si>
    <t>E U ARNOLDO ESTRADA</t>
  </si>
  <si>
    <t>LICEO JESUS MARIA URREA</t>
  </si>
  <si>
    <t>APARTADÓ</t>
  </si>
  <si>
    <t>APARTADO</t>
  </si>
  <si>
    <t>COLEGIO JOSE CELESTINO MUTIS</t>
  </si>
  <si>
    <t>I.E. BARRIO VÉLEZ - SEDE PRINCIPAL</t>
  </si>
  <si>
    <t>SEDE PUEBLO QUEMADO</t>
  </si>
  <si>
    <t>SEDE MATAGUADUA</t>
  </si>
  <si>
    <t>COLEGIO CADENA LAS PLAYAS</t>
  </si>
  <si>
    <t>ARBOLETES</t>
  </si>
  <si>
    <t>COLEGIO JOSE MANUEL RESTREPO</t>
  </si>
  <si>
    <t>E.R. SAN ISIDRO</t>
  </si>
  <si>
    <t>CAREPA</t>
  </si>
  <si>
    <t>COLEGIO COLOMBIA</t>
  </si>
  <si>
    <t>E U I EL PLAYON</t>
  </si>
  <si>
    <t>E U I BARRIO OBRERO</t>
  </si>
  <si>
    <t>COLEGIO JOSE MARIA MUÑOZ FLOREZ</t>
  </si>
  <si>
    <t>E R IPANCAY</t>
  </si>
  <si>
    <t>EL CARMEN DE VIBORAL</t>
  </si>
  <si>
    <t>CAUCASIA</t>
  </si>
  <si>
    <t>E U CAUCASIA</t>
  </si>
  <si>
    <t>LICEO CAUCASIA 1A. AGRUPACION</t>
  </si>
  <si>
    <t>E U MARCO FIDEL SUAREZ</t>
  </si>
  <si>
    <t>E U LA MISERICORDIA</t>
  </si>
  <si>
    <t>E U I SAN RAFAEL</t>
  </si>
  <si>
    <t>COLEGIO DIVINO NIÑO</t>
  </si>
  <si>
    <t>E U LA ESPERANZA</t>
  </si>
  <si>
    <t>E U CARACOLI</t>
  </si>
  <si>
    <t>CHIGORODÓ</t>
  </si>
  <si>
    <t>COLEGIO LO ANDES</t>
  </si>
  <si>
    <t>CENTRO EDUCATIVO RURAL EL CAMPIN</t>
  </si>
  <si>
    <t>COLEGIO JUAN EVANGELISTA BERRIO</t>
  </si>
  <si>
    <t>E U I BRISAS DE LA CASTELLANA</t>
  </si>
  <si>
    <t>E U I SAGRADO CORAZON DE JESUS</t>
  </si>
  <si>
    <t>I. E. MUNICIPAL JOSE DE LOS SANTOS ZUQIGA</t>
  </si>
  <si>
    <t>CISNEROS</t>
  </si>
  <si>
    <t>E U JESUS MARIA DUQUE</t>
  </si>
  <si>
    <t>E U CONCEPCION RESTREPO</t>
  </si>
  <si>
    <t>EL BAGRE</t>
  </si>
  <si>
    <t>LICEO EL BAGRE</t>
  </si>
  <si>
    <t>E U I PORTUGAL</t>
  </si>
  <si>
    <t>COLEGIO LAS DELICIAS</t>
  </si>
  <si>
    <t>E U I LA VEGA</t>
  </si>
  <si>
    <t>COLEGIO LA ESMERALDA</t>
  </si>
  <si>
    <t>E U I NUEVA GRANADA</t>
  </si>
  <si>
    <t>E U I EL PROGRESO</t>
  </si>
  <si>
    <t>COLEGIO VEINTE DE JULIO</t>
  </si>
  <si>
    <t>E U I EL PORVENIR</t>
  </si>
  <si>
    <t>E.R. LOS COMODATOS</t>
  </si>
  <si>
    <t>PUERTO NARE</t>
  </si>
  <si>
    <t>E U SAN LUIS BELTRÁN - SEDE PRINCIPAL</t>
  </si>
  <si>
    <t>MURINDÓ</t>
  </si>
  <si>
    <t>E U MURINDO</t>
  </si>
  <si>
    <t>MUTATÁ</t>
  </si>
  <si>
    <t>COLEGIO MUTATA</t>
  </si>
  <si>
    <t>E U ANA JOAQUINA OSORIO</t>
  </si>
  <si>
    <t>NECOCLÍ</t>
  </si>
  <si>
    <t>LICEO EDUARDO ESPITIA ROMERO</t>
  </si>
  <si>
    <t>E R EL MONCHOLO</t>
  </si>
  <si>
    <t>CENTRO EDUCATIVO RURAL EL ARIZAL</t>
  </si>
  <si>
    <t>E U GERARDO OCAMPO GRAJALES</t>
  </si>
  <si>
    <t>I. E. ANTONIO ROLDAN BETANCUR - SEDE PRINCIPAL</t>
  </si>
  <si>
    <t>E U MARIA AUXILIADORA</t>
  </si>
  <si>
    <t>C.E.R. HERNAN GARIBELLO</t>
  </si>
  <si>
    <t>C.E.R. EL LEJANO</t>
  </si>
  <si>
    <t>NECHÍ</t>
  </si>
  <si>
    <t>E U NECHI</t>
  </si>
  <si>
    <t>E U SAN NICOLAS</t>
  </si>
  <si>
    <t>E U SANTA LUCIA</t>
  </si>
  <si>
    <t>E U DIVINO NIÑO</t>
  </si>
  <si>
    <t>PUERTO BERRÍO</t>
  </si>
  <si>
    <t>COLEGIO BOMBONA</t>
  </si>
  <si>
    <t>E U LA ISLA</t>
  </si>
  <si>
    <t>E U LA MILLA</t>
  </si>
  <si>
    <t>I.E. ALFONSO LOPEZ PUMAREJO</t>
  </si>
  <si>
    <t>COLEGIO AMERICA</t>
  </si>
  <si>
    <t>E U LA MALENA (UNIT)</t>
  </si>
  <si>
    <t>E U PEDRO JUSTO BERRIO</t>
  </si>
  <si>
    <t>E U ARNULFO CASTRO</t>
  </si>
  <si>
    <t>PUERTO TRIUNFO</t>
  </si>
  <si>
    <t>REMEDIOS</t>
  </si>
  <si>
    <t>E U REMEDIOS</t>
  </si>
  <si>
    <t>SAN PEDRO DE URABA</t>
  </si>
  <si>
    <t>E U I BRISAS DE URABA</t>
  </si>
  <si>
    <t>E U POLICARPA SALAVARRIETA</t>
  </si>
  <si>
    <t>SAN ROQUE</t>
  </si>
  <si>
    <t>SANTO DOMINGO</t>
  </si>
  <si>
    <t>I.E. TECNICO INDUSTRIAL TOMAS CARRASQUILLA</t>
  </si>
  <si>
    <t>SEGOVIA</t>
  </si>
  <si>
    <t>COLEGIO LIBORIO BATALLER</t>
  </si>
  <si>
    <t>E U SAN MATEO</t>
  </si>
  <si>
    <t>E U JOSE ANTONIO GALAN</t>
  </si>
  <si>
    <t>I.E.R. CAMPO ALEGRE</t>
  </si>
  <si>
    <t>E U MARIA GORETTI</t>
  </si>
  <si>
    <t>E U LA MADRE</t>
  </si>
  <si>
    <t>E R I LOS PATIOS</t>
  </si>
  <si>
    <t>E U I MANUEL CEPEDA</t>
  </si>
  <si>
    <t>E R EL APORRIADO</t>
  </si>
  <si>
    <t>TARAZÁ</t>
  </si>
  <si>
    <t>LICEO RAFAEL NUÑEZ</t>
  </si>
  <si>
    <t>E U ANGEL AMABLE ARROYAVE</t>
  </si>
  <si>
    <t>COLEGIO ANTONIO ROLDAN BETANCUR</t>
  </si>
  <si>
    <t>E U EDUARDO CORREA</t>
  </si>
  <si>
    <t>TURBO</t>
  </si>
  <si>
    <t>E.U. SAN FRANCISCO DE ASIS</t>
  </si>
  <si>
    <t>E.U. GONZALO MEJIA</t>
  </si>
  <si>
    <t>E.U. JESUS MORA</t>
  </si>
  <si>
    <t>E.U. JORGE ELIECER GAITAN</t>
  </si>
  <si>
    <t>I.E. SAGRADO CORAZÓN DE JESÚS</t>
  </si>
  <si>
    <t>E.U. LA PLAYA</t>
  </si>
  <si>
    <t>E.U. SINDEBRAS</t>
  </si>
  <si>
    <t>E.R. LAS GARZAS</t>
  </si>
  <si>
    <t>URRAO</t>
  </si>
  <si>
    <t>VEGACHÍ</t>
  </si>
  <si>
    <t>E U EFE GOMEZ</t>
  </si>
  <si>
    <t>COLEGIO AMIGONIANO RAUL CARDONA ZAPATA</t>
  </si>
  <si>
    <t>VIGÍA DEL FUERTE</t>
  </si>
  <si>
    <t>LICEO VIGIA DEL FUERTE</t>
  </si>
  <si>
    <t>YALÍ</t>
  </si>
  <si>
    <t>LICEO LORENZO YALI</t>
  </si>
  <si>
    <t>YOLOMBÓ</t>
  </si>
  <si>
    <t>E U JOSEFA ROMERO DE JARAMILLO</t>
  </si>
  <si>
    <t>YONDÓ</t>
  </si>
  <si>
    <t>LICEO SANTO CRISTO DE ZARAGOZA</t>
  </si>
  <si>
    <t>ATLANTICO</t>
  </si>
  <si>
    <t>INST. EDUC. DIST. LAS GRANJAS</t>
  </si>
  <si>
    <t>INST. EDUC. DIST. JESUS DE NAZARETH SEDE 1</t>
  </si>
  <si>
    <t>INSTITUCION EDUCATIVA DISTRITAL JESUS DE NAZARETH SEDE 2</t>
  </si>
  <si>
    <t>INSTITUCION EDUCATIVA DISTRITAL BETSABE ESPINOSA</t>
  </si>
  <si>
    <t>INST. EDUC. SOFIA CAMARGO DE LLERAS (ANT. C.E.B. # 167)</t>
  </si>
  <si>
    <t>INST. EDUC. DIST. CARLOS MEISEL (ANT. C.E.B. # 096)</t>
  </si>
  <si>
    <t>INST. EDUC. DIST. CARLOS MEISEL (ANT. C.E.B. # 094)</t>
  </si>
  <si>
    <t>INSTITUTO TECNICO NACIONAL DE COMERCIO (ANT. C.E.B. # 023)</t>
  </si>
  <si>
    <t>INSTITUTO TECNICO NACIONAL DE COMERCIO (ANT. C.E.B. #113)</t>
  </si>
  <si>
    <t>INST. EDUC. DIST. SANTIAGO ALBERIONE (ANT. C.E.B. # 039)</t>
  </si>
  <si>
    <t>INST. EDU. DIST. INMACULADA CONCEPCION (ANT. C.E.B. # 005)</t>
  </si>
  <si>
    <t>INSTITUCION EDUCATIVA DISTRITAL LA LIBERTAD SEDE 2</t>
  </si>
  <si>
    <t>INST. EDUC. DIST. CONCENTRACION CEVILLAR (ANT. C.E.B. # 099)</t>
  </si>
  <si>
    <t>INST. EDUC. DIST. VICTOR LUIS DOMINGUEZ ROJAS (ANT. CED #026)</t>
  </si>
  <si>
    <t>INST. EDUC. DIST. VICTOR LUIS DOMINGUEZ ROJAS (ANT. CED #026 - ANT C.E.B. # 098)</t>
  </si>
  <si>
    <t>COLEGIO DIST. SARID ARTETA DE VASQUEZ (ANT. C.E.B. # 035) - SEDE 1</t>
  </si>
  <si>
    <t>COLEGIO DIST. SARID ARTETA VASQUEZ (ANT. C.E.B. # 072) - SEDE 2</t>
  </si>
  <si>
    <t>INST. EDUC. DIST. PARA EL DESARROLLO DEL TALENTO HUMANO - SEDE 1</t>
  </si>
  <si>
    <t>INST. EDUC. DIST. PARA EL DESARROLLO DEL TALENTO HUMANO - SEDE 2</t>
  </si>
  <si>
    <t>INST. DIST. EL CASTILLO DE LA ALBORAYA (ANT. CEB #131-139)</t>
  </si>
  <si>
    <t>COLEGIO DIST. DE BARRANQUILLA GABRIEL GARCIA MARQUEZ (ANT. CEB #066)</t>
  </si>
  <si>
    <t>COLEGIO DISTRITAL SAGRADO CORAZON DE JESUS SEDE 2</t>
  </si>
  <si>
    <t>INSTITUCION EDUCATIVA DISTRITAL NUESTRA SEÑORA DEL ROSARIO</t>
  </si>
  <si>
    <t>INST. EDUC. DIST. SIMON BOLIVAR (ANT. CEB # 127)</t>
  </si>
  <si>
    <t>CENT TEC MEIRA DEL MAR - C.E.B. # 145</t>
  </si>
  <si>
    <t>I.E.D. LA MAGDALENA - SEDE 2</t>
  </si>
  <si>
    <t>NUEVO COLEGIO DEL BARRIO MONTES - SEDE PRINCIPAL</t>
  </si>
  <si>
    <t>INST. EDUC. DIST. MIGUEL ANGEL BUILES (ANT. CEB #162)</t>
  </si>
  <si>
    <t>COLEGIO DIST. MARIA AUXILIADORA (ANT. C.E.B. # 112) - SEDE 3</t>
  </si>
  <si>
    <t>COLEGIO DISTRI. MARIA AUXILIADORA (ANT. C.E.B. # 140) - SEDE 2</t>
  </si>
  <si>
    <t>COLEGIO DIST. MARIA AUXILIADORA (ANT. IED TEC. COM SIGLO XXI) - SEDE 4</t>
  </si>
  <si>
    <t>COLEGIO DIST. MARIA AUXILIADORA (ANT. C.E.B. # 151) - SEDE 1</t>
  </si>
  <si>
    <t>COLEGIO DIST. DE EDUC. COOPERATIVA Y PARA EL TRABAJO - C.E.B</t>
  </si>
  <si>
    <t>INST. EDUC. DIST. DEL BARRIO SIMON BOLIVAR (ANT. C.E.B. # 101)</t>
  </si>
  <si>
    <t>COL DE BTO. MIXTO DE LAS NIEVES - ANT. C.E.B. # 168</t>
  </si>
  <si>
    <t>INSTITUTO DISTRITALPARA EL DESARROLLO INTEGRAL NUEVA GRANADA SEDE 2</t>
  </si>
  <si>
    <t>INSTITUTO EDUCATIVO DISTRITAL CIUDADELA 20 DE JULIO - SEDE PRINCIPAL</t>
  </si>
  <si>
    <t>INST. EDUC. DIST. ARTE Y TECNOLOGIA ESTHER FORERO (ANT. C.E.B. # 126)</t>
  </si>
  <si>
    <t>COLEGIO DIST. DE BACHILLERATO SAN LUIS (ANT. C.E.B. # 123)</t>
  </si>
  <si>
    <t>INST. EDUC. DIST. TEC. COOPERATIVO JESUS MISERICORDIOSO (ANT. C.E.B. # 091)</t>
  </si>
  <si>
    <t>INST. EDUC. DIST. TEC. COOPERATIVO JESUS MISERICORDIOSO (ANT. C.E.B. # 138)</t>
  </si>
  <si>
    <t>COL DISTRITAL JOSE MARIA VELAZ - C.C.E.B. # 188 - ANT. C.E.B - 033</t>
  </si>
  <si>
    <t>INST. EDUC. DIST. JOSE MARIA VELAZ (ANT. C.C.E.B. # 188)</t>
  </si>
  <si>
    <t>INST. DIST. COM. LOS LAURELES (ANT. CEB #184)</t>
  </si>
  <si>
    <t>INST. EDUC. DIST. JORGE ROBLEDO ORTIZ (ANT. C.C.E.B #179)</t>
  </si>
  <si>
    <t>INST. EDUC. DIST. CARLOS MEISEL  (ANT. C.C.E.B. # 191)</t>
  </si>
  <si>
    <t>CENTRO DE EDUCACION BASICA ETNOEDUCATIVA PAULINO SALGADO  BATATA</t>
  </si>
  <si>
    <t>INSTITUCION EDUC DISTRITAL CIUDADELA ESTUDIANTIL ANT - CEB - 186</t>
  </si>
  <si>
    <t>CENTRO DE EDUCACION BASICA #117</t>
  </si>
  <si>
    <t>INST. EDUC. DIST. LA ESMERALDA</t>
  </si>
  <si>
    <t>LA ESMERALDA SEDE</t>
  </si>
  <si>
    <t>I.E.D. PUERTA DE ORO FE Y ALEGRÍA - SEDE PRINCIPAL</t>
  </si>
  <si>
    <t>INST. EDUC. DIST. LUIS CARLOS GALAN SARMIENTO (ANT. C.C.E.B. #194 ANT CEB 078) SEDE 03</t>
  </si>
  <si>
    <t>INST. EDUC. DIST. LUIS CARLOS GALAN SARMIENTO (ANT. C.C.E.B. #194)</t>
  </si>
  <si>
    <t>INST. EDUC. DIST. LUIS CARLOS GALAN SARMIENTO (ANT. C.C.E.B. #194 - ANT. C.C.E.B. #213)</t>
  </si>
  <si>
    <t>INST. EDUC. DIST. DOCE DE OCTUBRE</t>
  </si>
  <si>
    <t>INST. EDUC. COM. DIST. MANUEL ELKIN PATARROYO (ANT. C.C.E.B. # 200)</t>
  </si>
  <si>
    <t>C.C.E.B. # 208 - ESTADIO METROPOLITANO</t>
  </si>
  <si>
    <t>COLEGIO TEC. DIST. DE REBOLO (ANT. C.E.B. #055)</t>
  </si>
  <si>
    <t>CENTRO DE EDUCACION BASICA  #148</t>
  </si>
  <si>
    <t>INSTITUCION EDUCATIVA DISTRITAL FUNDACION PIES DESCALZOS - SEDE PRINCIPAL</t>
  </si>
  <si>
    <t>BARANOA</t>
  </si>
  <si>
    <t>LAUREANO COBA GOENAGA</t>
  </si>
  <si>
    <t>GUILLERMO LEON VALENCIA</t>
  </si>
  <si>
    <t>ANTONIA SANTOS</t>
  </si>
  <si>
    <t>I.E.B. N 13 CAMILO TORRES</t>
  </si>
  <si>
    <t>LA ESPERANZA</t>
  </si>
  <si>
    <t>EL CAMPESINO</t>
  </si>
  <si>
    <t>NUESTRA SENORA DE LOURDES</t>
  </si>
  <si>
    <t>I.E.B. N 4 CLUB DE LEONES</t>
  </si>
  <si>
    <t>I.E.B. N 2 SIMON BOLIVAR</t>
  </si>
  <si>
    <t>JARDIN INFANTIL DEP.</t>
  </si>
  <si>
    <t>I.E.B. N 15 SAN CAYETANO</t>
  </si>
  <si>
    <t>Baranoa</t>
  </si>
  <si>
    <t>MARÍA INMACULADA</t>
  </si>
  <si>
    <t>CAMPO DE LA CRUZ</t>
  </si>
  <si>
    <t>I.E. DE CAMPO DE LA CRUZ</t>
  </si>
  <si>
    <t>FRANCISCO DE PAULA SANTANDER</t>
  </si>
  <si>
    <t>I.E. PANFILO CANTILLO MENDOZA - SEDE PRINCIPAL</t>
  </si>
  <si>
    <t>CANDELARIA</t>
  </si>
  <si>
    <t>LA CONCENTRACION</t>
  </si>
  <si>
    <t>EL DIVINO NIÑO</t>
  </si>
  <si>
    <t>GALAPA</t>
  </si>
  <si>
    <t>LAS PETRONITAS</t>
  </si>
  <si>
    <t>ALPES DE SEVILLA</t>
  </si>
  <si>
    <t>HERNAN ORELLANO</t>
  </si>
  <si>
    <t>ROQUE ACOSTA ECHEVERRIA</t>
  </si>
  <si>
    <t>JUAN DE ACOSTA</t>
  </si>
  <si>
    <t>ESCUELA DE VARONES</t>
  </si>
  <si>
    <t>ESCUELA DE NIÑAS</t>
  </si>
  <si>
    <t>BOCA TOCINO</t>
  </si>
  <si>
    <t>LURUACO</t>
  </si>
  <si>
    <t>JOHN F. KENNEDY</t>
  </si>
  <si>
    <t>MARCO FIDEL SUAREZ</t>
  </si>
  <si>
    <t>MARIA INMACULADA</t>
  </si>
  <si>
    <t>SAGRADO CORAZON</t>
  </si>
  <si>
    <t>MALAMBO</t>
  </si>
  <si>
    <t>INSTITUCION EDUCATIVA TECNICO COMERCIAL ALBERTO PUMAREJO DE MALAMBO</t>
  </si>
  <si>
    <t>MARIA AUXILIADORA</t>
  </si>
  <si>
    <t>NUESTRA SEÑORA DEL CARMEN</t>
  </si>
  <si>
    <t>INSTITUCION EDUCATIVA TECNICO AGRICOLA JUAN DOMINGUEZ ROMERO</t>
  </si>
  <si>
    <t>INSTITUCION EDUCATIVA EL CONCORDE</t>
  </si>
  <si>
    <t>I.E. NUESTRA SEÑORA DE LA CANDELARIA - SEDE PRINCIPAL</t>
  </si>
  <si>
    <t>ESCUELA COMUNAL ROBERTO MENDOZA</t>
  </si>
  <si>
    <t>MANATÍ</t>
  </si>
  <si>
    <t>CALLE NUEVA</t>
  </si>
  <si>
    <t>ESCUELA NUEVA EL LIMON</t>
  </si>
  <si>
    <t>EL PASO</t>
  </si>
  <si>
    <t>PALMAR DE VARELA</t>
  </si>
  <si>
    <t>EL DIVINO NINO</t>
  </si>
  <si>
    <t>I.E.B. JHON F. KENNEDY</t>
  </si>
  <si>
    <t>BURRUSCO</t>
  </si>
  <si>
    <t>AUGUSTO QUANT</t>
  </si>
  <si>
    <t>JOSE MARIA CORDOBA</t>
  </si>
  <si>
    <t>CATALINO VARELA</t>
  </si>
  <si>
    <t>PIOJÓ</t>
  </si>
  <si>
    <t>CAMILO TORRES</t>
  </si>
  <si>
    <t>POLONUEVO</t>
  </si>
  <si>
    <t>MADRE BERNARDA</t>
  </si>
  <si>
    <t>MARIA EMMA</t>
  </si>
  <si>
    <t>PONEDERA</t>
  </si>
  <si>
    <t>MIXTA DE PONEDERA</t>
  </si>
  <si>
    <t>SANTA ROSA DE LIMA</t>
  </si>
  <si>
    <t>I.E. TECNICA AGROPECUARIA LA CANDELARIA - SEDE PRINCIPAL</t>
  </si>
  <si>
    <t>PUERTO COLOMBIA</t>
  </si>
  <si>
    <t>SEDE NO.2</t>
  </si>
  <si>
    <t>INSTITUCION EDUCATIVA COMERCIAL FRANCISCO JAVIER CISNEROS</t>
  </si>
  <si>
    <t>REPELÓN</t>
  </si>
  <si>
    <t>SAN MIGUEL</t>
  </si>
  <si>
    <t>DIEGO A CASTRO</t>
  </si>
  <si>
    <t>JUAN SARMIENTO RUIZ</t>
  </si>
  <si>
    <t>ARROYO NEGRO</t>
  </si>
  <si>
    <t>SABANAGRANDE</t>
  </si>
  <si>
    <t>I.E.B. SANTA RITA DE CASIA</t>
  </si>
  <si>
    <t>I.E.B. N 6 SIMON BOLIVAR</t>
  </si>
  <si>
    <t>SABANALARGA</t>
  </si>
  <si>
    <t>I.E.B. N 4 JOSE E. CARO</t>
  </si>
  <si>
    <t>JARDIN INFANTIL JOSE CELESTINO MUTIS</t>
  </si>
  <si>
    <t>I.E.B. N 1 STA TERESITA DEL NINO JESUS</t>
  </si>
  <si>
    <t>JARDIN INFANTIL LIBARDO AGUIRRE DELGADO</t>
  </si>
  <si>
    <t>LOS CLAVELES</t>
  </si>
  <si>
    <t>JESUS DE NAZARETH</t>
  </si>
  <si>
    <t>I.E.B. N 12 QUINTA FERIA</t>
  </si>
  <si>
    <t>ESCUELA LA ALIANZA</t>
  </si>
  <si>
    <t>ESCUELA DIVINO NINO</t>
  </si>
  <si>
    <t>I.E.B. N 8 SIMON BOLIVAR</t>
  </si>
  <si>
    <t>JAVIER ARANGO FERRER</t>
  </si>
  <si>
    <t>I.E.B. N 10 LA ESPERANZA</t>
  </si>
  <si>
    <t>SANTA LUCÍA</t>
  </si>
  <si>
    <t>SANTA LUCIA</t>
  </si>
  <si>
    <t>SANTO TOMÁS</t>
  </si>
  <si>
    <t>CENTRO EDUCATIVO BASICO N 4</t>
  </si>
  <si>
    <t>CENTRO EDUCATIVO BASICO N  2</t>
  </si>
  <si>
    <t>CENTRO EDUCATIVO BASICO N  1</t>
  </si>
  <si>
    <t>CENTRO EDUCATIVO BASICO N  3</t>
  </si>
  <si>
    <t>CENTRO EDUCATIVO BASICO N  5</t>
  </si>
  <si>
    <t>C.E.B. RURAL N 1 LAS MERCEDES</t>
  </si>
  <si>
    <t>EL UVITO</t>
  </si>
  <si>
    <t>CENTRO EDUCATIVO BASICO N  9</t>
  </si>
  <si>
    <t>CENTRO EDUCATIVO BASICO N 8</t>
  </si>
  <si>
    <t>SOLEDAD</t>
  </si>
  <si>
    <t>INSTITUCION EDUCATIVA FRANCISCO JOSE DE CALDAS SEDE COSTA HERMOSA</t>
  </si>
  <si>
    <t>I.E.B NO 14</t>
  </si>
  <si>
    <t>SEDE BILINGAE PARA SORDOS</t>
  </si>
  <si>
    <t>I.E.B NO 18</t>
  </si>
  <si>
    <t>I.E.B NO 25</t>
  </si>
  <si>
    <t>I.E.B. NO 17</t>
  </si>
  <si>
    <t>I.E.B. NO 19</t>
  </si>
  <si>
    <t>INSTITUCION EDUCATIVA TECNICA INDUSTRIAL Y COMERCIAL DE SOLEDAD</t>
  </si>
  <si>
    <t>INSTITUCION EDUCATIVA TECNICA MICROEMPRESARIAL DE SOLEDAD</t>
  </si>
  <si>
    <t>INSTITUCION EDUCATIVA TECNICA FRANCISCO DE PAULA SANTANDER</t>
  </si>
  <si>
    <t>INST EDUC TECNICA FRANCISCO DE PAULA SANTANDER SEDE 2</t>
  </si>
  <si>
    <t>INSTITUCION EDUCATIVA LUIS R. CAPARROSO</t>
  </si>
  <si>
    <t>INST. TECNICA INDUSTRIAL DE SOLEDAD</t>
  </si>
  <si>
    <t>GENARO FELICIANO</t>
  </si>
  <si>
    <t>INSTITUCION EDUCATIVA NUESTRA SEÑORA DEL CARMEN</t>
  </si>
  <si>
    <t>INSTITUCION EDUCATIVA JOHN F KENNEDY DE SOLEDAD SEDE SAN ANTONIO</t>
  </si>
  <si>
    <t>INSTITUCION EDUCATIVA JOHN F KENNEDY DE SOLEDAD SEDE OASIS</t>
  </si>
  <si>
    <t>I. E. B.  NO 5  LAS MARGARITAS</t>
  </si>
  <si>
    <t>INSTITUCION EDUCATIVA PRIMERO DE MAYO (ANTIGUA I.E.B.NO. 4)</t>
  </si>
  <si>
    <t>I.E. NUESTRA SE¿ORA DE FATIMA - SEDE PRINCIPAL</t>
  </si>
  <si>
    <t>INSTITUCION  EDUCATIVA  TAJAMAR</t>
  </si>
  <si>
    <t>INSTITUCION EDUCATIVA NOR OCCIDENTAL DE SOLEDAD</t>
  </si>
  <si>
    <t>INSTITUCION EDUCATIVA TECNICA INDUSTRIAL SAN ANTONIO DE PADUA</t>
  </si>
  <si>
    <t>SUAN</t>
  </si>
  <si>
    <t>ALIANZA PARA EL PROGRESO</t>
  </si>
  <si>
    <t>TUBARÁ</t>
  </si>
  <si>
    <t>SAN JOSE  DE TUBARA</t>
  </si>
  <si>
    <t>SAN LUIS BERTRAN</t>
  </si>
  <si>
    <t>USIACURÍ</t>
  </si>
  <si>
    <t>VICENTE CARLOS URUETA</t>
  </si>
  <si>
    <t>SANTO DOMINGO DE GUZMAN</t>
  </si>
  <si>
    <t>LUIS LOPEZ DE MEZA</t>
  </si>
  <si>
    <t>INS. DIS. DE FOR. TEC. DIV. ALBERTO ASSA - ANT. C.C.E.B. # 193</t>
  </si>
  <si>
    <t>INS. DIS. DE FOR. TEC. DIV. ALBERTO ASSA</t>
  </si>
  <si>
    <t>BOLIVAR</t>
  </si>
  <si>
    <t>SEDE DE PUNTA CANOA</t>
  </si>
  <si>
    <t>SEDE ARROYO DE LAS CANOAS</t>
  </si>
  <si>
    <t>SEDE LAZARO MARTINEZ OLIER</t>
  </si>
  <si>
    <t>SEDE SAN JOSE CLAVERIANO</t>
  </si>
  <si>
    <t>SEDE VALORES UNIDOS</t>
  </si>
  <si>
    <t>SEDE  DE ALBORNOZ</t>
  </si>
  <si>
    <t>I.E. REPUBLICA DE ARGENTINA - SEDE PRINCIPAL</t>
  </si>
  <si>
    <t>SEDE SOCIEDAD AMOR A C/GENA. # 3</t>
  </si>
  <si>
    <t>SEDE  JULIO R FACIO LINCE</t>
  </si>
  <si>
    <t>SEDE ACCION COMUNAL SAN PEDRO Y LIBERTAD</t>
  </si>
  <si>
    <t>SEDE PABLO VI</t>
  </si>
  <si>
    <t>SEDE DISTRITAL DE LOMA FRESCA</t>
  </si>
  <si>
    <t>SEDE DISTRITAL  REPUBLICA DEL CARIBE</t>
  </si>
  <si>
    <t>SEDE NUEVO HORIZONTE (ESC. DISTRITAL LOS CHULIANES</t>
  </si>
  <si>
    <t>SEDE SOCIEDAD AMOR A C/GENA. # 4</t>
  </si>
  <si>
    <t>SEDE CIUDAD DE SINCELEJO</t>
  </si>
  <si>
    <t>SEDE MIGUEL ANTONIO LENGUA</t>
  </si>
  <si>
    <t>SEDE SAGRADO CORAZON DE JESUS</t>
  </si>
  <si>
    <t>SEDE MARCO FIDEL SUAREZ</t>
  </si>
  <si>
    <t>SEDE NTRA. SRA. DE FATIMA</t>
  </si>
  <si>
    <t>INSTITUCION EDUCATIVA PEDRO DE HEREDIA</t>
  </si>
  <si>
    <t>SEDE CIUDAD MEDELLIN</t>
  </si>
  <si>
    <t>SEDE  CAMILO TORRES RESTREPO</t>
  </si>
  <si>
    <t>SEDE SECTORES UNIDOS</t>
  </si>
  <si>
    <t>SEDE  ONCE DE NOVIEMBRE</t>
  </si>
  <si>
    <t>SEDE  SIETE DE AGOSTO</t>
  </si>
  <si>
    <t>SEDE DISTRITAL LA PAZ</t>
  </si>
  <si>
    <t>SEDE HIJOS DEL CHOFER</t>
  </si>
  <si>
    <t>SEDE LA CONSOLATA</t>
  </si>
  <si>
    <t>SEDE  JORGE ELIECER GAITAN</t>
  </si>
  <si>
    <t>SEDE PRIMERO DE MAYO</t>
  </si>
  <si>
    <t>SEDE  ANTONIO JOSE IRIZARRI</t>
  </si>
  <si>
    <t>SEDE NTRA. SRA. DEL CARMEN</t>
  </si>
  <si>
    <t>SEDE SIMON BOLIVAR</t>
  </si>
  <si>
    <t>SEDE SOCIEDAD AMOR A C/GENA. # 10</t>
  </si>
  <si>
    <t>SEDE DE ZARAGOCILLA</t>
  </si>
  <si>
    <t>SEDE VICTORIA PAUTT LEON</t>
  </si>
  <si>
    <t>SEDE PROGRESO Y LIBERTAD</t>
  </si>
  <si>
    <t>SEDE REPUBLICA DE MEXICO</t>
  </si>
  <si>
    <t>SEDE RAFAEL TONO</t>
  </si>
  <si>
    <t>SEDE DISTRITAL LUIS CARLOS GALAN SARMIENTO</t>
  </si>
  <si>
    <t>SEDE ANDALUCIA</t>
  </si>
  <si>
    <t>SEDE JOSE MARIA  DEL CASTILLO Y RADA</t>
  </si>
  <si>
    <t>SEDE SOCIEDAD AMOR A CARTAGENA. # 7</t>
  </si>
  <si>
    <t>SEDE  ACCION COMUNAL LA QUINTA</t>
  </si>
  <si>
    <t>SEDE LAS DELICIAS</t>
  </si>
  <si>
    <t>INSTITUCION EDUCATIVA LA MILAGROSA</t>
  </si>
  <si>
    <t>SEDE  ANA MARIA PEREZ DE OTERO</t>
  </si>
  <si>
    <t>SEDE DE SAN FERNANDO</t>
  </si>
  <si>
    <t>SEDE EMILIANO ALCALA ROMERO</t>
  </si>
  <si>
    <t>SEDE ALMIRANTE PADILLA</t>
  </si>
  <si>
    <t>JARDIN INFANTIL LOS CARACOLES</t>
  </si>
  <si>
    <t>SEDE  ISABEL LA CATOLICA</t>
  </si>
  <si>
    <t>SEDE MOISES GOSSAIN LAJUD</t>
  </si>
  <si>
    <t>JARDIN INFANTIL NI?O JESUS</t>
  </si>
  <si>
    <t>SEDE  EL EDUCADOR</t>
  </si>
  <si>
    <t>SEDE REPUBLICA DEL ECUADOR</t>
  </si>
  <si>
    <t>SEDE  LA PUNTILLA</t>
  </si>
  <si>
    <t>SEDE SAN PEDRO MARTIR</t>
  </si>
  <si>
    <t>SEDE ALFONSO ARAUJO</t>
  </si>
  <si>
    <t>SEDE SAN LUIS GONZAGA</t>
  </si>
  <si>
    <t>SEDE JUAN SALVADOR GAVIOTA</t>
  </si>
  <si>
    <t>SEDE EDUARDO SANTOS MONTEJO</t>
  </si>
  <si>
    <t>SEDE YIRA CASTRO</t>
  </si>
  <si>
    <t>SEDE LA FRATERNITE</t>
  </si>
  <si>
    <t>C.E. VILLA ESTRELLA - SEDE PRINCIPAL</t>
  </si>
  <si>
    <t>SEDE EMMA VILLA DE ESCALLON</t>
  </si>
  <si>
    <t>SEDE ESCILDA MEDINA PACHECO</t>
  </si>
  <si>
    <t>SEDE CIUDAD DE SANTA MARTA</t>
  </si>
  <si>
    <t>SEDE SIMON J. VELEZ</t>
  </si>
  <si>
    <t>SEDE JOSE MARIA CORDOBA</t>
  </si>
  <si>
    <t>SEDE LUIS CARLOS GALAN LA CAMPI?A</t>
  </si>
  <si>
    <t>INSTITUCION EDUCATIVA FOCO ROJO - SEDE PRINCIPAL</t>
  </si>
  <si>
    <t>Achí</t>
  </si>
  <si>
    <t>I.E. SAN JOSE DE ACHI - SEDE PRINCIPAL</t>
  </si>
  <si>
    <t>ACHÍ</t>
  </si>
  <si>
    <t>EL SINAI</t>
  </si>
  <si>
    <t>NUEVA VICTORIA</t>
  </si>
  <si>
    <t>CAIMANCITO</t>
  </si>
  <si>
    <t>NUEVA ESPERANZA</t>
  </si>
  <si>
    <t>LA RONDA</t>
  </si>
  <si>
    <t>LA NORIA</t>
  </si>
  <si>
    <t>SANTA FE</t>
  </si>
  <si>
    <t>EVANGÉLICA PROVIDENCIA</t>
  </si>
  <si>
    <t>ARJONA</t>
  </si>
  <si>
    <t>I.E. FRANCISCO  DE PAULA SANTANDER - SEDE PRINCIPAL</t>
  </si>
  <si>
    <t>ALBERT EINSTEIN</t>
  </si>
  <si>
    <t>ANGELA DORADO</t>
  </si>
  <si>
    <t>JARDIN INFANTIL RAFAELA MARIA TARRA GUARDO</t>
  </si>
  <si>
    <t>BARRIO SOPLAVIENTO</t>
  </si>
  <si>
    <t>I.E.T. AGROINDUSTRIAL  REPUBLICA DE COLOMBIA - SEDE PRINCIPAL</t>
  </si>
  <si>
    <t>COSTURERO-1 PRO NIÑO POBRE</t>
  </si>
  <si>
    <t>I.E. MARIA MICHELSEN DE LOPEZ - SEDE PRINCIPAL</t>
  </si>
  <si>
    <t>COSTURERO NO. 2</t>
  </si>
  <si>
    <t>ANTONIO DE LA TORRE Y MIRANDA</t>
  </si>
  <si>
    <t>CINCO DE NOVIEMBRE</t>
  </si>
  <si>
    <t>SAN JOSE DE TURBAQUITO</t>
  </si>
  <si>
    <t>ARTURO RAMIREZ</t>
  </si>
  <si>
    <t>HOLANDA LAS PARCELAS</t>
  </si>
  <si>
    <t>Calamar</t>
  </si>
  <si>
    <t># 2 BARRIO SUR</t>
  </si>
  <si>
    <t>NTRA SRA DEL CARMEN</t>
  </si>
  <si>
    <t>CALAMAR</t>
  </si>
  <si>
    <t>DIVINO NIÑO JESUS</t>
  </si>
  <si>
    <t>VILLA LILIA</t>
  </si>
  <si>
    <t>LAS CABAÑAS</t>
  </si>
  <si>
    <t>TECAS DE LAS CABAÑAS</t>
  </si>
  <si>
    <t>CICUCO</t>
  </si>
  <si>
    <t>I.E.T. AGROAMBIENTAL SANTA ROSA DE LIMA - SEDE PRINCIPAL</t>
  </si>
  <si>
    <t>I.E.T. ACUICOLA NUESTRA SEÑORA DE MONTECLARO - SEDE PRINCIPAL</t>
  </si>
  <si>
    <t>LOS MANGUITOS</t>
  </si>
  <si>
    <t>SAN JAVIER</t>
  </si>
  <si>
    <t>CICUQUITO</t>
  </si>
  <si>
    <t>EL CARMEN DE BOLÍVAR</t>
  </si>
  <si>
    <t>I.E. MANUEL EDMUNDO MENDOZA - SEDE PRINCIPAL</t>
  </si>
  <si>
    <t>I.E.T.I. JUAN FEDERICO HOLLMAN - SEDE PRINCIPAL</t>
  </si>
  <si>
    <t>ANTONIO GALAN</t>
  </si>
  <si>
    <t>LAS FLORES</t>
  </si>
  <si>
    <t>I.E.T. DE PROMOCION SOCIAL - SEDE PRINCIPAL</t>
  </si>
  <si>
    <t>JULIO R FACIOLINCE</t>
  </si>
  <si>
    <t>CENTRO EDUCATIVO PELOTAS</t>
  </si>
  <si>
    <t>CENTRO EDUCATIVO MANDA TU</t>
  </si>
  <si>
    <t>ESCUELA RURAL MIXTA CAÑO NEGRO</t>
  </si>
  <si>
    <t>ESCUELA RURAL MIXTA TOLEMAIDA</t>
  </si>
  <si>
    <t>ESCUEL RURAL MIXTA LA UNION</t>
  </si>
  <si>
    <t>CENTRO EDUCATIVO SAN ANTONIO</t>
  </si>
  <si>
    <t>ESC RUR MIX MIRAMAR</t>
  </si>
  <si>
    <t>ESC RUR MIX EL TRIGAL</t>
  </si>
  <si>
    <t>ARENAS</t>
  </si>
  <si>
    <t>ESCUELA RURAL MIXTA EL BALSAMO</t>
  </si>
  <si>
    <t>ESC RUR MIX DE PADULA</t>
  </si>
  <si>
    <t>ESC RUR MIX LAS MARIA</t>
  </si>
  <si>
    <t>ESCUELA RURAL MIXTA REBULLICIO</t>
  </si>
  <si>
    <t>ESCUELA RURAL MIXTA VILLA AMALIA</t>
  </si>
  <si>
    <t>ESC URB MIX BUENOS AIRES</t>
  </si>
  <si>
    <t>I.E. GABRIELA MISTRAL - SEDE PRINCIPAL</t>
  </si>
  <si>
    <t>CARAVAJAL</t>
  </si>
  <si>
    <t>NARANJAL</t>
  </si>
  <si>
    <t>MASINGUI</t>
  </si>
  <si>
    <t>PINTAMONAL</t>
  </si>
  <si>
    <t>BONITO</t>
  </si>
  <si>
    <t>I.E. MARIA INMACULADA - SEDE PRINCIPAL</t>
  </si>
  <si>
    <t>EL TOTUMO</t>
  </si>
  <si>
    <t>COLONCITO #2</t>
  </si>
  <si>
    <t>COLONCITO #1</t>
  </si>
  <si>
    <t>El Carmen de Bolívar</t>
  </si>
  <si>
    <t>I.E. ESPIRITU SANTO - SEDE PRINCIPAL</t>
  </si>
  <si>
    <t>I.E.T.A. Y  PARTICIPACION COMUNITARIA JULIO CESAR TURBAY - SEDE PRINCIPAL</t>
  </si>
  <si>
    <t>LA CANDELARIA Nº 1</t>
  </si>
  <si>
    <t>I.E.T.A. GEOVANNY CRISTINI CRISTINI - SEDE PRINCIPAL</t>
  </si>
  <si>
    <t>BUENAVENTURA AGUILAR CH</t>
  </si>
  <si>
    <t>ARROYO DE ARENA</t>
  </si>
  <si>
    <t>EL GUAMO</t>
  </si>
  <si>
    <t># 2 DE GUAMO - SAN ANTONIO</t>
  </si>
  <si>
    <t>I.E.T.A. DE EL GUAMO - SEDE PRINCIPAL</t>
  </si>
  <si>
    <t>LA ENEA</t>
  </si>
  <si>
    <t>LATA</t>
  </si>
  <si>
    <t>MAGANGUÉ</t>
  </si>
  <si>
    <t>MAGANGUE</t>
  </si>
  <si>
    <t>LICEO JOAQUIN F. VELEZ</t>
  </si>
  <si>
    <t>MIRAFLORES</t>
  </si>
  <si>
    <t>LA CRUZ</t>
  </si>
  <si>
    <t>SAN PABLO</t>
  </si>
  <si>
    <t>LUIS CAMPO SOLA</t>
  </si>
  <si>
    <t>MACONDO SIGLO XXI</t>
  </si>
  <si>
    <t>NUESTRA SEÑORA DE FATIMA</t>
  </si>
  <si>
    <t>SAN JUAN BOSCO</t>
  </si>
  <si>
    <t>I.E. SAN JOSE NO 2 - SEDE PRINCIPAL</t>
  </si>
  <si>
    <t>LA PAZ</t>
  </si>
  <si>
    <t>LA ESMERALDA</t>
  </si>
  <si>
    <t>MANUEL ATENCIA ORDOÑEZ</t>
  </si>
  <si>
    <t>HENEQUEN</t>
  </si>
  <si>
    <t>EZEQUIEL ATENCIO CAMPO</t>
  </si>
  <si>
    <t>BARRIO SUR</t>
  </si>
  <si>
    <t>COSTA AZUL</t>
  </si>
  <si>
    <t>BUENOS AIRES</t>
  </si>
  <si>
    <t>ILUSION</t>
  </si>
  <si>
    <t>SANTA RITA</t>
  </si>
  <si>
    <t>BOSTON</t>
  </si>
  <si>
    <t>EL PRADO</t>
  </si>
  <si>
    <t>CRISTO PRADO</t>
  </si>
  <si>
    <t>SAN MATEO</t>
  </si>
  <si>
    <t>SAN RAFAEL DE CORTINA</t>
  </si>
  <si>
    <t>LA CANDELARIA</t>
  </si>
  <si>
    <t>SIETE DE AGOSTO</t>
  </si>
  <si>
    <t>EL RECREO</t>
  </si>
  <si>
    <t>LICEO MODERNO MAGANGUE</t>
  </si>
  <si>
    <t>OLAYA HERRERA</t>
  </si>
  <si>
    <t>SAN MARTIN</t>
  </si>
  <si>
    <t>DOS DE NOVIEMBRE</t>
  </si>
  <si>
    <t>NIÑOS ESPECIALES</t>
  </si>
  <si>
    <t>MAHATES</t>
  </si>
  <si>
    <t>SAGRADO  CORAZON DE JESUS</t>
  </si>
  <si>
    <t>FRANCISCO GARCIA RICO</t>
  </si>
  <si>
    <t>LUIS C GALAN SARMIENTO</t>
  </si>
  <si>
    <t>I.E. SAN LUIS BELTRAN - SEDE PRINCIPAL</t>
  </si>
  <si>
    <t>MARÍA LA BAJA</t>
  </si>
  <si>
    <t>MATUYA</t>
  </si>
  <si>
    <t>LA SUPREMA</t>
  </si>
  <si>
    <t>URBANA NO. 3</t>
  </si>
  <si>
    <t>MARQUEZ</t>
  </si>
  <si>
    <t>OSCAR ARNULFO ROMERO</t>
  </si>
  <si>
    <t>I.E.T. ACUÍCOLA SAN FRANCISCO DE ASIS - SEDE PRINCIPAL</t>
  </si>
  <si>
    <t>PUERTO SANTANDER</t>
  </si>
  <si>
    <t>ESC. URB. MIX. NO. 2</t>
  </si>
  <si>
    <t>ESC URB MIX DE MONTECARLOS</t>
  </si>
  <si>
    <t>I.E.T. AGROINDUSTRIAL DE SAN PABLO</t>
  </si>
  <si>
    <t>#1 DE SAN PABLO</t>
  </si>
  <si>
    <t>#2  SAN PABLO</t>
  </si>
  <si>
    <t>MAJAGUA</t>
  </si>
  <si>
    <t>1º DE JULIO</t>
  </si>
  <si>
    <t>MUNGUIA</t>
  </si>
  <si>
    <t>I.E. NORMAL SUPERIOR DE MOMPOX - SEDE PRINCIPAL</t>
  </si>
  <si>
    <t>MOMPÓS</t>
  </si>
  <si>
    <t>SAGRADO CORAZON DE JESUS</t>
  </si>
  <si>
    <t>LOS PIÑONES</t>
  </si>
  <si>
    <t>ALONSO DE HEREDIA</t>
  </si>
  <si>
    <t>I.E.T.A. Y ORFEBRERIA TOMASA NAJERA - SEDE PRINCIPAL</t>
  </si>
  <si>
    <t>LA VALEROSA</t>
  </si>
  <si>
    <t>JUAN B. DEL CORRAL</t>
  </si>
  <si>
    <t>ELVIRA LOPEZ D FACIOLINCE</t>
  </si>
  <si>
    <t>PINILLOS</t>
  </si>
  <si>
    <t>VIDA TRANQUILA</t>
  </si>
  <si>
    <t>EL REMOLINO</t>
  </si>
  <si>
    <t>MANTEQUEIRA</t>
  </si>
  <si>
    <t>LA UNION PINILLOS</t>
  </si>
  <si>
    <t>PUERTO PINILLOS</t>
  </si>
  <si>
    <t>ESPERANZA</t>
  </si>
  <si>
    <t>REGIDOR</t>
  </si>
  <si>
    <t>VILLA ELVIRA</t>
  </si>
  <si>
    <t>SAN CAYETANO</t>
  </si>
  <si>
    <t>EL PIÑAL</t>
  </si>
  <si>
    <t>RÍO VIEJO</t>
  </si>
  <si>
    <t>I.E. DE RIO VIEJO - SEDE PRINCIPAL</t>
  </si>
  <si>
    <t>JUAN GABRIEL</t>
  </si>
  <si>
    <t>CAIMITAL</t>
  </si>
  <si>
    <t>CAMPO ALEGRE</t>
  </si>
  <si>
    <t>SAN MARTIN DE LOBA</t>
  </si>
  <si>
    <t>SAN JOSE</t>
  </si>
  <si>
    <t>LA PIEDRA</t>
  </si>
  <si>
    <t>BLANCAS PALOMAS</t>
  </si>
  <si>
    <t>CASA DE DIOS</t>
  </si>
  <si>
    <t>SAN ESTANISLAO</t>
  </si>
  <si>
    <t>ESC. URB. MIX.FELIPE PADILLA CASTILLO</t>
  </si>
  <si>
    <t>ESC URB MIX MARIA AUXILIADORA</t>
  </si>
  <si>
    <t>ESC URB MIX NTRA SEÑORA DEL CARMEN</t>
  </si>
  <si>
    <t>SAN FERNANDO</t>
  </si>
  <si>
    <t>ESC URB MIX # 3 DE SAN FERNANDO</t>
  </si>
  <si>
    <t>ESCUELA MARIA AUXILADORA</t>
  </si>
  <si>
    <t>ESC RUR MIX DE MENCHIQUEJO</t>
  </si>
  <si>
    <t>CENTRO EDUCATIVO DE GUASIMAL</t>
  </si>
  <si>
    <t>CENTRO EDUCATIVO LAS CUEVAS</t>
  </si>
  <si>
    <t>CENTRO EDUCATIVO DE GATO</t>
  </si>
  <si>
    <t>ESCUELA RURAL MIXTA PUNTA DE HORNO</t>
  </si>
  <si>
    <t>CENTRO EDUCATIVO SAN LAZARO</t>
  </si>
  <si>
    <t>SAN JACINTO</t>
  </si>
  <si>
    <t>JOSE RODRIGUEZ CASTANEDA</t>
  </si>
  <si>
    <t>VILLA BETTY</t>
  </si>
  <si>
    <t>INST RODRIGUEZ</t>
  </si>
  <si>
    <t>CONCENTRACION ESCOLAR URBANA MIXTA Nº 2</t>
  </si>
  <si>
    <t>SAN LUIS GONZAGA</t>
  </si>
  <si>
    <t>ESC URB MIX SAN JOSE</t>
  </si>
  <si>
    <t>ESC. URB. MIX. # 1 GENERAL SANTANDER</t>
  </si>
  <si>
    <t>CONC ESCOLAR MIX RAFAEL  NUNEZ</t>
  </si>
  <si>
    <t>SAN JUAN NEPOMUCENO</t>
  </si>
  <si>
    <t># 1 SAN JUAN</t>
  </si>
  <si>
    <t>ANEXA # 3</t>
  </si>
  <si>
    <t># 2 SAN JUAN</t>
  </si>
  <si>
    <t>LA HAYA</t>
  </si>
  <si>
    <t>BOTIJUELA</t>
  </si>
  <si>
    <t>LA MARIA</t>
  </si>
  <si>
    <t>NSTITUCION EDU TEC AGROPECUARIA Y BACHILLER ACADEMICO PARA LA JORN NOCTURNA RODOLFO BARRIOS CABRERA</t>
  </si>
  <si>
    <t>CENTRO EDUCATIVO SAN JOSE DEL PEÑON</t>
  </si>
  <si>
    <t>ESCUELA URBANA MIXTA ARMERO</t>
  </si>
  <si>
    <t>ESC URB MIX DE PUEBLO NUEVO</t>
  </si>
  <si>
    <t>CHILE</t>
  </si>
  <si>
    <t>NUEVO SAN JUAN</t>
  </si>
  <si>
    <t>GUARUMAL</t>
  </si>
  <si>
    <t>MANUEL CUEVAS MARTINEZ</t>
  </si>
  <si>
    <t>BARRIO ARRIBA</t>
  </si>
  <si>
    <t>DARIO ARRIETA YEPEZ</t>
  </si>
  <si>
    <t>AMIRA DE LA ROSA</t>
  </si>
  <si>
    <t>LUIS ROQUE BORRE</t>
  </si>
  <si>
    <t>EL CERRITO</t>
  </si>
  <si>
    <t>LAS DELICIAS</t>
  </si>
  <si>
    <t>SAN MARTÍN DE LOBA</t>
  </si>
  <si>
    <t># 2</t>
  </si>
  <si>
    <t>BUENAVISTA</t>
  </si>
  <si>
    <t>MIS PRIMEROS PASOS</t>
  </si>
  <si>
    <t>ESC RUR MIX LA POZA</t>
  </si>
  <si>
    <t>ESC URB MIX DE BARRIO NUEVO</t>
  </si>
  <si>
    <t>CENTRO EDUCATIVO NUEVE DE MARZO</t>
  </si>
  <si>
    <t>ESC. RUR. MIX. DE BIJA</t>
  </si>
  <si>
    <t>CENTRO EDUCATIVO SAN JUAN</t>
  </si>
  <si>
    <t>PREESCOLAR BURBUJAS</t>
  </si>
  <si>
    <t>SANTA CATALINA</t>
  </si>
  <si>
    <t>ESC URB MIX # 1 DE SANTA CATALINA</t>
  </si>
  <si>
    <t>ESC URB MIX # 2 DE SANTA CATALINA</t>
  </si>
  <si>
    <t>CENTRO CULTURAL INFA. 9  FEBRERO</t>
  </si>
  <si>
    <t>SANTA ROSA</t>
  </si>
  <si>
    <t>ESC URB MIX #1 DE SANTA ROSA</t>
  </si>
  <si>
    <t>INSTITUCION EDUCATIVA TECNICA AGROPECUARIA NTRA SRA DEL CARMEN</t>
  </si>
  <si>
    <t>ESC URB MIX CENEDUCOMPONAL</t>
  </si>
  <si>
    <t>SANTA ROSA DEL SUR</t>
  </si>
  <si>
    <t>NSTITUCION EDUCATIVA TECNICA COMERCIAL MARIA INMACULADA</t>
  </si>
  <si>
    <t>SIMITÍ</t>
  </si>
  <si>
    <t>ESC. URB. MIX. NO.2  SANTA TERESITA- SIMITI</t>
  </si>
  <si>
    <t>ESC RUR MIX DE HONDILLA BAJA</t>
  </si>
  <si>
    <t>ESC. RURAL MIX. LAS LAJAS</t>
  </si>
  <si>
    <t>ESC. RURAL MIX. LA INANEA</t>
  </si>
  <si>
    <t>ESC. RURAL MIX. DE CARGADERO</t>
  </si>
  <si>
    <t>ESC. RUR. MIX. NUEVA  EL SILENCIO</t>
  </si>
  <si>
    <t>ESC. NVA DE LLANO GRANDE</t>
  </si>
  <si>
    <t>ESC. RURAL MIXTA SABANA LARGA</t>
  </si>
  <si>
    <t>JARDIN INFANTIL CAPULLITO</t>
  </si>
  <si>
    <t>ESC. RURAL MIX. PAREDES (BOQUE)</t>
  </si>
  <si>
    <t>ESC. RURAL MIX. EL PORVENIR</t>
  </si>
  <si>
    <t>ESC RUR MIX HONDILLA ALTA</t>
  </si>
  <si>
    <t>ESC. URB. MIX. NO. 1- SIMITI</t>
  </si>
  <si>
    <t>ESC. RURAL MIX. DE FONTES</t>
  </si>
  <si>
    <t>ESC. RUR. MIX. LA LLANA</t>
  </si>
  <si>
    <t>ESCUELA RURAL MIXTA LAS COMBAS</t>
  </si>
  <si>
    <t>ESCUELA  NUEVA EL JUNCAL</t>
  </si>
  <si>
    <t>ESC.R. MIXTA INANEA BAJA - ACAPULCO</t>
  </si>
  <si>
    <t>SOPLAVIENTO</t>
  </si>
  <si>
    <t>ESC URB MIX FELIPE SANTIAGO AMOR C.</t>
  </si>
  <si>
    <t>ESC URB MIX #3 SOCORRO PEREZ MOLINA</t>
  </si>
  <si>
    <t>ESC URB MIX #5 EL CHISPON</t>
  </si>
  <si>
    <t>Soplaviento</t>
  </si>
  <si>
    <t>INSTITUCION EDUCATIVA SIMON ALMANZA JULIO</t>
  </si>
  <si>
    <t>ESC URB MIX #2 INMACULADA CONCEPCION</t>
  </si>
  <si>
    <t>TURBACO</t>
  </si>
  <si>
    <t>INSTITUCION EDUCATIVA CRISANTO LUQUE</t>
  </si>
  <si>
    <t>ESC OFIC MIX DE PAPAYAL</t>
  </si>
  <si>
    <t>DE PUENTE HONDA</t>
  </si>
  <si>
    <t>ESCUELA RURAL MIXTA BONANZA</t>
  </si>
  <si>
    <t>ESC URB MIX HILDA MARRUGO D AHUMADA</t>
  </si>
  <si>
    <t>ESC. MIX.. Nº  3  NTRA. SRA. DEL SOCORRO</t>
  </si>
  <si>
    <t>INSTITUCION EDUCATIVA TECNICA  ALFONSO LOPEZ PUMAREJO</t>
  </si>
  <si>
    <t>COLONIA ESCOLAR DE VACACIONES</t>
  </si>
  <si>
    <t>ESC LASTENIA MARIA TONOZ L.</t>
  </si>
  <si>
    <t>ESC URB MIX #1 DE TURBACO</t>
  </si>
  <si>
    <t>INSTITUCION EDUCATIVA TECNICA AGROPECUARIA LA BUENA ESPERANZA</t>
  </si>
  <si>
    <t>ESC SAN FRANCISCO DE ASIS</t>
  </si>
  <si>
    <t>ESC MIX BELLA VISTA</t>
  </si>
  <si>
    <t>ESC MIX JUAN XXIII</t>
  </si>
  <si>
    <t>TURBANÁ</t>
  </si>
  <si>
    <t>I.E. MARCOS FIDEL SUAREZ - SEDE PRINCIPAL</t>
  </si>
  <si>
    <t>JOSE CELESTINO MUTIS</t>
  </si>
  <si>
    <t>OLGA GONZALEZ D M</t>
  </si>
  <si>
    <t>VILLANUEVA</t>
  </si>
  <si>
    <t>INSTITUCION EDUCATIVA TECNICA INDUSTRIAL MOISES CABEZA JUNCO</t>
  </si>
  <si>
    <t>CORAZON A CORAZON</t>
  </si>
  <si>
    <t>ALBERTO MARRUGO R.</t>
  </si>
  <si>
    <t>I.E.T.A. DE VILLANUEVA - SEDE PRINCIPAL</t>
  </si>
  <si>
    <t>ETELVINA VASQUEZ</t>
  </si>
  <si>
    <t>ALGARROBO</t>
  </si>
  <si>
    <t>ARROYO VUELTA</t>
  </si>
  <si>
    <t>ZAMBRANO</t>
  </si>
  <si>
    <t>I.E.T. ACUICALO SAGRADO CORAZON DE JESUS - SEDE PRINCIPAL</t>
  </si>
  <si>
    <t>ISLA PROVIDENCIA</t>
  </si>
  <si>
    <t>SE JHON F KENNEDY</t>
  </si>
  <si>
    <t>I.E.T. EN INFORMATICA ANIBAL NOGUERA MENDOZA - SEDE PRINCIPAL</t>
  </si>
  <si>
    <t>CONCENTRACION EL JORDAN</t>
  </si>
  <si>
    <t>CONCENTRACION EL DORADO</t>
  </si>
  <si>
    <t>CONCENTRACION SAN ANTONIO</t>
  </si>
  <si>
    <t>BOYACA</t>
  </si>
  <si>
    <t>LAS AMÉRICAS</t>
  </si>
  <si>
    <t>PILOTO</t>
  </si>
  <si>
    <t>PARQUE PINZON</t>
  </si>
  <si>
    <t>JARDIN INFANTIL</t>
  </si>
  <si>
    <t>LIBERTADOR SIMON BOLIVAR CENTRAL</t>
  </si>
  <si>
    <t>TRINIDAD</t>
  </si>
  <si>
    <t>SEDE SAN FRANCISCO</t>
  </si>
  <si>
    <t>SEDE CENTRAL</t>
  </si>
  <si>
    <t>ASIS</t>
  </si>
  <si>
    <t>SANTA ANA</t>
  </si>
  <si>
    <t>KENNEDY</t>
  </si>
  <si>
    <t>CLUB DE LEONES</t>
  </si>
  <si>
    <t>PORVENIR</t>
  </si>
  <si>
    <t>FLORENCIA</t>
  </si>
  <si>
    <t>CHIVOR</t>
  </si>
  <si>
    <t>CONC URB</t>
  </si>
  <si>
    <t>ESC EL SINAI</t>
  </si>
  <si>
    <t>ESC SAN CAYETANO</t>
  </si>
  <si>
    <t>ESC LA ESPERANZA</t>
  </si>
  <si>
    <t>ESC SAN FRANCISCO</t>
  </si>
  <si>
    <t>ESC GUALI</t>
  </si>
  <si>
    <t>ESC CAMOYO</t>
  </si>
  <si>
    <t>ESC SAN MARTIN</t>
  </si>
  <si>
    <t>ESC EL PINO</t>
  </si>
  <si>
    <t>ESC LA ESMERALDA</t>
  </si>
  <si>
    <t>Aquitania</t>
  </si>
  <si>
    <t>COL RAMON IGNACIO AVELLA SECC PRIMARIA</t>
  </si>
  <si>
    <t>ARCABUCO</t>
  </si>
  <si>
    <t>COLONIA ESCOLAR JOSE JOAQUIN CASTRO MARTINEZ</t>
  </si>
  <si>
    <t>COL TEC ALEJANDRO DE HUMBOLDT</t>
  </si>
  <si>
    <t>ESC QUIRVAQUIRA I</t>
  </si>
  <si>
    <t>ESC RUPAVITA</t>
  </si>
  <si>
    <t>ESC PEÑAS BLANCAS</t>
  </si>
  <si>
    <t>ESC MONTE SUAREZ</t>
  </si>
  <si>
    <t>ESC ALCAPARROS</t>
  </si>
  <si>
    <t>ESC CABECERAS</t>
  </si>
  <si>
    <t>ESC QUEMADOS</t>
  </si>
  <si>
    <t>ESC QUIRVAQUIRA II</t>
  </si>
  <si>
    <t>Belén</t>
  </si>
  <si>
    <t>SECCION PRIMARIA</t>
  </si>
  <si>
    <t>BOAVITA</t>
  </si>
  <si>
    <t>ESC RURAL CUALATA</t>
  </si>
  <si>
    <t>ESC RURAL CABRERITA</t>
  </si>
  <si>
    <t>ESC RURAL LAGUNILLAS</t>
  </si>
  <si>
    <t>ESC RURAL LAS MINAS</t>
  </si>
  <si>
    <t>ESC RURAL EL TUNAL</t>
  </si>
  <si>
    <t>ESC RURAL TOBARIA</t>
  </si>
  <si>
    <t>ESC RURAL CACHAVITA</t>
  </si>
  <si>
    <t>ESC RURAL SACACHOVA ALTO</t>
  </si>
  <si>
    <t>ESC RURAL CHULAVITA</t>
  </si>
  <si>
    <t>ESC RURAL EL CABUYAL</t>
  </si>
  <si>
    <t>ESC RURAL LAS PALMAS</t>
  </si>
  <si>
    <t>ESC RURAL EL RODEO</t>
  </si>
  <si>
    <t>ESC RURAL EL GUAMITO</t>
  </si>
  <si>
    <t>ESC RURAL EL SABILAL</t>
  </si>
  <si>
    <t>Boavita</t>
  </si>
  <si>
    <t>INST TEC INTEGD NZADO MARISCAL SUCRE</t>
  </si>
  <si>
    <t>CONC KENNEDY</t>
  </si>
  <si>
    <t>Buenavista</t>
  </si>
  <si>
    <t>Busbanzá</t>
  </si>
  <si>
    <t>COL DE EDUC BAS ECOLOGICO DE BUSBANZA</t>
  </si>
  <si>
    <t>CONC FRANCISCO JOSE DE CALDAS</t>
  </si>
  <si>
    <t>ESC CHINGAGUTA</t>
  </si>
  <si>
    <t>ESC CARRIZAL</t>
  </si>
  <si>
    <t>ESC ESPALDA</t>
  </si>
  <si>
    <t>ESC TIERRA NEGRA</t>
  </si>
  <si>
    <t>ESC EL CUBO</t>
  </si>
  <si>
    <t>ESC JORGE ELIECER GAITAN</t>
  </si>
  <si>
    <t>Cerinza</t>
  </si>
  <si>
    <t>CONC NO 1</t>
  </si>
  <si>
    <t>CONC JORGE BAEZ</t>
  </si>
  <si>
    <t>CHIQUINQUIRÁ</t>
  </si>
  <si>
    <t>IE TECNICA PIO ALBERTO FERRO PEÑA - SEDE PRINCIPAL</t>
  </si>
  <si>
    <t>ESC CASABLANCA</t>
  </si>
  <si>
    <t>Chiquinquirá</t>
  </si>
  <si>
    <t>BOYACA ALTO</t>
  </si>
  <si>
    <t>CONC ROMULO ROZO</t>
  </si>
  <si>
    <t>CONC VILLA DEL ROSARIO</t>
  </si>
  <si>
    <t>COL BAS MAYOR</t>
  </si>
  <si>
    <t>CONC GENERAL SANTANDER</t>
  </si>
  <si>
    <t>CONC OLGA FORERO SILVA</t>
  </si>
  <si>
    <t>CONC MARISCAL SUCRE</t>
  </si>
  <si>
    <t>CONC ALIANZA PARA EL PROGRESO</t>
  </si>
  <si>
    <t>COL BAS SANTA CECILIA</t>
  </si>
  <si>
    <t>Chiscas</t>
  </si>
  <si>
    <t>Chita</t>
  </si>
  <si>
    <t>ESC NORMAL SUPERIOR SAGRADO CORAZON - ANEXA</t>
  </si>
  <si>
    <t>CHITA</t>
  </si>
  <si>
    <t>ESC CHIPA VIEJO</t>
  </si>
  <si>
    <t>ESC LA CHORRERA</t>
  </si>
  <si>
    <t>ESC EL MORTIÑAL</t>
  </si>
  <si>
    <t>ESC MONTETOROS</t>
  </si>
  <si>
    <t>ESC EL RESGUARDO</t>
  </si>
  <si>
    <t>ESC TOBAL</t>
  </si>
  <si>
    <t>ESC LA COLORADA</t>
  </si>
  <si>
    <t>ESC DE CUCO</t>
  </si>
  <si>
    <t>ESC RECHINIGA</t>
  </si>
  <si>
    <t>ESC CHIPA BETEL</t>
  </si>
  <si>
    <t>ESC QUINDEVA</t>
  </si>
  <si>
    <t>ESC LA ESTANCIA</t>
  </si>
  <si>
    <t>ESC VICHACUCA</t>
  </si>
  <si>
    <t>ESC DIMIZA</t>
  </si>
  <si>
    <t>ESC DIAVENA</t>
  </si>
  <si>
    <t>ESC QUICHOVA</t>
  </si>
  <si>
    <t>INS ED TEC Y ACAD JOSE MARIA POTIER - PARROQUITA</t>
  </si>
  <si>
    <t>ESC EL REFUGIO</t>
  </si>
  <si>
    <t>ESC LA FLORESTA</t>
  </si>
  <si>
    <t>ESC LA CORTADERA</t>
  </si>
  <si>
    <t>ESC LA FLORESTA UNO</t>
  </si>
  <si>
    <t>ESC EL HELECHAL</t>
  </si>
  <si>
    <t>ESC RUBACHA</t>
  </si>
  <si>
    <t>Ciénega</t>
  </si>
  <si>
    <t>CONC JOSE CAYETANO VASQUEZ</t>
  </si>
  <si>
    <t>Cómbita</t>
  </si>
  <si>
    <t>ESC URB MIXTA</t>
  </si>
  <si>
    <t>COPER</t>
  </si>
  <si>
    <t>CONC URB MIXTA</t>
  </si>
  <si>
    <t>ESC CANTINO</t>
  </si>
  <si>
    <t>ESC SAN ANTONIO</t>
  </si>
  <si>
    <t>ESC SAN ISIDRO</t>
  </si>
  <si>
    <t>ESC SAN VICENTE</t>
  </si>
  <si>
    <t>ESC SANTA ISABEL</t>
  </si>
  <si>
    <t>ESC SANTA BARBARA</t>
  </si>
  <si>
    <t>ESC SAN PABLO</t>
  </si>
  <si>
    <t>ESC SANTA ROSA</t>
  </si>
  <si>
    <t>ESC GUAYABAL</t>
  </si>
  <si>
    <t>ESC PEDRO GOMEZ</t>
  </si>
  <si>
    <t>ESC LOS RIOS</t>
  </si>
  <si>
    <t>ESC BARAZETA</t>
  </si>
  <si>
    <t>ESC LIMONAL</t>
  </si>
  <si>
    <t>ESC SARVAPAJA</t>
  </si>
  <si>
    <t>ESC PATIO BONITO</t>
  </si>
  <si>
    <t>ESC SAN RAFAEL</t>
  </si>
  <si>
    <t>ESC CARBONERAS</t>
  </si>
  <si>
    <t>ESC PINARES</t>
  </si>
  <si>
    <t>Covarachia</t>
  </si>
  <si>
    <t>Cucaita</t>
  </si>
  <si>
    <t>CONC SAN FELIPE</t>
  </si>
  <si>
    <t>Cuítiva</t>
  </si>
  <si>
    <t>DUITAMA</t>
  </si>
  <si>
    <t>SEDE GABRIELA MISTRAL</t>
  </si>
  <si>
    <t>SEDE CAMPOAMOR</t>
  </si>
  <si>
    <t>COLEGIO BOYACA DE DUITAMA SEDE PRIMARIA</t>
  </si>
  <si>
    <t>COLEGIO TECNICO MUNICIPAL SIMÓN BOLIVAR</t>
  </si>
  <si>
    <t>SEDE JAIRO ANIBAL NIÑO</t>
  </si>
  <si>
    <t>SEDE SAN FERNANDO</t>
  </si>
  <si>
    <t>SEDE AGUATENDIDA</t>
  </si>
  <si>
    <t>El Cocuy</t>
  </si>
  <si>
    <t>El Espino</t>
  </si>
  <si>
    <t>CONC LUIS ANTONIO BARON</t>
  </si>
  <si>
    <t>Firavitoba</t>
  </si>
  <si>
    <t>Floresta</t>
  </si>
  <si>
    <t>COL EDUC BAS SIMON BOLIVAR</t>
  </si>
  <si>
    <t>Gámeza</t>
  </si>
  <si>
    <t>CONC FCO JOSE DE CALDAS</t>
  </si>
  <si>
    <t>Garagoa</t>
  </si>
  <si>
    <t>ESC LA LAGUNA</t>
  </si>
  <si>
    <t>ESC ALIZAL</t>
  </si>
  <si>
    <t>ESC GUIRAGON</t>
  </si>
  <si>
    <t>ESC CHISCOTE</t>
  </si>
  <si>
    <t>ESC URAGON</t>
  </si>
  <si>
    <t>ESC EL CHIVECHE</t>
  </si>
  <si>
    <t>ESC CHICHIMITA</t>
  </si>
  <si>
    <t>ESC RITANGA</t>
  </si>
  <si>
    <t>Guateque</t>
  </si>
  <si>
    <t>COL BAS HORTENSIA PERILLA</t>
  </si>
  <si>
    <t>COL DE EDUC PREESC BAS Y MEDIA TEC VALLE DE TENZA</t>
  </si>
  <si>
    <t>CONC ALIANZA</t>
  </si>
  <si>
    <t>Güicán</t>
  </si>
  <si>
    <t>I.E. NORMAL SUPERIOR NTRA SRA DEL ROSARIO - SEDE PRINCIPAL</t>
  </si>
  <si>
    <t>JENESANO</t>
  </si>
  <si>
    <t>20 DE JULIO</t>
  </si>
  <si>
    <t>ESC CARDONAL</t>
  </si>
  <si>
    <t>ESC DULCEYES</t>
  </si>
  <si>
    <t>ESC FORAQUIRA</t>
  </si>
  <si>
    <t>ESC CARRIZAL JAIMES</t>
  </si>
  <si>
    <t>ESC PAECES BAJO</t>
  </si>
  <si>
    <t>ESC PIRANGUATA</t>
  </si>
  <si>
    <t>ESC RODRIGUEZ</t>
  </si>
  <si>
    <t>ESC SOLERES</t>
  </si>
  <si>
    <t>ESC BAGANIQUE BAJO</t>
  </si>
  <si>
    <t>ESC BAGANIQUE CENTRO</t>
  </si>
  <si>
    <t>ESC BAGANIQUE ALTO</t>
  </si>
  <si>
    <t>ESC CARRIZAL ALTO</t>
  </si>
  <si>
    <t>ESC CARRIZAL BAJO</t>
  </si>
  <si>
    <t>ESC SUPANECA</t>
  </si>
  <si>
    <t>ESC PAECES ALTO</t>
  </si>
  <si>
    <t>ESC NONCETA</t>
  </si>
  <si>
    <t>JERICÓ</t>
  </si>
  <si>
    <t>CONC URB KENNEDY</t>
  </si>
  <si>
    <t>CENT EDUC SAN JOSE DE CHEVA</t>
  </si>
  <si>
    <t>ELA PUEBLO VIEJO</t>
  </si>
  <si>
    <t>ESC TAPIAS</t>
  </si>
  <si>
    <t>LA PLAYA</t>
  </si>
  <si>
    <t>ESC PANTANO HONDO</t>
  </si>
  <si>
    <t>ESC LA OVEJERA</t>
  </si>
  <si>
    <t>ESC BACOTA</t>
  </si>
  <si>
    <t>ESC EL REPOSO</t>
  </si>
  <si>
    <t>ESC EL ASERRADERO</t>
  </si>
  <si>
    <t>ESC EL JUNCAL</t>
  </si>
  <si>
    <t>ESC EL COCUBAL</t>
  </si>
  <si>
    <t>ESC EL MANCO</t>
  </si>
  <si>
    <t>ESC TINTOBA CHIQUITO</t>
  </si>
  <si>
    <t>ESC LOS GALAPAGOS</t>
  </si>
  <si>
    <t>ESC SANTA HELENA</t>
  </si>
  <si>
    <t>ESC APOSENTOS</t>
  </si>
  <si>
    <t>Labranzagrande</t>
  </si>
  <si>
    <t>La Uvita</t>
  </si>
  <si>
    <t>Villa de Leyva</t>
  </si>
  <si>
    <t>CONC CAMILO TORRRES</t>
  </si>
  <si>
    <t>IE TEC Y ACAD ANTONIO NARIÑO - SEDE PRINCIPAL</t>
  </si>
  <si>
    <t>DURUELO</t>
  </si>
  <si>
    <t>MACANAL</t>
  </si>
  <si>
    <t>CONC ESCOLAR URB</t>
  </si>
  <si>
    <t>EL DATIL</t>
  </si>
  <si>
    <t>AGUA BLANCA GRANDE</t>
  </si>
  <si>
    <t>LIMON</t>
  </si>
  <si>
    <t>PERDIGUIZ</t>
  </si>
  <si>
    <t>VIJAGUAL</t>
  </si>
  <si>
    <t>EL VOLADOR</t>
  </si>
  <si>
    <t>QUEBRADA NEGRA</t>
  </si>
  <si>
    <t>AGUA BLANCA CHIQUITA</t>
  </si>
  <si>
    <t>MUSEÑITO</t>
  </si>
  <si>
    <t>MUSEÑO CENTRO</t>
  </si>
  <si>
    <t>MEDIA ESTANCIA</t>
  </si>
  <si>
    <t>LA VEGA</t>
  </si>
  <si>
    <t>TIBACOTA</t>
  </si>
  <si>
    <t>NARANJOS</t>
  </si>
  <si>
    <t>LAS MESA</t>
  </si>
  <si>
    <t>LA SERRANÍA</t>
  </si>
  <si>
    <t>SAN PEDRO</t>
  </si>
  <si>
    <t>ECOLOGICA BATÁ</t>
  </si>
  <si>
    <t>Miraflores</t>
  </si>
  <si>
    <t>Mongua</t>
  </si>
  <si>
    <t>CONC POLICARPA SALAVARRIETA</t>
  </si>
  <si>
    <t>MONGUÍ</t>
  </si>
  <si>
    <t>JUAN BAUTISTA CUJAR</t>
  </si>
  <si>
    <t>ESC PERICOS</t>
  </si>
  <si>
    <t>ESC VALLADOS</t>
  </si>
  <si>
    <t>ESC LA CHACARA</t>
  </si>
  <si>
    <t>MONIQUIRÁ</t>
  </si>
  <si>
    <t>SEDE GASPAR RAMIREZ</t>
  </si>
  <si>
    <t>ESC JAIRO ANIBAL NIÑO</t>
  </si>
  <si>
    <t>SEDE ANTONIO RICAURTE</t>
  </si>
  <si>
    <t>SEDE LUIS CARLOS GALAN SARMIENTO</t>
  </si>
  <si>
    <t>SEDE ANEXA</t>
  </si>
  <si>
    <t>Motavita</t>
  </si>
  <si>
    <t>CONC URB MIX</t>
  </si>
  <si>
    <t>Nobsa</t>
  </si>
  <si>
    <t>Nuevo Colón</t>
  </si>
  <si>
    <t>COL NTRA SRA DE LA ANTIGUA</t>
  </si>
  <si>
    <t>OICATÁ</t>
  </si>
  <si>
    <t>COL ESTATAL NICOLAS CUERVO Y R - SECCION A</t>
  </si>
  <si>
    <t>CENT EDUC PORAVITA</t>
  </si>
  <si>
    <t>CE CAIBOCA</t>
  </si>
  <si>
    <t>CE SAN PEDRO</t>
  </si>
  <si>
    <t>CE LA LAGUNA</t>
  </si>
  <si>
    <t>CENT EDUC EL LLANO</t>
  </si>
  <si>
    <t>OTANCHE</t>
  </si>
  <si>
    <t>CONC PABLO SEXTO</t>
  </si>
  <si>
    <t>ESC BUENAVISTA</t>
  </si>
  <si>
    <t>ESC PIZARRA BOLIVAR</t>
  </si>
  <si>
    <t>ESC ALTOSANO</t>
  </si>
  <si>
    <t>ESC TEUSAQUILLO</t>
  </si>
  <si>
    <t>ESC SAN ANTONIO DE LA COBRE</t>
  </si>
  <si>
    <t>ESC LOS BANCOS</t>
  </si>
  <si>
    <t>ESC EL ENCANTO</t>
  </si>
  <si>
    <t>ESC PLATANILLAL</t>
  </si>
  <si>
    <t>ESC EL RAMAL</t>
  </si>
  <si>
    <t>ESC PALENQUE</t>
  </si>
  <si>
    <t>ESC BUENOS AIRES</t>
  </si>
  <si>
    <t>ESC EL ROBLE</t>
  </si>
  <si>
    <t>ESC LA LLANO</t>
  </si>
  <si>
    <t>ESC BUZAL</t>
  </si>
  <si>
    <t>ESC BARROBLANCO</t>
  </si>
  <si>
    <t>ESC CAYETANO VASQUEZ</t>
  </si>
  <si>
    <t>ESC CORTADERAL</t>
  </si>
  <si>
    <t>ESC SABRIPA LA NUEVA</t>
  </si>
  <si>
    <t>ESC SEVILLA LA NUEVA</t>
  </si>
  <si>
    <t>ESC CAMBUCO</t>
  </si>
  <si>
    <t>ESC VISTA HERMOSA</t>
  </si>
  <si>
    <t>PÁEZ</t>
  </si>
  <si>
    <t>CON. BOLIVAR</t>
  </si>
  <si>
    <t>ESC RURAL URURIA</t>
  </si>
  <si>
    <t>ESC SIRASI</t>
  </si>
  <si>
    <t>CENT EDUC YAMUNTICA</t>
  </si>
  <si>
    <t>ESC YAMUNTA</t>
  </si>
  <si>
    <t>ESC RURAL GUAMAL</t>
  </si>
  <si>
    <t>ESC RURAL GUADUAL</t>
  </si>
  <si>
    <t>ESC RURAL OSO</t>
  </si>
  <si>
    <t>ESC RURAL MINCHO</t>
  </si>
  <si>
    <t>ESC RURAL CEIBAL</t>
  </si>
  <si>
    <t>ESC COLOMBIA CHIQUITA</t>
  </si>
  <si>
    <t>ESC RURAL CAPAGA</t>
  </si>
  <si>
    <t>ESC RURAL AGUA BLANCA</t>
  </si>
  <si>
    <t>ESC CARACOLES</t>
  </si>
  <si>
    <t>ESC CALIFORNIAS</t>
  </si>
  <si>
    <t>ESC RURAL PARAISO</t>
  </si>
  <si>
    <t>ESC RURAL CANALES</t>
  </si>
  <si>
    <t>ESC CHIRIRE</t>
  </si>
  <si>
    <t>ESC RURAL PORVENIR</t>
  </si>
  <si>
    <t>ESC RURAL YAPOMPO</t>
  </si>
  <si>
    <t>ESC MOCHILERO</t>
  </si>
  <si>
    <t>Paipa</t>
  </si>
  <si>
    <t>CONC PABLO SOLANO</t>
  </si>
  <si>
    <t>COL MIGUEL JIMENEZ LOPEZ</t>
  </si>
  <si>
    <t>COL TEC TOMAS VASQUEZ RODRIGUEZ</t>
  </si>
  <si>
    <t>Pajarito</t>
  </si>
  <si>
    <t>COL DEPTAL AGROP PRIMARIA</t>
  </si>
  <si>
    <t>Panqueba</t>
  </si>
  <si>
    <t>Pauna</t>
  </si>
  <si>
    <t>Paya</t>
  </si>
  <si>
    <t>INS TEC SIMONA AMAYA</t>
  </si>
  <si>
    <t>Paz de Río</t>
  </si>
  <si>
    <t>CONC JHON F KENNEDY</t>
  </si>
  <si>
    <t>PESCA</t>
  </si>
  <si>
    <t>EL LIBERTADOR</t>
  </si>
  <si>
    <t>ESC TOBACÁ</t>
  </si>
  <si>
    <t>ESC CORAZÓN</t>
  </si>
  <si>
    <t>ESC JOSÉ CASTRO</t>
  </si>
  <si>
    <t>ESC HERMINIA GALÁN NOCUATÁ</t>
  </si>
  <si>
    <t>SUANEME</t>
  </si>
  <si>
    <t>ESC NARANJOS</t>
  </si>
  <si>
    <t>ESC CHINCUÁ</t>
  </si>
  <si>
    <t>LLANO GRANDE</t>
  </si>
  <si>
    <t>PUERTO BOYACÁ</t>
  </si>
  <si>
    <t>ANEXA SAN PEDRO CLAVER</t>
  </si>
  <si>
    <t>Puerto Boyacá</t>
  </si>
  <si>
    <t>CRISTO REY</t>
  </si>
  <si>
    <t>COLEGIO JOSE ANTONIO GALAN</t>
  </si>
  <si>
    <t>COLEGIO JOHN F. KENNEDY</t>
  </si>
  <si>
    <t>Ramiriquí</t>
  </si>
  <si>
    <t>CARLOS RINCON</t>
  </si>
  <si>
    <t>Samacá</t>
  </si>
  <si>
    <t>FRAY JUAN DE LOS BRRS</t>
  </si>
  <si>
    <t>SAN JOSÉ DE PARE</t>
  </si>
  <si>
    <t>COL DPTAL HORIZONTES SECCION PRIMARIA</t>
  </si>
  <si>
    <t>ESC SAN ISIDRO ALTO</t>
  </si>
  <si>
    <t>ES SAN JACINTO Y CHAPA</t>
  </si>
  <si>
    <t>ESC GUANOMITO</t>
  </si>
  <si>
    <t>ESC GUANOMO</t>
  </si>
  <si>
    <t>ESC BALSA Y RESGUARDO</t>
  </si>
  <si>
    <t>ESC SAN ROQUE</t>
  </si>
  <si>
    <t>San Luis de Gaceno</t>
  </si>
  <si>
    <t>San Mateo</t>
  </si>
  <si>
    <t>ESC NORMAL SUPERIOR</t>
  </si>
  <si>
    <t>SAN MIGUEL DE SEMA</t>
  </si>
  <si>
    <t>SEDE CONC URB MIX</t>
  </si>
  <si>
    <t>ESC PEÑA BLANCA</t>
  </si>
  <si>
    <t>SEDE ESC FATIMA</t>
  </si>
  <si>
    <t>ESC SIRIGAY</t>
  </si>
  <si>
    <t>SANTANA</t>
  </si>
  <si>
    <t>COL ANTONIO RICAURTE</t>
  </si>
  <si>
    <t>ESC SAN PEDRO</t>
  </si>
  <si>
    <t>ESC MIRAVALLES</t>
  </si>
  <si>
    <t>ESC LAS QUEBRADAS</t>
  </si>
  <si>
    <t>ESC EL RODEO</t>
  </si>
  <si>
    <t>ESC QUEBRADAFRENOS</t>
  </si>
  <si>
    <t>ESC SANTA BÁRBARA</t>
  </si>
  <si>
    <t>Santa Rosa de Viterbo</t>
  </si>
  <si>
    <t>IE CASILDA ZAFRA</t>
  </si>
  <si>
    <t>Santa Sofía</t>
  </si>
  <si>
    <t>CONC URB SIMÓN BOLÍVAR</t>
  </si>
  <si>
    <t>SATIVANORTE</t>
  </si>
  <si>
    <t>COL NRTA SRA DEL ROSARIO</t>
  </si>
  <si>
    <t>Sativasur</t>
  </si>
  <si>
    <t>COL DE EDUC BAS Y MEDIA TEC SEÑOR DE LOS MILAGROS</t>
  </si>
  <si>
    <t>Siachoque</t>
  </si>
  <si>
    <t>Soatá</t>
  </si>
  <si>
    <t>COL NALZADO JUAN JOSE RONDON</t>
  </si>
  <si>
    <t>Socotá</t>
  </si>
  <si>
    <t>ESC URB DE NIÑAS</t>
  </si>
  <si>
    <t>ESC URB DE VARONES</t>
  </si>
  <si>
    <t>Socha</t>
  </si>
  <si>
    <t>COL PEDRO JOSÉ SARMIENTO</t>
  </si>
  <si>
    <t>SOGAMOSO</t>
  </si>
  <si>
    <t>SANTA ISABEL</t>
  </si>
  <si>
    <t>ESCUELA CERRITO</t>
  </si>
  <si>
    <t>INSTITUCION EDUCATIVA LOS LIBERTADORES</t>
  </si>
  <si>
    <t>INSTITUCION EDUCATIVA EMPRESARIALY AGROINDUSTRIAL LOS ANDES INSEANDES</t>
  </si>
  <si>
    <t>ESCUELA OMBACHITA</t>
  </si>
  <si>
    <t>CONCENTRACION MONQUIRA</t>
  </si>
  <si>
    <t>CONCENTRACION EL SOL</t>
  </si>
  <si>
    <t>CONCENTRACION SANTA BARBARA</t>
  </si>
  <si>
    <t>CENTRO EDUCATIVO CAMPOAMOR</t>
  </si>
  <si>
    <t>ESCUELA LAS MANITAS</t>
  </si>
  <si>
    <t>CONCENTRACION ELROSARIO</t>
  </si>
  <si>
    <t>VALDES TAVERA</t>
  </si>
  <si>
    <t>INSTITUCION EDUCATIVA SAN MARTÍN DE TOURS</t>
  </si>
  <si>
    <t>Sotaquirá</t>
  </si>
  <si>
    <t>CON FELIPE PEREZ</t>
  </si>
  <si>
    <t>SORACÁ</t>
  </si>
  <si>
    <t>COL SIMÓN BOLIVAR</t>
  </si>
  <si>
    <t>ESC CRUZ BLANCA</t>
  </si>
  <si>
    <t>ESC RURAL QUEBRADA VIEJA</t>
  </si>
  <si>
    <t>ESC RURAL ROMIGUIRA</t>
  </si>
  <si>
    <t>ESC EL ROSAL</t>
  </si>
  <si>
    <t>CENT EDUC PUENTE HAMACA</t>
  </si>
  <si>
    <t>ESC OTRO LADO</t>
  </si>
  <si>
    <t>ESUELA RURAL CHAINE</t>
  </si>
  <si>
    <t>ESC EL SALITRE</t>
  </si>
  <si>
    <t>ESC RURAL ALTO NEGRO</t>
  </si>
  <si>
    <t>ESC QUEBRADA GRANDE</t>
  </si>
  <si>
    <t>SUSACÓN</t>
  </si>
  <si>
    <t>CENT EDUC RURAL CARDONAL</t>
  </si>
  <si>
    <t>CEN ED RUR EL SALITRE</t>
  </si>
  <si>
    <t>ESC RURAL GUAYACANAL</t>
  </si>
  <si>
    <t>CENT EDUCATIVO DESAGUADERO</t>
  </si>
  <si>
    <t>CENTRO EDUCATIVO EL HATO</t>
  </si>
  <si>
    <t>CEN ED RUR GUANTIVA NORTE</t>
  </si>
  <si>
    <t>CENT ED RUR SIAPORA</t>
  </si>
  <si>
    <t>CENT EDUC RUR EL TOBAL</t>
  </si>
  <si>
    <t>CENTRO EDUCTIVO PIE DE PEÑA</t>
  </si>
  <si>
    <t>CENTRO EDUCATIVO SAN IGNACIO</t>
  </si>
  <si>
    <t>CENTRO EDUCATIVO LOS VALLES</t>
  </si>
  <si>
    <t>CEN EDUC RURAL SANTA ROSITA</t>
  </si>
  <si>
    <t>Tasco</t>
  </si>
  <si>
    <t>SEDE JORGE GUILLERMO MOJICA MARQUEZ</t>
  </si>
  <si>
    <t>Tenza</t>
  </si>
  <si>
    <t>Tibaná</t>
  </si>
  <si>
    <t>Tinjacá</t>
  </si>
  <si>
    <t>COL DE EDUC BAS Y MEDIA MARIANO OSPINA PEREZ</t>
  </si>
  <si>
    <t>TIPACOQUE</t>
  </si>
  <si>
    <t>ESC URB</t>
  </si>
  <si>
    <t>ESC RURAL FRANCISCO DE PAULA SANTANDER</t>
  </si>
  <si>
    <t>ESC RURAL EL PALMAR</t>
  </si>
  <si>
    <t>ESC RURAL EL PÁRAMO</t>
  </si>
  <si>
    <t>ESC RURAL OVACHIA ABAJO</t>
  </si>
  <si>
    <t>ESC RURAL JUTUA</t>
  </si>
  <si>
    <t>ESC RURAL LA CRA</t>
  </si>
  <si>
    <t>ESC RURAL GALVAN</t>
  </si>
  <si>
    <t>ESC RURAL SIMON BOLIVAR</t>
  </si>
  <si>
    <t>ESC RURAL OVACHIA ARRIBA</t>
  </si>
  <si>
    <t>ESC RURAL LA CALERA</t>
  </si>
  <si>
    <t>Toca</t>
  </si>
  <si>
    <t>SECCIÓN POLICARPA SALAVARRIETA</t>
  </si>
  <si>
    <t>Tópaga</t>
  </si>
  <si>
    <t>TOTA</t>
  </si>
  <si>
    <t>ESC RUR LA PUERTA</t>
  </si>
  <si>
    <t>ESC RUR ROMERO</t>
  </si>
  <si>
    <t>ESC RUR TOTA</t>
  </si>
  <si>
    <t>ESC RURAL TOQUECHA</t>
  </si>
  <si>
    <t>ESC RUR CORALES</t>
  </si>
  <si>
    <t>ESC RUR EL TOBAL</t>
  </si>
  <si>
    <t>ESC RANCHERIA</t>
  </si>
  <si>
    <t>ESC RUR PANTANO HONDO</t>
  </si>
  <si>
    <t>ESC RUR SUNGUVITA</t>
  </si>
  <si>
    <t>ESC RUR GUÁQUIRA</t>
  </si>
  <si>
    <t>ESC RUR DAYSI</t>
  </si>
  <si>
    <t>ESC RUR DONSIQUIRA</t>
  </si>
  <si>
    <t>ESC RURAL RIO SECO</t>
  </si>
  <si>
    <t>ESC RUR MONGATA</t>
  </si>
  <si>
    <t>Tununguá</t>
  </si>
  <si>
    <t>CONC URBANA</t>
  </si>
  <si>
    <t>Turmequé</t>
  </si>
  <si>
    <t>Tuta</t>
  </si>
  <si>
    <t>COL KENNEDY</t>
  </si>
  <si>
    <t>Tutazá</t>
  </si>
  <si>
    <t>Umbita</t>
  </si>
  <si>
    <t>Ventaquemada</t>
  </si>
  <si>
    <t>COL DE EDUC BAS SIMON BOLIVAR</t>
  </si>
  <si>
    <t>VIRACACHÁ</t>
  </si>
  <si>
    <t>CON URB LA FUENTE TOSCANO</t>
  </si>
  <si>
    <t>CEN EDU ICARINA ABAJO</t>
  </si>
  <si>
    <t>CEN EDU PUEBLO VIEJO</t>
  </si>
  <si>
    <t>CEN EDU CAROS</t>
  </si>
  <si>
    <t>CEN EDU BUENAVISTA</t>
  </si>
  <si>
    <t>CEN EDU GALINDOS</t>
  </si>
  <si>
    <t>CEN EDU ICARINA ARRIBA</t>
  </si>
  <si>
    <t>CEN EDU CHEN</t>
  </si>
  <si>
    <t>CEN EDU CAROS ARRIBA</t>
  </si>
  <si>
    <t>CEN EDU PARRAS</t>
  </si>
  <si>
    <t>CEN EDU CHEN ALTO</t>
  </si>
  <si>
    <t>Zetaquira</t>
  </si>
  <si>
    <t>ISNTITUCIÓN EDUCATIVA GRAN COLOMBIA</t>
  </si>
  <si>
    <t>INSTITUCIÓN EDUCATIVA GRAN COLOMBIA SEDE A</t>
  </si>
  <si>
    <t>LICEO ISABEL LA CATOLICA SECCION BASICA PRIMARIA A</t>
  </si>
  <si>
    <t>INSTITUCIÓN EDUCATIVA ISABEL LA CATOLICA</t>
  </si>
  <si>
    <t>INSTITUCÍÓN EDUCATIVA SAN PIO X SEDE B</t>
  </si>
  <si>
    <t>INSTITUCIÓN EDUCATIVA SAN PIO X SEDE C</t>
  </si>
  <si>
    <t>INSTITUCIÓN EDUCATIVA SAN PIO X SEDE A</t>
  </si>
  <si>
    <t>INSTITUCIÓN EDUCATIVA MALABAR SEDE A</t>
  </si>
  <si>
    <t>INSTITUCIÓN EDUCATIVA MALABAR SEDE B</t>
  </si>
  <si>
    <t>IE LICEO MIXTO SINAI SECCION BASICA PRIMARIA A</t>
  </si>
  <si>
    <t>INSTITUCIÓN EDUCATIVA VILLA DEL PILAR SEDE A</t>
  </si>
  <si>
    <t>NORMAL SUP. DE CALDAS SECCION BASICA PRIMARIA C</t>
  </si>
  <si>
    <t>INSTITUCIÓN EDUCATIVA BOSQUES DEL NORTE SEDE B</t>
  </si>
  <si>
    <t>INSTITUCIÓN EDUCATIVA LA SULTANA SEDE A</t>
  </si>
  <si>
    <t>INSTITUCION EDUCATIVA LA SULTANA SEDE B</t>
  </si>
  <si>
    <t>INSTITUCIÓN EDUCATIVA MALTERIA SEDE RUR B</t>
  </si>
  <si>
    <t>INSTITUCIÓN EDUCATIVA MALTERIA SEDE A</t>
  </si>
  <si>
    <t>INSTITUCION EDUCATIVA PABLO VI SEDE B</t>
  </si>
  <si>
    <t>INSTITUCION EDUCATIVA PABLO VI SEDE C</t>
  </si>
  <si>
    <t>ANSERMA</t>
  </si>
  <si>
    <t>INSTITUCION EDUCATIVA ESCUELA NORMAL SUPERIOR REBECA SIERRA CARDONA</t>
  </si>
  <si>
    <t>CHINCHINÁ</t>
  </si>
  <si>
    <t>ESCUELA JUAN XXIII</t>
  </si>
  <si>
    <t>ESCUELA MARIA INMACULADA</t>
  </si>
  <si>
    <t>COLEGIO SAN FRANCISCO</t>
  </si>
  <si>
    <t>ESCUELA ROTARIA LA FRONTERA</t>
  </si>
  <si>
    <t>LA DORADA</t>
  </si>
  <si>
    <t>ESCUELA FRANCISCO DE PAULA SANTANDER</t>
  </si>
  <si>
    <t>ESCUELA FRANCISCO JOSE DE CALDAS</t>
  </si>
  <si>
    <t>ESCUELA POLICARPA SALAVARRIETA</t>
  </si>
  <si>
    <t>ESCUELA KENNEDY</t>
  </si>
  <si>
    <t>CONCENTRACIÓN ESCOLAR LAS FERIAS</t>
  </si>
  <si>
    <t>NEIRA</t>
  </si>
  <si>
    <t>ESCUELA JOSÉ MARÍA CÓRDOBA</t>
  </si>
  <si>
    <t>PALESTINA</t>
  </si>
  <si>
    <t>CENTRO EDUCATIVO ANTONIO NARIÑO</t>
  </si>
  <si>
    <t>PENSILVANIA</t>
  </si>
  <si>
    <t>COLEGIO BASICO OFICIAL URBANO RUIZ</t>
  </si>
  <si>
    <t>CONCENTRACIÓN ESCOLAR BOYACA</t>
  </si>
  <si>
    <t>ESCUELA MAGDALENA ORTEGA</t>
  </si>
  <si>
    <t>ESCUELA LA SALLE</t>
  </si>
  <si>
    <t>SALAMINA</t>
  </si>
  <si>
    <t>I.E. SARA OSPINA GRISALES - SEDE PRINCIPAL</t>
  </si>
  <si>
    <t>VICTORIA</t>
  </si>
  <si>
    <t>ESCUELA SANTA CECILIA</t>
  </si>
  <si>
    <t>ESCUELA RURAL SANTA ISABEL</t>
  </si>
  <si>
    <t>ESCUELA RURAL ANTONIO NARIÑO</t>
  </si>
  <si>
    <t>ESCUELA RURAL MARZALA</t>
  </si>
  <si>
    <t>ESCUELA RURAL EL LLANO</t>
  </si>
  <si>
    <t>ESCUELA RURAL DOÑA JUANA BAJA</t>
  </si>
  <si>
    <t>VILLAMARÍA</t>
  </si>
  <si>
    <t>ESCUELA RAFAEL POMBO</t>
  </si>
  <si>
    <t>CENTRO EDUCATIVO NORUEGA</t>
  </si>
  <si>
    <t>INSTITUTO VILLAMARIA</t>
  </si>
  <si>
    <t>CAQUETA</t>
  </si>
  <si>
    <t>CORONEL GUTIERREZ</t>
  </si>
  <si>
    <t>LAS PALMERAS</t>
  </si>
  <si>
    <t>EMBERA KATIO</t>
  </si>
  <si>
    <t>EL PORTAL</t>
  </si>
  <si>
    <t>PABLO NERUDA</t>
  </si>
  <si>
    <t>EL TRIUNFO</t>
  </si>
  <si>
    <t>CARTAGENA DEL CHAIRÁ</t>
  </si>
  <si>
    <t>PRIMERO DE AGOSTO</t>
  </si>
  <si>
    <t>AGROECOLOGICO</t>
  </si>
  <si>
    <t>CURILLO</t>
  </si>
  <si>
    <t>CUNIBERTI</t>
  </si>
  <si>
    <t>El Doncello</t>
  </si>
  <si>
    <t>SAN VICENTE DEL CAGUÁN</t>
  </si>
  <si>
    <t>DOMINGO SAVIO</t>
  </si>
  <si>
    <t>VERDE AMAZONICO</t>
  </si>
  <si>
    <t>BELLAVISTA</t>
  </si>
  <si>
    <t>POPAYÁN</t>
  </si>
  <si>
    <t>CAUCA</t>
  </si>
  <si>
    <t>SEDE ALEJANDRO DE HUMBOLDT</t>
  </si>
  <si>
    <t>SEDE PUEBLILLO</t>
  </si>
  <si>
    <t>SEDE PISOJE BAJO</t>
  </si>
  <si>
    <t>SEDE YANACONAS</t>
  </si>
  <si>
    <t>SEDE EL SENDERO</t>
  </si>
  <si>
    <t>SEDE EL LIBERTADOR</t>
  </si>
  <si>
    <t>SEDE ESCUELA MADRE LAURA</t>
  </si>
  <si>
    <t>SEDE JOSE ANTONIO GALAN NO.2</t>
  </si>
  <si>
    <t>SEDE LOS SAUCES</t>
  </si>
  <si>
    <t>SEDE SANTA LUISA</t>
  </si>
  <si>
    <t>SEDE MANUELA BELTRAN EL DEAN</t>
  </si>
  <si>
    <t>SEDE JORGE ELIECER GAITAN</t>
  </si>
  <si>
    <t>SEDE SILOE</t>
  </si>
  <si>
    <t>SEDE JOSE EUSEBIO CARO</t>
  </si>
  <si>
    <t>SEDE SAN JOSE</t>
  </si>
  <si>
    <t>SEDE CHUNI</t>
  </si>
  <si>
    <t>SEDE LAS PALMAS</t>
  </si>
  <si>
    <t>SEDE LOS CAMPOS</t>
  </si>
  <si>
    <t>SEDE COMERCIAL DEL NORTE</t>
  </si>
  <si>
    <t>SEDE LA PAZ</t>
  </si>
  <si>
    <t>SEDE FRANCISCO JOSE CHAUX FERRER LA REJOYA</t>
  </si>
  <si>
    <t>SEDE VILLANUEVA</t>
  </si>
  <si>
    <t>SEDE TOEZ POPAYAN</t>
  </si>
  <si>
    <t>SEDE GERARDO GARRIDO</t>
  </si>
  <si>
    <t>SEDE LAURA VALENCIA</t>
  </si>
  <si>
    <t>SEDE JARDIN INFANTIL NACIONAL PILOTO</t>
  </si>
  <si>
    <t>SEDE SAN CAMILO</t>
  </si>
  <si>
    <t>SEDE MERCEDES PARDO DE SIMMONDS</t>
  </si>
  <si>
    <t>SEDE MIXTA DEL CAUCA</t>
  </si>
  <si>
    <t>SEDE BELLAVISTA</t>
  </si>
  <si>
    <t>SEDE LOS UVOS</t>
  </si>
  <si>
    <t>SEDE NIÑO JESUS DE PRAGA</t>
  </si>
  <si>
    <t>SEDE PIO XII</t>
  </si>
  <si>
    <t>SEDE CARLOS M. SIMMONDS</t>
  </si>
  <si>
    <t>SEDE PEDRO ANTONIO TORRES</t>
  </si>
  <si>
    <t>SEDE GUILLERMO LEON VALENCIA</t>
  </si>
  <si>
    <t>SEDE GUILLERMO LEON VALENCIA-RIO BLANCO</t>
  </si>
  <si>
    <t>SEDE JUNIN</t>
  </si>
  <si>
    <t>SEDE ALEJANDRO GONZALEZ</t>
  </si>
  <si>
    <t>SEDE JOSE ANTONIO GALAN NO. 1</t>
  </si>
  <si>
    <t>SEDE LOS COMUNEROS</t>
  </si>
  <si>
    <t>SEDE MANUEL JOSE MOSQUERA</t>
  </si>
  <si>
    <t>SEDE ANTONIO GARCIA PAREDES</t>
  </si>
  <si>
    <t>SEDE LOS DOS BRAZOS</t>
  </si>
  <si>
    <t>SEDE SAN GABRIEL ARCANGEL</t>
  </si>
  <si>
    <t>SEDE EL TUNEL</t>
  </si>
  <si>
    <t>SEDE ALFEREZ REAL</t>
  </si>
  <si>
    <t>SEDE EL MIRADOR</t>
  </si>
  <si>
    <t>SEDE 31 DE MARZO</t>
  </si>
  <si>
    <t>SEDE DIVINA MADRE</t>
  </si>
  <si>
    <t>SEDE LA PAMBA</t>
  </si>
  <si>
    <t>SEDE  ESCUELA DE NIÑAS MANUELA BELTRAN</t>
  </si>
  <si>
    <t>SEDE TOMAS CIPRIANO DE MOSQUERA</t>
  </si>
  <si>
    <t>SEDE VALENCIA</t>
  </si>
  <si>
    <t>SEDE JOSE MARIA OBANDO</t>
  </si>
  <si>
    <t>SEDE JOHN F KENNEDY</t>
  </si>
  <si>
    <t>SEDE NUEVA ESPERANZA</t>
  </si>
  <si>
    <t>SEDE CESAR NEGRET VELASCO</t>
  </si>
  <si>
    <t>Almaguer</t>
  </si>
  <si>
    <t>NORMAL NACIONAL SANTA CLARA</t>
  </si>
  <si>
    <t>ARGELIA</t>
  </si>
  <si>
    <t>CONCENTRACION EDUCATIVA GABRIEL GARCIA MARQUEZ (VARONES ARG.</t>
  </si>
  <si>
    <t>ESCUELA URBANA DE NINAS ARGELIA</t>
  </si>
  <si>
    <t>Balboa</t>
  </si>
  <si>
    <t>ESCUELA URBANA  DE NINAS DE BALBOA</t>
  </si>
  <si>
    <t>ESCUELA URBANA DE VARONES DE BALBOA</t>
  </si>
  <si>
    <t>ESCUELA URBANA MIXTA SAN FRANCISCO DE ASIS</t>
  </si>
  <si>
    <t>CENTRO DOCENTE URBANO MIXTO FELIPE CASTRO</t>
  </si>
  <si>
    <t>Buenos Aires</t>
  </si>
  <si>
    <t>CONCENTRACION ESCOLAR GABRIEL MANRIQUE</t>
  </si>
  <si>
    <t>ESCUELA CONCEPCION DE PALACIOS Y SOJO</t>
  </si>
  <si>
    <t>CAJIBÍO</t>
  </si>
  <si>
    <t>CENTRO DOCENTE URBANO DE NINAS CAJIBIO</t>
  </si>
  <si>
    <t>CENTRO DOCENTE URBANO DE VARONES CAJIBIO</t>
  </si>
  <si>
    <t>PREESCOLAR TRAVESURAS CAJIBIO</t>
  </si>
  <si>
    <t>CALDONO</t>
  </si>
  <si>
    <t>CENTRO DOCENTE URBANO MIXTO MADRE LAURA</t>
  </si>
  <si>
    <t>CENTRO DOCENTE RURAL MIXTO EL PORVENIR</t>
  </si>
  <si>
    <t>CENTRO DOCENTE RURAL MIXTA SANTA ELENA</t>
  </si>
  <si>
    <t>CENTRO DOCENTE RURAL MIXTO VEINTE DE JULIO</t>
  </si>
  <si>
    <t>CENTRO DOCENTE RURAL MIXTO PUEBLO NUEVO</t>
  </si>
  <si>
    <t>CENTRO DOCENTE PIOYA</t>
  </si>
  <si>
    <t>INSTITUTO EDUCATIVO TÉCNICO AGRÍCOLA KWESX DXIJ PLAN DE ZÚÑIGA</t>
  </si>
  <si>
    <t>ESCUELA RURAL MIXTA EL CARMEN</t>
  </si>
  <si>
    <t>CENTRO DOCENTE RURAL MIXTO SAN JUANITO</t>
  </si>
  <si>
    <t>ESCUELA RURAL MIXTA EL RINCON</t>
  </si>
  <si>
    <t>ESCUELA RURAL MIXTA DE FILIPINAS</t>
  </si>
  <si>
    <t>CENTRO DOCENTE RURAL MIXTO EL PICACHO</t>
  </si>
  <si>
    <t>CENTRO DOCENTE RURAL MIXTO GUALO</t>
  </si>
  <si>
    <t>CENTRO DOCENTE EL SALADO</t>
  </si>
  <si>
    <t>ESCUELA RURAL MIXTA LA PALMA - CALDONO</t>
  </si>
  <si>
    <t>INSTITUTO TÉCNICO AGROPECUARIO NASA WESX KIWE DE GRANADILLO</t>
  </si>
  <si>
    <t>CENTRO DOCENTE MIXTO LAS MERCEDES</t>
  </si>
  <si>
    <t>CENTRO DOCENTE BETANIA</t>
  </si>
  <si>
    <t>CENTRO DOCENTE RURAL MIXTO EL TARSO</t>
  </si>
  <si>
    <t>ESCUELA RURAL MIXTA CHINDACO</t>
  </si>
  <si>
    <t>CENTRO REAL LA ESMERALDA</t>
  </si>
  <si>
    <t>CENTRO DOCENTE  EL CARRIZAL</t>
  </si>
  <si>
    <t>CENTRO DOCENTE RURAL MIXTO EL CIDRAL</t>
  </si>
  <si>
    <t>CENTRO DOCENTE RURAL MIXTO EL GUAICO ALIZAL SIBERIA</t>
  </si>
  <si>
    <t>CENTRO DOCENTE NARCIZO</t>
  </si>
  <si>
    <t>CENTRO DOCENTE RURAL MIXTO BATEAS</t>
  </si>
  <si>
    <t>CENTRO DOCENTE RURAL MIXTO MIRAVALLE</t>
  </si>
  <si>
    <t>ESCUELA RURAL MIXTA EL PORVENIR-PESCADOR</t>
  </si>
  <si>
    <t>CENTRO DOCENTE RURAL MIXTO SAN PEDRO</t>
  </si>
  <si>
    <t>CENTRO DOCENTE RURAL MIXTO EL  VENTIADERO</t>
  </si>
  <si>
    <t>CENTRO DOCENTE MIXTO EL CAIMITO</t>
  </si>
  <si>
    <t>CENTRO DOCENTE HONDA ESTRELLA</t>
  </si>
  <si>
    <t>ESCUELA RURAL MIXTA SAN ANTONIO-LA AGUADA</t>
  </si>
  <si>
    <t>CENTRO DOCENTE RURAL MIXTO SAN ANTONIO</t>
  </si>
  <si>
    <t>CENTRO DOCENTE LAS DELICIAS CALDONO</t>
  </si>
  <si>
    <t>CENTRO DOCENTE VILLA RICA</t>
  </si>
  <si>
    <t>CENTRO DOCENTE RURAL MIXTO VILLA HERMOSA</t>
  </si>
  <si>
    <t>CENTRO DOCENTE RURAL MIXTO SAN JOSE DE LOS MONOS</t>
  </si>
  <si>
    <t>CENTRO DOCENTE RURAL MIXTO PALESTINA</t>
  </si>
  <si>
    <t>CENTRO DOCENTE RURAL MIXTO LOMA LARGA</t>
  </si>
  <si>
    <t>ESCUELA RURAL MIXTO EL MIRADOR</t>
  </si>
  <si>
    <t>CENTRO DOCENTE MANUELICO</t>
  </si>
  <si>
    <t>ESCUELA RURAL MIXTA ALTAMIRA</t>
  </si>
  <si>
    <t>CENTRO DOCENTE RURAL MIXTO LOS ROBLES</t>
  </si>
  <si>
    <t>CENTRO DOCENTE RURAL MIXTO LA ISLA</t>
  </si>
  <si>
    <t>ESCUELA RURAL MIXTA SANTA ROSA</t>
  </si>
  <si>
    <t>ESC RUR MIX LA LAGUNA BILINGUE</t>
  </si>
  <si>
    <t>ESCUELA RURAL MIXTA EL JARDIN</t>
  </si>
  <si>
    <t>Caldono</t>
  </si>
  <si>
    <t>CENTRO DOCENTE URBANO DE VARONES</t>
  </si>
  <si>
    <t>CALOTO</t>
  </si>
  <si>
    <t>I.E. SAGRADA FAMILIA - SEDE PRINCIPAL</t>
  </si>
  <si>
    <t>CENTRO DOCENTE OSCAR PINO ESPINAL</t>
  </si>
  <si>
    <t>CENTRO DOCENTE RURAL MIXTO EL GUASIMO</t>
  </si>
  <si>
    <t>CENTRO DOCENTE RURAL MIXTA LOMA DE LA CRUZ</t>
  </si>
  <si>
    <t>ESCUELA RURAL MIXTA SAN NICOLAS</t>
  </si>
  <si>
    <t>CENTRO DOCENTE RURAL MIXTA SANTA RITA</t>
  </si>
  <si>
    <t>I.E. NUCLEO ESCOLAR RURAL CALOTO - SEDE PRINCIPAL</t>
  </si>
  <si>
    <t>CORINTO</t>
  </si>
  <si>
    <t>I.E. NUCLEO TECNICO AGROPECUARIO - SEDE PRINCIPAL</t>
  </si>
  <si>
    <t>ESCUELA URBANA ANTONIA SANTOS</t>
  </si>
  <si>
    <t>CENTRO DOCENTE EL JARDIN</t>
  </si>
  <si>
    <t>ESCUELA RURAL MIXTA SAN RAFAEL</t>
  </si>
  <si>
    <t>CENTRO DOCENTE RURAL MIXTO LA MARIA</t>
  </si>
  <si>
    <t>CENTRO MIXTO URBANO VEINTE DE AGOSTO</t>
  </si>
  <si>
    <t>CENTRO DOCENTE URBANO POLICARPA SALAVARRIETA #2</t>
  </si>
  <si>
    <t>JARDIN INFANTIL PERSONITAS</t>
  </si>
  <si>
    <t>ESCUELA RURAL MIXTA EL JAGUAL</t>
  </si>
  <si>
    <t>ESCUELA URBANA DE NI¥AS POLICARPA SALAVARRIETA #1</t>
  </si>
  <si>
    <t>INSTITUTO COMERCIAL DEL CAUCA INCODELCA</t>
  </si>
  <si>
    <t>CENTRO DOCENTE LA COLOMBIANA</t>
  </si>
  <si>
    <t>ESCUELA URBANA MIXTA LA PLAYA</t>
  </si>
  <si>
    <t>El Tambo</t>
  </si>
  <si>
    <t>I.E. SAN CARLOS - SEDE PRINCIPAL</t>
  </si>
  <si>
    <t>EL TAMBO</t>
  </si>
  <si>
    <t>I.E. LIBORIO MEJIA - SEDE PRINCIPAL</t>
  </si>
  <si>
    <t>ESCUELA RURAL MIXTA LA LAGUNA</t>
  </si>
  <si>
    <t>ESCUELA RURAL DE GUAZABARITA</t>
  </si>
  <si>
    <t>CENTRO DOCENTE LA CUCHILLA</t>
  </si>
  <si>
    <t>ESCUELA RURAL MIXTA SAN ROQUE</t>
  </si>
  <si>
    <t>ESCUELA RURAL MIXTA EL CRUCERO</t>
  </si>
  <si>
    <t>ESCUELA RURAL MIXTA AIRES DE OCCIDENTE</t>
  </si>
  <si>
    <t>GUAPI</t>
  </si>
  <si>
    <t>I.E. NORMAL SUPERIOR NACIONAL LA INMACULADA - SEDE PRINCIPAL</t>
  </si>
  <si>
    <t>ESCUELA ANEXA NUEVA LA PROVIDENCIA</t>
  </si>
  <si>
    <t>INZÁ</t>
  </si>
  <si>
    <t>ESCUELA URBANA MIXTA SANTA LUISA DE MARILLAC</t>
  </si>
  <si>
    <t>ESCUELA RURAL MIXTA SAN FRANCISCO</t>
  </si>
  <si>
    <t>ESCUELA RURAL MIXTA  ALTO DE LA CRUZ</t>
  </si>
  <si>
    <t>JAMBALÓ</t>
  </si>
  <si>
    <t>CENTRO DOCENTE URBANO MIXTO JAMBALO</t>
  </si>
  <si>
    <t>ESCUELA RURAL MIXTA SOLAPA</t>
  </si>
  <si>
    <t>ESCUELA RURAL MIXTA MONTERREDONDO</t>
  </si>
  <si>
    <t>CENTRO DOCENTE LA LAGUNA</t>
  </si>
  <si>
    <t>CENTRO DOCENTE RURAL MIXTO PALETON</t>
  </si>
  <si>
    <t>CENTRO DOCENTE ESCUELA LA ODISEA</t>
  </si>
  <si>
    <t>CENTRO DOCENTE ZUMBICO</t>
  </si>
  <si>
    <t>CENTRO DOCENTE IPICUETO</t>
  </si>
  <si>
    <t>ESCUELA RURAL MIXTA LOMA GORDA</t>
  </si>
  <si>
    <t>LA SIERRA</t>
  </si>
  <si>
    <t>I.E. NORMAL SUPERIOR LOS ANDES - SEDE PRINCIPAL</t>
  </si>
  <si>
    <t>ESCUELA  RURAL MIXTA LA BETULIA</t>
  </si>
  <si>
    <t>ESCUELA RURAL MIXTA PUENTE REAL</t>
  </si>
  <si>
    <t>ESCUELA RURAL MIXTA LOS REMEDIOS</t>
  </si>
  <si>
    <t>Mercaderes</t>
  </si>
  <si>
    <t>ESC URB MIX LISANDRO VASQUEZ MELENDEZ  (ANTES ESC URB DE VAR CIRO IGANACIO QUIROGA (MERCADERES)</t>
  </si>
  <si>
    <t>MERCADERES</t>
  </si>
  <si>
    <t>ESCUELA EL PORVENIR</t>
  </si>
  <si>
    <t>CENTRO DOCENTE URBANO MIXTO SIMON BOLIVAR</t>
  </si>
  <si>
    <t>I.E. NUESTRA SEÑORA DEL ROSARIO -ANTES (I.E. URB DE NIÑAS NTA SRA DEL ROSARIO) - SEDE PRINCIPAL</t>
  </si>
  <si>
    <t>JARDIN INFANTIL SEMILLITAS</t>
  </si>
  <si>
    <t>MIRANDA</t>
  </si>
  <si>
    <t>CENTRO DOCENTE LA POLA # 1</t>
  </si>
  <si>
    <t>CENTRO DOCENTE LA POLA # 2</t>
  </si>
  <si>
    <t>ESCUELA RURAL MIXTA LA LOCERIA</t>
  </si>
  <si>
    <t>ESC URB MARISCAL SUCRE (ANTES ESC URB DE VAR MARISCAL SUCRE#1 Y #2)</t>
  </si>
  <si>
    <t>CENTRO DOCENTE RURAL MIXTO LA MUNDA</t>
  </si>
  <si>
    <t>ESCUELA RURAL MIXTA CAMPOALEGRE</t>
  </si>
  <si>
    <t>MORALES</t>
  </si>
  <si>
    <t>ESCUELA URBANA INTEGRADA</t>
  </si>
  <si>
    <t>CENTRO DOCENTE EL ARENAL</t>
  </si>
  <si>
    <t>PAEZ</t>
  </si>
  <si>
    <t>ESCUELA NORMAL SUPERIOR DE TIERRADENTRO ENRIQUE VALLEJO</t>
  </si>
  <si>
    <t>ESCUELA NACIONAL URBANA MIXTA DE BELALCAZAR</t>
  </si>
  <si>
    <t>CENTRO ETNOEDUCATIVO LA UNION EL SALADO</t>
  </si>
  <si>
    <t>PATÍA</t>
  </si>
  <si>
    <t>CENTRO DOCENTE NUESTRA SENORA DE LAS MERCEDES</t>
  </si>
  <si>
    <t>ESCUELA URBANA FRANCISCO JOSE DE CALDAS</t>
  </si>
  <si>
    <t>CONCENTRACION ESCOLAR DE NINAS SEGISMUNDO ZAPATA RIOS</t>
  </si>
  <si>
    <t>I.E. SIMON BOLIVAR - SEDE PRINCIPAL</t>
  </si>
  <si>
    <t>CENTRO DOCENTE INMACULADA CONCEPCION</t>
  </si>
  <si>
    <t>CENTRO DOCENTE MI CASITA</t>
  </si>
  <si>
    <t>CENTRO EDUCATIVO MIXTO ENRIQUE OLAYA HERRERA</t>
  </si>
  <si>
    <t>ESCUELA RURAL MIXTA GUAYABAL</t>
  </si>
  <si>
    <t>PIENDAMÓ</t>
  </si>
  <si>
    <t>CENTRO DOCENTE URBANO MIXTO OASIS</t>
  </si>
  <si>
    <t>CENTRO DOCENTE JUAN XXIII</t>
  </si>
  <si>
    <t>ESCUELA RURAL MIXTA MEDIA LOMA</t>
  </si>
  <si>
    <t>ESCUELA URBANA SIMON BOLIVAR</t>
  </si>
  <si>
    <t>ESCUELA RURAL MIXTA SAN CAYETANO</t>
  </si>
  <si>
    <t>Piendamó</t>
  </si>
  <si>
    <t>INSTITUTO NACIONAL MIXTO DE PIENDAMO</t>
  </si>
  <si>
    <t>PUERTO TEJADA</t>
  </si>
  <si>
    <t>CENTRO DOCENTE URBANO DE NINAS PUERTO TEJADA</t>
  </si>
  <si>
    <t>I.E. SAGRADO CORAZON - SEDE PRINCIPAL</t>
  </si>
  <si>
    <t>CENTRO DOCENTE URBANO MIXTO PERICO NEGRO #2</t>
  </si>
  <si>
    <t>ESCUELA DE VARONES LA ESPERANZA</t>
  </si>
  <si>
    <t>ESCUELA URBANA MIXTA LAS DOS AGUAS</t>
  </si>
  <si>
    <t>INSTITUTO TECNOLOGICO MUNICIPAL LAS CEIBAS</t>
  </si>
  <si>
    <t>Puerto Tejada</t>
  </si>
  <si>
    <t>CENTRO DOCENTE MANUELA BELTRAN</t>
  </si>
  <si>
    <t>CENTRO DOCENTE DE PREESCOLAR COMUNAL MUNICIPAL</t>
  </si>
  <si>
    <t>CENTRO DOCENTE MIXTO ALTOS DE PARIS</t>
  </si>
  <si>
    <t>I.E. POLITECNICO LA MILAGROSA - SEDE PRINCIPAL</t>
  </si>
  <si>
    <t>ESCUELA COMUNAL RAFAEL POMBO</t>
  </si>
  <si>
    <t>Rosas</t>
  </si>
  <si>
    <t>CENTRO DOCENTE PARA VARONES</t>
  </si>
  <si>
    <t>SANTANDER DE QUILICHAO</t>
  </si>
  <si>
    <t>ESCUELA URBANA DE VARONES ANTONIO NARINO</t>
  </si>
  <si>
    <t>CENTRO DOCENTE MIXTO EL ROSARIO</t>
  </si>
  <si>
    <t>CENTRO DOCENTE LOS SAMANES</t>
  </si>
  <si>
    <t>ESCUELA SANTA INES</t>
  </si>
  <si>
    <t>CENTRO DOCENTE URBANO NARINO UNIDO</t>
  </si>
  <si>
    <t>ESCUELA EL TAJO</t>
  </si>
  <si>
    <t>CENTRO DOCENTE RURAL MIXTA SAN PEDRO</t>
  </si>
  <si>
    <t>CENTRO DOCENTE JOSE EDMUNDO SANDOVAL</t>
  </si>
  <si>
    <t>CENTRO DOCENTE FRANCISCO DE PAULA SANTANDER</t>
  </si>
  <si>
    <t>CENTRO DOCENTE RAFAEL TELLO</t>
  </si>
  <si>
    <t>ESCUELA URBANA DE VARONES EL LIBERTADOR</t>
  </si>
  <si>
    <t>ESC POLICARPA SALAVARRIETA (FUSIONADA ANA JOSE MORALES DUQUE</t>
  </si>
  <si>
    <t>CENTRO DOCENTE BELLO HORIZONTE</t>
  </si>
  <si>
    <t>ESC SAN JOSE (FUS. ANA JOSEFA MORALES DUQUE)</t>
  </si>
  <si>
    <t>CENTRO DOCENTE LA MILAGROSA</t>
  </si>
  <si>
    <t>CENTRO DOCENTE JOSE VICENTE MINA</t>
  </si>
  <si>
    <t>LICEO LIMBANIA VELASCO</t>
  </si>
  <si>
    <t>I.E. FRANCISCO JOSE DE CALDAS (CENTENARIO) - SEDE PRINCIPAL</t>
  </si>
  <si>
    <t>Santa Rosa</t>
  </si>
  <si>
    <t>ESCUELA URBANA INTEGRADA SANTA ROSA</t>
  </si>
  <si>
    <t>SILVIA</t>
  </si>
  <si>
    <t>CENTRO DOCENTE URBANO DE NINAS SAN PEDRO</t>
  </si>
  <si>
    <t>CENTRO ESCUELA URBANA DE VARONES ADRIANO MUNOZ</t>
  </si>
  <si>
    <t>CENTRO DOCENTE FRANCISCO JOSE DE CALDAS</t>
  </si>
  <si>
    <t>CENTRO DOCENTE RURAL MIXTO LA ESTRELLA</t>
  </si>
  <si>
    <t>CENTRO DOCENTE RURAL MIXTO EL JARDIN</t>
  </si>
  <si>
    <t>SUÁREZ</t>
  </si>
  <si>
    <t>CENTRO DOCENTE DE VARONES FRANCISCO DE PAULA SANTANDER</t>
  </si>
  <si>
    <t>ESCUELA URBANA MARIA INMACULADA (DE NINAS SUAREZ)</t>
  </si>
  <si>
    <t>TIMBÍO</t>
  </si>
  <si>
    <t>I.E. SAN ANTONIO DE PADUA - SEDE PRINCIPAL</t>
  </si>
  <si>
    <t>JARDIN INFANTIL SAN JUDAS</t>
  </si>
  <si>
    <t>Timbío</t>
  </si>
  <si>
    <t>CONCENTRACION ESCOLAR GUILLERMO VALENCIA</t>
  </si>
  <si>
    <t>CENTRO DOCENTE SAN CAYETANO</t>
  </si>
  <si>
    <t>CENTRO DOCENTE ANTONIO JOSE DE SUCRE</t>
  </si>
  <si>
    <t>ESCUELA RURAL MIXTA EL DESCANSO</t>
  </si>
  <si>
    <t>CENTRO DOCENTE NINO JESUS DE PRAGA</t>
  </si>
  <si>
    <t>Timbiquí</t>
  </si>
  <si>
    <t>ESCUELA URBANA MIXTA PUERTO LUZ</t>
  </si>
  <si>
    <t>ESCUELA URBANA MIXTA BUENOS AIRES</t>
  </si>
  <si>
    <t>ESCUELA URBANA MIXTA LA MAGDALENA</t>
  </si>
  <si>
    <t>ESCUELA URBANA MIXTA FRANCIA</t>
  </si>
  <si>
    <t>ESCUELA  MIXTA URBANA BELLAVISTA</t>
  </si>
  <si>
    <t>TORIBIO</t>
  </si>
  <si>
    <t>I.E. TORIBIO - SEDE PRINCIPAL</t>
  </si>
  <si>
    <t>Totoró</t>
  </si>
  <si>
    <t>CENTRO DOCENTE URBANA MIXTA LA INMACULADA</t>
  </si>
  <si>
    <t>CONCENTRACION DAGOBERTO FUENTE ZULETA</t>
  </si>
  <si>
    <t>CONCENTRACION ESCOLAR C.D.V.</t>
  </si>
  <si>
    <t>CONCENTRACION ESCOLAR CARLOTA UHIA DE BAUTE</t>
  </si>
  <si>
    <t>ALFONSO COTES QUERUZ</t>
  </si>
  <si>
    <t>CONCENTRACION SANTO DOMINGO</t>
  </si>
  <si>
    <t>ESCUELA ROIG Y VILLALBA</t>
  </si>
  <si>
    <t>I.E. NUESTRA SEÑORA DE FATIMA - SEDE PRINCIPAL</t>
  </si>
  <si>
    <t>INSTITUCION EDUCATIVA ENRIQUE PUPO MARTINEZ</t>
  </si>
  <si>
    <t>ESCUELA URBANA MIXTA NO. 5</t>
  </si>
  <si>
    <t>ALFONSO ARAUJO COTES</t>
  </si>
  <si>
    <t>EL CONDUCTOR</t>
  </si>
  <si>
    <t>GUATAPURI</t>
  </si>
  <si>
    <t>MIXTA NO. 6</t>
  </si>
  <si>
    <t>SAN JOAQUIN</t>
  </si>
  <si>
    <t>SUBSEDE SAN JOAQUIN</t>
  </si>
  <si>
    <t>E.U.M. ALBERTO HERAZO PALMERA</t>
  </si>
  <si>
    <t>E.U.M. CINCO DE ENERO</t>
  </si>
  <si>
    <t>VILLA CORELCA</t>
  </si>
  <si>
    <t>CAMPO HERRERA</t>
  </si>
  <si>
    <t>CASIMIRO RAUL MAESTRE</t>
  </si>
  <si>
    <t>DANIEL TAPIAS PICO</t>
  </si>
  <si>
    <t>ESC NUEVA EL ALTO DE LA VUELTA</t>
  </si>
  <si>
    <t>ESC NUEVA DE LAS RAICES</t>
  </si>
  <si>
    <t>BELLO HORIZONTE</t>
  </si>
  <si>
    <t>ESC URB MIX VILLA YANETH</t>
  </si>
  <si>
    <t>ESCUELA URBANA MIXTA NO. 3</t>
  </si>
  <si>
    <t>FRANCISCO MOLINA SANCHEZ</t>
  </si>
  <si>
    <t>ESC MIXTA LA NEVADA</t>
  </si>
  <si>
    <t>VILLA FUENTES</t>
  </si>
  <si>
    <t>SEDE 25 DE DICIEMBRE</t>
  </si>
  <si>
    <t>INSTITUCION EDUCATIVA TECNICO MILCIADES CANTILLO COSTA</t>
  </si>
  <si>
    <t>LAS CASITAS</t>
  </si>
  <si>
    <t>INSTITUCION EDUCATIVA JOAQUIN OCHOA MAESTRE</t>
  </si>
  <si>
    <t>HOGAR DEL NIÑO</t>
  </si>
  <si>
    <t>RAFAEL VALLE MEZA</t>
  </si>
  <si>
    <t>MIXTA NO. 4</t>
  </si>
  <si>
    <t>JESUS  SIERRA URIBE</t>
  </si>
  <si>
    <t>Aguachica</t>
  </si>
  <si>
    <t>ESCUELA URBANA MIXTA SOLANO PEREZ</t>
  </si>
  <si>
    <t>ESC. URB. MIXTA # 2</t>
  </si>
  <si>
    <t>ESC.URB.MIXTA GABRIELA MISTRAL</t>
  </si>
  <si>
    <t>ESC. URB. MIXTA NO. 1</t>
  </si>
  <si>
    <t>INST. EDU. SAGRADO CORAZÀN</t>
  </si>
  <si>
    <t>INS. EDU. LA UNION</t>
  </si>
  <si>
    <t>ESC. URB. MIXTA SAN MARTIN</t>
  </si>
  <si>
    <t>ESCUELA CESARITO</t>
  </si>
  <si>
    <t>UNID.EDU.DE PREES. BASICA MELVIN JONES</t>
  </si>
  <si>
    <t>ESC JOSE ANDRES PADILLA CABARCAS (E.U.M.)</t>
  </si>
  <si>
    <t>ESC URB MIX LA VICTORIA</t>
  </si>
  <si>
    <t>ESC.URB.MIXTA. JHON  F KENNEDY</t>
  </si>
  <si>
    <t>ESC. URB.MIXTA PARAGUAY</t>
  </si>
  <si>
    <t>ESC. URB. MIXTA GUSTAVO ROJAS PINILLA</t>
  </si>
  <si>
    <t>COLEGIO JORGE ELIECER GAIT¿N</t>
  </si>
  <si>
    <t>ESC. URB. MIXTA ALFONSO LOPEZ MICHELSE</t>
  </si>
  <si>
    <t>ESC. URB. MIXTA ANTONIO NARI¥O</t>
  </si>
  <si>
    <t>INST DE EDUC. JOSE DEL CARMEN RAMOS</t>
  </si>
  <si>
    <t>Agustín Codazzi</t>
  </si>
  <si>
    <t>INST. EDU. LAS FLORES</t>
  </si>
  <si>
    <t>ESC. URB. MIXTA AIDA QUINTERO</t>
  </si>
  <si>
    <t>ESC. URB. MIXTA PRIMERO DE MAYO</t>
  </si>
  <si>
    <t>ESC. URB. MIXTA BUENOS AIRES</t>
  </si>
  <si>
    <t>ESC URB MIX EL ESTADIO</t>
  </si>
  <si>
    <t>ESCUELA URBANA MIXTA SANTA RITA</t>
  </si>
  <si>
    <t>ESC URB MIX QUINCE DE NOVIEMBRE</t>
  </si>
  <si>
    <t>ESC URB MIX CLUB DE LEONES</t>
  </si>
  <si>
    <t>ESC. URB. MIXTA CAMILO TORRES</t>
  </si>
  <si>
    <t>ESC. URB. MIXTA EL CARMEN</t>
  </si>
  <si>
    <t>ESC. URB. MIXTA ROSITA DAVILA DE CUELLO</t>
  </si>
  <si>
    <t>ESC. URB. MIXTA MARTINEZ BARBOSA</t>
  </si>
  <si>
    <t>ESC. URB. MIXTA OBRERO</t>
  </si>
  <si>
    <t>CONCENTRACION SAGRADO CORAZON DE JESUS</t>
  </si>
  <si>
    <t>Astrea</t>
  </si>
  <si>
    <t>ESC. SIMON BOLIVAR</t>
  </si>
  <si>
    <t>ESC. URB. MIXTA NUESTRA SE¥ORA DEL CARME</t>
  </si>
  <si>
    <t>ESC. SAN JOSE</t>
  </si>
  <si>
    <t>ESC. NUESTRA SE¥ORA DE LA CONCEPCION</t>
  </si>
  <si>
    <t>ESC. ILSE PALLARES</t>
  </si>
  <si>
    <t>Becerril</t>
  </si>
  <si>
    <t>ESC. URBANA MIXTA ANGELA MARIA TORRES</t>
  </si>
  <si>
    <t>INST. EDU. TRUJILLO</t>
  </si>
  <si>
    <t>Bosconia</t>
  </si>
  <si>
    <t>ESCUELA URBANA MIXTA SAN LUIS BELTRAN</t>
  </si>
  <si>
    <t>CONCENTRACION ESCOLAR MARIA AUXILIADORA</t>
  </si>
  <si>
    <t>ESC  URB MIXTA SAN JUAN  BOSCO</t>
  </si>
  <si>
    <t>CHIMICHAGUA</t>
  </si>
  <si>
    <t>ESC. URB. MIXTA JUAN XXIII</t>
  </si>
  <si>
    <t>Chimichagua</t>
  </si>
  <si>
    <t>INST. EDU. SANTA TERESITA</t>
  </si>
  <si>
    <t>ESC. ANTONIO NARIÑO</t>
  </si>
  <si>
    <t>INST. EDU. CERVELEÀN PADILLA</t>
  </si>
  <si>
    <t>ESC- URB.MIXTA LORENZA ASTERIA PEREZ</t>
  </si>
  <si>
    <t>INST. EDU. LA INMACULADA</t>
  </si>
  <si>
    <t>ESCUELA PARROQUIAL AURELIO ROBLES</t>
  </si>
  <si>
    <t>SEDE MARIA RAFOLS</t>
  </si>
  <si>
    <t>Chiriguaná</t>
  </si>
  <si>
    <t>ESC. URB. MIXTA NO. 7</t>
  </si>
  <si>
    <t>ESC. URB. MIXTA NO. 4</t>
  </si>
  <si>
    <t>ESC. URB. MIXTA NO. 3</t>
  </si>
  <si>
    <t>INST. EDU.  RAFAEL ARGOTE</t>
  </si>
  <si>
    <t>ESC. URB. MIXTA NØ 1</t>
  </si>
  <si>
    <t>ESC. URB. MIXTA NØ 5 (NUESTRA SE¥ORA DE</t>
  </si>
  <si>
    <t>ESC. URB. MIXTA NØ 6</t>
  </si>
  <si>
    <t>Curumaní</t>
  </si>
  <si>
    <t>ESCUELA BUENOS AIRES</t>
  </si>
  <si>
    <t>ESCUELA SANTISMA TRINIDAD</t>
  </si>
  <si>
    <t>INST. EDU. SAN JOSE</t>
  </si>
  <si>
    <t>ESCUELA LA CRUZ</t>
  </si>
  <si>
    <t>ESCUELA VEINTE DE JULIO</t>
  </si>
  <si>
    <t>INST. EDU. SAN ISIDRO</t>
  </si>
  <si>
    <t>EL SILENCIO</t>
  </si>
  <si>
    <t>ESCUELA SAN VICENTE</t>
  </si>
  <si>
    <t>ESCUELA GABRIELA MISTRAL</t>
  </si>
  <si>
    <t>El Copey</t>
  </si>
  <si>
    <t>ESC URB MIX QUINTA</t>
  </si>
  <si>
    <t>ESC URB MIX PIEDRAS AZULES</t>
  </si>
  <si>
    <t>ESC URB MIX SAN MARTIN</t>
  </si>
  <si>
    <t>ESC URB MIX LAS MERCEDES</t>
  </si>
  <si>
    <t>ESC. URB. MIXTA LA ESPERANZA</t>
  </si>
  <si>
    <t>ESCUELA URB. MIXTA EL SENA</t>
  </si>
  <si>
    <t>ESCUELA URBANA MIXTA COREA</t>
  </si>
  <si>
    <t>ESC. URB. MIXTA 27 DE ABRIL</t>
  </si>
  <si>
    <t>ESC. URB. MIXTA SIMON BOLIVAR</t>
  </si>
  <si>
    <t>ESCUELA URBANA MIXTA SAN CARLOS</t>
  </si>
  <si>
    <t>El Paso</t>
  </si>
  <si>
    <t>ESC. URB. MIXTA SANTA BARBARA</t>
  </si>
  <si>
    <t>ESC. URB. MIXTA SANTA ROSA DE LIMA</t>
  </si>
  <si>
    <t>ESC. MUNICIPAL SABANITAS</t>
  </si>
  <si>
    <t>Gamarra</t>
  </si>
  <si>
    <t>ESC. URB. SAN ANTONIO</t>
  </si>
  <si>
    <t>ESC. URB. LA INMACULADA</t>
  </si>
  <si>
    <t>INST. EDU. PROMOCIÀN SOCIAL</t>
  </si>
  <si>
    <t>ESC. URB. SAMPAYO</t>
  </si>
  <si>
    <t>González</t>
  </si>
  <si>
    <t>ESC. URB. MIXTA DEL MUNICIPIO DE GONZALE</t>
  </si>
  <si>
    <t>La Gloria</t>
  </si>
  <si>
    <t>INSTITUCIÀN EDUCATIVA JOSE MEJÖA URIBE</t>
  </si>
  <si>
    <t>La Jagua De Ibirico</t>
  </si>
  <si>
    <t>ESCUELA ANA AGUILAR</t>
  </si>
  <si>
    <t>ESC. URB. MIXTA NO. 2</t>
  </si>
  <si>
    <t>ESC.U.M. JOSE A CASTRO</t>
  </si>
  <si>
    <t>ESCUELA URBANA MIXTA TIMOTEA MENESES</t>
  </si>
  <si>
    <t>ESC URB. M. JUAN RAMON DE IBIRICO</t>
  </si>
  <si>
    <t>Manaure Balcon Dl Cesar</t>
  </si>
  <si>
    <t>ESC.MARIA INMACULADA</t>
  </si>
  <si>
    <t>ESC. URB. MIXTA MARIA AUXILIADORA</t>
  </si>
  <si>
    <t>ESC. URB. MIXTA  NUESTRA SE¥ORA DEL CARMEN</t>
  </si>
  <si>
    <t>ESC. URB. JUAN XXIII</t>
  </si>
  <si>
    <t>Pailitas</t>
  </si>
  <si>
    <t>INST. EDU. NUESTRA SE¥ORA DEL CARMEN</t>
  </si>
  <si>
    <t>ESC. URB. MIXTA EL BOSQUE</t>
  </si>
  <si>
    <t>ESC. URB. MIXTA 27 DE MARZO</t>
  </si>
  <si>
    <t>ESC. URB. MIXTA SAN JUAN BOSCO</t>
  </si>
  <si>
    <t>Pelaya</t>
  </si>
  <si>
    <t>ESC. FRANCISCO CANOSSA</t>
  </si>
  <si>
    <t>CONCENTRACION ESCOLAR ALFONSO ARAUJO COT</t>
  </si>
  <si>
    <t>Río de Oro</t>
  </si>
  <si>
    <t>INST. EDU. ALFONSO LOPEZ</t>
  </si>
  <si>
    <t>ESC. URB.  MIXTA SAN MIGUEL</t>
  </si>
  <si>
    <t>La Paz(Robles)</t>
  </si>
  <si>
    <t>INST. EDU. CIRO PUPO MARTINÝZ</t>
  </si>
  <si>
    <t>ESC. URB. MIXTA 19 DE MARZO</t>
  </si>
  <si>
    <t>ESC. ALFONSO ARAUJO COTES</t>
  </si>
  <si>
    <t>ESC. MIXTA LAS DELICIAS</t>
  </si>
  <si>
    <t>ESCUELA FRAY JOAQUIN DE ORIHUELA</t>
  </si>
  <si>
    <t>ESCUELA URBANA DE VARONES</t>
  </si>
  <si>
    <t>ESCUELA URBANA DE NI¥AS NØ 1</t>
  </si>
  <si>
    <t>ESC. RUR. MIXTA LA FLORIDA</t>
  </si>
  <si>
    <t>San Alberto</t>
  </si>
  <si>
    <t>INST. EDU. SAN ALBERTO MAGNO</t>
  </si>
  <si>
    <t>ESC. URB  23 DE AGOSTO</t>
  </si>
  <si>
    <t>ESC. URB. LUIS FELIPE RIVERA</t>
  </si>
  <si>
    <t>ESC. URB.  PRIMERO DE ABRIL</t>
  </si>
  <si>
    <t>ESC. URB. VILLA FANNY</t>
  </si>
  <si>
    <t>San Diego</t>
  </si>
  <si>
    <t>ESC. URBANA MIXTA NO. 2</t>
  </si>
  <si>
    <t>ESC.  21 DE ENERO</t>
  </si>
  <si>
    <t>ESC. URBANA MIXTA   NO. 1</t>
  </si>
  <si>
    <t>San Martín</t>
  </si>
  <si>
    <t>ESC URBANA MIXTA LA FLORESTA</t>
  </si>
  <si>
    <t>CONCENTRACION ESC PADRE JOSE VALEIN CARV</t>
  </si>
  <si>
    <t>INST. EDU. SOR MATILDE SASTOQUE</t>
  </si>
  <si>
    <t>Tamalameque</t>
  </si>
  <si>
    <t>ESC URB MIX MADRE LAURA</t>
  </si>
  <si>
    <t>ESC URB MIX PALMIRA</t>
  </si>
  <si>
    <t>TAMALAMEQUE</t>
  </si>
  <si>
    <t>I.E. ANIBAL MARTINEZ ZULETA</t>
  </si>
  <si>
    <t>ESCUELA RURAL MIXTA ZAPATOSA</t>
  </si>
  <si>
    <t>ESCUELA URBANA MIXTA LA RIBERA</t>
  </si>
  <si>
    <t>ESCUELA URBANA MIXTA GRAL SANTANDER</t>
  </si>
  <si>
    <t>CORDOBA</t>
  </si>
  <si>
    <t>ESC ANEXA GUILLERMO VALENCIA</t>
  </si>
  <si>
    <t>ESC URB MIXTA SAN MARTIN</t>
  </si>
  <si>
    <t>INSTITUCIÓN EDUCATIVA NORMAL SUPERIOR</t>
  </si>
  <si>
    <t>INSTITUCIÓN EDUCATIVA SANTA MARIA GORETTY</t>
  </si>
  <si>
    <t>INSTITUCIÓN EDUCATIVA POLICARPA SALAVARRIETA</t>
  </si>
  <si>
    <t>INSTITUCIÓN EDUCATIVA MERCEDES ABREGO</t>
  </si>
  <si>
    <t>ESC URB MIX LAS COLINAS</t>
  </si>
  <si>
    <t>INSTITUCIÓN EDUCATIVA ANTONIO SANTOS</t>
  </si>
  <si>
    <t>INST.EDUC. JUAN XXIII</t>
  </si>
  <si>
    <t>ESC NUEVA PUEBLO BONGO (LA ESPERANZA)</t>
  </si>
  <si>
    <t>JARDIN INFANTIL MINUTO DE DIOS</t>
  </si>
  <si>
    <t>INSTITUCIÓN EDUCATIVA GENERAL SANTANDER</t>
  </si>
  <si>
    <t>ESCUELA CIUDAD MONTERIA</t>
  </si>
  <si>
    <t>ESCUELA ANTONIO JOSE DE SUCRE</t>
  </si>
  <si>
    <t>ESC URBANA MIXTA SIMON BOLIVAR</t>
  </si>
  <si>
    <t>ESCUELA URBANA MIXTA EL EDEN</t>
  </si>
  <si>
    <t>ESCUELA URBANA MIXTA CAMILO LAMADRID FABRA</t>
  </si>
  <si>
    <t>JARDIN INFANTIL NACIONAL</t>
  </si>
  <si>
    <t>ESC URB MIXTA SANTA TERESITA</t>
  </si>
  <si>
    <t>ESCUELA URBANA MIXTA MOCARI(SEDE NUEVO BOSQUE)</t>
  </si>
  <si>
    <t>GIMN DE LA UNIVERSIDAD DE CORDOBA</t>
  </si>
  <si>
    <t>INSTITUCIÓN EDUCATIVA  LA PRADERA</t>
  </si>
  <si>
    <t>ESC URB MIX EL ALIVIO</t>
  </si>
  <si>
    <t>INSTITUCIÓN EDUCATIVA SAN JOSE</t>
  </si>
  <si>
    <t>INSTITUCIÓN EDUCATIVA EL DORADO</t>
  </si>
  <si>
    <t>ESC URB MIXTA  FRANCISCO MIRANDA</t>
  </si>
  <si>
    <t>ESC URB MIXTA PANZENU</t>
  </si>
  <si>
    <t>ESC FUNDADORES COMUNITARIOS</t>
  </si>
  <si>
    <t>ESC URBANA MIXTA LA ESPERANZA</t>
  </si>
  <si>
    <t>ESC URB MIX MIRAFLORES</t>
  </si>
  <si>
    <t>INSTITUCIÓN EDUCATIVA RANCHO GRANDE</t>
  </si>
  <si>
    <t>ESC URB MIXTA ALFONSO LÓPEZ</t>
  </si>
  <si>
    <t>INSTITUCÍON EDUCATIVA VILA MARGARITA</t>
  </si>
  <si>
    <t>ESC DOS DE SEPTIEMBRE</t>
  </si>
  <si>
    <t>ESC URB MIXTA JORGE ELIECER GAITAN</t>
  </si>
  <si>
    <t>ESC URB MIXTA SEVERO J. GARCIA</t>
  </si>
  <si>
    <t>INSTITUCIÓN EDUCATIVA VICTORIA MANZUR</t>
  </si>
  <si>
    <t>ESC URB MIXTA PARAISO</t>
  </si>
  <si>
    <t>ESC VALLE DEL SINU</t>
  </si>
  <si>
    <t>ESC LAUREANO JOSE MESTRA MORA</t>
  </si>
  <si>
    <t>ESC URBANA MIXTA VILLA DE LOS ALPES</t>
  </si>
  <si>
    <t>INSTITUCIÓN EDUCATIVA SANTA MARIA</t>
  </si>
  <si>
    <t>ESC URB MIXTA SEIS DE MARZO</t>
  </si>
  <si>
    <t>INSTITUCIÓN EDUCATIVA SANTA ROSA DE LIMA</t>
  </si>
  <si>
    <t>ESC SAGRADO CORAZON DE JESUS</t>
  </si>
  <si>
    <t>ESC URB MIXTA GABRIELA MISTRAL</t>
  </si>
  <si>
    <t>ESC URB MIXTA PABLO SEXTO</t>
  </si>
  <si>
    <t>ESC URB MIXTA PRADO</t>
  </si>
  <si>
    <t>ESCUELA RURAL MIXTA PUEBLO NUEVO (LOS CORRALES)</t>
  </si>
  <si>
    <t>ESCUELA RURAL MIXTA LAS LOMAS (KM 15)</t>
  </si>
  <si>
    <t>ESCUELA RURAL MIXTA LOMA GRANDE</t>
  </si>
  <si>
    <t>ESCUELA RURAL MIXTA LAS CHISPAS PALMITAS</t>
  </si>
  <si>
    <t>ESCUELA RURAL MIXTA CASA BLANCA</t>
  </si>
  <si>
    <t>AYAPEL</t>
  </si>
  <si>
    <t>MARIA MONTESSORI</t>
  </si>
  <si>
    <t>SGDO CORAZÒN DE JESUS</t>
  </si>
  <si>
    <t>LA ESTRELLA</t>
  </si>
  <si>
    <t>I.E. MARCO FIDEL SUAREZ - SEDE PRINCIPAL</t>
  </si>
  <si>
    <t>SANTA INÉS</t>
  </si>
  <si>
    <t>SIMÓN BOLIVAR</t>
  </si>
  <si>
    <t>IE SGDO CORAZON DE JESÙS</t>
  </si>
  <si>
    <t>ESC URB MIX CENTRAL</t>
  </si>
  <si>
    <t>ESC URB MIX CENTENARIO POLICIA NACIONAL</t>
  </si>
  <si>
    <t>ESC NVA NUEVA ESTACIÒN</t>
  </si>
  <si>
    <t>ESC NVA COSTA RICA</t>
  </si>
  <si>
    <t>ESC RUR PALMARITO</t>
  </si>
  <si>
    <t>ESC URB LA ESTRELLA</t>
  </si>
  <si>
    <t>ESC NVA VILLA AIDEÈ</t>
  </si>
  <si>
    <t>ESC NVA CAMPO SOLO</t>
  </si>
  <si>
    <t>ESC NVA VERACRUZ</t>
  </si>
  <si>
    <t>ESC NVA EL PARAISO</t>
  </si>
  <si>
    <t>CANALETE</t>
  </si>
  <si>
    <t>COL AGUSTIN NIETO CABALLERO</t>
  </si>
  <si>
    <t>ESC RUR MIX AGUAS BLANCAS</t>
  </si>
  <si>
    <t>ESC NVA PUEBLO REGAO</t>
  </si>
  <si>
    <t>CERETÉ</t>
  </si>
  <si>
    <t>I. E. EL CAÑITO DE LOS SÁBALOS</t>
  </si>
  <si>
    <t>ESC. URB. MIXTA SANTA MARIA</t>
  </si>
  <si>
    <t>CENT. DOC. MIXTO VILCHES</t>
  </si>
  <si>
    <t>ESC. MIXTA PLAYA RICA</t>
  </si>
  <si>
    <t>CENT. DOC. MIXTO VENUS</t>
  </si>
  <si>
    <t>CENT. EDUC.MIXTO CHUCHURUBI</t>
  </si>
  <si>
    <t>CENT DOC LAS ACACIAS</t>
  </si>
  <si>
    <t>CENT.DOC.URB. MIXTO CORINTO</t>
  </si>
  <si>
    <t>ESC. URB. MIXTA EL PRADO</t>
  </si>
  <si>
    <t>CENT.DOC.URB. MIXTO EL EDEN</t>
  </si>
  <si>
    <t>CENT.DOC.URB. MIXTO CARACAS</t>
  </si>
  <si>
    <t>CHIMÁ</t>
  </si>
  <si>
    <t>CENT DOC URB DE VARONES</t>
  </si>
  <si>
    <t>CENT DOC URB DE NIÐAS DE CHIMA</t>
  </si>
  <si>
    <t>JARD INF MI NVO MUNDO</t>
  </si>
  <si>
    <t>CHINÚ</t>
  </si>
  <si>
    <t>CENT DOC LUIS DEJANON DAGER</t>
  </si>
  <si>
    <t>CENT EDUC EL CENTRO</t>
  </si>
  <si>
    <t>CENT EDUC CAMILO TORRES</t>
  </si>
  <si>
    <t>I.E. NUESTRA SEÑORA DEL CARMEN - SDE PRINCIPAL</t>
  </si>
  <si>
    <t>CENT EDUC FEM MARIA AUXILIADORA</t>
  </si>
  <si>
    <t>IE LAS MARCEDES</t>
  </si>
  <si>
    <t>CENT EDUC MARIA CANO</t>
  </si>
  <si>
    <t>CENT EDUC RUR MIX BAJO DE PIEDRA</t>
  </si>
  <si>
    <t>CENT EDUC RUR MIX CARRANZO</t>
  </si>
  <si>
    <t>IE JOSE YANCES MUTIS</t>
  </si>
  <si>
    <t>ESC RUR SAN RAFAEL</t>
  </si>
  <si>
    <t>CENT EDUC SAN JOSE DE LAS PIÑUELAS</t>
  </si>
  <si>
    <t>CENT EDUC ANTONIO NARIÑO DE CAÑAHUATE</t>
  </si>
  <si>
    <t>ESC RUR SAN ISIDRO DE NVO ORIENTE</t>
  </si>
  <si>
    <t>CENT RUR PIEDRAS BLANCAS</t>
  </si>
  <si>
    <t>CIÉNAGA DE ORO</t>
  </si>
  <si>
    <t>URB MIX NTRA SRA  DE LOURDES</t>
  </si>
  <si>
    <t>ESC URB MIX MARIA MONTESSORI</t>
  </si>
  <si>
    <t>CENT DOC URB MIX SEIS DE ENERO</t>
  </si>
  <si>
    <t>ESC NVA SUAREZ</t>
  </si>
  <si>
    <t>CENT EDUC URB MIX EL CARMEN</t>
  </si>
  <si>
    <t>CENT DOC URB MIX STA TERESA</t>
  </si>
  <si>
    <t>I.E. ALIANZA PARA EL PROGRESO - SEDE PRINCIPAL</t>
  </si>
  <si>
    <t>CENT DOC URB MIX SAN JOSE</t>
  </si>
  <si>
    <t>LORICA</t>
  </si>
  <si>
    <t>SANTO DOMINGO SAVIO</t>
  </si>
  <si>
    <t>SIMON LOPEZ REBOLLEDO</t>
  </si>
  <si>
    <t>CE LA PALMA</t>
  </si>
  <si>
    <t>EL PLAYON</t>
  </si>
  <si>
    <t>PUERTO EUGENIO</t>
  </si>
  <si>
    <t>LAS ESTANCIAS</t>
  </si>
  <si>
    <t>VILLAVICENCIO</t>
  </si>
  <si>
    <t>CE SAN NICOLAS DE BARI</t>
  </si>
  <si>
    <t>CERRO BUENOS AIRES</t>
  </si>
  <si>
    <t>EL ESFUERZO</t>
  </si>
  <si>
    <t>CE NUEVO CAMPO ALEGRE</t>
  </si>
  <si>
    <t>CERRO LAS MUJERES</t>
  </si>
  <si>
    <t>CAÑO VIEJO</t>
  </si>
  <si>
    <t>JESUS MARIA LUGO</t>
  </si>
  <si>
    <t>LOS CÓRDOBAS</t>
  </si>
  <si>
    <t>I.E. LOS CORDOBAS - SEDE PRINCIPAL</t>
  </si>
  <si>
    <t>EL MAMEY</t>
  </si>
  <si>
    <t>CENT EDUC SAN RAFAEL</t>
  </si>
  <si>
    <t>ESC RUR MIX CORDOBITA NORTE</t>
  </si>
  <si>
    <t>MOMIL</t>
  </si>
  <si>
    <t>ESCUELA EL MAMON</t>
  </si>
  <si>
    <t>ESCUELA EL ROBLECITO</t>
  </si>
  <si>
    <t>INTG ESCOLAR SANTANDER</t>
  </si>
  <si>
    <t>MONTELÍBANO</t>
  </si>
  <si>
    <t>I.E. SAN BERNARDO - SEDE PRINCIPAL</t>
  </si>
  <si>
    <t>ESCUELA URBANA PARA NIÑAS</t>
  </si>
  <si>
    <t>CTO. EDUCATIVO PREESCOLAR M/PAL PIOLIN</t>
  </si>
  <si>
    <t>CENT EDUC ANASTASIO SIERRA</t>
  </si>
  <si>
    <t>ESCUELA SAN JUAN BOSCO</t>
  </si>
  <si>
    <t>ESCUELA VILLA MATOSO</t>
  </si>
  <si>
    <t>ESCUELA SIMÓN BOLIVAR</t>
  </si>
  <si>
    <t>ESCUELA  PABLO SEXTO</t>
  </si>
  <si>
    <t>ESCUELA VILLA HERMOSA CASETA COMUNAL</t>
  </si>
  <si>
    <t>BERNARDO OSPINA VILLA</t>
  </si>
  <si>
    <t>INST. EDC.MARÍA GORETTI</t>
  </si>
  <si>
    <t>INST. EDCCONCENTRACIÓN EDC.DEL SUR DE M/LIBANO</t>
  </si>
  <si>
    <t>MOÑITOS</t>
  </si>
  <si>
    <t>OBDULIO MAYO SCARPETA</t>
  </si>
  <si>
    <t>ESCUELA NUEVA BAJO LA CIENAGA</t>
  </si>
  <si>
    <t>ESCUELA NUEVA BAJO LA REINA</t>
  </si>
  <si>
    <t>ESCUELA NUEVA LOS BOLAOS</t>
  </si>
  <si>
    <t>PLANETA RICA</t>
  </si>
  <si>
    <t>JESUS DE LA BUENA ESPERANZA</t>
  </si>
  <si>
    <t>PLANETICA</t>
  </si>
  <si>
    <t>ALGODÓN</t>
  </si>
  <si>
    <t>SAN MARCOS DE LEON</t>
  </si>
  <si>
    <t>PUEBLO NUEVO</t>
  </si>
  <si>
    <t>JOSE FAUSTINO SARMIENTO</t>
  </si>
  <si>
    <t>C. EDUC. BETANIA</t>
  </si>
  <si>
    <t>CORCOVAO</t>
  </si>
  <si>
    <t>VILLA ESPERANZA</t>
  </si>
  <si>
    <t>LAS GUAMAS</t>
  </si>
  <si>
    <t>PUERTO ESCONDIDO</t>
  </si>
  <si>
    <t>LA MILAGROSA</t>
  </si>
  <si>
    <t>SAN PIO X</t>
  </si>
  <si>
    <t>CENTRAL</t>
  </si>
  <si>
    <t>ESC RUR CERRO SANTA CRUZ</t>
  </si>
  <si>
    <t>PUERTO LIBERTADOR</t>
  </si>
  <si>
    <t>ESC RUR MIX STA LUCIA</t>
  </si>
  <si>
    <t>ESC NVA BUENOS AIRES</t>
  </si>
  <si>
    <t>ESC URB MIX SIMON BOLIVAR</t>
  </si>
  <si>
    <t>IE GERMAN GIOMEZ PELAEZ</t>
  </si>
  <si>
    <t>ESC URB 7 DE SEPTIEMBRE</t>
  </si>
  <si>
    <t>PURÍSIMA</t>
  </si>
  <si>
    <t>SAHAGÚN</t>
  </si>
  <si>
    <t>SAHAGUN</t>
  </si>
  <si>
    <t>INSTITUCION EDUCATIVA EL NACIONAL SEDE PRINCIPAL</t>
  </si>
  <si>
    <t>INSTITUCION EDUCATIVA EL NACIONAL SEDE LA CRUZ</t>
  </si>
  <si>
    <t>INSTITUCION EDUCATIVA EL NACIONAL SEDE SAN PEDRO</t>
  </si>
  <si>
    <t>INSTITUCION EDUCATIVA EL NACIONAL SEDE LAS MERCEDES</t>
  </si>
  <si>
    <t>INSTITUCION EDUCATIVA EL NACIONAL SEDE ARNOLDO MUSKUS</t>
  </si>
  <si>
    <t>INSTITUCION EDUCATIVA EL NACIONAL SEDE BOSQUE BARAJI</t>
  </si>
  <si>
    <t>EL CARMEN</t>
  </si>
  <si>
    <t>SAN JUAN</t>
  </si>
  <si>
    <t>I.E. SAN JOSE - SEDE PRINCIPAL</t>
  </si>
  <si>
    <t>SANTA MARÍA</t>
  </si>
  <si>
    <t>LA SABANITA</t>
  </si>
  <si>
    <t>LA ASAMBLEA</t>
  </si>
  <si>
    <t>NUESTRA SEÑORA DE LA SALUD</t>
  </si>
  <si>
    <t>INSTITUCION EDUCATIVA SIMÓM BOLIVAR</t>
  </si>
  <si>
    <t>CONCENTRACION EDUCATIVA DEL NORTE</t>
  </si>
  <si>
    <t>SAN ANDRÉS SOTAVENTO</t>
  </si>
  <si>
    <t>CENT DOC URB MIX BUENOS AIRES</t>
  </si>
  <si>
    <t>JARD INF AMOR A SAN ANDRES</t>
  </si>
  <si>
    <t>COL SAGDO CORAZON DE JESUS</t>
  </si>
  <si>
    <t>ESC RUR MIX BAJO GRANDE</t>
  </si>
  <si>
    <t>SAN ANTERO</t>
  </si>
  <si>
    <t>CENTR. DOC. NTRA. SEÑORA DEL CARMEN</t>
  </si>
  <si>
    <t>ESC. SAGRADO CORAZÓN</t>
  </si>
  <si>
    <t>CENTR. EDUC.  MIGUEL ANTONIO CARO</t>
  </si>
  <si>
    <t>ESC. NUEVA DE CISPATÁ</t>
  </si>
  <si>
    <t>ESC. STA CATALINA</t>
  </si>
  <si>
    <t>COLEGIO JOSÉ ANTONIO GALÁN</t>
  </si>
  <si>
    <t>CENT. EDUC. LA INMACULADA</t>
  </si>
  <si>
    <t>ESC NVA SIERRA MORENA</t>
  </si>
  <si>
    <t>ESC. NUEVA SAN JOSÉ DE PETARE</t>
  </si>
  <si>
    <t>ESC. NUEVA CAÑO DE LOBO</t>
  </si>
  <si>
    <t>ESC. NUEVA DIEGO DE CERVELLA</t>
  </si>
  <si>
    <t>SAN BERNARDO DEL VIENTO</t>
  </si>
  <si>
    <t>SAN CARLOS</t>
  </si>
  <si>
    <t>COLOSINA</t>
  </si>
  <si>
    <t>JARDIN MIS COLORES</t>
  </si>
  <si>
    <t>SAN PELAYO</t>
  </si>
  <si>
    <t>DOMICIANA GALVAN</t>
  </si>
  <si>
    <t>LA ENCAÑADA</t>
  </si>
  <si>
    <t>EL CAÑO</t>
  </si>
  <si>
    <t>INSTITUTO SAN MARTIN</t>
  </si>
  <si>
    <t>LOS CAÑITOS</t>
  </si>
  <si>
    <t>LA INMACULADA</t>
  </si>
  <si>
    <t>EL TESORO</t>
  </si>
  <si>
    <t>EL INCORA</t>
  </si>
  <si>
    <t>TIERRALTA</t>
  </si>
  <si>
    <t>ESC URB MIX EL RECREO</t>
  </si>
  <si>
    <t>IE EL PARAÍSO</t>
  </si>
  <si>
    <t>INST  EDUC. 19 DE MARZO</t>
  </si>
  <si>
    <t>IE SAN CARLOS</t>
  </si>
  <si>
    <t>VALENCIA</t>
  </si>
  <si>
    <t>C.E. MANUELA BELTRAN - SEDE PRINCIPAL</t>
  </si>
  <si>
    <t>PILON</t>
  </si>
  <si>
    <t>LAS PIEDRAS</t>
  </si>
  <si>
    <t>INCORA FARO</t>
  </si>
  <si>
    <t>BIJAGUAL</t>
  </si>
  <si>
    <t>IE NTRA SRA DEL ROSARIO</t>
  </si>
  <si>
    <t>AGUA DE DIOS</t>
  </si>
  <si>
    <t>CONCENTRACION ESCOLAR FRANCISCO VAN GALEN</t>
  </si>
  <si>
    <t>CONCENTRACION ELOISA CONTRERAS DE REY</t>
  </si>
  <si>
    <t>ESCUELA RURAL AGUA FRIA</t>
  </si>
  <si>
    <t>ESCUELA RURAL SAN JOSE</t>
  </si>
  <si>
    <t>ESCUELA RURAL AGUACHENTA</t>
  </si>
  <si>
    <t>ESCUELA RURAL IBAÑEZ</t>
  </si>
  <si>
    <t>ESCUELA RURAL LETICIA</t>
  </si>
  <si>
    <t>ESCUELA RURAL EL HOBAL</t>
  </si>
  <si>
    <t>ESCUELA RURAL LA BALSITA</t>
  </si>
  <si>
    <t>Albán</t>
  </si>
  <si>
    <t>CONCENTRACION URBANA POLICARPA SALAVARRIETA</t>
  </si>
  <si>
    <t>ANAPOIMA</t>
  </si>
  <si>
    <t>CONCENTRACION URBANA GENERAL SANTANDER</t>
  </si>
  <si>
    <t>JARDIN INFANTIL DEPARTAMENTAL</t>
  </si>
  <si>
    <t>ESCUELA RURAL LAS MERCEDES</t>
  </si>
  <si>
    <t>ESCUELA EL HIGUERON</t>
  </si>
  <si>
    <t>ESCUELA RURAL EL COPIAL</t>
  </si>
  <si>
    <t>ESCUELA SANTA LUCIA</t>
  </si>
  <si>
    <t>ESCUELA RURAL EL CONSUELO</t>
  </si>
  <si>
    <t>ESCUELA RURAL EL CABRAL</t>
  </si>
  <si>
    <t>ANOLAIMA</t>
  </si>
  <si>
    <t>CONCENTRACION URBANA SIMON BOLIVAR</t>
  </si>
  <si>
    <t>CENTRO URBANO JARDIN INFANTIL</t>
  </si>
  <si>
    <t>ESCUELA RURAL CALANDAIMA</t>
  </si>
  <si>
    <t>ESCUELA RURAL SAN JERONIMO</t>
  </si>
  <si>
    <t>ESCUELA RURAL EL LIMONAL</t>
  </si>
  <si>
    <t>ESCUELA RURAL BALSILLAS</t>
  </si>
  <si>
    <t>ESCUELA RURAL PUENTE TIERRA</t>
  </si>
  <si>
    <t>ESCUELA RURAL LA MARIA ALTA</t>
  </si>
  <si>
    <t>ESCUELA URBANA ANTONIO RICAURTE</t>
  </si>
  <si>
    <t>ESCUELA RURAL SANTA BARBARA</t>
  </si>
  <si>
    <t>ESCUELA RURAL LA ESMERALDA</t>
  </si>
  <si>
    <t>ESCUELA RURAL SAN AGUSTIN</t>
  </si>
  <si>
    <t>ESCUELA RURAL SAN RAFAEL</t>
  </si>
  <si>
    <t>ESCUELA RURAL MESITAS DEL CABALLERO</t>
  </si>
  <si>
    <t>ESCUELA RURAL SANTA ANA</t>
  </si>
  <si>
    <t>ESCUELA RURAL LA LAGUNA</t>
  </si>
  <si>
    <t>Arbeláez</t>
  </si>
  <si>
    <t>ESCUELA URBANA ANTONIO NARIÑO</t>
  </si>
  <si>
    <t>BELTRÁN</t>
  </si>
  <si>
    <t>CONCENTRACION URBANA. MANUELA  BELTRÁN</t>
  </si>
  <si>
    <t>ESCUELA  RURAL LA CHACARA</t>
  </si>
  <si>
    <t>ESCUELA RURAL GRAMALOTAL</t>
  </si>
  <si>
    <t>ESCUELA RURAL HONDURAS BAJO</t>
  </si>
  <si>
    <t>ESCUELA RURAL EL TABOR</t>
  </si>
  <si>
    <t>BITUIMA</t>
  </si>
  <si>
    <t>CONCENTRACION URBANA SAN RAFAEL</t>
  </si>
  <si>
    <t>ESCUELA RURAL PERIQUITO</t>
  </si>
  <si>
    <t>ESCUELA RURAL GARITA</t>
  </si>
  <si>
    <t>ESCUELA RURAL LA PLAZUELA</t>
  </si>
  <si>
    <t>ESCUELA  RURAL VOLCAN</t>
  </si>
  <si>
    <t>ESCUELA RURAL APOSENTOS</t>
  </si>
  <si>
    <t>ESCUELA  RURAL RINCON SANTO</t>
  </si>
  <si>
    <t>ESCUELA RURAL LA MONTAÑA</t>
  </si>
  <si>
    <t>ESCUELA RURAL PALO BLANCO BAJO</t>
  </si>
  <si>
    <t>ESCUELA RURAL PALO BLANCO ALTO</t>
  </si>
  <si>
    <t>ESCUELA RURAL EL CAJON</t>
  </si>
  <si>
    <t>ESCUELA  RURAL CARACOL</t>
  </si>
  <si>
    <t>ESCUELA RURAL EL PROGRESO</t>
  </si>
  <si>
    <t>BOJACÁ</t>
  </si>
  <si>
    <t>ESCUELA URBANA GENERAL SANTANDER</t>
  </si>
  <si>
    <t>ESCUELA URBANA SANTA HELENITA</t>
  </si>
  <si>
    <t>ESCUELAL RURAL EL CHILCAL</t>
  </si>
  <si>
    <t>CONCENTRACION URBANA GAITAN</t>
  </si>
  <si>
    <t>ESCUELA RURAL ROBLEHUECO</t>
  </si>
  <si>
    <t>CABRERA</t>
  </si>
  <si>
    <t>CONC URB PANAMERICANA</t>
  </si>
  <si>
    <t>JARDIN INF. DEPARTAMENTAL</t>
  </si>
  <si>
    <t>ESCUELA RURAL ALTO ARIARI NO. UNO</t>
  </si>
  <si>
    <t>ESCUELA RURAL BAJO ARIARI</t>
  </si>
  <si>
    <t>ESCUELA RURAL SANTA LUCIA</t>
  </si>
  <si>
    <t>ESCUELA RURAL SANTA MARTA</t>
  </si>
  <si>
    <t>ESC STA RITA 3</t>
  </si>
  <si>
    <t>ESC RURAL STA RITA BAJA</t>
  </si>
  <si>
    <t>ESCUELA RURAL QUEBRADA NEGRA</t>
  </si>
  <si>
    <t>ESCUELA RURAL NUÑEZ</t>
  </si>
  <si>
    <t>ESC. RURAL PAQUILO</t>
  </si>
  <si>
    <t>PEÑAS BLANCAS BAJA</t>
  </si>
  <si>
    <t>ESCUELA RURAL LA PLAYA</t>
  </si>
  <si>
    <t>ESCUELA RURAL PUEBLO VIEJO</t>
  </si>
  <si>
    <t>ESCUELA RURAL LAS AGUILAS</t>
  </si>
  <si>
    <t>PEÑAS BLANCAS ALTA</t>
  </si>
  <si>
    <t>ESCUELA RURAL HOYERIAS</t>
  </si>
  <si>
    <t>ESCUELA RURAL SAN ISIDRO</t>
  </si>
  <si>
    <t>ESC. RURAL ALTO ARIARI 2</t>
  </si>
  <si>
    <t>ESCUELA SANTA MARIA</t>
  </si>
  <si>
    <t>CAJICÁ</t>
  </si>
  <si>
    <t>ESCUELA RURAL  RIO FRIO</t>
  </si>
  <si>
    <t>ESCUELA  RURAL CARLOS LLERAS RESTREPO</t>
  </si>
  <si>
    <t>CAPARRAPÍ</t>
  </si>
  <si>
    <t>JARDIN INFANTIL DPTAL.</t>
  </si>
  <si>
    <t>CONCENTRACION SIMÓN BOLÍVAR</t>
  </si>
  <si>
    <t>ESCUELA RURAL BARRANQUILLAS</t>
  </si>
  <si>
    <t>ESCUELA RURAL BARRIAL AMARILLO</t>
  </si>
  <si>
    <t>ESCUELA RURAL EL CALICHE</t>
  </si>
  <si>
    <t>ESCUELA RURAL  EL CHORRO</t>
  </si>
  <si>
    <t>ESCUELA RURAL EL GUADUAL</t>
  </si>
  <si>
    <t>ESCUELA RURAL HOYA DEL CHIPAL</t>
  </si>
  <si>
    <t>ESCUELA  RURAL MORIELES</t>
  </si>
  <si>
    <t>ESCUELA RURAL PALENQUE</t>
  </si>
  <si>
    <t>ESCUELA  RURAL  OTUMBE</t>
  </si>
  <si>
    <t>ESCUELA  RURAL PARRI</t>
  </si>
  <si>
    <t>ESCUELA  RURAL SABANETA</t>
  </si>
  <si>
    <t>ESCUELA  RURAL TRAPICHE VIEJO</t>
  </si>
  <si>
    <t>CONCENTRACIÓN RURAL EL CAJÓN</t>
  </si>
  <si>
    <t>ESCUELA RURAL EL SILENCIO</t>
  </si>
  <si>
    <t>ESCUELA  RURAL PALACIOS ALTO</t>
  </si>
  <si>
    <t>ESCUELA RURAL YASAL</t>
  </si>
  <si>
    <t>ESCUELA  RURAL SANTA INES</t>
  </si>
  <si>
    <t>ESCUELA  RURAL  CHARCO DE LOS INDIOS</t>
  </si>
  <si>
    <t>CAQUEZA</t>
  </si>
  <si>
    <t>ESCUELA URBANA BOLIVARIANA</t>
  </si>
  <si>
    <t>ESCUELA URBANA RAFAEL NUÑEZ</t>
  </si>
  <si>
    <t>ESCUELA URBANA CARLOS JOSE ROMERO</t>
  </si>
  <si>
    <t>ESCUELA  URBANA MARILANDA</t>
  </si>
  <si>
    <t>CARMEN DE CARUPA</t>
  </si>
  <si>
    <t>CONCENTRACION URBANA ANTONIO NARIÑO</t>
  </si>
  <si>
    <t>ESCUELA RURAL LA CHEGUA</t>
  </si>
  <si>
    <t>CONCENTRACION RURAL TUDELA</t>
  </si>
  <si>
    <t>CONCENTRACION RURAL CAMILO TORRES</t>
  </si>
  <si>
    <t>ESCUELA RURAL LA ESPERANZA</t>
  </si>
  <si>
    <t>CONCENTRACION RURAL POLICARPA SALAVARRIETA</t>
  </si>
  <si>
    <t>ESCUELA RURAL GABRIELA MISTRAL</t>
  </si>
  <si>
    <t>CONCENTRACION RURAL JOSE ANTONIO GALAN</t>
  </si>
  <si>
    <t>CONCENTRACION RURAL SUCRE 1</t>
  </si>
  <si>
    <t>CONCENTRACION RURAL FRANCISCO JOSE DE CALDAS</t>
  </si>
  <si>
    <t>ESCUELA RURAL MORTIÑO</t>
  </si>
  <si>
    <t>CONCENTRACION RURAL CASABLANCA</t>
  </si>
  <si>
    <t>CONCENTRACION RURAL VILLA MARIA</t>
  </si>
  <si>
    <t>CHAGUANÍ</t>
  </si>
  <si>
    <t>CONCENTRACIÓN URBANA ALTO RICO</t>
  </si>
  <si>
    <t>ESCUELA RURAL  LOMALARGA</t>
  </si>
  <si>
    <t>ESCUELA RURAL  LA CAROLINA</t>
  </si>
  <si>
    <t>ESCUELA RURAL  BRAMADEROS</t>
  </si>
  <si>
    <t>ESCUELA RURAL  LA POLONIA</t>
  </si>
  <si>
    <t>ESCUELA RURAL  MONTEFRÍO</t>
  </si>
  <si>
    <t>ESCUELA RURAL LLANADAS</t>
  </si>
  <si>
    <t>ESCUELA RURAL  MELGAS</t>
  </si>
  <si>
    <t>ESCUELA RURAL CAMPOALEGRE</t>
  </si>
  <si>
    <t>ESCUELA RURAL EL RETIRO</t>
  </si>
  <si>
    <t>ESCUELARURAL  EL GUAMO</t>
  </si>
  <si>
    <t>ESCUELA RURAL PEDREGAL ALTO</t>
  </si>
  <si>
    <t>ESCUELA RURAL  LA ESPERANZA</t>
  </si>
  <si>
    <t>ESCUELA RURAL  SAN AGUSTÍN</t>
  </si>
  <si>
    <t>ESCUELA RURAL EL RINCÓN</t>
  </si>
  <si>
    <t>ESCUELA RURAL NUQUÍA</t>
  </si>
  <si>
    <t>CHIPAQUE</t>
  </si>
  <si>
    <t>JARDIN INFANTIL JHON F KENNEDY</t>
  </si>
  <si>
    <t>I.E.D. PIO X - SEDE PRINCIPAL</t>
  </si>
  <si>
    <t>ESCUELA RURAL POTRERO GRANDE</t>
  </si>
  <si>
    <t>ESCUELA RURAL LA CALDERA</t>
  </si>
  <si>
    <t>ESCUELA  RURAL CUMBA</t>
  </si>
  <si>
    <t>ESCUELA RURAL ALTO DEL RAMO</t>
  </si>
  <si>
    <t>CENTRO EDUCATIVO RURAL MUNAR</t>
  </si>
  <si>
    <t>ESCUELA RURAL CALDERITAS</t>
  </si>
  <si>
    <t>CHOACHÍ</t>
  </si>
  <si>
    <t>CONCENTRACION LAUREANO GOMEZ</t>
  </si>
  <si>
    <t>JARDIN INFANTIL DEPTAL EL PARAISO DE LOS NIÑOS</t>
  </si>
  <si>
    <t>ESCUELA NUEVA RURAL EL CARRIZO</t>
  </si>
  <si>
    <t>EACUELA NUEVA RURAL EL PÚLPITO</t>
  </si>
  <si>
    <t>ESCUELA RURAL GUAZA</t>
  </si>
  <si>
    <t>ESCUELA RURAL RIOBLANCO</t>
  </si>
  <si>
    <t>ESCUELA NUEVA RURAL BOBADILLAS</t>
  </si>
  <si>
    <t>ESCUELA NUEVA RURAL CHIVATE</t>
  </si>
  <si>
    <t>ESCUELA NUEVA RURAL  RESGUARDO</t>
  </si>
  <si>
    <t>Chocontá</t>
  </si>
  <si>
    <t>CENTRO EDUCATIVO RURAL RETIRO ALTO</t>
  </si>
  <si>
    <t>CHOCONTÁ</t>
  </si>
  <si>
    <t>I.E.D. AGROINDUSTRIAL SANTIAGO DE CHOCONTA - SEDE PRINCIPAL</t>
  </si>
  <si>
    <t>CENTRO EDUCATIVO RURAL SAUCIO</t>
  </si>
  <si>
    <t>CENTRO EDUCATIVO RURAL MANACA</t>
  </si>
  <si>
    <t>CENTRO EDUCATIVO RURAL HATOFIERO BAJO</t>
  </si>
  <si>
    <t>CENTRO EDUCATIVO RURAL AGUACALIENTE</t>
  </si>
  <si>
    <t>CENTRO EDUCATIVO RURAL PUEBLO VIEJO ALTO</t>
  </si>
  <si>
    <t>CENTRO EDUCATIVO RURAL LAS CRUCES</t>
  </si>
  <si>
    <t>CENTRO EDUCATIVO RURAL EL ROSARIO</t>
  </si>
  <si>
    <t>CENTRO EDUCATIVO RURAL SOATAMA</t>
  </si>
  <si>
    <t>CENTRO EDUCATIVO RURAL  TILATA</t>
  </si>
  <si>
    <t>CENTRO EDUCATIVO RURAL IBERIA</t>
  </si>
  <si>
    <t>CENTRO EDUCATIVO RURAL ARIZONA</t>
  </si>
  <si>
    <t>CENTRO EDUCATIVO RURAL CHINATA</t>
  </si>
  <si>
    <t>CENTRO EDUCATIVO RURAL HOGAR MONSERRATE</t>
  </si>
  <si>
    <t>CENTRO EDUCATIVO RURAL PIEDRA DE SAL</t>
  </si>
  <si>
    <t>CENTRO EDUCATIVO RURAL GUANGÛITA ALTA</t>
  </si>
  <si>
    <t>CENTRO EDUCATIVO RURAL  HATOFIERO ALTO</t>
  </si>
  <si>
    <t>CENTRO EDUCATIVO RURAL DIVINO NIÑO</t>
  </si>
  <si>
    <t>CENTRO EDUCATIVO RURAL EL PANTANO</t>
  </si>
  <si>
    <t>CENTRO EDUCATIVO RURAL EL PEDREGAL</t>
  </si>
  <si>
    <t>CENTRO EDUCATIVO RURAL PUEBLO VIEJO BAJO</t>
  </si>
  <si>
    <t>Cogua</t>
  </si>
  <si>
    <t>I.E.D. LAS VILLAS</t>
  </si>
  <si>
    <t>ESCUELA RURAL RODAMONTAL</t>
  </si>
  <si>
    <t>COTA</t>
  </si>
  <si>
    <t>CONCENTRACION URBANA CAMILO TORRES</t>
  </si>
  <si>
    <t>ESCUELA  RURAL LA MOYA</t>
  </si>
  <si>
    <t>ESCUELA  RURAL PUEBLO VIEJO</t>
  </si>
  <si>
    <t>COLEGIO INDIGENA UBAMUX</t>
  </si>
  <si>
    <t>JARDIN  SOL SOLECITO</t>
  </si>
  <si>
    <t>Cucunubá</t>
  </si>
  <si>
    <t>ESUCUELA URBANA SIMON BOLIVAR</t>
  </si>
  <si>
    <t>ESCUELA URBANA POLICARPA SALAVARRIETA</t>
  </si>
  <si>
    <t>EL COLEGIO</t>
  </si>
  <si>
    <t>CONCENTRACION URBANA  FRANCISCO JULIAN OLAYA</t>
  </si>
  <si>
    <t>JARDIN INFANTIL DEPARTAMENTAL CARLOS JIMENEZ GUERRA</t>
  </si>
  <si>
    <t>CONCENTRACION RURAL LA VIRGINIA</t>
  </si>
  <si>
    <t>CONCENTRACION  RURAL SANTA RITA</t>
  </si>
  <si>
    <t>CONCENTRACION  RURAL SANTA MARTA</t>
  </si>
  <si>
    <t>CONCENTRACION RURAL SANTA CRUZ</t>
  </si>
  <si>
    <t>CONCENTRACION  RURAL SAN JOSE</t>
  </si>
  <si>
    <t>CONCENTRACION RURAL SANTA ISABEL</t>
  </si>
  <si>
    <t>EL Peñón</t>
  </si>
  <si>
    <t>FACATATIVA</t>
  </si>
  <si>
    <t>I.E.M JOHN FITZGERALD KENNEDY - SEDE PRINCIPAL</t>
  </si>
  <si>
    <t>CENTRO EDUCATIVO ISMAEL AREVALO SEGURA</t>
  </si>
  <si>
    <t>JUAN PABLO II</t>
  </si>
  <si>
    <t>I.E.M SILVERIA ESPINOSA DE RENDON - SEDE PRINCIPAL</t>
  </si>
  <si>
    <t>FOSCA</t>
  </si>
  <si>
    <t>ESCUELA URBANA LUIS  MARIA ROJAS</t>
  </si>
  <si>
    <t>ESCUELA RURAL EL JUCUAL</t>
  </si>
  <si>
    <t>ESCUELA RURAL ALFONSO PABON</t>
  </si>
  <si>
    <t>ESCUELA RURAL   PLACITAS</t>
  </si>
  <si>
    <t>ESCUELA RURAL POTRERITOS</t>
  </si>
  <si>
    <t>ESCUELA RURAL POTRERO ALTO</t>
  </si>
  <si>
    <t>ESCUELA RURAL EL RAMAL</t>
  </si>
  <si>
    <t>ESCUELA RURAL  SAN ANTONIO</t>
  </si>
  <si>
    <t>ESCUELA  RURAL YERBABUENA</t>
  </si>
  <si>
    <t>ESCUELA RURAL  MESA DE CASTRO</t>
  </si>
  <si>
    <t>ESCUELA RURAL LA HOYA</t>
  </si>
  <si>
    <t>ESCUELA RURAL  ARRAYANAL</t>
  </si>
  <si>
    <t>ESCUELA RURAL ROBLES</t>
  </si>
  <si>
    <t>ESCUELA RURAL SAN MANUEL</t>
  </si>
  <si>
    <t>JARDIN INFANTIL DEPARTAMENTAL LOS PEQUEÑOS GENIECITOS</t>
  </si>
  <si>
    <t>ESCUELA RURAL CALIFORNIA</t>
  </si>
  <si>
    <t>FUNZA</t>
  </si>
  <si>
    <t>CONCENTRACION URBANA  SERREZUELITA</t>
  </si>
  <si>
    <t>CONCENTRACION URBANA  MEXICO</t>
  </si>
  <si>
    <t>CONCENTRACION URBANA  EL HATO</t>
  </si>
  <si>
    <t>CONCENTRACION URBANA SAMARKANDA</t>
  </si>
  <si>
    <t>CONCENTRACION URBANA RICARDO DUQUE</t>
  </si>
  <si>
    <t>CONCENTRACION RURAL EL CERRITO</t>
  </si>
  <si>
    <t>CONCENTRACION ESCOLAR MARIA INMACULADA</t>
  </si>
  <si>
    <t>CONCENTRACION URBANA POLICARPA  SALAVARRIETA</t>
  </si>
  <si>
    <t>CONCENTRACION  URBANA MIGUEL ANTONIO CARO</t>
  </si>
  <si>
    <t>Funza</t>
  </si>
  <si>
    <t>CONCENTRACION URBANA  SAN JOSE</t>
  </si>
  <si>
    <t>UNIDAD BASICA SAN ANDRES</t>
  </si>
  <si>
    <t>FÚQUENE</t>
  </si>
  <si>
    <t>CONCENTRACION URBANA LORENCITA VILLEGAS</t>
  </si>
  <si>
    <t>CONCENTRACION RURAL  LA SALLE</t>
  </si>
  <si>
    <t>ESCUELA RURAL CHINZAQUE</t>
  </si>
  <si>
    <t>CONCENTRACION  RURAL SIBERIA</t>
  </si>
  <si>
    <t>CONCENTRACION  RURAL GUATANCUY</t>
  </si>
  <si>
    <t>CONCENTRACION  RURAL GUATA</t>
  </si>
  <si>
    <t>Fusagasugá</t>
  </si>
  <si>
    <t>FUSAGASUGA</t>
  </si>
  <si>
    <t>POTOSI</t>
  </si>
  <si>
    <t>JARDIN INFANTIL LA TULIPANA</t>
  </si>
  <si>
    <t>TULIPANA</t>
  </si>
  <si>
    <t>EL LUCERO</t>
  </si>
  <si>
    <t>MANUELA BELTRAN</t>
  </si>
  <si>
    <t>GUSTAVO VEGA ESCOBAR</t>
  </si>
  <si>
    <t>LA MACARENA</t>
  </si>
  <si>
    <t>FUSACATAN</t>
  </si>
  <si>
    <t>JULIO SABOGAL</t>
  </si>
  <si>
    <t>HERNADO CARDENAS</t>
  </si>
  <si>
    <t>JAIME GARZON</t>
  </si>
  <si>
    <t>REFUGIO INFANTIL</t>
  </si>
  <si>
    <t>Gachalá</t>
  </si>
  <si>
    <t>ESCUELA URBANA JOHN F. KENNEDY</t>
  </si>
  <si>
    <t>GACHANCIPÁ</t>
  </si>
  <si>
    <t>ESCUELA URBANA  SIMON BOLIVAR</t>
  </si>
  <si>
    <t>ESCUELA RURAL LA AURORA</t>
  </si>
  <si>
    <t>ESCUELA RURAL ROBLE CENTRO</t>
  </si>
  <si>
    <t>ESCUELA  RURAL SAN JOSE</t>
  </si>
  <si>
    <t>ESCUELA NUEVA RURAL SAN BARTOLOME</t>
  </si>
  <si>
    <t>ESCUELA RURAL SAN MARTIN</t>
  </si>
  <si>
    <t>ESCUELA RURAL ROBLE SUR</t>
  </si>
  <si>
    <t>Gachetá</t>
  </si>
  <si>
    <t>ESCUELA URBANA  POLICARPA  SALAVARRIETA</t>
  </si>
  <si>
    <t>INST. EDUCATIVA DEPTAL ESCUELA NORMAL SUPERIOR  DE GACHETA</t>
  </si>
  <si>
    <t>GAMA</t>
  </si>
  <si>
    <t>ESCUELA URBANA NUESTRA SEÑORA DEL CARMEN</t>
  </si>
  <si>
    <t>ESCUELA URBANA FRANCISCO JULIAN OLAYA</t>
  </si>
  <si>
    <t>ESCUELA RURAL LA PALMA</t>
  </si>
  <si>
    <t>ESCUELA RURAL SANTA TERESA</t>
  </si>
  <si>
    <t>ESCUELA RURAL SAN ANTONIO</t>
  </si>
  <si>
    <t>ESCUELA RURAL LOS NARANJOS</t>
  </si>
  <si>
    <t>ESCUELA RURAL CAPELLANIA</t>
  </si>
  <si>
    <t>ESCUELA RURAL SAN VICENTE FERRER</t>
  </si>
  <si>
    <t>ESCUELA RURAL MARCO FIDEL SUAREZ</t>
  </si>
  <si>
    <t>ESCUELA RURAL EL CHISGO</t>
  </si>
  <si>
    <t>ESCUELA RURAL GUARUMAL</t>
  </si>
  <si>
    <t>ESCUELA RURAL SAN PEDRO CLAVER</t>
  </si>
  <si>
    <t>GIRARDOT</t>
  </si>
  <si>
    <t>SEDE RAFAEL POMBO</t>
  </si>
  <si>
    <t>SEDE CIUDAD MONTES</t>
  </si>
  <si>
    <t>I.E. ESCUELA NORMAL SUPERIOR MARIA AUXILIADORA - SEDE PRINCIPAL</t>
  </si>
  <si>
    <t>SEDE ESCUELA ANEXA</t>
  </si>
  <si>
    <t>I.E. POLICARPA SALAVARRIETA - SEDE PRINCIPAL</t>
  </si>
  <si>
    <t>SEDE REPUBLICA DE COLOMBIA</t>
  </si>
  <si>
    <t>SEDE CAMILO TORRES</t>
  </si>
  <si>
    <t>SEDE PRIMERO DE ENERO</t>
  </si>
  <si>
    <t>SEDE PUERTO MONGUÍ</t>
  </si>
  <si>
    <t>SEDE ANTONIA SANTOS</t>
  </si>
  <si>
    <t>SEDE PUERTO MONTERO</t>
  </si>
  <si>
    <t>I.E. NUEVO HORIZONTE - SEDE PRINCIPAL</t>
  </si>
  <si>
    <t>SEDE JOSÉ ANTONIO GALAN</t>
  </si>
  <si>
    <t>SEDE JARDÍN INFANTIL</t>
  </si>
  <si>
    <t>I.E. FUNDADORES RAMON BUENO Y JOSÉ TRIANA - SEDE PRINCIPAL</t>
  </si>
  <si>
    <t>CENTRO EDUCATIVO ESCUELA INTEGRADORA</t>
  </si>
  <si>
    <t>SEDE MANUELA BELTRAN</t>
  </si>
  <si>
    <t>SEDE EL DIAMANTE</t>
  </si>
  <si>
    <t>GUACHETÁ</t>
  </si>
  <si>
    <t>CONCENTRACION URBANA GONZALO JIMENEZ DE QUESADA</t>
  </si>
  <si>
    <t>CONCENTRACION RURAL LA PUNTICA</t>
  </si>
  <si>
    <t>CONCENTRACIÓN RURAL LA ISLA</t>
  </si>
  <si>
    <t>CONCENTRACION RURAL GACHA</t>
  </si>
  <si>
    <t>ESCUELA RURAL PUNTA GRANDE</t>
  </si>
  <si>
    <t>CONCENTRACIÓN RURAL  EL RABANAL</t>
  </si>
  <si>
    <t>ESCUELA RURAL CABRERA</t>
  </si>
  <si>
    <t>GUADUAS</t>
  </si>
  <si>
    <t>CONCENTRACION URBANA JHON F. KENNEDY</t>
  </si>
  <si>
    <t>CONCENTRACION URBANA BENJAMÍN HERRERA</t>
  </si>
  <si>
    <t>CONCENTRACION URBANA FRANCISCO JAVIER MATIZ</t>
  </si>
  <si>
    <t>CONCENTRACION URBANA JOSE ANTONIO GALAN</t>
  </si>
  <si>
    <t>CONCENTRACION URBANA LA GRANJA</t>
  </si>
  <si>
    <t>CONCENTRACION URBANA INFANTIL EL REFUGIO</t>
  </si>
  <si>
    <t>ESCUELA RURAL BARBASCAL</t>
  </si>
  <si>
    <t>ESCUELA RURAL SARGENTO</t>
  </si>
  <si>
    <t>ESCUELA  RURAL SAN JOSÉ</t>
  </si>
  <si>
    <t>ESCUELA  RURAL  RAIZAL Y CAJON</t>
  </si>
  <si>
    <t>ESCUELA RURAL MADRIGAL Y CHAPAIMA</t>
  </si>
  <si>
    <t>ESCUELA  RURAL LA CUMBRE</t>
  </si>
  <si>
    <t>ESCUELA RURAL  GUADUERO</t>
  </si>
  <si>
    <t>ESCUELA  RURAL GRANADA</t>
  </si>
  <si>
    <t>ESCUELA RURAL EL TRIGO</t>
  </si>
  <si>
    <t>ESCUELA RURAL EL PERU</t>
  </si>
  <si>
    <t>ESCUELA RURAL  EL PALMAR</t>
  </si>
  <si>
    <t>ESCUELA RURAL EL HATILLO</t>
  </si>
  <si>
    <t>ESCUELA  RURAL EL HATO</t>
  </si>
  <si>
    <t>ESCUELA  RURAL EL BALU</t>
  </si>
  <si>
    <t>ESCUELA  RURAL DESPENSAS</t>
  </si>
  <si>
    <t>ESCUELA RURAL  CHIPAUTÀ</t>
  </si>
  <si>
    <t>ESCUELA RURAL CINTA Y FRÍA</t>
  </si>
  <si>
    <t>ESCUELA  RURAL CAMPEONA</t>
  </si>
  <si>
    <t>ESCUELA  RURAL BUENOS AIRES</t>
  </si>
  <si>
    <t>ESCUELA RURAL AGUA CLARA</t>
  </si>
  <si>
    <t>ESCUELA RURAL  CENICEROS</t>
  </si>
  <si>
    <t>ESCUELA RURAL ACUAPAL</t>
  </si>
  <si>
    <t>ESCUELA  RURAL CARBONERA</t>
  </si>
  <si>
    <t>ESCUELA RURAL ACEROS Y PITAL</t>
  </si>
  <si>
    <t>ESCUELA RURAL  VERSALLES</t>
  </si>
  <si>
    <t>ESCUELA RURAL CORRALES</t>
  </si>
  <si>
    <t>ESCUELA RURAL SAN MIGUEL</t>
  </si>
  <si>
    <t>ESCUELA RURAL   SANTA ROSA</t>
  </si>
  <si>
    <t>ESCUELA RURAL LAJITAS</t>
  </si>
  <si>
    <t>ESCUELA  RURAL LA YERBABUENA</t>
  </si>
  <si>
    <t>ESCUELA  RURAL LA CABAÑA</t>
  </si>
  <si>
    <t>ESCUELA RURAL EL ESCRITORIO</t>
  </si>
  <si>
    <t>CONCENTRACION URBANA CAMINO REAL</t>
  </si>
  <si>
    <t>GUASCA</t>
  </si>
  <si>
    <t>I.E.D  TECNICO COMERCIAL MARIANO OSPINA RODRIGUEZ</t>
  </si>
  <si>
    <t>ESCUERA RURAL SANTA BARBARA</t>
  </si>
  <si>
    <t>ESCUELA RURAL LA CONCEPCION</t>
  </si>
  <si>
    <t>COLEGIO  DEPARTAMENTAL DOMINGO SAVIO</t>
  </si>
  <si>
    <t>CENTRO EDUCATIVO RURAL EL SANTUARIO</t>
  </si>
  <si>
    <t>ESCUELA RURAL MARIANO OSPINA RODRIGUEZ</t>
  </si>
  <si>
    <t>GUATAQUÍ</t>
  </si>
  <si>
    <t>CONCENTRACION  URBANA GABRIELA MISTRAL</t>
  </si>
  <si>
    <t>JARD INFANTIL DEPARTAMENTAL</t>
  </si>
  <si>
    <t>ESCUELA NUEVA CAMPOALEGRE</t>
  </si>
  <si>
    <t>Guatavita</t>
  </si>
  <si>
    <t>CONCENTRACION URBANA EL DORADO</t>
  </si>
  <si>
    <t>Guayabal de Siquima</t>
  </si>
  <si>
    <t>SEDE POLICARPA SALAVARRIETA</t>
  </si>
  <si>
    <t>GUAYABETAL</t>
  </si>
  <si>
    <t>CONCENTRACION  URBANA LA INMACULADA</t>
  </si>
  <si>
    <t>ESCUELA RURAL SUSUMUCO</t>
  </si>
  <si>
    <t>ESCUELA RURAL SAN MARCOS</t>
  </si>
  <si>
    <t>ESCUELA RURAL MESA GRANDE</t>
  </si>
  <si>
    <t>ESCUELA RURAL  LAS MESAS</t>
  </si>
  <si>
    <t>ESCUELA RURAL GAQUEZ</t>
  </si>
  <si>
    <t>ESCUELA RURAL EL ESPINAL</t>
  </si>
  <si>
    <t>ESCUELA  RURAL CONUCOS</t>
  </si>
  <si>
    <t>ESCUELA RURAL CHIPAQUE</t>
  </si>
  <si>
    <t>ESCUELA RURAL ENCENILLOS</t>
  </si>
  <si>
    <t>ESCUELA RURAL  TUNQUE</t>
  </si>
  <si>
    <t>ESCUELA RURAL NARANJAL</t>
  </si>
  <si>
    <t>ESCUELA RURAL CHIRAJARA BAJA</t>
  </si>
  <si>
    <t>ESCUELA RURAL CASA DE TEJA</t>
  </si>
  <si>
    <t>ESCUELA  RURAL  LIMONCITOS</t>
  </si>
  <si>
    <t>ESCUELA RURAL JABONERA</t>
  </si>
  <si>
    <t>ESCUELA RURAL LA PRIMAVERA</t>
  </si>
  <si>
    <t>ESCUELA RURAL EL LAUREL</t>
  </si>
  <si>
    <t>GUTIÉRREZ</t>
  </si>
  <si>
    <t>ESCUELA SAN JOSE</t>
  </si>
  <si>
    <t>ESCUELA RURAL SAN GIL</t>
  </si>
  <si>
    <t>ESCUELA RURAL  LA MESETA</t>
  </si>
  <si>
    <t>ESCUELA RURAL SANTA TERESITA</t>
  </si>
  <si>
    <t>SAN ISIDRO</t>
  </si>
  <si>
    <t>ESCUELA RURAL  MARIA GORETHI</t>
  </si>
  <si>
    <t>ESCUELA RURAL DIVINO NIÑO</t>
  </si>
  <si>
    <t>ESCUELA RURAL  EL RECUERDO</t>
  </si>
  <si>
    <t>ESCUELA RURAL EL BRASIL</t>
  </si>
  <si>
    <t>ESCUELA RURAL SALITRE</t>
  </si>
  <si>
    <t>ESCUELA RURAL  RIOCHIQUITO</t>
  </si>
  <si>
    <t>ESCUELA LA CONCEPCIÓN</t>
  </si>
  <si>
    <t>ESCUELA RURAL ALFONSO OLAYA</t>
  </si>
  <si>
    <t>ESCUELA RURAL TRAPICHE</t>
  </si>
  <si>
    <t>ESCUELA RURAL CARMEN ABAJO</t>
  </si>
  <si>
    <t>ESCUELA  RURAL SAN ANTONIO ALTO</t>
  </si>
  <si>
    <t>ESCUELA RURAL LA VEGA</t>
  </si>
  <si>
    <t>JERUSALÉN</t>
  </si>
  <si>
    <t>ESCUELA  RURAL CERRO EL GUSANO</t>
  </si>
  <si>
    <t>ESCUELA  RURAL EL HATILLO</t>
  </si>
  <si>
    <t>ESCUELA RURAL ALTO EL ROBLE</t>
  </si>
  <si>
    <t>ESCUELA RURAL ALTO DEL TRIGO</t>
  </si>
  <si>
    <t>ESCUELA  RURAL LA VICTORIA</t>
  </si>
  <si>
    <t>ESCUELA  RURAL EL GALLINAZO</t>
  </si>
  <si>
    <t>ESCUELA RURAL LA LIBERTAD</t>
  </si>
  <si>
    <t>ESCUELA  RURAL  BUITRERA</t>
  </si>
  <si>
    <t>ESCUELA  RURAL LA PARADA</t>
  </si>
  <si>
    <t>ESCUELA RURAL ANDORRA</t>
  </si>
  <si>
    <t>ESCUELA O RURAL COTOMA</t>
  </si>
  <si>
    <t>ESCUELA  RURAL SANTUARIO</t>
  </si>
  <si>
    <t>LA CALERA</t>
  </si>
  <si>
    <t>CONCENTRACION URBANA JUAN XXIII</t>
  </si>
  <si>
    <t>CONCENTRACION URBANA ANTONIA SANTOS</t>
  </si>
  <si>
    <t>ESCUELA RURAL LA CALLEJA</t>
  </si>
  <si>
    <t>ESCUELA RURAL LA EPIFANIA</t>
  </si>
  <si>
    <t>ESCUELA RURAL EL RODEO</t>
  </si>
  <si>
    <t>ESCUELA RURAL BUENOS AIRES</t>
  </si>
  <si>
    <t>ESCUELA RURAL SANTA HELENA</t>
  </si>
  <si>
    <t>ESCUELA RURAL ALTAMAR</t>
  </si>
  <si>
    <t>La Mesa</t>
  </si>
  <si>
    <t>INSTITUCION EDUCATIVA DEPTAL FRANCISCO JULIAN OLAYA - SEDE C</t>
  </si>
  <si>
    <t>INSTITUCION EDUCATIVA DEPTAL FRANCISCO JULIAN OLAYA - SEDE B</t>
  </si>
  <si>
    <t>La Palma</t>
  </si>
  <si>
    <t>ESCUELA NORMAL SUPERIOR DIVINA PROVIDENCIA</t>
  </si>
  <si>
    <t>SEDE JHON F KENNEDY</t>
  </si>
  <si>
    <t>LA Peña</t>
  </si>
  <si>
    <t>INSTITUCIÓN EDUCATIVA DEPTAL REPÚBLICA DE COREA</t>
  </si>
  <si>
    <t>La Vega</t>
  </si>
  <si>
    <t>INSTITUCION EDUCATIVA DEPARTAMENTAL RICARDO HINESTROSA DAZA</t>
  </si>
  <si>
    <t>LENGUAZAQUE</t>
  </si>
  <si>
    <t>JARDIAN INFANTIL</t>
  </si>
  <si>
    <t>ESCUELA RURAL CAMILO TORRES</t>
  </si>
  <si>
    <t>ESCUELA RURAL SIATAMA</t>
  </si>
  <si>
    <t>ESCUELA RURAL DOMINGO SABIO</t>
  </si>
  <si>
    <t>ESCUELA RURAL TIBITA HATICO</t>
  </si>
  <si>
    <t>ESCUELA RURAL EL SALTO</t>
  </si>
  <si>
    <t>ESCUELA RURAL TIBITA EL CARMEN</t>
  </si>
  <si>
    <t>ESCUELA RURAL EL CONTENTO</t>
  </si>
  <si>
    <t>ESCUELA RURAL ESTANCIA ALISAL</t>
  </si>
  <si>
    <t>ESCUELA RURAL TIBITA CENTRO</t>
  </si>
  <si>
    <t>ESCUELA RURAL RAMADA FLOREZ</t>
  </si>
  <si>
    <t>ESCUELA RURAL GACHANECA</t>
  </si>
  <si>
    <t>ESCUELA RURAL PAICAGUITA</t>
  </si>
  <si>
    <t>ESCUELA RURAL TAITIVA</t>
  </si>
  <si>
    <t>MACHETA</t>
  </si>
  <si>
    <t>JARDIN INFANTIN DEPARTAMENTAL</t>
  </si>
  <si>
    <t>RURAL GUINA</t>
  </si>
  <si>
    <t>CENTRO EDUCATIVO RURAL MULATA BAJO</t>
  </si>
  <si>
    <t>RURAL GAZUCA BAJO</t>
  </si>
  <si>
    <t>RURAL BELEN</t>
  </si>
  <si>
    <t>RURAL GAZUCA ALTO</t>
  </si>
  <si>
    <t>CENTRO EDUCATIVO RURAL SAN JOSE</t>
  </si>
  <si>
    <t>RURAL AGUA BLANCA</t>
  </si>
  <si>
    <t>RURAL QUEBRADA-HONDA</t>
  </si>
  <si>
    <t>CENTRO EDUCATIVO RURAL SAN LUIS</t>
  </si>
  <si>
    <t>RURAL RESGUARDO ALTO</t>
  </si>
  <si>
    <t>MADRID</t>
  </si>
  <si>
    <t>CONCENTRACION URBANA  ANTONIO NARIÑO</t>
  </si>
  <si>
    <t>CONCENTRACION URBANA  LA MAGNOLIA</t>
  </si>
  <si>
    <t>CONCENTRACION URBANA NUESTRA SEÑORA DE  LORETO</t>
  </si>
  <si>
    <t>CONCENTRACION URBANA  EDUARDO CARRANZA</t>
  </si>
  <si>
    <t>CONCENTRACION URBANA EL CORTIJO</t>
  </si>
  <si>
    <t>ESCUELA URBANA SERREZUELA</t>
  </si>
  <si>
    <t>CONCENTRACION URBANA MARIA TERESA ORTIZ</t>
  </si>
  <si>
    <t>ESCUELA URBANA SAN JOSE</t>
  </si>
  <si>
    <t>ESCUELA RURAL EL CORZO</t>
  </si>
  <si>
    <t>Manta</t>
  </si>
  <si>
    <t>CONCENTRACION URBANA FATIMA</t>
  </si>
  <si>
    <t>MEDINA</t>
  </si>
  <si>
    <t>CONCENTRACION URBANA  POLICARCA SALAVARRIETA</t>
  </si>
  <si>
    <t>ESCUELA RURAL LA ZARZA</t>
  </si>
  <si>
    <t>ESCUELA RURAL MESANEGRA</t>
  </si>
  <si>
    <t>ESCUELA  RURAL VARITAL</t>
  </si>
  <si>
    <t>ESCUELA RURAL CHOAPAL</t>
  </si>
  <si>
    <t>ESCUELA RURAL MIRALINDO</t>
  </si>
  <si>
    <t>ESCUELA RURAL  HUMEA</t>
  </si>
  <si>
    <t>ESCUELA RURAL PALOMA DE VILLANUEVA</t>
  </si>
  <si>
    <t>ESCUELA RURAL  TOQUIZA</t>
  </si>
  <si>
    <t>ESCUELA  RURAL GRAMALOTE</t>
  </si>
  <si>
    <t>MOSQUERA</t>
  </si>
  <si>
    <t>SERREZUELA</t>
  </si>
  <si>
    <t>I.E. MAYOR DE MOSQUERA - SEDE PRINCIPAL</t>
  </si>
  <si>
    <t>EL PORVENIR</t>
  </si>
  <si>
    <t>I.E. ROBERTO VELANDIA - SEDE PRICIPAL</t>
  </si>
  <si>
    <t>NUEVO MILENIO</t>
  </si>
  <si>
    <t>I.E. COLEGIO COMPARTIR DE MOSQUERA - SEDE PRINCIPAL</t>
  </si>
  <si>
    <t>ESCUELA RURAL GARBANZAL</t>
  </si>
  <si>
    <t>ESCUELA RURAL LA REFORMA</t>
  </si>
  <si>
    <t>ESCUELA RURAL LOS ESCAÑOS</t>
  </si>
  <si>
    <t>NEMOCÓN</t>
  </si>
  <si>
    <t>CENTRO DE EDUCACIÓN PARA EL EXCEPCIONAL U.A.I.E.</t>
  </si>
  <si>
    <t>ESCUELA URBANA  GABRIELA MISTRAL</t>
  </si>
  <si>
    <t>ESCUELA URBANA EDUARDO SANTOS</t>
  </si>
  <si>
    <t>JARDIN INFANTIL DEPTAL MICKEY</t>
  </si>
  <si>
    <t>ESCUELA RURAL LA PUERTA</t>
  </si>
  <si>
    <t>ESCUELA RURAL EL ORATORIO</t>
  </si>
  <si>
    <t>ESCUELA RURAL ASTORGA</t>
  </si>
  <si>
    <t>ESC RUR PERICO</t>
  </si>
  <si>
    <t>ESCUELA RURAL SUSATA</t>
  </si>
  <si>
    <t>ESCUELA RURAL CHECUA</t>
  </si>
  <si>
    <t>ESCUELA RURAL  MOGUA</t>
  </si>
  <si>
    <t>NILO</t>
  </si>
  <si>
    <t>SEDE URBANA POLICARPA SALAVARRIETA</t>
  </si>
  <si>
    <t>ESCUELA RURAL MALACHI</t>
  </si>
  <si>
    <t>ESCUELA RURAL LA SONORA</t>
  </si>
  <si>
    <t>ESCUELA RURAL BELLAVISTA</t>
  </si>
  <si>
    <t>ESCUELA RURAL BELEN</t>
  </si>
  <si>
    <t>Nimaima</t>
  </si>
  <si>
    <t>INSTITUCION EDUCATIVA DEPARTAMENTAL CACIQUE ANAMAY</t>
  </si>
  <si>
    <t>Nocaima</t>
  </si>
  <si>
    <t>CONCENTRACION URBANA SAN JOAQUIN</t>
  </si>
  <si>
    <t>VENECIA</t>
  </si>
  <si>
    <t>ESCUELA RURAL QUEBRADAGRANDE</t>
  </si>
  <si>
    <t>ESCUELA RURAL SAN CRISTOBAL</t>
  </si>
  <si>
    <t>ESCUELA RURAL JHON F. KENNEDY</t>
  </si>
  <si>
    <t>ESCUELA RURAL ATANASIO GIRARDOT</t>
  </si>
  <si>
    <t>ESCUELA RURAL JORGE TADEO LOZANO</t>
  </si>
  <si>
    <t>ESCUELA RURAL SANTA  BARBARA</t>
  </si>
  <si>
    <t>ESCUELA RURAL EL TIMBRIO</t>
  </si>
  <si>
    <t>ESCUELA RURAL AGUA DULCE</t>
  </si>
  <si>
    <t>ESCUELA RURAL LA CHORRERA</t>
  </si>
  <si>
    <t>ESCUELA RURAL PALMAR BAJO</t>
  </si>
  <si>
    <t>ESCUELA RURAL HUNGRIA</t>
  </si>
  <si>
    <t>ESCUELA RURAL LAS BRISAS</t>
  </si>
  <si>
    <t>ESCUELA RURAL PALMAR ALTO</t>
  </si>
  <si>
    <t>PACHO</t>
  </si>
  <si>
    <t>CONCENTRACION URBANA LA PALMITA</t>
  </si>
  <si>
    <t>CONCENTRACION RURAL LA MOYA</t>
  </si>
  <si>
    <t>CONCENTRACION RURAL EL GAVILAN</t>
  </si>
  <si>
    <t>CONCENTRACION RURAL  LAS  LAJAS</t>
  </si>
  <si>
    <t>CONCENTRACION RURAL LA MÁQUINA</t>
  </si>
  <si>
    <t>CONCENTRACION RURAL COMPERA</t>
  </si>
  <si>
    <t>CCONCENTRACION RURAL BALCONCITOS</t>
  </si>
  <si>
    <t>CONCENTRACION RURAL BETANIA</t>
  </si>
  <si>
    <t>CONCENTRACION URBANA SAN JOSE</t>
  </si>
  <si>
    <t>CONCENTRACION JUAN PABLO II</t>
  </si>
  <si>
    <t>CONCENTRACION RURAL LA ESMERALDA</t>
  </si>
  <si>
    <t>CONCENTRACION RURAL EL HATILLO</t>
  </si>
  <si>
    <t>CONCENTRACION RURAL EL PINAL</t>
  </si>
  <si>
    <t>CONCENTRACION RURAL PANAMA</t>
  </si>
  <si>
    <t>CONC URB  CLEMENTINA  FERNANDEZ</t>
  </si>
  <si>
    <t>CONCENTRACION URBANA KENNEDY</t>
  </si>
  <si>
    <t>CONCENTRACION RURAL CERRO NEGRO</t>
  </si>
  <si>
    <t>ESCUELA RURAL EL NUDILLO</t>
  </si>
  <si>
    <t>CONCENTRACION RURAL LA CABRERA</t>
  </si>
  <si>
    <t>ESCUALA RURAL CUAPUCHAS</t>
  </si>
  <si>
    <t>CONCENTRACION RURAL LAS PILAS</t>
  </si>
  <si>
    <t>CONCENTRACION RURAL MORTIÑO ORIENTAL</t>
  </si>
  <si>
    <t>ESCUELA RURAL EL CAPITAN</t>
  </si>
  <si>
    <t>Paime</t>
  </si>
  <si>
    <t>ESCUELA RURAL EL PARAISO</t>
  </si>
  <si>
    <t>ESCUELA RURAL GENERAL SANTANDER</t>
  </si>
  <si>
    <t>PAIME</t>
  </si>
  <si>
    <t>ESCUELA RURAL TAUCHE</t>
  </si>
  <si>
    <t>ESCUELA RURAL CUATRO CAMINOS</t>
  </si>
  <si>
    <t>ESCUELA RURAL CÁPICHA</t>
  </si>
  <si>
    <t>ESCUELA RURAL LA IRLANDA</t>
  </si>
  <si>
    <t>ESCUELA RURAL GINEBRA</t>
  </si>
  <si>
    <t>ESCUELA RURAL EL PALMAR</t>
  </si>
  <si>
    <t>ESCUELA RURAL RURAL TAU-TAO</t>
  </si>
  <si>
    <t>ESCUELA RURAL LA PIEDRA</t>
  </si>
  <si>
    <t>ESCUELA RURAL LA AGUITA</t>
  </si>
  <si>
    <t>ESCUELA RURAL GUAGUAQUI</t>
  </si>
  <si>
    <t>ESCUELA RURAL CAPIRA</t>
  </si>
  <si>
    <t>ESCUELA RURAL TONUNCHA</t>
  </si>
  <si>
    <t>ESCUELA RURAL LA TRINIDAD</t>
  </si>
  <si>
    <t>Pasca</t>
  </si>
  <si>
    <t>PUERTO SALGAR</t>
  </si>
  <si>
    <t>INSTITUCION EDUCATIVA DEPARTAMENTAL POLICARPA  SALAVARRIETA</t>
  </si>
  <si>
    <t>ESCUELA RURAL SAN CAYETANO</t>
  </si>
  <si>
    <t>CONSENTRACION URBANA TRES ESQUINAS</t>
  </si>
  <si>
    <t>INSTITUCION EDUCATIVA DEPARTAMENTAL MIXTO ANTONIO RICAURTE</t>
  </si>
  <si>
    <t>CONC URB BENITO JUAREZ</t>
  </si>
  <si>
    <t>ESCUELA RURAL SALAMINA</t>
  </si>
  <si>
    <t>ESCUELA RURAL RISARALDA</t>
  </si>
  <si>
    <t>ESCUELA RURAL COLORADOS</t>
  </si>
  <si>
    <t>Puerto Salgar</t>
  </si>
  <si>
    <t>DEPTAL MIXTO - SEDE SEIS DE ENERO</t>
  </si>
  <si>
    <t>SEDE LA CONSOLATA ----</t>
  </si>
  <si>
    <t>PULÍ</t>
  </si>
  <si>
    <t>CONC URB MARCO FIDEL SUAREZ</t>
  </si>
  <si>
    <t>CONC URB RAFAEL POMBO</t>
  </si>
  <si>
    <t>ESCUELA RURAL  TALIPA</t>
  </si>
  <si>
    <t>ESCUELA RURAL LOMATENDIDA</t>
  </si>
  <si>
    <t>ESCUELA  RURAL EL CARMEN</t>
  </si>
  <si>
    <t>ESCUELA RURAL  MANANTIAL</t>
  </si>
  <si>
    <t>ESCUELA RURAL  EL COPIAL</t>
  </si>
  <si>
    <t>ESCUELA RURAL  LA OCANDA</t>
  </si>
  <si>
    <t>ESCUELA RURAL  PARAMON</t>
  </si>
  <si>
    <t>ESCUELA RURAL GUAYAQUIL</t>
  </si>
  <si>
    <t>Quetame</t>
  </si>
  <si>
    <t>ESCUELA URBANA LA SALLE</t>
  </si>
  <si>
    <t>QUIPILE</t>
  </si>
  <si>
    <t>ESCUELA RURAL LA UNION</t>
  </si>
  <si>
    <t>ESCUELA RURAL TABACAL</t>
  </si>
  <si>
    <t>ESCUELA RURAL ARGENTINA</t>
  </si>
  <si>
    <t>ESCUELRA RURAL CANDELARIA</t>
  </si>
  <si>
    <t>ESCUELA RURAL ORIENTE</t>
  </si>
  <si>
    <t>ESCUELA RURAL LA JOYA</t>
  </si>
  <si>
    <t>ESCUELA RURAL PAIME</t>
  </si>
  <si>
    <t>APULO</t>
  </si>
  <si>
    <t>CONCENTRACION URBANA CHICAGO</t>
  </si>
  <si>
    <t>INSTITUTO EDUCATIVO DEPARTAMENTAL ANTONIO NARIÑO</t>
  </si>
  <si>
    <t>ESCUELA NUEVA RURAL  NARANJALITO</t>
  </si>
  <si>
    <t>ESCUELA NUEVA RURAL NARANJAL</t>
  </si>
  <si>
    <t>ESCUELA NUEVA RURAL LA VEGA</t>
  </si>
  <si>
    <t>ESCUELA NUEVA RURAL CHARCOLARGO</t>
  </si>
  <si>
    <t>ESCUELA NUEVA RURAL SALCEDO</t>
  </si>
  <si>
    <t>ESCUELA NUEVA RURAL PALOQUEMAO</t>
  </si>
  <si>
    <t>ESCUELA NUEVA RURAL SAN ANTONIO</t>
  </si>
  <si>
    <t>ESCUELA NUEVA RURAL PANTANOS</t>
  </si>
  <si>
    <t>ESCUELA NUEVA RURAL GUACAMAYAS</t>
  </si>
  <si>
    <t>ESCUELA NUEVA RURAL GUACANA</t>
  </si>
  <si>
    <t>ESCUELA NUEVA RURAL EL BEJUCAL</t>
  </si>
  <si>
    <t>ESCUELA  RURAL CACHIMBULO</t>
  </si>
  <si>
    <t>ESCUELA  RURAL LA HORQUETA</t>
  </si>
  <si>
    <t>ESCUELA NUEVA RURAL LA MESETA</t>
  </si>
  <si>
    <t>RICAURTE</t>
  </si>
  <si>
    <t>CONCENTRACION URBANA ANTONIO RICAURTE</t>
  </si>
  <si>
    <t>ESCUELA RURAL LIMONCITOS</t>
  </si>
  <si>
    <t>ESCUELA RURAL  LA CARRERA</t>
  </si>
  <si>
    <t>ESCUELA  RURAL MANUEL SUR</t>
  </si>
  <si>
    <t>ESCUELA  RURAL SAN FRANCISCO</t>
  </si>
  <si>
    <t>ESCUELA   RURAL MANUEL NORTE</t>
  </si>
  <si>
    <t>ESCUELA RURAL EL CALLEJON</t>
  </si>
  <si>
    <t>ESCUELA  RURAL CASABLANCA</t>
  </si>
  <si>
    <t>ESCUELA RURAL LLANO DEL POZO</t>
  </si>
  <si>
    <t>ESCUELA  RURAL EL PASO</t>
  </si>
  <si>
    <t>ESCUELA RURAL LAS VARAS</t>
  </si>
  <si>
    <t>ESCUELA  RURAL LA VIRGINIA</t>
  </si>
  <si>
    <t>ESCUELA  RURAL CUMACA</t>
  </si>
  <si>
    <t>S.Antonio De Tequendama</t>
  </si>
  <si>
    <t>SEDE CONCENTRACION  SIMON BOLIVAR</t>
  </si>
  <si>
    <t>SEDE LORENCITA VILLEGAS DE SANTOS</t>
  </si>
  <si>
    <t>SAN BERNARDO</t>
  </si>
  <si>
    <t>INSTITUCION EDUCATIVA DEPARTAMENTAL ESCUELA NORMAL SUPERIOR</t>
  </si>
  <si>
    <t>COLEGIO BÁSICO SANTA RITA</t>
  </si>
  <si>
    <t>ESCUELA RURAL PIRINEOS BAJOS</t>
  </si>
  <si>
    <t>ESCUELA RURAL LA DESPENSA</t>
  </si>
  <si>
    <t>ESCUELA RURAL ALEJANDRIA</t>
  </si>
  <si>
    <t>ESCUELA RURAL LA MARIA</t>
  </si>
  <si>
    <t>CONCENTRACION URBANA ALFONSO VELASQUEZ MAZUERA</t>
  </si>
  <si>
    <t>ESCUELA RURAL  PORTONES</t>
  </si>
  <si>
    <t>ESCUELA RURAL  AMÉRICAS</t>
  </si>
  <si>
    <t>ESCUELA RURAL EL CARMEN</t>
  </si>
  <si>
    <t>ESCUELA RURAL  NIÑA MARÍA</t>
  </si>
  <si>
    <t>ESCUELA URBANA  MIXTA</t>
  </si>
  <si>
    <t>ESCUELA RURAL PIE DE PEÑA</t>
  </si>
  <si>
    <t>ESCUELA RURAL QUEBRADAS</t>
  </si>
  <si>
    <t>ESCUELA RURAL  PINIPAY</t>
  </si>
  <si>
    <t>ESCUELA RURAL  MUNDO NUEVO</t>
  </si>
  <si>
    <t>ESCUELA  RURAL LOS ANDES</t>
  </si>
  <si>
    <t>ESCUELA RURAL LIRIA</t>
  </si>
  <si>
    <t>ESCUELA RURAL HATO VIEJO</t>
  </si>
  <si>
    <t>ESCUELA RURAL  BOCA  DE MONTE</t>
  </si>
  <si>
    <t>ESCUELA RURAL CAMPO HERMOSO</t>
  </si>
  <si>
    <t>ESCUELA RURAL  CANOAS</t>
  </si>
  <si>
    <t>ESCUELA RURAL CANUTILLAL</t>
  </si>
  <si>
    <t>ESCUELA RURAL CARDONAL</t>
  </si>
  <si>
    <t>ESCUELA RURAL  CARRIAZO</t>
  </si>
  <si>
    <t>ESCUELA RURAL  CHINGA SIBERIA</t>
  </si>
  <si>
    <t>ESCUELA RURAL CIÉNAGA</t>
  </si>
  <si>
    <t>ESCUELA RURAL  LAGUNA VERDE</t>
  </si>
  <si>
    <t>ESCUELA RURAL  MACANAZO</t>
  </si>
  <si>
    <t>SAN FRANCISCO</t>
  </si>
  <si>
    <t>CONCENTARCION URBANA ANTONIA SANTOS</t>
  </si>
  <si>
    <t>ESCUELA  RURAL EL ARRAYAN</t>
  </si>
  <si>
    <t>ESUELA RURAL  JUAN DE VERA</t>
  </si>
  <si>
    <t>ESCUELA  RURAL LA PAZ</t>
  </si>
  <si>
    <t>ESCUELA  RURAL SAN MIGUEL</t>
  </si>
  <si>
    <t>ESCUELA  RURAL SAN ANTONIO</t>
  </si>
  <si>
    <t>ESCUELA  RURAL SAN LUIS</t>
  </si>
  <si>
    <t>ESUELA  RURAL LA CUMBRE</t>
  </si>
  <si>
    <t>ESCUELA  RURAL BUENAVISTA</t>
  </si>
  <si>
    <t>ESCUELA RURAL EL BOSQUE</t>
  </si>
  <si>
    <t>ESCUELA  RURAL EL MUÑA</t>
  </si>
  <si>
    <t>ESCUELA  RURAL LA MODELO</t>
  </si>
  <si>
    <t>ESCUELA  RURAL ARRAYÁN BAJO</t>
  </si>
  <si>
    <t>SAN JUAN DE RÍO SECO</t>
  </si>
  <si>
    <t>CONCENTRACION URBANA DIANA TURBAY QUINTERO</t>
  </si>
  <si>
    <t>COLEGIO DEPARTAMENTAL SECCION PRIMARIA</t>
  </si>
  <si>
    <t>ESCUELA  RURAL EL LIMON</t>
  </si>
  <si>
    <t>ESCUELA RURAL LA MESITA</t>
  </si>
  <si>
    <t>Sasaima</t>
  </si>
  <si>
    <t>INSTITUCION EDUCATIVA DEPARTAMENTAL NUESTRA SEÑORA DE FATIMA</t>
  </si>
  <si>
    <t>INSTITUCION EDUCATIVA DEPTAL SAN NICOLAS</t>
  </si>
  <si>
    <t>SESQUILÉ</t>
  </si>
  <si>
    <t>I.E. DEPARTAMENTAL GENERAL SANTANDER - SEDE PRINCIPAL</t>
  </si>
  <si>
    <t>SIBATÉ</t>
  </si>
  <si>
    <t>JARDIN INFANTIL GABRIELA MISTRAL</t>
  </si>
  <si>
    <t>INST CAMPESTRE SIBATE</t>
  </si>
  <si>
    <t>COMPLEJO EDUCATIVO PABLO NERUDA</t>
  </si>
  <si>
    <t>ESCUELA RURAL  CHACUA</t>
  </si>
  <si>
    <t>SILVANIA</t>
  </si>
  <si>
    <t>ESCUELA URBANA JHON F KENNEDY</t>
  </si>
  <si>
    <t>JARDIN INFANTIL  LAS  VILLAS</t>
  </si>
  <si>
    <t>ESCUELA RURAL LOMA ALTA</t>
  </si>
  <si>
    <t>ESCUELA RURAL LOS PUENTES</t>
  </si>
  <si>
    <t>ESCUELA  RURAL  PANAMA ALTA</t>
  </si>
  <si>
    <t>ESCUELA RURAL SAN JOSE LAS PALMAS</t>
  </si>
  <si>
    <t>ESCUELA RURAL SAN LUIS BAJO</t>
  </si>
  <si>
    <t>ESCUELA RURAL YAYATA CENTRAL</t>
  </si>
  <si>
    <t>ESCUELA RURAL YAYATA BAJO</t>
  </si>
  <si>
    <t>ESCUELA RURAL PANAMA BAJO</t>
  </si>
  <si>
    <t>ESCUELA. RURAL LA PRADERA</t>
  </si>
  <si>
    <t>ESCUELA RURAL SANTA ROSA</t>
  </si>
  <si>
    <t>SIMIJACA</t>
  </si>
  <si>
    <t>CONCENTRACIO URBANA ANTONIO NARIÑO</t>
  </si>
  <si>
    <t>CONCENTRACIÓN URBANA MANUEL BRICEÑO</t>
  </si>
  <si>
    <t>CONCENTRACIÓN URBANA POLICARPA SALAVARRIETA</t>
  </si>
  <si>
    <t>ESCUELA RURAL EL SANTUARIO</t>
  </si>
  <si>
    <t>ESCUELA RURAL PEÑA BLANCA</t>
  </si>
  <si>
    <t>CONCENTRACION URBANA LA ESTACION</t>
  </si>
  <si>
    <t>ESCUELA RURAL DON LOPE Nº 1</t>
  </si>
  <si>
    <t>ESCUELA RURAL SAN FRANCISCO</t>
  </si>
  <si>
    <t>ESCUELA RURAL DON LOPE Nº 2</t>
  </si>
  <si>
    <t>ESCUELA RURAL EL FICAL</t>
  </si>
  <si>
    <t>ESCUELA RURAL APOSENTOS TAQUIRA</t>
  </si>
  <si>
    <t>ESCUELA RURAL EL JUNCAL</t>
  </si>
  <si>
    <t>ESCUELA RURAL APOSENTOS CRISTAL</t>
  </si>
  <si>
    <t>ESCUELA RURAL EL RUCHICAL</t>
  </si>
  <si>
    <t>SOACHA</t>
  </si>
  <si>
    <t>INSTITUCION EDUCATIVA SANTA ANA SEDE B</t>
  </si>
  <si>
    <t>INSTITUCION EDUCATIVA SANTA ANA SEDE C</t>
  </si>
  <si>
    <t>INSTITUCION EDUCATIVA GENERAL SANTANDER SEDE B</t>
  </si>
  <si>
    <t>INSTITUCION EDUCATIVA GENERAL SANTANDER SEDE C</t>
  </si>
  <si>
    <t>INSTITUCION EDUCATIVA GENERAL SANTANDER SEDE D</t>
  </si>
  <si>
    <t>INSTITUCION EDUCATIVA LA DESPENSA SEDE B</t>
  </si>
  <si>
    <t>INSTITUCION EDUCATIVA LUIS CARLOS GALAN SEDE B</t>
  </si>
  <si>
    <t>INSTITUCION EDUCATIVA LUIS CARLOS GALAN SEDE C</t>
  </si>
  <si>
    <t>INSTITUCION EDUCATIVA LAS VILLAS SEDE B</t>
  </si>
  <si>
    <t>INSTITUCION EDUCATIVA LAS VILLAS SEDE C</t>
  </si>
  <si>
    <t>INSTITUCION EDUCATIVA LAS VILLAS SEDE D</t>
  </si>
  <si>
    <t>INSTITUCION EDUCATIVA LAS VILLAS SEDE E</t>
  </si>
  <si>
    <t>INSTITUCION EDUCATIVA INTEGRADO DE SOACHA SEDE C</t>
  </si>
  <si>
    <t>INSTITUCION EDUCATIVA INTEGRADO DE SOACHA SEDE B</t>
  </si>
  <si>
    <t>I.E. JULIO CÉSAR TURBAY AYALA - SEDE PRINCIPAL</t>
  </si>
  <si>
    <t>INSTITUCION EDUCATIVA EDUARDO SANTOS SEDE C</t>
  </si>
  <si>
    <t>INSTITUCION EDUCATIVA EDUARDO SANTOS SEDE B</t>
  </si>
  <si>
    <t>INSTITUCION EDUCATIVA CIUDAD LATINA SEDE B</t>
  </si>
  <si>
    <t>INSTITUCION EDUCATIVA CIUDADELA SUCRE</t>
  </si>
  <si>
    <t>INSTITUCION EDUCATIVA CIUDADELA SUCRE SEDE B</t>
  </si>
  <si>
    <t>INSTITUCION EDUCATIVA CIUDADELA SUCRE SEDE C</t>
  </si>
  <si>
    <t>INSTITUCION EDUCATIVA SAN MATEO SEDE B</t>
  </si>
  <si>
    <t>INSTITUCION EDUCATIVA GABRIEL GARCIA MARQUEZ SEDE B</t>
  </si>
  <si>
    <t>INSTITUCION EDUCATIVA BUENOS AIRES SEDE B</t>
  </si>
  <si>
    <t>INSTITUCION EDUCATIVA BUENOS AIRES SEDE C</t>
  </si>
  <si>
    <t>INSTITUCION EDUCATIVA BUENOS AIRES SEDE E</t>
  </si>
  <si>
    <t>INSTITUCION EDUCATIVA BUENOS AIRES SEDE D</t>
  </si>
  <si>
    <t>INSTITUCION EDUCATIVA LEON XIII SEDE B</t>
  </si>
  <si>
    <t>INSTITUCION EDUCATIVA NUEVO COMPARTIR</t>
  </si>
  <si>
    <t>INSTITUCION EDUCATIVA NUEVO COMPARTIR SEDE B</t>
  </si>
  <si>
    <t>SOPÓ</t>
  </si>
  <si>
    <t>CONCENTRACION URBANA MARCO FIDEL SUAREZ</t>
  </si>
  <si>
    <t>ESCUELA RURAL CENTRO ALTO</t>
  </si>
  <si>
    <t>SUBACHOQUE</t>
  </si>
  <si>
    <t>INSTITUCION EDUCATIVA DEPARTAMENTAL  RICARDO GONZALEZ</t>
  </si>
  <si>
    <t>ESCUELA RURAL CANICA BAJA</t>
  </si>
  <si>
    <t>ESCUELA RURAL GALDAMEZ</t>
  </si>
  <si>
    <t>ESCUELA RURAL TIBAGOTA</t>
  </si>
  <si>
    <t>ESCUELA RURAL EL VALLE</t>
  </si>
  <si>
    <t>ESCUELA RURAL PANTANO DE ARCE</t>
  </si>
  <si>
    <t>ESCUELA RURAL ALTANIA</t>
  </si>
  <si>
    <t>ESCUELA RURAL LA CUESTA</t>
  </si>
  <si>
    <t>ESCUELA RURAL EL PARAMO</t>
  </si>
  <si>
    <t>ESCUELA RURAL CANICA ALTA</t>
  </si>
  <si>
    <t>ESCUELA RURAL  LOS LLANITOS</t>
  </si>
  <si>
    <t>SUESCA</t>
  </si>
  <si>
    <t>JARDIN INFANTIL CHIQUILIN</t>
  </si>
  <si>
    <t>CONCENTRACION URBANA NUESTRA SEÑORA DEL ROSARIO</t>
  </si>
  <si>
    <t>ESCUELA RURAL  BARRANCAS</t>
  </si>
  <si>
    <t>ESCUELA RURAL  PALMIRA</t>
  </si>
  <si>
    <t>ESCUELA RURAL  CHITIVA ABAJO</t>
  </si>
  <si>
    <t>ESCUELA RURAL  GÜITA</t>
  </si>
  <si>
    <t>ESCUELA RURAL CUAYA</t>
  </si>
  <si>
    <t>Supatá</t>
  </si>
  <si>
    <t>CONCENTRACION URBANA PABLO VI</t>
  </si>
  <si>
    <t>SUSA</t>
  </si>
  <si>
    <t>CONCENTRACION URBANA MAGDALENA ORTEGA DE NARIÑO</t>
  </si>
  <si>
    <t>JARDIN INFANTIL DEPARTAMENTAL TISQUESUSA</t>
  </si>
  <si>
    <t>ESCUELA RURAL LA GLORIETA</t>
  </si>
  <si>
    <t>ESCUELA RURAL CÓQUIRA</t>
  </si>
  <si>
    <t>ESCUELA RURAL MATARREDONDA</t>
  </si>
  <si>
    <t>ESCUELA RURAL NUTRIAS</t>
  </si>
  <si>
    <t>ESCUELA RURAL PAUNITA</t>
  </si>
  <si>
    <t>ESCUELA RURAL PUNTA DE CRUZ</t>
  </si>
  <si>
    <t>ESCUELA RURAL TIMINGUITA</t>
  </si>
  <si>
    <t>ESCUELA RURAL LA ESTACION</t>
  </si>
  <si>
    <t>ESCUELA RURAL LA FRAGUA</t>
  </si>
  <si>
    <t>ESCUELA RURAL LLANO GRANDE</t>
  </si>
  <si>
    <t>ESCUELA RURAL EL TABLON</t>
  </si>
  <si>
    <t>ESCUELA RURAL MATA DE UVO</t>
  </si>
  <si>
    <t>Sutatausa</t>
  </si>
  <si>
    <t>CONCENTRACION URBANA LUIS BOHADA</t>
  </si>
  <si>
    <t>TABIO</t>
  </si>
  <si>
    <t>ESCUELA URBANA CAMILO TORRES</t>
  </si>
  <si>
    <t>COLEGIO BASICO EL SALITRE</t>
  </si>
  <si>
    <t>ESCUELA RURAL PALOVERDE</t>
  </si>
  <si>
    <t>TAUSA</t>
  </si>
  <si>
    <t>CONCENTRACION URBANA PIO XII</t>
  </si>
  <si>
    <t>ESCUELA RURAL LA MARTINA</t>
  </si>
  <si>
    <t>ESCUELA RURAL RASGATA</t>
  </si>
  <si>
    <t>ESCUELA RURAL LADERAGRANDE</t>
  </si>
  <si>
    <t>ESCUELA RURAL LA FLORIDA</t>
  </si>
  <si>
    <t>ESCUELA RURAL EL CHORRILLO</t>
  </si>
  <si>
    <t>ESCUELA RURAL RASGATA BAJO</t>
  </si>
  <si>
    <t>TENA</t>
  </si>
  <si>
    <t>JARDIN INFANTIL DEPTAL PULGARCITO</t>
  </si>
  <si>
    <t>ESCUELA RURAL GUASIMAL</t>
  </si>
  <si>
    <t>ESCUELA RURAL LA HONDA</t>
  </si>
  <si>
    <t>ESCUELA RURAL CÁTIVA</t>
  </si>
  <si>
    <t>ESCUELA RURAL SANTA BÁRBARA</t>
  </si>
  <si>
    <t>ESCUELA RURAL LAGUNETA</t>
  </si>
  <si>
    <t>TENJO</t>
  </si>
  <si>
    <t>CONC. URB. GENERAL SANTANDER</t>
  </si>
  <si>
    <t>JARDIN INFANTIL DPTAL</t>
  </si>
  <si>
    <t>ESCUELA RURAL CHINCE</t>
  </si>
  <si>
    <t>ESCUELA RURAL CHURUGUACO</t>
  </si>
  <si>
    <t>ESCUELA RURAL CHITASUGA</t>
  </si>
  <si>
    <t>Tibacuy</t>
  </si>
  <si>
    <t>ESCUELA URBANA  SAN JUAN BOSCO</t>
  </si>
  <si>
    <t>TIBIRITA</t>
  </si>
  <si>
    <t>CONCENTRACION URBANA RUFINO JOSE CUERVO</t>
  </si>
  <si>
    <t>ESCUELA RURAL RENQUIRA</t>
  </si>
  <si>
    <t>ESCUELA RURAL LAGUNA</t>
  </si>
  <si>
    <t>ESCUELA RURAL SOATAMA</t>
  </si>
  <si>
    <t>ESCUELA RURAL GUSVITA</t>
  </si>
  <si>
    <t>ESCUELA RURAL CAÑADAS</t>
  </si>
  <si>
    <t>ESCUELA RURAL TEGUAVITA</t>
  </si>
  <si>
    <t>ESCUELA RURAL LLANOS</t>
  </si>
  <si>
    <t>ESCUELA RURAL SOCUATA ARRIBA</t>
  </si>
  <si>
    <t>TOCAIMA</t>
  </si>
  <si>
    <t>CONCENTRACION URBANA EL PROGRESO</t>
  </si>
  <si>
    <t>CONCENTRACION URBANA ALEJANDRO CARRANZA</t>
  </si>
  <si>
    <t>CONCENTRACION URBANA SAN JACINTO</t>
  </si>
  <si>
    <t>CONCENTRACION URBANA LOS PANCHES</t>
  </si>
  <si>
    <t>CONCENTRACION URBANA LA POLA</t>
  </si>
  <si>
    <t>CONCENTRACION URBANA EL DANUBIO</t>
  </si>
  <si>
    <t>ESCUELA  RURAL LA COLORADA</t>
  </si>
  <si>
    <t>ESCUELA RURAL EL PORTILLO</t>
  </si>
  <si>
    <t>ESCUELA RURAL  VASQUEZ</t>
  </si>
  <si>
    <t>ESCUELA RURAL GUACANA</t>
  </si>
  <si>
    <t>INSTITUCION EDUCATIVA DEPARTAMENTAL RURAL EL COPO</t>
  </si>
  <si>
    <t>ESCUELA RURAL CERRO DE LA MATA</t>
  </si>
  <si>
    <t>ESCUELA  RURAL SOLETO</t>
  </si>
  <si>
    <t>ESCUELA  RURAL ACUATA</t>
  </si>
  <si>
    <t>ESCUELA RURAL  ARMENIA</t>
  </si>
  <si>
    <t>ESCUELA RURAL CAPOTES</t>
  </si>
  <si>
    <t>Tocancipá</t>
  </si>
  <si>
    <t>ESCUELA URBANA SAN LUIS GONZAGA</t>
  </si>
  <si>
    <t>TOPAIPÍ</t>
  </si>
  <si>
    <t>ESCUELA RURAL EDUARDO SANTOS</t>
  </si>
  <si>
    <t>ESCUELA RURAL TERMINOS</t>
  </si>
  <si>
    <t>ESCUELA RURAL CHAPILLA</t>
  </si>
  <si>
    <t>ESCUELA RURAL SABANETA</t>
  </si>
  <si>
    <t>ESCUELA RURAL PISCO GRANDE</t>
  </si>
  <si>
    <t>ESCUELA RURAL IRICHE</t>
  </si>
  <si>
    <t>Ubalá</t>
  </si>
  <si>
    <t>ESCUELA URBANA SANTO DOMINGO SAVIO</t>
  </si>
  <si>
    <t>UBAQUE</t>
  </si>
  <si>
    <t>ESCUELA RURAL EL MOLINO</t>
  </si>
  <si>
    <t>ESCUELA RURAL GUAYACUNDO</t>
  </si>
  <si>
    <t>ESCUELA RURAL NAZARETH</t>
  </si>
  <si>
    <t>ESCUELA RURAL PUEBLO NUEVO</t>
  </si>
  <si>
    <t>ESCUELA RURAL PUENTE AMARILLO</t>
  </si>
  <si>
    <t>ESCUELA RURAL RIO NEGRO</t>
  </si>
  <si>
    <t>ESCUELA RURAL ROMERO</t>
  </si>
  <si>
    <t>COLEGIO BÀSICO RURAL POSTPRIMARIA DE SABANILLA</t>
  </si>
  <si>
    <t>ESCUELA RURAL SAN AGUSTÍN</t>
  </si>
  <si>
    <t>ESCUELA RURAL SAN ROQUE</t>
  </si>
  <si>
    <t>ESCUELA RURAL GANCO</t>
  </si>
  <si>
    <t>ESCUELA RURAL LUCIGA</t>
  </si>
  <si>
    <t>ESSCUELA RURAL FISTEGA</t>
  </si>
  <si>
    <t>ESCUELA ROMERO ALTO</t>
  </si>
  <si>
    <t>ESCUELA RURAL CRUZ VERDE</t>
  </si>
  <si>
    <t>Ubate</t>
  </si>
  <si>
    <t>CONCENTRACION URBANA MARIA AUXILIADORA</t>
  </si>
  <si>
    <t>VILLA DE SAN DIEGO DE UBATE</t>
  </si>
  <si>
    <t>JARDIN INFANTIL MI EDAD FELIZ</t>
  </si>
  <si>
    <t>ESCUELA  RURAL SANTA HELENITA</t>
  </si>
  <si>
    <t>ESCUELA RURAL VIENTO LIBRE</t>
  </si>
  <si>
    <t>ESCUELA RURAL SUEÑOS Y FANTASIAS</t>
  </si>
  <si>
    <t>UNIDAD EDUCATIVA BASICA PRIMARIA</t>
  </si>
  <si>
    <t>JARDIN INFANTIL PEQUEÑAS PERSONITAS</t>
  </si>
  <si>
    <t>ESCUELA RURAL CENTRO DE LLANO</t>
  </si>
  <si>
    <t>Une</t>
  </si>
  <si>
    <t>CONCENTRACION URBANA ALIANZA</t>
  </si>
  <si>
    <t>CONCENTRACION URBANA PEDRO ELISEO  CRUZ</t>
  </si>
  <si>
    <t>ÚTICA</t>
  </si>
  <si>
    <t>CONCENTRACION  URBANA MANUEL MURILLO TORO</t>
  </si>
  <si>
    <t>ESCUELA  RURAL FURATENA</t>
  </si>
  <si>
    <t>ESCUELA  RURAL EL ENTABLE</t>
  </si>
  <si>
    <t>ESCUELA  RURAL LA ABUELITA</t>
  </si>
  <si>
    <t>ESCUELA  RURAL LA FRIA</t>
  </si>
  <si>
    <t>ESCUELA  RURAL ZUMBE</t>
  </si>
  <si>
    <t>ESCUELA  RURAL LA LIBERIA</t>
  </si>
  <si>
    <t>ESCUELA  RURAL LA CHIVAZA</t>
  </si>
  <si>
    <t>ESCUELA  RURAL TURTUR</t>
  </si>
  <si>
    <t>ESCUELA  RURAL LA MONTAÑA</t>
  </si>
  <si>
    <t>ESCUELA RURAL EL VIGUAL</t>
  </si>
  <si>
    <t>CONCENTRACION URBANA LA UNION</t>
  </si>
  <si>
    <t>Vergara</t>
  </si>
  <si>
    <t>VIANÍ</t>
  </si>
  <si>
    <t>CONCENTACION  URBANA POLICARPA SALAVARRIETA</t>
  </si>
  <si>
    <t>ESCUELA RURAL  CALAMBATA</t>
  </si>
  <si>
    <t>ESCUELA  RURAL VIANICITO</t>
  </si>
  <si>
    <t>ESCUELA RURAL  EL MOLINO</t>
  </si>
  <si>
    <t>ESCUELA RURAL MANILLAS B</t>
  </si>
  <si>
    <t>ESCUELA  RURAL MANILLAS A</t>
  </si>
  <si>
    <t>ESCUELA RURAL CHUCUMA</t>
  </si>
  <si>
    <t>ESCUELA RURAL CONTADOR</t>
  </si>
  <si>
    <t>ESCUELA RURAL GUATÉ</t>
  </si>
  <si>
    <t>ESCUELA RURAL  CAÑADAS</t>
  </si>
  <si>
    <t>ESCUELA RURAL  EL ROSARIO</t>
  </si>
  <si>
    <t>ESCUELA RURAL  CENTRO DEL ROSARIO</t>
  </si>
  <si>
    <t>ESCUELA RURAL  EL HATILLO</t>
  </si>
  <si>
    <t>VILLAGÓMEZ</t>
  </si>
  <si>
    <t>ESCUELA  RURAL CAMPAMENTO</t>
  </si>
  <si>
    <t>ESCUELA RURAL CERRO AZUL</t>
  </si>
  <si>
    <t>ESCUELA RURAL LA LAGUNA DE CORINTO</t>
  </si>
  <si>
    <t>ESCUELA  RURAL MENCIPÁ</t>
  </si>
  <si>
    <t>ESCUELA  RURAL EL RETIRO</t>
  </si>
  <si>
    <t>ESCUELA RURAL  VERAGUITAS</t>
  </si>
  <si>
    <t>ESCUELA  RURAL POTOSI</t>
  </si>
  <si>
    <t>ESCUELA  RURAL MITACAS</t>
  </si>
  <si>
    <t>ESCUELA  RURAL LA MARIA</t>
  </si>
  <si>
    <t>ESCUELA  RURAL CAIPAL</t>
  </si>
  <si>
    <t>VILLAPINZÓN</t>
  </si>
  <si>
    <t>INSTITUCION EDUCATIVA DEPARTAMENTAL ESCUELA NORMAL SUPERIOR MARIA AUXILIADORA</t>
  </si>
  <si>
    <t>ESCUELA MARÍA ANTONIA RUBIANO DE FARFÁN</t>
  </si>
  <si>
    <t>ESCUELA RURAL  PROSPERO PINZON SAN PEDRO</t>
  </si>
  <si>
    <t>ESCUELA RURAL GABRIELA MISTRAL REATOVA</t>
  </si>
  <si>
    <t>ESCUELA RURAL CASABLANCA</t>
  </si>
  <si>
    <t>ESCUELA RURAL EL TRIUNFO</t>
  </si>
  <si>
    <t>VILLETA</t>
  </si>
  <si>
    <t>ESCUELA URBANA CARLOS LLERAS RESTREPO</t>
  </si>
  <si>
    <t>ESCUELA URBANA CAYUNDA</t>
  </si>
  <si>
    <t>ESCUELA URBANA BARRIO POPULAR OBRERO</t>
  </si>
  <si>
    <t>ESCUELA RURAL ALTO DE PAJAS ALTO</t>
  </si>
  <si>
    <t>ESCUELA RURAL SALITRE NEGRO</t>
  </si>
  <si>
    <t>ESCUELA RURAL ALTO DE PAJAS PARTE BAJA</t>
  </si>
  <si>
    <t>CONCENTRACION URBANA GUILLERMO LEON VALENCIA</t>
  </si>
  <si>
    <t>CENTRO EDUCATIVO SAN CAYETANO</t>
  </si>
  <si>
    <t>ESCUELA URBANA CALUSA</t>
  </si>
  <si>
    <t>ESCUELA URBANA EL TOPACIO</t>
  </si>
  <si>
    <t>ESCUELA RURAL RIO DULCE</t>
  </si>
  <si>
    <t>ESCUELA RURAL ILO GRANDE</t>
  </si>
  <si>
    <t>ESCUELA RURAL BALSAL</t>
  </si>
  <si>
    <t>ESCUELA RURAL MANI</t>
  </si>
  <si>
    <t>VIOTÁ</t>
  </si>
  <si>
    <t>ESCUELA URBANA MARIA INMACULADA</t>
  </si>
  <si>
    <t>ESCUELA URBANA MARIA AUXILIADORA</t>
  </si>
  <si>
    <t>ESCUELA URBANA JOHNN F. KENNEDY</t>
  </si>
  <si>
    <t>ESCUELA URBANA LA VEGA</t>
  </si>
  <si>
    <t>ESCUELA URBANA EL OBRERO</t>
  </si>
  <si>
    <t>ESCUELA URBANA SANTA TERESA</t>
  </si>
  <si>
    <t>ESCUELA RURAL EL PIÑAL</t>
  </si>
  <si>
    <t>ESCUELA RURAL LA VICTORIA</t>
  </si>
  <si>
    <t>ESCUELA RURAL CAROLINA</t>
  </si>
  <si>
    <t>ESCUELA RURAL QUITASOL</t>
  </si>
  <si>
    <t>ESCUELA RURAL BUENAVISTA</t>
  </si>
  <si>
    <t>ESCUELA RURAL LA RUIDOSA</t>
  </si>
  <si>
    <t>ESCUELA RURAL LA NEPTUNA</t>
  </si>
  <si>
    <t>ESCUELA RURAL GUASIMALES</t>
  </si>
  <si>
    <t>ESCUELA RURAL EL ESPINO</t>
  </si>
  <si>
    <t>ESCUELA RURAL PUEBLO DE PIEDRA</t>
  </si>
  <si>
    <t>ESCUELA RURAL VICTORIA BAJA</t>
  </si>
  <si>
    <t>Yacopí</t>
  </si>
  <si>
    <t>ESCUELA URBANA JOSE ANTONIO GALAN</t>
  </si>
  <si>
    <t>ZIPACÓN</t>
  </si>
  <si>
    <t>ESCUELA URBANA NUESTRA SEÑORA DEL ROSARIO</t>
  </si>
  <si>
    <t>ESCUELA RURAL PALOQUEMADO</t>
  </si>
  <si>
    <t>ESCUELA RURAL RINCON SANTO</t>
  </si>
  <si>
    <t>ESCUELA RURAL EL CHUSCAL</t>
  </si>
  <si>
    <t>Zipaquirá</t>
  </si>
  <si>
    <t>ZIPAQUIRA</t>
  </si>
  <si>
    <t>COLEGIO BASICO SIMON BOLIVAR</t>
  </si>
  <si>
    <t>CENTRO DE EDUCACION ESPECIAL ANTONIO NARIÑO</t>
  </si>
  <si>
    <t>CONC.GENERAL FRANCISCO DE PAULA SANTANDER</t>
  </si>
  <si>
    <t>COLEGIO BASICO REPUBLICA DEL BRASIL</t>
  </si>
  <si>
    <t>INST. EDUC. LA GRANJA. SEDE SUSAGUA</t>
  </si>
  <si>
    <t>COLEGIO BASICO SANTA ISABEL</t>
  </si>
  <si>
    <t>CONCENTRACION URBANA GABRIELA MISTRAL</t>
  </si>
  <si>
    <t>I.E.D. VICENTA SAMPER MADRID ZI - SEDE PRINCIPAL</t>
  </si>
  <si>
    <t>C.E.M.  SEDE A</t>
  </si>
  <si>
    <t>JARDIN INFANTIL DEPARTAMENTAL CARRUSEL</t>
  </si>
  <si>
    <t>CONC URB MARISCAL SUCRE</t>
  </si>
  <si>
    <t>CONCENTRACION URBANA EL CEDRO</t>
  </si>
  <si>
    <t>QUIBDÓ</t>
  </si>
  <si>
    <t>CHOCO</t>
  </si>
  <si>
    <t>ESCOL URB ANEXA IEFEMP</t>
  </si>
  <si>
    <t>ESCOL URB ANEXA AL CARRASQUILLA</t>
  </si>
  <si>
    <t>COL ANTONIO MARIA CLARET</t>
  </si>
  <si>
    <t>ESCOL RUR  MIX AV BAHIA SOLANO</t>
  </si>
  <si>
    <t>ESCOL URB DE INTEGRACION POPULAR - IPC</t>
  </si>
  <si>
    <t>IPPCH</t>
  </si>
  <si>
    <t>ESCOL RUR MIX LA BAUDATA</t>
  </si>
  <si>
    <t>ESCOL RUR  MIX LA PALOMA</t>
  </si>
  <si>
    <t>ESCOL URB  MIX TOMAS PEREZ</t>
  </si>
  <si>
    <t>ESCOL URB LISANDRO MOSQUERA</t>
  </si>
  <si>
    <t>ESCOL URB NVA FRANCISCO CORDOBA</t>
  </si>
  <si>
    <t>ESCOL URB ANEXA A LA NORMAL SUPERIOR DE QUIBDO</t>
  </si>
  <si>
    <t>ESCOL URB NIÑO JESUS</t>
  </si>
  <si>
    <t>ESCOL URB DIVINO NIÑO</t>
  </si>
  <si>
    <t>COL GIMN DE EDUCACION MEDIA ANEXO A LA UNIVERSIDAD TECNOLOGICA DEL CHOCO DIEGO LUIS CORDOBA</t>
  </si>
  <si>
    <t>JARD INF POPULAR DE QUIBDO</t>
  </si>
  <si>
    <t>COL SANTO DOMINGO DE GUZMAN</t>
  </si>
  <si>
    <t>ESCOL URB EL PORVENIR</t>
  </si>
  <si>
    <t>ESCOL URB EL PARAISO</t>
  </si>
  <si>
    <t>ESCOL URB SAN FRANCISCO DEL CARAÑOCARAÑO</t>
  </si>
  <si>
    <t>COL MANUEL AGUSRIN SANTA COLOMA VILLA</t>
  </si>
  <si>
    <t>ESCOL URB SAN JUDAS TADEO</t>
  </si>
  <si>
    <t>RÍO QUITO</t>
  </si>
  <si>
    <t>ESCOL RUR MIX INDIG DE GENGADO</t>
  </si>
  <si>
    <t>ESCOL RUR MIX INDIG DE AMIA</t>
  </si>
  <si>
    <t>ESCOL RUR MIX INDIG LOMITA DE CURUNDO</t>
  </si>
  <si>
    <t>ESCOL URB NICOLAS ROJAS</t>
  </si>
  <si>
    <t>ESCOL URB SAN MARTIN</t>
  </si>
  <si>
    <t>ESCOL URB LA AURORA</t>
  </si>
  <si>
    <t>ESCOL URB SAN VICENTE DE PAUL</t>
  </si>
  <si>
    <t>ESCOL URB DE HUAPANGO</t>
  </si>
  <si>
    <t>COL ROGERIO VELASQUEZ MURILLO</t>
  </si>
  <si>
    <t>ESCOL RUR INDIG JOSE MELANIO TUNAY DEL 21</t>
  </si>
  <si>
    <t>ESCOL RUR INDIG EL 90</t>
  </si>
  <si>
    <t>ESCOL RUR MIX INDIG LA GUACHOZA</t>
  </si>
  <si>
    <t>ESCOL RUR INDIG DE MOTOLDO</t>
  </si>
  <si>
    <t>ESCOL RUR INDIG BOCA DE GUAMO</t>
  </si>
  <si>
    <t>ESCOL RUR INDIG PLAYA ALTA</t>
  </si>
  <si>
    <t>ESCOL RUR INDIGENA EL 20</t>
  </si>
  <si>
    <t>ESCOL RUR INDIG ALTO NECORA</t>
  </si>
  <si>
    <t>ESCOL RUR INDIG DE CUMITA</t>
  </si>
  <si>
    <t>ESCOL RUR INDG DE BARATUDO</t>
  </si>
  <si>
    <t>ESCOL RUR INDIG DE PACURITA</t>
  </si>
  <si>
    <t>ESCOL RUR INDIG DEL TIGRE RIO ICHO</t>
  </si>
  <si>
    <t>ESCOL RUR INDIG DE NEMOTA</t>
  </si>
  <si>
    <t>ESCOL RUR INDIG DE PUEBLO NUEVO (RIO ICHO)</t>
  </si>
  <si>
    <t>ESCOL URB JOHN F KENNEDY</t>
  </si>
  <si>
    <t>INST TEC MIGUEL VICENTE GARRIDO</t>
  </si>
  <si>
    <t>ESCOL URB BUENOS AIRES</t>
  </si>
  <si>
    <t>ESCOL URB EL REPOSO Nº2</t>
  </si>
  <si>
    <t>ESCOL URB DEL BARRIO OBRERO</t>
  </si>
  <si>
    <t>ESCOL URB DEL BARRIO SAMPER</t>
  </si>
  <si>
    <t>ESCOL URB PARQUE DE LA GLORIA</t>
  </si>
  <si>
    <t>ESCOL URB LA VICTORIA Nº2</t>
  </si>
  <si>
    <t>ESCOL URB MIS ESFUERZOS</t>
  </si>
  <si>
    <t>ESCOL URB DE GUAYABAL</t>
  </si>
  <si>
    <t>ESCOL URB MONSERRATE</t>
  </si>
  <si>
    <t>ESCOL URB LUIS GONZALO PEREA</t>
  </si>
  <si>
    <t>ESCOL URB JULIO IBARGUEN MOSQUERA</t>
  </si>
  <si>
    <t>ACANDÍ</t>
  </si>
  <si>
    <t>ESCOL DE VILLA NUEVA</t>
  </si>
  <si>
    <t>ESCOL URB DIEGO LUIS CORDOBA</t>
  </si>
  <si>
    <t>ESCOL LOS LIBERTADORES</t>
  </si>
  <si>
    <t>ESCOL URB CORAZON DE MARIA</t>
  </si>
  <si>
    <t>ESCOL ACANDI SECA MEDIO</t>
  </si>
  <si>
    <t>ESCOL RUR MIX DE BATATILLA</t>
  </si>
  <si>
    <t>ESCOL RUR MIX CALETA</t>
  </si>
  <si>
    <t>ESCOL RUR EL BRILLANTE</t>
  </si>
  <si>
    <t>ALTO BAUDO</t>
  </si>
  <si>
    <t>ESCOL MIX PIE DE PATO</t>
  </si>
  <si>
    <t>ESCOL MIX DE COCALITO</t>
  </si>
  <si>
    <t>BAGADÓ</t>
  </si>
  <si>
    <t>ESCOL RUR MIX LA SIERRA</t>
  </si>
  <si>
    <t>ESCOL  RUR MIX MUCHICHI</t>
  </si>
  <si>
    <t>ESCOL TERESA DE LOS ANGELES</t>
  </si>
  <si>
    <t>ESCOL  ESTEBAN ZAPATA</t>
  </si>
  <si>
    <t>BAHÍA SOLANO</t>
  </si>
  <si>
    <t>ESCOL URB LUIS LOPEZ DE MESA</t>
  </si>
  <si>
    <t>ESCOL RUR MIX LUIS CARLOS GALAN SARMIENTO</t>
  </si>
  <si>
    <t>ESCOL URB MIX SECUNDINO RIVAS</t>
  </si>
  <si>
    <t>ESCOL RUR MIX  SIRENA DEL MAR</t>
  </si>
  <si>
    <t>ESCOL RUR MIX DE SAN JOSE (HUACA)</t>
  </si>
  <si>
    <t>ESCOL RUR MIX MARIA TERESA</t>
  </si>
  <si>
    <t>BAJO BAUDÓ</t>
  </si>
  <si>
    <t>I.E. AGROP FRANCISCO PIZARRO - SDE PRINCIPAL</t>
  </si>
  <si>
    <t>ESCOL URB MIX ZOILA EMILIA GARCES</t>
  </si>
  <si>
    <t>ESCOL URB MIX MARIA ISABEL MOSQUERA</t>
  </si>
  <si>
    <t>E.R.M. SAGRADO CORAZÓN DE JESÚS DE PTO VIVERO</t>
  </si>
  <si>
    <t>E.R.M. NUESTRA SEÑORA DE LAS PEÑAS</t>
  </si>
  <si>
    <t>BOJAYA</t>
  </si>
  <si>
    <t>ESCOL RUR MIX DE PTO CONTO</t>
  </si>
  <si>
    <t>ESCOL URB MIX DE BELLAVISTA</t>
  </si>
  <si>
    <t>ESCOL RUR DE VERACRUZ</t>
  </si>
  <si>
    <t>EL CANTÓN DEL SAN PABLO</t>
  </si>
  <si>
    <t>ESCOL RUR MIX SAN JOSE DE QUITE</t>
  </si>
  <si>
    <t>ESCOL RUR MIX LA ISLA SAN  RAFAEL</t>
  </si>
  <si>
    <t>ESCOL URB MIX DE MANAGRU</t>
  </si>
  <si>
    <t>ESCOL RUR MIX BOCA DE RASPADURA</t>
  </si>
  <si>
    <t>ESCOL RUR MIX BOCA DE JORODO</t>
  </si>
  <si>
    <t>ESCOL RUR MIX  BOCA DE DUANA</t>
  </si>
  <si>
    <t>CONDOTO</t>
  </si>
  <si>
    <t>COL INST INDUSTRIAL  MARIA AUXILIADORA</t>
  </si>
  <si>
    <t>ESCOL NVA LA HILARIA</t>
  </si>
  <si>
    <t>COL AGROAMB Y ECOL LUIS LOZANO SCIPION</t>
  </si>
  <si>
    <t>ESC URB MARIA MONTESSORI</t>
  </si>
  <si>
    <t>ESC URB PEDRO JOSE LOZANO</t>
  </si>
  <si>
    <t>ESC URB AULIO BORJA MOSQUERA</t>
  </si>
  <si>
    <t>ESC NVA  DE LA PLANTA</t>
  </si>
  <si>
    <t>ESC NVA SOLEDAD DE TAJUATO</t>
  </si>
  <si>
    <t>ESC NVA DE CONSUELO DE ANDRAPREDA</t>
  </si>
  <si>
    <t>EL CARMEN DE ATRATO</t>
  </si>
  <si>
    <t>ESCOL URB LUIS AGUDELO</t>
  </si>
  <si>
    <t>ESCOL NVA BOCAS DE HABITA</t>
  </si>
  <si>
    <t>ESCOL NVA EL OCHO</t>
  </si>
  <si>
    <t>ESCOL NVA LA ARBOLEDA EL SIETE</t>
  </si>
  <si>
    <t>ESCOL NVA GABRIELA MISTRAL</t>
  </si>
  <si>
    <t>ESCOL NVA RUR LA MANZA</t>
  </si>
  <si>
    <t>ESCOL NVA ALTO GUADUAS</t>
  </si>
  <si>
    <t>ESCOL NVA RUR DE MONTELORO</t>
  </si>
  <si>
    <t>ESCOL RUR MIX LA ARGELIA PARTE BAJA</t>
  </si>
  <si>
    <t>ESCOL RUR MIX  LA ARGELIA PARTE ALTA</t>
  </si>
  <si>
    <t>ISTMINA</t>
  </si>
  <si>
    <t>COL NORMAL SUPERIOR  NUESTRA SEÑORA DE LAS MERCEDES</t>
  </si>
  <si>
    <t>ESCOL URB ANEXA A LA NORMAL NAL SUP NTRA SRA DE LAS MERCEDES</t>
  </si>
  <si>
    <t>ESCOL MIX DE PUEBLO NUEVO</t>
  </si>
  <si>
    <t>ESCOL DIEGO LUIS CORDOBA NIÑAS</t>
  </si>
  <si>
    <t>ESCOL DIEGO LUIS CORDOBA VARON</t>
  </si>
  <si>
    <t>ESCOL URB EDUARDO SANTOS</t>
  </si>
  <si>
    <t>ESCOL RUR MIX DE PERADO</t>
  </si>
  <si>
    <t>ESCOL SURUCO CARRETERA</t>
  </si>
  <si>
    <t>IE BILINGÜE ANDRES BELLO</t>
  </si>
  <si>
    <t>ESC URB NTRA SRA DE CHIQUINQUIRA</t>
  </si>
  <si>
    <t>ESC POLICARPA SALAVARRIETA</t>
  </si>
  <si>
    <t>MEDIO BAUDÓ</t>
  </si>
  <si>
    <t>ESCOL RUR MIX SAN JOSE DE QUERA</t>
  </si>
  <si>
    <t>ESCOL RUR VILLA MERCEDES</t>
  </si>
  <si>
    <t>ESCOL RUR MIX STA ROSA DE BUCHUA</t>
  </si>
  <si>
    <t>ESCOL RUR MIX GRANJA SANTA INES</t>
  </si>
  <si>
    <t>ESCOL RUR STA MARIANA DE OGODO</t>
  </si>
  <si>
    <t>ESCOL RUR MIX VILLA GLORIA</t>
  </si>
  <si>
    <t>ESCOL RUR MIX MARIA ISABEL URRUTIA</t>
  </si>
  <si>
    <t>ESCOL RUR MIX DE PEGADO</t>
  </si>
  <si>
    <t>ESCOL RUR MIX SIMON BOLIVAR</t>
  </si>
  <si>
    <t>I.E. ECOTURISTICA LITORAL PACIFICO DE NUQUI - SEDE PRINCIPAL</t>
  </si>
  <si>
    <t>NUQUÍ</t>
  </si>
  <si>
    <t>ESCOL URB DE NIÑAS DIEGO LUIS CORDOBA</t>
  </si>
  <si>
    <t>ESCOL NVA RUR MIX BRISAS DEL LITORAL DE PANGUI</t>
  </si>
  <si>
    <t>ESCOL NVA RUR MIX DE TRIBUGA</t>
  </si>
  <si>
    <t>ESCOL RUR MIX INDIG SANTA TERESITA DE LA CAMARONERA RIO NUQUI</t>
  </si>
  <si>
    <t>ESCOL RUR MIX INDG TANDÓ</t>
  </si>
  <si>
    <t>ESCOL INDIG RUR SANTA MARIA DEL TAMBO DEL RIO PANGUI</t>
  </si>
  <si>
    <t>ESCOL NVA RUR MIX DE JURUBIRA</t>
  </si>
  <si>
    <t>RIOSUCIO</t>
  </si>
  <si>
    <t>LIC ANTONIO RICAURTE</t>
  </si>
  <si>
    <t>ESCOL MIX LAS VILLA RUFINA</t>
  </si>
  <si>
    <t>ESCOL RUR MIX  NUEVA LUZ</t>
  </si>
  <si>
    <t>ESCOL RUR MIX EL DIEZ</t>
  </si>
  <si>
    <t>ESCOL MIX LAS AMERICAS</t>
  </si>
  <si>
    <t>ESCOL RUR MIX RIOCIEGO</t>
  </si>
  <si>
    <t>ESCOL RUR MIX EL COCO ARENAL</t>
  </si>
  <si>
    <t>ESCOL RUR MIX TEGUERRE MEDIO</t>
  </si>
  <si>
    <t>ESC URB NTRA SRA DE LOS MILAGROS</t>
  </si>
  <si>
    <t>ESC RUR MIX PEDEGUITA</t>
  </si>
  <si>
    <t>E.R.M. QUEBRADA DEL MEDIO</t>
  </si>
  <si>
    <t>ESC RUR MIX VILLA HERMOSA</t>
  </si>
  <si>
    <t>ESC RUR MIX CANAL DE MANCILLA</t>
  </si>
  <si>
    <t>E.R.M. LOS MANGUITOS</t>
  </si>
  <si>
    <t>I.E. AGROP NUESTROS ESFUERZOS - SEDE PRINCIPAL</t>
  </si>
  <si>
    <t>ESCOL RUR MIX LA HONDA</t>
  </si>
  <si>
    <t>ESCOL BILINGUE DE YARUMAL (ATRATO)</t>
  </si>
  <si>
    <t>ESCOL RUR MIX NVA VARSOVIA</t>
  </si>
  <si>
    <t>ESCOL RUR MIX BOCACHICA</t>
  </si>
  <si>
    <t>ESCOL RUR MIX DE BALSITA</t>
  </si>
  <si>
    <t>ESCOL RUR MIX BALSA</t>
  </si>
  <si>
    <t>ESCOL RUR MIX NUEVA UNION</t>
  </si>
  <si>
    <t>ESCOL RUR MIX EL BENDITO</t>
  </si>
  <si>
    <t>E.R.M. BALSAJIRA</t>
  </si>
  <si>
    <t>E.R.M. BARSOBIA ARRIBA</t>
  </si>
  <si>
    <t>BELÉN DE BAJIRÁ</t>
  </si>
  <si>
    <t>ESCOL RUR MIX CETINO (03)</t>
  </si>
  <si>
    <t>ESCOL RUR MIX LLANO RICO (06)</t>
  </si>
  <si>
    <t>ESCOL RUR MIX DE BRACITO (08)</t>
  </si>
  <si>
    <t>ESCOL RUR MIX ANTAZALES (04)</t>
  </si>
  <si>
    <t>ESCOL RUR MIX LOS PISINGOS</t>
  </si>
  <si>
    <t>ESCOL RUR MIX SAN RAFAEL</t>
  </si>
  <si>
    <t>ESCOL RUR DE CAÑO SECO MEDIO (05)</t>
  </si>
  <si>
    <t>SAN JOSÉ DEL PALMAR</t>
  </si>
  <si>
    <t>ESCOL MARIA AUXILIADORA</t>
  </si>
  <si>
    <t>ESCOL LUIS BERNAL</t>
  </si>
  <si>
    <t>ESCOL RUR MIX ALZATE ABENDAÑO</t>
  </si>
  <si>
    <t>ESCOL RUR POLICARPA SALAVARRIETA</t>
  </si>
  <si>
    <t>ESCOL SAN FRANCISCO</t>
  </si>
  <si>
    <t>ESCOL MARCO FIDEL SUAREZ</t>
  </si>
  <si>
    <t>ESCOL ATANASIO GIRARDOT</t>
  </si>
  <si>
    <t>ESCOL RAFAEL NUÑEZ</t>
  </si>
  <si>
    <t>ESCOL RUR MIX INDIG NTRA SRA DEL CARMEN</t>
  </si>
  <si>
    <t>ESCOL STA LUCIA</t>
  </si>
  <si>
    <t>SIPÍ</t>
  </si>
  <si>
    <t>ESCOL URB NVA DEMETRIO SALAZAR CASTILLO</t>
  </si>
  <si>
    <t>ESCOL RUR LUIS CARLOS GALAN</t>
  </si>
  <si>
    <t>ESCOL RUR MIX  SGDA FLIA LA MARQUEZA</t>
  </si>
  <si>
    <t>ESCOL RUR INDIG LA MILAGROSA DE SANANDOSITO</t>
  </si>
  <si>
    <t>ESCOL RUR STA ROSA DE GARRAPATAS</t>
  </si>
  <si>
    <t>TADÓ</t>
  </si>
  <si>
    <t>ESCOL URB ANEXA DIEGO LUIS CORDOBA</t>
  </si>
  <si>
    <t>ESCOL URB ANEXA FRANCISCO MIRANDA</t>
  </si>
  <si>
    <t>ESCOL URB ANEXA MANUEL BELTRAN</t>
  </si>
  <si>
    <t>KINDER ARCEDILIO MORENO</t>
  </si>
  <si>
    <t>UNGUÍA</t>
  </si>
  <si>
    <t>ESCOL URB MIX DEPTAL</t>
  </si>
  <si>
    <t>ESCOL URB SAGRADA FAMILIA</t>
  </si>
  <si>
    <t>ESCOL RUR MARRIAGA</t>
  </si>
  <si>
    <t>ESCOL URB NVA EL PUERTO</t>
  </si>
  <si>
    <t>ESCOL NVA TUMARADO</t>
  </si>
  <si>
    <t>ESCOL RUR RIO MAR EL ROTO</t>
  </si>
  <si>
    <t>I. E. SANTA LIBRADA</t>
  </si>
  <si>
    <t>MARTHA TELLO</t>
  </si>
  <si>
    <t>GABINO CHARRY</t>
  </si>
  <si>
    <t>RAFAEL PUYO</t>
  </si>
  <si>
    <t>I.E.TECNICO SUPERIOR</t>
  </si>
  <si>
    <t>FLORESMIRO AZUERO</t>
  </si>
  <si>
    <t>ELENA LARA</t>
  </si>
  <si>
    <t>LOS MARTIRES</t>
  </si>
  <si>
    <t>I.E. CONTRALORIA GENERAL DE LA REPUBLICA</t>
  </si>
  <si>
    <t>I.E. COLOMBO ANDINO</t>
  </si>
  <si>
    <t>ENRIQUETA SOLANO DURAN</t>
  </si>
  <si>
    <t>EL LAGO</t>
  </si>
  <si>
    <t>EFRAIN ROJAS TRUJILLO</t>
  </si>
  <si>
    <t>IE LICEO DE SANTA LIBRADA</t>
  </si>
  <si>
    <t>IE EL TRIANGULO</t>
  </si>
  <si>
    <t>TIMANCO</t>
  </si>
  <si>
    <t>SANTA  TERESA</t>
  </si>
  <si>
    <t>CENT DOC ALFONSO LOPEZ</t>
  </si>
  <si>
    <t>COL BAS JUAN DE CABRERA</t>
  </si>
  <si>
    <t>CENT DOC VENTILADOR</t>
  </si>
  <si>
    <t>CENT DOC SUR ORIENTAL</t>
  </si>
  <si>
    <t>CENT DOC ORIENTE</t>
  </si>
  <si>
    <t>IE RICARDO BORRERO ALVAREZ</t>
  </si>
  <si>
    <t>EMAYA</t>
  </si>
  <si>
    <t>I. E. AGUSTIN  CODAZZI</t>
  </si>
  <si>
    <t>EL ROSARIO</t>
  </si>
  <si>
    <t>IE ESCUELA NORMAL SUPERIOR DE NEIVA</t>
  </si>
  <si>
    <t>SEDE ESCUELA POPULAR CLARETIANA</t>
  </si>
  <si>
    <t>SEDE LAS BRISAS</t>
  </si>
  <si>
    <t>LUIS CALIXTO LEIVA</t>
  </si>
  <si>
    <t>EUGENIO SALAS TRUJILLO</t>
  </si>
  <si>
    <t>REINALDO MATIZ TRUJILLO</t>
  </si>
  <si>
    <t>CANDIDO LEGUIZAMO</t>
  </si>
  <si>
    <t>IE MAURICIO SANCHEZ GARCIA</t>
  </si>
  <si>
    <t>LA RIOJA</t>
  </si>
  <si>
    <t>SEDE LA GAITANA</t>
  </si>
  <si>
    <t>SEDE RAFAEL AZUERO</t>
  </si>
  <si>
    <t>SEDE JARDINA PICARDIAS</t>
  </si>
  <si>
    <t>CENT DE ADAPTACION Y REHABILITACION DEL NI?O - CARN</t>
  </si>
  <si>
    <t>LAS PALMAS</t>
  </si>
  <si>
    <t>LAS PALMITAS</t>
  </si>
  <si>
    <t>CENTRO DOCENTE MONSERRATE</t>
  </si>
  <si>
    <t>CIUDAD JARDIN</t>
  </si>
  <si>
    <t>CD. ELISEO CABRERA</t>
  </si>
  <si>
    <t>LOMALINDA</t>
  </si>
  <si>
    <t>GARABATICOS</t>
  </si>
  <si>
    <t>ALBERTO GALINDO</t>
  </si>
  <si>
    <t>JOSE MARIA CARBONELL</t>
  </si>
  <si>
    <t>EL VENADO</t>
  </si>
  <si>
    <t>IE EDUARDO SANTOS</t>
  </si>
  <si>
    <t>ALBERTO ROSERO CONCHA</t>
  </si>
  <si>
    <t>LUIS CARLOS GALAN</t>
  </si>
  <si>
    <t>CENT DOC GUILLERMO LIEVANO</t>
  </si>
  <si>
    <t>IE JAIRO MORERA LIZCANO</t>
  </si>
  <si>
    <t>CENT DOC PANORAMA</t>
  </si>
  <si>
    <t>LAS CAMELIAS</t>
  </si>
  <si>
    <t>LICEO BATALLON TENERIFE</t>
  </si>
  <si>
    <t>GUILLERMO MONTENEGRO</t>
  </si>
  <si>
    <t>LOMA DE LA CRUZ</t>
  </si>
  <si>
    <t>FRANCISCA BORRERO DE PERDOMO</t>
  </si>
  <si>
    <t>BLANCA MOTTA SALAS</t>
  </si>
  <si>
    <t>AIPE</t>
  </si>
  <si>
    <t>VICENTE ANTONIO PERDOMO RIVERA</t>
  </si>
  <si>
    <t>INES PERDOMO DE ORTEGA</t>
  </si>
  <si>
    <t>PATA</t>
  </si>
  <si>
    <t>POTRERITO</t>
  </si>
  <si>
    <t>ARRAYAN</t>
  </si>
  <si>
    <t>VENTANAS</t>
  </si>
  <si>
    <t>DINDAL</t>
  </si>
  <si>
    <t>SANTA BARBARA</t>
  </si>
  <si>
    <t>SAN DIEGO</t>
  </si>
  <si>
    <t>SAN ANTONIO</t>
  </si>
  <si>
    <t>SAN MIGUEL ARCANGEL</t>
  </si>
  <si>
    <t>DIVINO AMOR</t>
  </si>
  <si>
    <t>ALGECIRAS</t>
  </si>
  <si>
    <t>CIUDAD DE BARRANQUILLA</t>
  </si>
  <si>
    <t>HERMINIA ESCORCIA PEREZ</t>
  </si>
  <si>
    <t>EL PUENTE</t>
  </si>
  <si>
    <t>LAS MORRAS</t>
  </si>
  <si>
    <t>ANDES BAJOS</t>
  </si>
  <si>
    <t>ANDES ALTO</t>
  </si>
  <si>
    <t>LA ARENOSA</t>
  </si>
  <si>
    <t>LIBANO OCCIDENTE</t>
  </si>
  <si>
    <t>LA PARADA</t>
  </si>
  <si>
    <t>VILLA HERMOSA</t>
  </si>
  <si>
    <t>LA ENSILLADA</t>
  </si>
  <si>
    <t>LAGUNILLAS</t>
  </si>
  <si>
    <t>LAS DAMITAS</t>
  </si>
  <si>
    <t>BARAYA</t>
  </si>
  <si>
    <t>ROMULO BORRERO DURAN</t>
  </si>
  <si>
    <t>ELENA LARA DE CUELLAR</t>
  </si>
  <si>
    <t>LA ESPINALOSA</t>
  </si>
  <si>
    <t>CAMPOALEGRE</t>
  </si>
  <si>
    <t>CINCUENTENARIO</t>
  </si>
  <si>
    <t>EL JARDIN</t>
  </si>
  <si>
    <t>CENTRAL MIXTA</t>
  </si>
  <si>
    <t>ECOPETROL</t>
  </si>
  <si>
    <t>PANAMA</t>
  </si>
  <si>
    <t>DELIA FERRO FALLA</t>
  </si>
  <si>
    <t>LAS PAVAS</t>
  </si>
  <si>
    <t>EL ESMERO</t>
  </si>
  <si>
    <t>ALTO PIRAVANTE</t>
  </si>
  <si>
    <t>ALTO VILLA HERMOSA</t>
  </si>
  <si>
    <t>GUAMAL BUENOS AIRES</t>
  </si>
  <si>
    <t>MARIA TRIANA DE FERRO</t>
  </si>
  <si>
    <t>ENCARNACION SALAS DE MOTTA</t>
  </si>
  <si>
    <t>ALFONSO LOPEZ</t>
  </si>
  <si>
    <t>JAR INF EUGENIO FERRO FALLA</t>
  </si>
  <si>
    <t>VIVIENDA OBRERA</t>
  </si>
  <si>
    <t>PRE ARCELIA PASTRANA DE SIERRA</t>
  </si>
  <si>
    <t>Colombia</t>
  </si>
  <si>
    <t>GONZALEZ Y CIFUENTES</t>
  </si>
  <si>
    <t>Elías</t>
  </si>
  <si>
    <t>Garzón</t>
  </si>
  <si>
    <t>INDEPENDENCIA</t>
  </si>
  <si>
    <t>NAZARETH</t>
  </si>
  <si>
    <t>GARZÓN</t>
  </si>
  <si>
    <t>PEDRO JOSE RAMIREZ</t>
  </si>
  <si>
    <t>RAFAEL MENDEZ</t>
  </si>
  <si>
    <t>SOLEDAD HERMIDA</t>
  </si>
  <si>
    <t>VEINTE DE JULIO</t>
  </si>
  <si>
    <t>HOGAR DE LA NIÑA</t>
  </si>
  <si>
    <t>GAITANA COMUNEROS</t>
  </si>
  <si>
    <t>GIGANTE</t>
  </si>
  <si>
    <t>SOSIMO SUAREZ</t>
  </si>
  <si>
    <t>EVA OROZCO BORRERO</t>
  </si>
  <si>
    <t>Guadalupe</t>
  </si>
  <si>
    <t>CENTRAL URBANA</t>
  </si>
  <si>
    <t>NTRA SRA GUADALUPE</t>
  </si>
  <si>
    <t>URBANA MIXTA</t>
  </si>
  <si>
    <t>Hobo</t>
  </si>
  <si>
    <t>JACINTO RAMOS GARCIA</t>
  </si>
  <si>
    <t>Iquira</t>
  </si>
  <si>
    <t>DANIEL CASTRO</t>
  </si>
  <si>
    <t>LA PLATA</t>
  </si>
  <si>
    <t>PEDRO MARIA RAMIREZ</t>
  </si>
  <si>
    <t>LA LIBERTAD</t>
  </si>
  <si>
    <t>La Plata</t>
  </si>
  <si>
    <t>JORGE EDUARDO DURAN ROZO</t>
  </si>
  <si>
    <t>MISAEL PASTRANA  BORRERO</t>
  </si>
  <si>
    <t>COL-COOP-LA PLATA</t>
  </si>
  <si>
    <t>Palermo</t>
  </si>
  <si>
    <t>MI PEQUEÑO MUNDO</t>
  </si>
  <si>
    <t>BENJAMIN PEREZ RAMIREZ</t>
  </si>
  <si>
    <t>CAMILO TOR.RESTREPO</t>
  </si>
  <si>
    <t>PALERMO</t>
  </si>
  <si>
    <t>SANTA ROSALIA</t>
  </si>
  <si>
    <t>EL VERGEL</t>
  </si>
  <si>
    <t>BAJO SAN PEDRO</t>
  </si>
  <si>
    <t>LA LUPA</t>
  </si>
  <si>
    <t>EL JORDAN</t>
  </si>
  <si>
    <t>ALELUYAS</t>
  </si>
  <si>
    <t>ALTO PINARES</t>
  </si>
  <si>
    <t>LA LINDOSA</t>
  </si>
  <si>
    <t>EL ROBLE</t>
  </si>
  <si>
    <t>JUNTAS</t>
  </si>
  <si>
    <t>VERSALLES</t>
  </si>
  <si>
    <t>ALTO SAN PEDRO</t>
  </si>
  <si>
    <t>BRISAS DEL CARMEN</t>
  </si>
  <si>
    <t>ALTO VERSALLES</t>
  </si>
  <si>
    <t>DOS QUEBRADAS</t>
  </si>
  <si>
    <t>LA CASTELLANA</t>
  </si>
  <si>
    <t>JOSÉ REINEL CERQUERA</t>
  </si>
  <si>
    <t>Palestina</t>
  </si>
  <si>
    <t>RAFAEL POMBO</t>
  </si>
  <si>
    <t>PITAL</t>
  </si>
  <si>
    <t>ANDRES FERNANDEZ</t>
  </si>
  <si>
    <t>MARIA CRISTINA ARANGO</t>
  </si>
  <si>
    <t>PITALITO</t>
  </si>
  <si>
    <t>VICTOR MANUEL CORTES</t>
  </si>
  <si>
    <t>LOS NOGALES</t>
  </si>
  <si>
    <t>SANTIAGO F. LOSADA</t>
  </si>
  <si>
    <t>AGUSTIN SIERRA LOSADA</t>
  </si>
  <si>
    <t>CALAMO</t>
  </si>
  <si>
    <t>DANUBIO</t>
  </si>
  <si>
    <t>I.E. MUNICIPAL LICEO SUR ANDINO - SEDE PRINCIPAL</t>
  </si>
  <si>
    <t>JESUS MARIA BASTO</t>
  </si>
  <si>
    <t>ZANJONES</t>
  </si>
  <si>
    <t>HIGUERON</t>
  </si>
  <si>
    <t>ALTO BELLAVISTA</t>
  </si>
  <si>
    <t>MACAL</t>
  </si>
  <si>
    <t>TRIUNFO</t>
  </si>
  <si>
    <t>TERMINAL</t>
  </si>
  <si>
    <t>JARDIN</t>
  </si>
  <si>
    <t>IE MUNICIPAL MONTESSORI - SEDE PRINCIPAL</t>
  </si>
  <si>
    <t>LAVIRGINIA</t>
  </si>
  <si>
    <t>SOLARTE</t>
  </si>
  <si>
    <t>CAMBEROS</t>
  </si>
  <si>
    <t>HACIENDA LABOYOS</t>
  </si>
  <si>
    <t>SANTA INES</t>
  </si>
  <si>
    <t>EL LIMON</t>
  </si>
  <si>
    <t>LIBERTADOR</t>
  </si>
  <si>
    <t>IE MUNICIPAL WINNIPEG - SEDE PRINCIPAL</t>
  </si>
  <si>
    <t>PARAISO CHARGUAYACO</t>
  </si>
  <si>
    <t>LAURELES</t>
  </si>
  <si>
    <t>RESINAS</t>
  </si>
  <si>
    <t>COSTA RICA</t>
  </si>
  <si>
    <t>HONDA PORVENIR</t>
  </si>
  <si>
    <t>CHARGUAYACO</t>
  </si>
  <si>
    <t>ALTO NARANJO</t>
  </si>
  <si>
    <t>VICTOR MANUEL MENESES</t>
  </si>
  <si>
    <t>NELSON CARVAJAL</t>
  </si>
  <si>
    <t>AGUADAS</t>
  </si>
  <si>
    <t>RIVERA</t>
  </si>
  <si>
    <t>ANDRES AVELINO LONGAS</t>
  </si>
  <si>
    <t>MARGARITA RIVERA</t>
  </si>
  <si>
    <t>FRANCISCO DE JESUS GARZÓN</t>
  </si>
  <si>
    <t>VILLA DEL PRADO</t>
  </si>
  <si>
    <t>San Agustín</t>
  </si>
  <si>
    <t>MISAEL PASTRANA BORRERO</t>
  </si>
  <si>
    <t>CARLOS RAMON REPIZO</t>
  </si>
  <si>
    <t>SILOE</t>
  </si>
  <si>
    <t>Tarqui</t>
  </si>
  <si>
    <t>DIVINO  NIÑO</t>
  </si>
  <si>
    <t>JOSE  ANTONIO  GALAN</t>
  </si>
  <si>
    <t>JORGE  ISAAC</t>
  </si>
  <si>
    <t>TESALIA</t>
  </si>
  <si>
    <t>LUIS CARLOS TRUJILLO POLANCO</t>
  </si>
  <si>
    <t>GUACHARACO</t>
  </si>
  <si>
    <t>RASPAYUCO</t>
  </si>
  <si>
    <t>TELLO</t>
  </si>
  <si>
    <t>ABIGAIL PERDOM</t>
  </si>
  <si>
    <t>JOSE F. MIRANDA</t>
  </si>
  <si>
    <t>MESA REDONDA</t>
  </si>
  <si>
    <t>CUCHARITO</t>
  </si>
  <si>
    <t>SAN ISIDRO BAJO</t>
  </si>
  <si>
    <t>MESA TRAPICHE</t>
  </si>
  <si>
    <t>Teruel</t>
  </si>
  <si>
    <t>Timaná</t>
  </si>
  <si>
    <t>EL PROGRESO</t>
  </si>
  <si>
    <t>LA CENTRAL</t>
  </si>
  <si>
    <t>VILLAVIEJA</t>
  </si>
  <si>
    <t>DOCHE</t>
  </si>
  <si>
    <t>LIBANO</t>
  </si>
  <si>
    <t>Yaguará</t>
  </si>
  <si>
    <t>FERNANDO MONJE CASANOVA</t>
  </si>
  <si>
    <t>YAGUARÁ</t>
  </si>
  <si>
    <t>AMELIA PERDOMO DE GARCIA</t>
  </si>
  <si>
    <t>RIOHACHA</t>
  </si>
  <si>
    <t>LA GUAJIRA</t>
  </si>
  <si>
    <t>Guajira</t>
  </si>
  <si>
    <t>COOPERATIVO</t>
  </si>
  <si>
    <t>INMACULADA</t>
  </si>
  <si>
    <t>REMEDIOS MORALES DE GUAO</t>
  </si>
  <si>
    <t>FIDELIA NARÖA NAVAS</t>
  </si>
  <si>
    <t>LAS AMýRICAS</t>
  </si>
  <si>
    <t>MAURICIO LOPEZ SIERRA</t>
  </si>
  <si>
    <t>JOSE ARNOLDO MARIN</t>
  </si>
  <si>
    <t>DOCE DE OCTUBRE NUESTRA SE¥ORA DEL CARMEN</t>
  </si>
  <si>
    <t>CENTRO EDUCATIVO NUEVO HORIZONTE</t>
  </si>
  <si>
    <t>LOS CEREZOS</t>
  </si>
  <si>
    <t>HELION PINEDO RIOS</t>
  </si>
  <si>
    <t>BRISAS DEL MAR</t>
  </si>
  <si>
    <t>APÜNIMA´ANA1</t>
  </si>
  <si>
    <t>7 DE AGOSTO</t>
  </si>
  <si>
    <t>EL PATRON</t>
  </si>
  <si>
    <t>LOS TRUPILLOS</t>
  </si>
  <si>
    <t>KARIKARI</t>
  </si>
  <si>
    <t>RURAL MIXTA  DE MATITAS</t>
  </si>
  <si>
    <t>MACHIKON</t>
  </si>
  <si>
    <t>RAQUEL MARIA BALLESTEROS</t>
  </si>
  <si>
    <t>TAGUARA</t>
  </si>
  <si>
    <t>BARRANCAS</t>
  </si>
  <si>
    <t>ELBA SOLANO</t>
  </si>
  <si>
    <t>VILLA LUZ</t>
  </si>
  <si>
    <t>OREGANAL</t>
  </si>
  <si>
    <t>JOSE AGUSTIN SOLANO</t>
  </si>
  <si>
    <t>CARRETALITO</t>
  </si>
  <si>
    <t>MONTE ALVERNIA</t>
  </si>
  <si>
    <t>LA GRANJA</t>
  </si>
  <si>
    <t>CERRILLO</t>
  </si>
  <si>
    <t>LAGUNITA</t>
  </si>
  <si>
    <t>PROVINCIAL</t>
  </si>
  <si>
    <t>ZAHINO</t>
  </si>
  <si>
    <t>POZOHONDO</t>
  </si>
  <si>
    <t>CERRO</t>
  </si>
  <si>
    <t>MESETA</t>
  </si>
  <si>
    <t>BALLENAS</t>
  </si>
  <si>
    <t>GUAYACANAL</t>
  </si>
  <si>
    <t>JARDIN INFANTIL ANTONIA RODRIGUEZ</t>
  </si>
  <si>
    <t>LORENZO SOLANO PELAEZ</t>
  </si>
  <si>
    <t>PAPAYAL</t>
  </si>
  <si>
    <t>LAS PATILLAS</t>
  </si>
  <si>
    <t>EL MOLINO</t>
  </si>
  <si>
    <t>INSTITUCION EDUCATIVA AGROPECUARIA ISMAEL RODRIGUEZ FUENTES</t>
  </si>
  <si>
    <t>FONSECA</t>
  </si>
  <si>
    <t>CLEOTILDE POVEA DE ROMERO</t>
  </si>
  <si>
    <t>ESC. SAN RAFAEL ARCANGEL</t>
  </si>
  <si>
    <t>ESC. TOMAS MEDINA CURIEL</t>
  </si>
  <si>
    <t>ESC. RAFAEL MANJARREZ VALLE</t>
  </si>
  <si>
    <t>COLEGIO NACIONAL DE VARONES (JUAN JACOBO ARAGÀN)</t>
  </si>
  <si>
    <t>INSTITUTO AGRICOLA DE FONSECA</t>
  </si>
  <si>
    <t>ESC. MARILUZ ALVAREZ DE ROMERO</t>
  </si>
  <si>
    <t>MAICAO</t>
  </si>
  <si>
    <t>I.E. NO. 6 - SEDE PRINCIPAL - ANTONIO NARIÑO</t>
  </si>
  <si>
    <t>LICEO AMELIA MARTINEZ DE LOPEZ</t>
  </si>
  <si>
    <t>ESC. URB. MIXTA JOSE DOMINGO BOSCAN</t>
  </si>
  <si>
    <t>ESC. URBANA MIXTA MARIA EUGENIA</t>
  </si>
  <si>
    <t>LEYDA GARRIDO DE GUERRERO</t>
  </si>
  <si>
    <t>ESC. URB. MIXTA LOMA  FRESCA</t>
  </si>
  <si>
    <t>COL. DPTAL DE BTO SAN JOSE</t>
  </si>
  <si>
    <t>ESC. URB. JORGE MAGDANIEL ROSADO</t>
  </si>
  <si>
    <t>ESC. URB RED DE SOLIDARIDAD ROSARIO FERNANDEZ</t>
  </si>
  <si>
    <t>ESC. URB. MIXTA COMUNAL MAREIGUA</t>
  </si>
  <si>
    <t>ESC. URBANA MIXTA SAN MARTIN</t>
  </si>
  <si>
    <t>I.E. NO. 2 -SEDE PRINCIPAL - COLEGIO LA INMACULADA</t>
  </si>
  <si>
    <t>ESCUELA URBANA MIXTA SINDELIMA</t>
  </si>
  <si>
    <t>ESCUELA COMUNAL EL CARMEN</t>
  </si>
  <si>
    <t>LORENZO GUMERCINDO ALBORNOS MAESTRE</t>
  </si>
  <si>
    <t>I.E. NO. 8 - SEDE PRINCIPAL - ESC. URB MIXTA PERPETUO SOCORRO</t>
  </si>
  <si>
    <t>LOS LAURELES</t>
  </si>
  <si>
    <t>C.E.I.R. NO. 2 - SEDE PRINCIPAL - ESC. RUR. MIX. MAKU</t>
  </si>
  <si>
    <t>ESC. RUR. MIX. CEURA</t>
  </si>
  <si>
    <t>ESC. RUR. MIX. USHURU</t>
  </si>
  <si>
    <t>ESC. RUR. MIX. JAMAASINAL</t>
  </si>
  <si>
    <t>ESC. RURAL MIXTA TOOLOMANA</t>
  </si>
  <si>
    <t>ESC. RUR MIXTA URUWAMANA</t>
  </si>
  <si>
    <t>ESC. RUR. MIX. JATURRUICHON</t>
  </si>
  <si>
    <t>ESC. RUR. MIX. MALOUYEN</t>
  </si>
  <si>
    <t>ESC. RUR. MIX. MONTAÑITA</t>
  </si>
  <si>
    <t>ESC. RUR. MIX. PARAGUANA</t>
  </si>
  <si>
    <t>ESC. RUR. MIX. RUANAMANA</t>
  </si>
  <si>
    <t>ESC. RUR. MIX. SABORIAPO</t>
  </si>
  <si>
    <t>ESC. RUR. MIX. ULAIN</t>
  </si>
  <si>
    <t>ESC. RUR. MIX. YOUYOUPANA</t>
  </si>
  <si>
    <t>ESC. RUR. MIX. SIMALUNSIRRA</t>
  </si>
  <si>
    <t>ESC. RUR. MIX. SARARAO</t>
  </si>
  <si>
    <t>MARIA COLOMBIA MENESES</t>
  </si>
  <si>
    <t>I.E. NO. 13 - SEDE PRINCIPAL - ERIKA BEATRIZ</t>
  </si>
  <si>
    <t>ESCUELA MIXTA LOS COMUNEROS</t>
  </si>
  <si>
    <t>MANAURE</t>
  </si>
  <si>
    <t>URBANA MIXTA NO.2</t>
  </si>
  <si>
    <t>URBANA MIXTA PRIMERO DE OCTUBRE</t>
  </si>
  <si>
    <t>JUANA BARROS BARROS</t>
  </si>
  <si>
    <t>SAN JUAN DEL CESAR</t>
  </si>
  <si>
    <t>INSTITUCION  MARIA AUXILIADORA</t>
  </si>
  <si>
    <t>ESC URB MIX NSTRA SRA DEL CARMEN</t>
  </si>
  <si>
    <t>COL.  EL CARMELO</t>
  </si>
  <si>
    <t>ESC. NORMAL SUPERIOR</t>
  </si>
  <si>
    <t>CENTRO DE EDUCACION ESPECIAL</t>
  </si>
  <si>
    <t>ESCUELA URBANA LAS AMERICAS</t>
  </si>
  <si>
    <t>ESC MIX ENRIQUE BRITO</t>
  </si>
  <si>
    <t>COL PARROQ PIO XII</t>
  </si>
  <si>
    <t>ESC MARIA EMMA MENDOZA</t>
  </si>
  <si>
    <t>San Juan Del Cesar</t>
  </si>
  <si>
    <t>COL. JOSE EDUARDO GUERRA</t>
  </si>
  <si>
    <t>URIBIA</t>
  </si>
  <si>
    <t>ESC. URB. MIX. SAN JOSE</t>
  </si>
  <si>
    <t>ESC. URB. MIX. DE URIBIA</t>
  </si>
  <si>
    <t>ESC. URB. MIX. JUYASIRAIN</t>
  </si>
  <si>
    <t>ESC. URB. MIX. FONSECA SIOSI</t>
  </si>
  <si>
    <t>JAR. INF. JULIA SIERRA IGUARAN</t>
  </si>
  <si>
    <t>URUMITA</t>
  </si>
  <si>
    <t>14 DE JUNIO</t>
  </si>
  <si>
    <t>COLEGIO DE EDUCACION BAS DOMINGO SAVIO</t>
  </si>
  <si>
    <t>INST.  EDUCATIVA AGROPECUARIA</t>
  </si>
  <si>
    <t>JOSE MARIA DE ALFARA</t>
  </si>
  <si>
    <t>RAFAEL CELEDON</t>
  </si>
  <si>
    <t>EL GOOL</t>
  </si>
  <si>
    <t>LUIS BELTRAN DANGOND</t>
  </si>
  <si>
    <t>ROQUE DE ALBA</t>
  </si>
  <si>
    <t>JARDIN INFANTIL LUISA OROZCO</t>
  </si>
  <si>
    <t>ESC JOSE AGUSTIN MACKENZIE</t>
  </si>
  <si>
    <t>ELODIA OROZCO</t>
  </si>
  <si>
    <t>COL. BASICO LOS FUNDADORES</t>
  </si>
  <si>
    <t>Villanueva</t>
  </si>
  <si>
    <t>INST. EDUC. PROMOCION SOCIAL DEL S</t>
  </si>
  <si>
    <t>ALBANIA</t>
  </si>
  <si>
    <t>CORAZON DE MARIA</t>
  </si>
  <si>
    <t>SEDE 03 ESCUELA MIXTA ONCE DE NOVIEMBRE N:1</t>
  </si>
  <si>
    <t>SEDE 04 ESCUELA LA NUEVA ESMERALDA</t>
  </si>
  <si>
    <t>SEDE 05 ESCUELA URBANA MIXTA YUCAL N:2</t>
  </si>
  <si>
    <t>SEDE 02 ESCUELA MIXTA NUEVA COLOMBIA</t>
  </si>
  <si>
    <t>SEDE 01 ANTONIO NARIÑO</t>
  </si>
  <si>
    <t>PARROQUIAL EL CARMEN</t>
  </si>
  <si>
    <t>SEDE 02 ESCUELA ALMIRANTE PADILLA</t>
  </si>
  <si>
    <t>LICEO DEL NORTE</t>
  </si>
  <si>
    <t>OBRERO MIXTA NO 3</t>
  </si>
  <si>
    <t>C.E.D. SANTA CATALINA</t>
  </si>
  <si>
    <t>C.E.D. ESCUELA MIXTA MUNICIPAL</t>
  </si>
  <si>
    <t>SEDE 02 SAN JOSE</t>
  </si>
  <si>
    <t>SEDE 02 LORENCITA VILEGAS DE SANTOS</t>
  </si>
  <si>
    <t>SEDE 03 OLAYA HERRERA</t>
  </si>
  <si>
    <t>I.E.D FCO DE PAULA SANTANDER</t>
  </si>
  <si>
    <t>SEDE 01 RODRIGO DE BASTIDAS</t>
  </si>
  <si>
    <t>SEDE 02 17 DE DICIEMBRE</t>
  </si>
  <si>
    <t>SEDE 02 JUAN XXIII</t>
  </si>
  <si>
    <t>I.E.D. EDGARDO VIVES CAMPO</t>
  </si>
  <si>
    <t>SEDE 02 ESCUELA PARROQUIAL SANTA ANA</t>
  </si>
  <si>
    <t>SEDE 03 TRES CRUCES</t>
  </si>
  <si>
    <t>SEDE 02 JOSE ANTONIO GALAN</t>
  </si>
  <si>
    <t>SEDE 1 IED SAN FERNANDO</t>
  </si>
  <si>
    <t>SEDE 03 CED CARLOS LACOUTURE DAZA</t>
  </si>
  <si>
    <t>SEDE 02 ESCUELA CUNDI</t>
  </si>
  <si>
    <t>SEDE 03 ESCUELA INFANTIL MONTESSORI</t>
  </si>
  <si>
    <t>INSTITUCION EDUCATIVA DISTRITAL GABRIELA MISTRAL</t>
  </si>
  <si>
    <t>KINDER MARIA AUXILIADORA</t>
  </si>
  <si>
    <t>INSTITUCION EDUCATIVA DISTRITAL JOSE LABORDE GNECCO</t>
  </si>
  <si>
    <t>INSTITUCION EDUC.DISTRITAL NUESTRA SENORA DEL CARMEN</t>
  </si>
  <si>
    <t>ESCUELA MIXTA  LA ESPERANZA</t>
  </si>
  <si>
    <t>IED TÉCNICA SIMON BOLIVAR DE MAMATOCO - SEDE PRINCIPAL</t>
  </si>
  <si>
    <t>SEDE 02 ESCUELA MIXTA LAS MALVINAS</t>
  </si>
  <si>
    <t>SEDE 03 DISTRITAL SIMON BOLIVAR</t>
  </si>
  <si>
    <t>SEDE 04 ESCUELA VILLA DEL RIO</t>
  </si>
  <si>
    <t>SEDE 02 TAYRONA</t>
  </si>
  <si>
    <t>SEDE 03 MADRE MAZARELLO</t>
  </si>
  <si>
    <t>SEDE 02 CAMILO TORRES RESTREPO</t>
  </si>
  <si>
    <t>C.E.D EL PARQUE</t>
  </si>
  <si>
    <t>SEDE 02 PREESCOLAR JOSE MARTI</t>
  </si>
  <si>
    <t>SEDE 03 ESCUELA NUEVA LIBANO 2000</t>
  </si>
  <si>
    <t>SEDE 02 MONTERREY</t>
  </si>
  <si>
    <t>CENTRO EDUCATIVO DISTRITAL ONDAS DEL CARIBE</t>
  </si>
  <si>
    <t>CENTRO EDUCATIVO DISTRITAL LUIS CARLOS GALAN</t>
  </si>
  <si>
    <t>INSTITUCION EDUCATIVA DISTRITAL CRISTO REY</t>
  </si>
  <si>
    <t>CENTRO EDUCATIVO DISTRITAL LOS LIRIOS</t>
  </si>
  <si>
    <t>SEDE 02 CHIMILA</t>
  </si>
  <si>
    <t>SEDE 07 MARIA ELENA DIAZ GRANADOS</t>
  </si>
  <si>
    <t>SEDE 05 MARIA EUGENIA</t>
  </si>
  <si>
    <t>SEDE 06 MARTINETE</t>
  </si>
  <si>
    <t>SEDE 04 PRIMERO DE MAYO</t>
  </si>
  <si>
    <t>SEDE 2 JACQUELIN  KENNEDY PREESCOLAR LA CANDELARIA</t>
  </si>
  <si>
    <t>SEDE 3 JACQUELIN  KENNEDY NUESTRA SENORA DEL PILAR</t>
  </si>
  <si>
    <t>SEDE 02 C.E.D. JOSE CELEDON GARCIA</t>
  </si>
  <si>
    <t>I.E.D. EL PANDO</t>
  </si>
  <si>
    <t>I.E.D EL SABER - SEDE PRINCIPAL</t>
  </si>
  <si>
    <t>ARACATACA</t>
  </si>
  <si>
    <t>CENT EDUC BAS ELVIA VIZCAINO DE TODARO</t>
  </si>
  <si>
    <t>JARDIN INFANTIL MONTESORRI</t>
  </si>
  <si>
    <t>ESC URBANA MIXTA EL PRADITO</t>
  </si>
  <si>
    <t>CENTRO EDUCATIVO LA ESPERANZA</t>
  </si>
  <si>
    <t>CENTRO EDCUATIVO MIXTO EL VOLANTE</t>
  </si>
  <si>
    <t>ERM NO HAY COMO DIOS</t>
  </si>
  <si>
    <t>ERM LA ESMERALDA</t>
  </si>
  <si>
    <t>ERM LA ESPERANZA</t>
  </si>
  <si>
    <t>CENTRO EDUCATIVO RURAL LAS CABAÑAS NRO 2</t>
  </si>
  <si>
    <t>CENTRO EDUCATIVO RURAL BOCATOMA NRO 2</t>
  </si>
  <si>
    <t>CENTRO EDUCATIVO RIO DE PIEDRA</t>
  </si>
  <si>
    <t>CENTRO EDCUATIVO MIXTO LA UNION</t>
  </si>
  <si>
    <t>ERM BOQUERON</t>
  </si>
  <si>
    <t>ESC TERCERA DE NIÑAS</t>
  </si>
  <si>
    <t>COL DE BTO DE ARACATACA</t>
  </si>
  <si>
    <t>ESC LUIS CARLOS GALAN</t>
  </si>
  <si>
    <t>ESC URB NO. 2 DE NIÑAS</t>
  </si>
  <si>
    <t>ESC NO. 3 PARA VARONES</t>
  </si>
  <si>
    <t>COL JOHN F KENNEDY</t>
  </si>
  <si>
    <t>ERM SAN MARTIN</t>
  </si>
  <si>
    <t>ERM SAN JOSE THEOBROMINA</t>
  </si>
  <si>
    <t>ESCUELA RURAL M. CAUCA</t>
  </si>
  <si>
    <t>ESC MIXTA LA ESPERANZA</t>
  </si>
  <si>
    <t>ERM BOCATOMA</t>
  </si>
  <si>
    <t>ERM LAS CABAÑAS NRO. 2</t>
  </si>
  <si>
    <t>ERM LA YE  DE MACARAQUILLA</t>
  </si>
  <si>
    <t>ESC RURAL MIXTA POLICARPA</t>
  </si>
  <si>
    <t>CENTRO EDCUATIVO RURAL MIXTO PEQUEÑINES</t>
  </si>
  <si>
    <t>ERM FUENTE ALTA</t>
  </si>
  <si>
    <t>ERM SANTA BARBARA</t>
  </si>
  <si>
    <t>CENTRO EDUCATIVO MIXTO LAS MARGARITAS</t>
  </si>
  <si>
    <t>CENTRO EDUCATIVO SAN RAFAEL</t>
  </si>
  <si>
    <t>CENTRO EDUCATIVO ESPIRITU SANTO</t>
  </si>
  <si>
    <t>CENTRO EDUCATIVO INMACULADA CONCEPCION</t>
  </si>
  <si>
    <t>CENTRO EDUCATIVO RURAL MIXTO BOMBONA</t>
  </si>
  <si>
    <t>CENTRO EDUCATIVO RURAL MIXTO VILLA RICA</t>
  </si>
  <si>
    <t>CENTRO EDUCATIVO LA GERMANIA</t>
  </si>
  <si>
    <t>CENTRO EDUC ATIVO LA ARENOSA ALTA</t>
  </si>
  <si>
    <t>CENTRO EDUCATIVO LA CASA DEL MENOR</t>
  </si>
  <si>
    <t>CENTRO EDUCATIVO JOSE PRUDENCIO PADILLA</t>
  </si>
  <si>
    <t>CENTRO EDUCATIVO MIXTO LA Y DE CERRO AZUL</t>
  </si>
  <si>
    <t>ESC URBN MIX LAS DELICIAS</t>
  </si>
  <si>
    <t>ESC SIMON BOLIVAR</t>
  </si>
  <si>
    <t>ESC MIX SAN MARTIN</t>
  </si>
  <si>
    <t>COL FOSSY MARCOS MARIA</t>
  </si>
  <si>
    <t>ARIGUANÍ</t>
  </si>
  <si>
    <t>EU DE NIÑAS</t>
  </si>
  <si>
    <t>COL DPTAL LICEO ARIGUANI</t>
  </si>
  <si>
    <t>EUM EL RETIRO</t>
  </si>
  <si>
    <t>ERM EL IMPERIO</t>
  </si>
  <si>
    <t>ERM EL UNIVERSO</t>
  </si>
  <si>
    <t>ERM SAN RAFAEL</t>
  </si>
  <si>
    <t>CERRO SAN ANTONIO</t>
  </si>
  <si>
    <t>EUM NRO. 1</t>
  </si>
  <si>
    <t>EUM NRO. 2</t>
  </si>
  <si>
    <t>EUM LAS FLORES</t>
  </si>
  <si>
    <t>ERM PUERTO NIÑO</t>
  </si>
  <si>
    <t>ERM PUEBLO LIBERAL</t>
  </si>
  <si>
    <t>CHIBOLO</t>
  </si>
  <si>
    <t>CENT EDUC MARIA AUXILIADORA</t>
  </si>
  <si>
    <t>CENT EDUC EL PROGRESO</t>
  </si>
  <si>
    <t>ERM LA DIVISA</t>
  </si>
  <si>
    <t>INST EDUC SAN JUDAS TADEO</t>
  </si>
  <si>
    <t>CENT EDUC 23 DE ABRIL</t>
  </si>
  <si>
    <t>ERM NUEVA ESPERANZA</t>
  </si>
  <si>
    <t>ERM SANTA CATALINA</t>
  </si>
  <si>
    <t>ERM EL SILENCIO</t>
  </si>
  <si>
    <t>CIÉNAGA</t>
  </si>
  <si>
    <t>CIENAGA</t>
  </si>
  <si>
    <t>IE DARIO TOREGROZA PEREZ</t>
  </si>
  <si>
    <t>ESC EL SE¥OR DE LOS MILAGOROS</t>
  </si>
  <si>
    <t>ESC MIX LA FRANCIA</t>
  </si>
  <si>
    <t>CE NO 4</t>
  </si>
  <si>
    <t>CE NO 3</t>
  </si>
  <si>
    <t>CE NO 2</t>
  </si>
  <si>
    <t>CE NO 7</t>
  </si>
  <si>
    <t>PREESCOLAR NO 1. ELISA CELEDON</t>
  </si>
  <si>
    <t>GUILLERMO F MORAN</t>
  </si>
  <si>
    <t>ESC NO 11 DE NI¥AS</t>
  </si>
  <si>
    <t>ESC NO 9 DE VARONES</t>
  </si>
  <si>
    <t>ESC URB. MIX PARAISO</t>
  </si>
  <si>
    <t>ESC URBANA DE NI¥AS NO 6</t>
  </si>
  <si>
    <t>IE 12 DE OCTUBRE</t>
  </si>
  <si>
    <t>I.E. ENOC MENDOZA - SEDE PRINCIPAL</t>
  </si>
  <si>
    <t>ERM LA AGUJA</t>
  </si>
  <si>
    <t>ESC NO 7 DE NI¥AS</t>
  </si>
  <si>
    <t>ESC NO 6 DE VARONES</t>
  </si>
  <si>
    <t>ESC URBANA DE VARONES NO 3</t>
  </si>
  <si>
    <t>ESC 15 DE NI¥AS</t>
  </si>
  <si>
    <t>EL BANCO</t>
  </si>
  <si>
    <t>ERM LA CANDELARIA</t>
  </si>
  <si>
    <t>EUM JOSE ANTONIO GALAN</t>
  </si>
  <si>
    <t>EUM LAS PALMAS</t>
  </si>
  <si>
    <t>ERM LIBERTADOR</t>
  </si>
  <si>
    <t>UNIDAD DE ATENCION INTEGRAL</t>
  </si>
  <si>
    <t>EUM ANTONIO ESCOBAR CAMARGO</t>
  </si>
  <si>
    <t>EUM ATENOGENES BELEÑO</t>
  </si>
  <si>
    <t>EUM GENERAL ANTONIO NARIÑO</t>
  </si>
  <si>
    <t>ESC GENERAL SANTANDER</t>
  </si>
  <si>
    <t>EUM MARCO FIDEL SUAREZ</t>
  </si>
  <si>
    <t>EUM EL BANQUITO</t>
  </si>
  <si>
    <t>EUM SANTA TERESA DE JESUS</t>
  </si>
  <si>
    <t>EU MIXTA NRO. 1</t>
  </si>
  <si>
    <t>EU LUIS LOPEZ DE MEZA</t>
  </si>
  <si>
    <t>I.E.D. ARCESIO CALIZ AMADOR - SEDE PRINCIPAL</t>
  </si>
  <si>
    <t>EU FRANCISCO JOSE DE CALDAS</t>
  </si>
  <si>
    <t>ESC MONTESSORI</t>
  </si>
  <si>
    <t>ERM LAS AMERICAS</t>
  </si>
  <si>
    <t>ERM EL SALTO</t>
  </si>
  <si>
    <t>ERM SAN ANTONIO</t>
  </si>
  <si>
    <t>ERM SABANAS DE MOLINA</t>
  </si>
  <si>
    <t>ERM SABANALES</t>
  </si>
  <si>
    <t>EL PIÑON</t>
  </si>
  <si>
    <t>ERM LOS PATOS</t>
  </si>
  <si>
    <t>ERM CAMPO ALEGRE</t>
  </si>
  <si>
    <t>EL RETÉN</t>
  </si>
  <si>
    <t>COL DPTAL EUCLIDES LIZARAZO</t>
  </si>
  <si>
    <t>ESCUELA URBANA SAN MIGUEL</t>
  </si>
  <si>
    <t>ERM MENGAJO</t>
  </si>
  <si>
    <t>ERM SANTA VERONICA</t>
  </si>
  <si>
    <t>ERM HONDURAS</t>
  </si>
  <si>
    <t>ERM EL SALITRE</t>
  </si>
  <si>
    <t>ERM NAPOLES</t>
  </si>
  <si>
    <t>FUNDACIÓN</t>
  </si>
  <si>
    <t>INST EDUC DPTAL  JHON F. KENNEDY</t>
  </si>
  <si>
    <t>CENT EDUC HERNAN GOMEZ PELEAZ</t>
  </si>
  <si>
    <t>CENT EDUC 16 DE JULIO</t>
  </si>
  <si>
    <t>ACCION COMUNAL PAZ DEL RIO</t>
  </si>
  <si>
    <t>CENTRO EDUC TERCERA MIXTA</t>
  </si>
  <si>
    <t>CENT EDUC ADRIANO PUENTES</t>
  </si>
  <si>
    <t>CENT EDUC LAS PALMAS</t>
  </si>
  <si>
    <t>CENTRO EDUC JOSE ANTONIO GALAN</t>
  </si>
  <si>
    <t>CEN EDUC JOSE MARIA CORDOBA</t>
  </si>
  <si>
    <t>JARDIN INF MUNICIPAL</t>
  </si>
  <si>
    <t>COL NZDO FCO DE PAULA STDER</t>
  </si>
  <si>
    <t>CEN EDUC SAN MARTIN DE PORRES</t>
  </si>
  <si>
    <t>CEN EDUC SIMON BOLIVAR</t>
  </si>
  <si>
    <t>CEN EDUC 20 DE DICIEMBRE</t>
  </si>
  <si>
    <t>INST EDUC DPTAL 23 DE FEBRERO</t>
  </si>
  <si>
    <t>CEN EDUC LAS DELICIAS</t>
  </si>
  <si>
    <t>CEN EDUC ROTARIO MONTERREY</t>
  </si>
  <si>
    <t>ESC CUARTA MIXTA</t>
  </si>
  <si>
    <t>ESC SEGUNDA MIXTA</t>
  </si>
  <si>
    <t>ESC EDUC ANTONIO NARIÑO</t>
  </si>
  <si>
    <t>INST FUNDACION</t>
  </si>
  <si>
    <t>ESC ACCION COMUNAL LOMA FRESCA</t>
  </si>
  <si>
    <t>GUAMAL</t>
  </si>
  <si>
    <t>ESC URB NRO 1 NIÑAS</t>
  </si>
  <si>
    <t>ESCUELA SALVADORA</t>
  </si>
  <si>
    <t>ERM DE SITIONUEVO</t>
  </si>
  <si>
    <t>Guamal</t>
  </si>
  <si>
    <t>COL DPTAL BIENVENIDO RODRIGUEZ</t>
  </si>
  <si>
    <t>INST EDUC DPTAL NESTOR ANDRES RANGEL ALFARO</t>
  </si>
  <si>
    <t>PIJIÑO DEL CARMEN</t>
  </si>
  <si>
    <t>ERM SANTA MARIA</t>
  </si>
  <si>
    <t>ERM EL  CARMEN</t>
  </si>
  <si>
    <t>ESC NVA JOSE MARIA CORDOBA</t>
  </si>
  <si>
    <t>ERM SAN FRANCISCO</t>
  </si>
  <si>
    <t>ERM EL OLIVO</t>
  </si>
  <si>
    <t>ERM LA CONCEPCION</t>
  </si>
  <si>
    <t>INST EDUC PIJIÑO DEL CARMEN</t>
  </si>
  <si>
    <t>PIVIJAY</t>
  </si>
  <si>
    <t>ESC URB MIX NRO 1</t>
  </si>
  <si>
    <t>ESC MIX SIMON BOLIVAR</t>
  </si>
  <si>
    <t>ESC COMUNAL.VICENTE CABALLERO CAMPO</t>
  </si>
  <si>
    <t>EUM BEATRIZ COTES</t>
  </si>
  <si>
    <t>EUM DIVINO NIÑO</t>
  </si>
  <si>
    <t>EUM NRO. 3 MADRE LAURA</t>
  </si>
  <si>
    <t>ESC URB DE VARONES NRO 2 SAN JUAN BOSCO</t>
  </si>
  <si>
    <t>ERM DE CAÑAVERAL</t>
  </si>
  <si>
    <t>PLATO</t>
  </si>
  <si>
    <t>CENT EDUC DE VARONES</t>
  </si>
  <si>
    <t>ERM EL DELIRIO</t>
  </si>
  <si>
    <t>ERM CARRETAL</t>
  </si>
  <si>
    <t>ERM VIJAGUAL</t>
  </si>
  <si>
    <t>EUM SAN JOSE</t>
  </si>
  <si>
    <t>CENT EDUC JUANA ARIAS DE BENAVIDES</t>
  </si>
  <si>
    <t>EUM RODRIGO VIVES DE ANDREIS</t>
  </si>
  <si>
    <t>ERM  SAN ANTONIO DEL RIO</t>
  </si>
  <si>
    <t>ERM LOS POZOS</t>
  </si>
  <si>
    <t>ERM CARMEN DEL MAGDALENA</t>
  </si>
  <si>
    <t>ERM SAN JOSE DEL PURGATORIO</t>
  </si>
  <si>
    <t>EUM SAN RAFAEL</t>
  </si>
  <si>
    <t>EUM HUGO ACERO CACERES NRO1JM</t>
  </si>
  <si>
    <t>EUM FELIX OSPINO MUGNO</t>
  </si>
  <si>
    <t>COL BTO GABRIEL ESCOBAR B.</t>
  </si>
  <si>
    <t>ESC URB MIX POLICARPA</t>
  </si>
  <si>
    <t>ERM CRISTIANA AMOR</t>
  </si>
  <si>
    <t>ERM SAN MARTIN  DE CIENAGUETA</t>
  </si>
  <si>
    <t>ERM PASACORRIENDO</t>
  </si>
  <si>
    <t>PUEBLOVIEJO</t>
  </si>
  <si>
    <t>ESC URB PARA VARONES</t>
  </si>
  <si>
    <t>CENTRO URBANO DE NIÑAS</t>
  </si>
  <si>
    <t>INST EDUC DPTAL SAN JOSE DE PUEBLO VIEJO</t>
  </si>
  <si>
    <t>ERM LA MILAGROSA</t>
  </si>
  <si>
    <t>ERM NUEVA FRONTERA</t>
  </si>
  <si>
    <t>JARDIN INFANTIL CHIQUILLADAS</t>
  </si>
  <si>
    <t>REMOLINO</t>
  </si>
  <si>
    <t>EU SIMON BOLIVAR</t>
  </si>
  <si>
    <t>ESC URB MIX LA MILAGROSA</t>
  </si>
  <si>
    <t>EUM RUBEN DARIO VASQUEZ C.</t>
  </si>
  <si>
    <t>PREESCOLAR MARIA AUXILIADORA</t>
  </si>
  <si>
    <t>ERM NIÑO JESUS</t>
  </si>
  <si>
    <t>ERM MARTINETE</t>
  </si>
  <si>
    <t>ERM BALDOMERO SANIN CANO</t>
  </si>
  <si>
    <t>ERM EL SALADO</t>
  </si>
  <si>
    <t>ERM EL LIBANO</t>
  </si>
  <si>
    <t>ERM LA CONCORDIA</t>
  </si>
  <si>
    <t>ERM ANTONIO NARIÑO</t>
  </si>
  <si>
    <t>EU DE VARONES</t>
  </si>
  <si>
    <t>EU DE NIÑAS DOLORES FANDIÑO</t>
  </si>
  <si>
    <t>ESC. COM. MIXTA JOSE FRANCISCO</t>
  </si>
  <si>
    <t>ERM  DE JULEPE</t>
  </si>
  <si>
    <t>ERM EL CARMEN</t>
  </si>
  <si>
    <t>SAN SEBASTIÁN DE BUENAVISTA</t>
  </si>
  <si>
    <t>INSTITUCION EDUC DPTAL EXTERNO MIXTO</t>
  </si>
  <si>
    <t>ERM DE LOS GALVIS</t>
  </si>
  <si>
    <t>ERM DE BUENAVISTA</t>
  </si>
  <si>
    <t>ERM EL PITAL</t>
  </si>
  <si>
    <t>ERM EL RECREO</t>
  </si>
  <si>
    <t>EUM ALFONSO LOPEZ</t>
  </si>
  <si>
    <t>CENT PREESCOLAR MIS AMIGUITOS</t>
  </si>
  <si>
    <t>ERM EL TOCOY</t>
  </si>
  <si>
    <t>ERM DE JUAN ALVAREZ</t>
  </si>
  <si>
    <t>EUM NRO 5 FNDO. MIER Y GUERRA</t>
  </si>
  <si>
    <t>COL DPTAL ANTONIO BRUGES CARMONA</t>
  </si>
  <si>
    <t>ERM GALLO SOLO</t>
  </si>
  <si>
    <t>ERM LA BATALLA</t>
  </si>
  <si>
    <t>CENT EDUC DPTAL RUR DE JARABA</t>
  </si>
  <si>
    <t>ERM LAS PALMITAS</t>
  </si>
  <si>
    <t>ERM TAPIA</t>
  </si>
  <si>
    <t>ERM EL CAMPIN</t>
  </si>
  <si>
    <t>EUM NRO 4 MARIA AUXILIADORA</t>
  </si>
  <si>
    <t>EUM NRO 1</t>
  </si>
  <si>
    <t>CENT EDUC DPTAL JOSE MARIA BENAVIDES MACEA</t>
  </si>
  <si>
    <t>COL MPTAL TEC AGOPECUARIO</t>
  </si>
  <si>
    <t>EUM NRO 7 DIVINO NIÑO</t>
  </si>
  <si>
    <t>ERM. SAN FCO. DE ASIS</t>
  </si>
  <si>
    <t>EUM LA PROVIDENCIA</t>
  </si>
  <si>
    <t>EUM NRO 3 RAFAEL JIMENEZ</t>
  </si>
  <si>
    <t>SITIONUEVO</t>
  </si>
  <si>
    <t>ESC URB DE VARONES NRO. 1</t>
  </si>
  <si>
    <t>ERM NUEVA VENECIA</t>
  </si>
  <si>
    <t>ERM CARMONA</t>
  </si>
  <si>
    <t>EUM SAGRDO CORAZON DE JESUS</t>
  </si>
  <si>
    <t>ESC URB DE VARONES NRO. 2</t>
  </si>
  <si>
    <t>ESC URB DE NIÑAS NRO 1</t>
  </si>
  <si>
    <t>ESC URB MARIA AUXILIADORA</t>
  </si>
  <si>
    <t>ERM BUENAVISTA</t>
  </si>
  <si>
    <t>TENERIFE</t>
  </si>
  <si>
    <t>ESC MIX MARIA AUXILIADORA</t>
  </si>
  <si>
    <t>INSTITUTO CARMELITANO</t>
  </si>
  <si>
    <t>C.E.N. NELSON MIRANDA NRO 1</t>
  </si>
  <si>
    <t>GENERAL FRANCISCO DE PAULA SANTANDER</t>
  </si>
  <si>
    <t>CONCENTRACION ESCOLAR POLICARPA SALAVARRIETA</t>
  </si>
  <si>
    <t>ESCUELA BRISAS DEL GUATIQUIA</t>
  </si>
  <si>
    <t>ESCUELA CAMILO TORRES OBANDO</t>
  </si>
  <si>
    <t>ESCUELA SIETE DE AGOSTO</t>
  </si>
  <si>
    <t>COLEGIO MANUELA BELTRAN</t>
  </si>
  <si>
    <t>ESCUELA  MENEGUA</t>
  </si>
  <si>
    <t>JARDÌN INFANTIL NACIONAL</t>
  </si>
  <si>
    <t>ESCUELA LA VAINILLA</t>
  </si>
  <si>
    <t>COLEGIO BASICO MARCO FIDEL SUAREZ</t>
  </si>
  <si>
    <t>ESCUELA VILLA JULIA</t>
  </si>
  <si>
    <t>ESCUELA SABOGAL HURTADO</t>
  </si>
  <si>
    <t>FIDEL AUGUSTO RIVERA</t>
  </si>
  <si>
    <t>SAN LUIS DE BOYACA</t>
  </si>
  <si>
    <t>CAMILO TORRES RESTREPO</t>
  </si>
  <si>
    <t>SEDE CATATUMBO</t>
  </si>
  <si>
    <t>SEDE SAN VICENTE DE PAUL</t>
  </si>
  <si>
    <t>INEM LUIS LOPEZ DE MESA</t>
  </si>
  <si>
    <t>ESCUELA JAIME ROOK</t>
  </si>
  <si>
    <t>ESCUELA CONCEPCION PALACIOS</t>
  </si>
  <si>
    <t>ESCUELA FRANCISCO DE MIRANDA</t>
  </si>
  <si>
    <t>COL MIGUEL ANGEL MARTIN</t>
  </si>
  <si>
    <t>ESCUELA DE SORDOS</t>
  </si>
  <si>
    <t>ESCUELA ICCE</t>
  </si>
  <si>
    <t>INSTITUCION EDUCATIVA GARCIA MARQUEZ</t>
  </si>
  <si>
    <t>COLEGIO EDUARDO CARRANZA</t>
  </si>
  <si>
    <t>ESCUELA LA CEIBA</t>
  </si>
  <si>
    <t>COL.GENERAL CARLOS ALBAN</t>
  </si>
  <si>
    <t>ESCUELA GALAN</t>
  </si>
  <si>
    <t>ESCUELA CHAPINERITO</t>
  </si>
  <si>
    <t>ESCUELA DOCE DE OCTUBRE</t>
  </si>
  <si>
    <t>LOS CÁMBULOS</t>
  </si>
  <si>
    <t>ESCUELA  BETANIA</t>
  </si>
  <si>
    <t>ESC EL JORDAN</t>
  </si>
  <si>
    <t>ESC SAN ANTONIO DE PADUA</t>
  </si>
  <si>
    <t>IE COL DPTAL NARCISO JOSE MATUS TORRES</t>
  </si>
  <si>
    <t>ESC EL MANANTIAL</t>
  </si>
  <si>
    <t>NUEVA COLOMBIA</t>
  </si>
  <si>
    <t>EL TOPACIO</t>
  </si>
  <si>
    <t>ESCUELA LOS COMUNEROS</t>
  </si>
  <si>
    <t>ESCUELA LA ALBORADA</t>
  </si>
  <si>
    <t>ESC MARCO ANTONIO PINILLA</t>
  </si>
  <si>
    <t>ESC ATANASIO GIRARDOT</t>
  </si>
  <si>
    <t>ESC SAN CARLOS</t>
  </si>
  <si>
    <t>EL RODEO</t>
  </si>
  <si>
    <t>ESCUELA LA DESMOTADORA</t>
  </si>
  <si>
    <t>ESCUELA LA PRIMAVERA</t>
  </si>
  <si>
    <t>INSTITUCION EDUCATICA COLEGIO GUILLERMO NIÑO MEDINA</t>
  </si>
  <si>
    <t>COLEGIO CENTAUROS</t>
  </si>
  <si>
    <t>ESCUELA NARCISO MATUS</t>
  </si>
  <si>
    <t>ESCUELA LAS CAMELIAS</t>
  </si>
  <si>
    <t>ESCUELA BETTY CAMACHO DE RANGEL</t>
  </si>
  <si>
    <t>ESCUELA CATALUÑA</t>
  </si>
  <si>
    <t>ESCUELA AY MI LLANURA</t>
  </si>
  <si>
    <t>CON ESC VILLA BOLIVAR</t>
  </si>
  <si>
    <t>ESCUELA SAN JROGE</t>
  </si>
  <si>
    <t>ESCUELA LEON  XIII</t>
  </si>
  <si>
    <t>ESCUELA NUEVO HORIZONTE</t>
  </si>
  <si>
    <t>CATUMARE</t>
  </si>
  <si>
    <t>ESCUELA LA ROCHELA</t>
  </si>
  <si>
    <t>COL. JUAN B. CABALLERO MEDINA</t>
  </si>
  <si>
    <t>INSTITUCION EDUCATIVA UNIDAD EDUCATIVA ARNULFO BRICEÑO CONTRERAS</t>
  </si>
  <si>
    <t>ESCUELA JUAN DE DIOS BERMUDEZ</t>
  </si>
  <si>
    <t>COLEGIO BASICO ANTONIO RICAURTE</t>
  </si>
  <si>
    <t>INSTITUCION EDUCATIVA ANTHONY A PHIPPS</t>
  </si>
  <si>
    <t>CONC ESC ANTONIA SANTOS</t>
  </si>
  <si>
    <t>ACACÍAS</t>
  </si>
  <si>
    <t>IE MARIA MONTESSORI</t>
  </si>
  <si>
    <t>INST EDUC GABRINST EDUCLA MISTRAL</t>
  </si>
  <si>
    <t>ESC SAN NICOLAS</t>
  </si>
  <si>
    <t>I E EL DORADO</t>
  </si>
  <si>
    <t>ESC SGDO CORAZON</t>
  </si>
  <si>
    <t>Acacías</t>
  </si>
  <si>
    <t>COL VEINTE DE JULIO</t>
  </si>
  <si>
    <t>I E LILIA CASTRO DE PARRADO</t>
  </si>
  <si>
    <t>ESC  ANTONIO NARIÑO</t>
  </si>
  <si>
    <t>ESC ENRIQUE DANIELS</t>
  </si>
  <si>
    <t>ESC PABLO SEXTO</t>
  </si>
  <si>
    <t>IE LUIS CARLOS GALAN SARMINST EDUCNTO</t>
  </si>
  <si>
    <t>ESC EL  CARMEN</t>
  </si>
  <si>
    <t>CABUYARO</t>
  </si>
  <si>
    <t>CASTILLA LA NUEVA</t>
  </si>
  <si>
    <t>ESC RUR SAN LORENZO</t>
  </si>
  <si>
    <t>CUBARRAL</t>
  </si>
  <si>
    <t>IE JOSE USTASIO RIVERA</t>
  </si>
  <si>
    <t>CUMARAL</t>
  </si>
  <si>
    <t>COLEGIO TENIENTE CRUZ PAREDES</t>
  </si>
  <si>
    <t>El Calvario</t>
  </si>
  <si>
    <t>COLEGIO ESTATAL JUAN BAUTISTA ARNAUD</t>
  </si>
  <si>
    <t>EL CASTILLO</t>
  </si>
  <si>
    <t>OVIDIO DECROLY</t>
  </si>
  <si>
    <t>FUENTE DE ORO</t>
  </si>
  <si>
    <t>UNID EDUC SAN ANTONIO DEL ARIARI</t>
  </si>
  <si>
    <t>COL  EL PROGRESO</t>
  </si>
  <si>
    <t>ESC BONANZA</t>
  </si>
  <si>
    <t>ESC EL PORVENIR</t>
  </si>
  <si>
    <t>ESC LA PRIMAVERA</t>
  </si>
  <si>
    <t>ESC BAJO SARDINATA</t>
  </si>
  <si>
    <t>ESC EL TRIUNFO</t>
  </si>
  <si>
    <t>GRANADA</t>
  </si>
  <si>
    <t>INST EDUC COLEGIO GENERAL SANTANDER</t>
  </si>
  <si>
    <t>EL LIBERTADOR (SEDE  AMPARO)</t>
  </si>
  <si>
    <t>EL LIBERTADOR (SEDE PRIMERO DE JUNIO)</t>
  </si>
  <si>
    <t>INSTITUCION EDUCATIVA VALENTIN GARCIA</t>
  </si>
  <si>
    <t>IE CAMILO TORRES - ESCUELA ALFONSO MONTOYA PAVA</t>
  </si>
  <si>
    <t>IE CAMILO TORRES -ESCUELA  ANTONIO RICAURTE</t>
  </si>
  <si>
    <t>IE CAMILO TORRES -UE CLUB DE LEONES</t>
  </si>
  <si>
    <t>ESC EL BOSQUE</t>
  </si>
  <si>
    <t>IE TECNICO INDUSTRIAL</t>
  </si>
  <si>
    <t>ESCUELA NUEVA  EL CRUCERO</t>
  </si>
  <si>
    <t>ESCUELA NUEVA  SARDINATA</t>
  </si>
  <si>
    <t>ESCUELA NUEVA  LA CABAÑAS</t>
  </si>
  <si>
    <t>ESCUELA NUEVA  LA RIVERA</t>
  </si>
  <si>
    <t>ESCUELA NUEVA  GUANAYITAS</t>
  </si>
  <si>
    <t>ESC VILLA UNION</t>
  </si>
  <si>
    <t>SEDE SAN IGNACIO</t>
  </si>
  <si>
    <t>SEDE BUENOS AIRES</t>
  </si>
  <si>
    <t>SEDE PATIO BONITO</t>
  </si>
  <si>
    <t>SEDE GUAYAQUIL</t>
  </si>
  <si>
    <t>SEDE SANTA HELENA</t>
  </si>
  <si>
    <t>SEDE MARACOS</t>
  </si>
  <si>
    <t>Mapiripán</t>
  </si>
  <si>
    <t>JI.E. JORGE ELIECER GAITAN - SEDE PRINCIPAL</t>
  </si>
  <si>
    <t>MESETAS</t>
  </si>
  <si>
    <t>ESCUELA URBANA JOSE IGNACIO GONZALEZ</t>
  </si>
  <si>
    <t>ESC. JOHN F. KENNEDY</t>
  </si>
  <si>
    <t>ESC EL BILLAR</t>
  </si>
  <si>
    <t>ESC. ALTO RAUDAL</t>
  </si>
  <si>
    <t>ESC. BAJO LOZADA</t>
  </si>
  <si>
    <t>ESC. BAJO RAUDAL</t>
  </si>
  <si>
    <t>ESC. EL TAPIR</t>
  </si>
  <si>
    <t>ESC. JUAN LEON</t>
  </si>
  <si>
    <t>URIBE</t>
  </si>
  <si>
    <t>ESC RAFAEL URIBE URIBE</t>
  </si>
  <si>
    <t>ESC NUEVA LA ESTRELLA</t>
  </si>
  <si>
    <t>ESC NUEVA YAVIA</t>
  </si>
  <si>
    <t>ESC NUEVA EXPLANACION</t>
  </si>
  <si>
    <t>ESC NUEVA PAPAMENE</t>
  </si>
  <si>
    <t>ESC NUEVA VERSALLES</t>
  </si>
  <si>
    <t>ESC NUEVA LA LIBERTAD</t>
  </si>
  <si>
    <t>ESC NUEVA LOS PLANES</t>
  </si>
  <si>
    <t>ESC NUEVA EL VERGEL</t>
  </si>
  <si>
    <t>ESC ALTO DIMANTE</t>
  </si>
  <si>
    <t>ESC NUEVA EL MIRADOR</t>
  </si>
  <si>
    <t>LEJANÍAS</t>
  </si>
  <si>
    <t>ESCUELA JORGE ISAACS</t>
  </si>
  <si>
    <t>PUERTO CONCORDIA</t>
  </si>
  <si>
    <t>CONCENTRACION ESCOLAR CONCORDIA</t>
  </si>
  <si>
    <t>PUERTO GAITÁN</t>
  </si>
  <si>
    <t>SEDE LUIS ANTONIO PEREZ SANCHEZ</t>
  </si>
  <si>
    <t>PUERTO LÓPEZ</t>
  </si>
  <si>
    <t>INSTITUCION EDUCATIVA CAPITÁN MIGUEL LARA</t>
  </si>
  <si>
    <t>INSTITUCIÓN EDUCATIVA RAFAEL URIBE URIBE</t>
  </si>
  <si>
    <t>CENTRO DE EDUCACIÓN ESPECIAL ALEGRIA DE VIVIR</t>
  </si>
  <si>
    <t>CLEMENTE NARANJO</t>
  </si>
  <si>
    <t>INSTITUCION EDUCATIVA UNISAN</t>
  </si>
  <si>
    <t>PUERTO LLERAS</t>
  </si>
  <si>
    <t>INOCENCIO CHINCA</t>
  </si>
  <si>
    <t>UNIDAD EDUCATIVA</t>
  </si>
  <si>
    <t>PUERTO RICO</t>
  </si>
  <si>
    <t>UNIDAD EDUCATIVA URBANA</t>
  </si>
  <si>
    <t>RESTREPO</t>
  </si>
  <si>
    <t>SEDE EMILIANO RESTREPO</t>
  </si>
  <si>
    <t>SEDE JORGE ELIECER GAITAN.</t>
  </si>
  <si>
    <t>SEDE ANTONIO NARIÑO</t>
  </si>
  <si>
    <t>SAN CARLOS DE GUAROA</t>
  </si>
  <si>
    <t>COL NZADO DE SAN CARLOS DE GUAROA</t>
  </si>
  <si>
    <t>San Juan De Arama</t>
  </si>
  <si>
    <t>SUBTENIENTE SATURNINO GUTIERREZ</t>
  </si>
  <si>
    <t>San Juanito</t>
  </si>
  <si>
    <t>ESCUELA DIVINO NIÑO</t>
  </si>
  <si>
    <t>SAN MARTÍN</t>
  </si>
  <si>
    <t>ESCUELA ANTONIO NARIÑO</t>
  </si>
  <si>
    <t>ENRIQUE GALVEZ ALVAREZ</t>
  </si>
  <si>
    <t>ESCUELA RAUL DE OLIVEIRA</t>
  </si>
  <si>
    <t>VISTAHERMOSA</t>
  </si>
  <si>
    <t>VENCEDORES DEL VARGAS</t>
  </si>
  <si>
    <t>NUEVO HORIZONTE</t>
  </si>
  <si>
    <t>PROGRESO DEL GÜEJAR</t>
  </si>
  <si>
    <t>TROCHA VEINTISEIS</t>
  </si>
  <si>
    <t>PTO ESPERANZA IZQUIERDO</t>
  </si>
  <si>
    <t>PASTO</t>
  </si>
  <si>
    <t>I.E.M. SAN JOSE BETHLEMITAS - SEDE PRINCIPAL</t>
  </si>
  <si>
    <t>I.E.M. LIBERTAD - SEDE PRINCIPAL</t>
  </si>
  <si>
    <t>ESC JULIAN BUCHELY</t>
  </si>
  <si>
    <t>CONCEN ESCOLAR MIRAFLORES</t>
  </si>
  <si>
    <t>SEDE LORENZO DE ALDANA</t>
  </si>
  <si>
    <t>I.E.M. LUIS DELFIN INSUASTY RODRIGUEZ - SEDE PRINCIPAL</t>
  </si>
  <si>
    <t>CONCEN ESCOLAR AGUSTIN AGUALONGO</t>
  </si>
  <si>
    <t>INST JOAQUIN MARIA PEREZ</t>
  </si>
  <si>
    <t>ESC SAN VICENTE NO 2</t>
  </si>
  <si>
    <t>ESC SAN VICENTE NO 1</t>
  </si>
  <si>
    <t>I.E.M. HERALDO ROMERO SANCHEZ - SEDE PRINCIPAL</t>
  </si>
  <si>
    <t>I.E.M. SANTA BÁRBARA - SEDE PRINCIPAL</t>
  </si>
  <si>
    <t>ESC NO. 4 DE NIÑAS</t>
  </si>
  <si>
    <t>ESC INTEGRADA NO. 3</t>
  </si>
  <si>
    <t>I.E.M. ARTEMIO MENDOZA CARVAJAL - SEDE PRINCIPAL</t>
  </si>
  <si>
    <t>ESC URB CARLOS PIZARRO</t>
  </si>
  <si>
    <t>CONC ESCOL SANTA MATILDE</t>
  </si>
  <si>
    <t>CONC ESCOL HERMOGENES ZARAMA</t>
  </si>
  <si>
    <t>CONC ESCOL CLUB DE LEONES</t>
  </si>
  <si>
    <t>I.E.M. MERCEDARIO - SEDE PRINCIPAL</t>
  </si>
  <si>
    <t>ESC # 6 EL TEJAR</t>
  </si>
  <si>
    <t>I.E.M. LA ROSA - SEDE PRINCIPAL</t>
  </si>
  <si>
    <t>I.E.M. AURELIO ARTURO MARTINEZ - SEDE PRINCIPAL</t>
  </si>
  <si>
    <t>CEDIT  SAN  RAFAEL</t>
  </si>
  <si>
    <t>SEDE CAPUSIGRA</t>
  </si>
  <si>
    <t>SEDE CENTRO</t>
  </si>
  <si>
    <t>I.E.M. CENT DE INTEGRACION POPULAR - SEDE PRINCIPAL</t>
  </si>
  <si>
    <t>CONC ESCOL ENRIQUE JENSEN</t>
  </si>
  <si>
    <t>COL MPAL CHAMBU</t>
  </si>
  <si>
    <t>ESC SANTA CLARA</t>
  </si>
  <si>
    <t>CONC ESCOL EL PILAR</t>
  </si>
  <si>
    <t>CONC ESCOL EMILIO BOTERO</t>
  </si>
  <si>
    <t>ESC INTEGRADA DOCE DE OCTUBRE</t>
  </si>
  <si>
    <t>ESC ANEXA CENT COMUNIT NIÑA MARIA</t>
  </si>
  <si>
    <t>SEDE LA MINGA</t>
  </si>
  <si>
    <t>ESC # 5 EL CARMEN</t>
  </si>
  <si>
    <t>SEDE SANTA MONICA</t>
  </si>
  <si>
    <t>I.E.M. CIUDADELA DE PAZ - SEDE PRINCIPAL</t>
  </si>
  <si>
    <t>SEDE LA MAGDALENA</t>
  </si>
  <si>
    <t>ESC PRIMERO DE MAYO</t>
  </si>
  <si>
    <t>ESC TESCUAL</t>
  </si>
  <si>
    <t>Albán(San Jose)</t>
  </si>
  <si>
    <t>ESCUELA GUILLERMO VIZUETTE</t>
  </si>
  <si>
    <t>Aldana</t>
  </si>
  <si>
    <t>Ancuyá</t>
  </si>
  <si>
    <t>LICEO NUESTRA SEÑORA DE LA VISITACION</t>
  </si>
  <si>
    <t>INSTITUCION EDUCATIVA SAN FCO. DE ASIS</t>
  </si>
  <si>
    <t>ARBOLEDA</t>
  </si>
  <si>
    <t>ESC URB INTEG SANTO TOMAS DE BERRUECOS</t>
  </si>
  <si>
    <t>BARBACOAS</t>
  </si>
  <si>
    <t>ESCUELA NIÑO  JESUS DE PRAGA N. 1</t>
  </si>
  <si>
    <t>ESCUELA CIUDAD DE BARBACOAS</t>
  </si>
  <si>
    <t>ESCUELA ENRIQUE MUÑOZ</t>
  </si>
  <si>
    <t>ESCUELA CASA DE LA CULTURA</t>
  </si>
  <si>
    <t>ESCUELA URBANA DE ADULTOS</t>
  </si>
  <si>
    <t>ESCUELA MARCO FIDEL SUARES NO. 2</t>
  </si>
  <si>
    <t>ESCUELA MARCO FIDEL SUARES NO.1</t>
  </si>
  <si>
    <t>ESCUELA CONCENTRACION O.A.P.E.C.</t>
  </si>
  <si>
    <t>ESCUELA ANEXA A LA NORMAL SUPERIOR LA INMACULADA</t>
  </si>
  <si>
    <t>ESCUELA NIÑO JESUS DE PRAGA NO. 2</t>
  </si>
  <si>
    <t>ESC PARA NIÐAS GABRIELA MISTRAL</t>
  </si>
  <si>
    <t>Buesaco</t>
  </si>
  <si>
    <t>ESCUELA URBANA PIO XII</t>
  </si>
  <si>
    <t>ESCUELA URBANA MARIA INMADULADA</t>
  </si>
  <si>
    <t>Colón(Genova)</t>
  </si>
  <si>
    <t>ESCUELA LA VICTORIA</t>
  </si>
  <si>
    <t>Contadero</t>
  </si>
  <si>
    <t>CONCENTRACION ESCOLAR SAGRADO CORAZON DE JESUS</t>
  </si>
  <si>
    <t>ESCUELA URBANA DE NIÑAS</t>
  </si>
  <si>
    <t>CONCENTRACION ESCOLAR BENJAMIN BELALCAZAR</t>
  </si>
  <si>
    <t>Cuaspud(Carlosama)</t>
  </si>
  <si>
    <t>CENTRO EDUCATIVO DE NIÑAS</t>
  </si>
  <si>
    <t>CENTRO EDUCATIVO DE VARONES</t>
  </si>
  <si>
    <t>Cumbal</t>
  </si>
  <si>
    <t>INSTITUCION EDUCATIVA JOSE ANTONIO LLORENTE</t>
  </si>
  <si>
    <t>Cumbitara</t>
  </si>
  <si>
    <t>CENTRO EDUCATIVO SAN JUAN BOSCO</t>
  </si>
  <si>
    <t>EL CHARCO</t>
  </si>
  <si>
    <t>ESCUELA EL BOTONCILLO</t>
  </si>
  <si>
    <t>INSTITUCION EDUCATIVA SAN JUAN BAUTISTA</t>
  </si>
  <si>
    <t>ESCUELA MIXTA NOCTURNA</t>
  </si>
  <si>
    <t>ESCUELA MIXTA EL PORVENIR</t>
  </si>
  <si>
    <t>El Charco</t>
  </si>
  <si>
    <t>ESCUELA LOS MILAGROS GUAYABAL</t>
  </si>
  <si>
    <t>ESCUELA YANZAL ADENTRO</t>
  </si>
  <si>
    <t>ESCUELA LIMONCILLO</t>
  </si>
  <si>
    <t>ESCUELA YANZAL AFUERA</t>
  </si>
  <si>
    <t>ESCUELA CAMPO ALEGRE</t>
  </si>
  <si>
    <t>ESCUELA URBANA MIXTA EL CANAL</t>
  </si>
  <si>
    <t>El Tablon</t>
  </si>
  <si>
    <t>ESCUELA URBANA INTEGRADA EL TABLON</t>
  </si>
  <si>
    <t>INSTITUCIÓN EDUCATIVA AGROPECUARIO JESÙS NAZARENO</t>
  </si>
  <si>
    <t>ESCUELA LA INMACULADA</t>
  </si>
  <si>
    <t>Guachucal</t>
  </si>
  <si>
    <t>INSTITUTO SANTO TOMAS</t>
  </si>
  <si>
    <t>CENTRO EDUCATIVO NIÑO JESUS DE PRAGA</t>
  </si>
  <si>
    <t>Guaitarilla</t>
  </si>
  <si>
    <t>ESCUELA URBANA NO 1</t>
  </si>
  <si>
    <t>INSTITUCION EDUCATIVA TECNICA MARIA AUXILIADORA</t>
  </si>
  <si>
    <t>Gualmatán</t>
  </si>
  <si>
    <t>CONCENTRACION ESCOLAR EMILIO BURGOS LOPEZ</t>
  </si>
  <si>
    <t>INSTITUCION EDUCATIVA TECNICA PROMOCION SOCIAL</t>
  </si>
  <si>
    <t>INSTITUTO MARIA INMACULADA</t>
  </si>
  <si>
    <t>Imués</t>
  </si>
  <si>
    <t>ESCUELA INTEGRADA DE IMUES</t>
  </si>
  <si>
    <t>IPIALES</t>
  </si>
  <si>
    <t>ESCUELA NO.3 DE NIÑAS</t>
  </si>
  <si>
    <t>CONCENTRACION CENTENARIO</t>
  </si>
  <si>
    <t>INSTITUCION EDUCATIVA PUENES</t>
  </si>
  <si>
    <t>INSTITUCION EDUCATIVA POLITECNICO MARCELO MIRANDA - SEDE PRINCIPAL</t>
  </si>
  <si>
    <t>La Cruz</t>
  </si>
  <si>
    <t>ESCUELA ANEXA NORMAL NACIONAL</t>
  </si>
  <si>
    <t>INSTITUCION EDUCATIVA TECNICA SAN FRANCISCO DE ASIS</t>
  </si>
  <si>
    <t>CONCENTRACION ESCOLAR ESTEVAN ALVEAR</t>
  </si>
  <si>
    <t>La Florida</t>
  </si>
  <si>
    <t>La Union</t>
  </si>
  <si>
    <t>INSTITUCION EDUCATIVA NORMAL SAN CARLOS</t>
  </si>
  <si>
    <t>ESCUELA URBANA SANTA TERESITA</t>
  </si>
  <si>
    <t>ESCUELA URBANA MIXTA CARLOS LLERAS RESTREPO</t>
  </si>
  <si>
    <t>CONCENTRACION URBANA MIXTA SANTO TOMAS DE AQUINO</t>
  </si>
  <si>
    <t>Leiva</t>
  </si>
  <si>
    <t>C-E- SGDO CORAZON DE JESUS</t>
  </si>
  <si>
    <t>Linares</t>
  </si>
  <si>
    <t>ESCUELA LA MILAGROSA</t>
  </si>
  <si>
    <t>ESCUELA LA MERCED</t>
  </si>
  <si>
    <t>Los Andes(Sotomayor)</t>
  </si>
  <si>
    <t>ESCUELA URBANA MARIA GORETTI</t>
  </si>
  <si>
    <t>ESCUELA URBANA SANTO TOMAS DE AQUINO</t>
  </si>
  <si>
    <t>Magüí(Payan)</t>
  </si>
  <si>
    <t>ESCUELA URBANA MIXTA SAGRADO CORAZON DE JESUS</t>
  </si>
  <si>
    <t>ESCUELA URBANA 14 DE ENERO</t>
  </si>
  <si>
    <t>ESCUELA CAMILO TORRES</t>
  </si>
  <si>
    <t>COLEGIO MIXTO CAMILO HURTADO</t>
  </si>
  <si>
    <t>Ospina</t>
  </si>
  <si>
    <t>ESCUELA URBANA DE NIÑOS</t>
  </si>
  <si>
    <t>FRANCISCO PIZARRO</t>
  </si>
  <si>
    <t>ESCUELA URBANA MIXTA SALAHONDA</t>
  </si>
  <si>
    <t>Policarpa</t>
  </si>
  <si>
    <t>CENTRO EDUCATIVO INTEGRADO POLICARPA</t>
  </si>
  <si>
    <t>Potosí</t>
  </si>
  <si>
    <t>ESCUELA URBANA NIÑO JESUS DE PRAGA</t>
  </si>
  <si>
    <t>Puerres</t>
  </si>
  <si>
    <t>CONCENTRACION ESCOLAR PILOTO</t>
  </si>
  <si>
    <t>INSTITUTO PEREZ CASTRO</t>
  </si>
  <si>
    <t>PUPIALES</t>
  </si>
  <si>
    <t>ESCUELA SAN FRANCISCO</t>
  </si>
  <si>
    <t>INSTITUCION EDUCATIVA TÉCNICA AGROPECUARIA JOSE MARIA HERNANDEZ</t>
  </si>
  <si>
    <t>Pupiales</t>
  </si>
  <si>
    <t>ESCUELA NIÑO JESUS DE PRAGA</t>
  </si>
  <si>
    <t>Ricaurte</t>
  </si>
  <si>
    <t>ESCUELA URBANA DE VARONES RICAURTE</t>
  </si>
  <si>
    <t>ESCUELA URBANA DE NIÑAS RICAURTE</t>
  </si>
  <si>
    <t>Samaniego</t>
  </si>
  <si>
    <t>ESCUELA PEDRO SCHUMACHER</t>
  </si>
  <si>
    <t>ESCUELA SANTA TERESITA</t>
  </si>
  <si>
    <t>Sandoná</t>
  </si>
  <si>
    <t>CONC ESCOL SANTO TOMAS DE AQUINO</t>
  </si>
  <si>
    <t>San Lorenzo</t>
  </si>
  <si>
    <t>CONCENTRACION EDUCATIVA SAN LORENZO</t>
  </si>
  <si>
    <t>San Pablo</t>
  </si>
  <si>
    <t>ESCUELA ANEXA A LA NORMAL</t>
  </si>
  <si>
    <t>CONCENTRACIÓN ESCOLAR</t>
  </si>
  <si>
    <t>SANTA BÁRBARA</t>
  </si>
  <si>
    <t>ESCUELA URBANA INTEGRADA DE ISCUANDE</t>
  </si>
  <si>
    <t>ESCUELA URBANA PUEBLO NUEVO</t>
  </si>
  <si>
    <t>Sapuyes</t>
  </si>
  <si>
    <t>Taminango</t>
  </si>
  <si>
    <t>TANGUA</t>
  </si>
  <si>
    <t>ESCUELA PIO XII</t>
  </si>
  <si>
    <t>ESCUELA LA BUENA ESPERANZA</t>
  </si>
  <si>
    <t>SEDE # 1 INMACULADA CONCEPCION</t>
  </si>
  <si>
    <t>SEDE # 2 LIBERTAD</t>
  </si>
  <si>
    <t>SEDE # 1 LICEO NACIONAL MAX SEIDEL</t>
  </si>
  <si>
    <t>I.E.R.M. BISCHOFF - SEDE PRINCIPAL</t>
  </si>
  <si>
    <t>SEDE # 2 TRES CRUCES</t>
  </si>
  <si>
    <t>SEDE # 3 BUENOS AIRES</t>
  </si>
  <si>
    <t>SEDE # 4 OLAYA HERRERA</t>
  </si>
  <si>
    <t>SEDE # 1 IBERIA</t>
  </si>
  <si>
    <t>SEDE # 3 UNION VICTORIA</t>
  </si>
  <si>
    <t>SEDE # 4 NUESTRA SEÑORA DEL ROSARIO</t>
  </si>
  <si>
    <t>SEDE # 5 ONCE DE NOVIEMBRE</t>
  </si>
  <si>
    <t>SEDE # 2 NUEVO MILENIO</t>
  </si>
  <si>
    <t>SEDE # 1 MISIONAL SANTA TERESITA</t>
  </si>
  <si>
    <t>SEDE # 1 INST. TEC. INDUSTRIAL NAL. TUMACO</t>
  </si>
  <si>
    <t>SEDE # 3 EXPORCOL</t>
  </si>
  <si>
    <t>SEDE # 2 LA CORDIALIDAD</t>
  </si>
  <si>
    <t>SEDE # 3 SAN MARTIN</t>
  </si>
  <si>
    <t>SEDE # 2 MARIA AUXILIADORA</t>
  </si>
  <si>
    <t>SEDE # 1 NUESTRA SEÑORA DE FATIMA</t>
  </si>
  <si>
    <t>SEDE # 1 GENERAL SANTANDER</t>
  </si>
  <si>
    <t>SEDE # 2 LA COMBA</t>
  </si>
  <si>
    <t>SEDE # 1 CIUDADELA TUMAC</t>
  </si>
  <si>
    <t>SEDE # 1 LA FLORIDA</t>
  </si>
  <si>
    <t>SEDE # 2 EL MORRITO</t>
  </si>
  <si>
    <t>I.E. LLORENTE - SEDE PRINCIAPL</t>
  </si>
  <si>
    <t>SEDE # 4 EL CARMEN KM 63</t>
  </si>
  <si>
    <t>SEDE # 2 NVA LLORENTE</t>
  </si>
  <si>
    <t>SEDE # 3 VAQUERIO CARRETERA</t>
  </si>
  <si>
    <t>SEDE # 3 EL PORVENIR</t>
  </si>
  <si>
    <t>SEDE # 2 EL OBRERO</t>
  </si>
  <si>
    <t>SEDE # 1 CIUDADELA MIXTA COLOMBIA</t>
  </si>
  <si>
    <t>SEDE # 2 LUIS IRIZAR SALAZAR</t>
  </si>
  <si>
    <t>SEDE # 3 HUMBERTO MANZI</t>
  </si>
  <si>
    <t>SEDE # 1 INST. TEC.  POPULAR DE LA COSTA</t>
  </si>
  <si>
    <t>SEDE # 4 CENTRO DE EDUCACION ESPECIAL</t>
  </si>
  <si>
    <t>Túquerres</t>
  </si>
  <si>
    <t>ESCUELA URBANA DE VARONES DON BOSCO NO 1</t>
  </si>
  <si>
    <t>ESCUELA URBANA VISTA HERMOSA</t>
  </si>
  <si>
    <t>COLEGIO SEMINARIO SAN FRANCISCO DE ASIS</t>
  </si>
  <si>
    <t>ESCUELA URBANA PERPETUO SOCORRO</t>
  </si>
  <si>
    <t>INSTITUTO TECNICO GIRARDOT</t>
  </si>
  <si>
    <t>ESCUELA INTEGRADA FATIMA</t>
  </si>
  <si>
    <t>RESIDENCIA SOCIAL PIO DECIMO</t>
  </si>
  <si>
    <t>Yacuanquer</t>
  </si>
  <si>
    <t>ESCUELA INTEGRADA SANTO TOMAS DE AQUINO</t>
  </si>
  <si>
    <t>Cucuta</t>
  </si>
  <si>
    <t>CUCUTA</t>
  </si>
  <si>
    <t>INST TEC NAL DE COMERCIO</t>
  </si>
  <si>
    <t>ESC URB  PILOTO NO 17 REPUBLICA DE VENEZUELA</t>
  </si>
  <si>
    <t>COL JAIME GARZON</t>
  </si>
  <si>
    <t>ESC  NIÑAS NO 24</t>
  </si>
  <si>
    <t>CÚCUTA</t>
  </si>
  <si>
    <t>NORTE DE SANTANDER</t>
  </si>
  <si>
    <t>ESC URB CIUDAD JARDIN NO 42</t>
  </si>
  <si>
    <t>ESC URB MIGUEL MULLER</t>
  </si>
  <si>
    <t>JARD INFL NAL</t>
  </si>
  <si>
    <t>ESC URB NO 4 SAGRADO CORAZON</t>
  </si>
  <si>
    <t>COL CLUB DE LEONES</t>
  </si>
  <si>
    <t>ESC RURAL INTEGD BOCONO</t>
  </si>
  <si>
    <t>ESC URB SAN JUAN BOSCO NO 73</t>
  </si>
  <si>
    <t>ESC RAFAEL GARCIA HERREROS</t>
  </si>
  <si>
    <t>CENT DOC SANTA ANA NO 1</t>
  </si>
  <si>
    <t>CENT DOC EL ESCOBAL</t>
  </si>
  <si>
    <t>COL MPAL DE BTO</t>
  </si>
  <si>
    <t>ESC MARIA OFELIA VILLAMIZAR BUITRAGO</t>
  </si>
  <si>
    <t>ESC DOMINGO SAVIO DOS MIL</t>
  </si>
  <si>
    <t>ESC URB ANTONIA SANTOS NO 2</t>
  </si>
  <si>
    <t>INST TEC INDUSTRIAL SALESIANO</t>
  </si>
  <si>
    <t>ESC FRANCISCO DE PAULA ANDRADE NO 9</t>
  </si>
  <si>
    <t>COL BAS ATANASIO GIRARDOT NO 34</t>
  </si>
  <si>
    <t>ESC URB DE NIÑAS NO 13 NSTRA SRA DE LOURDES</t>
  </si>
  <si>
    <t>CENT DOC MPAL SAN JOSE OBRERO</t>
  </si>
  <si>
    <t>PREESC MIS ALEGRIAS</t>
  </si>
  <si>
    <t>COL FRANCISCO JOSE DE CALDAS</t>
  </si>
  <si>
    <t>CENT EDUC SANTISIMA TRINIDAD</t>
  </si>
  <si>
    <t>CENT EDUC SAN PEDRO CLAVER</t>
  </si>
  <si>
    <t>ESC URB  NO 4 ESPIRITU SANTO</t>
  </si>
  <si>
    <t>ESC URB PERPETUO SOCORRO NO 8</t>
  </si>
  <si>
    <t>ESC URB SAN MIGUEL NO 13</t>
  </si>
  <si>
    <t>INST TEC PADRE ELADIO AGUDELO PAZ Y FUTURO</t>
  </si>
  <si>
    <t>CENT DOC ALMA LUZ VEGA RANGEL</t>
  </si>
  <si>
    <t>INST LA ESPERANZA</t>
  </si>
  <si>
    <t>COL MARIANO OSPINA RODRIGUEZ</t>
  </si>
  <si>
    <t>ESC URB JOSE BARTOLOME CELIS</t>
  </si>
  <si>
    <t>ESC TERCER MILENIO</t>
  </si>
  <si>
    <t>COL MONSEÑOR LUIS PEREZ HERNANDEZ</t>
  </si>
  <si>
    <t>COL INTEGD JUAN ATALAYA</t>
  </si>
  <si>
    <t>ESC URB  GABRIEL GARCIA MARQUEZ NO 79</t>
  </si>
  <si>
    <t>COL CONCEJO DE CUCUTA</t>
  </si>
  <si>
    <t>ESC URB CUCUTA 75 NO 52</t>
  </si>
  <si>
    <t>ESC URB NO 30 ANTONIO MARIA CLARET</t>
  </si>
  <si>
    <t>ESC URB LA PRIMAVERA MARIA AUXILIADORA</t>
  </si>
  <si>
    <t>ESC  RAFAEL POMBO NO 74</t>
  </si>
  <si>
    <t>INST TEC NSTRA SRA DE MONGUI - PAZ Y FUTURO</t>
  </si>
  <si>
    <t>ESC DON BOSCO NO 88</t>
  </si>
  <si>
    <t>ESC SAN VICENTE DE PAUL NO 80</t>
  </si>
  <si>
    <t>COL HERMANO RODULFO ELOY</t>
  </si>
  <si>
    <t>ESC URB LA CABRERA NO 45</t>
  </si>
  <si>
    <t>ESC URB DE NINAS CRISTO REY</t>
  </si>
  <si>
    <t>ESC URB MERCEDES ABREGO NO 12</t>
  </si>
  <si>
    <t>ESC  NSTRA SRA DE FATIMA</t>
  </si>
  <si>
    <t>ESC CUNDINAMARCA NO 22</t>
  </si>
  <si>
    <t>ESC URB SAN JUAN BOSCO NO 15</t>
  </si>
  <si>
    <t>ESC  URB NSTRA SRA DE CHIQUINQUIRA NO 61</t>
  </si>
  <si>
    <t>ESC URB  SANTA ISABEL DE HUNGRIA</t>
  </si>
  <si>
    <t>ESC URB  MARCO FIDEL SUAREZ NO 9</t>
  </si>
  <si>
    <t>INST TEC JUAN PABLO I PAZ Y FUTURO</t>
  </si>
  <si>
    <t>COL JUANA RANGEL DE CUELLAR</t>
  </si>
  <si>
    <t>ESC URB  GUILLERMO LEON VALENCIA NO 76</t>
  </si>
  <si>
    <t>ESC URB  NO 72 MARIA AUXILIADORA</t>
  </si>
  <si>
    <t>ESC URB CLUB DE LEONES VALLE ESTHER</t>
  </si>
  <si>
    <t>COL SIMON BOLIVAR</t>
  </si>
  <si>
    <t>ESC NSTRA SRA DE BELEN NO 23</t>
  </si>
  <si>
    <t>CENT DOC NSTRA SRA DE BELEN NO 21</t>
  </si>
  <si>
    <t>ESC LA DIVINA PASTORA</t>
  </si>
  <si>
    <t>ESC URB  RUDESINDO SOTO NO 49</t>
  </si>
  <si>
    <t>CENT EDUC 18 DE MAYO</t>
  </si>
  <si>
    <t>ESC URB LAURA VICUÑA</t>
  </si>
  <si>
    <t>ESC URB ANCIZAR OCAMPO</t>
  </si>
  <si>
    <t>COL BAS HOMBRES NUEVOS</t>
  </si>
  <si>
    <t>ESC CARLOS RAMIREZ PARIS NO 78</t>
  </si>
  <si>
    <t>ESC  NO 62 DOÑA NIDIA</t>
  </si>
  <si>
    <t>ESC URB JOSE EUSEBIO CARO NO 6</t>
  </si>
  <si>
    <t>ESC  NSTRA SRA DEL ROSARIO NO 27</t>
  </si>
  <si>
    <t>CENT DOC SAN MARTIN NO 65</t>
  </si>
  <si>
    <t>ESC HERNANDO ACEVEDO ORTEGA</t>
  </si>
  <si>
    <t>ESC NO 6 LA GRUTA</t>
  </si>
  <si>
    <t>ESC URB INTEGD GABRIELA MISTRAL</t>
  </si>
  <si>
    <t>ESC PABLO VI NO 43</t>
  </si>
  <si>
    <t>ESC  HOMBRES Y MUJERES DE PENSAMIENTO NUEVO</t>
  </si>
  <si>
    <t>ESC URB  REYES MANTILLA NO 14</t>
  </si>
  <si>
    <t>COL BAS LOS ALPES</t>
  </si>
  <si>
    <t>ESC URB MIX  NO 24 LAS ANGUSTIAS</t>
  </si>
  <si>
    <t>COL BAS PEDRO FORTOUL</t>
  </si>
  <si>
    <t>ESC URB VARONES NO 28 ATANASIO GIRARDOT</t>
  </si>
  <si>
    <t>ESC URB 28 DE FEBRERO NO 20</t>
  </si>
  <si>
    <t>COL CARLOS TOLEDO PLATA</t>
  </si>
  <si>
    <t>ESC URB  EL ROSAL</t>
  </si>
  <si>
    <t>ESC URB  NO 31 JOSE CELESTINO MUTIS</t>
  </si>
  <si>
    <t>ESC  DE NIÑAS NO 19</t>
  </si>
  <si>
    <t>ESC URB  KENNEDY NO 47</t>
  </si>
  <si>
    <t>ESC NUEVA SAN GERARDO</t>
  </si>
  <si>
    <t>ESC EL CERRITO</t>
  </si>
  <si>
    <t>ESC LAS CUMBRES DEL NORTE</t>
  </si>
  <si>
    <t>ESC URB INTEGD PANAMERICANA NO 53</t>
  </si>
  <si>
    <t>INST TEC PADRE MANUEL BRICEÑO JAUREGUI (FE Y ALEGRIA)</t>
  </si>
  <si>
    <t>ESC  NO 38 TEODORO GUTIERREZ</t>
  </si>
  <si>
    <t>CENT DOC LUIS CARLOS GALAN SARMIENTO NO 2</t>
  </si>
  <si>
    <t>CENT EDUC VIRGILIO BARCO</t>
  </si>
  <si>
    <t>ESC NO 56 TERESA GUASCH</t>
  </si>
  <si>
    <t>COL MPAL PATRIA</t>
  </si>
  <si>
    <t>ESC URB JOSE EUSEBIO CARO NO 23</t>
  </si>
  <si>
    <t>ESC URB ALIANZA PARA EL PROGRESO NO 36</t>
  </si>
  <si>
    <t>ESC URB SAN PABLO NO 19</t>
  </si>
  <si>
    <t>ESC URB SAN VICENTE DE PAUL NO 18</t>
  </si>
  <si>
    <t>COL BAS MARIA GORETTI</t>
  </si>
  <si>
    <t>COL BAS SAN MATEO</t>
  </si>
  <si>
    <t>ESC URB CERRO NORTE</t>
  </si>
  <si>
    <t>ESC URB COMUNEROS NO 33</t>
  </si>
  <si>
    <t>COL BAS GUAIMARAL NO 25</t>
  </si>
  <si>
    <t>CENT EDUC RUR LOS PERACOS</t>
  </si>
  <si>
    <t>ABREGO</t>
  </si>
  <si>
    <t>NORTE SANTANDER</t>
  </si>
  <si>
    <t>SEDE DE VARONES</t>
  </si>
  <si>
    <t>SEDE SAN ANTONIO</t>
  </si>
  <si>
    <t>SEDE INTEGRADA SAN RAFAEL</t>
  </si>
  <si>
    <t>Arboledas</t>
  </si>
  <si>
    <t>I.E. SAN JUAN BOSCO - SEDE PRINCIPAL</t>
  </si>
  <si>
    <t>BOCHALEMA</t>
  </si>
  <si>
    <t>SEDE JOSE ROZO CONTRERA</t>
  </si>
  <si>
    <t>Bucarasica</t>
  </si>
  <si>
    <t>SEDE INTEGRADA</t>
  </si>
  <si>
    <t>CÁCOTA</t>
  </si>
  <si>
    <t>Cáchira</t>
  </si>
  <si>
    <t>SEDE INTEGRADA DOMINGO SAVIO</t>
  </si>
  <si>
    <t>CACHIRÁ</t>
  </si>
  <si>
    <t>Chinácota</t>
  </si>
  <si>
    <t>SEDE DE NIÑAS</t>
  </si>
  <si>
    <t>COL SAN LUIS GONZAGA</t>
  </si>
  <si>
    <t>Chitagá</t>
  </si>
  <si>
    <t>SEDE TRINO GARCIA PEÑA</t>
  </si>
  <si>
    <t>CONVENCIÓN</t>
  </si>
  <si>
    <t>SEDE DE VARONES NO.1 KENNEDY</t>
  </si>
  <si>
    <t>SEDE NO. 2 JOSE MARIA ESTEVEZ COTE</t>
  </si>
  <si>
    <t>SEDE JUAN ESTEBAN CAMACHO</t>
  </si>
  <si>
    <t>SEDE APOSTOLICA NTRA SRA DEL ROSARIO</t>
  </si>
  <si>
    <t>SEDE UNIDAD BASICA</t>
  </si>
  <si>
    <t>Cucutilla</t>
  </si>
  <si>
    <t>SEDE INTGR JOSE MARIA CORDOBA</t>
  </si>
  <si>
    <t>SEDE LUBIN SANCHEZ</t>
  </si>
  <si>
    <t>SEDE PRISCILA CACERES</t>
  </si>
  <si>
    <t>El Zulia</t>
  </si>
  <si>
    <t>SEDE INTEGRADA SAN JOSE</t>
  </si>
  <si>
    <t>SEDE ALFONSO LOPEZ</t>
  </si>
  <si>
    <t>HACARÍ</t>
  </si>
  <si>
    <t>SEDE LA 89</t>
  </si>
  <si>
    <t>SEDE LA LOMA</t>
  </si>
  <si>
    <t>SEDE EL MOLINO</t>
  </si>
  <si>
    <t>EL GUAYABAL</t>
  </si>
  <si>
    <t>HERRÁN</t>
  </si>
  <si>
    <t>LABATECA</t>
  </si>
  <si>
    <t>COL INTEG NTRA SRA DE LAS ANGUSTIAS</t>
  </si>
  <si>
    <t>Los Patios</t>
  </si>
  <si>
    <t>SEDE MONTEBELLO</t>
  </si>
  <si>
    <t>SEDE LOS LLANITOS</t>
  </si>
  <si>
    <t>SEDE LA BUENA ESPERANZA</t>
  </si>
  <si>
    <t>SEDE INTEGRADA PISARREAL</t>
  </si>
  <si>
    <t>SEDE KM OCHO</t>
  </si>
  <si>
    <t>Lourdes</t>
  </si>
  <si>
    <t>COL RAIMUNDO ORDOÑEZ YAÑEZ</t>
  </si>
  <si>
    <t>Mutiscua</t>
  </si>
  <si>
    <t>SEDE DE VARONES PATRICIO VILLAMIZAR</t>
  </si>
  <si>
    <t>OCAÑA</t>
  </si>
  <si>
    <t>SEDE CUESTA BLANCA</t>
  </si>
  <si>
    <t>SEDE ARGELINO DURAN QUINTERO</t>
  </si>
  <si>
    <t>SEDE 1 ADOLFO MILANES</t>
  </si>
  <si>
    <t>SEDE SIMON BOLIVAR N. 1</t>
  </si>
  <si>
    <t>SEDE EL PALOMAR</t>
  </si>
  <si>
    <t>SEDE URBANO LOS GUAYABITOS</t>
  </si>
  <si>
    <t>SEDE DAVID HADAD SALCEDO</t>
  </si>
  <si>
    <t>SEDE NTRA SRA DE TORCOROMA</t>
  </si>
  <si>
    <t>SEDE DOCE DE OCTUBRE</t>
  </si>
  <si>
    <t>SEDE CRISTO REY</t>
  </si>
  <si>
    <t>SEDE MIXTA MARABEL</t>
  </si>
  <si>
    <t>SEDE EL CARMEN</t>
  </si>
  <si>
    <t>SEDE SIMON BOLIVAR N.2</t>
  </si>
  <si>
    <t>SEDE LOS APARTADEROS</t>
  </si>
  <si>
    <t>SEDE BERMEJAL</t>
  </si>
  <si>
    <t>Pamplona</t>
  </si>
  <si>
    <t>SEDE DEMOSTRATIVA ISER</t>
  </si>
  <si>
    <t>SEDE LA AURORA</t>
  </si>
  <si>
    <t>SEDE SANTA CRUZ</t>
  </si>
  <si>
    <t>SEDE LA SALLE</t>
  </si>
  <si>
    <t>SEDE JOSE RAFAEL FARIA BERMUDEZ</t>
  </si>
  <si>
    <t>PAMPLONA</t>
  </si>
  <si>
    <t>SEDE EL ESCORIAL</t>
  </si>
  <si>
    <t>SEDE MIXTA SANTISIMA TRINIDAD</t>
  </si>
  <si>
    <t>SEDE JARDIN INF NAL POPULAR</t>
  </si>
  <si>
    <t>SEDE MIXTA CUATRO DE JULIO</t>
  </si>
  <si>
    <t>SEDE SANTA MARTA</t>
  </si>
  <si>
    <t>SEDE MIXTA CRISTO REY</t>
  </si>
  <si>
    <t>SEDE JOSE ANTONIO GALAN</t>
  </si>
  <si>
    <t>Pamplonita</t>
  </si>
  <si>
    <t>SEDE INTEGRADA MIXTA</t>
  </si>
  <si>
    <t>Ragonvalia</t>
  </si>
  <si>
    <t>SEDE RAMON GONZALEZ VALENCIA</t>
  </si>
  <si>
    <t>SALAZAR</t>
  </si>
  <si>
    <t>SEDE JOSE CELESTINO MUTIS</t>
  </si>
  <si>
    <t>SEDE NUEVA GENERACION</t>
  </si>
  <si>
    <t>SAN CALIXTO</t>
  </si>
  <si>
    <t>EL TARRA</t>
  </si>
  <si>
    <t>SEDE INTEGRADA EL TARRA</t>
  </si>
  <si>
    <t>SEDE SAN JUAN EUDES</t>
  </si>
  <si>
    <t>SEDE INTEGRADA SAN CAYETANO</t>
  </si>
  <si>
    <t>SEDE GONZALO RIVERA LAGUADO</t>
  </si>
  <si>
    <t>SARDINATA</t>
  </si>
  <si>
    <t>SEDE PRIMARIA NTRA SRA LAS MERCEDES</t>
  </si>
  <si>
    <t>COL ALIRIO VERGEL PACHECO</t>
  </si>
  <si>
    <t>Silos</t>
  </si>
  <si>
    <t>SEDE DE SILOS</t>
  </si>
  <si>
    <t>TEORAMA</t>
  </si>
  <si>
    <t>TIBÚ</t>
  </si>
  <si>
    <t>SEDE INT MARCO FIDEL SUAREZ</t>
  </si>
  <si>
    <t>SEDE PUEBLO NUEVO</t>
  </si>
  <si>
    <t>SEDE INT LA ESPERANZA</t>
  </si>
  <si>
    <t>SEDE INT KENNEDY</t>
  </si>
  <si>
    <t>SEDE LA UNION</t>
  </si>
  <si>
    <t>Toledo</t>
  </si>
  <si>
    <t>Villa Caro</t>
  </si>
  <si>
    <t>COL NTRA SRA DEL ROSARIO</t>
  </si>
  <si>
    <t>Villa del Rosario</t>
  </si>
  <si>
    <t>COL MANUEL ANTONIO RUEDA JARA</t>
  </si>
  <si>
    <t>SEDE 20 DE JULIO</t>
  </si>
  <si>
    <t>VILLA DEL ROSARIO</t>
  </si>
  <si>
    <t>SEDE SAN MARTIN</t>
  </si>
  <si>
    <t>SEDE INTEG SAN FRANCISCO</t>
  </si>
  <si>
    <t>SEDE JULIO CESAR TURBAY AYALA</t>
  </si>
  <si>
    <t>SEDE FCO DE PAULA SANTANDER</t>
  </si>
  <si>
    <t>SEDE INTEG PEDRO FORTOUL</t>
  </si>
  <si>
    <t>SEDE DE NIÑAS POLICARPA SALAVARRIETA</t>
  </si>
  <si>
    <t>SEDE SAN PEDRO</t>
  </si>
  <si>
    <t>SEDE MIXTA PRIMERO DE MAYO</t>
  </si>
  <si>
    <t>SEDE SANTA BARBARA</t>
  </si>
  <si>
    <t>SEDE MIXTA GRAN COLOMBIA</t>
  </si>
  <si>
    <t>Armenia</t>
  </si>
  <si>
    <t>Quindio</t>
  </si>
  <si>
    <t>JUAN PABLO</t>
  </si>
  <si>
    <t>CIUDAD ARMENIA</t>
  </si>
  <si>
    <t>LA FLORIDA</t>
  </si>
  <si>
    <t>RUFINO JOSE CUERVO CENTRO</t>
  </si>
  <si>
    <t>ESCUELA NORMAL SUPERIOR</t>
  </si>
  <si>
    <t>GUSTAVO ROJAS PINILLA</t>
  </si>
  <si>
    <t>NACIONAL JESUS MARIA OCAMPO</t>
  </si>
  <si>
    <t>ANTONIO NARIÓO</t>
  </si>
  <si>
    <t>GRAN COLOMBIA</t>
  </si>
  <si>
    <t>CAMARA JUNIOR</t>
  </si>
  <si>
    <t>LA PAVONA</t>
  </si>
  <si>
    <t>CIUDAD MILARO</t>
  </si>
  <si>
    <t>CIUDADELA EDUCATIVA EMPRESARIAL CUYABRA</t>
  </si>
  <si>
    <t>LUIS BERNAL GIRALDO</t>
  </si>
  <si>
    <t>ROSANA LONDOÑO</t>
  </si>
  <si>
    <t>LOS FUNDARORES</t>
  </si>
  <si>
    <t>AGUSTIN NIETO CABALLERO</t>
  </si>
  <si>
    <t>JORGE ELICER GAITAN</t>
  </si>
  <si>
    <t>INEM JOSE CELESTINO MUTIS</t>
  </si>
  <si>
    <t>ZULDEMAYDA</t>
  </si>
  <si>
    <t>BOSQUES DE PINARES</t>
  </si>
  <si>
    <t>PINARES</t>
  </si>
  <si>
    <t>SIMON RODRIGUEZ</t>
  </si>
  <si>
    <t>MADRE MARCELINA</t>
  </si>
  <si>
    <t>GUSTAVO MATAMOROS D'COSTA</t>
  </si>
  <si>
    <t>LUIS CARLOS GALAN SARMIENTO</t>
  </si>
  <si>
    <t>LA ADIELA</t>
  </si>
  <si>
    <t>LA CECILIA</t>
  </si>
  <si>
    <t>AMPARO SANTA CRUZ</t>
  </si>
  <si>
    <t>SANTA EUFRASIA</t>
  </si>
  <si>
    <t>CIUDADELA DE OCCIDENTE</t>
  </si>
  <si>
    <t>LA PATRIA</t>
  </si>
  <si>
    <t>CIUDADELA DEL SUR</t>
  </si>
  <si>
    <t>PUERTO ESPEJO</t>
  </si>
  <si>
    <t>LA FACHADA JUAN XXIII</t>
  </si>
  <si>
    <t>LAS COLINAS</t>
  </si>
  <si>
    <t>LAURA VICU½A</t>
  </si>
  <si>
    <t>Calarcá</t>
  </si>
  <si>
    <t>QUINDIO</t>
  </si>
  <si>
    <t>JHON F KENNEDY</t>
  </si>
  <si>
    <t>CALARCA</t>
  </si>
  <si>
    <t>EDUARDO NORRIS</t>
  </si>
  <si>
    <t>Circasia</t>
  </si>
  <si>
    <t>CONSUELO BETANCOURT</t>
  </si>
  <si>
    <t>FRANCISCO LONDOÑO</t>
  </si>
  <si>
    <t>Filandia</t>
  </si>
  <si>
    <t>FELIPE MELENDEZ</t>
  </si>
  <si>
    <t>Génova</t>
  </si>
  <si>
    <t>GUILLERMO ANGEL ANGEL</t>
  </si>
  <si>
    <t>La Tebaida</t>
  </si>
  <si>
    <t>LA TEBAIDA</t>
  </si>
  <si>
    <t>LUIS BERNARDO RIVERA</t>
  </si>
  <si>
    <t>PEDACITO DE CIELO - SEDE PRINCIPAL</t>
  </si>
  <si>
    <t>Montenegro</t>
  </si>
  <si>
    <t>JESUS MARIA OBANDO</t>
  </si>
  <si>
    <t>NUESTRA SEÑORA DE LA SOLEDAD</t>
  </si>
  <si>
    <t>Pijao</t>
  </si>
  <si>
    <t>Quimbaya</t>
  </si>
  <si>
    <t>EL ROCIO</t>
  </si>
  <si>
    <t>SADEQUI</t>
  </si>
  <si>
    <t>ESPIRITU SANTO</t>
  </si>
  <si>
    <t>Salento</t>
  </si>
  <si>
    <t>ANDRES BELLO</t>
  </si>
  <si>
    <t>CARLOS LLERAS</t>
  </si>
  <si>
    <t>Pereira</t>
  </si>
  <si>
    <t>PEREIRA</t>
  </si>
  <si>
    <t>INST EDUC HANS DREWS ARANGO</t>
  </si>
  <si>
    <t>LA UNION</t>
  </si>
  <si>
    <t>IE CARLOTA SANCHEZ</t>
  </si>
  <si>
    <t>INST EDUC CENTENARIO</t>
  </si>
  <si>
    <t>INST EDUCATIVA JUAN XXIII</t>
  </si>
  <si>
    <t>IE SAN FERNANDO</t>
  </si>
  <si>
    <t>GUAYACANES</t>
  </si>
  <si>
    <t>INST EDUCATIVA JESUS MARIA ORMAZA</t>
  </si>
  <si>
    <t>COMPLEJO EDUCATIVO LA JULITA</t>
  </si>
  <si>
    <t>ESCUELA MARCO FIDEL SUAREZ</t>
  </si>
  <si>
    <t>SAMARIA</t>
  </si>
  <si>
    <t>POBLADO</t>
  </si>
  <si>
    <t>PROVIDENCIA</t>
  </si>
  <si>
    <t>PABLO EMILIO CARDONA</t>
  </si>
  <si>
    <t>LA DULCERA</t>
  </si>
  <si>
    <t>INST EDUC RAFAEL URIBE URIBE</t>
  </si>
  <si>
    <t>PRIMERO DE MAYO</t>
  </si>
  <si>
    <t>LA VICTORIA</t>
  </si>
  <si>
    <t>MARIELA LEMUS GUTIERREZ</t>
  </si>
  <si>
    <t>AMERICA MIXTA</t>
  </si>
  <si>
    <t>MANUELITA SAENZ</t>
  </si>
  <si>
    <t>IE MATECAÑA</t>
  </si>
  <si>
    <t>FRANCISCO PEREIRA</t>
  </si>
  <si>
    <t>LIBERTAD</t>
  </si>
  <si>
    <t>LUIS CARLOS GONZALEZ</t>
  </si>
  <si>
    <t>IE HERNANDO VELEZ MARULANDA</t>
  </si>
  <si>
    <t>GENERAL MOSQUERA</t>
  </si>
  <si>
    <t>ALFREDO GARCIA</t>
  </si>
  <si>
    <t>CENT DOCENTE BYRON GAVIRIA</t>
  </si>
  <si>
    <t>INST EDUC VILLA SANTANA</t>
  </si>
  <si>
    <t>LAS MARGARITAS</t>
  </si>
  <si>
    <t>MANOS UNIDAS</t>
  </si>
  <si>
    <t>LOS TANQUES</t>
  </si>
  <si>
    <t>CIUDADELA CUBA</t>
  </si>
  <si>
    <t>NARANJITO</t>
  </si>
  <si>
    <t>NORMAL SUPERIOR EL JARDIN</t>
  </si>
  <si>
    <t>INST EDUC SAN NICOLAS</t>
  </si>
  <si>
    <t>COLEGIO SURORIENTAL</t>
  </si>
  <si>
    <t>GUSTAVO ARANGO GARRIDO</t>
  </si>
  <si>
    <t>MONTELIBANO</t>
  </si>
  <si>
    <t>I.E. HUGO ÁNGEL JARAMILLO - SEDE PRINCIPAL</t>
  </si>
  <si>
    <t>APÍA</t>
  </si>
  <si>
    <t>VALENTIN GARCES</t>
  </si>
  <si>
    <t>EL BOSQUE</t>
  </si>
  <si>
    <t>AGUALINDA</t>
  </si>
  <si>
    <t>Apía</t>
  </si>
  <si>
    <t>BALBOA</t>
  </si>
  <si>
    <t>SANTO  DOMINGO SAVIO</t>
  </si>
  <si>
    <t>BELÉN DE UMBRÍA</t>
  </si>
  <si>
    <t>ESC CAMILO TORRES</t>
  </si>
  <si>
    <t>ESC CANTAMONOS</t>
  </si>
  <si>
    <t>Belén de Umbría</t>
  </si>
  <si>
    <t>ANDRES ESCOBAR</t>
  </si>
  <si>
    <t>GUÁTICA</t>
  </si>
  <si>
    <t>RUY DE VANEGAS</t>
  </si>
  <si>
    <t>SIERRA OCHOA</t>
  </si>
  <si>
    <t>ALBERTO MESA ABADIA</t>
  </si>
  <si>
    <t>EL CARMELO</t>
  </si>
  <si>
    <t>NTRA SRA DE FATIMA</t>
  </si>
  <si>
    <t>MARMOLEJO BAJO</t>
  </si>
  <si>
    <t>MILAN</t>
  </si>
  <si>
    <t>MARMOLEJO ALTO</t>
  </si>
  <si>
    <t>LA CELIA</t>
  </si>
  <si>
    <t>LA SECRETA</t>
  </si>
  <si>
    <t>CAIMAILITO</t>
  </si>
  <si>
    <t>ALTAMIRA</t>
  </si>
  <si>
    <t>LA ZELANDIA</t>
  </si>
  <si>
    <t>EL TIGRE</t>
  </si>
  <si>
    <t>LA CAPILLA</t>
  </si>
  <si>
    <t>EL BRILLANTE</t>
  </si>
  <si>
    <t>SAGRADOS CORAZONES</t>
  </si>
  <si>
    <t>LA ARGELIA</t>
  </si>
  <si>
    <t>La Virginia</t>
  </si>
  <si>
    <t>LA ENSE?ANZA</t>
  </si>
  <si>
    <t>LIC GABRIELA MISTRAL</t>
  </si>
  <si>
    <t>PIO XII</t>
  </si>
  <si>
    <t>I.E. NUESTRA SEÑORA DE LA PRESENTACIÓN - SEDE PRINCIPAL</t>
  </si>
  <si>
    <t>LA VIRGINIA</t>
  </si>
  <si>
    <t>LOS LIBERTADORES</t>
  </si>
  <si>
    <t>SAN MIGUEL DE LAS PALMAS</t>
  </si>
  <si>
    <t>SANTISIMA TRINIDAD</t>
  </si>
  <si>
    <t>Marsella</t>
  </si>
  <si>
    <t>MARISCAL SUCRE</t>
  </si>
  <si>
    <t>MISTRATÓ</t>
  </si>
  <si>
    <t>NUESTRA SEÑORA  DE FATIMA</t>
  </si>
  <si>
    <t>PUEBLO RICO</t>
  </si>
  <si>
    <t>GENERALSANTANDER</t>
  </si>
  <si>
    <t>Quinchía</t>
  </si>
  <si>
    <t>SALVADOR DUQUE</t>
  </si>
  <si>
    <t>NIÑO JESUS</t>
  </si>
  <si>
    <t>QUINCHÍA</t>
  </si>
  <si>
    <t>NUCLEO ESCOLAR RURAL</t>
  </si>
  <si>
    <t>EL CAIRO</t>
  </si>
  <si>
    <t>RIO GRANDE</t>
  </si>
  <si>
    <t>LA ITALICA</t>
  </si>
  <si>
    <t>QUINCHIA VIEJO</t>
  </si>
  <si>
    <t>PUNTA DE LANZA</t>
  </si>
  <si>
    <t>Santa Rosa de Cabal</t>
  </si>
  <si>
    <t>MARIANO OSPINA PEREZ</t>
  </si>
  <si>
    <t>SANTA ROSA DE CABAL</t>
  </si>
  <si>
    <t>ANA JOAQUINA HURTADO DE LOPEZ</t>
  </si>
  <si>
    <t>LA SAMARIA</t>
  </si>
  <si>
    <t>LA LEONA</t>
  </si>
  <si>
    <t>EL OBITO</t>
  </si>
  <si>
    <t>SAN RAMON</t>
  </si>
  <si>
    <t>COL DE JESUS</t>
  </si>
  <si>
    <t>PEDRO JOSE RIVERA MEJIA</t>
  </si>
  <si>
    <t>CENT  EDUC COLOMBIA</t>
  </si>
  <si>
    <t>ESC ANTONIA SANTOS</t>
  </si>
  <si>
    <t>CEN  DOC  HOGAR EL AMPARO</t>
  </si>
  <si>
    <t>CENT  DOC  JUAN XXIII</t>
  </si>
  <si>
    <t>Santuario</t>
  </si>
  <si>
    <t>Bucaramanga</t>
  </si>
  <si>
    <t>BUCARAMANGA</t>
  </si>
  <si>
    <t>INS TEC RAFAEL GARCIA HERREROS</t>
  </si>
  <si>
    <t>I E NACIONAL DE COMERCIO SEDE B - FIDELINA RAMOS</t>
  </si>
  <si>
    <t>I E TEC NACIONAL DE COMERCIO</t>
  </si>
  <si>
    <t>IE TEC POLITECNICO</t>
  </si>
  <si>
    <t>I E SAN FRANCISCO DE ASIS SEDE B</t>
  </si>
  <si>
    <t>IE TECNICO POLITECNICO SEDE B</t>
  </si>
  <si>
    <t>IE TECNICO POLITECNICO SEDE C</t>
  </si>
  <si>
    <t>I.E. DE SANTANDER SEDE B - LOS ANGELES</t>
  </si>
  <si>
    <t>I.E. DE SANTANDER SEDE D - MERCEDES ABREGO</t>
  </si>
  <si>
    <t>I.E. DE SANTANDER SEDE F - REPUBLICA DE VENEZUELA</t>
  </si>
  <si>
    <t>I.E. DE SANTANDER SEDE E - SIMON BOLIVAR</t>
  </si>
  <si>
    <t>I.E. DE SANTANDER SEDE C - BUCARAMANGA</t>
  </si>
  <si>
    <t>IE MAIPORE SEDE B</t>
  </si>
  <si>
    <t>I E ACAD AURELIO MARTINEZ MUTIS SEDE C</t>
  </si>
  <si>
    <t>I E ACAD AURELIO MARTINEZ MUTIS SEDE B</t>
  </si>
  <si>
    <t>I E LAS AMERICAS (SANTA BARBARA)</t>
  </si>
  <si>
    <t>SEDE A - I E PROVENZA</t>
  </si>
  <si>
    <t>SEDE B - EL CRISTAL</t>
  </si>
  <si>
    <t>SEDE C - HOGAR SAN JOSE</t>
  </si>
  <si>
    <t>I E CAMPO HERMOSO</t>
  </si>
  <si>
    <t>IE INTEGRADOD JORGE ELIECER GAITAN</t>
  </si>
  <si>
    <t>I E CLUB UNION</t>
  </si>
  <si>
    <t>I E CLUB UNION SEDE D (CEN EDUC LAS OLAS)</t>
  </si>
  <si>
    <t>I E CLUB UNION SEDE B</t>
  </si>
  <si>
    <t>I E CLUB UNION SEDE E (CENTRO DE ATENCION AL PREESCOLAR)</t>
  </si>
  <si>
    <t>I E CLUB UNION SEDE C (CEN EDUC REPUBLICA DE COLOMBIA)</t>
  </si>
  <si>
    <t>IE COMUNEROS</t>
  </si>
  <si>
    <t>IE TEC DAMASO ZAPATA SEDE B</t>
  </si>
  <si>
    <t>IE TEC DAMASO ZAPATA SEDE C</t>
  </si>
  <si>
    <t>I E ACAD SANTA MARIA GORETTI SEDE C</t>
  </si>
  <si>
    <t>I E ACAD SANTA MARIA GORETTI SEDE B</t>
  </si>
  <si>
    <t>I E SAN FRANCISCO DE ASIS</t>
  </si>
  <si>
    <t>I E NUESTRA SE¾ORA DEL PILAR SEDE E</t>
  </si>
  <si>
    <t>I E NUESTRA SE¾ORA DEL PILAR SEDE F</t>
  </si>
  <si>
    <t>I E NUESTRA SE¾ORA DEL PILAR SEDE C</t>
  </si>
  <si>
    <t>I E NUESTRA SE¾ORA DEL PILAR SEDE B</t>
  </si>
  <si>
    <t>I E NUESTRA SE¾ORA DEL PILAR SEDE D</t>
  </si>
  <si>
    <t>IE SAN JOSE DE LA SALLE SEDE C</t>
  </si>
  <si>
    <t>I  E ANDRES PAEZ DE SOTOMAYOR</t>
  </si>
  <si>
    <t>I E  MEDALLA MILAGROSA</t>
  </si>
  <si>
    <t>I E TEC EMPRESARIAL JOSE MARIA ESTEVEZ</t>
  </si>
  <si>
    <t>COL  CAFE MADRID</t>
  </si>
  <si>
    <t>SEDE G - SAN MARTIN</t>
  </si>
  <si>
    <t>SEDE H - SAN PABLO</t>
  </si>
  <si>
    <t>SEDE C - YIRA CASTRO</t>
  </si>
  <si>
    <t>SEDE E - DIVINO SALVADOR</t>
  </si>
  <si>
    <t>SEDE D - DANGOND</t>
  </si>
  <si>
    <t>SEDE F - CARLOS TOLEDO PLATA</t>
  </si>
  <si>
    <t>SEDE B - EL ROCIO</t>
  </si>
  <si>
    <t>IE.TECNOLG.SALESIANO ELOY VALENZUELA SEDE C</t>
  </si>
  <si>
    <t>IE.TECNOLG.SALESIANO ELOY VALENZUELA SEDE B</t>
  </si>
  <si>
    <t>I E PILOTO SIMON BOLIVAR</t>
  </si>
  <si>
    <t>IE SANTO ANGEL</t>
  </si>
  <si>
    <t>SEDE D - TRANSICIÓN</t>
  </si>
  <si>
    <t>SEDE E - CENTRO DE INTEGRACIÓN POPULAR COMUNITARIO -IPC-</t>
  </si>
  <si>
    <t>SEDE C - SANTA INÉS</t>
  </si>
  <si>
    <t>SEDE B - SAN CRISTÓBAL</t>
  </si>
  <si>
    <t>IE ORIENTE MIRAFLORES SEDE E</t>
  </si>
  <si>
    <t>IE ORIENTE MIRAFLORES SEDE D</t>
  </si>
  <si>
    <t>IE ORIENTE MIRAFLORES SEDE B</t>
  </si>
  <si>
    <t>IE ORIENTE MIRAFLORES SEDE C</t>
  </si>
  <si>
    <t>IE GUSTAVO COTE URIBE</t>
  </si>
  <si>
    <t>I E LA JUVENTUD SEDE B</t>
  </si>
  <si>
    <t>IE LA JUVENTUD</t>
  </si>
  <si>
    <t>I E DEPTAL FRANCISCO DE PAULA SANTANDER</t>
  </si>
  <si>
    <t>I E DEPTAL FRANCISCO DE PAULA SANTANDER SEDE C</t>
  </si>
  <si>
    <t>I E DEPTAL FRANCISCO DE PAULA SANTANDER SEDE B</t>
  </si>
  <si>
    <t>I.E. VILLAS DE SAN IGNACIO - SEDE PRINCIPAL</t>
  </si>
  <si>
    <t>SEDE C  RINCONES DE PAZ</t>
  </si>
  <si>
    <t>SEDE B JOSÉ ANTONIO GALÁN</t>
  </si>
  <si>
    <t>I.E. CLAVERIANO FE Y ALEGRIA - SEDE PRINCIPAL</t>
  </si>
  <si>
    <t>Albania</t>
  </si>
  <si>
    <t>SANTANDER</t>
  </si>
  <si>
    <t>ESCUELA URBANA ULPIANO MUÑOZ</t>
  </si>
  <si>
    <t>BARBOSA</t>
  </si>
  <si>
    <t>ESCUELA URBANA MARSELLA</t>
  </si>
  <si>
    <t>ESCUELA URBANA GAITAN</t>
  </si>
  <si>
    <t>ESCUELA URBANA SANTA FE</t>
  </si>
  <si>
    <t>ESCUELA URBANA CENTRO</t>
  </si>
  <si>
    <t>ESCUELA RURAL EL AMARILLO</t>
  </si>
  <si>
    <t>ESCUELA RURAL FRANCISCO DE PAULA SANTANDER</t>
  </si>
  <si>
    <t>ESCUELA RURAL POZO NEGRO</t>
  </si>
  <si>
    <t>Barichara</t>
  </si>
  <si>
    <t>ESCUELA URBANA SAGRADA FAMILIA</t>
  </si>
  <si>
    <t>BARRANCABERMEJA</t>
  </si>
  <si>
    <t>COLEGIO REAL DE MARES</t>
  </si>
  <si>
    <t>PREESCOLAR SANTANDER</t>
  </si>
  <si>
    <t>INSTITUTO TECNICO EN COMUNICACION BARRANCABERMEJA</t>
  </si>
  <si>
    <t>ESCUELA FERMIN AMAYA</t>
  </si>
  <si>
    <t>ESCUELA SAN JOSE DE PROVIVIENDA</t>
  </si>
  <si>
    <t>ESCUELA MARY VILLAMIZAR</t>
  </si>
  <si>
    <t>JARDIN ANTONIA SANTOS</t>
  </si>
  <si>
    <t>CONCENTRACION ESCOLAR SANTA CECILIA</t>
  </si>
  <si>
    <t>ESCUELA SANTA SANTANA</t>
  </si>
  <si>
    <t>ESCUELA EL CHICO</t>
  </si>
  <si>
    <t>ESCUELA GENERAL CORDOBA</t>
  </si>
  <si>
    <t>ESCUELA SANTA ISABEL</t>
  </si>
  <si>
    <t>ESCUELA LA LIBERTAD</t>
  </si>
  <si>
    <t>ESCUELA BELEN</t>
  </si>
  <si>
    <t>ESCUELA LARA PARADA</t>
  </si>
  <si>
    <t>CONCENTRACION ESCOLAR LA FLORESTA</t>
  </si>
  <si>
    <t>CONCENTRACION ESCOLAR SAN JUDAS</t>
  </si>
  <si>
    <t>CONCENTRACION ESCOLAR INTERNACIONAL</t>
  </si>
  <si>
    <t>CONCENTRACION ESCOLAR LA PAZ</t>
  </si>
  <si>
    <t>CONCENTRACION CAMINOS DE SAN SILVESTRE</t>
  </si>
  <si>
    <t>CONCENTRACION ESCOLAR MANUELA BELTRAN</t>
  </si>
  <si>
    <t>COL MIXTO MPAL CAMILO TORRES RESTREPO</t>
  </si>
  <si>
    <t>CENTRO DOCENTE EDUARDO SANTOS</t>
  </si>
  <si>
    <t>MI GRANJITA</t>
  </si>
  <si>
    <t>CONCENTRACION ESCOLAR MARIA CANO</t>
  </si>
  <si>
    <t>CONCENTRACIÓN ESCOLAR JOSE PRUDENCIO PADILLA</t>
  </si>
  <si>
    <t>CENTRO DOCENTE ALEJANDRO GALVIS GALVIS</t>
  </si>
  <si>
    <t>CONCENTRACION ESCOLAR ANTONIO NARIÑO</t>
  </si>
  <si>
    <t>CONCENTRACION ESCOLAR LOS ALCAZARES</t>
  </si>
  <si>
    <t>CONCENTRACIÓN ESCOLAR LA ESPERANZA</t>
  </si>
  <si>
    <t>INSTITUTO VEINTISEIS DE MARZO</t>
  </si>
  <si>
    <t>EL PALMAR</t>
  </si>
  <si>
    <t>LAS NIEVES</t>
  </si>
  <si>
    <t>PREESCOLAR MIS PRIMERAS LETRAS</t>
  </si>
  <si>
    <t>COLEGIO  EL  CASTILLO</t>
  </si>
  <si>
    <t>ESCUELA EL CAMPESTRE</t>
  </si>
  <si>
    <t>ESCUELA NUEVA GRANADA</t>
  </si>
  <si>
    <t>ESCUELA LA INDEPENDENCIA</t>
  </si>
  <si>
    <t>ESCUELA FE Y ALEGRIA</t>
  </si>
  <si>
    <t>CENTRAL INTEGRADA</t>
  </si>
  <si>
    <t>ESCUELA RURAL  ALTO MINAS</t>
  </si>
  <si>
    <t>ESCUELA RURAL BAJO CENTRO GAVILANES</t>
  </si>
  <si>
    <t>ESCUELA RURAL MEDIO CENTRO MOJON</t>
  </si>
  <si>
    <t>ESCUELA RURAL  BOQUERON</t>
  </si>
  <si>
    <t>ESCUELA RURAL JABONERO</t>
  </si>
  <si>
    <t>ESCUELA RURAL HORTA</t>
  </si>
  <si>
    <t>Cabrera</t>
  </si>
  <si>
    <t>COLEGIO  INTEGRADO DE CABRERA</t>
  </si>
  <si>
    <t>California</t>
  </si>
  <si>
    <t>ESCUELA URBANA EL DIVINO NIÑO</t>
  </si>
  <si>
    <t>Capitanejo</t>
  </si>
  <si>
    <t>ESCUELA RURAL LA PALMERA</t>
  </si>
  <si>
    <t>Carcasí</t>
  </si>
  <si>
    <t>ESCUELA URBANA MIXTA</t>
  </si>
  <si>
    <t>CEPITÁ</t>
  </si>
  <si>
    <t>ESCUELA RURAL EL EMBUDO</t>
  </si>
  <si>
    <t>ESCUELA RURAL PESCADITO</t>
  </si>
  <si>
    <t>ESCUELA RURAL COSCUTA</t>
  </si>
  <si>
    <t>Cerrito</t>
  </si>
  <si>
    <t>ESCUELA NORMAL SUPERIOR SADY TOBON CALLE</t>
  </si>
  <si>
    <t>Charta</t>
  </si>
  <si>
    <t>ESCUELA URBANA GARCIA CADENA</t>
  </si>
  <si>
    <t>CIMITARRA</t>
  </si>
  <si>
    <t>COLEGIO LA CANDELARIA - SEDE PRINCIPAL</t>
  </si>
  <si>
    <t>COLEGIO INTEGRADO DEL CARARE</t>
  </si>
  <si>
    <t>Concepción</t>
  </si>
  <si>
    <t>ESCUELA URBANA GABRIELA MISTRAL</t>
  </si>
  <si>
    <t>CONFINES</t>
  </si>
  <si>
    <t>COLEGIO LUIS CARLOS GALAN SARMIENTO</t>
  </si>
  <si>
    <t>ESCUELA RURAL EL SALITRE</t>
  </si>
  <si>
    <t>ESCUELA RURAL MORARIO</t>
  </si>
  <si>
    <t>ESCUELA RURAL BARROBLANCO</t>
  </si>
  <si>
    <t>ESCUELA RURAL AGUABUENA</t>
  </si>
  <si>
    <t>ESCUELA RURAL SAN JOAQUIN</t>
  </si>
  <si>
    <t>ESCUELA RURAL PALMARITO</t>
  </si>
  <si>
    <t>ESCUELA RURAL PALMAR GRANDE</t>
  </si>
  <si>
    <t>ESCUELA RURAL BARRANQUITAS</t>
  </si>
  <si>
    <t>Contratación</t>
  </si>
  <si>
    <t>ESCUELA URBANA  PABLO GIUA</t>
  </si>
  <si>
    <t>Coromoro</t>
  </si>
  <si>
    <t>COLEGIO  AGROPECUARIO RAFAEL LEON AMAYA - SEDE PRINCIPAL</t>
  </si>
  <si>
    <t>Curití</t>
  </si>
  <si>
    <t>ESCUELA URBANA ISMAEL ENRIQUE ARCINIEGAS</t>
  </si>
  <si>
    <t>EL CARMEN DE CHUCURÍ</t>
  </si>
  <si>
    <t>CONCENTRACION ESCOLAR EL CARMEN</t>
  </si>
  <si>
    <t>ESCUELA RURAL BIRMANIA</t>
  </si>
  <si>
    <t>ESCUELA RURAL EL TOBOSO</t>
  </si>
  <si>
    <t>ESCUELA RURAL LA UNION VERGEL</t>
  </si>
  <si>
    <t>ESCUELA RURAL EL CUARENTA</t>
  </si>
  <si>
    <t>ESCUELA RURAL MANUELA BELTRAN</t>
  </si>
  <si>
    <t>ESCUELA RURAL QUINAL BAJO</t>
  </si>
  <si>
    <t>ESCUELA RURAL EL HOJARASCO</t>
  </si>
  <si>
    <t>ESCUELA RURAL DELICIAS ALTO</t>
  </si>
  <si>
    <t>ESCUELA RURAL TAMBO REDONDO</t>
  </si>
  <si>
    <t>ESCUELA RURAL SANTO DOMINGO DE SAN PEDRO</t>
  </si>
  <si>
    <t>ESCUELA RURAL LAS NIEVES</t>
  </si>
  <si>
    <t>ESCUELA RURAL EL DIVISO KM.40</t>
  </si>
  <si>
    <t>ESCUELA RURAL LA BODEGA</t>
  </si>
  <si>
    <t>ESCUELA RURAL RANCHO GRANDE I</t>
  </si>
  <si>
    <t>ESCUELA RURAL RANCHO GRANDE II</t>
  </si>
  <si>
    <t>ESCUELA RURAL BETANIA</t>
  </si>
  <si>
    <t>El Guacamayo</t>
  </si>
  <si>
    <t>ESCUELA URBANA LAS COLINAS</t>
  </si>
  <si>
    <t>EL PLAYÓN</t>
  </si>
  <si>
    <t>ESCUELA URBANA LUIS CARLOS GALAN SARMIENTO</t>
  </si>
  <si>
    <t>ESCUELA URBANA MANUELA BELTRAN</t>
  </si>
  <si>
    <t>CENTRO EDUCATIVO BASICO  PIES DESCALZOS</t>
  </si>
  <si>
    <t>ESCUELA RURAL BRISAS DE CACHIRICITO</t>
  </si>
  <si>
    <t>ESCUELA RURAL LA NEGREÑA</t>
  </si>
  <si>
    <t>ESCUELA RURAL EL QUINAL</t>
  </si>
  <si>
    <t>ESCUELA RURAL PUERTO OLAYA</t>
  </si>
  <si>
    <t>ESCUELA RURAL CACHIRICITO</t>
  </si>
  <si>
    <t>ESCUELA RURAL EL ROSARIO</t>
  </si>
  <si>
    <t>ESCUELA RURAL LA NARANJERA</t>
  </si>
  <si>
    <t>ENCINO</t>
  </si>
  <si>
    <t>ESCUELA RURAL LA CABUYA</t>
  </si>
  <si>
    <t>ESCUELA RURAL TUMBITA</t>
  </si>
  <si>
    <t>ESCUELA RURAL LA CHAPA</t>
  </si>
  <si>
    <t>ESCUELA RURAL RIONEGRO</t>
  </si>
  <si>
    <t>ESCUELA RURAL POIMA</t>
  </si>
  <si>
    <t>ESCUELA RURAL CANADA</t>
  </si>
  <si>
    <t>ESCUELA RURAL AVENDAÑO</t>
  </si>
  <si>
    <t>ESCUELA RURAL PERICOS</t>
  </si>
  <si>
    <t>ESCUELA RURAL EL PATIO</t>
  </si>
  <si>
    <t>ESCUELA RURAL PATIOS  BAJO</t>
  </si>
  <si>
    <t>ESCUELA RURAL MICOS</t>
  </si>
  <si>
    <t>ESCUELA RURAL EL CHAMIZAL</t>
  </si>
  <si>
    <t>ENCISO</t>
  </si>
  <si>
    <t>ESCUELA RURAL CORTADERAS</t>
  </si>
  <si>
    <t>ESCUELA RURAL PUERTAS MAYORIA</t>
  </si>
  <si>
    <t>ESCUELA RURAL AGUA BLANCA</t>
  </si>
  <si>
    <t>ESCUELA RURAL SANTA ELENA</t>
  </si>
  <si>
    <t>ESCUELA RURAL MOSGUA</t>
  </si>
  <si>
    <t>ESCUELA RURAL COCHAGA</t>
  </si>
  <si>
    <t>ESCUELA RURAL LOS ROBLES</t>
  </si>
  <si>
    <t>ESCUELA RURAL ALTO DE ROBLES</t>
  </si>
  <si>
    <t>ESCUELA RURAL CABECERA DEL LLANO</t>
  </si>
  <si>
    <t>ESCUELA RURAL SANTA ROSITA</t>
  </si>
  <si>
    <t>ESCUELA RURAL LA MESA</t>
  </si>
  <si>
    <t>ESCUELA RURAL PLAN DE LLANO</t>
  </si>
  <si>
    <t>Florián</t>
  </si>
  <si>
    <t>COLEGIO INTEGRADO EZEQUIEL FLORIAN</t>
  </si>
  <si>
    <t>Floridablanca</t>
  </si>
  <si>
    <t>FLORIDABLANCA</t>
  </si>
  <si>
    <t>INSTITUTO EMPRESARIAL GABRIELA MISTRAL</t>
  </si>
  <si>
    <t>INSTITUTO EL PORVENIR</t>
  </si>
  <si>
    <t>INSTITUTO JOSEFA DEL CASTILLO</t>
  </si>
  <si>
    <t>INSTITUTO EL PROGRESO</t>
  </si>
  <si>
    <t>INSTITUTO DOMINGO SABIO</t>
  </si>
  <si>
    <t>INST LA CUMBRE</t>
  </si>
  <si>
    <t>CENT EDUC CARLOS GUTIERREZ GOMEZ</t>
  </si>
  <si>
    <t>INST MARY LUNA SANTOS</t>
  </si>
  <si>
    <t>COLEGIO TÉCNICO INDUSTRIAL JOSÉ ELÍAS PUYANA SEDE C</t>
  </si>
  <si>
    <t>INSTITUTO MANUELA BELTRAN</t>
  </si>
  <si>
    <t>INST RIOFRIO</t>
  </si>
  <si>
    <t>INST ANDRES BELLO</t>
  </si>
  <si>
    <t>INST JUAN PABLO I</t>
  </si>
  <si>
    <t>INSTITUTO  CARACOLI</t>
  </si>
  <si>
    <t>INSTITUTO BELENCITO</t>
  </si>
  <si>
    <t>INSTITUTO LA TRINIDAD</t>
  </si>
  <si>
    <t>INSTITUTO VILLALUZ</t>
  </si>
  <si>
    <t>INSTITUTO JOSE A MORALES</t>
  </si>
  <si>
    <t>INSTITUTO EL CARMEN</t>
  </si>
  <si>
    <t>FUNDESAN</t>
  </si>
  <si>
    <t>LAS VILLAS</t>
  </si>
  <si>
    <t>FE Y ALEGRIA</t>
  </si>
  <si>
    <t>COL GONZALO JIMENEZ NAVAS</t>
  </si>
  <si>
    <t>INST GARCIA ECHEVERRY</t>
  </si>
  <si>
    <t>INST HUMBERTO GOMEZ NIGRINIS</t>
  </si>
  <si>
    <t>INSTITUTO EL DORADO</t>
  </si>
  <si>
    <t>INSTITUTO FLORICCE</t>
  </si>
  <si>
    <t>INSTITUTO SANTA ANA</t>
  </si>
  <si>
    <t>INSTITUTO ANTONIO JOSE DE SUCRE</t>
  </si>
  <si>
    <t>INSTITUTO FRANCISCO JOSE DE CALDAS</t>
  </si>
  <si>
    <t>Galán</t>
  </si>
  <si>
    <t>GAMBITA</t>
  </si>
  <si>
    <t>ESCUELA RURAL CHINATA</t>
  </si>
  <si>
    <t>ESCUELA RURAL JUANEGRO</t>
  </si>
  <si>
    <t>ESCUELA RURAL GAMBITA VIEJO</t>
  </si>
  <si>
    <t>GIRÓN</t>
  </si>
  <si>
    <t>GIRON</t>
  </si>
  <si>
    <t>I.E. COLEGIO NIEVES CORTES PICON SEDE A - SEDE PRINCIPAL</t>
  </si>
  <si>
    <t>CONCENTRACION ESCOLAR LAS ROSITAS  SEDE B</t>
  </si>
  <si>
    <t>CONCENTRACION EL PARAISO</t>
  </si>
  <si>
    <t>CONCENTRACION DIANA TURBAY QUINTERO</t>
  </si>
  <si>
    <t>CONCENTRACION BELLAVISTA</t>
  </si>
  <si>
    <t>CONCENTRACION LAS NIEVES</t>
  </si>
  <si>
    <t>CONCENTRACION LA IMACULADA</t>
  </si>
  <si>
    <t>CONCENTRACION ELOY VALENZUELA</t>
  </si>
  <si>
    <t>CONCENTRACIÓN COLMENA</t>
  </si>
  <si>
    <t>CONCENTRACIÓN ESCOLAR SANTA CRUZ</t>
  </si>
  <si>
    <t>CONCENTRACION ESCOLAR JOSE HEBERTH FRANCO LEON</t>
  </si>
  <si>
    <t>CONCENTRACION ESCOLAR PORTAL CAMPESTRE NORTE</t>
  </si>
  <si>
    <t>CONCENTRACION RURAL RIO FRIO</t>
  </si>
  <si>
    <t>CONCENTRACION ESCOLAR EL PROGRESO</t>
  </si>
  <si>
    <t>CONCENTRACION ESCOLAR MIRADOR DE ARENALES</t>
  </si>
  <si>
    <t>CONCENTRACION ESCOLAR EL CONSUELO</t>
  </si>
  <si>
    <t>CONCENTRACION ESCOLAR RIO PRADO</t>
  </si>
  <si>
    <t>CONCENTRACION ESCOLAR VILLAS DE SAN JUAN</t>
  </si>
  <si>
    <t>CONCENTRACION JUAN PABLO SEGUNDO</t>
  </si>
  <si>
    <t>CONCENTRACION FRANCISCO MANTILLA DE LOS RIOS</t>
  </si>
  <si>
    <t>CONCENTRACION SAN ANTONIO DEL CARRIZAL</t>
  </si>
  <si>
    <t>ESCUELA URBANA ALVARO ABRIL</t>
  </si>
  <si>
    <t>GÜEPSA</t>
  </si>
  <si>
    <t>ESCUELA RURAL LA TEJA</t>
  </si>
  <si>
    <t>ESCUELA RURAL SONESI</t>
  </si>
  <si>
    <t>ESCUELA RURAL EL PLATANAL</t>
  </si>
  <si>
    <t>Hato</t>
  </si>
  <si>
    <t>ESCUELA URBANA JOSE ANTONIO BELTRAN</t>
  </si>
  <si>
    <t>JESÚS MARÍA</t>
  </si>
  <si>
    <t>La Belleza</t>
  </si>
  <si>
    <t>ESCUELA URBANA LOS COMUNEROS</t>
  </si>
  <si>
    <t>La Paz</t>
  </si>
  <si>
    <t>COLEGIO INTEGRADO PABLO VI</t>
  </si>
  <si>
    <t>Lebrija</t>
  </si>
  <si>
    <t>CENTRO PILOTO EDUCATIVO CUZAMAN</t>
  </si>
  <si>
    <t>Los Santos</t>
  </si>
  <si>
    <t>ESCUELA URBANA CENTRAL INTEGRADA</t>
  </si>
  <si>
    <t>MACARAVITA</t>
  </si>
  <si>
    <t>ESCUELA RURAL HUERTAS</t>
  </si>
  <si>
    <t>ESCUELA RURAL BURAGA</t>
  </si>
  <si>
    <t>ESCUELA RURAL BAVEGA</t>
  </si>
  <si>
    <t>ESCUELA RURAL LA BRICHA</t>
  </si>
  <si>
    <t>ESCUELA RURAL ILARGUTA</t>
  </si>
  <si>
    <t>ESCUELA RURAL PAJARITO</t>
  </si>
  <si>
    <t>ESCUELA RURAL SANTA MARIA</t>
  </si>
  <si>
    <t>ESCUELA RURAL EL JAGUI</t>
  </si>
  <si>
    <t>ESCUELA RURAL EL PICACHO</t>
  </si>
  <si>
    <t>ESCUELA RURAL LA BATEA</t>
  </si>
  <si>
    <t>Málaga</t>
  </si>
  <si>
    <t>CONCENTRACION ESCOLAR EDELMIRA BLANCO DE ALVAREZ</t>
  </si>
  <si>
    <t>CONCENTRACION ESCOLAR SAN MIGUEL</t>
  </si>
  <si>
    <t>CONCENTRACION ESCOLAR KENNEDY</t>
  </si>
  <si>
    <t>Matanza</t>
  </si>
  <si>
    <t>COLEGIO INTEGRADO LAS MERCEDES</t>
  </si>
  <si>
    <t>Molagavita</t>
  </si>
  <si>
    <t>Ocamonte</t>
  </si>
  <si>
    <t>COLEGIO TECNICO AGROPECUARIO SAN JOSE</t>
  </si>
  <si>
    <t>Onzaga</t>
  </si>
  <si>
    <t>ESCUELA CAMILO FORERO REYES</t>
  </si>
  <si>
    <t>ESCUELA  MANUELA BELTRAN</t>
  </si>
  <si>
    <t>Palmas del Socorro</t>
  </si>
  <si>
    <t>COLEGIO DEPARTAMENTAL LA INMACULADA</t>
  </si>
  <si>
    <t>PIEDECUESTA</t>
  </si>
  <si>
    <t>CONCENTRACION NUESTRA SEÑORA DE LA PRESENTACION</t>
  </si>
  <si>
    <t>ESCUELA URBANA BARROBLANCO</t>
  </si>
  <si>
    <t>CENTRO EDUCATIVO INTEGRADO ALFA Y OMEGA</t>
  </si>
  <si>
    <t>CONCENTRACION MARIA AUXILIADORA</t>
  </si>
  <si>
    <t>CONCENTRACION BALBINO GARCIA</t>
  </si>
  <si>
    <t>CONCENTRACION ESCOLAR SAN CRISTOBAL</t>
  </si>
  <si>
    <t>CONCENTRACION ESCOLAR SAN CARLOS</t>
  </si>
  <si>
    <t>COLEGIO    CABECERA DEL LLANO</t>
  </si>
  <si>
    <t>CONCENTRACION FRANCISCO DE PAULA SANTANDER</t>
  </si>
  <si>
    <t>COLEGIO HUMBERTO GOMEZ NIGRINIS SEDE PRINCIPAL</t>
  </si>
  <si>
    <t>PINCHOTE</t>
  </si>
  <si>
    <t>ESCUELA RURAL EL ALTO</t>
  </si>
  <si>
    <t>ESCUELA PIEDRA DEL SOL</t>
  </si>
  <si>
    <t>ESCUELA RURAL EL CUCHARO</t>
  </si>
  <si>
    <t>ESCUELA RURAL LAS HORTENSIAS</t>
  </si>
  <si>
    <t>ESCUELA RURAL SANTA CRUZ</t>
  </si>
  <si>
    <t>ESCUELA RURAL LA MESETA</t>
  </si>
  <si>
    <t>ESCUELA RURAL GARCES</t>
  </si>
  <si>
    <t>Puente Nacional</t>
  </si>
  <si>
    <t>COLEGIO  AURELIO MARTINEZ MUTIS</t>
  </si>
  <si>
    <t>Puerto Parra</t>
  </si>
  <si>
    <t>COLEGIO INTEGRADO  PUERTO PARRA</t>
  </si>
  <si>
    <t>PUERTO WILCHES</t>
  </si>
  <si>
    <t>CONCENTRACION ESCOLAR MARIA GORETTI</t>
  </si>
  <si>
    <t>CONCENTRACION ESCOLAR JUAN PEREZ PASSOS</t>
  </si>
  <si>
    <t>CONCENTRACION ESCOLAR GABRIELA MISTRAL</t>
  </si>
  <si>
    <t>ESCUELA RURAL LAS PAMPAS</t>
  </si>
  <si>
    <t>ESCUELA RURAL CAMPO DURO</t>
  </si>
  <si>
    <t>ESCUELA SAN LUIS GONZAGA</t>
  </si>
  <si>
    <t>ESCUELA GONZALO JIMENEZ DE QUEZADA</t>
  </si>
  <si>
    <t>ESCUELA CARLOS LLERAS RESTREPO</t>
  </si>
  <si>
    <t>CONCENTRACION ESCOLAR LA UNION</t>
  </si>
  <si>
    <t>ESCUELA RURAL SAN JOSE DE ITALIA</t>
  </si>
  <si>
    <t>RIONEGRO</t>
  </si>
  <si>
    <t>SABANA DE TORRES</t>
  </si>
  <si>
    <t>ESCUELA URBANA SANTISIMA TRINIDAD</t>
  </si>
  <si>
    <t>ESCUELA URBANA EL PROGRESO</t>
  </si>
  <si>
    <t>ESCUELA URBANA LAS FERIAS</t>
  </si>
  <si>
    <t>ESCUELA URBANA ARGELIA</t>
  </si>
  <si>
    <t>ESCUELA URBANA COMUNEROS</t>
  </si>
  <si>
    <t>SAN ANDRÉS</t>
  </si>
  <si>
    <t>ESCUELA ANEXA</t>
  </si>
  <si>
    <t>ESCUELA RURAL LISTARA</t>
  </si>
  <si>
    <t>ESCUELA RURAL CAIRASCO</t>
  </si>
  <si>
    <t>ESCUELA RURAL MESA DE CAIRASCO</t>
  </si>
  <si>
    <t>ESCUELA RURAL TANQUEVA</t>
  </si>
  <si>
    <t>ESCUELA RURAL LABRANZAGRANDE</t>
  </si>
  <si>
    <t>ESCUELA RURAL EL PIRE</t>
  </si>
  <si>
    <t>ESCUELA RURAL EL TUNO</t>
  </si>
  <si>
    <t>ESCUELA RURAL QUEBRADA COLORADA</t>
  </si>
  <si>
    <t>ESCUELA RURAL EL SALADITO</t>
  </si>
  <si>
    <t>ESCUELA RURAL LA CABRERA</t>
  </si>
  <si>
    <t>ESCUELA RURAL EL DIVISO</t>
  </si>
  <si>
    <t>ESCUELA RURAL PLAYITAS</t>
  </si>
  <si>
    <t>San Benito</t>
  </si>
  <si>
    <t>ESCUELA URBANA PUEBLO VIEJO</t>
  </si>
  <si>
    <t>San Gil</t>
  </si>
  <si>
    <t>COLEGIO NIÑA MARIA</t>
  </si>
  <si>
    <t>CONCENTRACION ESCOLAR PABLO SEXTO</t>
  </si>
  <si>
    <t>CONCENTRACION ESCOLAR RODOLFO GONZALEZ GARCIA</t>
  </si>
  <si>
    <t>CONCENTRACION ESCOLAR SAGRADA FAMILIA</t>
  </si>
  <si>
    <t>CONCENTRACION ESCOLAR CARLOS MARTINEZ SILVA</t>
  </si>
  <si>
    <t>COLEGIO SANTA TERESITA DE LAS AMERICAS</t>
  </si>
  <si>
    <t>San Joaquín</t>
  </si>
  <si>
    <t>San Miguel</t>
  </si>
  <si>
    <t>COLEGIO INTEGRADO MONSEÑOR EVARISTO BLANCO</t>
  </si>
  <si>
    <t>San Vicente de Chucuri</t>
  </si>
  <si>
    <t>ESCUELA URBANA ANGOSTURAS</t>
  </si>
  <si>
    <t>ESCUELA URBANA EL BOSQUE</t>
  </si>
  <si>
    <t>ESCUELA URBANA VALENTIN GONZALEZ RANGEL</t>
  </si>
  <si>
    <t>Santa Helena del Opón</t>
  </si>
  <si>
    <t>INSTITUTO TECNICO AGROPECUARIO - SEDE PRINCIPAL</t>
  </si>
  <si>
    <t>Simacota</t>
  </si>
  <si>
    <t>COLEGIO INTEGRADO GENERAL PABLO ANTONIO OBANDO</t>
  </si>
  <si>
    <t>SOCORRO</t>
  </si>
  <si>
    <t>CONCENTRACION ESCOLAR CENTRAL DE VARONES</t>
  </si>
  <si>
    <t>CONCENTRACION ESCOLAR EL CONVENTO</t>
  </si>
  <si>
    <t>Socorro</t>
  </si>
  <si>
    <t>CONCENTRACION ESCOLAR NUESTRA SEÑORA DEL SOCORRO</t>
  </si>
  <si>
    <t>CONCENTRACION ESCOLAR COMUNEROS</t>
  </si>
  <si>
    <t>INSTITUTO COOPERATIVO CACIQUE CHANCHON</t>
  </si>
  <si>
    <t>SUAITA</t>
  </si>
  <si>
    <t>COLEGIO INTEGRADO LUCAS CABALLERO - SEDE PRINCIPAL</t>
  </si>
  <si>
    <t>ESCUELA URBANA ARTURO SANTOS</t>
  </si>
  <si>
    <t>ESCUELA RURAL TIERRA GRATA</t>
  </si>
  <si>
    <t>ESCUELA RURAL SANTA RITA</t>
  </si>
  <si>
    <t>ESCUELA RURAL LA CANDELARIA</t>
  </si>
  <si>
    <t>ESCUELA RURAL LA CUCUTEÑA</t>
  </si>
  <si>
    <t>ESCUELA RURAL EL TOTO</t>
  </si>
  <si>
    <t>COLEGIO LUIS ALBERTO ACUÑA</t>
  </si>
  <si>
    <t>ESCUELA RURAL EL CARACOL</t>
  </si>
  <si>
    <t>ESCUELA RURAL HOYA HONDA</t>
  </si>
  <si>
    <t>ESCUELA RURAL LA AGUADITA</t>
  </si>
  <si>
    <t>ESCUELA RURAL TOLOTA</t>
  </si>
  <si>
    <t>ESCUELA RURAL EL RELOJ</t>
  </si>
  <si>
    <t>ESCUELA RURAL CALLEJON PRIMERO</t>
  </si>
  <si>
    <t>ESCUELA RURAL CLAVELLINOS</t>
  </si>
  <si>
    <t>ESCUELA RURAL HELECHALES</t>
  </si>
  <si>
    <t>ESCUELA RURAL CALLEJON SEGUNDO</t>
  </si>
  <si>
    <t>ESCUELA RURAL ARCABUCO</t>
  </si>
  <si>
    <t>ESCUELA RURAL LAGUNA NEGRA</t>
  </si>
  <si>
    <t>ESCUELA RURAL EL CAFETO</t>
  </si>
  <si>
    <t>ESCUELA RURAL ORGANOS</t>
  </si>
  <si>
    <t>ESCUELA RURAL CARARITO</t>
  </si>
  <si>
    <t>ESCUELA RURAL EL HOYO</t>
  </si>
  <si>
    <t>Suratá</t>
  </si>
  <si>
    <t>ESCUELA URBANA CAMACHO CARREÑO</t>
  </si>
  <si>
    <t>Tona</t>
  </si>
  <si>
    <t>ESCUELA RURAL VEGAS DEL QUEMADO</t>
  </si>
  <si>
    <t>ESCUELA URBANA FRANCISCO ROMERO</t>
  </si>
  <si>
    <t>Valle de San José</t>
  </si>
  <si>
    <t>CONCENTRACION DE DESARROLLO RURAL - SEDE PRINCIPAL</t>
  </si>
  <si>
    <t>VÉLEZ</t>
  </si>
  <si>
    <t>CENTRO DOCENTE  EL CENTENARIO</t>
  </si>
  <si>
    <t>CENTRO DOCENTE CIRO SANTANDER</t>
  </si>
  <si>
    <t>CENTRO EDUCATIVO  LA VEGUITA</t>
  </si>
  <si>
    <t>SINCELEJO</t>
  </si>
  <si>
    <t>BELLA ISLA</t>
  </si>
  <si>
    <t>BARRIO SINAI</t>
  </si>
  <si>
    <t>SAN NICOLAS</t>
  </si>
  <si>
    <t>POLICARPA</t>
  </si>
  <si>
    <t>PARAISO PUERTA ROJA</t>
  </si>
  <si>
    <t>HIJOS DE TRABAJADORES DE CARRETERAS NACIONALES CARRENA</t>
  </si>
  <si>
    <t>MERCEDES ABREGO</t>
  </si>
  <si>
    <t>SEXTA EL ZUMBADO</t>
  </si>
  <si>
    <t>INSTITUCION EDUCATIVA NUESTRA SE¥ORA DEL CARMEN</t>
  </si>
  <si>
    <t>LA PALMA</t>
  </si>
  <si>
    <t>LA TRINIDAD</t>
  </si>
  <si>
    <t>EL MINUTO DE DIOS</t>
  </si>
  <si>
    <t>VILLA MADY</t>
  </si>
  <si>
    <t>PABLO SEXTO</t>
  </si>
  <si>
    <t>EL PINAR</t>
  </si>
  <si>
    <t>SANTA MARIA</t>
  </si>
  <si>
    <t>JARIN INFANTIL LA SELVA</t>
  </si>
  <si>
    <t>HIJOS DE LA SIERRA FLOR</t>
  </si>
  <si>
    <t>HIJOS DE OBREROS DE LA CONSTRUCCION</t>
  </si>
  <si>
    <t>VEINTINUEVE DE MAYO</t>
  </si>
  <si>
    <t>MEDIA LUNA</t>
  </si>
  <si>
    <t>EL DIVINO SALVADOR</t>
  </si>
  <si>
    <t>LA POLLITA</t>
  </si>
  <si>
    <t>LAS MAJAGUAS</t>
  </si>
  <si>
    <t>SIERRA FLOR</t>
  </si>
  <si>
    <t>CIELO AZUL</t>
  </si>
  <si>
    <t>NUESTRA SE¥ORA DEL MILAGRO</t>
  </si>
  <si>
    <t>RITA DE ARRAZOLA</t>
  </si>
  <si>
    <t>INSTITUCION EDUCATIVA 20 DE ENERO</t>
  </si>
  <si>
    <t>HUMBERTO VERGARA PRADO</t>
  </si>
  <si>
    <t>CUARTA EL SALVADOR</t>
  </si>
  <si>
    <t>ANTONIO NARI¥O</t>
  </si>
  <si>
    <t>SEDE NUESTRA SEÑORA DEL ROSARIO</t>
  </si>
  <si>
    <t>SEDE SAN FRANCISCO DE ASIS</t>
  </si>
  <si>
    <t>SEDE MARIA AUXILIADORA</t>
  </si>
  <si>
    <t>CAIMITO</t>
  </si>
  <si>
    <t>SEDE ROSA GARCIA</t>
  </si>
  <si>
    <t>SEDE SAN VICENTE FERRER</t>
  </si>
  <si>
    <t>SEDE SANTA TERESITA DEL NIÑO JESUS</t>
  </si>
  <si>
    <t>COLOSÓ</t>
  </si>
  <si>
    <t>SEDE URBANA DE NIÑAS</t>
  </si>
  <si>
    <t>SEDE LAS CAMPESINAS</t>
  </si>
  <si>
    <t>C.E. EL CERRO</t>
  </si>
  <si>
    <t>COROZAL</t>
  </si>
  <si>
    <t>SEDE EL CARABINERITO</t>
  </si>
  <si>
    <t>SEDE MONSENOR CARMELO PERCY</t>
  </si>
  <si>
    <t>I.E. FRANCISCO JOSE DE CALDAS - SEDE PRINCIPAL</t>
  </si>
  <si>
    <t>SEDE TRES DE MARZO</t>
  </si>
  <si>
    <t>SEDE INFANTIL LA JOSEFINA</t>
  </si>
  <si>
    <t>SEDE ONCE DE NOVIEMBRE</t>
  </si>
  <si>
    <t>SEDE HOGAR DEL NIÑO</t>
  </si>
  <si>
    <t>INST EDUC LICEO CARMELO PERCY VERGARA</t>
  </si>
  <si>
    <t>SEDE VALPARAISO</t>
  </si>
  <si>
    <t>SEDE SOR MARIA ANGELICA</t>
  </si>
  <si>
    <t>SEDE IGNACIO MUÑOZ JARABA</t>
  </si>
  <si>
    <t>SEDE SIETE DE AGOSTO</t>
  </si>
  <si>
    <t>LAS BRUJAS</t>
  </si>
  <si>
    <t>I.E. NORMAL SUPERIOR DE COROZAL - SEDE PRINCIPAL</t>
  </si>
  <si>
    <t>SEDE SANTA ROSA DE LIMA</t>
  </si>
  <si>
    <t>SEDE PRIMERA DE VARONES</t>
  </si>
  <si>
    <t>SEDE ISLA GRANDE</t>
  </si>
  <si>
    <t>SEDE OSPINA PEREZ</t>
  </si>
  <si>
    <t>CHALÁN</t>
  </si>
  <si>
    <t>GALERAS</t>
  </si>
  <si>
    <t>SEDE TIERRA HUECA</t>
  </si>
  <si>
    <t>SEDE BARRIO LOPANO</t>
  </si>
  <si>
    <t>SEDE GALILEA</t>
  </si>
  <si>
    <t>SEDE CHIQUITIN</t>
  </si>
  <si>
    <t>GUARANDA</t>
  </si>
  <si>
    <t>I.E. DE GUARANDA - SEDE PRINCIPAL</t>
  </si>
  <si>
    <t>LOS MILAGROS</t>
  </si>
  <si>
    <t>I.E. LA UNION - SEDE PRINCIPAL</t>
  </si>
  <si>
    <t>LA UNIÓN</t>
  </si>
  <si>
    <t>LA CONCEPCION</t>
  </si>
  <si>
    <t>LA GLORIA</t>
  </si>
  <si>
    <t>LOS PALMITOS</t>
  </si>
  <si>
    <t>I.E. SANTA ROSA DE LIMA - SEDE PRINCIPAL</t>
  </si>
  <si>
    <t>I.E. CONCENTRACION DE DESARROLLO RURAL - SDE PRINCIPAL</t>
  </si>
  <si>
    <t>MEMBRILLAL</t>
  </si>
  <si>
    <t>BONGO NO 2</t>
  </si>
  <si>
    <t>SAN JOSE LA PISTA</t>
  </si>
  <si>
    <t>LOS MUÑECOS</t>
  </si>
  <si>
    <t>MAJAGUAL</t>
  </si>
  <si>
    <t>SEDE JOSE GAVALDÁ</t>
  </si>
  <si>
    <t>CORAZON DE JESUS</t>
  </si>
  <si>
    <t>LA LADERA</t>
  </si>
  <si>
    <t>SAN VICENTE DE PAUL</t>
  </si>
  <si>
    <t>MORROA</t>
  </si>
  <si>
    <t>SEDE SABANAS DE MEDELLIN</t>
  </si>
  <si>
    <t>SEDE PRIMARIA DE MORROA</t>
  </si>
  <si>
    <t>SEDE SAN BLAS</t>
  </si>
  <si>
    <t>OVEJAS</t>
  </si>
  <si>
    <t>SEDE ALIANZA PARA EL PROGRESO</t>
  </si>
  <si>
    <t>HOGAR DON BOSCO</t>
  </si>
  <si>
    <t>PALMITO</t>
  </si>
  <si>
    <t>C.E. INDÍGENA PUEBLECITO - SEDE PRINCIPAL</t>
  </si>
  <si>
    <t>SEDE PALMITO</t>
  </si>
  <si>
    <t>SAMPUÉS</t>
  </si>
  <si>
    <t>I.E. MILLAN VARGAS - SEDE PRINCIPAL</t>
  </si>
  <si>
    <t>SEDE LUIS G PORTACIO</t>
  </si>
  <si>
    <t>SEDE EL CAMPANO SEBASTIAN PEÑATES</t>
  </si>
  <si>
    <t>CENTRO EDUCATIVO LO HARAZO</t>
  </si>
  <si>
    <t>SEDE LAS PERONILLAS</t>
  </si>
  <si>
    <t>CENTRO EDUCATIVO PIEDRAS BLANCAS</t>
  </si>
  <si>
    <t>SEDE BIZERTA</t>
  </si>
  <si>
    <t>SAN BENITO ABAD</t>
  </si>
  <si>
    <t>SEDE MIS PRIMERAS EXPERIENCIAS</t>
  </si>
  <si>
    <t>CENTRO EDUCATIVO LA CEIBA</t>
  </si>
  <si>
    <t>San Juan de Betulia</t>
  </si>
  <si>
    <t>I.E. SAN JUAN BAUTISTA - SEDE PRINCIPAL</t>
  </si>
  <si>
    <t>SAN JUAN DE BETULIA</t>
  </si>
  <si>
    <t>SEDE MI SEGUNDO HOGAR</t>
  </si>
  <si>
    <t>SAN MARCOS</t>
  </si>
  <si>
    <t>SEDE SAN RAFAEL</t>
  </si>
  <si>
    <t>SEDE MONSEÑOR SANTOS</t>
  </si>
  <si>
    <t>SEDE SAN MARQUITOS</t>
  </si>
  <si>
    <t>SEDE CAMPO NUEVO</t>
  </si>
  <si>
    <t>INST EDUC JONH F KENNEDY</t>
  </si>
  <si>
    <t>SEDE VERACRUZ</t>
  </si>
  <si>
    <t>SEDE LA CANDELARIA</t>
  </si>
  <si>
    <t>I.E. TÉCNICO AGROPECUARIO EL LIMON - SEDE PRINCIPAL</t>
  </si>
  <si>
    <t>I.E.T. DIVERSIFICADO DE BUENAVISTA - SEDE PRINCIPAL</t>
  </si>
  <si>
    <t>SAN ONOFRE</t>
  </si>
  <si>
    <t>SEDE MADRE BERNARDA</t>
  </si>
  <si>
    <t>SEDE UNION CAMPESINA</t>
  </si>
  <si>
    <t>SEDE SAN IGNACIO DE LAS MERCEDES</t>
  </si>
  <si>
    <t>SEDE EL ROSAL</t>
  </si>
  <si>
    <t>San Pedro</t>
  </si>
  <si>
    <t>SINCÉ</t>
  </si>
  <si>
    <t>SEDE SAN JUAN BAUTISTA DE LA SALLE</t>
  </si>
  <si>
    <t>SEDE DIVINO NIÑO</t>
  </si>
  <si>
    <t>SEDE PEDRO ESPINOSA MEZA</t>
  </si>
  <si>
    <t>SEDE ANTONIO JOSE DE SUCRE</t>
  </si>
  <si>
    <t>SEDE SANTANDER</t>
  </si>
  <si>
    <t>SEDE SIETE DE MARZO</t>
  </si>
  <si>
    <t>CENTRO EDUCATIVO PAMPANILLA</t>
  </si>
  <si>
    <t>CENTRO EDUCATIVO NARANJAL</t>
  </si>
  <si>
    <t>SANTIAGO DE TOLÚ</t>
  </si>
  <si>
    <t>SEDE MANUEL GONZALEZ HERAZO</t>
  </si>
  <si>
    <t>SEDE NUESTRA SEÑORA DE FATIMA</t>
  </si>
  <si>
    <t>SEDE EL PROGRESO</t>
  </si>
  <si>
    <t>SEDE LUIS CARLOS GALAN</t>
  </si>
  <si>
    <t>I.E. JOSE YEMAIL TOUS - SEDE PRINCIPAL</t>
  </si>
  <si>
    <t>SEDE SAN ISIDRO</t>
  </si>
  <si>
    <t>SEDE EL PEQUENO MARINO</t>
  </si>
  <si>
    <t>CENTRO EDUCATIVO ALEGRIA</t>
  </si>
  <si>
    <t>COVEÑAS</t>
  </si>
  <si>
    <t>C.E. PIO XII - SEDE PRINCIPAL</t>
  </si>
  <si>
    <t>TOLUVIEJO</t>
  </si>
  <si>
    <t>SEDE PRIMARIA DE LAS PIEDRAS</t>
  </si>
  <si>
    <t>CENTRO EDUCATIVO EL SUAN</t>
  </si>
  <si>
    <t>CENTRO EDUCATIVO LA SIRIA</t>
  </si>
  <si>
    <t>SEDE URBANA DE VARONES</t>
  </si>
  <si>
    <t>CENTRO EDUCATIVO LA GRANJA</t>
  </si>
  <si>
    <t>SEDE 3 MONTEALEGRE</t>
  </si>
  <si>
    <t>SEDE 2 RESTREPO</t>
  </si>
  <si>
    <t>SEDE 4 JARDIN NACIONAL</t>
  </si>
  <si>
    <t>SEDE 3 RODRIGUEZ ANDRADE</t>
  </si>
  <si>
    <t>SEDE 2 MARGARITA PARDO</t>
  </si>
  <si>
    <t>SEDE 1 NORMAL SUPERIOR</t>
  </si>
  <si>
    <t>SEDE 3 ANTONIO NARIÑO</t>
  </si>
  <si>
    <t>SEDE 2  ANCON - PABLO SEXTO</t>
  </si>
  <si>
    <t>SEDE 4  LAS ACACIAS</t>
  </si>
  <si>
    <t>SEDE 4 LOS CRISTALES</t>
  </si>
  <si>
    <t>SEDE 02 JULIA CALDERON CABRERA</t>
  </si>
  <si>
    <t>SEDE 03  VERSALLES</t>
  </si>
  <si>
    <t>SEDE 3  LA AMERICA</t>
  </si>
  <si>
    <t>SEDE 1 BOYACA</t>
  </si>
  <si>
    <t>SEDE 1 DARIO ECHANDIA</t>
  </si>
  <si>
    <t>SEDE 2  PRIMERO DE MAYO</t>
  </si>
  <si>
    <t>SEDE 3  CALIXTA VARON DE LUNA</t>
  </si>
  <si>
    <t>SEDE 1  ESTADO DE ISRAEL</t>
  </si>
  <si>
    <t>SEDE 2  GENERAL SANTANDER</t>
  </si>
  <si>
    <t>SEDE 1  SANTIAGO VILA ESCOBAR</t>
  </si>
  <si>
    <t>SEDE 2 CARLOS BLANCO NASSAR</t>
  </si>
  <si>
    <t>SEDE 1 JOSE ANTONIO RICAURTE</t>
  </si>
  <si>
    <t>SEDE 2 URIBE</t>
  </si>
  <si>
    <t>SEDE 1 SAN LUIS GONZAGA</t>
  </si>
  <si>
    <t>SEDE 2 MARCO FIDEL SUAREZ</t>
  </si>
  <si>
    <t>SEDE 1 MIGUEL DE CERVANTES SAAVEDRA</t>
  </si>
  <si>
    <t>SEDE 3 JAIME ROOKE</t>
  </si>
  <si>
    <t>SEDE 2 GRANADA</t>
  </si>
  <si>
    <t>SEDE 1 SAN ISIDRO</t>
  </si>
  <si>
    <t>SEDE 1 FRANCISCO DE PAULA SANTANDER</t>
  </si>
  <si>
    <t>SEDE 3 VILLAMARIN</t>
  </si>
  <si>
    <t>SEDE 2 PACANDE</t>
  </si>
  <si>
    <t>SEDE 8 CARRIZALES</t>
  </si>
  <si>
    <t>SEDE 7 EL COLEGIO</t>
  </si>
  <si>
    <t>SEDE 4 CHEMBE</t>
  </si>
  <si>
    <t>SEDE 6 LA PALMILLA</t>
  </si>
  <si>
    <t>SEDE 5 LA ESPERANZA</t>
  </si>
  <si>
    <t>SEDE 09 SINAI</t>
  </si>
  <si>
    <t>SEDE 2 LA FRANCIA</t>
  </si>
  <si>
    <t>SEDE 3 SAN CAYETANO</t>
  </si>
  <si>
    <t>SEDE 3 JORGE QUEVEDO VELASQUEZ</t>
  </si>
  <si>
    <t>SEDE 5  LA PAZ</t>
  </si>
  <si>
    <t>SEDE 2 EL ARADO</t>
  </si>
  <si>
    <t>SEDE 1 SAN PEDRO ALEJANDRINO</t>
  </si>
  <si>
    <t>SEDE 1 EL JARDIN</t>
  </si>
  <si>
    <t>SEDE 2 GARZON Y COLLAZOS</t>
  </si>
  <si>
    <t>SEDE 2 TULIO VARON</t>
  </si>
  <si>
    <t>SEDE 4 SAN ANTONIO</t>
  </si>
  <si>
    <t>SEDE 2 ANDRES LOPEZ DE GALARZA</t>
  </si>
  <si>
    <t>SEDE 5 LAS DELICIAS</t>
  </si>
  <si>
    <t>SEDE 3 BELLAVISTA</t>
  </si>
  <si>
    <t>SEDE ALTO DE SAN ROMUALDO</t>
  </si>
  <si>
    <t>SEDE 1 CIUDAD ARKALA</t>
  </si>
  <si>
    <t>SEDE 4 RODRIGO LARA BONILLA</t>
  </si>
  <si>
    <t>SEDE 3 SAN VICENTE DEL PAUL</t>
  </si>
  <si>
    <t>SEDE 2 LA PEDREGOZA</t>
  </si>
  <si>
    <t>SEDE 4 ESCUELA HOGAR</t>
  </si>
  <si>
    <t>SEDE 5  JOSE MARIA CARBONELL</t>
  </si>
  <si>
    <t>SEDE 4  EL BOSQUE</t>
  </si>
  <si>
    <t>SEDE 6  PABLO EMILIO PARDO LEON</t>
  </si>
  <si>
    <t>SEDE 3 LA ESPERANZA</t>
  </si>
  <si>
    <t>SEDE 2 LISIMACO PARRA BERNAL</t>
  </si>
  <si>
    <t>SEDE 2 HERMANO ARSENIO</t>
  </si>
  <si>
    <t>SEDE 1 SIMON BOLIVAR</t>
  </si>
  <si>
    <t>SEDE 4 CRISTOBAL COLON</t>
  </si>
  <si>
    <t>SEDE 2 LORENCITA VILLEGAS DE SANTOS</t>
  </si>
  <si>
    <t>SEDE 3 TITA DE HUERTAS</t>
  </si>
  <si>
    <t>SEDE 3 ANDRES LOPEZ DE GALARZA</t>
  </si>
  <si>
    <t>SEDE 2 YULDAIMA</t>
  </si>
  <si>
    <t>SEDE 3 EL TOPACIO</t>
  </si>
  <si>
    <t>SEDE 1 FE Y ALEGRIA</t>
  </si>
  <si>
    <t>SEDE 1 RAICES DEL FUTURO</t>
  </si>
  <si>
    <t>SEDE 2 INSTITUTO TOLIMENSE PARA SORDOS ITSOR</t>
  </si>
  <si>
    <t>SEDE 1 NIÑO JESUS DE PRAGA</t>
  </si>
  <si>
    <t>SEDE 3 INSTITUTO TOLIMENSE DE EDUCACION ESPECIAL</t>
  </si>
  <si>
    <t>SEDE 2 CACIQUE CALARCA</t>
  </si>
  <si>
    <t>SEDE 1 JORGE ELIECER GAITAN</t>
  </si>
  <si>
    <t>SEDE 1 CELMIRA HUERTAS</t>
  </si>
  <si>
    <t>SEDE 1 CARLOS LLERAS RESTREPO</t>
  </si>
  <si>
    <t>SEDE 7 ALAMOS</t>
  </si>
  <si>
    <t>SEDE 4 CHUCUNI</t>
  </si>
  <si>
    <t>SEDE 6 BELLEZA ALTA</t>
  </si>
  <si>
    <t>SEDE MODELIA</t>
  </si>
  <si>
    <t>SEDE 2 EL JORDAN</t>
  </si>
  <si>
    <t>SEDE 1 CIUDAD LUZ</t>
  </si>
  <si>
    <t>SEDE 1 MAXIMILIANO NEIRA LAMUS</t>
  </si>
  <si>
    <t>SEDE 4 BELLO HORIZONTE</t>
  </si>
  <si>
    <t>SEDE 2 SECUNDINO PORRAS CRUZ</t>
  </si>
  <si>
    <t>SEDE 1 JOSE JOAQUIN FLOREZ HERNANDEZ</t>
  </si>
  <si>
    <t>SEDE 2 PICALEÑA</t>
  </si>
  <si>
    <t>SEDE 3 SAN FRANCISCO CLUB</t>
  </si>
  <si>
    <t>SEDE 5 SAN MARTIN</t>
  </si>
  <si>
    <t>SEDE 4 FELIX DE BEDOUT MORENO</t>
  </si>
  <si>
    <t>SEDE 3 EL JAZMIN</t>
  </si>
  <si>
    <t>SEDE 1 CIUDAD DE IBAGUE</t>
  </si>
  <si>
    <t>SEDE 2 BOQUERON</t>
  </si>
  <si>
    <t>SEDE 2 NUEVO COMBEIMA</t>
  </si>
  <si>
    <t>SEDE 1 ALFONSO PALACIOS RUDAS</t>
  </si>
  <si>
    <t>SEDE 2  EL CARMEN</t>
  </si>
  <si>
    <t>SEDE 03 BELEN</t>
  </si>
  <si>
    <t>SEDE 3  LAS ANIMAS</t>
  </si>
  <si>
    <t>SEDE 7 RAMOS Y ASTILLEROS</t>
  </si>
  <si>
    <t>SEDE 6 EL GALLO</t>
  </si>
  <si>
    <t>SEDE 4   SANTA  TERESA</t>
  </si>
  <si>
    <t>SEDE 8 MIRASOL</t>
  </si>
  <si>
    <t>SEDE 2 RAFAEL URIBE URIBE</t>
  </si>
  <si>
    <t>SEDE 5 CLARITA BOTERO DE SANTOFIMIO</t>
  </si>
  <si>
    <t>SEDE 9 LA COQUETA</t>
  </si>
  <si>
    <t>SEDE 2 ROMULO MORALES</t>
  </si>
  <si>
    <t>SEDE 1 DIEGO FALLON</t>
  </si>
  <si>
    <t>SEDE 4 CLUB DE LEONES COMBEIMA</t>
  </si>
  <si>
    <t>SEDE 2 CENTRO PILOTO DE EDUCACION PRE-ESCOLAR</t>
  </si>
  <si>
    <t>SEDE 5 HOGAR SAGRADO CORAZON</t>
  </si>
  <si>
    <t>Alpujarra</t>
  </si>
  <si>
    <t>Alvarado</t>
  </si>
  <si>
    <t>EVERARDO PINZON ARIZA</t>
  </si>
  <si>
    <t>AMINTA TRIANA AGUILAR</t>
  </si>
  <si>
    <t>AMBALEMA</t>
  </si>
  <si>
    <t>NICANOR VELASQUEZ ORTIZ</t>
  </si>
  <si>
    <t>EL ALTO</t>
  </si>
  <si>
    <t>Anzoátegui</t>
  </si>
  <si>
    <t>JESUS ANTONIO LOMBANA</t>
  </si>
  <si>
    <t>SIMONA AREVALO</t>
  </si>
  <si>
    <t>Armero(Guayabal)</t>
  </si>
  <si>
    <t>ARMERO</t>
  </si>
  <si>
    <t>DARIO ECHANDIA</t>
  </si>
  <si>
    <t>GONZALO OLAYA PEREZ</t>
  </si>
  <si>
    <t>AURA MARIA GALINDO</t>
  </si>
  <si>
    <t>LUIS EDUARDO GUARNIZO</t>
  </si>
  <si>
    <t>DIANA TURBAY</t>
  </si>
  <si>
    <t>ATACO</t>
  </si>
  <si>
    <t>NUESTRA SE¥ORA DE LOURDES</t>
  </si>
  <si>
    <t>LAS MORAS</t>
  </si>
  <si>
    <t>BELTRAN</t>
  </si>
  <si>
    <t>CANOAS LA VAGA</t>
  </si>
  <si>
    <t>MESA DE POLE</t>
  </si>
  <si>
    <t>BALSILLAS</t>
  </si>
  <si>
    <t>AGUA FRIA</t>
  </si>
  <si>
    <t>CANOAS SAN ROQUE</t>
  </si>
  <si>
    <t>CUPILICUA</t>
  </si>
  <si>
    <t>PASTALITOS</t>
  </si>
  <si>
    <t>TOTUMAL</t>
  </si>
  <si>
    <t>CHILIRCO</t>
  </si>
  <si>
    <t>SAN ANTONIO DE POLE</t>
  </si>
  <si>
    <t>CANOAS COPETE</t>
  </si>
  <si>
    <t>LAS CRUCES</t>
  </si>
  <si>
    <t>LAS SE¥ORITAS</t>
  </si>
  <si>
    <t>SANTA RITA LA MINA</t>
  </si>
  <si>
    <t>LA NUEVA REFORMA</t>
  </si>
  <si>
    <t>LA CEIBA</t>
  </si>
  <si>
    <t>LA LINDOZA</t>
  </si>
  <si>
    <t>CAJAMARCA</t>
  </si>
  <si>
    <t>PILOTO NO 24</t>
  </si>
  <si>
    <t>Cajamarca</t>
  </si>
  <si>
    <t>NARCISO VI¥A CALDERON</t>
  </si>
  <si>
    <t>CARMEN DE APICALÁ</t>
  </si>
  <si>
    <t>SANTA TERESA DE JESUS</t>
  </si>
  <si>
    <t>ISAIAS MORENO</t>
  </si>
  <si>
    <t>LA  ANTIGUA</t>
  </si>
  <si>
    <t>LOS MEDIOS</t>
  </si>
  <si>
    <t>CUATRO ESQUINAS</t>
  </si>
  <si>
    <t>MORTI¥O</t>
  </si>
  <si>
    <t>CHARCON</t>
  </si>
  <si>
    <t>BRASIL</t>
  </si>
  <si>
    <t>Casabianca</t>
  </si>
  <si>
    <t>ESC URB DE NI¥AS</t>
  </si>
  <si>
    <t>CHAPARRAL</t>
  </si>
  <si>
    <t>HOGAR SANTA LUISA</t>
  </si>
  <si>
    <t>LA PRADERA</t>
  </si>
  <si>
    <t>TAMARCO</t>
  </si>
  <si>
    <t>LOS ANGELES</t>
  </si>
  <si>
    <t>MESA DE AGUAYO</t>
  </si>
  <si>
    <t>ARACA MANGAS</t>
  </si>
  <si>
    <t>TULUNI</t>
  </si>
  <si>
    <t>POTRERITO DE AGUAYO</t>
  </si>
  <si>
    <t>LA BEGONIA</t>
  </si>
  <si>
    <t>EL QUESO</t>
  </si>
  <si>
    <t>MULICU ALTAGRACIA</t>
  </si>
  <si>
    <t>LA CORTES</t>
  </si>
  <si>
    <t>SAN ALFONSO</t>
  </si>
  <si>
    <t>LA UNION CORONILLO</t>
  </si>
  <si>
    <t>JOSÉ ALFONSO SUAREZ</t>
  </si>
  <si>
    <t>MARCO TULIO ALVIRA</t>
  </si>
  <si>
    <t>VILLA DEL ROCIO</t>
  </si>
  <si>
    <t>LA JULIA</t>
  </si>
  <si>
    <t>YARAGUA</t>
  </si>
  <si>
    <t>POTRERITO DE LUGO</t>
  </si>
  <si>
    <t>PIPINI</t>
  </si>
  <si>
    <t>PEDREGAL</t>
  </si>
  <si>
    <t>MAITO</t>
  </si>
  <si>
    <t>SAN BARTOLOME DE AMOYA</t>
  </si>
  <si>
    <t>POTRERITO DE AGUA</t>
  </si>
  <si>
    <t>LEMAYA</t>
  </si>
  <si>
    <t>PATALO</t>
  </si>
  <si>
    <t>POTRERITO DE LUGO BAJO</t>
  </si>
  <si>
    <t>CHITATO</t>
  </si>
  <si>
    <t>GUAINI PIPINI</t>
  </si>
  <si>
    <t>LOS PLANES</t>
  </si>
  <si>
    <t>TALANI</t>
  </si>
  <si>
    <t>ANDRES ROCHA</t>
  </si>
  <si>
    <t>NUESTRA SE¥ORA DE ROSARIO</t>
  </si>
  <si>
    <t>COPETE MONSERRATE</t>
  </si>
  <si>
    <t>EL AGRADO MULICU</t>
  </si>
  <si>
    <t>VIOLETAS TOTUMO</t>
  </si>
  <si>
    <t>COPETE DELICIAS</t>
  </si>
  <si>
    <t>HATO VIEJO</t>
  </si>
  <si>
    <t>COPETE ORIENTE</t>
  </si>
  <si>
    <t>LA LINEA DIAMANTE</t>
  </si>
  <si>
    <t>BRISAS  CARBONAL</t>
  </si>
  <si>
    <t>EL GUANABANO</t>
  </si>
  <si>
    <t>MULICU LAS PALMAS</t>
  </si>
  <si>
    <t>MULICU JARDIN</t>
  </si>
  <si>
    <t>TAPIAS</t>
  </si>
  <si>
    <t>LA CIMA</t>
  </si>
  <si>
    <t>MULICU LAS DELICIAS</t>
  </si>
  <si>
    <t>CARBONALITO</t>
  </si>
  <si>
    <t>SALOMON UMA¥A</t>
  </si>
  <si>
    <t>LA SALINA</t>
  </si>
  <si>
    <t>EL GUADUAL</t>
  </si>
  <si>
    <t>LAGUNILLA</t>
  </si>
  <si>
    <t>LA SONRISA</t>
  </si>
  <si>
    <t>EL HORIZONTE</t>
  </si>
  <si>
    <t>EL MORAL</t>
  </si>
  <si>
    <t>LA ANGUSTURA</t>
  </si>
  <si>
    <t>ASTILLEROS</t>
  </si>
  <si>
    <t>LA ILUSION</t>
  </si>
  <si>
    <t>Coello</t>
  </si>
  <si>
    <t>COYAIMA</t>
  </si>
  <si>
    <t>JUAN DE BORJA</t>
  </si>
  <si>
    <t>SAN AGUSTIN</t>
  </si>
  <si>
    <t>MECHE SAN CAYETANO</t>
  </si>
  <si>
    <t>GUADUALITO</t>
  </si>
  <si>
    <t>LA JABONERA</t>
  </si>
  <si>
    <t>CUNDAY</t>
  </si>
  <si>
    <t>LA CAMELIA</t>
  </si>
  <si>
    <t>MESA DE BETULIA</t>
  </si>
  <si>
    <t>AGUA BLANCA LA FLORIDA</t>
  </si>
  <si>
    <t>CASCAJOSO</t>
  </si>
  <si>
    <t>SAN JOSE DE ARENALES</t>
  </si>
  <si>
    <t>EL REVES</t>
  </si>
  <si>
    <t>GUASIMAL</t>
  </si>
  <si>
    <t>Dolores</t>
  </si>
  <si>
    <t>LUIS LOPEZ DE MESA</t>
  </si>
  <si>
    <t>Espinal</t>
  </si>
  <si>
    <t>GERMAN HUERTAS COMBARIZA</t>
  </si>
  <si>
    <t>MARIANO SANCHEZ ANDRADE</t>
  </si>
  <si>
    <t>VILLACATALINA</t>
  </si>
  <si>
    <t>COYARCO</t>
  </si>
  <si>
    <t>ANA GILMA TORRES DE PARRA</t>
  </si>
  <si>
    <t>RONDON</t>
  </si>
  <si>
    <t>ISAIAS OLIVAR</t>
  </si>
  <si>
    <t>MANUEL ANTONIO BONILLA</t>
  </si>
  <si>
    <t>FLANDES</t>
  </si>
  <si>
    <t>LLERAS</t>
  </si>
  <si>
    <t>LA PAZ NO 2</t>
  </si>
  <si>
    <t>ALIANZA PILOTO NO. 8</t>
  </si>
  <si>
    <t>MANUELA OMA¥A</t>
  </si>
  <si>
    <t>Flandes</t>
  </si>
  <si>
    <t>LA PAZ NO 1</t>
  </si>
  <si>
    <t>Fresno</t>
  </si>
  <si>
    <t>EL CENTRO</t>
  </si>
  <si>
    <t>NI¥A MARIA</t>
  </si>
  <si>
    <t>ALTO DE LA CRUZ</t>
  </si>
  <si>
    <t>JUAN B CORTES</t>
  </si>
  <si>
    <t>LIC MARIA AUXILIADORA</t>
  </si>
  <si>
    <t>GUAMO</t>
  </si>
  <si>
    <t>CENTRO</t>
  </si>
  <si>
    <t>IFA</t>
  </si>
  <si>
    <t>LA PLANADA</t>
  </si>
  <si>
    <t>GUAMALITO</t>
  </si>
  <si>
    <t>LOMA DE LUISA</t>
  </si>
  <si>
    <t>BARROSO</t>
  </si>
  <si>
    <t>LAS BRISAS</t>
  </si>
  <si>
    <t>GUACAMAYA</t>
  </si>
  <si>
    <t>SOR JOSEFA DEL CASTILLO</t>
  </si>
  <si>
    <t>LAS GARZAS</t>
  </si>
  <si>
    <t>QUINTO CHIPUELO</t>
  </si>
  <si>
    <t>PAUJIL</t>
  </si>
  <si>
    <t>SERREZUELA PRIMAVERA</t>
  </si>
  <si>
    <t>EL SAMAN</t>
  </si>
  <si>
    <t>PRINGAMOSAL CENTRO</t>
  </si>
  <si>
    <t>Guamo</t>
  </si>
  <si>
    <t>PABLO VI</t>
  </si>
  <si>
    <t>EJIDOS</t>
  </si>
  <si>
    <t>CAICEDO IBA¥EZ</t>
  </si>
  <si>
    <t>Herveo</t>
  </si>
  <si>
    <t>STA LUISA DE MARILLAC</t>
  </si>
  <si>
    <t>HONDA</t>
  </si>
  <si>
    <t>JUAN MANUEL RUDAS</t>
  </si>
  <si>
    <t>SANTA LUCIA 2</t>
  </si>
  <si>
    <t>ALTO DEL ROSARIO 1</t>
  </si>
  <si>
    <t>Icononzo</t>
  </si>
  <si>
    <t>LAMBERTO MUERMANS</t>
  </si>
  <si>
    <t>ICONONZO</t>
  </si>
  <si>
    <t>DOSQUEBRADAS</t>
  </si>
  <si>
    <t>PORTACHUELO</t>
  </si>
  <si>
    <t>SAN JOSE DEL GUATIMBOL</t>
  </si>
  <si>
    <t>BASCONIA</t>
  </si>
  <si>
    <t>EL CHAPARRO</t>
  </si>
  <si>
    <t>PARROQUIA VIEJA</t>
  </si>
  <si>
    <t>ALTO DE ICONONZO</t>
  </si>
  <si>
    <t>EL MESON</t>
  </si>
  <si>
    <t>LÉRIDA</t>
  </si>
  <si>
    <t>MINUTO DE DIOS FE Y ALEGRIA</t>
  </si>
  <si>
    <t>PADILLA</t>
  </si>
  <si>
    <t>PILOTO 9</t>
  </si>
  <si>
    <t>SERVIVIENDA</t>
  </si>
  <si>
    <t>EL SABROSO</t>
  </si>
  <si>
    <t>REPUBLICA DE FRANCIA</t>
  </si>
  <si>
    <t>IGUACITO</t>
  </si>
  <si>
    <t>Líbano</t>
  </si>
  <si>
    <t>NTRA SRA DE LOURDES</t>
  </si>
  <si>
    <t>LÍBANO</t>
  </si>
  <si>
    <t>BLANA SAENZ</t>
  </si>
  <si>
    <t>MANUEL TIBERIO GALLEGO</t>
  </si>
  <si>
    <t>LA MARCADA VIRGINIA</t>
  </si>
  <si>
    <t>EL AGRADO</t>
  </si>
  <si>
    <t>LA TIGRERA</t>
  </si>
  <si>
    <t>JESUS MARIA VILLEGAS</t>
  </si>
  <si>
    <t>FANNY HARTMANN</t>
  </si>
  <si>
    <t>JUAN XIII</t>
  </si>
  <si>
    <t>MESETA ALTA</t>
  </si>
  <si>
    <t>MESETA BAJA</t>
  </si>
  <si>
    <t>LA GREGORIA</t>
  </si>
  <si>
    <t>LA BULGARIA</t>
  </si>
  <si>
    <t>EL DELIRIO</t>
  </si>
  <si>
    <t>LA CUNA</t>
  </si>
  <si>
    <t>ALFONSO JARAMILLO</t>
  </si>
  <si>
    <t>RIORECIO</t>
  </si>
  <si>
    <t>MARSELLA</t>
  </si>
  <si>
    <t>JARD PSICOPEDAGOGICO</t>
  </si>
  <si>
    <t>HERACLIO LASTRA CABRERA</t>
  </si>
  <si>
    <t>MARIQUITA</t>
  </si>
  <si>
    <t>MORENO Y ESCANDON</t>
  </si>
  <si>
    <t>ELIAS CAJELI BLECKER</t>
  </si>
  <si>
    <t>EL CAUCHO</t>
  </si>
  <si>
    <t>SAN JERONIMO</t>
  </si>
  <si>
    <t>ORITA</t>
  </si>
  <si>
    <t>EL MERCADO</t>
  </si>
  <si>
    <t>ALEJANDRO GALINDO</t>
  </si>
  <si>
    <t>Mariquita</t>
  </si>
  <si>
    <t>GONZALO JIMENEZ DE QUESADA</t>
  </si>
  <si>
    <t>REINA ISABEL II</t>
  </si>
  <si>
    <t>ALTO RICO</t>
  </si>
  <si>
    <t>GUILLERMO ROLDAN</t>
  </si>
  <si>
    <t>LA PARROQUIA</t>
  </si>
  <si>
    <t>CERRO GORDO</t>
  </si>
  <si>
    <t>PIEDRAS NEGRAS</t>
  </si>
  <si>
    <t>PUERTO NEGRO</t>
  </si>
  <si>
    <t>RESURGIR BUENAVISTA</t>
  </si>
  <si>
    <t>CARLOTA ARMERO</t>
  </si>
  <si>
    <t>MELGAR</t>
  </si>
  <si>
    <t>SANTA CLARA</t>
  </si>
  <si>
    <t>RAFAEL  POMBO</t>
  </si>
  <si>
    <t>ANTONIO MARIA LOZANO</t>
  </si>
  <si>
    <t>17 DE ENERO</t>
  </si>
  <si>
    <t>LA CAJITA</t>
  </si>
  <si>
    <t>EL SALERO</t>
  </si>
  <si>
    <t>Melgar</t>
  </si>
  <si>
    <t>I. E. TÉCNICA GABRIELA MISTRAL - SEDE PRINCIPAL</t>
  </si>
  <si>
    <t>Natagaima</t>
  </si>
  <si>
    <t>GENERAL GABRIEL REBEINZ PIZARRO</t>
  </si>
  <si>
    <t>GUSTAVO PERDOMO AVILA</t>
  </si>
  <si>
    <t>NATAGAIMA</t>
  </si>
  <si>
    <t>Ortega</t>
  </si>
  <si>
    <t>ORTEGA</t>
  </si>
  <si>
    <t>SAGRADA FAMILIA</t>
  </si>
  <si>
    <t>ARROYUELO</t>
  </si>
  <si>
    <t>MESA DE CUCUANA</t>
  </si>
  <si>
    <t>PLAYA VERDE</t>
  </si>
  <si>
    <t>POCARA</t>
  </si>
  <si>
    <t>GUAVIO</t>
  </si>
  <si>
    <t>FLAUTILLO</t>
  </si>
  <si>
    <t>MOLA</t>
  </si>
  <si>
    <t>Palocabildo</t>
  </si>
  <si>
    <t>PALOCABILDO</t>
  </si>
  <si>
    <t>PIEDRAS</t>
  </si>
  <si>
    <t>CHICALA</t>
  </si>
  <si>
    <t>MANGA DE LA CEIBA</t>
  </si>
  <si>
    <t>GUATAQUISITO</t>
  </si>
  <si>
    <t>PLANADAS</t>
  </si>
  <si>
    <t>BRUSELAS</t>
  </si>
  <si>
    <t>COLORADAS</t>
  </si>
  <si>
    <t>CA¥OFISTO</t>
  </si>
  <si>
    <t>LOS CAMBULOS</t>
  </si>
  <si>
    <t>SANTA TERESITA DEL NI¥O JESUS</t>
  </si>
  <si>
    <t>SAN GABRIEL</t>
  </si>
  <si>
    <t>PUEBLITOS</t>
  </si>
  <si>
    <t>SAN GABRIEL ALTO</t>
  </si>
  <si>
    <t>Prado</t>
  </si>
  <si>
    <t>EFIGENIA LEYVA</t>
  </si>
  <si>
    <t>JUAN ORTIZ ORJUELA</t>
  </si>
  <si>
    <t>PURIFICACIÓN</t>
  </si>
  <si>
    <t>PATRICIO LIS RAGA</t>
  </si>
  <si>
    <t>OSPINA PEREZ</t>
  </si>
  <si>
    <t>EL BAURA</t>
  </si>
  <si>
    <t>Purificación</t>
  </si>
  <si>
    <t>CORA GRIMALDO</t>
  </si>
  <si>
    <t>RIOBLANCO</t>
  </si>
  <si>
    <t>EL  VERGEL</t>
  </si>
  <si>
    <t>LA MARMAJITA</t>
  </si>
  <si>
    <t>BOCAS DE ANAMICHU EL CANELO</t>
  </si>
  <si>
    <t>LA MARMAJA</t>
  </si>
  <si>
    <t>BOCAS DE RIO BLANCO</t>
  </si>
  <si>
    <t>LA URIBE</t>
  </si>
  <si>
    <t>LA GALLERA</t>
  </si>
  <si>
    <t>CHELE</t>
  </si>
  <si>
    <t>EL DARIEN</t>
  </si>
  <si>
    <t>LA FLORESTA</t>
  </si>
  <si>
    <t>LOS FUNDADORES</t>
  </si>
  <si>
    <t>RELATOR</t>
  </si>
  <si>
    <t>LA LAGUNA</t>
  </si>
  <si>
    <t>BOQUERON</t>
  </si>
  <si>
    <t>ALTO PALMICHAL</t>
  </si>
  <si>
    <t>CRUZ VERDE</t>
  </si>
  <si>
    <t>BETANIA</t>
  </si>
  <si>
    <t>SAN JORGE</t>
  </si>
  <si>
    <t>SAN JOSE DE LINDOZA</t>
  </si>
  <si>
    <t>MESA DE PALMICHAL</t>
  </si>
  <si>
    <t>LA CRISTALINA</t>
  </si>
  <si>
    <t>LA VERBENA</t>
  </si>
  <si>
    <t>EL DANUBIO</t>
  </si>
  <si>
    <t>BELALCAZAR</t>
  </si>
  <si>
    <t>LA ARABIA</t>
  </si>
  <si>
    <t>LA PRIMAVERA</t>
  </si>
  <si>
    <t>LA ARGENTINA</t>
  </si>
  <si>
    <t>ROVIRA</t>
  </si>
  <si>
    <t>LAURA MARIA ZARATE GIL</t>
  </si>
  <si>
    <t>MARCO MANUEL RUIZ</t>
  </si>
  <si>
    <t>LA RETIRADA</t>
  </si>
  <si>
    <t>EL REAL</t>
  </si>
  <si>
    <t>MARTINEZ</t>
  </si>
  <si>
    <t>EL GOLUPO</t>
  </si>
  <si>
    <t>EL MORRO</t>
  </si>
  <si>
    <t>LA CHAPA</t>
  </si>
  <si>
    <t>SALDAÑA</t>
  </si>
  <si>
    <t>NORMANDIA</t>
  </si>
  <si>
    <t>MUTIS</t>
  </si>
  <si>
    <t>Saldaña</t>
  </si>
  <si>
    <t>GENERAL ROBERTO LEYVA</t>
  </si>
  <si>
    <t>RAFAEL ROCHA</t>
  </si>
  <si>
    <t>JESUS MARIA HERNANDEZ</t>
  </si>
  <si>
    <t>CALARMA</t>
  </si>
  <si>
    <t>QUINTA CAJON</t>
  </si>
  <si>
    <t>LOMA LARGA</t>
  </si>
  <si>
    <t>ALPUJARRA</t>
  </si>
  <si>
    <t>EL POLEO</t>
  </si>
  <si>
    <t>CARRASPOSO</t>
  </si>
  <si>
    <t>EL LUGO ALTO</t>
  </si>
  <si>
    <t>LAS JUNTAS</t>
  </si>
  <si>
    <t>EL SALAD0</t>
  </si>
  <si>
    <t>EL CURAL</t>
  </si>
  <si>
    <t>PARAGUAY</t>
  </si>
  <si>
    <t>TOMONGO</t>
  </si>
  <si>
    <t>CONTRERAS</t>
  </si>
  <si>
    <t>CHICUALI</t>
  </si>
  <si>
    <t>LOS CIRUELOS</t>
  </si>
  <si>
    <t>Santa Isabel</t>
  </si>
  <si>
    <t>Suárez</t>
  </si>
  <si>
    <t>GARZON Y COLLAZOS</t>
  </si>
  <si>
    <t>Valle De San Juan</t>
  </si>
  <si>
    <t>JUAN LASSO DE LA VEGA</t>
  </si>
  <si>
    <t>Venadillo</t>
  </si>
  <si>
    <t>ELENA TORRES  DE  URIBE</t>
  </si>
  <si>
    <t>ALCIDES GUZMAN TAVERA</t>
  </si>
  <si>
    <t>LICEO VENADILLO</t>
  </si>
  <si>
    <t>Villahermosa</t>
  </si>
  <si>
    <t>Villarrica</t>
  </si>
  <si>
    <t>VALLE DEL CAUCA</t>
  </si>
  <si>
    <t>08/03 ABSALON FERNANDEZ DE SOTO</t>
  </si>
  <si>
    <t>08/02 PRESBITERO ANGEL PIEDRAHITA</t>
  </si>
  <si>
    <t>08/04 VEINTIUNO DE SEPTIEMBRE</t>
  </si>
  <si>
    <t>19/05 CARLOS VILLAFAÑE</t>
  </si>
  <si>
    <t>19/04 ALFONSO LOPEZ PUMAREJO</t>
  </si>
  <si>
    <t>19/03 JOSE MARIA VILLEGAS</t>
  </si>
  <si>
    <t>19/02 PEBRO ELOY VALENZUELA</t>
  </si>
  <si>
    <t>26/03 CACIQUE DE GUATAVITA</t>
  </si>
  <si>
    <t>26/02 ABRAHAN DOMINGUEZ</t>
  </si>
  <si>
    <t>31/03 NUESTRA SEÑORA DE LOS REMEDIOS</t>
  </si>
  <si>
    <t>31/02 REPUBLICA DEL ECUADOR</t>
  </si>
  <si>
    <t>73/01 INSTITUCION EDUCATIVA EUSTAQUIO PALACIOS</t>
  </si>
  <si>
    <t>73/07 FRAY CRISTOBAL DE TORRES</t>
  </si>
  <si>
    <t>73/02 CELANESE</t>
  </si>
  <si>
    <t>73/06 SANTIAGO RENGIFO SALCEDO</t>
  </si>
  <si>
    <t>73/03 LUIS LOPEZ DE MESA</t>
  </si>
  <si>
    <t>73/05 GENERAL ANZOATEGUI</t>
  </si>
  <si>
    <t>73/04 SOFIA CAMARGO DE LLERAS</t>
  </si>
  <si>
    <t>73/08 MARISCAL JORGE ROBLEDO</t>
  </si>
  <si>
    <t>73/09 MIGUEL ANTONIO CARO</t>
  </si>
  <si>
    <t>73/11 TULIO ENRIQUE TASCON</t>
  </si>
  <si>
    <t>73/10 MANUEL MARIA BUENAVENTURA</t>
  </si>
  <si>
    <t>36/02 SANTO DOMINGO</t>
  </si>
  <si>
    <t>36/03 FERNANDO VELASCO</t>
  </si>
  <si>
    <t>05/02 SANTA LIBRADA-SEDE CARLOS A.SARDI G.</t>
  </si>
  <si>
    <t>05/03 SANTA LIBRADA-SEDE LUIS CARLOS PEÑA</t>
  </si>
  <si>
    <t>05/08 SANTA LIBRADA- SEDE EUSTAQUIO PALACIOS</t>
  </si>
  <si>
    <t>05/04 SANTA LIBRADA-SEDE SANTIAGO DE CALI</t>
  </si>
  <si>
    <t>05/06 SANTA LIBRADA- SEDE REPUBLICA DE MEXICO</t>
  </si>
  <si>
    <t>05/07 SANTA LIBRADA- SEDE EL PILOTO</t>
  </si>
  <si>
    <t>25/03 BENJAMIN HERRERA</t>
  </si>
  <si>
    <t>25/02 NUESTRA SEÑORA DE FATIMA</t>
  </si>
  <si>
    <t>46/02 FRAY JOSE IGNACIO ORTIZ</t>
  </si>
  <si>
    <t>40/02 CENTRO DOCENTE REPUBLICA DE ITALIA</t>
  </si>
  <si>
    <t>40/01 INSTITUCIÓN EDUCATIVA DIEZ DE MAYO</t>
  </si>
  <si>
    <t>45/02 ALFONSO BARBERENA</t>
  </si>
  <si>
    <t>45/03 HERNANDO CAICEDO</t>
  </si>
  <si>
    <t>49/01 INSTITUCIÓN EDUCATIVA INDUSTRIAL MARICÉ SINISTERRA</t>
  </si>
  <si>
    <t>49/03 FENALCO ASTURIAS</t>
  </si>
  <si>
    <t>48/02 ASTURIAS</t>
  </si>
  <si>
    <t>50/02 ENRRIQUE OLAYA HERRERA</t>
  </si>
  <si>
    <t>50/01 INSTITUCIÓN EDUCATIVA BARTOLOMÉ LOBOGUERRERO</t>
  </si>
  <si>
    <t>12/02 RAFAEL ZAMORANO</t>
  </si>
  <si>
    <t>47/05 BELLO HORIZONTE</t>
  </si>
  <si>
    <t>47/01 CENTRO DOCENTE JUAN XXIII</t>
  </si>
  <si>
    <t>47/04 CENTRO DOCENTE JULIO RINCON</t>
  </si>
  <si>
    <t>18/01 JUAN BAUTISTA DE LA SALLE</t>
  </si>
  <si>
    <t>63/03 ANTONIA SANTOS</t>
  </si>
  <si>
    <t>63/04 JOSE JOAQUIN JARAMILLO</t>
  </si>
  <si>
    <t>63/01 INSTITUCION EDUCATIVA CRISTOBAL COLON</t>
  </si>
  <si>
    <t>63/02 BIENESTAR SOCIAL</t>
  </si>
  <si>
    <t>27/03 FERNANDO DE ARAGON</t>
  </si>
  <si>
    <t>27/04 JOSE HILARIO LOPEZ</t>
  </si>
  <si>
    <t>27/02 SAAVEDRA GALINDO</t>
  </si>
  <si>
    <t>27/01 INST. EDU. EVARISTO GARCIA</t>
  </si>
  <si>
    <t>74/03 I.E. J.C. Y C.  SEDE ANTONIA SANTOS</t>
  </si>
  <si>
    <t>74/02 I.E.J.C.Y C.SEDE SIMON BOLIVAR</t>
  </si>
  <si>
    <t>74/01 INSTITUCION EDUCATIVA JUANA DE CAICEDO Y CUERO</t>
  </si>
  <si>
    <t>70/02 INSTITUCION EDUCATIVA JUAN PABLO II, SEDE PORTETE DE TARQUI</t>
  </si>
  <si>
    <t>70/04 INSTITUCION EDUCATIVA JUAN PABLO II, SEDE ALVARO ESCOBAR NAV</t>
  </si>
  <si>
    <t>70/01 INSTITUCION EDUCATIVA JUAN PABLO II, SEDE JUAN PABL0 II</t>
  </si>
  <si>
    <t>70/03 INSTITUCION EDUCATIVA JUAN PABLO II, SEDE TEMPLO DEL SABER</t>
  </si>
  <si>
    <t>02/04 JOSE CELESTINO MUTIS</t>
  </si>
  <si>
    <t>02/01INSTITUCION EDUCATIVA ISAIAS GAMBOA - SEDE PRINCIPAL</t>
  </si>
  <si>
    <t>02/03 ALEJANDRO CABAL POMBO</t>
  </si>
  <si>
    <t>02/05 EL AGUACATAL</t>
  </si>
  <si>
    <t>02/02 LA INMACULADA</t>
  </si>
  <si>
    <t>09/02 MANUEL SANTIAGO VALLECILLA</t>
  </si>
  <si>
    <t>09/03 SAN JOSE</t>
  </si>
  <si>
    <t>41/02 SUSANA VINASCO DE QUINTANA</t>
  </si>
  <si>
    <t>44/02 GENERAL ALFREDO VASQUEZ COBO</t>
  </si>
  <si>
    <t>44/03 EL RECUERDO</t>
  </si>
  <si>
    <t>29/02 POLICARPA SALAVARRIETA</t>
  </si>
  <si>
    <t>29/01 INSTITUCION EDUCATIVA REPUBLICA DE ARGENTINA</t>
  </si>
  <si>
    <t>29/03 JOSE MARIA CORDOBA</t>
  </si>
  <si>
    <t>29/04 SEBASTIAN DE BELALCAZAR</t>
  </si>
  <si>
    <t>42/01 INSTITUCION EDUCATIVA CIUDAD MODELO</t>
  </si>
  <si>
    <t>42/02 PRIMAVERA</t>
  </si>
  <si>
    <t>07/07 PABLO EMILIO CAICEDO</t>
  </si>
  <si>
    <t>07/04 FRAY DOMINGO DE LAS CASAS</t>
  </si>
  <si>
    <t>07/05 CENTRO EDUCATIVO DEL NORTE</t>
  </si>
  <si>
    <t>07/03 LAS AMERICAS</t>
  </si>
  <si>
    <t>07/02 CECILIA MUÑOZ RICAURTE</t>
  </si>
  <si>
    <t>07/06 CAMILO TORRES</t>
  </si>
  <si>
    <t>20/02 ELEAZAR LIBREROS</t>
  </si>
  <si>
    <t>20/04 ANA MARIA VERNAZA</t>
  </si>
  <si>
    <t>20/03 UNIDAD VECINAL SIETE DE AGOSTO</t>
  </si>
  <si>
    <t>28/02 RICARDO NIETO</t>
  </si>
  <si>
    <t>28/03 CROYDON</t>
  </si>
  <si>
    <t>28/05 MANUEL REBOLLEDO</t>
  </si>
  <si>
    <t>28/04  PUERTO RICO</t>
  </si>
  <si>
    <t>43/02 JOSE VICENTE CONCHA</t>
  </si>
  <si>
    <t>43/05 JULIO ARBOLEDA</t>
  </si>
  <si>
    <t>43/04 LEON XIII</t>
  </si>
  <si>
    <t>43/03 SAN PEDRO CODENAL</t>
  </si>
  <si>
    <t>65/02 ANGELICA SIERRA ARIZABALETA</t>
  </si>
  <si>
    <t>65/03 PABLO NERUDA</t>
  </si>
  <si>
    <t>65/04 PRIMERO DE MAYO</t>
  </si>
  <si>
    <t>55/01 EL DIAMANTE</t>
  </si>
  <si>
    <t>55/02 JUAN PABLO II</t>
  </si>
  <si>
    <t>66/03 LIZANDRO FRANKY</t>
  </si>
  <si>
    <t>66/02 POLICARPA SALAVARRIETA</t>
  </si>
  <si>
    <t>66/01 CARLOS HOLMES TRUJILLO</t>
  </si>
  <si>
    <t>66/04 CRISTO MAESTRO</t>
  </si>
  <si>
    <t>37/03 SANTA ELENA</t>
  </si>
  <si>
    <t>37/02 REPUBLICA DE COSTA RICA</t>
  </si>
  <si>
    <t>37/04 JARDIN INFANTIL NACIONAL NO. 2</t>
  </si>
  <si>
    <t>01/04 INSTITUCION EDUCATIVA MARICE SINISTERRA</t>
  </si>
  <si>
    <t>01/02INSTITUCION EDUCATIVA ANA MARIA LLOREDA</t>
  </si>
  <si>
    <t>01/05 INSTITUCION EDUCATIVA ULPIANO LLOREDA</t>
  </si>
  <si>
    <t>01/03 INSTITUCION EDUCTIVA JOSE ACEVEDO Y GOMEZ</t>
  </si>
  <si>
    <t>01/06 INSTITUCION EDUCATIVA VILLA DEL MAR</t>
  </si>
  <si>
    <t>17/04 CARLOS HOLGUIN SARDI</t>
  </si>
  <si>
    <t>17/02 LAURA VICUÑA</t>
  </si>
  <si>
    <t>17/03  LOS PINOS</t>
  </si>
  <si>
    <t>18/01 INSTITUCION EDUCATIVA MANUEL MARIA MALLARINO</t>
  </si>
  <si>
    <t>03/02 CECILIA CABALLERO DE LOPEZ</t>
  </si>
  <si>
    <t>03/01 INSTITUCIÓN EDUCATIVA LUIS FERNANDO CAICEDO - SEDE PRINCIPAL</t>
  </si>
  <si>
    <t>39/02  LA INDEPENDENCIA</t>
  </si>
  <si>
    <t>39/03  SANTO DOMINGO</t>
  </si>
  <si>
    <t>68/04 EDUARDO RIASCOS GRUESO</t>
  </si>
  <si>
    <t>68/03 LUIS EDUARDO NIETO CABALLERO</t>
  </si>
  <si>
    <t>68/02 RUFINO JOSE CUERVO</t>
  </si>
  <si>
    <t>79/02 CAÑASGORDAS</t>
  </si>
  <si>
    <t>79/01 INSTITUCIÓN EDUCATIVA TÉCNICA DE BALLET CLASICO INCOLBALLET</t>
  </si>
  <si>
    <t>69/03 MONSEÑOR LUIS ADRIANO DIAZ</t>
  </si>
  <si>
    <t>69/02 MAGDALENA ORTEGA DE NARIÑO</t>
  </si>
  <si>
    <t>69/01 INSTITUCION EDUCATIVA LA ESPERANZA</t>
  </si>
  <si>
    <t>57/01 INSTITUCION EDUCATIVA LA ANUNCIACION</t>
  </si>
  <si>
    <t>57/02  LOS NARANJOS</t>
  </si>
  <si>
    <t>57/03  PUERTA DEL SOL</t>
  </si>
  <si>
    <t>61/02 ENRIQUE OLAYA HERRERA</t>
  </si>
  <si>
    <t>61/01 INSTITUCION EDUCATIVA CIUDAD CORDOBA</t>
  </si>
  <si>
    <t>59/02 JOSE RAMON BEJARANO</t>
  </si>
  <si>
    <t>59/04 ALFONSO BONILLA NAAR</t>
  </si>
  <si>
    <t>58/04 DAMASO ZAPATA</t>
  </si>
  <si>
    <t>58/01 INSTITUCION EDUCATIVA GABRIELA MISTRAL</t>
  </si>
  <si>
    <t>58/02 ISAIAS HERNAN IBARRA</t>
  </si>
  <si>
    <t>58/03 ELIAS SALAZAR GARCIA</t>
  </si>
  <si>
    <t>15/02 MARIANO OSPINA PEREZ</t>
  </si>
  <si>
    <t>15/01 INSTITUCION EDUCATIVA CELMIRA BUENO DE OREJUELA</t>
  </si>
  <si>
    <t>35/02 FRANCISCO MONTES IDROBO</t>
  </si>
  <si>
    <t>35/03 PANAMERICANA</t>
  </si>
  <si>
    <t>51/04 CHARCO AZUL</t>
  </si>
  <si>
    <t>51/02 MIGUEL CAMACHO PEREA</t>
  </si>
  <si>
    <t>51/01 HUMBERTO JORDAN MAZUERA</t>
  </si>
  <si>
    <t>51/03 VILLABLANCA</t>
  </si>
  <si>
    <t>24/03 NTRA SRA DE LORETO</t>
  </si>
  <si>
    <t>24/02 RAFAEL URIBE</t>
  </si>
  <si>
    <t>24/04 GABRIEL MONTAÑO</t>
  </si>
  <si>
    <t>52/02 OMAIRA SANCHEZ</t>
  </si>
  <si>
    <t>52/01 INSTITUCION EDUCATIVA JESUS VILLAFAÑE FRANCO</t>
  </si>
  <si>
    <t>53/02 JOSE CARDONA HOYOS</t>
  </si>
  <si>
    <t>51/03 INSTITUCION EDUCATIVA SANTA ROSA SEDE  I</t>
  </si>
  <si>
    <t>56/02 RAUL SILVA HOLGUIN</t>
  </si>
  <si>
    <t>56/03 ALFONSO REYES ECHANDIA</t>
  </si>
  <si>
    <t>56/04 PUERTAS DEL SOL IV Y V</t>
  </si>
  <si>
    <t>60/03 MIGUEL DE POMBO</t>
  </si>
  <si>
    <t>60/01 IETI CARLOS HOLGUIN MALLARINO</t>
  </si>
  <si>
    <t>60/02 I.E. NIÑO JESUS DE ATOCHA</t>
  </si>
  <si>
    <t>64/03 ALEJANDRO MONTAÑO</t>
  </si>
  <si>
    <t>64/02 FRANCISCO J. RUIZ</t>
  </si>
  <si>
    <t>64/04 ANTONIO NARIÑO</t>
  </si>
  <si>
    <t>65/05 JOSE MARIA CARBONELL</t>
  </si>
  <si>
    <t>38/03 JOSE MARIA VIVAS BALCAZAR</t>
  </si>
  <si>
    <t>38/02 MARINO RENGIFO SALCEDO</t>
  </si>
  <si>
    <t>38/04 ANTONIO RICAURTE</t>
  </si>
  <si>
    <t>76/01 INSTITUCION EDUCATIVA TECNICA CIUDADELA DESEPAZ</t>
  </si>
  <si>
    <t>11/02 IGNACIO RENGIFO</t>
  </si>
  <si>
    <t>110/03 SEDE CRISTINA SERRANO</t>
  </si>
  <si>
    <t>54/02 CENTRO DOCENTE RODRIGO LLOREDA CAICEDO</t>
  </si>
  <si>
    <t>75/07 LUIS ALBERTO ROSALES</t>
  </si>
  <si>
    <t>75/04 REPUBLICA DE PANAMA</t>
  </si>
  <si>
    <t>75/02 JORGE ELIESER GONZALES RUBIO</t>
  </si>
  <si>
    <t>75/05 SANTA LUISA</t>
  </si>
  <si>
    <t>21/04 LOS FARALLONES</t>
  </si>
  <si>
    <t>21/05 CENTRAL PROVIVIENDA</t>
  </si>
  <si>
    <t>21/02  RAFAEL POMBO</t>
  </si>
  <si>
    <t>21/03 PURIFICACION TRUJILLO</t>
  </si>
  <si>
    <t>62/02 MICAELA CASTRO BORRERO</t>
  </si>
  <si>
    <t>62/03 LUIS ENRIQUE MONTOYA</t>
  </si>
  <si>
    <t>62/04 PRIMITIVO CRESPO</t>
  </si>
  <si>
    <t>10/02  SANTO TOMAS DE AQUINO</t>
  </si>
  <si>
    <t>10/04 JORGE ISAACS</t>
  </si>
  <si>
    <t>ALCALÁ</t>
  </si>
  <si>
    <t>ANDALUCÍA</t>
  </si>
  <si>
    <t>PEDRO ANTONIO MOLINA</t>
  </si>
  <si>
    <t>MARCO TULIO LORA</t>
  </si>
  <si>
    <t>SAN VICENTE FERRER</t>
  </si>
  <si>
    <t>ANSERMANUEVO</t>
  </si>
  <si>
    <t>MARINO OROZCO</t>
  </si>
  <si>
    <t>LAUREANO GOMEZ</t>
  </si>
  <si>
    <t>MANUEL MEJIA VÉLEZ</t>
  </si>
  <si>
    <t>FABIO MARTÍNEZ CIFUENTES</t>
  </si>
  <si>
    <t>JULIO CAICEDO Y TELLEZ</t>
  </si>
  <si>
    <t>ALONSO ARAGON QUINTERO</t>
  </si>
  <si>
    <t>JARDIN MI PEQUEÑO MUNDO</t>
  </si>
  <si>
    <t>CARTAGENA DE INDIAS</t>
  </si>
  <si>
    <t>MARIA AGUSTINA MADRID</t>
  </si>
  <si>
    <t>INSTITUCION EDUCATIVA SAN RAFAEL</t>
  </si>
  <si>
    <t>FEDERICO BEITER</t>
  </si>
  <si>
    <t>DIGNIDAD</t>
  </si>
  <si>
    <t>SAN BUENAVENTURA</t>
  </si>
  <si>
    <t>LA COMUNA</t>
  </si>
  <si>
    <t>MARIA GORETTI</t>
  </si>
  <si>
    <t>VASCO NUÑEZ DE BALBOA</t>
  </si>
  <si>
    <t>SAGRADO CORAZON DE  MARIA</t>
  </si>
  <si>
    <t>CENTRO DOCENTE DIVINO NIÑO DEL MAR</t>
  </si>
  <si>
    <t>LICEO DEL PACIFICO - SEDE PRINCIPAL</t>
  </si>
  <si>
    <t>INSTITUCION ED TERMARIT</t>
  </si>
  <si>
    <t>JOSE MARIA CABAL</t>
  </si>
  <si>
    <t>12  DE ABRIL</t>
  </si>
  <si>
    <t>SAN BARTOLOME DE LAS CASAS</t>
  </si>
  <si>
    <t>NELSON MANDELA</t>
  </si>
  <si>
    <t>COLEGIO SAN VICENTE</t>
  </si>
  <si>
    <t>TÉCNICO INDUSTRIAL GERARDO VALENCIA CANO - SEDE PRINCIPAL</t>
  </si>
  <si>
    <t>STELLA DELGADO DE NAVIA</t>
  </si>
  <si>
    <t>SEIS DE ENERO</t>
  </si>
  <si>
    <t>NORMAL JUAN LADRILLEROS</t>
  </si>
  <si>
    <t>INSTITTUCION EDUCATIVA TEOFILO ROBERTO POTES</t>
  </si>
  <si>
    <t>SALESIANO JESUS ADOLESCENTE - SEDE PRINCIPAL</t>
  </si>
  <si>
    <t>MATTIAS MULUMBA</t>
  </si>
  <si>
    <t>PABLO EMILIO CARVAJAL # 1</t>
  </si>
  <si>
    <t>ANIBAL MUÑOZ DUQUE.</t>
  </si>
  <si>
    <t>NUESTRA SEÑORA DE LA MISERICORDIA</t>
  </si>
  <si>
    <t>NUEVO AMANECER</t>
  </si>
  <si>
    <t>GRANADINOS</t>
  </si>
  <si>
    <t>J. DE NAZARETH</t>
  </si>
  <si>
    <t>CENTRO DOCENTE  ALFONSO LOPEZ MICHELSEN</t>
  </si>
  <si>
    <t>CENTRO DOCENTE  LUIS CARLOS GALAN</t>
  </si>
  <si>
    <t>CENTRO DOCENTE CALDAS</t>
  </si>
  <si>
    <t>CENTRO DOCENTE LA NUEVA ESPERANZA</t>
  </si>
  <si>
    <t>BUGA</t>
  </si>
  <si>
    <t>ESC MARISCAL SUCRE</t>
  </si>
  <si>
    <t>INST MPAL DEL DEPORTE</t>
  </si>
  <si>
    <t>ESC GRACIANA ALVAREZ</t>
  </si>
  <si>
    <t>GUADALAJARA DE BUGA</t>
  </si>
  <si>
    <t>MARIA LUISA DE LA ESPADA</t>
  </si>
  <si>
    <t>LA HONDA</t>
  </si>
  <si>
    <t>LA PLANTA</t>
  </si>
  <si>
    <t>CRISTOBAL COLÓN</t>
  </si>
  <si>
    <t>JULIAN MENDOZA GUERRERO</t>
  </si>
  <si>
    <t>JHON F. KENNEDY</t>
  </si>
  <si>
    <t>LEONARDO TASCON</t>
  </si>
  <si>
    <t>CARLOS ARTURO CABAL</t>
  </si>
  <si>
    <t>ESC JOAQUIN CAMILO TORRES</t>
  </si>
  <si>
    <t>CORONEL CARLOS MONTUFAR</t>
  </si>
  <si>
    <t>JESUS BERTIN</t>
  </si>
  <si>
    <t>GUADALAJARA</t>
  </si>
  <si>
    <t>ABSALON FERNANDEZ DE SOTO</t>
  </si>
  <si>
    <t>BUGALAGRANDE</t>
  </si>
  <si>
    <t>DIEGO RENGIFO SALAZAR</t>
  </si>
  <si>
    <t>ERNESTO PIZARRO</t>
  </si>
  <si>
    <t>JHON F. KENEDY</t>
  </si>
  <si>
    <t>JULIAN URIBE URIBE</t>
  </si>
  <si>
    <t>JUAN DEL CORRAL</t>
  </si>
  <si>
    <t>JOSE MARÍA CABAL</t>
  </si>
  <si>
    <t>MAGDALENA ORTEGA</t>
  </si>
  <si>
    <t>CRISTOBAL COLON</t>
  </si>
  <si>
    <t>RICARDO NIETO</t>
  </si>
  <si>
    <t>CAICEDONIA</t>
  </si>
  <si>
    <t>CENT DOC N 01 PARROQUIAL</t>
  </si>
  <si>
    <t>CENT  DOC  NO  08 TRES DE AGOSTO</t>
  </si>
  <si>
    <t>CENT DOC NO 04 SANTA ISABEL</t>
  </si>
  <si>
    <t>CENT DOC NO  01 ANEXA MARIA INMACULADA</t>
  </si>
  <si>
    <t>JARD  INF MARCO FIDEL SUAREZ</t>
  </si>
  <si>
    <t>CENT DOC NO  36 LAS CARMELITAS</t>
  </si>
  <si>
    <t>CONC  URB  JOSE EUSEBIO CARO</t>
  </si>
  <si>
    <t>CENT DOC NO 05 SANTA INES</t>
  </si>
  <si>
    <t>CENT DOC NO 03 LAS AMERICAS</t>
  </si>
  <si>
    <t>CALIMA EL DARIEN</t>
  </si>
  <si>
    <t>GIMNASIO DEL CALIMA</t>
  </si>
  <si>
    <t>ERASMO VIVAS</t>
  </si>
  <si>
    <t>LLANITOS</t>
  </si>
  <si>
    <t>SANTIAGO RENGIFO SALCEDO</t>
  </si>
  <si>
    <t>MARTIN LUTHER KING 20 DE JULIO</t>
  </si>
  <si>
    <t>EL  PARAISO</t>
  </si>
  <si>
    <t>CARTAGO</t>
  </si>
  <si>
    <t>SOR MARIA ANASTASIA</t>
  </si>
  <si>
    <t>RIGOBERTO OROZCO CARDONA</t>
  </si>
  <si>
    <t>LASTENIA DURAN VERNAZA</t>
  </si>
  <si>
    <t>ROBERTO DELGADO</t>
  </si>
  <si>
    <t>NACIONAL ACADEMICO</t>
  </si>
  <si>
    <t>EMPERATRIZ BUENO</t>
  </si>
  <si>
    <t>GABO SECUNDARIA</t>
  </si>
  <si>
    <t>GABO PRIMARIA</t>
  </si>
  <si>
    <t>SAN JOSÉ</t>
  </si>
  <si>
    <t>RAMÓN  MARTINEZ  BENITEZ</t>
  </si>
  <si>
    <t>CENTRO DE DESARROLLO VECINAL</t>
  </si>
  <si>
    <t>MARÍA AUXILIADORA Nº 13</t>
  </si>
  <si>
    <t>HELIODORO PEÑA</t>
  </si>
  <si>
    <t>COLEGIO MUNICIPAL ANTONIO HOLGUIN GARCES</t>
  </si>
  <si>
    <t>HERNANDO BOTERO OBYRNE</t>
  </si>
  <si>
    <t>DAGUA</t>
  </si>
  <si>
    <t>INDALECIO LIEVANO AGUIRRE.</t>
  </si>
  <si>
    <t>EL ÁGUILA</t>
  </si>
  <si>
    <t>SOFIA AGUDELO</t>
  </si>
  <si>
    <t>SAN AGUSTÍN</t>
  </si>
  <si>
    <t>SOR MARÍA JULIANA</t>
  </si>
  <si>
    <t>INES FERNANDEZ DE AGUDELO</t>
  </si>
  <si>
    <t>RICARDO LUIS BETANCOURTH</t>
  </si>
  <si>
    <t>El Cairo</t>
  </si>
  <si>
    <t>LA PRESENTACIÓN</t>
  </si>
  <si>
    <t>GILBERTO ALZATE AVENDAÑO CENTRO</t>
  </si>
  <si>
    <t>RAFAEL NUÑEZ</t>
  </si>
  <si>
    <t>GENERAL PINTO</t>
  </si>
  <si>
    <t>GENERAL CARLOS ALBAN</t>
  </si>
  <si>
    <t>GONZALO JIMENEZ DE QUEZADA</t>
  </si>
  <si>
    <t>RUFINO JOSE CUERVO</t>
  </si>
  <si>
    <t>JOSE MARIA VARGAS</t>
  </si>
  <si>
    <t>AMPARO MORALES</t>
  </si>
  <si>
    <t>ANTONIO RICAUTE</t>
  </si>
  <si>
    <t>EDUARDO CABAL MOLINA</t>
  </si>
  <si>
    <t>RICARDO CIFUENTES RIOMAÑA</t>
  </si>
  <si>
    <t>CARLOS A. SARDI GARCES</t>
  </si>
  <si>
    <t>PEDRO VICENTE MONTAÑO</t>
  </si>
  <si>
    <t>JOSE IGNACIO RENGIFO</t>
  </si>
  <si>
    <t>El Dovio</t>
  </si>
  <si>
    <t>JOSE JOAQUIN JARAMILLO</t>
  </si>
  <si>
    <t>SANTISIMO SACRAMENTO</t>
  </si>
  <si>
    <t>FLORIDA</t>
  </si>
  <si>
    <t>MERCEDITAS FORERO DE GONZALEZ</t>
  </si>
  <si>
    <t>JOSE CELESTINO MUITS</t>
  </si>
  <si>
    <t>ANTONIO ISAZA</t>
  </si>
  <si>
    <t>JULIO CASTAÑO</t>
  </si>
  <si>
    <t>EMETERIO PIEDRAHITA</t>
  </si>
  <si>
    <t>JULIO ARBOLEDA</t>
  </si>
  <si>
    <t>GINEBRA</t>
  </si>
  <si>
    <t>CARLOS TASCÒN</t>
  </si>
  <si>
    <t>ALFONSO LINCE</t>
  </si>
  <si>
    <t>JOSE MARIA VILLEGAS</t>
  </si>
  <si>
    <t>Ginebra</t>
  </si>
  <si>
    <t>SAGRADO CORAZÓN DE JESUS</t>
  </si>
  <si>
    <t>GENERAL ANZOATEGUI</t>
  </si>
  <si>
    <t>GUACARÍ</t>
  </si>
  <si>
    <t>JARDÍN NIÑO JESUS DE PRAGA</t>
  </si>
  <si>
    <t>AUGUSTO DOMINGUEZ</t>
  </si>
  <si>
    <t>SAULO RICARDO MOLINA</t>
  </si>
  <si>
    <t>CARMEN ARZAYUS</t>
  </si>
  <si>
    <t>JAMUNDÍ</t>
  </si>
  <si>
    <t>PRESBITERO ANGEL MARIA CAMACHO</t>
  </si>
  <si>
    <t>MANUEL MARIA VILLEGAS</t>
  </si>
  <si>
    <t>CIRO VELASCO</t>
  </si>
  <si>
    <t>PAULO VI</t>
  </si>
  <si>
    <t>NUESTRA SEÑORA DEL  PORTAL</t>
  </si>
  <si>
    <t>ESPAÑA</t>
  </si>
  <si>
    <t>La Cumbre</t>
  </si>
  <si>
    <t>LA CUMBRE</t>
  </si>
  <si>
    <t>La Unión</t>
  </si>
  <si>
    <t>JUAN DE DIOS GIRON</t>
  </si>
  <si>
    <t>ARGEMIRO ESCOBAR CARDONA</t>
  </si>
  <si>
    <t>EDELMIRA RAMIREZ</t>
  </si>
  <si>
    <t>SAN MARTIN DE PORRES</t>
  </si>
  <si>
    <t>LUIS ENRIQUE ZAMORA</t>
  </si>
  <si>
    <t>MANUEL J. GIL</t>
  </si>
  <si>
    <t>OBANDO</t>
  </si>
  <si>
    <t>ARNULFO DRADA</t>
  </si>
  <si>
    <t>LUIS ALVARO HENAO ARBELAEZ</t>
  </si>
  <si>
    <t>LUIS GUILLERMO BUSTAMANTE</t>
  </si>
  <si>
    <t>EL PARAISO</t>
  </si>
  <si>
    <t>ALEJANDRO DURAN</t>
  </si>
  <si>
    <t>NIÑA MARIA</t>
  </si>
  <si>
    <t>JESUS OBRERO</t>
  </si>
  <si>
    <t>JULIO CESAR ARCE</t>
  </si>
  <si>
    <t>ANA JESUS ROMERO</t>
  </si>
  <si>
    <t>MATER DEI</t>
  </si>
  <si>
    <t>ROSA VIRGINIA</t>
  </si>
  <si>
    <t>JOSE MANUEL GROOT</t>
  </si>
  <si>
    <t>VICENTE ESCOBAR LOPEZ</t>
  </si>
  <si>
    <t>JOSE MARIA CALVACHE</t>
  </si>
  <si>
    <t>POPULAR MODELO</t>
  </si>
  <si>
    <t>LUIS FERNANDO VALLEJO</t>
  </si>
  <si>
    <t>PRAXEDES ESPINOSA</t>
  </si>
  <si>
    <t>TULIO RAFFO</t>
  </si>
  <si>
    <t>MONSEÑOR GUILLERMO BECERRA</t>
  </si>
  <si>
    <t>SANTA TERESITA (U)</t>
  </si>
  <si>
    <t>DOMINGO IRURITA</t>
  </si>
  <si>
    <t>TERESA CALDERÓN DE LASSO</t>
  </si>
  <si>
    <t>VICTOR MANUEL HOYOS</t>
  </si>
  <si>
    <t>ALFONSO CABAL MADRIÑAN</t>
  </si>
  <si>
    <t>SOR MARIA LUISA MOLINA</t>
  </si>
  <si>
    <t>MARIA ANTONIA PENAGOS</t>
  </si>
  <si>
    <t>ENELIA RIVERA</t>
  </si>
  <si>
    <t>MIGUEL MERCADO</t>
  </si>
  <si>
    <t>CARDENAS MIRRIÑAO</t>
  </si>
  <si>
    <t>CARLOS ARTURO RODRIGUEZ</t>
  </si>
  <si>
    <t>IGNACIO TORRES GIRALDO</t>
  </si>
  <si>
    <t>PRADERA</t>
  </si>
  <si>
    <t>ELOY SILVA</t>
  </si>
  <si>
    <t>BENJAMIN VALENCIA</t>
  </si>
  <si>
    <t>NIDIA NAVARRETE</t>
  </si>
  <si>
    <t>BERLIN</t>
  </si>
  <si>
    <t>LIBARDO LOZANO</t>
  </si>
  <si>
    <t>JOSE MARIA VIVAS BALCAZAR</t>
  </si>
  <si>
    <t>FRANCISCO ANTONIO ZEA CENTRO</t>
  </si>
  <si>
    <t>LEONIDAS MOSQUERA</t>
  </si>
  <si>
    <t>COMUNEROS</t>
  </si>
  <si>
    <t>DOLORES BUENO DE TEJADA</t>
  </si>
  <si>
    <t>CONCENTRACION ESCOLAR URBANA</t>
  </si>
  <si>
    <t>LA INDEPENDENCIA</t>
  </si>
  <si>
    <t>NUESTRA SEÑORA DE LA CONSOLACION</t>
  </si>
  <si>
    <t>RIOFRÍO</t>
  </si>
  <si>
    <t>PEDRO MARIA MARMOLEJO</t>
  </si>
  <si>
    <t>MELIDA CRUZ</t>
  </si>
  <si>
    <t>ROLDANILLO</t>
  </si>
  <si>
    <t>SAN SEBASTIAN</t>
  </si>
  <si>
    <t>EUSTAQUIO PALACIOS</t>
  </si>
  <si>
    <t>PRIMITIVO CRESPO</t>
  </si>
  <si>
    <t>GERARDO BUENO</t>
  </si>
  <si>
    <t>PBRO GONZALO PATIÑO</t>
  </si>
  <si>
    <t>TOMAS IGNACIO ESQUIVEL</t>
  </si>
  <si>
    <t>IV CENTENARIO</t>
  </si>
  <si>
    <t>NORMAL SUPERIOR JORGE ISAACS</t>
  </si>
  <si>
    <t>CARLOS VILLAFAÑE</t>
  </si>
  <si>
    <t>LIBARDO MADRID VALDERRAMA</t>
  </si>
  <si>
    <t>LEONARDO TASCÓN</t>
  </si>
  <si>
    <t>ALEJANDRO HENAO</t>
  </si>
  <si>
    <t>SAN JUDAS TADEO</t>
  </si>
  <si>
    <t>RAFAEL ALBERTO MARMOLEJO</t>
  </si>
  <si>
    <t>SEVILLA</t>
  </si>
  <si>
    <t>SANTA MARIANA DE JESUS</t>
  </si>
  <si>
    <t>HERACLIO URIBE URIBE</t>
  </si>
  <si>
    <t>JARDIN INFANTIL RAFAEL POMBO</t>
  </si>
  <si>
    <t>PEDRO EMILIO GIL</t>
  </si>
  <si>
    <t>HUGO TORO ECHEVERRY</t>
  </si>
  <si>
    <t>ARMANDO ROMERO LOZANO</t>
  </si>
  <si>
    <t>JAIME OSSA ESCOBAR</t>
  </si>
  <si>
    <t>ESTRELLA DE BELEN</t>
  </si>
  <si>
    <t>TORO</t>
  </si>
  <si>
    <t>LA GRAN COLOMBIA</t>
  </si>
  <si>
    <t>SANTA  ANA</t>
  </si>
  <si>
    <t>ELOY HERNANDEZ</t>
  </si>
  <si>
    <t>EDELMIRA CAMPO DE PIEDRAHITA</t>
  </si>
  <si>
    <t>FELIPE RIVERA</t>
  </si>
  <si>
    <t>INSTITUTO AGRICOLA</t>
  </si>
  <si>
    <t>DOROTEO LENNIS</t>
  </si>
  <si>
    <t>DIOGENES PIEDRAHITA</t>
  </si>
  <si>
    <t>RESTREPO MEJIA</t>
  </si>
  <si>
    <t>SALVADOR ROLDAN</t>
  </si>
  <si>
    <t>CAICEDO Y CUERO</t>
  </si>
  <si>
    <t>LEONIDAS GONZALES ZAFRA</t>
  </si>
  <si>
    <t>CARLOTA RENGIFO</t>
  </si>
  <si>
    <t>Toro</t>
  </si>
  <si>
    <t>TERESA BORJA DE CASTRO</t>
  </si>
  <si>
    <t>LA PROVIDENCIA</t>
  </si>
  <si>
    <t>TRUJILLO</t>
  </si>
  <si>
    <t>FRANCISCO JULIAN OLAYA</t>
  </si>
  <si>
    <t>PANTALEON DE LA TORRE</t>
  </si>
  <si>
    <t>JOSE J. RIOS</t>
  </si>
  <si>
    <t>TULUÁ</t>
  </si>
  <si>
    <t>TULUA</t>
  </si>
  <si>
    <t>SEDE NO. 10 JULIA BECERRA</t>
  </si>
  <si>
    <t>SEDE NO. 19 JOSE JOAQUIN JARAMILLO</t>
  </si>
  <si>
    <t>SEDE NO. 62 LA MARIA</t>
  </si>
  <si>
    <t>SEDE NO. 41 JOSE EUSTACIO RIVERA</t>
  </si>
  <si>
    <t>SEDE NO. 105 DEBORA GUERRERO LOZANO</t>
  </si>
  <si>
    <t>SEDE NO. 66 JULIO PEDROZA</t>
  </si>
  <si>
    <t>SEDE NO. 12 MARIA LUISA ROMAN</t>
  </si>
  <si>
    <t>SEDE NO. 13 SANTA CLARA</t>
  </si>
  <si>
    <t>SEDE NO. ANTONIA SANTOS</t>
  </si>
  <si>
    <t>SEDE NO. 14 ANTONIO JOSE DE SUCRE</t>
  </si>
  <si>
    <t>SEDE INSTITUTO CAMPESTRE SANTA CECILIA</t>
  </si>
  <si>
    <t>SEDE NO. 21  URBANA MARIA GORETTY</t>
  </si>
  <si>
    <t>SEDE JARDIN INFANTIL GABRIELA MISTRAL</t>
  </si>
  <si>
    <t>SEDE NO. 99 MARINO DAVALOS GRISALES</t>
  </si>
  <si>
    <t>SEDE PRINCIPAL INSTITUTO TEC.  INDUSTRIAL C.S.L.</t>
  </si>
  <si>
    <t>SEDE NO. 16  SAN CAYETANO</t>
  </si>
  <si>
    <t>SEDE  NO. 115 SANTA CRUZ</t>
  </si>
  <si>
    <t>SEDE NO. 4 JOSE ANTONIO GALAN</t>
  </si>
  <si>
    <t>SEDE PRINCIPAL  NO. 15 GUILLERMO E.  MARTINEZ</t>
  </si>
  <si>
    <t>SEDE NO. 9 MARIA INMACULADA</t>
  </si>
  <si>
    <t>SEDE NO. 20 SAN JUDAS TADEO</t>
  </si>
  <si>
    <t>SEDE NO. 20 SAN ANTONIO</t>
  </si>
  <si>
    <t>SEDE NO. 64 MADRE CARIDAD</t>
  </si>
  <si>
    <t>SEDE PRINCIPAL NO. 7 MARIA ANTONIA RUIZ</t>
  </si>
  <si>
    <t>ESCUELA DE FORMACION DEPORTIVA OSMIRO COLONIA</t>
  </si>
  <si>
    <t>SEDE NO. 27 SAN JUAN BAUTISTA DE LA SALLE</t>
  </si>
  <si>
    <t>SEDE  NO. 78 JESUS MAESTRO</t>
  </si>
  <si>
    <t>SEDE NO. 116 EL JAZMIN</t>
  </si>
  <si>
    <t>SEDE NO. 22 FRAY MARTIN DE PORRES</t>
  </si>
  <si>
    <t>CENTRO DOCENTE NO.. 25 JHON F. KENEDDY</t>
  </si>
  <si>
    <t>SEDE NO. 100 MONSEÑOR MIGUEL ANGEL ZUÑIGA</t>
  </si>
  <si>
    <t>SEDE NO. 128 JORGE ELIECER GAITAN</t>
  </si>
  <si>
    <t>SEDE NO. 70 SINDICAL ANTONIO NARIÑO</t>
  </si>
  <si>
    <t>SEDE NO. 23 RUBEN CRUZ VELEZ</t>
  </si>
  <si>
    <t>SEDE NO. 31 JUAN DEL CORRAL</t>
  </si>
  <si>
    <t>SEDE NO. 96 JUAN MARIA MARCELINO GILIBERT</t>
  </si>
  <si>
    <t>SEDE NO. 92 ATANASIO GIRARDOT</t>
  </si>
  <si>
    <t>SEDE NO. 16 LA ESPERANZA</t>
  </si>
  <si>
    <t>SEDE PRINCIPAL  ALFONSO LOPEZ PUMAREJO</t>
  </si>
  <si>
    <t>I.E. OCCIDENTE - SEDE PRINCIPAL</t>
  </si>
  <si>
    <t>ULLOA</t>
  </si>
  <si>
    <t>SIMÓN BOLÍVAR</t>
  </si>
  <si>
    <t>SANTO TOMÁS DE AQUINO</t>
  </si>
  <si>
    <t>JOSÉ EUSEBIO CARO</t>
  </si>
  <si>
    <t>CARLOS ALBAN</t>
  </si>
  <si>
    <t>RAMÓN ELÍAS HERNÁNDEZ</t>
  </si>
  <si>
    <t>VIJES</t>
  </si>
  <si>
    <t>YOTOCO</t>
  </si>
  <si>
    <t>JOHN F  KENNEDY</t>
  </si>
  <si>
    <t>JARDÍN INFANTL PULGARCITO</t>
  </si>
  <si>
    <t>CARLOS ALFREDO CABAL</t>
  </si>
  <si>
    <t>Yumbo</t>
  </si>
  <si>
    <t>MAYOR DE YUMBO</t>
  </si>
  <si>
    <t>MIGUEL ANTONIO CARO</t>
  </si>
  <si>
    <t>PANORAMA</t>
  </si>
  <si>
    <t>PEDRO ANTONIO SANCHEZ TELLO</t>
  </si>
  <si>
    <t>HECTOR ALFONSO SAVEDRA</t>
  </si>
  <si>
    <t>ELIAS QUINTERO</t>
  </si>
  <si>
    <t>TITAN</t>
  </si>
  <si>
    <t>LILI CUCALON DE ECHEVERRY</t>
  </si>
  <si>
    <t>MANUEL MARIA SANCHEZ</t>
  </si>
  <si>
    <t>JUAN B. PALOMINO</t>
  </si>
  <si>
    <t>CEAT GENERAL PIERO MARIOTTI</t>
  </si>
  <si>
    <t>ZARZAL</t>
  </si>
  <si>
    <t>EFRAIN VARELA VACA</t>
  </si>
  <si>
    <t>DIVINO NIÑO JESÚS</t>
  </si>
  <si>
    <t>ROGACIANO PEREA RODRIGUEZ</t>
  </si>
  <si>
    <t>SAGRADO CORAZÓN DE JESÚS</t>
  </si>
  <si>
    <t>NUESTRA SEÑORA DE FÁTIMA</t>
  </si>
  <si>
    <t>OSCAR MOGOLLON JAIMES</t>
  </si>
  <si>
    <t>JUAN FRANCISCO LARA</t>
  </si>
  <si>
    <t>JUAN ISIDRO DABOIN</t>
  </si>
  <si>
    <t>COSTA HERMOSA</t>
  </si>
  <si>
    <t>TECNICO CRISTO REY</t>
  </si>
  <si>
    <t>GUSTAVO VILLA</t>
  </si>
  <si>
    <t>NORMAL SUPERIOR  MARIA INMACULA</t>
  </si>
  <si>
    <t>FLOR DE MI LLANO</t>
  </si>
  <si>
    <t>LA COROCORA</t>
  </si>
  <si>
    <t>GENERAL SANTANDER PRIMARIA</t>
  </si>
  <si>
    <t>MIRAMAR</t>
  </si>
  <si>
    <t>CABAÑAS DEL RIO</t>
  </si>
  <si>
    <t>TECNICO SIMON BOLIVAR</t>
  </si>
  <si>
    <t>EMAUS</t>
  </si>
  <si>
    <t>ARAUQUITA</t>
  </si>
  <si>
    <t>CARLOS EDUARDO GOMEZ</t>
  </si>
  <si>
    <t>JUAN JACOBO ROUSSEAU</t>
  </si>
  <si>
    <t>CRAVO NORTE</t>
  </si>
  <si>
    <t>CONC. JOSE TEODORO HURTADO</t>
  </si>
  <si>
    <t>SARAVENA</t>
  </si>
  <si>
    <t>SEIS DE OCTUBRE</t>
  </si>
  <si>
    <t>CENTRO AL MENOR VULNERABLE</t>
  </si>
  <si>
    <t>FORTUL</t>
  </si>
  <si>
    <t>CONCENTRACION MARIA INMACULADA</t>
  </si>
  <si>
    <t>CONCENTRACION ALEJANDRO HUMBOLDT</t>
  </si>
  <si>
    <t>RAFAEL POMBO PRIMARIA</t>
  </si>
  <si>
    <t>JARDÍN COFAVI</t>
  </si>
  <si>
    <t>TÉCNICO INDUSTRIAL RAFAEL POMBO</t>
  </si>
  <si>
    <t>MANUELA BELTRÁN</t>
  </si>
  <si>
    <t>TAME</t>
  </si>
  <si>
    <t>BALCON DEL LLANO</t>
  </si>
  <si>
    <t>LICEO TAME</t>
  </si>
  <si>
    <t>BELLO ORIENTE</t>
  </si>
  <si>
    <t>COLEGIO NACIONAL SAN LUIS</t>
  </si>
  <si>
    <t>JARDIN PACTO POR LA INFANCIA</t>
  </si>
  <si>
    <t>CIRCACIA</t>
  </si>
  <si>
    <t>BOCANA</t>
  </si>
  <si>
    <t>LA CONSOLATA</t>
  </si>
  <si>
    <t>ANTONIO MARIA TORASSO</t>
  </si>
  <si>
    <t>LOS ALPES</t>
  </si>
  <si>
    <t>ATALAYA</t>
  </si>
  <si>
    <t>MONSERRATE</t>
  </si>
  <si>
    <t>EL OBRERO</t>
  </si>
  <si>
    <t>PEREGRINO LOZANO</t>
  </si>
  <si>
    <t>BELÉN DE LOS ANDAQUIES</t>
  </si>
  <si>
    <t>AGROTECNICO MIXTO</t>
  </si>
  <si>
    <t>EL DONCELLO</t>
  </si>
  <si>
    <t>VILLA COLOMBIA</t>
  </si>
  <si>
    <t>RUFINO QUICHOYA</t>
  </si>
  <si>
    <t>JORGE ABEL MOLINA</t>
  </si>
  <si>
    <t>LIBERTAD VICTORIA</t>
  </si>
  <si>
    <t>SEBASTIAN DE BELALCAZAR</t>
  </si>
  <si>
    <t>CORAZON INMACULADO DE MARIA</t>
  </si>
  <si>
    <t>DOCE DE OCTUBRE</t>
  </si>
  <si>
    <t>OLIMPICA</t>
  </si>
  <si>
    <t>El Paujil</t>
  </si>
  <si>
    <t>EL COLISEO</t>
  </si>
  <si>
    <t>LA Montañita</t>
  </si>
  <si>
    <t>MIXTA LA MONTAÑITA</t>
  </si>
  <si>
    <t>MILÁN</t>
  </si>
  <si>
    <t>SERGIO MOSSONI</t>
  </si>
  <si>
    <t>MORELIA</t>
  </si>
  <si>
    <t>JOSE EUSTACIO RIVERA</t>
  </si>
  <si>
    <t>NATALIA MEJIA</t>
  </si>
  <si>
    <t>JORGE ISAACS</t>
  </si>
  <si>
    <t>BETHEL</t>
  </si>
  <si>
    <t>PUERTO LIMON</t>
  </si>
  <si>
    <t>DIEGO OMAR GARCIA</t>
  </si>
  <si>
    <t>DANTE ALIGHIERI</t>
  </si>
  <si>
    <t>JUAN DAVID GARAVITO</t>
  </si>
  <si>
    <t>Solano</t>
  </si>
  <si>
    <t>CAMPO ELIAS MARULANDA</t>
  </si>
  <si>
    <t>Valparaíso</t>
  </si>
  <si>
    <t>OMAR CHAVEZ</t>
  </si>
  <si>
    <t>TIRSO QUINTERO # 1</t>
  </si>
  <si>
    <t>CASANARE</t>
  </si>
  <si>
    <t>LUIS HERNANDEZ VARGAS</t>
  </si>
  <si>
    <t>SALVADOR CAMACHO ROLDAN</t>
  </si>
  <si>
    <t>LUCILA PIRAGAUTA</t>
  </si>
  <si>
    <t>INST TECNICO EMPRESARIAL</t>
  </si>
  <si>
    <t>CARLOS LLERAS RESTREPO</t>
  </si>
  <si>
    <t>I.E. TERESA DE CALCUTA - SEDE PRINCIPAL</t>
  </si>
  <si>
    <t>PICON ARENAL</t>
  </si>
  <si>
    <t>EL GARZON</t>
  </si>
  <si>
    <t>Aguazul</t>
  </si>
  <si>
    <t>LA VILLA</t>
  </si>
  <si>
    <t>Chámeza</t>
  </si>
  <si>
    <t>I.E. JOSE ANTONIO GALAN - SEDE PRINCIPAL</t>
  </si>
  <si>
    <t>HATO COROZAL</t>
  </si>
  <si>
    <t>I.E. LUIS HERNANDEZ VARGAS - SEDE PRINCIPAL</t>
  </si>
  <si>
    <t>EL SUNI</t>
  </si>
  <si>
    <t>NUESTRA SEÑORA DEL ROSARIO</t>
  </si>
  <si>
    <t>MARAURE</t>
  </si>
  <si>
    <t>EL CEDRAL</t>
  </si>
  <si>
    <t>LAS TAPIAS</t>
  </si>
  <si>
    <t>LA CABUYA</t>
  </si>
  <si>
    <t>EL CONTROL</t>
  </si>
  <si>
    <t>ANTONIO MARTINEZ DELGADO</t>
  </si>
  <si>
    <t>RAMON NONATO PEREZ</t>
  </si>
  <si>
    <t>CASANARITO</t>
  </si>
  <si>
    <t>Maní</t>
  </si>
  <si>
    <t>LA CONSIGNA</t>
  </si>
  <si>
    <t>LA ARMENIA</t>
  </si>
  <si>
    <t>MATA DE PIÑA</t>
  </si>
  <si>
    <t>MUNDO NUEVO</t>
  </si>
  <si>
    <t>SANTA TERESA</t>
  </si>
  <si>
    <t>Monterrey</t>
  </si>
  <si>
    <t>NORMAL SUPERIOR DE MONTERREY</t>
  </si>
  <si>
    <t>OLIMPICO</t>
  </si>
  <si>
    <t>LA SABIDURIA</t>
  </si>
  <si>
    <t>NUNCHÍA</t>
  </si>
  <si>
    <t>EL PEDREGAL</t>
  </si>
  <si>
    <t>SAGRADO CORAZON  DE JESUS</t>
  </si>
  <si>
    <t>LA PALMITA</t>
  </si>
  <si>
    <t>SAN JUAN DE COFRADIA</t>
  </si>
  <si>
    <t>VEGA DEL TACARE LA RESERVA</t>
  </si>
  <si>
    <t>TAMURIA</t>
  </si>
  <si>
    <t>NUEVA MAGÜITO</t>
  </si>
  <si>
    <t>PUERTO PAYERO</t>
  </si>
  <si>
    <t>NUESTRA SEÑORA DE MANARE</t>
  </si>
  <si>
    <t>PALMARITO</t>
  </si>
  <si>
    <t>LA VIRGEN</t>
  </si>
  <si>
    <t>GUAYABAL</t>
  </si>
  <si>
    <t>TOCARIA</t>
  </si>
  <si>
    <t>OROCUÉ</t>
  </si>
  <si>
    <t>GUARIAMENA COREA</t>
  </si>
  <si>
    <t>SAN IGNACIO DE CUMACO</t>
  </si>
  <si>
    <t>LA REFORMA</t>
  </si>
  <si>
    <t>PAZ DE ARIPORO</t>
  </si>
  <si>
    <t>Paz de Ariporo</t>
  </si>
  <si>
    <t>GETULIO VARGAS</t>
  </si>
  <si>
    <t>RECETOR</t>
  </si>
  <si>
    <t>FERNANDO RODRIGUEZ</t>
  </si>
  <si>
    <t>EL VEGON</t>
  </si>
  <si>
    <t>VOLCANES</t>
  </si>
  <si>
    <t>MARACAGUAS</t>
  </si>
  <si>
    <t>MAGAVITA BAJA</t>
  </si>
  <si>
    <t>MARACAGUA</t>
  </si>
  <si>
    <t>Sácama</t>
  </si>
  <si>
    <t>TECNICO ANTONIO NARIÑO</t>
  </si>
  <si>
    <t>San Luis de Palenque</t>
  </si>
  <si>
    <t>LA PRESENTACION</t>
  </si>
  <si>
    <t>TÁMARA</t>
  </si>
  <si>
    <t>SAN JOSE LA VICTORIA</t>
  </si>
  <si>
    <t>SANTA TERESITA - VDA LA FRAGUA</t>
  </si>
  <si>
    <t>INMACULADA - VDA SAN PEDRO</t>
  </si>
  <si>
    <t>SAGRADO CORAZON - VDA CRUZ VERDE</t>
  </si>
  <si>
    <t>INMACULADA CONCEPCION - VDA GUAYABAL</t>
  </si>
  <si>
    <t>SAGRADO CORAZON DE JESUS - VDA TEISLANDIA</t>
  </si>
  <si>
    <t>LAS GUACAMAYAS</t>
  </si>
  <si>
    <t>SANTA TERESITA - VDA SANTA HELENA</t>
  </si>
  <si>
    <t>SANTA TERESITA - VDA GUASEQUE</t>
  </si>
  <si>
    <t>LA GUCHUVA</t>
  </si>
  <si>
    <t>LOMA REDONDA</t>
  </si>
  <si>
    <t>MATA DE PALMA</t>
  </si>
  <si>
    <t>ALTO GRANDE</t>
  </si>
  <si>
    <t>EL CEIBO</t>
  </si>
  <si>
    <t>LAGUNITAS</t>
  </si>
  <si>
    <t>LA VEGA ECCE -HOMO</t>
  </si>
  <si>
    <t>BRISAS DEL PAUTO</t>
  </si>
  <si>
    <t>SIBERIA CHITACOTE SECTOR BAJO</t>
  </si>
  <si>
    <t>VISTA HERMOSA</t>
  </si>
  <si>
    <t>SAGRADO CORAZON DE JESUS - VDA LA VEGA</t>
  </si>
  <si>
    <t>FLORIDA BLANCA</t>
  </si>
  <si>
    <t>APOSENTOS</t>
  </si>
  <si>
    <t>Tauramena</t>
  </si>
  <si>
    <t>I.E. DEL LLANO - SEDE PRINCIPAL</t>
  </si>
  <si>
    <t>CHAPARRITO</t>
  </si>
  <si>
    <t>EL BUCARE</t>
  </si>
  <si>
    <t>EL CALVARIO</t>
  </si>
  <si>
    <t>FABIO RIVEROS</t>
  </si>
  <si>
    <t>BRISAS DEL UPIA</t>
  </si>
  <si>
    <t>MORICHAL</t>
  </si>
  <si>
    <t>MOCOA</t>
  </si>
  <si>
    <t>I.E. PIO XII - SEDE PRINCIAPL</t>
  </si>
  <si>
    <t>ESC URB MIX CIUDAD JARDIN</t>
  </si>
  <si>
    <t>CENT EDUC FRAY PLACIDO</t>
  </si>
  <si>
    <t>ESC URB MIX LOS SAUCES</t>
  </si>
  <si>
    <t>ESC URB MIX JOSE HOMERO</t>
  </si>
  <si>
    <t>COL CIAL SAN AGUSTIN MOCOA</t>
  </si>
  <si>
    <t>PREESC DIVINO NI¥O</t>
  </si>
  <si>
    <t>COL CIUDAD MOCOA</t>
  </si>
  <si>
    <t>I.E. ETNOEDUCATIVA BILINGUE INGA -SEDE PRINCIPAL</t>
  </si>
  <si>
    <t>COL BAS FIDEL DE MONCLART</t>
  </si>
  <si>
    <t>Colón</t>
  </si>
  <si>
    <t>INST BAS PRIMARIA LIBERTAD</t>
  </si>
  <si>
    <t>ESC URB MIX NAZARETH</t>
  </si>
  <si>
    <t>Orito</t>
  </si>
  <si>
    <t>ESC URB MIX ORITO II</t>
  </si>
  <si>
    <t>ESC URB MIX GUILLERMO VALENCIA</t>
  </si>
  <si>
    <t>ESC URB MIX NVA COLOMBIA</t>
  </si>
  <si>
    <t>INST LUIS CARLOS GALAN</t>
  </si>
  <si>
    <t>INST JORGE ELIECER GAITAN</t>
  </si>
  <si>
    <t>Puerto Asís</t>
  </si>
  <si>
    <t>ESC URB MIX CENTRAL DE VARONES PTO ASIS</t>
  </si>
  <si>
    <t>PUERTO ASÍS</t>
  </si>
  <si>
    <t>PREESCOLAR SANTO DOMINGO SAVIO</t>
  </si>
  <si>
    <t>COL ALVERNIA</t>
  </si>
  <si>
    <t>ESC URB MIX SAN NICOLAS</t>
  </si>
  <si>
    <t>I.E. SANTA TERESA - SEDE PRINCIAPL</t>
  </si>
  <si>
    <t>ESC URB MIX EL PRADO</t>
  </si>
  <si>
    <t>E.U.M. LUIS CARLOS GALAN</t>
  </si>
  <si>
    <t>ESC URB MIX EL JARDIN</t>
  </si>
  <si>
    <t>ESC URB MIX 20 DE JULIO</t>
  </si>
  <si>
    <t>ESC URB MIX JORGE ELIECER GAITAN</t>
  </si>
  <si>
    <t>PREESC JOSE ACEVEDO Y GOMEZ</t>
  </si>
  <si>
    <t>COL TEC INDUSTRIAL SAN FRANCISCO DE ASIS</t>
  </si>
  <si>
    <t>METROPOLITANO</t>
  </si>
  <si>
    <t>LEGUÍZAMO</t>
  </si>
  <si>
    <t>COL NAL JOSE MARIA HERNANDEZ</t>
  </si>
  <si>
    <t>CENT DOCENTE JAIME GUZMAN SALAZAR</t>
  </si>
  <si>
    <t>COL CANDIDO LEGUIZAMO</t>
  </si>
  <si>
    <t>ESC RUR MIX BILINGAE</t>
  </si>
  <si>
    <t>ESC URB MIX MIS PRIMERAS LETRAS</t>
  </si>
  <si>
    <t>CENTRO EDUCATIVO NAVAL LEGUIZAMO</t>
  </si>
  <si>
    <t>SIBUNDOY</t>
  </si>
  <si>
    <t>ESC URB MIX PABLO VI</t>
  </si>
  <si>
    <t>COL FRAY BARTOLOME DE IGUALADA</t>
  </si>
  <si>
    <t>ESC URB MIX SAN FRANCISCO</t>
  </si>
  <si>
    <t>ESC INFANTIL DE SAN FRANCISCO</t>
  </si>
  <si>
    <t>SANTIAGO</t>
  </si>
  <si>
    <t>CARRIZAL</t>
  </si>
  <si>
    <t>ESC RUR MIX VICHOY</t>
  </si>
  <si>
    <t>ESC URB MIX VARONES SAN JOSE</t>
  </si>
  <si>
    <t>ESC URB MIX SAGRADO CORAZON DE JESUS</t>
  </si>
  <si>
    <t>VALLE DEL GUAMUEZ</t>
  </si>
  <si>
    <t>ESC URB MIX CENTRAL LA HORMIGA</t>
  </si>
  <si>
    <t>ESC URB MIX LAS PARKER</t>
  </si>
  <si>
    <t>I.E. LA LIBERTAD - SEDE PRINCIPAL</t>
  </si>
  <si>
    <t>ESC RUR MIX LAS VEGAS</t>
  </si>
  <si>
    <t>ESC RUR MIX LA PRIMAVERA</t>
  </si>
  <si>
    <t>ESC RUR MIX EL OASIS</t>
  </si>
  <si>
    <t>Villagarzón</t>
  </si>
  <si>
    <t>COL GUILLERMO VALENCIA</t>
  </si>
  <si>
    <t>VILLAGARZÓN</t>
  </si>
  <si>
    <t>COL TEC LUIS CARLOS GALAN</t>
  </si>
  <si>
    <t>ESC URB MIX JULIO GARZON MORENO</t>
  </si>
  <si>
    <t>ESC URB MIX CRISTO REY</t>
  </si>
  <si>
    <t>ESCUELA SAN ANTONIO</t>
  </si>
  <si>
    <t>ESCUELA EL ESFUERZO</t>
  </si>
  <si>
    <t>CONCENTRACION PREESCOLAR URBANA</t>
  </si>
  <si>
    <t>I.E. EL CARMELO - SEDE PRINCIPAL</t>
  </si>
  <si>
    <t>RUBÉN DARÍO</t>
  </si>
  <si>
    <t>PHILLIP BEEKMAN LIVINGSTON SENIOR</t>
  </si>
  <si>
    <t>LETICIA</t>
  </si>
  <si>
    <t>AMAZONAS</t>
  </si>
  <si>
    <t>SEDE MARCELIANO EDUARDO CANYES SANTACANA</t>
  </si>
  <si>
    <t>SEDE VICENTE DE PAUL</t>
  </si>
  <si>
    <t>SEDE JARDÍN INFANTIL RAFAEL POMBO</t>
  </si>
  <si>
    <t>I.E. SAGRADO CORAZON DE JESUS - SEDE PRINCIPAL</t>
  </si>
  <si>
    <t>ESC RIO CALDERON</t>
  </si>
  <si>
    <t>I.E. INTERNADO FRAY JAVIER DE BARCELONA - SEDE PRINCIPAL</t>
  </si>
  <si>
    <t>SEDE EL ANDOKE</t>
  </si>
  <si>
    <t>SEDE SAN JUAN EVANGELISTA</t>
  </si>
  <si>
    <t>MIRITI - PARANÁ</t>
  </si>
  <si>
    <t>INTERN SAN ANTONIO DE PADUA</t>
  </si>
  <si>
    <t>LA PEDRERA</t>
  </si>
  <si>
    <t>SEDE BARTOLOME DE IGUALADA</t>
  </si>
  <si>
    <t>PUERTO NARIÑO</t>
  </si>
  <si>
    <t>SEDE GENERAL SANTANDER</t>
  </si>
  <si>
    <t>SEDE LOZANO TORRIJOS</t>
  </si>
  <si>
    <t>SEDE SAN JOSE DE NARANJALES</t>
  </si>
  <si>
    <t>SEDE ROMUALDO DE PALMA</t>
  </si>
  <si>
    <t>SEDE CRISTOBAL COLON</t>
  </si>
  <si>
    <t>SEDE CARLOS ROJAS MORALES</t>
  </si>
  <si>
    <t>SEDE MARGARITA NASSEAU</t>
  </si>
  <si>
    <t>SEDE MARISCAL SUCRE</t>
  </si>
  <si>
    <t>INÍRIDA</t>
  </si>
  <si>
    <t>I.E. CUSTODIO GARCIA ROVIRA - SEDE PRINCIPAL</t>
  </si>
  <si>
    <t>PREESCOLAR NICOLASITO</t>
  </si>
  <si>
    <t>RINCON DE VITINA</t>
  </si>
  <si>
    <t>I.E. LIBERTADORES - SEDE PRINCIPAL</t>
  </si>
  <si>
    <t>MARIO JOAQUIN GARRIDO</t>
  </si>
  <si>
    <t>San José Del Guaviare</t>
  </si>
  <si>
    <t>GUAVIARE</t>
  </si>
  <si>
    <t>SAN JOSÉ DEL GUAVIARE</t>
  </si>
  <si>
    <t>COLEGIO SANTANDER</t>
  </si>
  <si>
    <t>JUAN MARIA MARCELINO GILIBERT</t>
  </si>
  <si>
    <t>PREESCOLAR SEMILLEROS DE NUEVOS TALENTOS</t>
  </si>
  <si>
    <t>I.E. CONCENTRACIÓN DESARROLLO RURAL- SEDE PRINCIPAL</t>
  </si>
  <si>
    <t>PREESCOLAR MI PRIMERA ESCUELITA</t>
  </si>
  <si>
    <t>CARITAS LINDAS</t>
  </si>
  <si>
    <t>COL. JOSE CELESTINO MUTIS</t>
  </si>
  <si>
    <t>C.E. PRIMERO DE OCTUBRE</t>
  </si>
  <si>
    <t>I.E. MANUELA BELTRAN - SEDE PRINCIPAL</t>
  </si>
  <si>
    <t>EL RETORNO</t>
  </si>
  <si>
    <t>I.E. LATORRE GÓMEZ - SEDE PRINCIPAL</t>
  </si>
  <si>
    <t>MITÚ</t>
  </si>
  <si>
    <t>VAUPES</t>
  </si>
  <si>
    <t>I.E. ESCUELA NORMAL SUPERIOR INDÍGENA MARIA REINA - SEDE PRINCIPAL</t>
  </si>
  <si>
    <t>VALENCIA CANO</t>
  </si>
  <si>
    <t>ESCUELA BELARMINO CORREA</t>
  </si>
  <si>
    <t>ESCUELA RURAL DE MURUTINGA</t>
  </si>
  <si>
    <t>ESCUELA RURAL DE TIMBO</t>
  </si>
  <si>
    <t>ESCUELA RURAL DE PUEBLO NUEVO</t>
  </si>
  <si>
    <t>ESCUELA RURAL ZEIMA CACHIVERA</t>
  </si>
  <si>
    <t>ESCUELA RURAL BOGOTA CACHIVERA</t>
  </si>
  <si>
    <t>ESCUELA ANTONIO RICAURTE</t>
  </si>
  <si>
    <t>PREESCOLAR MI MALOQUITA</t>
  </si>
  <si>
    <t>ESCUELA RURAL DE MITUSEÑO</t>
  </si>
  <si>
    <t>I.E.D. INAYÁ - SEDE PRINCIPAL</t>
  </si>
  <si>
    <t>ESCUELA  PALMERAS</t>
  </si>
  <si>
    <t>I.E.D. DE CARURU - SEDE PRINCIAPL</t>
  </si>
  <si>
    <t>CARURU</t>
  </si>
  <si>
    <t>INTERNADO ARARA ALTO VAUPES</t>
  </si>
  <si>
    <t>INTERNADO BACATI</t>
  </si>
  <si>
    <t>ESCUELA EL PALMAR (CA¥O CARURU)</t>
  </si>
  <si>
    <t>ESCUELA RURAL PUERTO VALENCIA</t>
  </si>
  <si>
    <t>ESCUELA INTERNADO SAMUEL DE PTO ESPERANZA</t>
  </si>
  <si>
    <t>ESCUELA RURAL DE PUCARON</t>
  </si>
  <si>
    <t>Puerto Carreño</t>
  </si>
  <si>
    <t>ESC BILINGÜE CALARCA</t>
  </si>
  <si>
    <t>PUERTO CARREÑO</t>
  </si>
  <si>
    <t>ESC NORMAL SUPERIOR FEDERICO LLERAS ACOSTA PRIMARIA</t>
  </si>
  <si>
    <t>ESC NORMAL SUPERIOR FEDERICO LLERAS ACOSTA PREESCOLAR</t>
  </si>
  <si>
    <t>ESC NUEVA DEMOSTRATIVA CALARCA</t>
  </si>
  <si>
    <t>MIGUEL DE CERVANTES SAAVEDRA</t>
  </si>
  <si>
    <t>I.E. INTERNADO EDUARDO CARRANZA - SEDE PRINCIPAL</t>
  </si>
  <si>
    <t>I.E. SOLMERIDA BUILES - SEDE PRINCIPAL</t>
  </si>
  <si>
    <t>VILLAMARIA</t>
  </si>
  <si>
    <t>ESC BILING JORGE ELIECER GAITAN</t>
  </si>
  <si>
    <t>INST EDUC MONSEÑOR VICTOR WIEDEMANN</t>
  </si>
  <si>
    <t>SEC ESC LA VERDE</t>
  </si>
  <si>
    <t>INST EDUC SAN CRISTOBAL</t>
  </si>
  <si>
    <t>SEC ESC JUAN NEPOMUCENO MORALES</t>
  </si>
  <si>
    <t>SEC ESC CARLOS BETANCUR BETANCUR</t>
  </si>
  <si>
    <t>SEC ESC MANUEL MARIA MALLARINO</t>
  </si>
  <si>
    <t>AMAGÁ</t>
  </si>
  <si>
    <t>COLEGIO PORTACHUELO</t>
  </si>
  <si>
    <t>E R ELENA ARANGO DE S (UNIT)</t>
  </si>
  <si>
    <t>E R  NARANJITOS (D)(UNIT)</t>
  </si>
  <si>
    <t>E R TAMARA</t>
  </si>
  <si>
    <t>ANDES</t>
  </si>
  <si>
    <t>ANGELÓPOLIS</t>
  </si>
  <si>
    <t>ANZA</t>
  </si>
  <si>
    <t>COLEGIO ASCENCION MONTOYA DE TORRES</t>
  </si>
  <si>
    <t>E R LA QUIEBRA (D)(UNIT)</t>
  </si>
  <si>
    <t>E R LA CORDILLERA</t>
  </si>
  <si>
    <t>E R CHUSCALITA (UNIT)</t>
  </si>
  <si>
    <t>E R I LA CIENAGA</t>
  </si>
  <si>
    <t>E R I EL GREBAL</t>
  </si>
  <si>
    <t>E R SABANILLAS</t>
  </si>
  <si>
    <t>E R SAN MARTIN</t>
  </si>
  <si>
    <t>COLEGIO EL REPOSO</t>
  </si>
  <si>
    <t>I.E.R. EL MARIANO - SEDE PRINCIPAL</t>
  </si>
  <si>
    <t>C.E.R. LA LINDA - SEDE PRINCIPAL</t>
  </si>
  <si>
    <t>C.E.R. MIRAMAR - SEDE PRINCIPAL</t>
  </si>
  <si>
    <t>C.E.R. LA PEDROZA - SEDE PRINCIPAL</t>
  </si>
  <si>
    <t>C.E.R. BUENOS AIRES - SEDE PRINCIPAL</t>
  </si>
  <si>
    <t>C.E.R. ZUNGO ARRIBA</t>
  </si>
  <si>
    <t>C.E.R. ZABALETA</t>
  </si>
  <si>
    <t>C.E.R. RODOXALI</t>
  </si>
  <si>
    <t>C.E.R. BELLAVISTA</t>
  </si>
  <si>
    <t>C.E.R. LA CRISTALINA</t>
  </si>
  <si>
    <t>C.E.R. LAS CLARAS - SEDE PRINCIPAL</t>
  </si>
  <si>
    <t>COLEGIO ZUNGO EMBARCADERO</t>
  </si>
  <si>
    <t>CENTRO EDUCATIVO RURAL CAREPITA</t>
  </si>
  <si>
    <t>E R I NUEVA ESPERANZA</t>
  </si>
  <si>
    <t>CENTRO EDUCATIVO RURAL CAREPITA PARTE ALTA</t>
  </si>
  <si>
    <t>E R I LA ESPERANZA</t>
  </si>
  <si>
    <t>CENTRO EDUCATIVO RURAL CANAL CUATRO</t>
  </si>
  <si>
    <t>E R EL JARDIN (D)</t>
  </si>
  <si>
    <t>COLEGIO PEDRONEL DURANGO</t>
  </si>
  <si>
    <t>E R I LOS NARANJALES</t>
  </si>
  <si>
    <t>C.E.R. EL TIGRE - SEDE PRINCIPAL</t>
  </si>
  <si>
    <t>C.E.R. EL OSITO - SEDE PRINCIPAL</t>
  </si>
  <si>
    <t>I.E.R. EL GUINEO - SEDE PRINCIPAL</t>
  </si>
  <si>
    <t>C.E.R. GUINEO ALTO - SEDE PRINCIPAL</t>
  </si>
  <si>
    <t>C.E.R. LOS MANDARINOS - SEDE PRINCIPAL</t>
  </si>
  <si>
    <t>C.E.R. EL GAS - SEDE PRINCIPAL</t>
  </si>
  <si>
    <t>C. E. R. SAN PABLO</t>
  </si>
  <si>
    <t>C. E. R. LA VICTORIA</t>
  </si>
  <si>
    <t>C.E.R. LA BALSA ALTA COOPERATIVA</t>
  </si>
  <si>
    <t>C.E.R. BARRIO GIRON - SEDE PRINCIPAL</t>
  </si>
  <si>
    <t>C.E.R. LA MIRANDA</t>
  </si>
  <si>
    <t>SAN JUAN DE URABÁ</t>
  </si>
  <si>
    <t>COLEGIO MONSENOR ESCOBAR VELEZ</t>
  </si>
  <si>
    <t>E R EL DESCANSO (D)</t>
  </si>
  <si>
    <t>E R VIJAGUAL</t>
  </si>
  <si>
    <t>E R SAN NICOLAS DEL RIO (D)</t>
  </si>
  <si>
    <t>E R I SABANILLA</t>
  </si>
  <si>
    <t>I. E. R. EL FILO DAMAQUIEL</t>
  </si>
  <si>
    <t>E R SANTA TERESITA</t>
  </si>
  <si>
    <t>E R I BONGUITO CARRETERA</t>
  </si>
  <si>
    <t>COLEGIO SANTA FE DE LAS PLATAS</t>
  </si>
  <si>
    <t>CENTRO EDUCATIVO RURAL EL TIGRE</t>
  </si>
  <si>
    <t>INSTITUCION EDUCATIVA RURAL EL TABLAZO</t>
  </si>
  <si>
    <t>CENTRO EDUCATIVO RURAL ALTAMIRA</t>
  </si>
  <si>
    <t>BELMIRA</t>
  </si>
  <si>
    <t>C. E. R.  LABORES</t>
  </si>
  <si>
    <t>C. E. R. QUEBRADITAS</t>
  </si>
  <si>
    <t>C. E. R. PLAYITAS</t>
  </si>
  <si>
    <t>C. E. R. LA CANDELARIA</t>
  </si>
  <si>
    <t>COLEGIO CARLOS GONZALEZ (R)</t>
  </si>
  <si>
    <t>BETULIA</t>
  </si>
  <si>
    <t>E U FRANCISCO CESAR</t>
  </si>
  <si>
    <t>CIUDAD BOLÍVAR</t>
  </si>
  <si>
    <t>E R SANTA ROSA</t>
  </si>
  <si>
    <t>E R SAN MIGUEL (UNIT)</t>
  </si>
  <si>
    <t>E R VENTORRILLO</t>
  </si>
  <si>
    <t>E R LA ERMITA</t>
  </si>
  <si>
    <t>BURITICÁ</t>
  </si>
  <si>
    <t>E R EL LEON (D)(UNIT)</t>
  </si>
  <si>
    <t>E R LLANO CHIQUITO (UNIT)</t>
  </si>
  <si>
    <t>C.E.R. LA CORDILLERA - SEDE PRINCIPAL</t>
  </si>
  <si>
    <t>E R LA FRAGUA (D)(UNIT)</t>
  </si>
  <si>
    <t>E R I SANTA TERESA</t>
  </si>
  <si>
    <t>COLEGIO ADOLFO MORENO USUGA</t>
  </si>
  <si>
    <t>CÁCERES</t>
  </si>
  <si>
    <t>COLEGIO GUARUMO</t>
  </si>
  <si>
    <t>E. R. LA LANCHA</t>
  </si>
  <si>
    <t>E. R. NUEVO ORIENTE</t>
  </si>
  <si>
    <t>E. R. LA CONDESA</t>
  </si>
  <si>
    <t>E R EL TIGRE</t>
  </si>
  <si>
    <t>E R EL CALVARIO (UNIT)</t>
  </si>
  <si>
    <t>E R ALTO TAMANA (UNIT)</t>
  </si>
  <si>
    <t>E R ESPIRITU SANTO (D)</t>
  </si>
  <si>
    <t>E R I MURIBA</t>
  </si>
  <si>
    <t>ESCUELA LA FLORESTA</t>
  </si>
  <si>
    <t>E R SAN JUDAS (D)(UNIT)</t>
  </si>
  <si>
    <t>E R ASTURIAS (UNIT)</t>
  </si>
  <si>
    <t>COLEGIO AURELIO MEJIA</t>
  </si>
  <si>
    <t>E R LOS COMUNEROS</t>
  </si>
  <si>
    <t>E R SAN LORENZO (D)(UNIT)</t>
  </si>
  <si>
    <t>E R SANTA CRUZ</t>
  </si>
  <si>
    <t>E. R. AGUA LINDA</t>
  </si>
  <si>
    <t>COLEGIO PIAMONTE</t>
  </si>
  <si>
    <t>E R LA ALCANCIA (UNIT)</t>
  </si>
  <si>
    <t>E R I SAN JUAN DE LOS CUATRO MORROS (UNIT)</t>
  </si>
  <si>
    <t>E R I ANARA</t>
  </si>
  <si>
    <t>E R MEDELLIN</t>
  </si>
  <si>
    <t>E R LA CEIBA</t>
  </si>
  <si>
    <t>E U JARDIN</t>
  </si>
  <si>
    <t>LICEO GASPAR DE RODAS</t>
  </si>
  <si>
    <t>I. E. R. SAN FRANCISCO - SEDE PRINCIPAL</t>
  </si>
  <si>
    <t>E R LA SALADA</t>
  </si>
  <si>
    <t>COLEGIO DARIO GUTIERREZ RAVE</t>
  </si>
  <si>
    <t>E R LA CLARA</t>
  </si>
  <si>
    <t>E R I LUIS JAVIER GARCIA ISAZA</t>
  </si>
  <si>
    <t>C.E.R. EL SESENTA - SEDE PRINCIPAL</t>
  </si>
  <si>
    <t>CAÑASGORDAS</t>
  </si>
  <si>
    <t>COLEGIO BUENOS AIRES</t>
  </si>
  <si>
    <t>E R IGNACIA RESTREPO DE G (UNIT)</t>
  </si>
  <si>
    <t>E R ISABEL GUTIERREZ (UNIT)</t>
  </si>
  <si>
    <t>E R MARIA AUXILIADORA (UNIT)</t>
  </si>
  <si>
    <t>E R BOTIJA (UNIT)</t>
  </si>
  <si>
    <t>E R LA QUIEBRA (UNIT)</t>
  </si>
  <si>
    <t>COLEGIO BERNARDO SIERRA</t>
  </si>
  <si>
    <t>E R UVITAL (UNIT)</t>
  </si>
  <si>
    <t>E R ALTO DE SANTO CRISTO (D)(UNIT)</t>
  </si>
  <si>
    <t>E R SAN SEBASTIAN (D)(UNIT)</t>
  </si>
  <si>
    <t>E R I CARACOLI</t>
  </si>
  <si>
    <t>COLEGIO PIEDRAS BLANCAS</t>
  </si>
  <si>
    <t>E R I CAMPAMENTO</t>
  </si>
  <si>
    <t>CENTRO EDUCATIVO RURAL LA RIVERA</t>
  </si>
  <si>
    <t>E U PEDRO A URIBE</t>
  </si>
  <si>
    <t>E R I LA ESMERALDA (UNIT)</t>
  </si>
  <si>
    <t>E R LA PALANCA (D)</t>
  </si>
  <si>
    <t>E U LA ILUSION</t>
  </si>
  <si>
    <t>E R I BARRIO CHINO</t>
  </si>
  <si>
    <t>E R SANTA ELENA (UNIT)</t>
  </si>
  <si>
    <t>E R SANTO TOMAS DE AQUINO (D)</t>
  </si>
  <si>
    <t>E R SAN AGATON (D)(UNIT)</t>
  </si>
  <si>
    <t>E R LA VIRGEN (UNIT)</t>
  </si>
  <si>
    <t>E R SANTA ROSITA (D)(UNIT)</t>
  </si>
  <si>
    <t>E R ANTIOQUIA LA GRANDE (D)</t>
  </si>
  <si>
    <t>E R I ALTO CACERI</t>
  </si>
  <si>
    <t>E R LA GARRAPATA (UNIT)</t>
  </si>
  <si>
    <t>E R APARTADA (D)(UNIT)</t>
  </si>
  <si>
    <t>E R I LA DESCONOCIDA</t>
  </si>
  <si>
    <t>E R LOS MEDIOS (UNIT)</t>
  </si>
  <si>
    <t>E U SANTIAGO CASTILLO</t>
  </si>
  <si>
    <t>E R RISARALDA (D)(UNIT)</t>
  </si>
  <si>
    <t>COLEGIO MARGENTO</t>
  </si>
  <si>
    <t>E R SANTA ISABEL (UNIT)</t>
  </si>
  <si>
    <t>E R I LA TRINIDAD</t>
  </si>
  <si>
    <t>E R I VILLA DEL SOCORRO</t>
  </si>
  <si>
    <t>C E R LA UNION</t>
  </si>
  <si>
    <t>E R EL CORCOVADO (UNIT)</t>
  </si>
  <si>
    <t>E R I SANTO DOMINGO</t>
  </si>
  <si>
    <t>C. E. R. CRISTO SALVADOR</t>
  </si>
  <si>
    <t>E R I KILOMETRO 18</t>
  </si>
  <si>
    <t>E R EL BRASIL (D)(UNIT)</t>
  </si>
  <si>
    <t>E R I LAS MERCEDES</t>
  </si>
  <si>
    <t>E.R. SANTA INÉS</t>
  </si>
  <si>
    <t>E R VOLUNTAD DE DIOS</t>
  </si>
  <si>
    <t>E R I BLAS DE LEZO</t>
  </si>
  <si>
    <t>E R EL PARAISO (D)(UNIT)</t>
  </si>
  <si>
    <t>E R LA REVERSA (D)</t>
  </si>
  <si>
    <t>E R NO HAY COMO DIOS (D)</t>
  </si>
  <si>
    <t>C. E. R. LA UNION CACERI MEDIO</t>
  </si>
  <si>
    <t>E R I CRISTO VIVE</t>
  </si>
  <si>
    <t>E R I POLICARPA SALAVARRIETA</t>
  </si>
  <si>
    <t>E R RIO VIEJO (D)</t>
  </si>
  <si>
    <t>E R LAS MALVINAS</t>
  </si>
  <si>
    <t>E R VILLA FATIMA (D)(UNIT)</t>
  </si>
  <si>
    <t>E R QUEBRADONA (D)(UNIT)</t>
  </si>
  <si>
    <t>E R LAS PARCELAS (D)(UNIT)</t>
  </si>
  <si>
    <t>E R I LAS BATATAS</t>
  </si>
  <si>
    <t>I. E. R. VILLA FATIMA ARRIBA -SEDE PRINCIPAL</t>
  </si>
  <si>
    <t>E U I LA ALEGRIA</t>
  </si>
  <si>
    <t>E U I LA VICTORIA</t>
  </si>
  <si>
    <t>LICEO CONCEJO MUNICIPAL</t>
  </si>
  <si>
    <t>E U I NUESTRO ESFUERZO</t>
  </si>
  <si>
    <t>E U I DIEZ DE ENERO</t>
  </si>
  <si>
    <t>E U I BRISAS DEL RIO</t>
  </si>
  <si>
    <t>E U I SIMON BOLIVAR</t>
  </si>
  <si>
    <t>COCORNÁ</t>
  </si>
  <si>
    <t>C. E. R. SAN VICENTE</t>
  </si>
  <si>
    <t>COPACABANA</t>
  </si>
  <si>
    <t>I. E. R. GRANJAS INFANTILES - SEDE PRINCIPAL</t>
  </si>
  <si>
    <t>EBÉJICO</t>
  </si>
  <si>
    <t>ER ALTO EL BRASIL</t>
  </si>
  <si>
    <t>E R LA RENTA</t>
  </si>
  <si>
    <t>COLEGIO BOYACA</t>
  </si>
  <si>
    <t>E R LA SUIZA (UNIT)</t>
  </si>
  <si>
    <t>E R I EL RETIRO (UNIT)</t>
  </si>
  <si>
    <t>E R SAGUA (UNIT)</t>
  </si>
  <si>
    <t>E R LA VICTORIA</t>
  </si>
  <si>
    <t>E R EL LIMONAL (UNIT)</t>
  </si>
  <si>
    <t>C. E. R. CAMPOALEGRE</t>
  </si>
  <si>
    <t>E R SANTANDER (UNIT)</t>
  </si>
  <si>
    <t>E R BLANQUIZAL</t>
  </si>
  <si>
    <t>E R SANTA MARGARITA (UNIT)</t>
  </si>
  <si>
    <t>E U PUERTO CLAVER</t>
  </si>
  <si>
    <t>E R LA RICA (D)(UNIT)</t>
  </si>
  <si>
    <t>E R I EL CASTILLO</t>
  </si>
  <si>
    <t>E R LAS NEGRITAS</t>
  </si>
  <si>
    <t>E R I NEGRAS INTERMEDIAS</t>
  </si>
  <si>
    <t>E R I BOCAS DE LAS NEGRAS</t>
  </si>
  <si>
    <t>COLEGIO PUERTO LOPEZ</t>
  </si>
  <si>
    <t>FRONTINO</t>
  </si>
  <si>
    <t>I. E. R. LA BLANQUITA DE MURRI</t>
  </si>
  <si>
    <t>GIRARDOTA</t>
  </si>
  <si>
    <t>E R LA MESETA (UNIT)</t>
  </si>
  <si>
    <t>E R SAN DIEGO</t>
  </si>
  <si>
    <t>E R EL YARUMO</t>
  </si>
  <si>
    <t>E R JERONIMO VANEGAS</t>
  </si>
  <si>
    <t>I.E.R. NUESTRA SEÑORA DEL CARMEN - SEDE PRPINCIPAL</t>
  </si>
  <si>
    <t>E R I FAUSTINO ZAPATA</t>
  </si>
  <si>
    <t>E R EL PALMAR (UNIT)</t>
  </si>
  <si>
    <t>CAROLINA</t>
  </si>
  <si>
    <t>GUARNE</t>
  </si>
  <si>
    <t>E R JUAN XXIII</t>
  </si>
  <si>
    <t>E R FERMIN MONTOYA GUAMITO</t>
  </si>
  <si>
    <t>COLEGIO CHAPARRAL (R)</t>
  </si>
  <si>
    <t>E R I BERRACAL</t>
  </si>
  <si>
    <t>ITUANGO</t>
  </si>
  <si>
    <t>JARDÍN</t>
  </si>
  <si>
    <t>COLEGIO LA SIERRA</t>
  </si>
  <si>
    <t>LIBORINA</t>
  </si>
  <si>
    <t>MACEO</t>
  </si>
  <si>
    <t>MARINILLA</t>
  </si>
  <si>
    <t>C. E. R. OBISPO EMILIO BOTERO G</t>
  </si>
  <si>
    <t>E R JOSE ANTONIO GALAN</t>
  </si>
  <si>
    <t>E R LOS CEDROS</t>
  </si>
  <si>
    <t>COLEGIO BELEN DE BAJIRA</t>
  </si>
  <si>
    <t>I. E. R. MELLO VILLAVICENCIO</t>
  </si>
  <si>
    <t>COLEGIO PUEBLO NUEVO</t>
  </si>
  <si>
    <t>E R COMEJEN</t>
  </si>
  <si>
    <t>COLEGIO ZAPATA</t>
  </si>
  <si>
    <t>E R I IGUANA PORVENIR</t>
  </si>
  <si>
    <t>E R I LOS NARANJOS</t>
  </si>
  <si>
    <t>E R LA IGUANA</t>
  </si>
  <si>
    <t>E R I ZAPATICA</t>
  </si>
  <si>
    <t>E R I GIGANTON</t>
  </si>
  <si>
    <t>I. E. R. MULATICOS PIEDRECITAS - SEDE PRINCIPAL</t>
  </si>
  <si>
    <t>C.E.R. NUESTRA SEÑORA DEL CARMEN</t>
  </si>
  <si>
    <t>COLEGIO LAS CHANGAS</t>
  </si>
  <si>
    <t>E R EL CATIVO</t>
  </si>
  <si>
    <t>E R PITAMORRIAL ARRIBA</t>
  </si>
  <si>
    <t>E RI LA SALADA</t>
  </si>
  <si>
    <t>E R I SUCIO ARRIBA</t>
  </si>
  <si>
    <t>E R I MULATICOS LA UNION</t>
  </si>
  <si>
    <t>E R CASA BLANCA</t>
  </si>
  <si>
    <t>E R NUEVA ESTRELLA</t>
  </si>
  <si>
    <t>COLEGIO EL TOTUMO</t>
  </si>
  <si>
    <t>E R LA CEIBITA</t>
  </si>
  <si>
    <t>E R I SANTA FE DE LA ISLITA - SEDE PRINCIPAL</t>
  </si>
  <si>
    <t>E R LA PITICA</t>
  </si>
  <si>
    <t>E R TULAPITA (UNIT)</t>
  </si>
  <si>
    <t>E R ALONSO DE OJEDA</t>
  </si>
  <si>
    <t>E R I EL BARRO ARRIBA</t>
  </si>
  <si>
    <t>E R I LA CENIZOSA</t>
  </si>
  <si>
    <t>E R I ISLITA CENTRAL</t>
  </si>
  <si>
    <t>E R MELLITO ABAJO</t>
  </si>
  <si>
    <t>E R MERCED 31 DE JULIO</t>
  </si>
  <si>
    <t>E R SAN JOAQUIN</t>
  </si>
  <si>
    <t>E R ALTO DEL ROSARIO</t>
  </si>
  <si>
    <t>E R I EL CEDRO</t>
  </si>
  <si>
    <t>I.E.R. INDIGENA JOSE ELIAS SUAREZ</t>
  </si>
  <si>
    <t>E R SAN ISIDRO</t>
  </si>
  <si>
    <t>E R CORCOVADO</t>
  </si>
  <si>
    <t>E.R.VILLA NUEVA</t>
  </si>
  <si>
    <t>E R SANTA ROSA DE MULATOS</t>
  </si>
  <si>
    <t>E R I LA COMARCA</t>
  </si>
  <si>
    <t>E R I SINAI</t>
  </si>
  <si>
    <t>COLEGIO COLORADO</t>
  </si>
  <si>
    <t>E R LA INMACULADA (D)(UNIT)</t>
  </si>
  <si>
    <t>E R CAÑO PESCADO (D)(UNIT)</t>
  </si>
  <si>
    <t>COLEGIO LA CONCHA</t>
  </si>
  <si>
    <t>E R EL CARMEN (D)</t>
  </si>
  <si>
    <t>E R I LA POMPOSA</t>
  </si>
  <si>
    <t>E R I PUERTO ASTILLA</t>
  </si>
  <si>
    <t>E R LA CONCEPCION (D)</t>
  </si>
  <si>
    <t>COLEGIO JORGE ELIECER GAITAN</t>
  </si>
  <si>
    <t>E R I BIJAGUAL</t>
  </si>
  <si>
    <t>COLEGIO PABLO VI</t>
  </si>
  <si>
    <t>E R LOS LAGOS</t>
  </si>
  <si>
    <t>COLEGIO LA CRUZADA</t>
  </si>
  <si>
    <t>E R BELEN</t>
  </si>
  <si>
    <t>E R SANTA ANA (UNIT)</t>
  </si>
  <si>
    <t>E R I PLATANALES</t>
  </si>
  <si>
    <t>SALGAR</t>
  </si>
  <si>
    <t>C. E. R. SAN JUAN DE AQUITANIA</t>
  </si>
  <si>
    <t>SAN JERÓNIMO</t>
  </si>
  <si>
    <t>E R FLORENTINO ROJAS</t>
  </si>
  <si>
    <t>E R MESTIZAL</t>
  </si>
  <si>
    <t>E R BENIGNO MENA</t>
  </si>
  <si>
    <t>I. E. ALTAVISTA</t>
  </si>
  <si>
    <t>E R PANTANILLO</t>
  </si>
  <si>
    <t>COLEGIO EL TAMBO</t>
  </si>
  <si>
    <t>E R BRASIL</t>
  </si>
  <si>
    <t>E R SAN VICENTE</t>
  </si>
  <si>
    <t>E R EL MOLINILLO</t>
  </si>
  <si>
    <t>COLEGIO SANTA CATALINA</t>
  </si>
  <si>
    <t>I. E. R. ALTO ROSARIO</t>
  </si>
  <si>
    <t>E R LIBORIO MEJIA</t>
  </si>
  <si>
    <t>E R GUACAS</t>
  </si>
  <si>
    <t>E R EL DILUVIO</t>
  </si>
  <si>
    <t>COLEGIO CRISTALES</t>
  </si>
  <si>
    <t>E R LA INMACULADA</t>
  </si>
  <si>
    <t>E R I MANIZALES</t>
  </si>
  <si>
    <t>E R EFE GOMEZ</t>
  </si>
  <si>
    <t>E R LA CHINCA</t>
  </si>
  <si>
    <t>COLEGIO SAN JOSE DEL NUS</t>
  </si>
  <si>
    <t>SANTA ROSA DE OSOS</t>
  </si>
  <si>
    <t>COLEGIO MONSEQOR MIGUEL ANGEL BUILES</t>
  </si>
  <si>
    <t>E R LA RUIZ</t>
  </si>
  <si>
    <t>COLEGIO PORCECITO</t>
  </si>
  <si>
    <t>E R LA COMBA</t>
  </si>
  <si>
    <t>E R LA PRIMAVERA (UNIT)</t>
  </si>
  <si>
    <t>E R LA EME (UNIT)</t>
  </si>
  <si>
    <t>E R LAS BEATRICES (UNIT)</t>
  </si>
  <si>
    <t>E R VAINILLAL (UNIT)</t>
  </si>
  <si>
    <t>COLEGIO BOTERO</t>
  </si>
  <si>
    <t>E R PIEDRA GORDA</t>
  </si>
  <si>
    <t>E R LA QUIEBRA</t>
  </si>
  <si>
    <t>LICEO PEDRO PABLO CASTRILLON</t>
  </si>
  <si>
    <t>E R FALDAS DEL NUS</t>
  </si>
  <si>
    <t>E R CUBILETES</t>
  </si>
  <si>
    <t>E R SAN FRANCISCO (UNIT)</t>
  </si>
  <si>
    <t>E R LA ESPERANZA (UNIT)</t>
  </si>
  <si>
    <t>COLEGIO ROBERTO LOPEZ GOMEZ</t>
  </si>
  <si>
    <t>E R GUADUALEJO (UNIT)</t>
  </si>
  <si>
    <t>E R EL COMBO (D)(UNIT)</t>
  </si>
  <si>
    <t>E R BALSAL</t>
  </si>
  <si>
    <t>EL SANTUARIO</t>
  </si>
  <si>
    <t>E R ALDANA</t>
  </si>
  <si>
    <t>E R POTRERITO</t>
  </si>
  <si>
    <t>E R I SAN EUSEBIO</t>
  </si>
  <si>
    <t>COLEGIO PBRO JESUS ANTONIO GOMEZ</t>
  </si>
  <si>
    <t>E R LAS LAJAS (UNIT)</t>
  </si>
  <si>
    <t>E R EL MORRO</t>
  </si>
  <si>
    <t>E R I  LOURDES (UNIT)</t>
  </si>
  <si>
    <t>E R PUERTO CALAVERA</t>
  </si>
  <si>
    <t>COLEGIO FRAY MARTIN DE PORRES</t>
  </si>
  <si>
    <t>E R I MATA</t>
  </si>
  <si>
    <t>E.R.I. EL CENIZO</t>
  </si>
  <si>
    <t>E.R.I. LAURELES</t>
  </si>
  <si>
    <t>E.R.I. ESPERANZA Y ALEGRÍA</t>
  </si>
  <si>
    <t>SONSON</t>
  </si>
  <si>
    <t>C. E. R. SANTA ROSA LA DANTA</t>
  </si>
  <si>
    <t>SOPETRÁN</t>
  </si>
  <si>
    <t>C. E. R. EL POMAR</t>
  </si>
  <si>
    <t>C. E. R.  FILO GRANDE</t>
  </si>
  <si>
    <t>E R LA ISLETA (UNIT)</t>
  </si>
  <si>
    <t>TÁMESIS</t>
  </si>
  <si>
    <t>E R EL NUEVE</t>
  </si>
  <si>
    <t>E R EL CINCO</t>
  </si>
  <si>
    <t>I. E. R. CARLOS ARTURO QUINTERO - SEDE PRINCIPAL</t>
  </si>
  <si>
    <t>I.E. MONTENEGRO</t>
  </si>
  <si>
    <t>I.E.R. EL GUAIMARO - SEDE PRINCIPAL</t>
  </si>
  <si>
    <t>I.E.R. LA ESPERANZA - SEDE PRINCIPAL</t>
  </si>
  <si>
    <t>E.R. EL PORVENIR TULAPA</t>
  </si>
  <si>
    <t>E.R. ISAIAS (D) (UNIT)</t>
  </si>
  <si>
    <t>E.R. NUEVA TULAPA (UNIT)</t>
  </si>
  <si>
    <t>E.R. LA PITA ARRIBA (UNIT)</t>
  </si>
  <si>
    <t>E.R. BRUNITO ARRIBA</t>
  </si>
  <si>
    <t>E.R. SANTA CRUZ DEL CEDRO (D)(UNIT)</t>
  </si>
  <si>
    <t>E.R. PUYA ABAJO (D)(UNIT)</t>
  </si>
  <si>
    <t>E.R. LOS MONCHOLOS</t>
  </si>
  <si>
    <t>E.R. BRUNITO ABAJO</t>
  </si>
  <si>
    <t>E.R. LA MESITA</t>
  </si>
  <si>
    <t>I.E. RIO GRANDE - SEDE PRINCIPAL</t>
  </si>
  <si>
    <t>E.U.I. SAN LUIS</t>
  </si>
  <si>
    <t>E.R.M. AGUAS FRÍAS</t>
  </si>
  <si>
    <t>E.R. ANTONIO NARÑO</t>
  </si>
  <si>
    <t>E.R. CARIBE NO. 2</t>
  </si>
  <si>
    <t>E.R. COPE</t>
  </si>
  <si>
    <t>E.R. AGUAS CLARAS</t>
  </si>
  <si>
    <t>E.R. CAMERÚN</t>
  </si>
  <si>
    <t>E.R. SAN FELIPE</t>
  </si>
  <si>
    <t>E.R. LA YOYA</t>
  </si>
  <si>
    <t>E.R. MANUEL CUELLO (D)</t>
  </si>
  <si>
    <t>E.R. CAOBAL (UNIT)</t>
  </si>
  <si>
    <t>E.R. LAS MERCEDES</t>
  </si>
  <si>
    <t>E.R. PALMA SOLA</t>
  </si>
  <si>
    <t>E.R. GETSEMANI</t>
  </si>
  <si>
    <t>E.R. LAS FLORES</t>
  </si>
  <si>
    <t>C.E. SANTIAGO DE URABA (UNIT)</t>
  </si>
  <si>
    <t>E.R. LA PUYITA</t>
  </si>
  <si>
    <t>E.R. PATILLAL</t>
  </si>
  <si>
    <t>E.R. EL BARRIAL</t>
  </si>
  <si>
    <t>I.E. NUEVA GRANADA - SEDE PRINCIPAL</t>
  </si>
  <si>
    <t>E.R. EL PALMITO (UNIT)</t>
  </si>
  <si>
    <t>E.R. NUEVA COLOMBIA</t>
  </si>
  <si>
    <t>E.R. SIETE DE AGOSTO</t>
  </si>
  <si>
    <t>CIENAGUITA</t>
  </si>
  <si>
    <t>E.R. CARACOLI (UNIT)</t>
  </si>
  <si>
    <t>I.E. ALTO DE MULATOS - SEDE PRINCIPAL</t>
  </si>
  <si>
    <t>E.R. TIO LOPEZ ALTO</t>
  </si>
  <si>
    <t>E.R TORIBIO MEDIO</t>
  </si>
  <si>
    <t>E.R. MANTAGORDA</t>
  </si>
  <si>
    <t>E.R. EL CONGO</t>
  </si>
  <si>
    <t>E.R. NUESTRA SEÑORA DEL CARMEN</t>
  </si>
  <si>
    <t>E.R. LOS ENAMORADOS</t>
  </si>
  <si>
    <t>E.R. EL BONGO (UNIT)</t>
  </si>
  <si>
    <t>E.R. MAQUENCAL (UNIT)</t>
  </si>
  <si>
    <t>E.R. GUAYABAL</t>
  </si>
  <si>
    <t>E.R. AGUAS DULCES</t>
  </si>
  <si>
    <t>E.R. NUEVA ESTRELLA</t>
  </si>
  <si>
    <t>E.R. PUERTO RICO</t>
  </si>
  <si>
    <t>C.E. NUEVO ORIENTE</t>
  </si>
  <si>
    <t>E.R. RANCHERIA</t>
  </si>
  <si>
    <t>E.R. BUENOS AIRES</t>
  </si>
  <si>
    <t>E.R. SAN JOSE</t>
  </si>
  <si>
    <t>E.R. DESEADA ABAJO</t>
  </si>
  <si>
    <t>I.E. EL TRES - SEDE PRINCIPAL</t>
  </si>
  <si>
    <t>E.R. SAN FRANCISCO</t>
  </si>
  <si>
    <t>E.R. LAS CAMELIAS</t>
  </si>
  <si>
    <t>E.R. DIVINO NINO</t>
  </si>
  <si>
    <t>E.R. PUYA ARRIBA</t>
  </si>
  <si>
    <t>E.R. PUYA PUNTO ROJO</t>
  </si>
  <si>
    <t>E.R. UMBITO ARRIBA</t>
  </si>
  <si>
    <t>E.U. EL BOSQUE</t>
  </si>
  <si>
    <t>E.U. SANTISIMA TRINIDAD</t>
  </si>
  <si>
    <t>E.U. HOOVER QUINTERO</t>
  </si>
  <si>
    <t>E.U. SIETE DE AGOSTO</t>
  </si>
  <si>
    <t>E.R. RIO TURBO ABAJO</t>
  </si>
  <si>
    <t>C.E. VILLA MARIA</t>
  </si>
  <si>
    <t>E.R. EL PORVENIR</t>
  </si>
  <si>
    <t>E.R. BELLAVISTA</t>
  </si>
  <si>
    <t>C.E. VEINTINUEVE DE NOVIEMBRE</t>
  </si>
  <si>
    <t>E.R. EL CANAL</t>
  </si>
  <si>
    <t>E.R. EL CUCHILLO</t>
  </si>
  <si>
    <t>E.R. CUCHILLO BLANCO (D)(UNIT)</t>
  </si>
  <si>
    <t>E.R. LA EUGENIA (UNIT)</t>
  </si>
  <si>
    <t>E.R. LA FLORIDA</t>
  </si>
  <si>
    <t>E.R. MACONDO</t>
  </si>
  <si>
    <t>E.R. LA FLORIDA-COLDESA (D)</t>
  </si>
  <si>
    <t>I.E. PUERTO CESAR - SEDE PRINCIPAL</t>
  </si>
  <si>
    <t>PUERTO BELLO</t>
  </si>
  <si>
    <t>E.R. BAJO CIRILO (D)</t>
  </si>
  <si>
    <t>E.R. TIE</t>
  </si>
  <si>
    <t>I.E. PUNTA DE PIEDRA - SEDE PRINCIPAL</t>
  </si>
  <si>
    <t>E.R. LOMAS AISLADAS</t>
  </si>
  <si>
    <t>E.R. LA TE (D)(UNIT)</t>
  </si>
  <si>
    <t>E.R. ANTIOQUIA (D)(UNIT)</t>
  </si>
  <si>
    <t>E.R. LA PRIMAVERA (D)(UNIT)</t>
  </si>
  <si>
    <t>E.R. LAS BABILLAS</t>
  </si>
  <si>
    <t>E.R. LA TACHUELA</t>
  </si>
  <si>
    <t>E.R. GUADUALITO (UNIT)</t>
  </si>
  <si>
    <t>C.E. MONTE VERDE</t>
  </si>
  <si>
    <t>E.R. BRISAS DEL MAR</t>
  </si>
  <si>
    <t>E.R. CLAUDIA MARIA</t>
  </si>
  <si>
    <t>C.E. INDEPENDENCIA DE ANTIOQUIA</t>
  </si>
  <si>
    <t>E.R. LA TECA</t>
  </si>
  <si>
    <t>I.E. COMUNAL SAN JORGE LA PIÑA</t>
  </si>
  <si>
    <t>E.R. NUEVA UNION</t>
  </si>
  <si>
    <t>LA ILUSIÓN</t>
  </si>
  <si>
    <t>E.R. SINAI</t>
  </si>
  <si>
    <t>E.R. SAN ANDRES</t>
  </si>
  <si>
    <t>E.R. GALILEA</t>
  </si>
  <si>
    <t>E.R. REPUBLICA DE HONDURAS</t>
  </si>
  <si>
    <t>E.R. COLOMBIA LIBRE</t>
  </si>
  <si>
    <t>C.E. PUERTO BOY</t>
  </si>
  <si>
    <t>E.R. EL RECREO</t>
  </si>
  <si>
    <t>I.E. INDIGENISTA EL MANGO - SEDE PRINCIPAL</t>
  </si>
  <si>
    <t>E.R. EL VOLCÁN DOKERA</t>
  </si>
  <si>
    <t>ARENERA INDÍGENA</t>
  </si>
  <si>
    <t>E.R. ARCUA DOKERAZAVI</t>
  </si>
  <si>
    <t>E.R. RÍO TURBO</t>
  </si>
  <si>
    <t>VALDIVIA</t>
  </si>
  <si>
    <t>YARUMAL</t>
  </si>
  <si>
    <t>COLEGIO LA FLORESTA</t>
  </si>
  <si>
    <t>E R EL IRIS</t>
  </si>
  <si>
    <t>E R AGUA BONITA</t>
  </si>
  <si>
    <t>E R EL CHUSCAL</t>
  </si>
  <si>
    <t>E R EL OLIVO</t>
  </si>
  <si>
    <t>E R BELGICA</t>
  </si>
  <si>
    <t>COLEGIO PRESBITERO EDUARDO ZULUAGA (URB)</t>
  </si>
  <si>
    <t>E R CUATRO ESQUINAS (UNIT)</t>
  </si>
  <si>
    <t>E R EL PALMAR</t>
  </si>
  <si>
    <t>E R LA SOLEDAD (UNIT)</t>
  </si>
  <si>
    <t>E R LA MARIA (UNIT)</t>
  </si>
  <si>
    <t>E R GUACHARACAS</t>
  </si>
  <si>
    <t>E R EL SILENCIO</t>
  </si>
  <si>
    <t>E.R. SAN JACINTO</t>
  </si>
  <si>
    <t>COLEGIO NANCY ROCIO GARCIA</t>
  </si>
  <si>
    <t>E R I TOSNOVAN</t>
  </si>
  <si>
    <t>E R PUERTO JOBO</t>
  </si>
  <si>
    <t>E R I MARIA AUXILIADORA</t>
  </si>
  <si>
    <t>E R LA OCHO</t>
  </si>
  <si>
    <t>E R BOCAS DE CANA (D)(UNIT)</t>
  </si>
  <si>
    <t>COLEGIO SIMON BOLIVAR</t>
  </si>
  <si>
    <t>E R QUEBRADA DE PATO ARRIBA (D)</t>
  </si>
  <si>
    <t>E R CHILONA CENTRAL (UNIT)</t>
  </si>
  <si>
    <t>E R I  SAN ACEVEDO</t>
  </si>
  <si>
    <t>E R TOMASA BORJA (D)(UNIT)</t>
  </si>
  <si>
    <t>E R I  JALA - JALA</t>
  </si>
  <si>
    <t>E R I  LA DIEZ Y OCHO</t>
  </si>
  <si>
    <t>E R I BIJAGUAL MEDIO</t>
  </si>
  <si>
    <t>E R I MAESTRO ESTEBAN CENTRAL</t>
  </si>
  <si>
    <t>E R VEGAS DE SEGOVIA (D)</t>
  </si>
  <si>
    <t>E R I SAN JUAN DE POPALES</t>
  </si>
  <si>
    <t>E R I LA LINEA</t>
  </si>
  <si>
    <t>E R I SANTA TERESITA</t>
  </si>
  <si>
    <t>E R JOSE ANTONIO PAEZ (D)(UNIT)</t>
  </si>
  <si>
    <t>E R I LUIS LOPEZ DE MESA</t>
  </si>
  <si>
    <t>E R VEINTE DE JULIO (D)</t>
  </si>
  <si>
    <t>E R LAS NEGRAS (D) (UNIT)</t>
  </si>
  <si>
    <t>E R RIO VIEJO (D)(UNIT)</t>
  </si>
  <si>
    <t>E R EL CINCUENTA (UNIT)</t>
  </si>
  <si>
    <t>E R CHILONA ABAJO (D)</t>
  </si>
  <si>
    <t>E R LA PAJUILA (UNIT)</t>
  </si>
  <si>
    <t>E R BOCAS DEL MAESTRO ESTEBAN (D)(UNIT)</t>
  </si>
  <si>
    <t>E R LA MATURANA (UNIT)</t>
  </si>
  <si>
    <t>E R I LAS PARCELAS</t>
  </si>
  <si>
    <t>E R I  EL SALTO</t>
  </si>
  <si>
    <t>E R LA PORQUERA (D)</t>
  </si>
  <si>
    <t>E R EL VEINTE (UNIT)</t>
  </si>
  <si>
    <t>E R I SAN ANTONIO</t>
  </si>
  <si>
    <t>E R EL SALTILLO (UNIT)</t>
  </si>
  <si>
    <t>E R I EL RETIRO</t>
  </si>
  <si>
    <t>E R I EL LIMON</t>
  </si>
  <si>
    <t>E R I PABLOS MUERA</t>
  </si>
  <si>
    <t>E R I NUEVA ILUSION</t>
  </si>
  <si>
    <t>E R LA SALOBRE</t>
  </si>
  <si>
    <t>E R LA CLARITA</t>
  </si>
  <si>
    <t>E R NARANJAL (UNIT)</t>
  </si>
  <si>
    <t>E R LA ARENOSA (D)(UNIT)</t>
  </si>
  <si>
    <t>E R I  CIMARRONCITO</t>
  </si>
  <si>
    <t>E R I  CORDELO ICACAL</t>
  </si>
  <si>
    <t>E R I EL DOCE</t>
  </si>
  <si>
    <t>E R I  PUENTE ANGOSTURA</t>
  </si>
  <si>
    <t>E R I QUEBRADONA #1</t>
  </si>
  <si>
    <t>E R I SAN ALFONSO</t>
  </si>
  <si>
    <t>COLEGIO MAYOR DE BARRANQUILLA Y DEL CARIBE - SEDE 2- (ANT. C.E.B. # 022)</t>
  </si>
  <si>
    <t>COLEGIO MAYOR DE BARRANQUILLA Y DEL CARIBE - SEDE 1</t>
  </si>
  <si>
    <t>MEGUA</t>
  </si>
  <si>
    <t>I.E. MARÍA INMACULADA DE PITAL DE MEGUA</t>
  </si>
  <si>
    <t>SEDE 2</t>
  </si>
  <si>
    <t>CENTRO EDUCATIVO SAN JOSE DE SACO</t>
  </si>
  <si>
    <t>I.E. AGROPECUARIA DE SANTA CRUZ - SEDE PRINCIPAL</t>
  </si>
  <si>
    <t>INSTITUCION EDUCATIVA TECNICA AGROPECUARIA NUESTRA SEÑORA DEL CARMEN DE PENDALES</t>
  </si>
  <si>
    <t>I.E.B. N 10 DE LOS LIMITES</t>
  </si>
  <si>
    <t>I.E.B. N 11 SOCAVON</t>
  </si>
  <si>
    <t>INSTITUCION EDUCATIVA NIÑO JESUS DE PRAGA</t>
  </si>
  <si>
    <t>I.E.B. N 6 NTRA.SRA. DEL ROSARIO</t>
  </si>
  <si>
    <t>I.E. MARTILLO - SEDE PRINCIPAL</t>
  </si>
  <si>
    <t>INSTITUCION EDUCATIVA TECNICO AGROACUICOLA DE ROTINET</t>
  </si>
  <si>
    <t>INSTITUCION EDUCATIVA TECNICO AGROPECUARIA DE VILLA ROSA</t>
  </si>
  <si>
    <t>LAS TABLAS</t>
  </si>
  <si>
    <t>C.E. CIEN PESOS Y LAS TABLAS - SEDE PRINCIPAL</t>
  </si>
  <si>
    <t>SIMON BOLIVAR DE COLOMBIA</t>
  </si>
  <si>
    <t>INSTITUCION EDUCATIVA TECNICO DE LA PEÑA</t>
  </si>
  <si>
    <t>I.E. GUAIMARAL - SEDE PRINCIPAL</t>
  </si>
  <si>
    <t>SEDE DE PUNTA ARENA</t>
  </si>
  <si>
    <t>SEDE DIVINO NI?O JESUS DEL ZAPATERO</t>
  </si>
  <si>
    <t>SEDE  POLICARPA SALAVARRIETA</t>
  </si>
  <si>
    <t>SEDE DE MEMBRILLAL</t>
  </si>
  <si>
    <t>SEDE HIJOS DEL AGRICULTOR</t>
  </si>
  <si>
    <t>SEDE PEDRO  PASCASIO MARTINEZ</t>
  </si>
  <si>
    <t>SEDE ANA UTRIA</t>
  </si>
  <si>
    <t>SEDE ARROYO GRANDE</t>
  </si>
  <si>
    <t>COLEGIO NUESTRA SENORA DEL ROSARIO</t>
  </si>
  <si>
    <t>SEDE DISTRITAL JOSE ANTONIO GALAN</t>
  </si>
  <si>
    <t>I.E. NUESTRA SEÑORA DEL BUEN AIRE - SEDE PRINCIPAL</t>
  </si>
  <si>
    <t>I.E. DE BUENAVISTA - SEDE PRINCIPAL</t>
  </si>
  <si>
    <t>PUERTO ISABEL</t>
  </si>
  <si>
    <t>ROSARIO</t>
  </si>
  <si>
    <t>ALEGRE CAUCA</t>
  </si>
  <si>
    <t>SAN JACINTO DEL CAUCA</t>
  </si>
  <si>
    <t>CENTRO EDUCATIVO DE BERLIN</t>
  </si>
  <si>
    <t>CENTRO EDUCATIVO NUEVA GENERACION DE ASTILLEROS</t>
  </si>
  <si>
    <t>CENTRO EDUCATIVO DE CAIMITAL</t>
  </si>
  <si>
    <t>CENTRO EDUCATIVO DE LAS BRISAS</t>
  </si>
  <si>
    <t>CENTRO EDUCATIVO DE MATA DE GUADUAS</t>
  </si>
  <si>
    <t>CENTRO EDUCATIVO LAS LOMAS</t>
  </si>
  <si>
    <t>CENTRO EDUCATIVO DE MOCHILA</t>
  </si>
  <si>
    <t>I.E. DE GUACAMAYO - SEDE PRINCIPAL</t>
  </si>
  <si>
    <t>LA LUCHA</t>
  </si>
  <si>
    <t>MONTECRISTO</t>
  </si>
  <si>
    <t>I.E.T.A. Y MINERA MONTECRISTO - SEDE PRINCIPAL</t>
  </si>
  <si>
    <t>TABURETERA</t>
  </si>
  <si>
    <t>PUERTO ESPAÑA</t>
  </si>
  <si>
    <t>LA AHUYAMA</t>
  </si>
  <si>
    <t>LA MULA</t>
  </si>
  <si>
    <t>RANGELITO</t>
  </si>
  <si>
    <t>LA MINA</t>
  </si>
  <si>
    <t>EL DORADO</t>
  </si>
  <si>
    <t>PUERTO BETANIA</t>
  </si>
  <si>
    <t>PLATANAL</t>
  </si>
  <si>
    <t>PUEBLO LINDO</t>
  </si>
  <si>
    <t>CANONICO</t>
  </si>
  <si>
    <t>BOCACHICO</t>
  </si>
  <si>
    <t>MIXTA LAS CULEBRAS</t>
  </si>
  <si>
    <t>LA YUCA</t>
  </si>
  <si>
    <t>EL CATATUMBO</t>
  </si>
  <si>
    <t>I.E. DE RIO NUEVO - SEDE PRINCIPAL</t>
  </si>
  <si>
    <t>LOS TAMACOS</t>
  </si>
  <si>
    <t>BOMBA</t>
  </si>
  <si>
    <t>CAÑO LIMON</t>
  </si>
  <si>
    <t>MARIA ANTONIA</t>
  </si>
  <si>
    <t>JUAN SOBRINO</t>
  </si>
  <si>
    <t>PUEBLO DE DIOS</t>
  </si>
  <si>
    <t>LA FLORANA</t>
  </si>
  <si>
    <t>I.E. LOS NISPEROS - SEDE PRINCIPAL</t>
  </si>
  <si>
    <t>LAS LLAVE SUR</t>
  </si>
  <si>
    <t>MAO</t>
  </si>
  <si>
    <t>CORONCORO</t>
  </si>
  <si>
    <t>LLAVE NORTE</t>
  </si>
  <si>
    <t>PARAISO SINCERIN</t>
  </si>
  <si>
    <t>GALLEGO ABAJO</t>
  </si>
  <si>
    <t>I.E. DE GALLEGO - SEDE PRINCIPAL</t>
  </si>
  <si>
    <t>GUAYABO</t>
  </si>
  <si>
    <t>LAS POZONAS</t>
  </si>
  <si>
    <t>OJO LARGO</t>
  </si>
  <si>
    <t>SOLIS</t>
  </si>
  <si>
    <t>PLAYON</t>
  </si>
  <si>
    <t>I.E. SANTA LUCIA - SEDE PRINCIPAL</t>
  </si>
  <si>
    <t>TACUYALTA</t>
  </si>
  <si>
    <t>LAS CUEVAS</t>
  </si>
  <si>
    <t>SAN ANDRESITO</t>
  </si>
  <si>
    <t>LA PUENTE</t>
  </si>
  <si>
    <t>LAS LUISAS</t>
  </si>
  <si>
    <t>PUERTO BOLIVAR</t>
  </si>
  <si>
    <t>BRISAS DEL CAUCA</t>
  </si>
  <si>
    <t>LA GOLOSINA</t>
  </si>
  <si>
    <t>I.E.T.A. DE PLAYA ALTA - SEDE PRINCIPAL</t>
  </si>
  <si>
    <t>San Jacinto del Cauca</t>
  </si>
  <si>
    <t>INSTITUCION EDUCATIVA PLACIDO RETAMOZA</t>
  </si>
  <si>
    <t>CENTRO EDUCATIVO DE LA RAYA</t>
  </si>
  <si>
    <t>CENTRO EDUCATIVO LAS PLAYITAS</t>
  </si>
  <si>
    <t>CENTRO EDUCATIVO LA ENCARAMADA</t>
  </si>
  <si>
    <t>PARAISO</t>
  </si>
  <si>
    <t>LA ENVIDIA</t>
  </si>
  <si>
    <t>I.E. DE SAN MIGUEL DE TRES CRUCES - SEDE PRINCIPAL</t>
  </si>
  <si>
    <t>PUERTO PETTY</t>
  </si>
  <si>
    <t>ESC NVA MIXTA DE PAYANDE</t>
  </si>
  <si>
    <t>ESC NVA DE ALGARROBO</t>
  </si>
  <si>
    <t>CONCENTRACION TECNICA DE PUERTO VENECIA</t>
  </si>
  <si>
    <t>ESC NVA DE NUEVO ORIENTE</t>
  </si>
  <si>
    <t>ESC NVA DE BOYACA</t>
  </si>
  <si>
    <t>ESC NVA DE BUENOS AIRES</t>
  </si>
  <si>
    <t>ESC NVA MIX LA CEIBA</t>
  </si>
  <si>
    <t>ESC NVA CENTRO ALEGRE</t>
  </si>
  <si>
    <t>ESC NVA DE SAN ROQUE</t>
  </si>
  <si>
    <t>ESCUELA NUEVA BELEN DE LA BETA</t>
  </si>
  <si>
    <t>ESC NVA MIXTA LAS TIJERAS</t>
  </si>
  <si>
    <t>ESC RUR MIX DE SOL Y SOMBRA</t>
  </si>
  <si>
    <t>CENTRO EDUCATIVO EL INTENTO</t>
  </si>
  <si>
    <t>CENTRO EDUCATIVO LOS CAIMANES</t>
  </si>
  <si>
    <t>I.E. DE GAMBOTE - SEDE PRINCIPAL</t>
  </si>
  <si>
    <t>CRUZ DEL DIQUE</t>
  </si>
  <si>
    <t>MAPURITO</t>
  </si>
  <si>
    <t>REGES</t>
  </si>
  <si>
    <t>SINCERIN</t>
  </si>
  <si>
    <t>I.E.T.A. DE SINCERIN - SEDE PRINCIPAL</t>
  </si>
  <si>
    <t>NUESTRA SEÑORA DE GUADALUPE</t>
  </si>
  <si>
    <t>I.E.T. ACUICOLA DE ROCHA - SEDE PRINCIPAL</t>
  </si>
  <si>
    <t>BARRANCO DE LOBA</t>
  </si>
  <si>
    <t>I.E.T.A. JORGE ELIECER GAITAN - SEDE PRINCIPAL</t>
  </si>
  <si>
    <t>PUERTO COROZO</t>
  </si>
  <si>
    <t>CAÑO HERNAN</t>
  </si>
  <si>
    <t>ALTOS DEL ROSARIO</t>
  </si>
  <si>
    <t>EL RUBIO</t>
  </si>
  <si>
    <t>I.E. LAS DELICIAS MINAS DE SANTA CRUZ - SEDE PRINCIPAL</t>
  </si>
  <si>
    <t>LA RIQUEZA</t>
  </si>
  <si>
    <t>ESCUELA RURAL MIXTA PLAYA DE MEJIA</t>
  </si>
  <si>
    <t>MONTE ADENTRO-SOLEDAD</t>
  </si>
  <si>
    <t>BOCAS DEL MONTE</t>
  </si>
  <si>
    <t>JARDIN LOS NIÑOS SAN ANTONIO</t>
  </si>
  <si>
    <t>NIGUA</t>
  </si>
  <si>
    <t>ESC NVA LA RAYITA</t>
  </si>
  <si>
    <t>LOS ARREMPUJONES</t>
  </si>
  <si>
    <t>C.E. DE PUEBLITO MEJIA</t>
  </si>
  <si>
    <t>BEJUCO</t>
  </si>
  <si>
    <t>CENTRO EDUCATIVO CANABATE</t>
  </si>
  <si>
    <t>ESCUELA NUEVA LA AZUL</t>
  </si>
  <si>
    <t>CENTRO EDUCATIVO PLAN BONITO</t>
  </si>
  <si>
    <t>CENTRO EDUCATIVO AZULITA</t>
  </si>
  <si>
    <t>CENTRO EDUCATIVO NUBES</t>
  </si>
  <si>
    <t>CENTRO EDUCATIVO PUERTO ROSARIO</t>
  </si>
  <si>
    <t>CENTRO EDUCATIVO SAN JORGE</t>
  </si>
  <si>
    <t>CENTRO EDUCATIVO DE MARCELO</t>
  </si>
  <si>
    <t>CENTRO EDUCATIVO DE CARDALES</t>
  </si>
  <si>
    <t>ESCUELA  NVA. DE QUEBRAHONA</t>
  </si>
  <si>
    <t>CENTRO EDUCATIVO PORTUGAL</t>
  </si>
  <si>
    <t>CENTRO EDUCATIVO SAN JOSE</t>
  </si>
  <si>
    <t>CENTRO EDUCATIVO DE PABOLA</t>
  </si>
  <si>
    <t>I.E. ALEJANDRO DURAN DIAZ - SEDE PRINCIAPL</t>
  </si>
  <si>
    <t>LOS CERRITOS</t>
  </si>
  <si>
    <t>ATASCOZA</t>
  </si>
  <si>
    <t>ARROYOHONDO</t>
  </si>
  <si>
    <t>SATO</t>
  </si>
  <si>
    <t>I.E. DE ARROYO HONDO ROBERTO BOTERO MORALES - SEDE PRINCIPAL</t>
  </si>
  <si>
    <t>MONROY</t>
  </si>
  <si>
    <t>SOLABANDA</t>
  </si>
  <si>
    <t>BARRANCA VIEJA</t>
  </si>
  <si>
    <t>I.E.T.A. EL YUCAL - SEDE PRINCIPAL</t>
  </si>
  <si>
    <t>CANTAGALLO</t>
  </si>
  <si>
    <t>EL FIRME</t>
  </si>
  <si>
    <t>MIRALINDO</t>
  </si>
  <si>
    <t>MURIBA</t>
  </si>
  <si>
    <t>PALUA BAJA</t>
  </si>
  <si>
    <t>SAN JUAN MEDIO</t>
  </si>
  <si>
    <t>LAS NUTRIAS</t>
  </si>
  <si>
    <t>LA POZA</t>
  </si>
  <si>
    <t>I.E. LA VICTORIA - SEDE PRINCIPAL</t>
  </si>
  <si>
    <t>LA LEJANIA</t>
  </si>
  <si>
    <t>LA PALUA</t>
  </si>
  <si>
    <t>LA PEÑA</t>
  </si>
  <si>
    <t>ALTO PARAGUAS</t>
  </si>
  <si>
    <t>SANTO DOMINGO ALTO</t>
  </si>
  <si>
    <t>LOS CORONCOROS</t>
  </si>
  <si>
    <t>LIMON ALTO</t>
  </si>
  <si>
    <t>EL CEDRO</t>
  </si>
  <si>
    <t>EL CAGUI</t>
  </si>
  <si>
    <t>NO HAY COMO DIOS</t>
  </si>
  <si>
    <t>YANACUE</t>
  </si>
  <si>
    <t>CAMPO SERENO</t>
  </si>
  <si>
    <t>I.E. SAN FRANCISCO DE LOBA - SEDE PRINCIPAL</t>
  </si>
  <si>
    <t>I.E.T.A. LUIS VILLAFAÑE PAREJA - SEDE PRINCIPAL</t>
  </si>
  <si>
    <t>LAS MARIAS</t>
  </si>
  <si>
    <t>LAS LOMITAS</t>
  </si>
  <si>
    <t>I.E.T. AGROINDUSTRIAL DE GUAYMARAL - SEDE PRINCIPAL</t>
  </si>
  <si>
    <t>EL GUARUMO</t>
  </si>
  <si>
    <t>SANAHUAREZ</t>
  </si>
  <si>
    <t>INSTITUCION EDUCATIVA RAFAEL NUÑEZ DE SAN ANDRES</t>
  </si>
  <si>
    <t>ESC RUR MIX DE TACAMOCHO</t>
  </si>
  <si>
    <t>CENTRO EDUCATIVO NUESTRA SEÑORA DEL ROSARIO DE TACAMOCHITO</t>
  </si>
  <si>
    <t>CARACOLICITO</t>
  </si>
  <si>
    <t>ESC RUR MIX DE SANTA LUCIA</t>
  </si>
  <si>
    <t>ESC RUR MIX RAIZAL</t>
  </si>
  <si>
    <t>ESC RUR MIX LA TURQUIA</t>
  </si>
  <si>
    <t>ESCUELA RURAL MIXTA POZA OSCURA</t>
  </si>
  <si>
    <t>ESC RUR MIX SAN JOSE DE BAJO GRANDE</t>
  </si>
  <si>
    <t>LOS CERROS</t>
  </si>
  <si>
    <t>ESC RUR MIX REAL ALFEREZ</t>
  </si>
  <si>
    <t>ESC RUR MIX NTRA SRA DEL SOCORRO</t>
  </si>
  <si>
    <t>BUENOS AIRES-VDA STA HELENA</t>
  </si>
  <si>
    <t>C.E. SAN ISIDRO - SEDE PRINCIPAL</t>
  </si>
  <si>
    <t>LA SIERRA DE SAN ISIDRO</t>
  </si>
  <si>
    <t>CENTRO EDUCATIVO LA VICTORIA</t>
  </si>
  <si>
    <t>C.E. CARACOLI - SEDE PRINCIPAL</t>
  </si>
  <si>
    <t>CENTRO EDUCATIVO LA ZARZA</t>
  </si>
  <si>
    <t>OJO DE AGUA</t>
  </si>
  <si>
    <t>CENTRO EDUCATIVO ALFEREZ</t>
  </si>
  <si>
    <t>SANTO DOMINGO DE MEZA</t>
  </si>
  <si>
    <t>I.E. MAMON DE MARIA - SEDE PRINCIPAL</t>
  </si>
  <si>
    <t>GUAMANGA # 1</t>
  </si>
  <si>
    <t>DON CLETO # 1</t>
  </si>
  <si>
    <t>SALTONES DE MESA</t>
  </si>
  <si>
    <t>SAN ALEJO</t>
  </si>
  <si>
    <t>ESCUELA RURAL MIXTA DON CLETO NO. 2</t>
  </si>
  <si>
    <t>COLINAS DE VENADO</t>
  </si>
  <si>
    <t>SANTA CRUZ DE MULA</t>
  </si>
  <si>
    <t>GUAMANGA # 2</t>
  </si>
  <si>
    <t>MESITAS</t>
  </si>
  <si>
    <t>ARROYITO</t>
  </si>
  <si>
    <t>ESCUELA RURAL CAMARON # 2</t>
  </si>
  <si>
    <t>I.E. GABRIEL GARCIA TABOADA - SEDE PRINCIPAL</t>
  </si>
  <si>
    <t>NERVITI</t>
  </si>
  <si>
    <t>TASAJERA</t>
  </si>
  <si>
    <t>I.E.T. AGROPESQUERA MANUEL PADILLA POLO DE ROBLES - SEDE PRINCIPAL</t>
  </si>
  <si>
    <t>EL PEÑÓN</t>
  </si>
  <si>
    <t>I.E.T.A. DE BUENOS AIRES - SEDE PRINCIPAL</t>
  </si>
  <si>
    <t>SOLERA</t>
  </si>
  <si>
    <t>ISLA GRANDE</t>
  </si>
  <si>
    <t>LA PASCUALA</t>
  </si>
  <si>
    <t>MIXTA NO 2</t>
  </si>
  <si>
    <t>MIXTA NO 1</t>
  </si>
  <si>
    <t>CASCAJAL</t>
  </si>
  <si>
    <t>MIXTA DE YATI</t>
  </si>
  <si>
    <t>PUERTO KENNEDY</t>
  </si>
  <si>
    <t>JUAN ARIAS</t>
  </si>
  <si>
    <t>SABANETA</t>
  </si>
  <si>
    <t>TOLU</t>
  </si>
  <si>
    <t>PUNTA DE CARTAGENA</t>
  </si>
  <si>
    <t>SANTA COITA</t>
  </si>
  <si>
    <t>SANTA MONICA</t>
  </si>
  <si>
    <t>ROMA</t>
  </si>
  <si>
    <t>BOCAS DE GUAMAL</t>
  </si>
  <si>
    <t>I.E. COYONGAL - SEDE PRINCIPAL</t>
  </si>
  <si>
    <t>PLAYA DE LAS FLORES</t>
  </si>
  <si>
    <t>ISLA PERICO</t>
  </si>
  <si>
    <t>SANTA PABLA</t>
  </si>
  <si>
    <t>BOCAS DE SAN ANTONIO</t>
  </si>
  <si>
    <t>GUAZO</t>
  </si>
  <si>
    <t>SAN JUAN BAUTISTA DE EL RETIRO</t>
  </si>
  <si>
    <t>SAN ANTOÑITO</t>
  </si>
  <si>
    <t>TACASALUMA</t>
  </si>
  <si>
    <t>LA VENTURA</t>
  </si>
  <si>
    <t>PIÑALITO</t>
  </si>
  <si>
    <t>TRES PUNTAS</t>
  </si>
  <si>
    <t>LADERA DE MADRID</t>
  </si>
  <si>
    <t>SAN SEBASTIAN DE MADRID</t>
  </si>
  <si>
    <t>CALIXTO DIAZ PALENCIA</t>
  </si>
  <si>
    <t>SAN JOSE DE LAS MARTAS</t>
  </si>
  <si>
    <t>PANSEGUITA</t>
  </si>
  <si>
    <t>SAN SEBASTIAN DE BUENAVISTA</t>
  </si>
  <si>
    <t>SITIO NUEVO</t>
  </si>
  <si>
    <t>I.E. NUESTRA SEÑORA DEL CARMEN DE BARBOSA - SEDE PRINCIPAL</t>
  </si>
  <si>
    <t>CEIBAL</t>
  </si>
  <si>
    <t>PAVA</t>
  </si>
  <si>
    <t>MANDINGA</t>
  </si>
  <si>
    <t>GAMERO</t>
  </si>
  <si>
    <t>#2 MALAGANA</t>
  </si>
  <si>
    <t>#1 DE MALAGANA</t>
  </si>
  <si>
    <t>PALENQUITO</t>
  </si>
  <si>
    <t>PRESCOLAR DE MALAGANA</t>
  </si>
  <si>
    <t>RAICERO</t>
  </si>
  <si>
    <t>TODO SONRISA</t>
  </si>
  <si>
    <t>VIZO</t>
  </si>
  <si>
    <t>SAN BASILIO PALENQUE</t>
  </si>
  <si>
    <t>MARGARITA</t>
  </si>
  <si>
    <t>MAMONCITO</t>
  </si>
  <si>
    <t>COROCITO</t>
  </si>
  <si>
    <t>LOS MANGOS</t>
  </si>
  <si>
    <t>CAÑO MONO</t>
  </si>
  <si>
    <t>SANTA LUCIA EL VIOLO</t>
  </si>
  <si>
    <t>EL BARRANCO</t>
  </si>
  <si>
    <t>LA MONTAÑA</t>
  </si>
  <si>
    <t>SAN IGNACIO</t>
  </si>
  <si>
    <t>I.E. DE GUATACA SUR - SEDE PRINCIPAL</t>
  </si>
  <si>
    <t>SANDOVALITO</t>
  </si>
  <si>
    <t>MARÍA AUXILIADORA DOÑA JUANA</t>
  </si>
  <si>
    <t>SANDOVAL</t>
  </si>
  <si>
    <t>CANTERA</t>
  </si>
  <si>
    <t>SAN JOSE LOS TRAPICHES</t>
  </si>
  <si>
    <t>EL ZAFIRO</t>
  </si>
  <si>
    <t>I.E. DE CHILLOA - SEDE PRINCIPAL</t>
  </si>
  <si>
    <t>I.E.T.A. NUEVA FLORIDA - SEDE PRINCIPAL</t>
  </si>
  <si>
    <t>CEDRITO</t>
  </si>
  <si>
    <t>COLU</t>
  </si>
  <si>
    <t>GUARISMO</t>
  </si>
  <si>
    <t>CENTRO EDUCATIVO DE CORREA</t>
  </si>
  <si>
    <t>RETIRO NUEVO</t>
  </si>
  <si>
    <t>LOS BELLOS</t>
  </si>
  <si>
    <t>I.E. DE RETIRO NUEVO - SEDE PRINCIPAL</t>
  </si>
  <si>
    <t>I.E. SANTA FE DE ICOTEA - SEDE PRINCIPAL</t>
  </si>
  <si>
    <t>CAÑA</t>
  </si>
  <si>
    <t>EL NISPERO</t>
  </si>
  <si>
    <t>ÑANGUMA</t>
  </si>
  <si>
    <t>I.E.T.I. DE FLAMENCO - SEDE PRINCIPAL</t>
  </si>
  <si>
    <t>PALO ALTO</t>
  </si>
  <si>
    <t>ARROYO GRANDE</t>
  </si>
  <si>
    <t>NUEVO RETEN</t>
  </si>
  <si>
    <t>SUCESION</t>
  </si>
  <si>
    <t>I.E.T.A. SAN JOSE DE PLAYON - SEDE PRINCIPAL</t>
  </si>
  <si>
    <t>LOMA SIMON</t>
  </si>
  <si>
    <t>I.E.T.A. AMBIENTAL DE TIERRA FIRME - SEDE PRINCIPAL</t>
  </si>
  <si>
    <t>I.E. LA PEÑA - SEDE PRINCIPAL</t>
  </si>
  <si>
    <t>LA LOBATA</t>
  </si>
  <si>
    <t>SAN  NICOLAS</t>
  </si>
  <si>
    <t>LAS BOQUILLAS</t>
  </si>
  <si>
    <t>GUAIMARAL</t>
  </si>
  <si>
    <t>LA JAGUA</t>
  </si>
  <si>
    <t># 1 DE SANTA CRUZ</t>
  </si>
  <si>
    <t>#2 DE SANTA CRUZ</t>
  </si>
  <si>
    <t>LA TRAVESIA</t>
  </si>
  <si>
    <t>SANTA HELENA</t>
  </si>
  <si>
    <t>PUERTO CAMAJON</t>
  </si>
  <si>
    <t>CALDERA</t>
  </si>
  <si>
    <t>CARMEN DEL ROSARIO</t>
  </si>
  <si>
    <t># 2 CALDERA</t>
  </si>
  <si>
    <t>I.E.T.A. DE GUATACA - SEDE PRINCIPAL</t>
  </si>
  <si>
    <t>ANCÓN</t>
  </si>
  <si>
    <t>I.E.T.A. DE LA RINCONADA - SEDE PRINCIPAL</t>
  </si>
  <si>
    <t>I.E. LA PALMA - SEDE PRINCIPAL</t>
  </si>
  <si>
    <t>BOCA DE LA HONDA</t>
  </si>
  <si>
    <t>BELLO PAIS</t>
  </si>
  <si>
    <t>LA ARCADIA</t>
  </si>
  <si>
    <t>LAS GARAVITAS</t>
  </si>
  <si>
    <t>LA HORNILLA</t>
  </si>
  <si>
    <t>SIMOHITA</t>
  </si>
  <si>
    <t>SIMOA</t>
  </si>
  <si>
    <t>LAS PAILAS</t>
  </si>
  <si>
    <t>BOCA DE LA CIENAGA</t>
  </si>
  <si>
    <t>I.E. DEL DIQUE - SEDE PRINCIPAL</t>
  </si>
  <si>
    <t>GUILLIN</t>
  </si>
  <si>
    <t>PROVIDENCIA BAJA</t>
  </si>
  <si>
    <t>I.E. BODEGA CENTRAL - SEDE PRINCIPAL</t>
  </si>
  <si>
    <t>AURA MARIA</t>
  </si>
  <si>
    <t>EL BALON</t>
  </si>
  <si>
    <t>CENTRO EDUCATIVO LOS ALERSES</t>
  </si>
  <si>
    <t>TIERRA NUEVA</t>
  </si>
  <si>
    <t>HONDA ALTA</t>
  </si>
  <si>
    <t>I.E. CORCOVADO - SEDE PRINCIPAL</t>
  </si>
  <si>
    <t>LA CUCHILLA</t>
  </si>
  <si>
    <t>MINA GALLO</t>
  </si>
  <si>
    <t>MINA CARIBE</t>
  </si>
  <si>
    <t>MINA VIEJITO</t>
  </si>
  <si>
    <t>ARENAL</t>
  </si>
  <si>
    <t>LOS PEÑONES</t>
  </si>
  <si>
    <t>TEQUENDAMA</t>
  </si>
  <si>
    <t>CARNIZALA</t>
  </si>
  <si>
    <t>I.E. EMA TRONCOSO RABELO - SEDE PRINCIPAL</t>
  </si>
  <si>
    <t>LA CONFORMIDAD Nº 2</t>
  </si>
  <si>
    <t>LA CAOBA</t>
  </si>
  <si>
    <t>MEDIA BANDA</t>
  </si>
  <si>
    <t>LA GUASIMA</t>
  </si>
  <si>
    <t>LA CONFORMIDAD</t>
  </si>
  <si>
    <t>LA CONFORMIDAD Nº.3</t>
  </si>
  <si>
    <t>EL REFLEJO</t>
  </si>
  <si>
    <t>CENTRO EDUCATIVO DE MICOAHUMADO</t>
  </si>
  <si>
    <t>ESC RUR MIX EL PROGRESO BAJO</t>
  </si>
  <si>
    <t>CHIQUILLO</t>
  </si>
  <si>
    <t>CENTRO EDUCATIVO LA SABANA</t>
  </si>
  <si>
    <t>LA BONITA # 1</t>
  </si>
  <si>
    <t>UNION DORADAS</t>
  </si>
  <si>
    <t>LAS DORADAS</t>
  </si>
  <si>
    <t>ZABALETA</t>
  </si>
  <si>
    <t>QUEBRADA ARENAL</t>
  </si>
  <si>
    <t>BARAHONDA</t>
  </si>
  <si>
    <t>SABANA ALTA</t>
  </si>
  <si>
    <t>LA CAÑADA</t>
  </si>
  <si>
    <t>SOYA</t>
  </si>
  <si>
    <t>I.E. EFIGENIO MENDOZA SIERRA - SEDE PRINCIPAL</t>
  </si>
  <si>
    <t>I.E. DE ARMENIA - SEDE PRINCIPAL</t>
  </si>
  <si>
    <t>TAPOA</t>
  </si>
  <si>
    <t>PUERTO CERRO</t>
  </si>
  <si>
    <t>LA  ARENOSA</t>
  </si>
  <si>
    <t>CERRO DEL ROSARIO</t>
  </si>
  <si>
    <t>MONTECELIO</t>
  </si>
  <si>
    <t>EL LIBANO</t>
  </si>
  <si>
    <t>SANTA COA</t>
  </si>
  <si>
    <t>NUEVA COLONIA</t>
  </si>
  <si>
    <t>PLAN BONITO</t>
  </si>
  <si>
    <t>NICARAGUA</t>
  </si>
  <si>
    <t>TIQUISIO</t>
  </si>
  <si>
    <t>PINCHO</t>
  </si>
  <si>
    <t>MALENA ARRIBA</t>
  </si>
  <si>
    <t>I.E. DE LA VENTURA - SEDE PRINCIAPL</t>
  </si>
  <si>
    <t>DE DOS BOCAS</t>
  </si>
  <si>
    <t>QUEBRADA DEL MEDIO</t>
  </si>
  <si>
    <t>MICHIRRERA</t>
  </si>
  <si>
    <t>MALENA ABAJO</t>
  </si>
  <si>
    <t>BELLAVISTA  TAGUAL</t>
  </si>
  <si>
    <t>TAGUAL</t>
  </si>
  <si>
    <t>LA LUZ</t>
  </si>
  <si>
    <t>C.E. LAS FLORES</t>
  </si>
  <si>
    <t>ESC RUR MIX LOS LIMONES</t>
  </si>
  <si>
    <t>GRADUADA PALOMINO</t>
  </si>
  <si>
    <t>I.E.T. DE LAS CONCHITAS - SEDE PRINCIPAL</t>
  </si>
  <si>
    <t>ESC. GRADUADA DE EL SUDAN</t>
  </si>
  <si>
    <t>CENTRO EDUCATIVO LA MOCHA</t>
  </si>
  <si>
    <t>CENTRO EDUCATIVO LOS ANGELES</t>
  </si>
  <si>
    <t>CENTRO EDUCATIVO LOS CAÑITOS</t>
  </si>
  <si>
    <t>CENTRO EDUCATIVO LOS COCOS</t>
  </si>
  <si>
    <t>CENTRO EDUCATIVO JORGE ELIECER GAITAN</t>
  </si>
  <si>
    <t>LAS MALVINAS</t>
  </si>
  <si>
    <t>CAÑO GUAMAL</t>
  </si>
  <si>
    <t>I.E. DE PUERTO LOPEZ - SEDE PRINCIPAL</t>
  </si>
  <si>
    <t>CENTRO EDUCATIVO BOCAS DE SOLIS</t>
  </si>
  <si>
    <t>ESCUELA RURAL MIXTA DE COLORADO</t>
  </si>
  <si>
    <t>CENTRO EDUCATIVO DE CARIÑAL</t>
  </si>
  <si>
    <t>CENTRO EDUCATIVO DE NARANJAL</t>
  </si>
  <si>
    <t>CENTRO EDUCATIVO DE PARAISO</t>
  </si>
  <si>
    <t>I.E. RUFINA VIEJA - SEDE PRINCIPAL</t>
  </si>
  <si>
    <t>RUFINA NUEVA</t>
  </si>
  <si>
    <t>ESC RUR MIX LOS CAIMANES</t>
  </si>
  <si>
    <t>ESCUELA RURAL MIXTA DE SAN ANTONIO</t>
  </si>
  <si>
    <t>ESCUELA MORRO CONTENTO</t>
  </si>
  <si>
    <t>CENTRO EDUCATIVO CAÑO HONDO</t>
  </si>
  <si>
    <t>CENTRO EDUCATIVO MACEDONIA</t>
  </si>
  <si>
    <t>CENTRO EDUCATIVO SIERPETUERTA</t>
  </si>
  <si>
    <t>I.E. COBADILLO</t>
  </si>
  <si>
    <t>CENTRO EDUCATIVO HATILLO</t>
  </si>
  <si>
    <t>BRISAS DE SAN MARTIN</t>
  </si>
  <si>
    <t>ESCUELA RURAL MIXTA TIERRA ADENTRO</t>
  </si>
  <si>
    <t>NOROSI</t>
  </si>
  <si>
    <t>ESCUELA RURAL MIXTA LAS PEÑITAS</t>
  </si>
  <si>
    <t>CENTRO EDUCATIVO DE GUAMAL - NOROSI</t>
  </si>
  <si>
    <t>CENTRO EDUCATIVO OLIVARES</t>
  </si>
  <si>
    <t>C.E. MINA ESTRELLA</t>
  </si>
  <si>
    <t>CENTRO EDUCATIVO BUENA SEÑA</t>
  </si>
  <si>
    <t>CENTRO EDUCATIVO SANTA ELENA</t>
  </si>
  <si>
    <t>ESCUELA RURAL MIXTA SAN NICOLAS DEL POLVILLO</t>
  </si>
  <si>
    <t>CENTRO EDUCATIVO DE POCO ORO</t>
  </si>
  <si>
    <t>CENTRO EDUCATIVO FIRME MEDIO</t>
  </si>
  <si>
    <t>ESCUELA RURAL MIXTA CASA DE BARRO</t>
  </si>
  <si>
    <t>CENTRO EDUCATIVO EL PILOTO</t>
  </si>
  <si>
    <t>INSTITUCION  EDUCATIVA DE NOROSI</t>
  </si>
  <si>
    <t>CENTRO EDUCATIVO MINA BRISA</t>
  </si>
  <si>
    <t>CENTRO EDUCATIVO JUAN MARTIN</t>
  </si>
  <si>
    <t>CENTRO EDUCATIVO SAN PEDRO MEDIO</t>
  </si>
  <si>
    <t>CENTRO EDUCATIVO LAS NIEVES</t>
  </si>
  <si>
    <t>CENTRO EDUCATIVO SAN ISIDRO CUBA</t>
  </si>
  <si>
    <t>CENTRO EDUCATIVO MINA 30</t>
  </si>
  <si>
    <t>ESC RURAL MIXTA FILEMON JIMENEZ HERNANDEZ</t>
  </si>
  <si>
    <t>ESC. RUR. MIX. SAGRADO CORAZON DE JESUS</t>
  </si>
  <si>
    <t>ESCUELA RURAL MIXTA ANTONIO NARIÑO</t>
  </si>
  <si>
    <t>INSTITUCION EDUCATIVA TECNICA AGROPECUARIA DE LAS PIEDRAS</t>
  </si>
  <si>
    <t>HATILLO DE LOBA</t>
  </si>
  <si>
    <t>DEL POZON</t>
  </si>
  <si>
    <t>I.E. DE VIOLO - SEDE PRINCIPAL</t>
  </si>
  <si>
    <t>LAS CAJITAS</t>
  </si>
  <si>
    <t>ESC RUR MIX DE SANTA ROSA</t>
  </si>
  <si>
    <t>CENTRO EDUCATIVO DE CONTADERO</t>
  </si>
  <si>
    <t>CENTRO EDUCATIVO DIOS ME VEA</t>
  </si>
  <si>
    <t>CENTRO EDUCATIVO DE JOLON</t>
  </si>
  <si>
    <t>CENTRO EDUCATIVO DEL LIMON</t>
  </si>
  <si>
    <t>CENTRO EDUCATIVO EL ASTILLERO</t>
  </si>
  <si>
    <t>CENTRO EDUCATIVO DE LAS BATEAS</t>
  </si>
  <si>
    <t>CENTRO EDUCATIVO EL PALMAR</t>
  </si>
  <si>
    <t>CENTRO EDUCATIVO DE PAMPANILLO</t>
  </si>
  <si>
    <t>ESC NVA DE LAS GUADUAS</t>
  </si>
  <si>
    <t>CENTRO EDUCATIVO BARANOA</t>
  </si>
  <si>
    <t>CENTRO EDUCATIVO MERCEDES</t>
  </si>
  <si>
    <t>CENTRO EDUCATIVO EL AMPARO</t>
  </si>
  <si>
    <t>CENTRO EDUCATIVO NUESTRA SEÑORA DE LAS LAJAS</t>
  </si>
  <si>
    <t>ESCELA RURAL MIXTA DE LAS CHARQUITAS</t>
  </si>
  <si>
    <t>CENTRO EDUCATIVO ANTONIA SANTOS DE SAN CRISTOBAL</t>
  </si>
  <si>
    <t>CENTRO EDUCATIVO SAN FRANCISCO EL BONGAL</t>
  </si>
  <si>
    <t>CENTRO EDUCATIVO SAGRADO CORAZON DE JESUS DE ARENAS</t>
  </si>
  <si>
    <t>CENTRO EDUCATIVO DE BRASILAR</t>
  </si>
  <si>
    <t>ESCUELA RURAL MIXTA LA NEGRA</t>
  </si>
  <si>
    <t>CENTRO EDUCATIVO SAN JOSE DE MORENA ABAJO</t>
  </si>
  <si>
    <t>ESCUELA MIXTA LA ANUNCIACION</t>
  </si>
  <si>
    <t>ESCUELA RURAL MIXTA DE PATIO GRANDE</t>
  </si>
  <si>
    <t>ESC. RUR. MIX. DE CATON</t>
  </si>
  <si>
    <t>ESC RUR MIX BARRIO EL CAMPO</t>
  </si>
  <si>
    <t>ESCUELA  RURAL  MIXTA N° 2  DE  SAN CAYETANO</t>
  </si>
  <si>
    <t>CENTRO EDUCATIVO DEL HOBO</t>
  </si>
  <si>
    <t>ESC. RUR MIX DE ARROYO-HONDO</t>
  </si>
  <si>
    <t>ESC. NUEVA LA ESTRELLA</t>
  </si>
  <si>
    <t>CENTRO EDUCATIVO DE PLAYA</t>
  </si>
  <si>
    <t>CENTRO EDUCATIVO LA PEPA</t>
  </si>
  <si>
    <t>I. E. SAN MIGUEL</t>
  </si>
  <si>
    <t>I.E. LA CHAPETONA - SEDE PRINCIPAL</t>
  </si>
  <si>
    <t>GUALI</t>
  </si>
  <si>
    <t>MARÍA AUXILIADORA - LA VICTORIA</t>
  </si>
  <si>
    <t>LA GUADUA</t>
  </si>
  <si>
    <t>I.E. DE CASTAÑAL - SEDE PRINCIPAL</t>
  </si>
  <si>
    <t>BUBA</t>
  </si>
  <si>
    <t>I. E. DE LA RIBONA</t>
  </si>
  <si>
    <t>CENTRO EDUCATIVO EL BOTONAL</t>
  </si>
  <si>
    <t>EL JOBO</t>
  </si>
  <si>
    <t>I.E. CERROS DE JULIO - SEDE PRINCIPAL</t>
  </si>
  <si>
    <t>EL RINCON</t>
  </si>
  <si>
    <t>LOS PUEBLOS</t>
  </si>
  <si>
    <t>LA PEDREGUA</t>
  </si>
  <si>
    <t>MEJIA</t>
  </si>
  <si>
    <t>PUERTO SABANA</t>
  </si>
  <si>
    <t>SINAI</t>
  </si>
  <si>
    <t>EL CRUCE MEJIA</t>
  </si>
  <si>
    <t>INSTITUCION EDUCATIVA DE EL PEÑON</t>
  </si>
  <si>
    <t>PREESCOLAR MI CASITA ROSADA</t>
  </si>
  <si>
    <t>PREESCOLAR DIVINO NINO JESUS</t>
  </si>
  <si>
    <t>ESC RUR MIX DE CHIMI</t>
  </si>
  <si>
    <t>MIXTA JUANA SANCHEZ</t>
  </si>
  <si>
    <t>JUGAR Y PENSAR</t>
  </si>
  <si>
    <t>CANO MOCHO # 2</t>
  </si>
  <si>
    <t>DEL CERRO DE LAS AGUADAS</t>
  </si>
  <si>
    <t># 1</t>
  </si>
  <si>
    <t>EL SALTILLO</t>
  </si>
  <si>
    <t>MAURICIO</t>
  </si>
  <si>
    <t>I.E.T.C. DE SAN MARTIN DE LOBA - SEDE PRINCIPAL</t>
  </si>
  <si>
    <t>EL BEJUCO</t>
  </si>
  <si>
    <t>SANTA CRUZ</t>
  </si>
  <si>
    <t>LOS SORIBIOS</t>
  </si>
  <si>
    <t>PEÑONCITO</t>
  </si>
  <si>
    <t>NIÑO NESTICO</t>
  </si>
  <si>
    <t>CENTRO EDUCATIVO ISLA DE BATAYE</t>
  </si>
  <si>
    <t>LA RINCONADA</t>
  </si>
  <si>
    <t>I.E. DE PLAYITAS - SEDE PRINCIPAL</t>
  </si>
  <si>
    <t>EL VARAL</t>
  </si>
  <si>
    <t>LA MOYA</t>
  </si>
  <si>
    <t>EL TABACO</t>
  </si>
  <si>
    <t>EL JAPON</t>
  </si>
  <si>
    <t>LOS TOTUMOS</t>
  </si>
  <si>
    <t>ULTIMO CASO</t>
  </si>
  <si>
    <t>C.E. LA HUMAREDA</t>
  </si>
  <si>
    <t>ESCUELA RURAL MIXTA EL SOCORRO</t>
  </si>
  <si>
    <t>CENTRO EDUCATIVO DEL CUCU</t>
  </si>
  <si>
    <t>ESCUELA RURAL MIXTA DEL ROSARIO</t>
  </si>
  <si>
    <t>ESC. RUR. MIX. CAÑO BARBU</t>
  </si>
  <si>
    <t>ESCUELA RURAL MIXTA BOCA DE LAS PAVAS</t>
  </si>
  <si>
    <t>ESCUELA RURAL MIXTA BOCA DE ZORRO</t>
  </si>
  <si>
    <t>ESCUELA RURAL MIXTO DE CAÑO DE ORO</t>
  </si>
  <si>
    <t>ESCUELA RURAL MIXTA MEDIO CAÑABRAVAL</t>
  </si>
  <si>
    <t>CENTRO EDUCATIVO LA VIRGENCITA</t>
  </si>
  <si>
    <t>ESC. RUR. MIX. ALTO SAN JUAN</t>
  </si>
  <si>
    <t>I.E. POZO AZUL - SEDE PRINCIPAL</t>
  </si>
  <si>
    <t>ESC. RUR. MIX. LA ESMERALDA</t>
  </si>
  <si>
    <t>ESC. RUR. MIX. PATIO BONITO</t>
  </si>
  <si>
    <t>ESC. RUR. MIX. RANCHO QUEMADO</t>
  </si>
  <si>
    <t>CAÑABRAVAL</t>
  </si>
  <si>
    <t>ESCUELA RURAL MIXTA LA UNION</t>
  </si>
  <si>
    <t>ESC RUR MIX MONTECARMELO</t>
  </si>
  <si>
    <t>ESC RUR MIX ALTO BERLIN</t>
  </si>
  <si>
    <t>ESC. RUR.  MIX. LA GOLONDRINA</t>
  </si>
  <si>
    <t>ESC RUR MIX LA YE</t>
  </si>
  <si>
    <t>CENTRO EDUCATIVO VALLECITO</t>
  </si>
  <si>
    <t>ALTO CAÑABRAVAL</t>
  </si>
  <si>
    <t>ESC RUR MIX CAÑO FRIO</t>
  </si>
  <si>
    <t>ESC. RUR. MIX. DE LA FRIA</t>
  </si>
  <si>
    <t>CENTRO EDUCATIVO CERRO AZUL</t>
  </si>
  <si>
    <t>CENTRO EDUCATIVO  JUAN ALTO TARACUE</t>
  </si>
  <si>
    <t>AGUA  SUCIA</t>
  </si>
  <si>
    <t>ESC. RURAL MIXTA LAS COLINAS</t>
  </si>
  <si>
    <t>ESC RURAL MIXTA LA FORTALEZA</t>
  </si>
  <si>
    <t>ESC RUR JARDIN</t>
  </si>
  <si>
    <t>ESCUELA RURAL MIXTA LAS PALMAS</t>
  </si>
  <si>
    <t>CEDRO ALTO</t>
  </si>
  <si>
    <t>PATICO ALTO</t>
  </si>
  <si>
    <t>PATICO BAJO</t>
  </si>
  <si>
    <t>BRISAS DE BOLIVAR</t>
  </si>
  <si>
    <t>SINZONA</t>
  </si>
  <si>
    <t>I.E.T.I. JOSE MARIA VARGAS VILLA</t>
  </si>
  <si>
    <t>CLEMENCIA</t>
  </si>
  <si>
    <t>CALIFA</t>
  </si>
  <si>
    <t>LOS CAMARONES</t>
  </si>
  <si>
    <t>I.E. NUESTRA SEÑORA DEL CARMEN DE LAS CARAS - SEDE PRINCIPAL</t>
  </si>
  <si>
    <t>EL PIÑIQUE</t>
  </si>
  <si>
    <t>CENTRO EDUCATIVO DE BATALLON NARINO</t>
  </si>
  <si>
    <t>CENTRO EDUCATIVO DE COLORADO</t>
  </si>
  <si>
    <t>CENTRO EDUCATIVO EL JOBO</t>
  </si>
  <si>
    <t>CENTRO EDUCATIVO VILLA DE GALERAZAMBA</t>
  </si>
  <si>
    <t>CENTRO EDUCATIVO DE SANTA TERESITA</t>
  </si>
  <si>
    <t>CENTRO EDUCATIVO EL PALMAR ALTO</t>
  </si>
  <si>
    <t>CENTRO EDUCATIVO PATIO BONITO</t>
  </si>
  <si>
    <t>CENTRO EDUCATIVO DE MESITAS</t>
  </si>
  <si>
    <t>ESCUELA LOS GUAYACANES</t>
  </si>
  <si>
    <t>CENTRO EDUCATIVO SAN JUAN RIO GRANDE</t>
  </si>
  <si>
    <t>ESC RUR BRISAS DEL BOSQUE</t>
  </si>
  <si>
    <t>ESC RUR AMARILLO ALTO</t>
  </si>
  <si>
    <t>ESCUELA RURAL MIXTA MARIZOSA</t>
  </si>
  <si>
    <t>CENTRO EDUCATIVO EL PALMAR BAJO</t>
  </si>
  <si>
    <t>CENTRO EDUCATIVO EL PROGRESO</t>
  </si>
  <si>
    <t>CENTRO EDUCATIVO LOS CEDROS</t>
  </si>
  <si>
    <t>CENTRO EDUCATIVO LA LEONA</t>
  </si>
  <si>
    <t>CENTRO EDUCATIVO ALTAMIRA</t>
  </si>
  <si>
    <t>ESC RUR NVA EL ROSARIO</t>
  </si>
  <si>
    <t>CENTRO EDUCATIVO LA CRISTALINA</t>
  </si>
  <si>
    <t>CENTRO EDUCATIVO MEDIA LUNA</t>
  </si>
  <si>
    <t>CENTRO EDUCATIVO DE SANTA HELENA</t>
  </si>
  <si>
    <t>CENTRO EDUCATIVO LA CONCEPCION</t>
  </si>
  <si>
    <t>CENTRO EDUCATIVO EL CARMEN</t>
  </si>
  <si>
    <t>CENTRO EDUCATIVO DE SANTA TERESA</t>
  </si>
  <si>
    <t>ESC. NVA. MIX. JUAN PABLO SEGUNDO</t>
  </si>
  <si>
    <t>CENTRO EDUCATIVO DE PEÑA BLANCA</t>
  </si>
  <si>
    <t>CENTRO EDUCATIVO DE CARACOL</t>
  </si>
  <si>
    <t>CENTRO EDUCATIVO LA UNION</t>
  </si>
  <si>
    <t>CENTRO EDUCATIVO DE CARACOLI</t>
  </si>
  <si>
    <t>ESC NVA RUR EL VAIVEN</t>
  </si>
  <si>
    <t>ESCUELA RURAL MIXTA CARABAJO</t>
  </si>
  <si>
    <t>CENTRO EDUCATIVO PLAYA RICA</t>
  </si>
  <si>
    <t>CENTRO EDUCATIVO DE VILLA HERMOSA</t>
  </si>
  <si>
    <t>CENTRO EDUCATIVO DE SAN ISIDRO</t>
  </si>
  <si>
    <t>CENTRO EDUCATIVO LA MENDOZA</t>
  </si>
  <si>
    <t>CENTRO EDUCATIVO DE MINA FACIL</t>
  </si>
  <si>
    <t>CENTRO EDUCATIVO LOS ARRAYANES</t>
  </si>
  <si>
    <t>CENTRO EDUCATIVO SAN LUQUITAS</t>
  </si>
  <si>
    <t>CENTRO EDUCATIVO MINA MOCHA</t>
  </si>
  <si>
    <t>ESCUELA LA GRANJA</t>
  </si>
  <si>
    <t>ESCUELA RURAL MIXTA LA PAZ</t>
  </si>
  <si>
    <t>ESCUELA RURAL MIXTA MINA CARACOLITO</t>
  </si>
  <si>
    <t>CENTRO EDUCATIVO SAN PEDRO FRIO</t>
  </si>
  <si>
    <t>CENTRO EDUCATIVO CERRO CUADRADO</t>
  </si>
  <si>
    <t>CENTRO EDUCATIVO LA CABAÑA</t>
  </si>
  <si>
    <t>CENTRO EDUCATIVO MINA PISTA</t>
  </si>
  <si>
    <t>CENTRO EDUCATIVO DE SAN ANTONIO</t>
  </si>
  <si>
    <t>CENTRO EDUCATIVO SANTA ISABEL</t>
  </si>
  <si>
    <t>CENTRO EDUCATIVO LA TORERA</t>
  </si>
  <si>
    <t>CENTRO EDUCATIVO BABILONIA</t>
  </si>
  <si>
    <t>Santa Rosa Del Sur</t>
  </si>
  <si>
    <t>CENTRO EDUCATIVO ALTOS DE CAÑAVERAL</t>
  </si>
  <si>
    <t>CENTRO EDUCATIVO EL SINAI</t>
  </si>
  <si>
    <t>ESCUELA MINA WALTER</t>
  </si>
  <si>
    <t>ESCUELA LA FORTUNA</t>
  </si>
  <si>
    <t>ESCUELA LAS LOMAS</t>
  </si>
  <si>
    <t>CENTRO EDUCATIVO LA ESTRELLA</t>
  </si>
  <si>
    <t>CENTRO EDUCATIVO LA PRIMAVERA</t>
  </si>
  <si>
    <t>ESCUELA RURAL MIXTA MINA PALIDA</t>
  </si>
  <si>
    <t>ESCUELA RURAL MIXTA MINA PEPO</t>
  </si>
  <si>
    <t>CENTRO EDUCATIVO CAÑAVERAL</t>
  </si>
  <si>
    <t>CENTRO EDUCATIVO EL GOLFO</t>
  </si>
  <si>
    <t>CENTRO EDUCATIVO LA VARITA</t>
  </si>
  <si>
    <t>CENTRO EDUCATIVO EL GUAYABAL</t>
  </si>
  <si>
    <t>INSTITUCION EDUCATIVA ACADEMICA Y TECNICA AGROPECUARIA LOS CANELOS</t>
  </si>
  <si>
    <t>CENTRO EDUCATIVO LA LIBERTAD</t>
  </si>
  <si>
    <t>CENTRO EDUCATIVO LA MOSTAZA</t>
  </si>
  <si>
    <t>CENTRO EDUCATIVO BARREJOBO</t>
  </si>
  <si>
    <t>CENTRO EDUCATIVO SAN ONOFRE</t>
  </si>
  <si>
    <t>ESCUELA RURAL MIXTA LOS PINOS</t>
  </si>
  <si>
    <t>CENTRO EDUCATIVO LA URBINA</t>
  </si>
  <si>
    <t>ESC RUR MIX PIE DE SABANA</t>
  </si>
  <si>
    <t>TIGUI ALTO</t>
  </si>
  <si>
    <t>I.E. SAN JOAQUIN - SEDE PRINCIPAL</t>
  </si>
  <si>
    <t>ALTO BOQUE</t>
  </si>
  <si>
    <t>CENTRO EDUCATIVO RIO AMARILLO</t>
  </si>
  <si>
    <t>CENTRO EDUCATIVO SABANA DE SAN LUIS</t>
  </si>
  <si>
    <t>CENTRO EDUCATIVO LAS TRAMPAS</t>
  </si>
  <si>
    <t>CENTRO EDUCATIVO DE ANIMAS BAJAS</t>
  </si>
  <si>
    <t>CENTRO EDUCATIVO SAN JOSE DEL PINAL</t>
  </si>
  <si>
    <t>CENTRO EDUCATIVO MATA DE BAMBU</t>
  </si>
  <si>
    <t>CENTRO EDUCATIVO DE SAN LUIS</t>
  </si>
  <si>
    <t>Simití</t>
  </si>
  <si>
    <t>CENTRO EDUCATIVO LAS PAVAS</t>
  </si>
  <si>
    <t>CENTRO EDUCATIVO EL DIAMANTE</t>
  </si>
  <si>
    <t>CENTRO EDUCATIVO  LAS PALMERAS DEL RIO BOQUE</t>
  </si>
  <si>
    <t>CENTRO EDUCATIVO MIRA FLORES</t>
  </si>
  <si>
    <t>PIEDRA CANDELA</t>
  </si>
  <si>
    <t>CAMPO PAYARES</t>
  </si>
  <si>
    <t>EL GARZAL</t>
  </si>
  <si>
    <t>TIERRA FIRME</t>
  </si>
  <si>
    <t>I.E. DEL CERRO DE VERACRUZ - SEDE PRINCIPAL</t>
  </si>
  <si>
    <t>SAN CRISTÓBAL</t>
  </si>
  <si>
    <t>ESC. URB. MIX. Nº 1 DE SAN CRISTOBAL</t>
  </si>
  <si>
    <t>ESC.URB. MIX. Nº 2 DE SAN CRISTOBAL</t>
  </si>
  <si>
    <t>ESC.RUR. MIX. DE HIGUERETAL</t>
  </si>
  <si>
    <t>TALAIGUA NUEVO</t>
  </si>
  <si>
    <t>ESC. RUR. MIX. EL PORVENIR</t>
  </si>
  <si>
    <t>ESCUELA RURAL MIXTA PEÑON DE DURAN</t>
  </si>
  <si>
    <t>ESC RUR MIX DE PATICO</t>
  </si>
  <si>
    <t>CENTRO EDUCATIVO LOS RASTROJOS</t>
  </si>
  <si>
    <t>CENTRO EDUCATIVO LOS MANGOS</t>
  </si>
  <si>
    <t>ESC. RUR. MIX. LADERA DE SAN MARTIN</t>
  </si>
  <si>
    <t>INSTITUCION EDUCATIVA TECNICA AGROPECUARIA DE TALAIGUA VIEJO</t>
  </si>
  <si>
    <t>EL FIRME URZOLA</t>
  </si>
  <si>
    <t>CAÑAVERAL</t>
  </si>
  <si>
    <t>SAN JOSE DE CHIQUITO</t>
  </si>
  <si>
    <t>I.E. DE BALLESTAS - SEDE PRINCIPAL</t>
  </si>
  <si>
    <t>LOMAS DE MATUNILLA</t>
  </si>
  <si>
    <t>EL CHORRO Y LA LEGUA</t>
  </si>
  <si>
    <t>ZIPACOA</t>
  </si>
  <si>
    <t>AQUITANIA</t>
  </si>
  <si>
    <t>ESC MARAVILLA</t>
  </si>
  <si>
    <t>ESC MOMBITA CENTRO</t>
  </si>
  <si>
    <t>ESC SISVACA</t>
  </si>
  <si>
    <t>ESC LA SALINA</t>
  </si>
  <si>
    <t>ESC TOCUAVITA</t>
  </si>
  <si>
    <t>ESC CAZADERO</t>
  </si>
  <si>
    <t>ESC DIGANOME</t>
  </si>
  <si>
    <t>ESC SAN JUAN DE MOMBITA</t>
  </si>
  <si>
    <t>SEDE ALIZAL</t>
  </si>
  <si>
    <t>IE SUSE - SEDE PRINCIPAL</t>
  </si>
  <si>
    <t>SEDE DEL UPIA</t>
  </si>
  <si>
    <t>SEDE BARRANCO AMARILLO</t>
  </si>
  <si>
    <t>SEDE ZAPATERO</t>
  </si>
  <si>
    <t>SEDE LA LAJA</t>
  </si>
  <si>
    <t>COL TOQUILLA SECCION LAVERDEROS</t>
  </si>
  <si>
    <t>COL TOQUILLA</t>
  </si>
  <si>
    <t>COL TOQUILLA SECCION SORIANO</t>
  </si>
  <si>
    <t>COL TOQUILLA SECCION CORRAL DE PIEDRA</t>
  </si>
  <si>
    <t>COL TOQUILLA SECCION SAN ANTONIO SORIANO</t>
  </si>
  <si>
    <t>COL TOQUILLA SECCION LOS COLORADOS</t>
  </si>
  <si>
    <t>COL TOQUILLA SECCION ALIZAL</t>
  </si>
  <si>
    <t>BETÉITIVA</t>
  </si>
  <si>
    <t>ESC RURAL VILLA FRANCA</t>
  </si>
  <si>
    <t>ESC RURAL DIVAQUIA</t>
  </si>
  <si>
    <t>ESC RURAL SAURCA</t>
  </si>
  <si>
    <t>ESC RURAL BUNTIA</t>
  </si>
  <si>
    <t>COL DE ED BAS Y MED TEC AGROP SANTA RITA DE CASIA</t>
  </si>
  <si>
    <t>ESC NORMAL SUPERIOR SOR JOSEFA DEL CASTILLO Y GUEVARA</t>
  </si>
  <si>
    <t>CHISCAS</t>
  </si>
  <si>
    <t>ESC DUARTES ARRIBA</t>
  </si>
  <si>
    <t>COL DE EDUC BAS JAIME RUIZ CARRILLO</t>
  </si>
  <si>
    <t>ESC LLANO DE TABACO</t>
  </si>
  <si>
    <t>ESC PUENTE CHIQUITO</t>
  </si>
  <si>
    <t>ESC LA FRAGUA</t>
  </si>
  <si>
    <t>ESC EL LIMON</t>
  </si>
  <si>
    <t>ESC PORQUERAS</t>
  </si>
  <si>
    <t>COL ED BAS EL MORAL</t>
  </si>
  <si>
    <t>ESC LLANO GRANDE</t>
  </si>
  <si>
    <t>SEDE EL PUERTO</t>
  </si>
  <si>
    <t>SEDE  LA CHORRERA</t>
  </si>
  <si>
    <t>INSTITUTO TECNICO SANTO TOMAS DE AQUINO SEDE PRIMARIA</t>
  </si>
  <si>
    <t>SEDE LA MILAGROSA</t>
  </si>
  <si>
    <t>EL ESPINO</t>
  </si>
  <si>
    <t>ESC PIEDRAS DE SAL</t>
  </si>
  <si>
    <t>ESC MEJICO</t>
  </si>
  <si>
    <t>ESC SANTA ANA</t>
  </si>
  <si>
    <t>ESC SAN JOAQUIN</t>
  </si>
  <si>
    <t>ESC PALO BLANCO</t>
  </si>
  <si>
    <t>GAMEZA</t>
  </si>
  <si>
    <t>COL BAS SAZA</t>
  </si>
  <si>
    <t>ESC CAPILLA</t>
  </si>
  <si>
    <t>ESC NIMISIA</t>
  </si>
  <si>
    <t>ESC CHITAL</t>
  </si>
  <si>
    <t>Guayatá</t>
  </si>
  <si>
    <t>COL DE EDUCACION BAS HERNANDO GELVEZ SUAREZ</t>
  </si>
  <si>
    <t>ESC COLORADO</t>
  </si>
  <si>
    <t>ESC TIERRA DE CASTRO</t>
  </si>
  <si>
    <t>ESC TIERRA DE GONZALEZ</t>
  </si>
  <si>
    <t>ESC SAN CRISTOBAL</t>
  </si>
  <si>
    <t>ESC CARLOS ALBERTO GUERRERO</t>
  </si>
  <si>
    <t>COL DE EDUCACION BAS MARCO FIDEL SUAREZ</t>
  </si>
  <si>
    <t>ESC LA CAPILLA</t>
  </si>
  <si>
    <t>ESC EL CHOVO</t>
  </si>
  <si>
    <t>ESC COPER</t>
  </si>
  <si>
    <t>ESC CORALINA</t>
  </si>
  <si>
    <t>ESC BELTRAN</t>
  </si>
  <si>
    <t>ESC MONJAS</t>
  </si>
  <si>
    <t>ESC PILA GRANDE</t>
  </si>
  <si>
    <t>ESC TIERRA DE GOMEZ</t>
  </si>
  <si>
    <t>ESC MONJAS ALTO</t>
  </si>
  <si>
    <t>ESC MONJAS MEDIO</t>
  </si>
  <si>
    <t>ESC EL GUAMO</t>
  </si>
  <si>
    <t>COL DE EDUCACION BAS PAJALES</t>
  </si>
  <si>
    <t>ESC JORDAN</t>
  </si>
  <si>
    <t>ESC CANOAS Y SAN RAFAEL</t>
  </si>
  <si>
    <t>COL DE EDUCACION BAS PEREIRA</t>
  </si>
  <si>
    <t>ESC LA HOYA</t>
  </si>
  <si>
    <t>COL DE EDUCACION BAS LA LAJA</t>
  </si>
  <si>
    <t>ESC DANILO DE JESUS PINILLA MONROY</t>
  </si>
  <si>
    <t>NOBSA</t>
  </si>
  <si>
    <t>CONC NAZARETH</t>
  </si>
  <si>
    <t>ESC CHAMEZA</t>
  </si>
  <si>
    <t>COL TEC DE NAZARETH</t>
  </si>
  <si>
    <t>CONC ISIDRO RIVERA</t>
  </si>
  <si>
    <t>PAYA</t>
  </si>
  <si>
    <t>ESC LA UNION</t>
  </si>
  <si>
    <t>INSTITUCION EDUCATIVA EL ROSARIO</t>
  </si>
  <si>
    <t>ESC NISCOTA</t>
  </si>
  <si>
    <t>ESC TOCARIA</t>
  </si>
  <si>
    <t>ESC SABANETA</t>
  </si>
  <si>
    <t>ESC ALTAMIRA</t>
  </si>
  <si>
    <t>ESC MILAGROS</t>
  </si>
  <si>
    <t>ESC LA PEÑA</t>
  </si>
  <si>
    <t>CENT EDUC CHAVIGA</t>
  </si>
  <si>
    <t>EL HATO</t>
  </si>
  <si>
    <t>CERRO LARGO</t>
  </si>
  <si>
    <t>BARRIALES</t>
  </si>
  <si>
    <t>SOACÁ</t>
  </si>
  <si>
    <t>COLTEC AGROP PUERTO SERVIEZ</t>
  </si>
  <si>
    <t>ESC. MORROCALIENTE</t>
  </si>
  <si>
    <t>ESC ISLA CARBONERO</t>
  </si>
  <si>
    <t>ESC EL TRIANGULO KM 25</t>
  </si>
  <si>
    <t>ESC PUERTO GUTIERREZ</t>
  </si>
  <si>
    <t>COL. EDUC. BAS. Y MED. TEC. JOSE JOAQUIN ORTIZ</t>
  </si>
  <si>
    <t>ESC EL TRIQUE</t>
  </si>
  <si>
    <t>ESC ISLA PALOMO</t>
  </si>
  <si>
    <t>ESC GENERAL GUSTAVO MATAMOROS</t>
  </si>
  <si>
    <t>ESC KILOMETRO ONCE</t>
  </si>
  <si>
    <t>ESC COCOMONO</t>
  </si>
  <si>
    <t>ESC LAS MERCEDES</t>
  </si>
  <si>
    <t>ESC EL TRAPICHE</t>
  </si>
  <si>
    <t>COL. DE EDU BAS GUANEGRO</t>
  </si>
  <si>
    <t>ESC EL PESCADO</t>
  </si>
  <si>
    <t>CAÑO JAGÜE</t>
  </si>
  <si>
    <t>ALTO GUAGUAQUI</t>
  </si>
  <si>
    <t>ESC LAS PAVAS</t>
  </si>
  <si>
    <t>LAS PAVITAS</t>
  </si>
  <si>
    <t>ESC EL MARFIL</t>
  </si>
  <si>
    <t>ESC LA PIZARRA</t>
  </si>
  <si>
    <t>ESC LA CEIBA</t>
  </si>
  <si>
    <t>ESC LAS PALOMAS</t>
  </si>
  <si>
    <t>ESC EL OKAL</t>
  </si>
  <si>
    <t>ESC LA CRISTALINA</t>
  </si>
  <si>
    <t>ESC CAÑO NEGRO</t>
  </si>
  <si>
    <t>ESC CIELO ROTO</t>
  </si>
  <si>
    <t>ESC CAÑO RANGEL</t>
  </si>
  <si>
    <t>ESC AGUAS FRIAS</t>
  </si>
  <si>
    <t>Quípama</t>
  </si>
  <si>
    <t>COL TEC NSTRA SRA DE LA PAZ - PRIMARIA</t>
  </si>
  <si>
    <t>RAMIRIQUÍ</t>
  </si>
  <si>
    <t>COL BAS EL ESCOBAL</t>
  </si>
  <si>
    <t>ESC HORTIGAL</t>
  </si>
  <si>
    <t>RONDÓN</t>
  </si>
  <si>
    <t>CEN EDUC SAN ISIDRO</t>
  </si>
  <si>
    <t>CEN EDUC SAN IGNACIO</t>
  </si>
  <si>
    <t>CEN EDUC QUEBRADA HONDA</t>
  </si>
  <si>
    <t>SABOYÁ</t>
  </si>
  <si>
    <t>ESC LOS ALPES</t>
  </si>
  <si>
    <t>CENT EDUC RUR SAN VICENTE</t>
  </si>
  <si>
    <t>CENT EDUC RUR SAN JUAN BAUTISTA DE LA SALLE</t>
  </si>
  <si>
    <t>ESC CHEBRE</t>
  </si>
  <si>
    <t>ESC FRAY MIGUEL DIAZ</t>
  </si>
  <si>
    <t>CENT EDUC RUR MERCHAN BAJO</t>
  </si>
  <si>
    <t>ESC MORAVIA</t>
  </si>
  <si>
    <t>ESC SAN LUIS CARDONAL</t>
  </si>
  <si>
    <t>ESC BARRANCO NEGRO</t>
  </si>
  <si>
    <t>SAN LUIS DE GACENO</t>
  </si>
  <si>
    <t>COL EDUC BAS Y MEDIA NUEVA ESPERANZA</t>
  </si>
  <si>
    <t>ESC LA COLONIA</t>
  </si>
  <si>
    <t>ESC LA PIÑUELA</t>
  </si>
  <si>
    <t>ESC SAN JOSE DE CAFETEROS</t>
  </si>
  <si>
    <t>ESC GUILLERMO LEON VALENCIA</t>
  </si>
  <si>
    <t>ESC MARAÑAL</t>
  </si>
  <si>
    <t>ESC SAN JOSE</t>
  </si>
  <si>
    <t>COL DE ED BAS EL CHAPETON</t>
  </si>
  <si>
    <t>ESC EL NARANJAL</t>
  </si>
  <si>
    <t>ESC CUICAS RAMADA</t>
  </si>
  <si>
    <t>ESC LOS PATIOS</t>
  </si>
  <si>
    <t>ESC MONTERREDONDO 1</t>
  </si>
  <si>
    <t>ESC MONTERREDONDO 2</t>
  </si>
  <si>
    <t>ESC CUICAS BURAGA</t>
  </si>
  <si>
    <t>ESC PORTON BLANCO</t>
  </si>
  <si>
    <t>ESC HATICO LAGUNA</t>
  </si>
  <si>
    <t>ESC LOS HIGUERONES</t>
  </si>
  <si>
    <t>ESC EL CASCAJAL</t>
  </si>
  <si>
    <t>COL DE ED BAS PAZ Y LIBERTAD</t>
  </si>
  <si>
    <t>ESC CONCORDIA</t>
  </si>
  <si>
    <t>ESC HATICO HOYA DE DUARTES</t>
  </si>
  <si>
    <t>ESC PARAMO</t>
  </si>
  <si>
    <t>ESC TOASAGUE</t>
  </si>
  <si>
    <t>ESC JUPA</t>
  </si>
  <si>
    <t>ESC TOPACHOQUE</t>
  </si>
  <si>
    <t>ESC EL HATO</t>
  </si>
  <si>
    <t>ESC DATAL</t>
  </si>
  <si>
    <t>COL DE ED BAS TEQUITA</t>
  </si>
  <si>
    <t>COL DE ED BAS LA ESTANCIA</t>
  </si>
  <si>
    <t>ESC EL BATAN</t>
  </si>
  <si>
    <t>COL DE ED BAS OCAVITA</t>
  </si>
  <si>
    <t>SEDE SATIVA VIEJO</t>
  </si>
  <si>
    <t>SEDE COLORADOS</t>
  </si>
  <si>
    <t>SIACHOQUE</t>
  </si>
  <si>
    <t>TOCAVITA</t>
  </si>
  <si>
    <t>FIRAYA SUR</t>
  </si>
  <si>
    <t>FIRAYA NORTE</t>
  </si>
  <si>
    <t>ESC TOCAVITA ALTO</t>
  </si>
  <si>
    <t>SOCOTÁ</t>
  </si>
  <si>
    <t>ESC EL OSO</t>
  </si>
  <si>
    <t>ESC LOS PINOS</t>
  </si>
  <si>
    <t>ESC PUEBLO VIEJO</t>
  </si>
  <si>
    <t>ESC HATO PARPA</t>
  </si>
  <si>
    <t>ESC HATO COCHIA</t>
  </si>
  <si>
    <t>ESC COMEZA BAHO</t>
  </si>
  <si>
    <t>ESC COSCATIVÁ JORDÁN</t>
  </si>
  <si>
    <t>ESC COSCATIVÁ TABOR</t>
  </si>
  <si>
    <t>ESC GUATATAMO</t>
  </si>
  <si>
    <t>ESC SAN JOSÉ DE PARPA</t>
  </si>
  <si>
    <t>ESC CHIPAVIEJO</t>
  </si>
  <si>
    <t>ESC LA CIMARRONA</t>
  </si>
  <si>
    <t>ESC LA REFORMA</t>
  </si>
  <si>
    <t>ESC LA ROMAZA</t>
  </si>
  <si>
    <t>ESC CORRAL DE PIEDRA</t>
  </si>
  <si>
    <t>SOCHA</t>
  </si>
  <si>
    <t>ESC EL ALTO</t>
  </si>
  <si>
    <t>ESC RUR HELECHAL</t>
  </si>
  <si>
    <t>ESCU SAGRA ARRIBA</t>
  </si>
  <si>
    <t>COL EDUC BAS LOS LIBERTADORES</t>
  </si>
  <si>
    <t>ESCUELA ALTOPEÑITAS</t>
  </si>
  <si>
    <t>ESCUELA SAN MARTIN</t>
  </si>
  <si>
    <t>ESCUELA MORTIÑAL</t>
  </si>
  <si>
    <t>ESCUELA PILAR Y CEIBITA</t>
  </si>
  <si>
    <t>ESCUELA QUEBRADAHONDA</t>
  </si>
  <si>
    <t>ESCUELA PEÑANEGRA</t>
  </si>
  <si>
    <t>DICHAVITA</t>
  </si>
  <si>
    <t>CINTAS NO 1</t>
  </si>
  <si>
    <t>CAÑAS</t>
  </si>
  <si>
    <t>CINTAS NO 2</t>
  </si>
  <si>
    <t>MELGAREJO</t>
  </si>
  <si>
    <t>INSTITUCION EDUCATIVA SILVESTRE ARENAS</t>
  </si>
  <si>
    <t>LA MANGA</t>
  </si>
  <si>
    <t>ESCUELA VEREDA BATTA</t>
  </si>
  <si>
    <t>INSTITUCIÓN EDUCATIVA NUESTRA SEÑORA DE MORCA</t>
  </si>
  <si>
    <t>ESCUELA VEREDA  MATARREDONDA</t>
  </si>
  <si>
    <t>Somondoco</t>
  </si>
  <si>
    <t>COL DE EDUC BAS Y MEDIA TEC JOSE BENIGNO PERILLA</t>
  </si>
  <si>
    <t>SUTATENZA</t>
  </si>
  <si>
    <t>CENT EDUC GUAMO</t>
  </si>
  <si>
    <t>COL BAS NARANJOS</t>
  </si>
  <si>
    <t>ESC IRZON</t>
  </si>
  <si>
    <t>ESC SIGUIQUE GUAYABAL</t>
  </si>
  <si>
    <t>ESC SIGUIQUE CENTRO</t>
  </si>
  <si>
    <t>ESC SIGUIQUE ARBOL</t>
  </si>
  <si>
    <t>TASCO</t>
  </si>
  <si>
    <t>COL EDUC BAS SANTA LUCIA</t>
  </si>
  <si>
    <t>ESC CLL ARRIBA</t>
  </si>
  <si>
    <t>LIBERTADORES</t>
  </si>
  <si>
    <t>NARIÑO UNO</t>
  </si>
  <si>
    <t>NARIÑO DOS</t>
  </si>
  <si>
    <t>COL EDUC BAS J J RONDON</t>
  </si>
  <si>
    <t>ESC CADILLAL</t>
  </si>
  <si>
    <t>ESC TASAJERAS</t>
  </si>
  <si>
    <t>TOCA</t>
  </si>
  <si>
    <t>SEDE RAFAEL URIBE URIBE</t>
  </si>
  <si>
    <t>SEDE CHORRERA ARRIBA</t>
  </si>
  <si>
    <t>ESC LEONERA</t>
  </si>
  <si>
    <t>SEDE EL PINO</t>
  </si>
  <si>
    <t>SEDE TUANECA ABAJO</t>
  </si>
  <si>
    <t>INSTITUCION EDUCATIVA RURAL RAFAEL POMBO SEDE D</t>
  </si>
  <si>
    <t>INSTITUCION EDUCATIVA RURAL RAFAEL POMBO SEDE B</t>
  </si>
  <si>
    <t>INSTITUCION EDUCATIVA RURAL RAFAEL POMBO SEDE E</t>
  </si>
  <si>
    <t>INSTITUCION EDUCATIVA RURAL RAFAEL POMBO SEDE C</t>
  </si>
  <si>
    <t>INSTITUCION EDUCATIVA RURAL RAFAEL POMBO SEDE A</t>
  </si>
  <si>
    <t>INSTITUCIÓN EDUCATIVA RURAL MARIA GORETTI SEDE D</t>
  </si>
  <si>
    <t>INSTITUCIÓN EDUCATIVA RURAL MARIA GORETTI SEDE C</t>
  </si>
  <si>
    <t>INSTITUCIÓN EDUCATIVA RURAL MARIA GORETTI SEDE A</t>
  </si>
  <si>
    <t>INSTITUCIÓN EDUCATIVA RURAL MARIA GORETTI SEDE B</t>
  </si>
  <si>
    <t>CENTRO EDUCATIVO JUAN PABLO II</t>
  </si>
  <si>
    <t>INSTITUCIÓN EDUCATIVA RURAL LA VIOLETA SEDE A</t>
  </si>
  <si>
    <t>INSTITUCION EDUCATIVA RURAL LA VIOLETA SEDE B</t>
  </si>
  <si>
    <t>INSTITUCIÓN EDUCATIVA RURAL SAN PEREGRINO SEDE B</t>
  </si>
  <si>
    <t>INSTITUCIÓN EDUCATIVA RURAL SAN PEREGRINO SEDE A</t>
  </si>
  <si>
    <t>PUENTE PIEDRA</t>
  </si>
  <si>
    <t>ARENILLAL</t>
  </si>
  <si>
    <t>LA ASOMBROSA</t>
  </si>
  <si>
    <t>LOS NARANJOS</t>
  </si>
  <si>
    <t>SIETE CUEROS</t>
  </si>
  <si>
    <t>ACONCHARA</t>
  </si>
  <si>
    <t>I.E. OCUZCA - SEDE PRINCIPAL</t>
  </si>
  <si>
    <t>AGUABONITA</t>
  </si>
  <si>
    <t>CHAVARQUÍA</t>
  </si>
  <si>
    <t>ANDRÉS MERCADO</t>
  </si>
  <si>
    <t>ALVARO DE MENDOZA</t>
  </si>
  <si>
    <t>JUAN BAUTISTA SARDELLA</t>
  </si>
  <si>
    <t>TABLA ROJA</t>
  </si>
  <si>
    <t>LA TOLDA</t>
  </si>
  <si>
    <t>LA MAGDALENA</t>
  </si>
  <si>
    <t>VERGEL ALTO</t>
  </si>
  <si>
    <t>MARTIN DE AMOROTO</t>
  </si>
  <si>
    <t>FRANCISCO DE FRIAS</t>
  </si>
  <si>
    <t>EL POBLADO</t>
  </si>
  <si>
    <t>JOSEFA BECERRA</t>
  </si>
  <si>
    <t>VILLA DEL CARMEN</t>
  </si>
  <si>
    <t>SEDE CHAPATA</t>
  </si>
  <si>
    <t>SEDE SORIA</t>
  </si>
  <si>
    <t>SEDE EL PARAISO</t>
  </si>
  <si>
    <t>SEDE VILLA OROZCO</t>
  </si>
  <si>
    <t>SEDE ANZEA</t>
  </si>
  <si>
    <t>SEDE LA ARBOLEDA</t>
  </si>
  <si>
    <t>SEDE JORGE ROBLEDO</t>
  </si>
  <si>
    <t>ESCUELA NUEVA JOSE MARIA CORDOBA</t>
  </si>
  <si>
    <t>ESCUELA NUEVA GABRIELA MISTRAL</t>
  </si>
  <si>
    <t>ESCUELA RURAL EL TREBOL</t>
  </si>
  <si>
    <t>ESCUELA RURAL MIXTA BAJO ESPAÑOL</t>
  </si>
  <si>
    <t>ESCUELA SAN FERNANDO</t>
  </si>
  <si>
    <t>COLEGIO OFICIAL MIXTO BUENAVISTA</t>
  </si>
  <si>
    <t>ESCUELA LA HABANA</t>
  </si>
  <si>
    <t>ESCUELA JUAN JOSE CADAVID</t>
  </si>
  <si>
    <t>ESCUELA EL HORIZONTE</t>
  </si>
  <si>
    <t>ESCUELA LA BOCANA</t>
  </si>
  <si>
    <t>LA MERCED</t>
  </si>
  <si>
    <t>INSTITUCION EDUCATIVA EL LIMÓN</t>
  </si>
  <si>
    <t>SATÉLITE MACIEGAL</t>
  </si>
  <si>
    <t>SATÉLITE FONTIBÓN</t>
  </si>
  <si>
    <t>SECCIONAL SAN MARTÍN</t>
  </si>
  <si>
    <t>SECCIONAL EL TAMBOR</t>
  </si>
  <si>
    <t>INSTITUCIÓN EDUCATIVA LA FELISA</t>
  </si>
  <si>
    <t>MANZANARES</t>
  </si>
  <si>
    <t>ESCUELA NUEVA DOSQUEBRADAS</t>
  </si>
  <si>
    <t>ESCUELA RURAL ANA JULIA VARGAS DE ARANGO</t>
  </si>
  <si>
    <t>ESCUELA RURAL LOS FUNDADORES</t>
  </si>
  <si>
    <t>ESCUELA RURAL LA CEIBA</t>
  </si>
  <si>
    <t>ESCUELA ANA ARANGO DE URIBE</t>
  </si>
  <si>
    <t>ESCUELA NUEVA LA ESMERALDA</t>
  </si>
  <si>
    <t>ESCUELA RURAL PALMICHAL</t>
  </si>
  <si>
    <t>ESCUELA NUEVA COROZAL</t>
  </si>
  <si>
    <t>ESCUELA RURAL SAN JUAN LA SIRIA</t>
  </si>
  <si>
    <t>ESCUELA SAGRADO CORAZON</t>
  </si>
  <si>
    <t>INSTITUCIÓN EDUCATIVA SANTA BARBARA ALTA</t>
  </si>
  <si>
    <t>ESCUELA NUEVA EL SUELDO</t>
  </si>
  <si>
    <t>ESCUELA NUEVA LA RICA</t>
  </si>
  <si>
    <t>ESCUELA NUEVA EL VERGEL</t>
  </si>
  <si>
    <t>ESCUELA RURAL LAS PEÑAS</t>
  </si>
  <si>
    <t>ESCUELA NUEVA SAN JUAN GUARINO</t>
  </si>
  <si>
    <t>MARMATO</t>
  </si>
  <si>
    <t>MARQUETALIA</t>
  </si>
  <si>
    <t>ESCUELA RURAL ALEGRIAS</t>
  </si>
  <si>
    <t>I.E. LA FLORIDA - SEDE PRINCIPAL</t>
  </si>
  <si>
    <t>ESCUELA RURAL LA ESTRELLA</t>
  </si>
  <si>
    <t>ESCUELA MONSEÑOR ALFONSO DE LOS RIOS</t>
  </si>
  <si>
    <t>ESCUELA ANTONIO JOSÉ DE SUCRE</t>
  </si>
  <si>
    <t>I.E. SAN LUIS - SEDE PRINCIPAL</t>
  </si>
  <si>
    <t>ESCUELA EL VATICANO</t>
  </si>
  <si>
    <t>ESCUELA SAN JOSÉ</t>
  </si>
  <si>
    <t>ESCUELA IRRENA</t>
  </si>
  <si>
    <t>ESCUELA MIGUEL ANGEL VILLEGAS</t>
  </si>
  <si>
    <t>ESCUELA ATANASIO GIRARDOT</t>
  </si>
  <si>
    <t>ESCUELA RAFAEL REYES</t>
  </si>
  <si>
    <t>ESCUELA JUAN JOSÉ NEIRA</t>
  </si>
  <si>
    <t>ESCUELA SANTA ELENA</t>
  </si>
  <si>
    <t>I.E. EL ROBLE - SEDE PRINCIPAL</t>
  </si>
  <si>
    <t>ESCUELA SAN PABLO</t>
  </si>
  <si>
    <t>PÁCORA</t>
  </si>
  <si>
    <t>CENTRO EDUCATIVO PAYANDE</t>
  </si>
  <si>
    <t>I.E. LA MILAGROSA - SEDE PRINCIPAL</t>
  </si>
  <si>
    <t>ESCUELA RURAL PALMA ALTA</t>
  </si>
  <si>
    <t>ESCUELA RURAL EL LIMON</t>
  </si>
  <si>
    <t>CENTRO EDUCATIVO CAMPO ALEGRE</t>
  </si>
  <si>
    <t>CENTRO EDUCATIVO FILOBONITO</t>
  </si>
  <si>
    <t>ESCUELA RURAL. EL CEDRAL</t>
  </si>
  <si>
    <t>ESCUELA RURAL EL TOPACIO</t>
  </si>
  <si>
    <t>ESCUELA RURAL PALMA BAJA</t>
  </si>
  <si>
    <t>ESCUELA RURAL VENECIA</t>
  </si>
  <si>
    <t>COLEGIO LOS MORROS</t>
  </si>
  <si>
    <t>ESCUELA BERNARDO MEJIA RIVERA</t>
  </si>
  <si>
    <t>ESCUELA NUEVA QUEBRADA NEGRA</t>
  </si>
  <si>
    <t>ESCUELA NUEVA LA FLORIDA</t>
  </si>
  <si>
    <t>ESCUELA NUEVA ARENILLAL</t>
  </si>
  <si>
    <t>I.E. GUACAS - SEDE PRINCIPAL</t>
  </si>
  <si>
    <t>ESCUELA BUENOS AIRES ALTO</t>
  </si>
  <si>
    <t>ESCUELA NUEVA EL LIBANO</t>
  </si>
  <si>
    <t>ESCUELA RURAL MIXTA LOS MEDIOS</t>
  </si>
  <si>
    <t>ESCUELA RURAL LAS COLONIAS</t>
  </si>
  <si>
    <t>ESCUELA RURAL LA PALMERA BAJA</t>
  </si>
  <si>
    <t>ESCUELA RURAL EL CASTILLO</t>
  </si>
  <si>
    <t>ESCUELA RURAL LA CASCADA</t>
  </si>
  <si>
    <t>CENTRO EDUCATIVO RURAL CARTAGENA</t>
  </si>
  <si>
    <t>ESCUELA NUEVA EL SILENCIO</t>
  </si>
  <si>
    <t>ESCUELA NUEVA ALTO ANIME</t>
  </si>
  <si>
    <t>ESCUELA NUEVA LAS PALOMAS</t>
  </si>
  <si>
    <t>ESCUELA NUEVA LOS POMOS</t>
  </si>
  <si>
    <t>ESCUELA RURAL LA MARINA</t>
  </si>
  <si>
    <t>I.E. SANTA RITA - SEDE PRINCIPAL</t>
  </si>
  <si>
    <t>ESCUELA MARIA TENERIFE</t>
  </si>
  <si>
    <t>ESCUELA RURAL MISAEL PASTRANA BORRERO</t>
  </si>
  <si>
    <t>ESCUELA RURAL PABLO EMILIO DUQUE</t>
  </si>
  <si>
    <t>ESCUELA RURAL LOS MEDIOS</t>
  </si>
  <si>
    <t>I.E. SIPIRRA - SEDE PRINCIPAL</t>
  </si>
  <si>
    <t>ESCUELA RURAL MIXTA MIRAFLORES</t>
  </si>
  <si>
    <t>SAMANÁ</t>
  </si>
  <si>
    <t>ESCUELA RURAL LA TULIA</t>
  </si>
  <si>
    <t>COLEGIO MONTESORY</t>
  </si>
  <si>
    <t>ESCUELA RURAL MIXTA FINCA NUEVA</t>
  </si>
  <si>
    <t>ESCUELA SANTA BÁRBARA</t>
  </si>
  <si>
    <t>ESCUELA RURAL MONTECRISTO</t>
  </si>
  <si>
    <t>COLEGIO LOS POMOS</t>
  </si>
  <si>
    <t>ESCUELA LA CABAÑA</t>
  </si>
  <si>
    <t>CENTRO EDUCATIVO SANTA TERESITA</t>
  </si>
  <si>
    <t>ESCUELA SANTA RITA</t>
  </si>
  <si>
    <t>ESCUELA NUEVA LA VENCIÓN</t>
  </si>
  <si>
    <t>ESCUELA NUEVA LA LIBERTAD</t>
  </si>
  <si>
    <t>ESCUELA RURAL ALTO BONITO</t>
  </si>
  <si>
    <t>ESCUELA SAN ISIDRO</t>
  </si>
  <si>
    <t>ESCUELA NUEVA RURAL LA LINDA</t>
  </si>
  <si>
    <t>ESCUELA MIXTA JUÁN PABLO II</t>
  </si>
  <si>
    <t>ESCUELA RURAL LA SONRISA</t>
  </si>
  <si>
    <t>ESCUELA EL TESORO</t>
  </si>
  <si>
    <t>ESCUELA RURAL BELÉN BAJO</t>
  </si>
  <si>
    <t>ESCUELA NUEVA LA GUAYANA</t>
  </si>
  <si>
    <t>ESCUELA RURAL MIXTA SAN LORENZO</t>
  </si>
  <si>
    <t>ESCUELA RURAL MIXTA GUAYAQUIL</t>
  </si>
  <si>
    <t>CENTRO EDUCATIVO EL BOSQUE</t>
  </si>
  <si>
    <t>ESCUELA RURAL NUEVA QUEBRADA SECA</t>
  </si>
  <si>
    <t>NORCASIA</t>
  </si>
  <si>
    <t>ESCUELA RURAL SAN ESTEBAN</t>
  </si>
  <si>
    <t>ESCUELA RURAL CADENALES</t>
  </si>
  <si>
    <t>ESCUELA RURAL MOSCOVITA</t>
  </si>
  <si>
    <t>ESCUELA RURAL KILÓMETRO 40</t>
  </si>
  <si>
    <t>ESCUELA RURAL MIXTA LA ESTRELLA</t>
  </si>
  <si>
    <t>ESCUELA RURAL LAS DELICIAS</t>
  </si>
  <si>
    <t>ESCUELA RURAL EL JAGUAL</t>
  </si>
  <si>
    <t>ESCUELA RURAL MONTEBELLO</t>
  </si>
  <si>
    <t>ESCUELA RURAL MIXTA LA SAMARIA</t>
  </si>
  <si>
    <t>ESCUELA RURAL LOS CEIBOS</t>
  </si>
  <si>
    <t>ESCUELA RURAL QUIEBRA DE ROQUE</t>
  </si>
  <si>
    <t>I.E. LA QUIEBRA - SEDE PRINCIPAL</t>
  </si>
  <si>
    <t>ESCUELA RURAL BAJO JAGUAL</t>
  </si>
  <si>
    <t>ESCUELA RURAL LA GALLERA</t>
  </si>
  <si>
    <t>POSPRIMARIA LA REINA</t>
  </si>
  <si>
    <t>ESCUELA BUENA VISTA BAJA</t>
  </si>
  <si>
    <t>ESCUELA RURAL JARDINES</t>
  </si>
  <si>
    <t>ESCUELA VILLA HERMOSA</t>
  </si>
  <si>
    <t>ESCUELA RURAL BOMBONÁ</t>
  </si>
  <si>
    <t>ESCUELA RURAL EL ROBLE</t>
  </si>
  <si>
    <t>ESCUELA BERNARDO OCAMPO HERRERA</t>
  </si>
  <si>
    <t>ESCUELA EL RECREO</t>
  </si>
  <si>
    <t>COLEGIO OFICIAL MIXTO PIO XII</t>
  </si>
  <si>
    <t>CENTRO EDUCATIVO ISAZA</t>
  </si>
  <si>
    <t>ESCUELA RURAL CARRIZALES</t>
  </si>
  <si>
    <t>ESCUELA RURAL LA GUAYANA</t>
  </si>
  <si>
    <t>ESCUELA RURAL LA FE</t>
  </si>
  <si>
    <t>ESCUELA RURAL LA GARRUCHA</t>
  </si>
  <si>
    <t>ESCUELA RURAL LOS LIMONES</t>
  </si>
  <si>
    <t>ESCUELA RURAL VEGA GRANDE</t>
  </si>
  <si>
    <t>ESCUELA RURAL LA UNION CIMITARRA</t>
  </si>
  <si>
    <t>ESCUELA RURAL DOÑA JUANA ALTA</t>
  </si>
  <si>
    <t>ESCUELA RURAL LA ITALIA</t>
  </si>
  <si>
    <t>ESCUELA RURAL FIERRITOS</t>
  </si>
  <si>
    <t>ESCUELA RURAL SAN LORENZO</t>
  </si>
  <si>
    <t>ESCUELA RURAL CORINTO</t>
  </si>
  <si>
    <t>VITERBO</t>
  </si>
  <si>
    <t>ESCUELA RURAL EL PORVENIR</t>
  </si>
  <si>
    <t>ESCUELA RURAL LA TESALIA</t>
  </si>
  <si>
    <t>NUCLEO ESCOLAR EL SOCORRO</t>
  </si>
  <si>
    <t>ESCUELA RURAL LA ALSACIA</t>
  </si>
  <si>
    <t>ESCUELA NUEVA LA MARIA</t>
  </si>
  <si>
    <t>ESCUELA RURAL LA ARABIA</t>
  </si>
  <si>
    <t>ESCUELA NUEVA CANAAN</t>
  </si>
  <si>
    <t>ESCUELA RURAL CHANGUI</t>
  </si>
  <si>
    <t>EL ROSAL</t>
  </si>
  <si>
    <t>SAN LORENZO</t>
  </si>
  <si>
    <t>TOVAR ZAMBRANO</t>
  </si>
  <si>
    <t>LAS GAVIOTAS</t>
  </si>
  <si>
    <t>ALTO PARA</t>
  </si>
  <si>
    <t>SAN JOSE ALTO SAN PEDRO</t>
  </si>
  <si>
    <t>EL PIELROJA</t>
  </si>
  <si>
    <t>ALTO PARAISO</t>
  </si>
  <si>
    <t>AVENIDA EL CARAÑO</t>
  </si>
  <si>
    <t>EL CONDOR</t>
  </si>
  <si>
    <t>VILLA RUBY</t>
  </si>
  <si>
    <t>PALMICHAL</t>
  </si>
  <si>
    <t>HORIZONTE</t>
  </si>
  <si>
    <t>VILLARAZ</t>
  </si>
  <si>
    <t>LA CARBONA</t>
  </si>
  <si>
    <t>EL CARAÑO</t>
  </si>
  <si>
    <t>ALTOS DE COPOAZU</t>
  </si>
  <si>
    <t>COLOMBIA</t>
  </si>
  <si>
    <t>CAMPUCANA</t>
  </si>
  <si>
    <t>TOMINEJO ARRIBA</t>
  </si>
  <si>
    <t>BANDERAS</t>
  </si>
  <si>
    <t>CAMICAYA MEDIO</t>
  </si>
  <si>
    <t>LA  URIBE</t>
  </si>
  <si>
    <t>GUADUALOSA</t>
  </si>
  <si>
    <t>CAMICAYA  ALTO</t>
  </si>
  <si>
    <t>LA ORQUIDIA</t>
  </si>
  <si>
    <t>VILLA   COLOMBIA</t>
  </si>
  <si>
    <t>LA  ARGENTINA</t>
  </si>
  <si>
    <t>LA  MACARENA</t>
  </si>
  <si>
    <t>MIRAFLORES DEL SUNCILLAS</t>
  </si>
  <si>
    <t>EL PENEYA</t>
  </si>
  <si>
    <t>EL JARDIN CAMELIAS</t>
  </si>
  <si>
    <t>LAS CLARAS</t>
  </si>
  <si>
    <t>PUERTO CAMELIAS</t>
  </si>
  <si>
    <t>EL CAFE</t>
  </si>
  <si>
    <t>PALMICHALES CAMELIAS</t>
  </si>
  <si>
    <t>CAÑO SUCIO BOCANA DEL SUNCILLAS</t>
  </si>
  <si>
    <t>VILLANIDIA</t>
  </si>
  <si>
    <t>PRIMAVERA BAJO CAGUAN</t>
  </si>
  <si>
    <t>LA NUEVA ILUSION</t>
  </si>
  <si>
    <t>EL CARACOL</t>
  </si>
  <si>
    <t>LOS CRISTALES</t>
  </si>
  <si>
    <t>PEÑAS BLANCAS</t>
  </si>
  <si>
    <t>LA FLORIDA # 2</t>
  </si>
  <si>
    <t>ANIBAL NUÑEZ</t>
  </si>
  <si>
    <t>MONTEADENTRO</t>
  </si>
  <si>
    <t>LA FLORIDA # 1</t>
  </si>
  <si>
    <t>SABALETA ALTA</t>
  </si>
  <si>
    <t>TIGRERA BAJA</t>
  </si>
  <si>
    <t>YAICOGE</t>
  </si>
  <si>
    <t>EL RECREO ALTO</t>
  </si>
  <si>
    <t>NUEVA FLORESTA</t>
  </si>
  <si>
    <t>EL AGUILA</t>
  </si>
  <si>
    <t>AGUAS CLARAS</t>
  </si>
  <si>
    <t>CAÑO NEGRO</t>
  </si>
  <si>
    <t>CAÑO SANTO DOMINGO</t>
  </si>
  <si>
    <t>SABALETA BAJO CAGUAN</t>
  </si>
  <si>
    <t>EL CONVENIO</t>
  </si>
  <si>
    <t>NARANJALES</t>
  </si>
  <si>
    <t>LAS QUILLAS</t>
  </si>
  <si>
    <t>BELLA LUZ DE LAS ANIMAS</t>
  </si>
  <si>
    <t>JOSE HILARIO ORTIZ</t>
  </si>
  <si>
    <t>LAGUNA VERDE</t>
  </si>
  <si>
    <t>ANIMAS ALTAS</t>
  </si>
  <si>
    <t>ALTO ARENOSO</t>
  </si>
  <si>
    <t>EL EDEN</t>
  </si>
  <si>
    <t>LOS ESPEJOS</t>
  </si>
  <si>
    <t>TRIUNFO ALTO</t>
  </si>
  <si>
    <t>SANTA FE DEL CAGUAN</t>
  </si>
  <si>
    <t>LA PAZ NO. 3</t>
  </si>
  <si>
    <t>LA REDONDA</t>
  </si>
  <si>
    <t>EL PORE</t>
  </si>
  <si>
    <t>EL BOLIVAR</t>
  </si>
  <si>
    <t>PAZ NO. 2</t>
  </si>
  <si>
    <t>EL RENACER DE ARMERO</t>
  </si>
  <si>
    <t>DALIAS</t>
  </si>
  <si>
    <t>LAS ACACIAS</t>
  </si>
  <si>
    <t>EL PORVENIR NO. 2</t>
  </si>
  <si>
    <t>LOS ROBLES</t>
  </si>
  <si>
    <t>EL JAZMIN</t>
  </si>
  <si>
    <t>CAMPO VERDE</t>
  </si>
  <si>
    <t>CARRECILLO</t>
  </si>
  <si>
    <t>LOS LOBITOS</t>
  </si>
  <si>
    <t>FLOR ALTA</t>
  </si>
  <si>
    <t>PANAMA # 2</t>
  </si>
  <si>
    <t>PANAMA # 1</t>
  </si>
  <si>
    <t>DIVINO NIÑO 1</t>
  </si>
  <si>
    <t>ALTA SARDINATA</t>
  </si>
  <si>
    <t>LOS REMANSOS</t>
  </si>
  <si>
    <t>EL RETIRO</t>
  </si>
  <si>
    <t>LA SARDINATA</t>
  </si>
  <si>
    <t>ANDAKI</t>
  </si>
  <si>
    <t>LOS CAUCHOS</t>
  </si>
  <si>
    <t>TOKIO</t>
  </si>
  <si>
    <t>LAS MARIMBAS</t>
  </si>
  <si>
    <t>LEJANIAS</t>
  </si>
  <si>
    <t>LOS PAUJILES</t>
  </si>
  <si>
    <t>VILLA  LUZ</t>
  </si>
  <si>
    <t>MONTERREY</t>
  </si>
  <si>
    <t>JORDAN # 1</t>
  </si>
  <si>
    <t>LA NOVIA</t>
  </si>
  <si>
    <t>LA GAVIOTA</t>
  </si>
  <si>
    <t>PUERTO AMOR</t>
  </si>
  <si>
    <t>LA NOVIA NO. 2</t>
  </si>
  <si>
    <t>FIDELICIAS</t>
  </si>
  <si>
    <t>LA BELISARIO</t>
  </si>
  <si>
    <t>PLAYA ALTA</t>
  </si>
  <si>
    <t>SALAMINA MATECAÑA</t>
  </si>
  <si>
    <t>BOCANA YURAYACO</t>
  </si>
  <si>
    <t>BOCANA LA TIGRA</t>
  </si>
  <si>
    <t>LA MONTAÑITA</t>
  </si>
  <si>
    <t>REINA BAJA</t>
  </si>
  <si>
    <t>BOCANA LA REINA</t>
  </si>
  <si>
    <t>REINA MEDIA</t>
  </si>
  <si>
    <t>BELGICA</t>
  </si>
  <si>
    <t>REINA ALTA</t>
  </si>
  <si>
    <t>BIRMANIA</t>
  </si>
  <si>
    <t>PEÑAS ALTAS</t>
  </si>
  <si>
    <t>NUEVA MATEGUADUA</t>
  </si>
  <si>
    <t>EL PATO</t>
  </si>
  <si>
    <t>MATEGUADUA # 2</t>
  </si>
  <si>
    <t>I.E.R SIMON BOLIVAR - SEDE PRINCIPAL</t>
  </si>
  <si>
    <t>GIBRALTAR</t>
  </si>
  <si>
    <t>CORAZONES</t>
  </si>
  <si>
    <t>LOS ALPINOS</t>
  </si>
  <si>
    <t>BRISAS DE SAN ISIDRO</t>
  </si>
  <si>
    <t>AMERICA DE JAMAICA</t>
  </si>
  <si>
    <t>NUEVA JERUSALEN</t>
  </si>
  <si>
    <t>LA ANGUILLA</t>
  </si>
  <si>
    <t>BOMBAY</t>
  </si>
  <si>
    <t>YUMAL ALTO</t>
  </si>
  <si>
    <t>CALIFORNIA</t>
  </si>
  <si>
    <t>EL CARMEN DE GETUCHA</t>
  </si>
  <si>
    <t>BAJO PLATANILLO</t>
  </si>
  <si>
    <t>YARUMAL ALTO</t>
  </si>
  <si>
    <t>EL PLUMERO</t>
  </si>
  <si>
    <t>LOMA ALTA</t>
  </si>
  <si>
    <t>SAN JOSÉ DEL FRAGUA</t>
  </si>
  <si>
    <t>EL BERLIN</t>
  </si>
  <si>
    <t>LOS ANDES FRAGUITA</t>
  </si>
  <si>
    <t>LA YE</t>
  </si>
  <si>
    <t>PALMEIRA</t>
  </si>
  <si>
    <t>INDIGENA PAEZ EL PORTAL</t>
  </si>
  <si>
    <t>BRISAS DEL LOZADA</t>
  </si>
  <si>
    <t>ALTO LOZADA</t>
  </si>
  <si>
    <t>LOS PICACHOS</t>
  </si>
  <si>
    <t>LA SERRANIA</t>
  </si>
  <si>
    <t>LA AZUCENA</t>
  </si>
  <si>
    <t>MARIMBAS NO. 1</t>
  </si>
  <si>
    <t>PUERTO LOZADA</t>
  </si>
  <si>
    <t>PALMICHALES # 1</t>
  </si>
  <si>
    <t>LA CIENAGA</t>
  </si>
  <si>
    <t>LA SOMBRA</t>
  </si>
  <si>
    <t>EL ORIENTE</t>
  </si>
  <si>
    <t>LA MACHACA</t>
  </si>
  <si>
    <t>LA BATALLA</t>
  </si>
  <si>
    <t>NAPOLES</t>
  </si>
  <si>
    <t>VILLA RODAS</t>
  </si>
  <si>
    <t>LA PUNTA</t>
  </si>
  <si>
    <t>BARCELONA</t>
  </si>
  <si>
    <t>SAN JUAN DEL LOSADA</t>
  </si>
  <si>
    <t>BOCANA CAÑO GRINGO</t>
  </si>
  <si>
    <t>VARSOVIA</t>
  </si>
  <si>
    <t>FLOR DE MAYO</t>
  </si>
  <si>
    <t>CAÑO GRINGO MEDIO</t>
  </si>
  <si>
    <t>EL PARAISO LOSADA</t>
  </si>
  <si>
    <t>CRISTALINA TRONCALES</t>
  </si>
  <si>
    <t>NUEVA ETAPA</t>
  </si>
  <si>
    <t>ARGENTINA NO. 1</t>
  </si>
  <si>
    <t>CASA GRANDE</t>
  </si>
  <si>
    <t>EL DIVISO</t>
  </si>
  <si>
    <t>VENEZUELA</t>
  </si>
  <si>
    <t>INDIGENA BANDERA DEL RECAIBO</t>
  </si>
  <si>
    <t>ALTA CONSULTA</t>
  </si>
  <si>
    <t>MEDIO ARGELIA</t>
  </si>
  <si>
    <t>ALTO QUEBRADON</t>
  </si>
  <si>
    <t>ALTA ARGELIA</t>
  </si>
  <si>
    <t>MINAS BLANCAS</t>
  </si>
  <si>
    <t>LA DANTA</t>
  </si>
  <si>
    <t>SAN VENANCIO</t>
  </si>
  <si>
    <t>LA REFORMA # 2</t>
  </si>
  <si>
    <t>MANDALAY</t>
  </si>
  <si>
    <t>LUZ CHIQUITA MEDIA</t>
  </si>
  <si>
    <t>EL DIAMANTE # 2</t>
  </si>
  <si>
    <t>LUZ GRANDE ALTA</t>
  </si>
  <si>
    <t>ALTO PUENTE GUAMO</t>
  </si>
  <si>
    <t>CAMPO HERMOSO</t>
  </si>
  <si>
    <t>BUENOS AIRES # 3</t>
  </si>
  <si>
    <t>ALTO SAN LORENZO</t>
  </si>
  <si>
    <t>ISLANDIA</t>
  </si>
  <si>
    <t>EL DIAMANTE NO. 1</t>
  </si>
  <si>
    <t>LA CABECERA LUZ GRANDE</t>
  </si>
  <si>
    <t>LA ESMERALDA NO. 2</t>
  </si>
  <si>
    <t>LOS POZOS</t>
  </si>
  <si>
    <t>LOS ANDES NO. 2</t>
  </si>
  <si>
    <t>LA AURORA</t>
  </si>
  <si>
    <t>PUERTO LLANO</t>
  </si>
  <si>
    <t>LA NUTRIA</t>
  </si>
  <si>
    <t>EL DIGEN</t>
  </si>
  <si>
    <t>ESPERANZA NO. 1</t>
  </si>
  <si>
    <t>EL TIGRE NO. 1</t>
  </si>
  <si>
    <t>CARBONAL</t>
  </si>
  <si>
    <t>PLAYA RICA</t>
  </si>
  <si>
    <t>POTRAS QUEBRADON</t>
  </si>
  <si>
    <t>LA CABAÑA # 1</t>
  </si>
  <si>
    <t>EL PAUJIL</t>
  </si>
  <si>
    <t>EL CACAO</t>
  </si>
  <si>
    <t>EL LEON</t>
  </si>
  <si>
    <t>LA VEGONIA</t>
  </si>
  <si>
    <t>EL GUAYABO MEDIO</t>
  </si>
  <si>
    <t>ALCARABAN</t>
  </si>
  <si>
    <t>LA CADENA</t>
  </si>
  <si>
    <t>PORCELANA</t>
  </si>
  <si>
    <t>EL PAVO</t>
  </si>
  <si>
    <t>LEJANIAS DE LOS LOBOS</t>
  </si>
  <si>
    <t>CABILDO INDIGENA</t>
  </si>
  <si>
    <t>TAILANDIA</t>
  </si>
  <si>
    <t>EL RUBI</t>
  </si>
  <si>
    <t>RUBITORIA</t>
  </si>
  <si>
    <t>TOPACIO # 2</t>
  </si>
  <si>
    <t>LAS PERLAS</t>
  </si>
  <si>
    <t>INDIGENA BILINGUE ALTAMIRA</t>
  </si>
  <si>
    <t>HONDURAS</t>
  </si>
  <si>
    <t>INDIGENA BILINGUE LOS LAURELES</t>
  </si>
  <si>
    <t>LA CAMPANA</t>
  </si>
  <si>
    <t>EL PESCADOR</t>
  </si>
  <si>
    <t>CAMPO BELLO</t>
  </si>
  <si>
    <t>CIUDAD YARY</t>
  </si>
  <si>
    <t>SAN JOSE DE CAQUETANIA</t>
  </si>
  <si>
    <t>GETSEMANI</t>
  </si>
  <si>
    <t>EL CAMUYA</t>
  </si>
  <si>
    <t>EDEN DEL TIGRE</t>
  </si>
  <si>
    <t>EL OASIS</t>
  </si>
  <si>
    <t>YAGUARA # 2</t>
  </si>
  <si>
    <t>VILLA RICA</t>
  </si>
  <si>
    <t>EL GUADUAS</t>
  </si>
  <si>
    <t>EL PLATANILLO</t>
  </si>
  <si>
    <t>EL COCLY</t>
  </si>
  <si>
    <t>ALTO GUADUAS</t>
  </si>
  <si>
    <t>VILLA NUEVA</t>
  </si>
  <si>
    <t>CAÑO  LIMON</t>
  </si>
  <si>
    <t>VISTA HERMOSA NO. 2</t>
  </si>
  <si>
    <t>CERRITOS</t>
  </si>
  <si>
    <t>TERMALES</t>
  </si>
  <si>
    <t>EL GIRASOL</t>
  </si>
  <si>
    <t>EL ROSAL # 2</t>
  </si>
  <si>
    <t>VILLA CARMONA</t>
  </si>
  <si>
    <t>BRISAS DE LA TUNIA</t>
  </si>
  <si>
    <t>LA VEGA # 2</t>
  </si>
  <si>
    <t>LAS DAMAS</t>
  </si>
  <si>
    <t>EL TURPIAL # 1</t>
  </si>
  <si>
    <t>EL AZULEJO</t>
  </si>
  <si>
    <t>MANANTIAL</t>
  </si>
  <si>
    <t>LA PISCINA</t>
  </si>
  <si>
    <t>VERACRUZ</t>
  </si>
  <si>
    <t>FILOLARGO</t>
  </si>
  <si>
    <t>EL PORVENIR NO. 1</t>
  </si>
  <si>
    <t>EL PESCADO ARRIBA</t>
  </si>
  <si>
    <t>EL CAIMAN</t>
  </si>
  <si>
    <t>INDIGENA BILINGUE LA GAITANA</t>
  </si>
  <si>
    <t>EL SALADO</t>
  </si>
  <si>
    <t>LA GRANADA</t>
  </si>
  <si>
    <t>MIROLINDO</t>
  </si>
  <si>
    <t>SOLANO</t>
  </si>
  <si>
    <t>TRES RIOS</t>
  </si>
  <si>
    <t>EL DIAMANTE 21</t>
  </si>
  <si>
    <t>EL ENCANTO</t>
  </si>
  <si>
    <t>ALTO CONSAYA</t>
  </si>
  <si>
    <t>INDIGENA EL TRIUNFO</t>
  </si>
  <si>
    <t>INDIGENA EL DIAMANTE</t>
  </si>
  <si>
    <t>INDIGENA EL QUINCE DANUBIO</t>
  </si>
  <si>
    <t>EL VERGEL PENEYA</t>
  </si>
  <si>
    <t>PUERTO BRASILIA</t>
  </si>
  <si>
    <t>FLORIDA BAJA PENEYA</t>
  </si>
  <si>
    <t>AGRO NUÑEZ</t>
  </si>
  <si>
    <t>FLORIDA ALTA</t>
  </si>
  <si>
    <t>BAJO SEVILLA</t>
  </si>
  <si>
    <t>ALTERNATIVA</t>
  </si>
  <si>
    <t>PUERTO LAS MERCEDES</t>
  </si>
  <si>
    <t>EL VERGEL SEVILLA</t>
  </si>
  <si>
    <t>SOMBREDEROS</t>
  </si>
  <si>
    <t>VALPARAÍSO</t>
  </si>
  <si>
    <t>ALTO VERGEL</t>
  </si>
  <si>
    <t>NIEVES ARRIBA KM. 18</t>
  </si>
  <si>
    <t>ALTO SANTA ELENA</t>
  </si>
  <si>
    <t>BAJO MIRAVALLE</t>
  </si>
  <si>
    <t>EL VATICANO</t>
  </si>
  <si>
    <t>MIRAVALLE ALTO</t>
  </si>
  <si>
    <t>BAJO SANTA ELENA</t>
  </si>
  <si>
    <t>BAJO VERGEL</t>
  </si>
  <si>
    <t>SOLITA</t>
  </si>
  <si>
    <t>CORRENTOSO</t>
  </si>
  <si>
    <t>BOCANA CHONTILLOSA</t>
  </si>
  <si>
    <t>EL AMPARO</t>
  </si>
  <si>
    <t>CHONTILLOSA MEDIA</t>
  </si>
  <si>
    <t>LA AMISTAD</t>
  </si>
  <si>
    <t>GOLONDRINA</t>
  </si>
  <si>
    <t>DELICIAS CANELO MEDIO</t>
  </si>
  <si>
    <t>MIRAVALLE SAN TROPEL</t>
  </si>
  <si>
    <t>I.E. SANTA ELENA LA CABRERA</t>
  </si>
  <si>
    <t>SEDE EL CANELO</t>
  </si>
  <si>
    <t>I.E. POBLAZÓN - SEDE PRINCIPAL</t>
  </si>
  <si>
    <t>SEDE WAWA K HARI PACHA MAMA</t>
  </si>
  <si>
    <t>SEDE SAMANGA</t>
  </si>
  <si>
    <t>SEDE ALTO PESARES</t>
  </si>
  <si>
    <t>SEDE REPUBLICA DE SUIZA</t>
  </si>
  <si>
    <t>SEDE PUERTA CHIQUITA</t>
  </si>
  <si>
    <t>I.E. LAS HUACAS - SEDE PRINCIPAL</t>
  </si>
  <si>
    <t>SEDE LOS LLANOS</t>
  </si>
  <si>
    <t>SEDE CLARETE</t>
  </si>
  <si>
    <t>SEDE LA CABUYERA</t>
  </si>
  <si>
    <t>SEDE CALIBIO</t>
  </si>
  <si>
    <t>SEDE LA SABANA</t>
  </si>
  <si>
    <t>SEDE LOS TENDIDOS</t>
  </si>
  <si>
    <t>SEDE JULUMITO</t>
  </si>
  <si>
    <t>SEDE LOS CERRILLOS</t>
  </si>
  <si>
    <t>SEDE LA CALERA</t>
  </si>
  <si>
    <t>SEDE BAJO GUALIMBIO</t>
  </si>
  <si>
    <t>SEDE LAS MERCEDES</t>
  </si>
  <si>
    <t>SEDE EL DANUBIO</t>
  </si>
  <si>
    <t>SEDE EL TABLÓN</t>
  </si>
  <si>
    <t>SEDE LA YUNGA</t>
  </si>
  <si>
    <t>SEDE RIOHONDO</t>
  </si>
  <si>
    <t>SEDE EL CHARCO</t>
  </si>
  <si>
    <t>SEDE BAJO CAUCA</t>
  </si>
  <si>
    <t>SEDE BAJO CHARCO</t>
  </si>
  <si>
    <t>SEDE LAS CHOZAS</t>
  </si>
  <si>
    <t>SEDE CAJETE</t>
  </si>
  <si>
    <t>ALMAGUER</t>
  </si>
  <si>
    <t>ESCUELA MIXTA GABRIELAS</t>
  </si>
  <si>
    <t>ESCUELA RURAL MIXTA EL HATO</t>
  </si>
  <si>
    <t>ESCUELA RURAL MIXTA DOMINGUILLO</t>
  </si>
  <si>
    <t>ESCUELA RURAL MIXTA BALCONCRUZ</t>
  </si>
  <si>
    <t>ESCUELA RURAL MIXTA  ROSA PAMBA</t>
  </si>
  <si>
    <t>ESCUELA RURAL MIXTA EL PINDIO</t>
  </si>
  <si>
    <t>ESCUELA RURAL MIXTA CERRO ALTO</t>
  </si>
  <si>
    <t>ESCUELA MIXTA EL GUAMBIAL</t>
  </si>
  <si>
    <t>ESCUELA RURAL MIXTA QUEBRADILLAS</t>
  </si>
  <si>
    <t>ESCUELA RURAL MIXTA HATO VIEJO</t>
  </si>
  <si>
    <t>ESCUELA RURAL MIXTA CERRO LARGO</t>
  </si>
  <si>
    <t>ESCUELA RURAL MIXTA PALO GRANDE</t>
  </si>
  <si>
    <t>ESCUELA RURAL MIXTA EL POTRERO</t>
  </si>
  <si>
    <t>COLEGIO SANTA MARIA DE CAQUIONA</t>
  </si>
  <si>
    <t>I.E.T. MIGUEL ZAPATA (ANTES I.E. MIGUEL ZAPATA - SEDE PRINCIPAL</t>
  </si>
  <si>
    <t>Argelia</t>
  </si>
  <si>
    <t>ESCUELA RURAL MIXTA LA CABANA</t>
  </si>
  <si>
    <t>ESCUELA RURAL MIXTA EL CREDO</t>
  </si>
  <si>
    <t>ESCUELA RURAL MIXTA MARTINEZ</t>
  </si>
  <si>
    <t>ESC RURAL MIXTA LAS TABLAS</t>
  </si>
  <si>
    <t>ESCUELA INTEGRADA  ANTONIO JOSE DE SUCRE</t>
  </si>
  <si>
    <t>ESCUELA RURAL MIXTA HONDURAS</t>
  </si>
  <si>
    <t>I.E. LA LAGUNA DINDE ANTES (C.E. LA LAGUNA DINDE) - SEDE PRINCIPAL</t>
  </si>
  <si>
    <t>ESCUELA RURAL MIXTA RICAURTE</t>
  </si>
  <si>
    <t>ESCUELA RURAL MIXTA LAS DELICIAS</t>
  </si>
  <si>
    <t>ESC RURAL MIXTA EL PITAL</t>
  </si>
  <si>
    <t>CENTRO DOCENTE RURAL LOS ALPES</t>
  </si>
  <si>
    <t>CENTRO DOCENTE LA PRIMAVERA</t>
  </si>
  <si>
    <t>ESCUELA RURAL MIXTA BUENAVISTA</t>
  </si>
  <si>
    <t>I.E. AGRO EMPRESARIAL HUASANO  - SEDE PRINCIPAL</t>
  </si>
  <si>
    <t>CENTRO DOCENTE RURAL MIXTO VENADILLO</t>
  </si>
  <si>
    <t>CENTRO DOCENTE RURAL MIXTO EL PEDREGAL</t>
  </si>
  <si>
    <t>CENTRO RURAL MIXTO LA CUCHILLA</t>
  </si>
  <si>
    <t>CENTRO DOCENTE RURAL MIXTO EL PLACER</t>
  </si>
  <si>
    <t>ESCUELA RURAL MIXTA EL VERGEL</t>
  </si>
  <si>
    <t>I.E.A. ETNOEDUCATIVA EL CREDO ANTES (C.E.R.M. EL CREDO)</t>
  </si>
  <si>
    <t>CENTRO DOCENTE RURAL MIXTO CARPINTERO</t>
  </si>
  <si>
    <t>CENTRO DOCENTE RURAL MIXTO EL PAJARITO</t>
  </si>
  <si>
    <t>ESCUELA RURAL MIXTA LA BUITRERA</t>
  </si>
  <si>
    <t>ESCUELA RURAL MIXTA LOS CHORROS</t>
  </si>
  <si>
    <t>GUACHENE</t>
  </si>
  <si>
    <t>I.E. LA CABAÑA - SEDE PRINCIPAL</t>
  </si>
  <si>
    <t>CENTRO DOCENTE RURAL DE VARONES LLANO DE TAULA</t>
  </si>
  <si>
    <t>CENTRO DOCENTE RURAL MIXTA LAS VERANERAS</t>
  </si>
  <si>
    <t>INST ETNOEDUCATIVA TÉCNICA AGROAMBIENTAL EL CAMPO ALEGRE ANTES (C.E.R.M. CAMPO ALEGRE)</t>
  </si>
  <si>
    <t>CENTRO DOCENTE RURAL MIXTO LA PLACA</t>
  </si>
  <si>
    <t>CENTRO DOCENTE RURAL MIXTO NAPOLES</t>
  </si>
  <si>
    <t>CENTRO DOCENTE RURAL MIXTO ALFREDO NAVIA</t>
  </si>
  <si>
    <t>I.E. LA NIÑA MARIA - CRUCERO DE GUALI - SEDE PRINCIPAL</t>
  </si>
  <si>
    <t>I.E.R. INTEGRADA QUINTERO - SEDE PRINCIPAL</t>
  </si>
  <si>
    <t>I.E. COMERCIAL EL PALO - SEDE PRINCIPAL</t>
  </si>
  <si>
    <t>ESCUELA RURAL MIXTA ALTO DEL PALO</t>
  </si>
  <si>
    <t>C.E.R.M. LA HUELLA - SEDE PRINCIPAL</t>
  </si>
  <si>
    <t>ESCUELA RURAL BODEGA ALTA</t>
  </si>
  <si>
    <t>CENTRO DOCENTE RURAL MIXTO CAMPO LLANITO</t>
  </si>
  <si>
    <t>CENTRO DOCENTE RURAL MIXTO SABANETAS</t>
  </si>
  <si>
    <t>CENTRO DOCENTE PARA VARONES CAMILO TORRES</t>
  </si>
  <si>
    <t>ESCUELA RURAL MIXTA MARIA AUXILIADORA (NINAS GUACHENE)</t>
  </si>
  <si>
    <t>CENTRO DOCENTE RURAL MIXTO EL GUABAL</t>
  </si>
  <si>
    <t>I.E. BILINGUE DXI PADEN - SEDE PRINCIPAL</t>
  </si>
  <si>
    <t>CENTRO DOCENTE RURAL MIXTO EL GUABITO</t>
  </si>
  <si>
    <t>I.E. ETNOEDUCATIVO DE TOEZ - SEDE PRINCIPAL</t>
  </si>
  <si>
    <t>CENTRO DOCENTE RURAL MIXTO LOMA PELADA</t>
  </si>
  <si>
    <t>CENTRO DOCENTE RURAL MIXTO GUATABA</t>
  </si>
  <si>
    <t>C.E.R.M. INTEGRADA ARRAYÁN CHOCHO - SEDE PRINCIPAL</t>
  </si>
  <si>
    <t>ESCUELA RURAL MIXTA LA COMINERA</t>
  </si>
  <si>
    <t>CENTRO DOCENTE LAS GUACAS</t>
  </si>
  <si>
    <t>ESCUELA RURAL MIXTA SAN LUIS ARRIBA</t>
  </si>
  <si>
    <t>ESCUELA RURAL MIXTA SAN LUIS ABAJO</t>
  </si>
  <si>
    <t>ESCUELA RURAL MIXTA LA CAPILLA</t>
  </si>
  <si>
    <t>ESCUELA RURAL MIXTA LOS ANDES</t>
  </si>
  <si>
    <t>ESCUELA RURAL MIXTA MIRAVALLE</t>
  </si>
  <si>
    <t>ESCUELA RURAL MIXTA EL SILENCIO</t>
  </si>
  <si>
    <t>ESCUELA RURAL MIXTA EL BOQUERON</t>
  </si>
  <si>
    <t>ESCUELA RURAL MIXTA NUEVA EL DANUBIO</t>
  </si>
  <si>
    <t>COLEGIO RURAL AGROPECUARIO CARRIZALES (E.R.M. CARRIZALES)</t>
  </si>
  <si>
    <t>CENTRO DOCENTE RURAL MIXTO SANTA ELENA</t>
  </si>
  <si>
    <t>ESCUELA RURAL MIXTA VILLA DEL ROSARIO</t>
  </si>
  <si>
    <t>ESCUELA RURAL MIXTA LA ESTHER</t>
  </si>
  <si>
    <t>ESCUELA RURAL MIXTA EL MIRADOR</t>
  </si>
  <si>
    <t>ESCUELA RURAL MIXTA LA CRISTALINA</t>
  </si>
  <si>
    <t>ESCUELA RURAL MIXTA LA ESMERALDA</t>
  </si>
  <si>
    <t>CENTRO DOCENTE RURAL MIXTO YARUMALES ARRIBA</t>
  </si>
  <si>
    <t>ESCUELA RURAL MIXTA LOS ALPES</t>
  </si>
  <si>
    <t>CENTRO DOCENTE RURAL MIXTO LUIS ROSENDO LOPEZ</t>
  </si>
  <si>
    <t>ESCUELA RURAL MIXTA MEDIANARANJA</t>
  </si>
  <si>
    <t>CENTRO DOCENTE JUSTINIANO HURTADO LOPEZ</t>
  </si>
  <si>
    <t>ESCUELA RURAL MIXTA EL PALMAR</t>
  </si>
  <si>
    <t>ESCUELA RURAL MIXTA CHICHARRONAL</t>
  </si>
  <si>
    <t>ESCUELA RURAL MIXTA LAS CRUCES</t>
  </si>
  <si>
    <t>ESCUELA RURAL MIXTA SAN PABLO</t>
  </si>
  <si>
    <t>CENTRO DOCENTE RURAL MIXTO EL CRUCERO</t>
  </si>
  <si>
    <t>CENTRO DOCENTE PAN DE AZUCAR</t>
  </si>
  <si>
    <t>ESCUELA RURAL MIXTA EL PLAYON</t>
  </si>
  <si>
    <t>ESCUELA RURAL MIXTA CALLE LARGA</t>
  </si>
  <si>
    <t>I.E. SAN AGUSTIN DEL NAPI - SEDE PRINCIPAL</t>
  </si>
  <si>
    <t>ESCUELA NUEVA RURAL BELEN NAPI</t>
  </si>
  <si>
    <t>ESCUELA RURAL MIXTA SOLEDAD</t>
  </si>
  <si>
    <t>ESCUELA RURAL MIXTA QUIROGA</t>
  </si>
  <si>
    <t>ESCUELA RURAL MIXTA JOANICO</t>
  </si>
  <si>
    <t>ESCUELA NUEVA LA PAMPA</t>
  </si>
  <si>
    <t>ESCUELA NUEVA EL TANGARE</t>
  </si>
  <si>
    <t>ESC DE LIMONES SGDO CORAZON</t>
  </si>
  <si>
    <t>ESCUELA RURAL MIXTA MARCO FIDEL SUAREZ</t>
  </si>
  <si>
    <t>ESCUELA RURAL MIXTA EL GUAYACAN</t>
  </si>
  <si>
    <t>ESCUELA RURAL MIXTA LA PALMERA</t>
  </si>
  <si>
    <t>CENTRO DOCENTE BELEN</t>
  </si>
  <si>
    <t>ESCUELA RURAL MIXTA LOS NARANJOS DEL CABUYO</t>
  </si>
  <si>
    <t>ESCUELA RURAL MIXTA LA MILAGROSA</t>
  </si>
  <si>
    <t>ESCUELA RURAL MIXTA CHICHUCUE</t>
  </si>
  <si>
    <t>ESCUELA RURAL MIXTA COSCURO</t>
  </si>
  <si>
    <t>ESCUELA RURAL MIXTA DOS QUEBRADAS</t>
  </si>
  <si>
    <t>ESCUELA RURAL MIXTA EL GUADUAL</t>
  </si>
  <si>
    <t>ESCUELA RURAL MIXTA YAQUIVA</t>
  </si>
  <si>
    <t>ESCUELA RURAL MIXTA DE TOPA</t>
  </si>
  <si>
    <t>I.E. SAN ISIDRO - SEDE PRINCIPAL</t>
  </si>
  <si>
    <t>ESCUELA PUERTO VALENCIA</t>
  </si>
  <si>
    <t>INSTITUTO DE EDUCACION BASICA SAN ANTONIO</t>
  </si>
  <si>
    <t>CENTRO DOCENTE SAN VICENTE</t>
  </si>
  <si>
    <t>ESCUELA RURAL MIXTA  BELENCITO</t>
  </si>
  <si>
    <t>ESCUELA RURAL MIXTA EL ESCOBAL</t>
  </si>
  <si>
    <t>E.R.M. EL LAGO - SEDE PRINCIPAL</t>
  </si>
  <si>
    <t>ESCUELA RURAL MIXTA LA MANGA PEDREGAL</t>
  </si>
  <si>
    <t>ESCUELA PUERTO RICO</t>
  </si>
  <si>
    <t>ESCUELA RURAL MIXTA BELLAVISTA</t>
  </si>
  <si>
    <t>ESCUELA RURAL MIXTA AGUA BLANCA</t>
  </si>
  <si>
    <t>ESCUELA RURAL MIXTA EL PEDREGAL</t>
  </si>
  <si>
    <t>ESCUELA RURAL MIXTA LA PALMA</t>
  </si>
  <si>
    <t>ESCUELA RURAL MIXTA SAN PEDRO DE LOS QUINGOS</t>
  </si>
  <si>
    <t>ESCUELA RURAL MIXTA SAN MIGUEL</t>
  </si>
  <si>
    <t>ESCUELA RURAL MIXTA GUETACO</t>
  </si>
  <si>
    <t>ESCUELA RURAL MIXTA SEGOVIA</t>
  </si>
  <si>
    <t>ESCUELA RURAL MIXTA EL ESCANO PARQUE</t>
  </si>
  <si>
    <t>ESCUELA RURAL MIXTA SAN ANDRES</t>
  </si>
  <si>
    <t>ESCUELA RURAL MIXTA DE CORDOBA</t>
  </si>
  <si>
    <t>I.E. DE PROMOCION SOCIAL - SEDE PRINCIPAL</t>
  </si>
  <si>
    <t>CENTRO DOCENTE RURAL MIXTO CHIMICUETO</t>
  </si>
  <si>
    <t>CENTRO DOCENTE RURAL VALLES HONDOS</t>
  </si>
  <si>
    <t>ESCUELA RURAL MIXTA LA ESPERANZA</t>
  </si>
  <si>
    <t>ESCUELA RURAL MIXTA LOMA REDONDA</t>
  </si>
  <si>
    <t>CENTRO DOCENTE RURAL MIXTO LOMA GRUESA</t>
  </si>
  <si>
    <t>CENTRO DOCENTE RURAL MIXTO EL VOLADERO</t>
  </si>
  <si>
    <t>CENTRO DOCENTE RURAL MIXTO LA PALMA</t>
  </si>
  <si>
    <t>ESCUELA RURAL MIXTA EL CARRIZAL</t>
  </si>
  <si>
    <t>ESCUELA RURAL MIXTA VITOYO</t>
  </si>
  <si>
    <t>ESCUELA RURAL MIXTA EL PORVENIR</t>
  </si>
  <si>
    <t>CENTRO DOCENTE EL MACO</t>
  </si>
  <si>
    <t>CENTRO DOCENTE RURAL MIXTO LA MINA</t>
  </si>
  <si>
    <t>CENTRO DOCENTE RURAL MIXTA ULLUCOS</t>
  </si>
  <si>
    <t>CENTRO DOCENTE RURAL MIXTO BARONDILLO</t>
  </si>
  <si>
    <t>ESCUELA RURAL MIXTA LA NUEVA COLONIA</t>
  </si>
  <si>
    <t>ESCUELA COMUNITARIA ALTAMIRA BATEAS</t>
  </si>
  <si>
    <t>CENTRO DOCENTE RURAL MIXTA EL TABLON</t>
  </si>
  <si>
    <t>CENTRO DOCENTE RURAL MIXTO EL TRAPICHE LA MARIA</t>
  </si>
  <si>
    <t>ESCUELA RURAL MIXTA EL EPIRO</t>
  </si>
  <si>
    <t>CENTRO DOCENTE GUAYOPE</t>
  </si>
  <si>
    <t>ESCUELA RURAL MIXTA LA MARQUEZA</t>
  </si>
  <si>
    <t>CENTRO DOCENTE LA FLORIDA</t>
  </si>
  <si>
    <t>ESCUELA RURAL MIXTA ALBANIA</t>
  </si>
  <si>
    <t>COLEGIO AGROPECUARIO SAN FRANCISCO JAVIER</t>
  </si>
  <si>
    <t>ESCUELA RURAL MIXTA LA PALMA O MIRADOR</t>
  </si>
  <si>
    <t>ESCUELA RURAL MIXTA CIRHUELAR</t>
  </si>
  <si>
    <t>ESCUELA RURAL MIXTA LAS JUNTAS</t>
  </si>
  <si>
    <t>ESCUELA RURAL MIXTA LA PINTADA</t>
  </si>
  <si>
    <t>CENTRO DOCENTE GARAY</t>
  </si>
  <si>
    <t>CENTRO DOCENTE RURAL MIXTO LA EMPINADA</t>
  </si>
  <si>
    <t>ESCUELA RURAL MIXTA SANTA BARBARA</t>
  </si>
  <si>
    <t>ESCUELA RURAL MIXTA CAMPO ALEGRE</t>
  </si>
  <si>
    <t>ESCUELA RURAL MIXTA  EL ESTORAQUE</t>
  </si>
  <si>
    <t>ESCUELA RURAL MIXTA LA PLAYA</t>
  </si>
  <si>
    <t>ESCUELA RURAL MIXTA VILLA MARIA</t>
  </si>
  <si>
    <t>CENTRO DOCENTE SANTA RITA</t>
  </si>
  <si>
    <t>ESCUELA RURAL MIXTA EL DIVISO</t>
  </si>
  <si>
    <t>ESCUELA RURAL MIXTA LA RIVERA</t>
  </si>
  <si>
    <t>ESCUELA RURAL MIXTA EL MANDUR</t>
  </si>
  <si>
    <t>ESCUELA RURAL MIXTA POTRERILLO</t>
  </si>
  <si>
    <t>ESCUELA RURAL MIXTA BETANIA</t>
  </si>
  <si>
    <t>ESCUELA RURAL MIXTA EL CAIRO</t>
  </si>
  <si>
    <t>ESCUELA RURAL MIXTA ALTO BONITO</t>
  </si>
  <si>
    <t>LÓPEZ</t>
  </si>
  <si>
    <t>ESCUELA SAN FRANCISCO ADENTRO</t>
  </si>
  <si>
    <t>C.E. AGUA CLARA GOLONDRO - SEDE PRINCIPAL</t>
  </si>
  <si>
    <t>ESCUELA RURAL MIXTA LA CILIA</t>
  </si>
  <si>
    <t>ESCUELA RURAL MIXTA LAS DANTAS</t>
  </si>
  <si>
    <t>CENTRO DOCENTE RURAL MIXTO EL CABILDO</t>
  </si>
  <si>
    <t>ESCUELA RURAL MIXTA LA CALERA</t>
  </si>
  <si>
    <t>ESCUELA RURAL MIXTA EL OTOVAL</t>
  </si>
  <si>
    <t>ESCUELA LA UNION</t>
  </si>
  <si>
    <t>ESCUELA RURAL MIXTA TULIPAN</t>
  </si>
  <si>
    <t>ESCUELA RURAL MIXTA EL ORTIGAL # 1</t>
  </si>
  <si>
    <t>CENTRO DOCENTE RURAL MIXTO TIERRADURA</t>
  </si>
  <si>
    <t>ESCUELA RURAL MIXTA LA LINDOSA</t>
  </si>
  <si>
    <t>CENTRO DOCENTE LOS LIBERTADORES</t>
  </si>
  <si>
    <t>ESCUELA RURAL MIXTA CARAQUENO</t>
  </si>
  <si>
    <t>ESCUELA RURAL MIXTA POTRERITO</t>
  </si>
  <si>
    <t>ESCUELA RURAL MIXTA CANAS ARRIBA</t>
  </si>
  <si>
    <t>ESCUELA RURAL MIXTA ANTONIO NARINO</t>
  </si>
  <si>
    <t>ESCUELA RURAL MIXTA CALANDAIMA</t>
  </si>
  <si>
    <t>CENTRO DOCENTE RURAL MIXTA CAPARROZAL</t>
  </si>
  <si>
    <t>CENTRO DOCENTE RURAL MIXTA LA MINA</t>
  </si>
  <si>
    <t>CENTRO DOCENTE RURAL SAN ANDRES</t>
  </si>
  <si>
    <t>ESCUELA RURAL MIXTA SANTA ANA</t>
  </si>
  <si>
    <t>ESCUELA RURAL DE TIERRA DENTRO</t>
  </si>
  <si>
    <t>ESCUELA RURAL MIXTA AGUA SUCIA</t>
  </si>
  <si>
    <t>ESCUELA RURAL MIXTA LOS QUINGOS</t>
  </si>
  <si>
    <t>ESCUELA RURAL MIXTA LAS BRISAS</t>
  </si>
  <si>
    <t>ESCUELA RURAL MIXTA VALLE NUEVO</t>
  </si>
  <si>
    <t>ESCUELA RURAL MIXTA EL JORDAN</t>
  </si>
  <si>
    <t>ESCUELA EVANGELISTA RISARALDA</t>
  </si>
  <si>
    <t>CENTRO ACADEMICO GALILEA</t>
  </si>
  <si>
    <t>ESCUELA EL MESON</t>
  </si>
  <si>
    <t>ESCUELA RURAL MIXTA SAN JOSE DE CAUCA</t>
  </si>
  <si>
    <t>ESCUELA CHORERA BLANCA</t>
  </si>
  <si>
    <t>ESCUELA RURAL MIXTA LOMITAS</t>
  </si>
  <si>
    <t>C.E. LA PAILA - SEDE PRINCIPAL</t>
  </si>
  <si>
    <t>ESCUELA RURAL MIXTA EL TETILLO</t>
  </si>
  <si>
    <t>CENTRO DOCENTE MIXTO EL TAMBORAL</t>
  </si>
  <si>
    <t>C.E. RIO NEGRO - SEDE PRINCIPAL</t>
  </si>
  <si>
    <t>ESCUELA RURAL MIXTA DE LAS COSECHAS</t>
  </si>
  <si>
    <t>ESCUELA RURAL MIXTA CUERNAVACA</t>
  </si>
  <si>
    <t>I.E. HOLANDA - SEDE PRINCIPAL</t>
  </si>
  <si>
    <t>ESCUELA NUEVA LOS ROBLES</t>
  </si>
  <si>
    <t>CENTRO DOCENTE MIXTO EL CHAMIZO</t>
  </si>
  <si>
    <t>C.E. YARUMALES - SEDE PRINCIPAL</t>
  </si>
  <si>
    <t>ESCUELA RURAL MIXTA DE COHETANDO</t>
  </si>
  <si>
    <t>ESCUELA LA FLORIDA</t>
  </si>
  <si>
    <t>CENTRO DOCENTE CALOTO COHETANDO</t>
  </si>
  <si>
    <t>ESCUELA RURAL MIXTA LA MESA DE COHETANDO</t>
  </si>
  <si>
    <t>ESCUELA RURAL MIXTA LA MESA DE TOGOIMA</t>
  </si>
  <si>
    <t>ESCUELA RURAL MIXTA EL RECUERDO</t>
  </si>
  <si>
    <t>ESCUELA RURAL MIXTA LAS DELICIAS CALOTO</t>
  </si>
  <si>
    <t>COLEGIO TECNICO AGRICOLA  SA´T KIWE - SEDE PRINCIPAL</t>
  </si>
  <si>
    <t>ESCUELA RURAL MIXTA VILLA RODRIGUEZ</t>
  </si>
  <si>
    <t>CENTRO DOCENTE LA CRUZ TOGOIMA</t>
  </si>
  <si>
    <t>ESCUELA RURAL MIXTA DE COQUIYO</t>
  </si>
  <si>
    <t>ESCUELA RURAL MIXTA SAN VICENTE DE TOGOIMA</t>
  </si>
  <si>
    <t>ESCUELA RURAL MIXTA ARAUJO</t>
  </si>
  <si>
    <t>ESCUELA RURAL MIXTA RIOCHIQUITO</t>
  </si>
  <si>
    <t>ESCUELA RURAL MIXTA PALOMAS</t>
  </si>
  <si>
    <t>ESCUELA RURAL MIXTA EL CIPRES</t>
  </si>
  <si>
    <t>ESCUELA RURAL MIXTA LAS DALIAS</t>
  </si>
  <si>
    <t>ESCUELA RURAL MIXTA BAJO MAZAMORRAS</t>
  </si>
  <si>
    <t>ESCUELA RURAL MIXTA DE RISARALDA</t>
  </si>
  <si>
    <t>ESCUELA RURAL MIXTA EL AGUILA</t>
  </si>
  <si>
    <t>ESCUELA RURAL MIXTA ALTO MAZAMORRAS</t>
  </si>
  <si>
    <t>ESCUELA RURAL MIXTA PALMIRA</t>
  </si>
  <si>
    <t>ESC RUR MIXT LAS MERCEDES</t>
  </si>
  <si>
    <t>ESC RUR MIXT SAN RAFAEL</t>
  </si>
  <si>
    <t>ESCUELA RURAL MIXTA SAN JOSE</t>
  </si>
  <si>
    <t>ESCUELA RURAL MIXTA SANTA MARTA</t>
  </si>
  <si>
    <t>ESCUELA RURAL MIXTA DE  MOSOCO</t>
  </si>
  <si>
    <t>ESCUELA RURAL MIXTA MORAS</t>
  </si>
  <si>
    <t>ESCUELA RURAL MIXTA BOTATIERRA</t>
  </si>
  <si>
    <t>ESCUELA RURAL MIXTA PATALO</t>
  </si>
  <si>
    <t>ESCUELA RURAL MIXTA ESCALERETA</t>
  </si>
  <si>
    <t>ESCUELA RURAL MIXTA LOMA ALTA</t>
  </si>
  <si>
    <t>ESCUELA RURAL MIXTA EL JUNCAL</t>
  </si>
  <si>
    <t>ESCUELA RURAL MIXTA EL PURO</t>
  </si>
  <si>
    <t>ESCUELA RURAL MIXTA EL ESTRECHO</t>
  </si>
  <si>
    <t>ESCUELA RURAL MIXTA CAJONES</t>
  </si>
  <si>
    <t>ESCUELA RURAL MIXTA EL TUNO</t>
  </si>
  <si>
    <t>ESCUELA RURAL MIXTA LA MANGUITA</t>
  </si>
  <si>
    <t>ESCUELA RURAL MIXTA LA BARCA</t>
  </si>
  <si>
    <t>ESCUELA RURAL MIXTA MULALO</t>
  </si>
  <si>
    <t>Piamonte</t>
  </si>
  <si>
    <t>ESCUELA RURAL MIXTA FRAGUA VIEJO</t>
  </si>
  <si>
    <t>ESCUELA RURAL MIXTA VILLANUEVA - DANTA</t>
  </si>
  <si>
    <t>ESCUELA RURAL MIXTA EL DIAMANTE</t>
  </si>
  <si>
    <t>ESCUELA RURAL MIXTA BAJO CONGOR</t>
  </si>
  <si>
    <t>ESCUELA RURAL MIXTA EL TRIUNFO</t>
  </si>
  <si>
    <t>ESCUELA RURAL MIXTA ANGOSTURAS</t>
  </si>
  <si>
    <t>ESCUELA RURAL MIXTA LA CONSOLATA</t>
  </si>
  <si>
    <t>CENTRO DOCENTE RURAL MIXTO LOS UVALES</t>
  </si>
  <si>
    <t>CENTRO DOCENTE LOS PINOS</t>
  </si>
  <si>
    <t>ESCUELA RURAL MIXTA CALIFORNIA</t>
  </si>
  <si>
    <t>CENTRO DOCENTE LOS FARALLONES</t>
  </si>
  <si>
    <t>ESCUELA DE VARONES ANTONIO NARINO</t>
  </si>
  <si>
    <t>CENTRO DOCENTE SANTA TERESITA</t>
  </si>
  <si>
    <t>Puracé(Coconuco)</t>
  </si>
  <si>
    <t>ESCUELA URBANA MIXTA DE COCONUCO</t>
  </si>
  <si>
    <t>COLEGIO AGRICOLA LA AURORA (FUS.ESC LA AURORA)</t>
  </si>
  <si>
    <t>ESCUELA RURAL MIXTA GUAITALA</t>
  </si>
  <si>
    <t>ESCUELA RURAL MIXTA LOS TIGRES</t>
  </si>
  <si>
    <t>ESCUELA RURAL MIXTA LA CASCADA</t>
  </si>
  <si>
    <t>ESCUELA RURAL MIXTA RIO CLARO</t>
  </si>
  <si>
    <t>CENTRO DOCENTE RURAL BUENA VISTA</t>
  </si>
  <si>
    <t>ESCUELA RURAL MIXTA EL ROBLAR</t>
  </si>
  <si>
    <t>CENTRO DOCENTE RURAL MIXTA PAVITAS</t>
  </si>
  <si>
    <t>CENTRO DOCENTE RURAL MIXTO VILACHI</t>
  </si>
  <si>
    <t>ESCUELA MIXTA DE PAEZ</t>
  </si>
  <si>
    <t>ESCUELA RURAL MIXTA LA ANDREA</t>
  </si>
  <si>
    <t>CENTRO DOCENTE NUEVO SAN RAFAEL</t>
  </si>
  <si>
    <t>CENTRO DOCENTE RURAL MIXTO NASA KIWE TCK KSHAW</t>
  </si>
  <si>
    <t>ESCUELA RURAL MIXTA EL ARBOLITO</t>
  </si>
  <si>
    <t>ESCUELA RURAL MIXTA SANTA ISABEL</t>
  </si>
  <si>
    <t>CENTRO DOCENTE BILINGUE RURAL MIXTO EL CONDOR</t>
  </si>
  <si>
    <t>CENTRO DOCENTE RURAL EL PARNAZO</t>
  </si>
  <si>
    <t>CENTRO DOCENTE EL AGUILA</t>
  </si>
  <si>
    <t>Villa Rica</t>
  </si>
  <si>
    <t>CENTRO DOCENTE MARIA INMACULADA</t>
  </si>
  <si>
    <t>ESC JOSE EUSTACIO RIVERA</t>
  </si>
  <si>
    <t>ESCUELA RURAL MIXTA  MONDOMO-SANTA TERESITA DEL NINO JESUS</t>
  </si>
  <si>
    <t>ESCUELA RURAL MIXTA LA CHAPA</t>
  </si>
  <si>
    <t>ESCUELA RURAL MIXTA MONDOMITO</t>
  </si>
  <si>
    <t>CENTRO DOCENTE RURAL MIXTO EL LLANITO</t>
  </si>
  <si>
    <t>ESCUELA RURAL MIXTA EL TRANAL</t>
  </si>
  <si>
    <t>CENTRO DOCENTE RURAL MIXTO JUANAMBU</t>
  </si>
  <si>
    <t>C.E. TUMBURAO - SEDE PRINCIPAL</t>
  </si>
  <si>
    <t>CENTRO DOCENTE RURAL MIXTO QUICHAYA</t>
  </si>
  <si>
    <t>CENTRO DOCENTE RURAL MIXTO EL PALMAR</t>
  </si>
  <si>
    <t>ESCUELA ALTAMIRA QUICHAYA</t>
  </si>
  <si>
    <t>CENTRO DOCENTE RURAL MIXTO LAS DANTAS</t>
  </si>
  <si>
    <t>CENTRO DOCENTE RURAL MIXTO GOLONDRINAS</t>
  </si>
  <si>
    <t>CENTRO DOCENTE RURAL MIXTA CABUYAL</t>
  </si>
  <si>
    <t>I.E. RENACER PÁEZ - SEDE PRICIPAL</t>
  </si>
  <si>
    <t>CENTRO DOCENTE BILING`E LA ESPERANZA</t>
  </si>
  <si>
    <t>ESCUELA BILINGÜE ULQUINTO</t>
  </si>
  <si>
    <t>CENTRO DOCENTE BILING`E GARGANTILLAS</t>
  </si>
  <si>
    <t>CENTRO DOCENTE RURAL MIXTO CAMOJO</t>
  </si>
  <si>
    <t>CENTRO DOCENTE RURAL MIXTO QUIZGO</t>
  </si>
  <si>
    <t>CENTRO DOCENTE RURAL MIXTO PENEBIO</t>
  </si>
  <si>
    <t>CENTRO DOCENTE RURAL MIXTO EL TENGO</t>
  </si>
  <si>
    <t>CENT EDUC DE ARTES Y OFICIOS NAMUY MISAK ANTES CENT DOC RUR MIXT EL SALADO</t>
  </si>
  <si>
    <t>CENTRO DOCENTE CHULUAMBO</t>
  </si>
  <si>
    <t>ESCUELA RURAL MIXTA SAGRADO CORAZON</t>
  </si>
  <si>
    <t>CENTRO DOCENTE RURAL MIXTA LAS CRUCES</t>
  </si>
  <si>
    <t>CENTRO DOCENTE BILINGUE EL MANZANAL</t>
  </si>
  <si>
    <t>CENTRO DOCENTE EL ROBLAR</t>
  </si>
  <si>
    <t>CENTRO DOCENTE RURAL MIXTO LA PENA - CHERO</t>
  </si>
  <si>
    <t>CENTRO DOCENTE RURAL MIXTO SAN PEDRO EL BOSQUE</t>
  </si>
  <si>
    <t>CENTRO DOCENTE RURAL MIXTO MIRAFLORES</t>
  </si>
  <si>
    <t>ESCUELA RURAL MIXTO AGOYAN</t>
  </si>
  <si>
    <t>CENTRO DOCENTE RURAL MIXTO EL TABLON</t>
  </si>
  <si>
    <t>ESCUELA RURAL EL COFRE AMBALO</t>
  </si>
  <si>
    <t>C.E. LA OVEJERA - SEDE PRINCIPAL</t>
  </si>
  <si>
    <t>CENTRO DOCENTE RURAL MIXTO PARAMO AMOLADERO</t>
  </si>
  <si>
    <t>C.E. LAS DELICIAS - SEDE PRINCIPAL</t>
  </si>
  <si>
    <t>CENTRO DOCENTE MIXTA JUAN DE DIOS (BUJIOS)</t>
  </si>
  <si>
    <t>ESCUELA RURAL MIXTA GUAMBIA NUEVA</t>
  </si>
  <si>
    <t>C.E. LA CAMPANA - SEDE PRINCIPAL</t>
  </si>
  <si>
    <t>CENTRO DOCENTE RURAL MIXTO EL PUEBLITO</t>
  </si>
  <si>
    <t>ESCUELA RURAL MIXTA SANTA LUCIA</t>
  </si>
  <si>
    <t>CENTRO DOCENTE PIENDAMO ARRIBA</t>
  </si>
  <si>
    <t>C.E. EL CACIQUE - SEDE PRINCIPAL</t>
  </si>
  <si>
    <t>CC.E. EL CHIMAN - SEDE PRINCIPAL</t>
  </si>
  <si>
    <t>CENTRO COMUNITARIO BILING`E LA MARQUEZA</t>
  </si>
  <si>
    <t>CENTRO DOCENTE RURAL MIXTO EL TREBOL</t>
  </si>
  <si>
    <t>C.E. NAZARETH - SEDE PRINCIPAL</t>
  </si>
  <si>
    <t>CENTRO DOCENTE RURAL MIXTO CAPARROSA</t>
  </si>
  <si>
    <t>CENTRO DOCENTE BILING`E MARIPOSAS</t>
  </si>
  <si>
    <t>I.E.A. GUAMBIANO - SEDE PRINCIPAL</t>
  </si>
  <si>
    <t>CENTRO DOCENTE LOMA DEL CARMEN</t>
  </si>
  <si>
    <t>CENTRO DOCENTE RURAL MIXTO LAGUNA SECA</t>
  </si>
  <si>
    <t>C.E. LA GAITANA - SEDE PRINCIPAL</t>
  </si>
  <si>
    <t>CENTRO EDUCATIVO ASNENGA</t>
  </si>
  <si>
    <t>CENTRO DOCENTE RURAL MIXTO MENDEZ</t>
  </si>
  <si>
    <t>CENTRO DOCENTE RURAL MIXTO TOGUENGO</t>
  </si>
  <si>
    <t>I.E. CENTRO INTEGRADO DE SERVICIOS CIS (FUS. BUENAVISTA) - SEDE PRINCIPAL</t>
  </si>
  <si>
    <t>CENTRO RURAL MIXTO VALLE NUEVO</t>
  </si>
  <si>
    <t>CENTRO DOCENTE LOMA QUINTANA</t>
  </si>
  <si>
    <t>CENTRO DOCENTE LA AGUADA</t>
  </si>
  <si>
    <t>CENTRO DOCENTE RURAL MIXTO ALTO GRANDE</t>
  </si>
  <si>
    <t>INSTITUCIÓN MARINA BELTRAN DE USENDA - SEDE PRINCIPAL</t>
  </si>
  <si>
    <t>ESCUELA URBANA MIXTA BELEN</t>
  </si>
  <si>
    <t>TIMBIQUÍ</t>
  </si>
  <si>
    <t>ESCUELA RURAL MIXTA ANGOSTURA</t>
  </si>
  <si>
    <t>ESCUELA RURAL MIXTA BOCA DE PATIA</t>
  </si>
  <si>
    <t>ESCUELA RURAL MIXTA PIZARES</t>
  </si>
  <si>
    <t>ESCUELA RURAL MIXTA BRAZO CORTO</t>
  </si>
  <si>
    <t>ESCUELA RURAL MIXTA CUERVAL</t>
  </si>
  <si>
    <t>ESCUELA RURAL MIXTA CHACON</t>
  </si>
  <si>
    <t>ESCUELA RURAL MIXTA COROZAL</t>
  </si>
  <si>
    <t>ESCUELA RURAL MIXTA SAN MIGUEL DEL MAR</t>
  </si>
  <si>
    <t>ESCUELA RURAL MIXTA SAN ISIDRO INFI</t>
  </si>
  <si>
    <t>ESCUELA RURAL MIXTA REALITO</t>
  </si>
  <si>
    <t>ESCUELA RURAL MIXTA LA FRAGUA</t>
  </si>
  <si>
    <t>ESCUELA RURAL MIXTA COTEJE</t>
  </si>
  <si>
    <t>ESCUELA RURAL MIXTA DE CHETE</t>
  </si>
  <si>
    <t>ESCUELA RURAL MIXTA PIANDERO</t>
  </si>
  <si>
    <t>ESCUELA RURAL MIXTA VELASQUEZ</t>
  </si>
  <si>
    <t>ESCUELA RURAL MIXTA  FRANCISCO JAVIER PUAMA</t>
  </si>
  <si>
    <t>ESCUELA RURAL MIXTA SAN FRANCISCO DE GUANGUI</t>
  </si>
  <si>
    <t>ESCUELA RURAL MIXTA EL ORO</t>
  </si>
  <si>
    <t>ESCUELA RURAL MIXTA PENATIGRE</t>
  </si>
  <si>
    <t>CENTRO DOCENTE EL NAZAREÑO</t>
  </si>
  <si>
    <t>C.E. LA DESPENSA - SEDE PRINCIPAL</t>
  </si>
  <si>
    <t>CENRO DOCETE RURAL MIXTO SAN JULIAN</t>
  </si>
  <si>
    <t>CENTRO DOCENTE RURAL MIXTA EL CULEBRERO</t>
  </si>
  <si>
    <t>C.E. LA GRANJA - SEDE PRINCIPAL</t>
  </si>
  <si>
    <t>CENTRO DOCENTE RURAL MIXTO LA CAPILLA</t>
  </si>
  <si>
    <t>C.E. LA PILA - SEDE PRINCIPAL</t>
  </si>
  <si>
    <t>ESCUELA RURAL BILINGUE EL BERLIN</t>
  </si>
  <si>
    <t>C.E. LA TOLDA - SEDE PRINCIPAL</t>
  </si>
  <si>
    <t>CENTRO DOCENTE RURAL MIXTA LA CALERA</t>
  </si>
  <si>
    <t>CENTRO DOCENTE RURAL MIXTO LOMA DE PAJA</t>
  </si>
  <si>
    <t>CENTRO DOCENTE RURAL MIXTO EL ASOMADERO</t>
  </si>
  <si>
    <t>ESCUELA RURAL MIXTA EL GALVIAL</t>
  </si>
  <si>
    <t>I.E. NATALA - SEDE PRINCIPAL</t>
  </si>
  <si>
    <t>C.E. SOTO - SEDE PRINCIPAL</t>
  </si>
  <si>
    <t>CENTRO DOCENTE RURAL MIXTO GALLINAZAS</t>
  </si>
  <si>
    <t>CENTRO DOCENTE RURAL MIXTO BUENAVISTA</t>
  </si>
  <si>
    <t>C.E. EL TRAPICHE - SEDE PRINCIPAL</t>
  </si>
  <si>
    <t>CENTRO DOCENTE RURAL MIXTO RIONEGRO</t>
  </si>
  <si>
    <t>C.E. SAN FRANCISCO - SEDE PRINCIPAL</t>
  </si>
  <si>
    <t>C.E. SAN DIEGO - SEDE PRINCIPAL</t>
  </si>
  <si>
    <t>CENTRO DOCENTE RURAL MIXTO LA ALBANIA</t>
  </si>
  <si>
    <t>C.E. LA PRIMICIA - SEDE PRINCIPAL</t>
  </si>
  <si>
    <t>ESCUELA RURAL MIXTA AVELINO EL FLAYO</t>
  </si>
  <si>
    <t>CENTRO DOCENTE RURAL MIXTO LA CRUZ</t>
  </si>
  <si>
    <t>C.E. EL TABLAZO - SEDE PRINCIPAL</t>
  </si>
  <si>
    <t>CENTRO DOCENTE RURAL MIXTO PUENTE QUEMADO</t>
  </si>
  <si>
    <t>CENTRO DOCENTE RURAL MIXTO BILIGUE AGUA BLANCA</t>
  </si>
  <si>
    <t>CENTRO DOCENTE RURAL MIXTO LOPEZ</t>
  </si>
  <si>
    <t>CENTRO DOCENTE RURAL MIXTO SANTO DOMINGO</t>
  </si>
  <si>
    <t>C.E. LA FONDA - SEDE PRINCIPAL</t>
  </si>
  <si>
    <t>CENTRO DOCENTE RURAL MIXTO LA CONQUISTA</t>
  </si>
  <si>
    <t>ESCUELA RURAL MIXTA GARGANTILLAS</t>
  </si>
  <si>
    <t>C.E. LA PLAYA - SEDE PRINCIPAL</t>
  </si>
  <si>
    <t>CENTRO DOCENTE RURAL MIXTO EL TRIUNFO</t>
  </si>
  <si>
    <t>CENTRO DOCENTE RURAL MIXTO BELEN</t>
  </si>
  <si>
    <t>CENTRO DOCENTE RURAL MIXTO VICHIQUI</t>
  </si>
  <si>
    <t>C.E. EL CONGO - SEDE PRINCIPAL</t>
  </si>
  <si>
    <t>CENTRO DOCENTE RURAL MIXTO LA HEROICA</t>
  </si>
  <si>
    <t>C.E. EL SESTEADERO - SEDE PRINCIPAL</t>
  </si>
  <si>
    <t>CENTRO DOCENTE RURAL MIXTO LA BODEGA</t>
  </si>
  <si>
    <t>CENTRO DOCENTE RURAL MIXTA LA PALMA</t>
  </si>
  <si>
    <t>CENTRO DOCENTE RURAL INTEGRADO TACUEYUO</t>
  </si>
  <si>
    <t>TOTORÓ</t>
  </si>
  <si>
    <t>CENTRO DOCENTE RURAL MIXTO PANIQUITA</t>
  </si>
  <si>
    <t>CENTRO DOCENTE RURAL MIXTO HATO VIEJO</t>
  </si>
  <si>
    <t>CENTRO DOCENTE CAMPO ALEGRE</t>
  </si>
  <si>
    <t>CENTRO DOCENTE RURAL MIXTO TULCAN</t>
  </si>
  <si>
    <t>I.E. GUATAPURI DE PROMOCIÓN SOCIAL DE GUATAPURÍ - CHEMESQUEMENA - SEDE PRINCIPAL</t>
  </si>
  <si>
    <t>ESCUELA RURAL MIXTA DE CHEMESQUEMENA</t>
  </si>
  <si>
    <t>ESC NVA SAN ISIDRO</t>
  </si>
  <si>
    <t>ESC NUEV SABANITAS</t>
  </si>
  <si>
    <t>ESC RUR MIX LA MONTAÑA</t>
  </si>
  <si>
    <t>ESC. RURAL MIXTA DE TAMACAL</t>
  </si>
  <si>
    <t>ESCUELA NUEVA EL PALMAR</t>
  </si>
  <si>
    <t>ESCUELA NUEVA EL MAMON</t>
  </si>
  <si>
    <t>ESC RUR MIX LA CUBA</t>
  </si>
  <si>
    <t>ESC. RUR. MIX. LOS CEIBOTES</t>
  </si>
  <si>
    <t>ESC RUR MIX SAN MIGUEL</t>
  </si>
  <si>
    <t>ESC RUR MIX CALLAO</t>
  </si>
  <si>
    <t>ESCUELA RURAL MIXTA LA CAROLINA</t>
  </si>
  <si>
    <t>Pueblo Bello</t>
  </si>
  <si>
    <t>INST. EDU. TÝCNICO MAGOLA HERNANDÝZ PARDO</t>
  </si>
  <si>
    <t>ESCUELA DOROTEA HADAMEK</t>
  </si>
  <si>
    <t>ESCUELA RURAL MIXTA SANTA TIRSA - SEDE PRINCIPAL</t>
  </si>
  <si>
    <t>ESCUELA RURAL MIXTA LAS GALLINETAS - SEDE PRINCIPAL</t>
  </si>
  <si>
    <t>ESCUELA RURAL MIXTA TIERRAS NUEVAS - SEDE PRINCIPAL</t>
  </si>
  <si>
    <t>ESC RUR MIX MONTECRISTO ABAJO</t>
  </si>
  <si>
    <t>ESC RUR MIX QUEBRADA SAN MARTIN</t>
  </si>
  <si>
    <t>ESCUELA RURAL MIXTA LOS JARDINES - SEDE PRINCIPAL</t>
  </si>
  <si>
    <t>ESCUELA MIXTA CANTA RANA</t>
  </si>
  <si>
    <t>ESCUELA RURAL MIXTA SICARARE - SEDE PRINCIPAL</t>
  </si>
  <si>
    <t>ESC RUR MIX SAN JORGE</t>
  </si>
  <si>
    <t>ESCUELA RURAL MIXTA EL DILUVIO - SEDE PRINCIPAL</t>
  </si>
  <si>
    <t>ESCUELA RURAL MIXTA LOS PALMITOS - SEDE PRINCIPAL</t>
  </si>
  <si>
    <t>ESC RUR MIX EL DESCANSO</t>
  </si>
  <si>
    <t>ESC RUR MIX MONTE DE ORO</t>
  </si>
  <si>
    <t>ESCUELA RURAL MIXTA MATA DE CAÑA - SEDE PRINCIPAL</t>
  </si>
  <si>
    <t>ESCUELA RURAL MIXTA LAS MERCEDES - SEDE PRINCIPAL</t>
  </si>
  <si>
    <t>ESCUELA NUEVA LA SIERRITA - SEDE PRINCIPAL</t>
  </si>
  <si>
    <t>ESCUELA RURAL MIXTA NO. 2 DE AGUAS BLANCAS</t>
  </si>
  <si>
    <t>ESCUELA RURAL MIXTA NO. 1 DE AGUAS BLANCAS</t>
  </si>
  <si>
    <t>COL DE EDUC  MEDIA DE AGUAS BLANCAS</t>
  </si>
  <si>
    <t>ESCUELA RURAL MIXTA CAMILO TORRES - SEDE PRINCIPAL</t>
  </si>
  <si>
    <t>ESCUELA RURAL MIXTA MARIA PAZ</t>
  </si>
  <si>
    <t>CONC ESC LUCILA CARRILLO DE DIAZ</t>
  </si>
  <si>
    <t>ESC NUEVA LAS FLORES</t>
  </si>
  <si>
    <t>ESCUELA NUEVA PONTON</t>
  </si>
  <si>
    <t>ESCUELA RURAL MIXTA LAS MERCEDES</t>
  </si>
  <si>
    <t>ESCUELA RURAL MIXTA NO. 1 LOS VENADOS</t>
  </si>
  <si>
    <t>ESCUELA RURAL MIXTA SAN MARTIN</t>
  </si>
  <si>
    <t>ESCUELA RURAL MIXTA GUAYMARAL</t>
  </si>
  <si>
    <t>ESCUELA RURAL MIXTA CARACOLI</t>
  </si>
  <si>
    <t>ESC RUR MIXTA BUENOS AIRES</t>
  </si>
  <si>
    <t>ESCUELA RURAL MIXTA EGLENIA QUIROZ - SEDE PRINCIPAL</t>
  </si>
  <si>
    <t>ESCUELA RURAL MIXTA SABANITA</t>
  </si>
  <si>
    <t>RODOLFO CASTRO CASTRO</t>
  </si>
  <si>
    <t>ESCUELA RURAL MIXTA DILUVIO ABAJO - SEDE PRINCIPAL</t>
  </si>
  <si>
    <t>ESCUELA RURAL MIXTA SANTA ROSA - SEDE PRINCIPAL</t>
  </si>
  <si>
    <t>ESCUELA RURAL MIXTA JOSEFINA CASTRO CASTRO - SEDE PRINCIPAL</t>
  </si>
  <si>
    <t>ESCUELA RURAL MIXTA LOS CIRUELOS - SEDE PRINCIPAL</t>
  </si>
  <si>
    <t>EL JABO</t>
  </si>
  <si>
    <t>ESC RUR MIXT GUACOCHITO</t>
  </si>
  <si>
    <t>LOS CORAZONES</t>
  </si>
  <si>
    <t>ESCUELA NUEVA RAMALITO</t>
  </si>
  <si>
    <t>ESC NUEVA HATICO NO 1</t>
  </si>
  <si>
    <t>ESCUELA RURAL MIXTA LA MINA</t>
  </si>
  <si>
    <t>ESC RURA MIX EL MOJAO</t>
  </si>
  <si>
    <t>ESC. NUEVA HATICO NO. 2</t>
  </si>
  <si>
    <t>ESCUELA NUEVA RANCHO DE LA GOYA</t>
  </si>
  <si>
    <t>SAN FERNANDO DE RIO SECO</t>
  </si>
  <si>
    <t>ESCUELA NUEVA CERRO MURILLO</t>
  </si>
  <si>
    <t>INST AGRIC LA MINA</t>
  </si>
  <si>
    <t>ESCUELA NUEVA LA VEGA ARRIBA</t>
  </si>
  <si>
    <t>ESCUELA RURAL MIXTA DE PATILLAL</t>
  </si>
  <si>
    <t>AGUACHICA</t>
  </si>
  <si>
    <t>I.E. NOREAN - SEDE PRINCIPAL</t>
  </si>
  <si>
    <t>SEDE SAN JOAQUIN DEL CORRAL</t>
  </si>
  <si>
    <t>ESC. RUR. MIXTA LOS CALICHES</t>
  </si>
  <si>
    <t>SEDE LA CAMPANA</t>
  </si>
  <si>
    <t>SEDE SAN PABLO</t>
  </si>
  <si>
    <t>SEDE LA YEGUERITA</t>
  </si>
  <si>
    <t>SEDE SAN BENITO</t>
  </si>
  <si>
    <t>ESC. RUR. MIXTA MALIGUAL</t>
  </si>
  <si>
    <t>ESC. RUR. MIXTA JOSE GALEANO FELICE</t>
  </si>
  <si>
    <t>INST. BAS. COMERCIAL SANTA TERESA (PATI¥O)</t>
  </si>
  <si>
    <t>ESC. RUR. MIXTA EL FARO</t>
  </si>
  <si>
    <t>ESC. RUR. MIXTA EL JUNCAL</t>
  </si>
  <si>
    <t>SEDE LA SAMARIA</t>
  </si>
  <si>
    <t>ESC RUR MIX LA ESMERALDA BAJA</t>
  </si>
  <si>
    <t>ESC. RUR. MIXTA SANTA INES</t>
  </si>
  <si>
    <t>ESC. RUR. MIXTA LA CASCABELA</t>
  </si>
  <si>
    <t>I.E. VILLA DE SAN ANDRES - SEDE PRINCIPAL</t>
  </si>
  <si>
    <t>ESC. RUR. MIXTA EL REDENTOR</t>
  </si>
  <si>
    <t>SEDE LAS PIÑAS</t>
  </si>
  <si>
    <t>ESC. RUR. MIXTA SANTA LUCIA</t>
  </si>
  <si>
    <t>I.E. GUILLERMO LEON VALENCIA DE BARRANCA LEBRIJA - SEDE PRINCIPAL</t>
  </si>
  <si>
    <t>AGUSTÍN CODAZZI</t>
  </si>
  <si>
    <t>ESC RUR MIX GENERAL SANTANDER</t>
  </si>
  <si>
    <t>ESC MARIA REINA</t>
  </si>
  <si>
    <t>ESC NVA 7 DE JULIO</t>
  </si>
  <si>
    <t>ASTREA</t>
  </si>
  <si>
    <t>ESC. NUEVA MARIA ROSA MISTICA (EL ESCUDO).</t>
  </si>
  <si>
    <t>I. E. LA CANDELARIA</t>
  </si>
  <si>
    <t>ESC. NUEVA MONTE CRISTO.</t>
  </si>
  <si>
    <t>ESC. NUEVA UNION REAL.</t>
  </si>
  <si>
    <t>ESC. NUEVA LA VILLA.</t>
  </si>
  <si>
    <t>ESC NVA. LA CONCEPCION.</t>
  </si>
  <si>
    <t>ESC. SAN ANTONIO DE PADUA N 1</t>
  </si>
  <si>
    <t>INST. EDU. LUIS CARLOS GALAN SARMIENTO</t>
  </si>
  <si>
    <t>I.E. CARLOS RESTREPO ARAUJO - SEDE PRINCIPAL</t>
  </si>
  <si>
    <t>SEDE URIBE VELEZ</t>
  </si>
  <si>
    <t>ESC. URB. MIXTA SAN FRANCISCO DE ASIS</t>
  </si>
  <si>
    <t>ESC. URB. MIXTA JORGE ELIECER GAITAN</t>
  </si>
  <si>
    <t>ESCUELA NUESTRA SE¥ORA DEL CARMEN</t>
  </si>
  <si>
    <t>I. E. SAN JOSE - SEDE PRINCIPAL</t>
  </si>
  <si>
    <t>E.NUEVA ZAPATI</t>
  </si>
  <si>
    <t>SEDE MATA GUILLIN</t>
  </si>
  <si>
    <t>I.E. LAS VEGAS - SEDE PRINCIPAL</t>
  </si>
  <si>
    <t>ESC. NUEVA TREBOL DE PAJONAL</t>
  </si>
  <si>
    <t>SEDE CABECERA</t>
  </si>
  <si>
    <t>CHIRIGUANÁ</t>
  </si>
  <si>
    <t>ESC. RUR. MIXTA NØ 1</t>
  </si>
  <si>
    <t>SEDE ARENAS BLANCAS</t>
  </si>
  <si>
    <t>ESC URBANA MIXTA # 2</t>
  </si>
  <si>
    <t>ESC. RUR. MIXTA EL HATILLO</t>
  </si>
  <si>
    <t>ESC. RUR. MIXTA NUESTRA SE¥ORA DEL CARME</t>
  </si>
  <si>
    <t>ESC. RUR. MIXTA LA SIERRA</t>
  </si>
  <si>
    <t>ESC. NUEVA EL CRUCE</t>
  </si>
  <si>
    <t>CURUMANÍ</t>
  </si>
  <si>
    <t>INST. EDU. AGUSTÖN RANGEL</t>
  </si>
  <si>
    <t>E.N. EL CALLAO</t>
  </si>
  <si>
    <t>ESC. MIXTA NØ 2</t>
  </si>
  <si>
    <t>ESC. NUEVA PUENTE CANOA</t>
  </si>
  <si>
    <t>I. E. EL CARMEN - SEDE PRINCIPAL</t>
  </si>
  <si>
    <t>ESC. NVA CASA DE ZINC</t>
  </si>
  <si>
    <t>ESC. NVA REPELON</t>
  </si>
  <si>
    <t>ESC. NVA.EL AMPARO</t>
  </si>
  <si>
    <t>ESC. RURAL EL MANANTIAL</t>
  </si>
  <si>
    <t>I.E. VALENTIN MANJARREZ</t>
  </si>
  <si>
    <t>ESC RURAL MIXTA VEGA GRANDE</t>
  </si>
  <si>
    <t>ESC.  RURAL MIXTA CALDERETA</t>
  </si>
  <si>
    <t>ESC. RURAL MIXTA PALLARES</t>
  </si>
  <si>
    <t>ESC NVA DEMOSTRATIVA TRAPICHE</t>
  </si>
  <si>
    <t>I.E. NUESTRA SEÑORA DEL CARMEN - SEDE PRINCIPAL</t>
  </si>
  <si>
    <t>ESC RURAL MIXTA DE MELENDEZ</t>
  </si>
  <si>
    <t>ESC RURAL MIXTA EL GOBERNADOR</t>
  </si>
  <si>
    <t>ESC RURAL MIXTA CA¥O ALONSO</t>
  </si>
  <si>
    <t>ESC RURAL MIXTA LAS PUNTAS</t>
  </si>
  <si>
    <t>ESC.RURAL MIXTA MOLINA</t>
  </si>
  <si>
    <t>ESC RURAL MIXTA MARQUETALIA</t>
  </si>
  <si>
    <t>ESC RURAL MIXTA DE CAROLINA</t>
  </si>
  <si>
    <t>ESC RURAL MIXTA POLICARPA SALAVARRIETA(L</t>
  </si>
  <si>
    <t>ESC RURAL MIXTA SANTA MARIA</t>
  </si>
  <si>
    <t>LA JAGUA DE IBIRICO</t>
  </si>
  <si>
    <t>I.E. LAS PALMITA - SEDE PRINCIPAL</t>
  </si>
  <si>
    <t>ESC NUEVA LA VEGA DE JACOB</t>
  </si>
  <si>
    <t>ESC NVA NICARAGUA</t>
  </si>
  <si>
    <t>ESC NVA CANADA</t>
  </si>
  <si>
    <t>ESCUELA SABANAS DE LEON</t>
  </si>
  <si>
    <t>I. E. SAN ANTONIO - SEDE PRINCIPAL</t>
  </si>
  <si>
    <t>ESC NVA LOS ANDES</t>
  </si>
  <si>
    <t>ESC NVA EL CINCO</t>
  </si>
  <si>
    <t>ESC NVA CASA GRANDE</t>
  </si>
  <si>
    <t>SEDE EL VENAO</t>
  </si>
  <si>
    <t>PAILITAS</t>
  </si>
  <si>
    <t>C.E. SANTA RITA DE RIVERA - SEDE PRINCIPAL</t>
  </si>
  <si>
    <t>ESC. NUEVA EL DIVISO</t>
  </si>
  <si>
    <t>ESC. NUEVA LA PAZ</t>
  </si>
  <si>
    <t>SEDE BUBETA</t>
  </si>
  <si>
    <t>PELAYA</t>
  </si>
  <si>
    <t>ESC. RURAL MIXTA LOS LAURELES</t>
  </si>
  <si>
    <t>ESC. RURAL MIXTA LA CABAÑA</t>
  </si>
  <si>
    <t>ESC. RURAL MIXTA EL VERGEL</t>
  </si>
  <si>
    <t>ESC. RURAL MIXTA EL JABONAL</t>
  </si>
  <si>
    <t>C.E. CINCO DE FEBRERO</t>
  </si>
  <si>
    <t>ESC. RURAL MIXTA EL LUCERO</t>
  </si>
  <si>
    <t>SEDE RAICES BAJAS</t>
  </si>
  <si>
    <t>ESCUELA LA HONDITA</t>
  </si>
  <si>
    <t>ESC. RUR. MIXTA 10 DE MAYO</t>
  </si>
  <si>
    <t>RÍO DE ORO</t>
  </si>
  <si>
    <t>ESC. RUR. MIXTA EL SILENCIO</t>
  </si>
  <si>
    <t>I.E. LOS ANGELES</t>
  </si>
  <si>
    <t>ESC. RUR. MIXTA TISQUIRAMA</t>
  </si>
  <si>
    <t>ESC. RUR. MIXTA PEDREGAL</t>
  </si>
  <si>
    <t>ESC. RUR. MIXTA LA MESA</t>
  </si>
  <si>
    <t>C.E. INDIGENA CAÑO PADILLA YUKPA</t>
  </si>
  <si>
    <t>ESCUELA NUEVA YUCATAN</t>
  </si>
  <si>
    <t>C.E. INDÍGENA LA LAGUNA YUKPA - SEDE PRINCIPAKL</t>
  </si>
  <si>
    <t>ESCUELA NUEVA EL CONCEJO</t>
  </si>
  <si>
    <t>E.N. CINCO CAMINOS</t>
  </si>
  <si>
    <t>ESCUELA NUEVA EL COSO</t>
  </si>
  <si>
    <t>ESCUELA NUEVA CUATRO CAMINOS</t>
  </si>
  <si>
    <t>SAN ALBERTO</t>
  </si>
  <si>
    <t>ESC. NUEVA LA TRINIDAD</t>
  </si>
  <si>
    <t>I.E. FUNDACIÓN - SEDE PRINCIPAL</t>
  </si>
  <si>
    <t>ESC. NUEVA LA CUMBRE</t>
  </si>
  <si>
    <t>ESCUELA NUEVA 21 DE ABRIL</t>
  </si>
  <si>
    <t>ESC NVA MESA RICA</t>
  </si>
  <si>
    <t>ESC NVA LA DORADA</t>
  </si>
  <si>
    <t>ESC NVA LA GRANJA</t>
  </si>
  <si>
    <t>C.E. EL CAIRO</t>
  </si>
  <si>
    <t>ESC NVA SAN JOSE DE LAS AMERICAS</t>
  </si>
  <si>
    <t>ESC RUR MIX EL BARRO</t>
  </si>
  <si>
    <t>ESC NVA NUESTRA SE¥ORA DE LA PAZ AGUAS B</t>
  </si>
  <si>
    <t>ESC NVA CANDELIA</t>
  </si>
  <si>
    <t>C.E. SITIO NUEVO</t>
  </si>
  <si>
    <t>ESCUELA LAS PALMAS</t>
  </si>
  <si>
    <t>ESC. NUEVA HACARITAMA</t>
  </si>
  <si>
    <t>ESC. NUEVA GUITARRILLA</t>
  </si>
  <si>
    <t>I.E. FRANCISCO RINALDY MORATO - SEDE PRINCIPAL</t>
  </si>
  <si>
    <t>ESC RURAL MIXTA LAS MARIAS</t>
  </si>
  <si>
    <t>ESC RURAL MIXTA YA LA LLEVA</t>
  </si>
  <si>
    <t>ESC RURAL MIXTA SOCORRO</t>
  </si>
  <si>
    <t>ESC RURAL LEON MEDIO</t>
  </si>
  <si>
    <t>ESC RURAL MIXTA MANCHEGO</t>
  </si>
  <si>
    <t>CENTRO EDUCATIVO NUEVA LUCIA SEDE LEON ABAJO</t>
  </si>
  <si>
    <t>INSTITUCION EDUCATIVA NUEVA LUCIA SEDE PRINCIPAL</t>
  </si>
  <si>
    <t>CENTRO EDUCATIVO NUEVA LUCIA SEDE E. DE HAMACA</t>
  </si>
  <si>
    <t>ESCUELA RURAL MIXTA PARCELAS DEL QUINDIO</t>
  </si>
  <si>
    <t>ESC RURAL MIXTA EL CONGO</t>
  </si>
  <si>
    <t>ESC RURAL MIXTA SALAMINA</t>
  </si>
  <si>
    <t>ESC RURAL MIXTA GALILEA</t>
  </si>
  <si>
    <t>AGUAS VIVAS</t>
  </si>
  <si>
    <t>TIGRE ARRIBA</t>
  </si>
  <si>
    <t>BALASTERA</t>
  </si>
  <si>
    <t>ESC RUR MIX PALMITO PICAO</t>
  </si>
  <si>
    <t>ESC RUR MIX LA FLORIDA</t>
  </si>
  <si>
    <t>ESC RUR MIX NUEVO PARAISO</t>
  </si>
  <si>
    <t>ESC NVA ELENA OSPINA DE OSPINA</t>
  </si>
  <si>
    <t>ESCUELA RURAL MIXTA CAMILO TORRES</t>
  </si>
  <si>
    <t>ESCUELA RURAL MIXTA EL TOTUMO</t>
  </si>
  <si>
    <t>ESCUELA RURAL MIXTA PLAZA DE HORMIGA</t>
  </si>
  <si>
    <t>ESCUELA RURAL MIXTA CALLE BARRIDA</t>
  </si>
  <si>
    <t>ESC RURAL MIXTA  TRES BINDES</t>
  </si>
  <si>
    <t>ESC RURAL MIXTA COREA</t>
  </si>
  <si>
    <t>ESC RURAL MIXTA MARACAYO</t>
  </si>
  <si>
    <t>ESC RURAL MIXTA LA ESPERANZA</t>
  </si>
  <si>
    <t>ESC RURAL MIXTA  APARTADA DE MARACAYO</t>
  </si>
  <si>
    <t>ESC RURAL MIXTA TRES PIEDRAS</t>
  </si>
  <si>
    <t>ESC RURAL MIXTA TODOS PENSAMOS</t>
  </si>
  <si>
    <t>ESC RURAL MIXTA COSTA DE ORO</t>
  </si>
  <si>
    <t>ESCUELA RURAL MIXTA PALMA DE VINO</t>
  </si>
  <si>
    <t>ESC RURAL MIXTA SINCELEJITO</t>
  </si>
  <si>
    <t>ESC RURAL MIXTA LUSITANIA</t>
  </si>
  <si>
    <t>ESC RURAL MIXTA EL DIVINO NIÑO</t>
  </si>
  <si>
    <t>INSTITUCIÓN EDUCATIVA EL CERRITO</t>
  </si>
  <si>
    <t>ESC RUR MIX 10 DE FEBRERO</t>
  </si>
  <si>
    <t>ESC RURAL MIXTA PALMITO PICAO</t>
  </si>
  <si>
    <t>ESC RUR MIX TENERIFE</t>
  </si>
  <si>
    <t>ESC RURAL MIXTA  MARTINICA</t>
  </si>
  <si>
    <t>ESC RURAL MIXTA SAN RAFAEL</t>
  </si>
  <si>
    <t>ESC RURAL MIXTA NUEVO PARAISO</t>
  </si>
  <si>
    <t>ESC RURAL MIXTA CAÑO VIEJO LA MORA</t>
  </si>
  <si>
    <t>ESC RUR MIX LA VORAGINE</t>
  </si>
  <si>
    <t>ESC RUR MIX JOSE MARIA POSADA</t>
  </si>
  <si>
    <t>ESC RURAL MIXTA EL PARAISO</t>
  </si>
  <si>
    <t>ESC RUR MIX DE HOYO OSCURO</t>
  </si>
  <si>
    <t>ESC NUEVA CARRETO TESORO</t>
  </si>
  <si>
    <t>ESC NUEVA CHARCON BOTELLA</t>
  </si>
  <si>
    <t>ESC RURAL MIXTA SAN NICOLAS</t>
  </si>
  <si>
    <t>ESC RURAL MIXTA SAN JERONIMO</t>
  </si>
  <si>
    <t>ESC NUEVA MEDELLIN CORDOBA</t>
  </si>
  <si>
    <t>ESC MARIA INMACULADA ALTOS DEL CARRETO</t>
  </si>
  <si>
    <t>ESC. RURAL MIXTA LAS BABILLAS</t>
  </si>
  <si>
    <t>INSTITUCIÓN EDUCATIVA AGUAS NEGRAS</t>
  </si>
  <si>
    <t>ESC RURAL MIXTA CALIFORNIA</t>
  </si>
  <si>
    <t>ESC RUR MIX BONITO VIENTO</t>
  </si>
  <si>
    <t>ESC RUR MIX EL MANGUITO</t>
  </si>
  <si>
    <t>ESC RUR MIX SAN MARTIN</t>
  </si>
  <si>
    <t>ESC RUR YUCA SECA</t>
  </si>
  <si>
    <t>ESC RUR MIX EL COROZO</t>
  </si>
  <si>
    <t>ESC RUR MIX CAMINO REAL</t>
  </si>
  <si>
    <t>ESC RUR MIX PATIO BONITO</t>
  </si>
  <si>
    <t>ESC RUR MIX STA BETULIA</t>
  </si>
  <si>
    <t>ESC RURAL MIXTA EL DELIRIO</t>
  </si>
  <si>
    <t>ESC RUR MIX BUENAVISTA</t>
  </si>
  <si>
    <t>CENT EDUC SIMON BOLIVAR DEL BALSAL</t>
  </si>
  <si>
    <t>ESC RUR MIX QUEBRADA DEL MEDIO</t>
  </si>
  <si>
    <t>ESC RUR MIX AMERICA</t>
  </si>
  <si>
    <t>ESC RUR MIX PALMIRA TUSA</t>
  </si>
  <si>
    <t>ESC RUR MIX EL GUASIMO</t>
  </si>
  <si>
    <t>ESC RUR MIX LA GRAN CHINA</t>
  </si>
  <si>
    <t>ESC RUR MIX LA ESPERANZA</t>
  </si>
  <si>
    <t>ESC SAN JOSE DE CANALETICO</t>
  </si>
  <si>
    <t>ESC RUR MIX BOCHE</t>
  </si>
  <si>
    <t>ESCUELA NUEVA DE MATAMORO</t>
  </si>
  <si>
    <t>ESCUELA NUEVA LAS LAGRIMAS</t>
  </si>
  <si>
    <t>ESC NUEVA VILLAVICENCIO</t>
  </si>
  <si>
    <t>ESCUELA RURAL MIXTA LAS FLORES</t>
  </si>
  <si>
    <t>ESC NUEVA EL CARMEN</t>
  </si>
  <si>
    <t>CENTRO EDUCATIVO FRONTERAS DE CORDOBA</t>
  </si>
  <si>
    <t>CENT DOC JUANA JULIA 1</t>
  </si>
  <si>
    <t>CENTRO EDUCATIVO LA OCTAVIA</t>
  </si>
  <si>
    <t>ESC RUR MIX EL RINCON</t>
  </si>
  <si>
    <t>CENTRO EDUCATIVO CARLOS OSPINA</t>
  </si>
  <si>
    <t>CENTRO EDUCATIVO SAN DIEGO</t>
  </si>
  <si>
    <t>CENTRO EDUCATIVO LA GLORIA</t>
  </si>
  <si>
    <t>ESC RUR MIX JUANA JULIA 2</t>
  </si>
  <si>
    <t>CENTRO EDUCATIVO VERDINAL</t>
  </si>
  <si>
    <t>CENTRO EDUCATIVO EL OYETO</t>
  </si>
  <si>
    <t>CENTRO EDUCATIVO LA POPA</t>
  </si>
  <si>
    <t>CENTRO EDUCATIVO MI PORVENIL ES CRISTO JESUS</t>
  </si>
  <si>
    <t>CENTRO EDUCATIVO CRISTO ES MI LUZ</t>
  </si>
  <si>
    <t>ESC RUR MIX ARROYON</t>
  </si>
  <si>
    <t>ESC RUR MIX NVA ESPERANZA</t>
  </si>
  <si>
    <t>ESC RUR MIX SIMON BOLIVAR</t>
  </si>
  <si>
    <t>ESC RUR MIX DE LA FE</t>
  </si>
  <si>
    <t>ESC RUR MIX GRANADA</t>
  </si>
  <si>
    <t>ESC RUR MIX COQUITO</t>
  </si>
  <si>
    <t>ESC RUR MIX PIÑALITO</t>
  </si>
  <si>
    <t>ESCUELA URBANA MIXTA PAZ DEL NORTE</t>
  </si>
  <si>
    <t>ESCUELA URBANA MIXTA DEL SINU</t>
  </si>
  <si>
    <t>INSTITUCIÓN EDUCATIVA CAMILO TORRES</t>
  </si>
  <si>
    <t>ESCUELA URBANA MIXTA MI  AMIGUITO</t>
  </si>
  <si>
    <t>ESC RUR MIX DE MOCHILA</t>
  </si>
  <si>
    <t>CUCHARAL</t>
  </si>
  <si>
    <t>ESC RURAL MIXTA LA ÑECA</t>
  </si>
  <si>
    <t>ESC RURAL MIXTA ANA RODRIGUEZ DE VIDAL</t>
  </si>
  <si>
    <t>ESC RURAL MIXTA CERRO MARRALU</t>
  </si>
  <si>
    <t>ESC NUEVA ELIGIO MOGROBEJO</t>
  </si>
  <si>
    <t>ESC RURAL MIXTA MARRALU ABAJO</t>
  </si>
  <si>
    <t>ESC RURAL MIXTA LIBORIO VARGAS</t>
  </si>
  <si>
    <t>EL MACHIN</t>
  </si>
  <si>
    <t>EL CHANGAY</t>
  </si>
  <si>
    <t>PRIMARIA BUENOS AIRES</t>
  </si>
  <si>
    <t>ESC RUR MIX EL TESORO</t>
  </si>
  <si>
    <t>CENTRO EDUCATIVO NUEVA LUCIA SEDE EL PORVENIR</t>
  </si>
  <si>
    <t>LOS LIMONES</t>
  </si>
  <si>
    <t>ESC RURAL MIXTA MAQUENCAL</t>
  </si>
  <si>
    <t>ESC RUR MIXTA SOLEDAD LA MANTA</t>
  </si>
  <si>
    <t>ESC RUR MIXTA LA PARCELACIÓN</t>
  </si>
  <si>
    <t>ESC RURAL MIXTA VILLANUEVA</t>
  </si>
  <si>
    <t>ESC RURAL MIXTA LA PLAZA</t>
  </si>
  <si>
    <t>ESC RURAL MIXTA PALMA DE ORO</t>
  </si>
  <si>
    <t>ESC RURAL MIXTA CORRENTAL</t>
  </si>
  <si>
    <t>ESC RURAL MIXTA LOS CEDROS</t>
  </si>
  <si>
    <t>ESC RURAL MIXTA SANTA TERESITA</t>
  </si>
  <si>
    <t>ESC RURAL MIXTA LA LUCHA</t>
  </si>
  <si>
    <t>ESC RURAL MIXTA EL HUESO</t>
  </si>
  <si>
    <t>ESC RURAL MIXTA SAN FELIPE</t>
  </si>
  <si>
    <t>INSTITUCIÓN EDUCATIVA RAFAEL NUÑEZ</t>
  </si>
  <si>
    <t>ESC RURAL MIXTA SAN LUIS</t>
  </si>
  <si>
    <t>INSTITUCIÓN EDUCATIVA SAN JOSE JARAQUIEL</t>
  </si>
  <si>
    <t>ESCUELA RURAL MIXTA EL CLAVAL</t>
  </si>
  <si>
    <t>ESCUELA RURAL MIXTA EL TAPAO</t>
  </si>
  <si>
    <t>ESCUELA RURAL MIXTA LAMAS 2 Y 3</t>
  </si>
  <si>
    <t>INSTITUCIÓN EDUCATIVA EL SABANAL</t>
  </si>
  <si>
    <t>ESCUELA UNITARIA TOLEDO II</t>
  </si>
  <si>
    <t>ESC RUR MIX DE ARENAL</t>
  </si>
  <si>
    <t>ESC RUR MIX BOCA DE LA CEIBA</t>
  </si>
  <si>
    <t>ESC RUR MIX DE BUENAVENTURA</t>
  </si>
  <si>
    <t>ESC URB MIX  # 1 DE LOS GARZONES</t>
  </si>
  <si>
    <t>COL MPAL DE BTO DE LOS GARZONES</t>
  </si>
  <si>
    <t>ESC RURAL MIXTA BROQUELITO</t>
  </si>
  <si>
    <t>ESC NUEVA LA PUENTE</t>
  </si>
  <si>
    <t>ESC RURAL MIXTA EL LIMON</t>
  </si>
  <si>
    <t>ESC NUEVA  EL CUCHARO</t>
  </si>
  <si>
    <t>INSTITUCIÓN EDUCATIVA MIGUEL ANTONIO CARO</t>
  </si>
  <si>
    <t>ESC NUEVA LOS BAJOS</t>
  </si>
  <si>
    <t>CENTRO EDUCATIVO FLORISANTO</t>
  </si>
  <si>
    <t>ESC NUEVA LA BOMBA</t>
  </si>
  <si>
    <t>ESC NUEVA  PEREIRA</t>
  </si>
  <si>
    <t>ESC RURAL MIXTA LOS ANDES</t>
  </si>
  <si>
    <t>ESC RURAL MIXTA MORINDO BETULIA</t>
  </si>
  <si>
    <t>ESC RURAL MIXTA MORINDO SANTO DOMINGO</t>
  </si>
  <si>
    <t>CENTRO DOCENTE CAMILO TORRES LA IGUANA</t>
  </si>
  <si>
    <t>ESC RURAL MIXTA MORINDO DOS BOCAS</t>
  </si>
  <si>
    <t>ESC RURAL MORINDO NUEVA ESPERANZA</t>
  </si>
  <si>
    <t>MORINDO CENTRAL</t>
  </si>
  <si>
    <t>ESC RURAL MIXTA HORIZONTE</t>
  </si>
  <si>
    <t>C.E. MARRALÙ - SEDE PRINCIPAL</t>
  </si>
  <si>
    <t>LAS MÚCURAS</t>
  </si>
  <si>
    <t>I.E. CECILIA - SEDE PRINCIPAL</t>
  </si>
  <si>
    <t>SAN JOSÉ DE SEHEVE</t>
  </si>
  <si>
    <t>PLAN DE MESA</t>
  </si>
  <si>
    <t>LAS GUADUAS</t>
  </si>
  <si>
    <t>ESC NVA LA ESPERANZA LA BALSA</t>
  </si>
  <si>
    <t>ESC NVA SAN JERÒNIMO</t>
  </si>
  <si>
    <t>ESC NVA SANTA ANA</t>
  </si>
  <si>
    <t>ESC NVA JUAN PABLO II</t>
  </si>
  <si>
    <t>LA APARTADA</t>
  </si>
  <si>
    <t>IE LUIS FERNANDO GONZALEZ (ANTES SAN JOSE)</t>
  </si>
  <si>
    <t>I.E. MONTERREY - SEDE PRINCIPAL</t>
  </si>
  <si>
    <t>EL PAPAYO</t>
  </si>
  <si>
    <t>DIVINO SALVADOR</t>
  </si>
  <si>
    <t>STO DOMINGO DEL TESORO</t>
  </si>
  <si>
    <t>AVANCEMOS</t>
  </si>
  <si>
    <t>I.E. EL CEDRO - SEDE PRINCIPAL</t>
  </si>
  <si>
    <t>SAN JOSÉ MIRA LINDO</t>
  </si>
  <si>
    <t>ESCOBILLITAS</t>
  </si>
  <si>
    <t>ONCE CAGÛI</t>
  </si>
  <si>
    <t>HOGAR DEL SOL</t>
  </si>
  <si>
    <t>EL MANANTIAL</t>
  </si>
  <si>
    <t>I.E. PLAYA BLANCA - SEDE EPRINCIPAL</t>
  </si>
  <si>
    <t>NUEVO ORIENTE</t>
  </si>
  <si>
    <t>GAMBÀ</t>
  </si>
  <si>
    <t>C.E. EL CUCHILLO - SEDE PRINCIPAL</t>
  </si>
  <si>
    <t>BARANDILLA</t>
  </si>
  <si>
    <t>LOS NEGRITOS</t>
  </si>
  <si>
    <t>I.E. SINCELEJITO - SEDE PRINCIPAL</t>
  </si>
  <si>
    <t>COREA</t>
  </si>
  <si>
    <t>MARIA AUX. RONDON</t>
  </si>
  <si>
    <t>MATA DE CAÑA</t>
  </si>
  <si>
    <t>I.E. POPALES - SEDE PRINCIPAL</t>
  </si>
  <si>
    <t>CENT EDU LAS MARGARITAS</t>
  </si>
  <si>
    <t>ESC LOS NOVILLOS</t>
  </si>
  <si>
    <t>CENT EDUC MEJOR ESQUINA</t>
  </si>
  <si>
    <t>ESC RUR MIX LA LINEA</t>
  </si>
  <si>
    <t>ESC RUR MIX RUPERTO MARTINEZ</t>
  </si>
  <si>
    <t>ESC RUR BELLAVISTA</t>
  </si>
  <si>
    <t>CENT EDUC EL VIAJANO</t>
  </si>
  <si>
    <t>ESC RUR EL MARTILLO</t>
  </si>
  <si>
    <t>ESC LAS FLORES</t>
  </si>
  <si>
    <t>ESC NVA LOS CÒRDOBAS</t>
  </si>
  <si>
    <t>BELÈN</t>
  </si>
  <si>
    <t>ESC NVA LAS CRUCES</t>
  </si>
  <si>
    <t>ESC NVA CALLE LARGA</t>
  </si>
  <si>
    <t>ESC NVA LAS AGUADITAS</t>
  </si>
  <si>
    <t>ESC NVA EL TREINTA CINCO</t>
  </si>
  <si>
    <t>CENT EDUC SANTA FÈ DEL ARCIAL</t>
  </si>
  <si>
    <t>ESC NVA CASTILLERA NO 2</t>
  </si>
  <si>
    <t>TEQUENDAMA 1</t>
  </si>
  <si>
    <t>ESC STA FÈ DE  VILLA FATIMA</t>
  </si>
  <si>
    <t>ESC NVA LA INMACULADA</t>
  </si>
  <si>
    <t>ESC NVA GENOVA</t>
  </si>
  <si>
    <t>ESC NVA SAN JOSÈ</t>
  </si>
  <si>
    <t>ESC NVA POLONIA</t>
  </si>
  <si>
    <t>ESC NVA VILLA ESPERANZA</t>
  </si>
  <si>
    <t>ESC CIENAGA LAS MARIAS</t>
  </si>
  <si>
    <t>ESC COLLONGO</t>
  </si>
  <si>
    <t>C.E. TIERRA SANTA - SEDE PRINCIPAL</t>
  </si>
  <si>
    <t>ESC NVA EL CLAVO</t>
  </si>
  <si>
    <t>ESC NVA AGUAS PRIETAS</t>
  </si>
  <si>
    <t>ESC NVA CORDOBITA CENTRAL</t>
  </si>
  <si>
    <t>ESC RUR MIX STA TERESITA DE TIERRADENTRO</t>
  </si>
  <si>
    <t>ESC NVA SANTA TERESITA</t>
  </si>
  <si>
    <t>CENT EDUCN CADILLO</t>
  </si>
  <si>
    <t>ESC RUR MIX PALO DE FRUTA</t>
  </si>
  <si>
    <t>ESC NVA ANTONIO NARIÑO</t>
  </si>
  <si>
    <t>ESC NVA CUCHILLO BLANCO</t>
  </si>
  <si>
    <t>ESC NVA CORDOBITA TRES ESQUINAS</t>
  </si>
  <si>
    <t>ESC NVA LOS VOLCANES</t>
  </si>
  <si>
    <t>ESC RUR MIX NUEVO JERICO</t>
  </si>
  <si>
    <t>ESC RUR STA ISABEL DEL CERRO</t>
  </si>
  <si>
    <t>ESC RUR MIX LA ESTRELLA</t>
  </si>
  <si>
    <t>CENT EDUC QUEBRADA DE URANGO</t>
  </si>
  <si>
    <t>ESC NVA ARMENIA</t>
  </si>
  <si>
    <t>ESC RUR LA PALMA</t>
  </si>
  <si>
    <t>ESC NVA ARMENIA ARRIBA</t>
  </si>
  <si>
    <t>IE NTRA SRA DEL CARMEN DE POPAYAN</t>
  </si>
  <si>
    <t>ESC NVA CANALETE LA GLORIA</t>
  </si>
  <si>
    <t>ESC NVA JUAN TAUTH</t>
  </si>
  <si>
    <t>ESC NVA BOCA ALREVES</t>
  </si>
  <si>
    <t>ESC NVA EL COCAO</t>
  </si>
  <si>
    <t>ESC NVA SISEVAN</t>
  </si>
  <si>
    <t>ESC NVA JOSE ANTONIO GALAN</t>
  </si>
  <si>
    <t>ESC NVA VIEJO LOCO</t>
  </si>
  <si>
    <t>ESC NVA CERRO FRONTERA</t>
  </si>
  <si>
    <t>ESC NVA SANTA CRUZ</t>
  </si>
  <si>
    <t>ESC NVA LA CABAÑA</t>
  </si>
  <si>
    <t>ESC NVA LONRES</t>
  </si>
  <si>
    <t>ESC RUR MIX EL TOMATE</t>
  </si>
  <si>
    <t>ESC RUR MIX LAS PULGAS</t>
  </si>
  <si>
    <t>C.E. TRES MARIA</t>
  </si>
  <si>
    <t>ESC. MIXTA SAN JACINTO</t>
  </si>
  <si>
    <t>ESC. MIXTA VENEZUELA</t>
  </si>
  <si>
    <t>ESC. MIXTA CUERO CURTIDO</t>
  </si>
  <si>
    <t>ESC. MIXTA LAS CUEVAS</t>
  </si>
  <si>
    <t>ESC. RURAL MIXTA ZARZALITO</t>
  </si>
  <si>
    <t>ESC.RURAL  MIXTA ZAPAL</t>
  </si>
  <si>
    <t>C.E.CENTRO EDUC. EL CEDRO</t>
  </si>
  <si>
    <t>C. E. SAN ANTONIO</t>
  </si>
  <si>
    <t>ESC. NVA.CEIBITA</t>
  </si>
  <si>
    <t>C.E. LA CEIBITA</t>
  </si>
  <si>
    <t>ESC. MIXTA NUEVO ORIENTE</t>
  </si>
  <si>
    <t>ESC. MIXTA NUEVA EL PLAYON</t>
  </si>
  <si>
    <t>I.E.SAN JOSÉ DEL QUEMADO</t>
  </si>
  <si>
    <t>ESC. RURAL MIXTA DE LETICIA</t>
  </si>
  <si>
    <t>ESC. RURAL MIXTA BUENAVISTA</t>
  </si>
  <si>
    <t>ESC. NUEVA LOS VENADOS</t>
  </si>
  <si>
    <t>ESC. NUEVA COROZA ARGENTINA</t>
  </si>
  <si>
    <t>I.E.CRISTÓBAL COLÓN - CAMPANITO</t>
  </si>
  <si>
    <t>ESC RUR MIX DEL CHORRILLO</t>
  </si>
  <si>
    <t>ESC. MIXTA DE CAZUELA</t>
  </si>
  <si>
    <t>I.E.. EDUC. DE SEVERÁ</t>
  </si>
  <si>
    <t>ESC. MIXTA DE BERENGENA</t>
  </si>
  <si>
    <t>ESC. MIXTA DE CARTAGENITA</t>
  </si>
  <si>
    <t>ESC RUR MIX DE RABOLARGO</t>
  </si>
  <si>
    <t>ESC NVA LA QUINTA</t>
  </si>
  <si>
    <t>ESC. NUEVA LA POZONA</t>
  </si>
  <si>
    <t>C.E.COROZA LAS CAÑAS</t>
  </si>
  <si>
    <t>ESC. MIXTA CAÑO EL PADRE</t>
  </si>
  <si>
    <t>CON. ESC. NUEVA JUVENTUD</t>
  </si>
  <si>
    <t>ESC. MIXTA LA ESMERALDA</t>
  </si>
  <si>
    <t>ESC. MIXTA RETIRO DELOS PAEZ</t>
  </si>
  <si>
    <t>ESC RUR MIX MATEO GOMEZ</t>
  </si>
  <si>
    <t>ESC RUR MIX SAN JOSE DE CHOCOLATE</t>
  </si>
  <si>
    <t>IE STO DOMINGO</t>
  </si>
  <si>
    <t>ESC RUR MIX BUENOS AIRES</t>
  </si>
  <si>
    <t>ESC RUR MIX  EL CERRO</t>
  </si>
  <si>
    <t>ESC RUR MIX PIMIENTAL</t>
  </si>
  <si>
    <t>ESC PUNTA VERDE</t>
  </si>
  <si>
    <t>ESC RUR MIX DE CAMPO BELLO</t>
  </si>
  <si>
    <t>CENT DOC RUR MIX TAMBOR</t>
  </si>
  <si>
    <t>CENT RUR MIX DE SANTERO</t>
  </si>
  <si>
    <t>ESC RUR MIX SABANA COSTA</t>
  </si>
  <si>
    <t>CENT DOC RUR DE VARONES</t>
  </si>
  <si>
    <t>CENT DOC RUR DE NIÑAS</t>
  </si>
  <si>
    <t>CENT DOC RUR MIX GUAYACAN</t>
  </si>
  <si>
    <t>CENT DOC RUR MIX COROZALITO</t>
  </si>
  <si>
    <t>PREESC INF MI PEQUEÐO MUNDO</t>
  </si>
  <si>
    <t>CENT EDUC VILLA FATIMA</t>
  </si>
  <si>
    <t>ESC GABRIEL GARCIA MARQUEZ</t>
  </si>
  <si>
    <t>CENT EDUC DE BLEO</t>
  </si>
  <si>
    <t>IE SAN JUAN BAUTISTA</t>
  </si>
  <si>
    <t>CENT DOC RETIRO DE LOS PEREZ</t>
  </si>
  <si>
    <t>ESC RUR DE AGUAS VIVAS</t>
  </si>
  <si>
    <t>ESC JOSE ANTONIO GALAN</t>
  </si>
  <si>
    <t>SANTA FÉ</t>
  </si>
  <si>
    <t>C.E. EL DESEO - SEDE PRINCIPAL</t>
  </si>
  <si>
    <t>ESC NVA LOS JARABAS</t>
  </si>
  <si>
    <t>ESC STA CRUZ DEL POTRERO</t>
  </si>
  <si>
    <t>CENT EDUC R SAN JOSE</t>
  </si>
  <si>
    <t>CENT RUR MIX CEJA GRANDE</t>
  </si>
  <si>
    <t>ESC RUR DE CIENEGUETA</t>
  </si>
  <si>
    <t>ESC RUR DE JERICO</t>
  </si>
  <si>
    <t>CENT EDUC NUEVO SIGLO DE GARBADO</t>
  </si>
  <si>
    <t>ESC RUR MIX SANTA LUCIA</t>
  </si>
  <si>
    <t>CENT EDUC DIVINO NIÑO</t>
  </si>
  <si>
    <t>CENT EDUC SAN MARTIN DE CARBONERO</t>
  </si>
  <si>
    <t>ESC RUR MIX BELLA VISTA</t>
  </si>
  <si>
    <t>CENT DOC RUR MIX RINCON GRANDE</t>
  </si>
  <si>
    <t>CENT EDUC LOS ALGARROBOS</t>
  </si>
  <si>
    <t>ESC RUR MIX PALMITAL</t>
  </si>
  <si>
    <t>ESC RUR MIX BOCA DEL MONTE</t>
  </si>
  <si>
    <t>CENT DOC RUR SAN MATEO</t>
  </si>
  <si>
    <t>CENT EDUC DE PAJONAL</t>
  </si>
  <si>
    <t>ESC SAN FRANCISCO DE CACAOTAL</t>
  </si>
  <si>
    <t>ESC RUR MIX DE LAS LOMAS</t>
  </si>
  <si>
    <t>CENT EDUC EL TIGRE</t>
  </si>
  <si>
    <t>ESC DE NOVA</t>
  </si>
  <si>
    <t>CENT EDUC 3 DE MAYO</t>
  </si>
  <si>
    <t>CENT EDUC CRUZ DE MAYO</t>
  </si>
  <si>
    <t>ESC RUR MIXZ LOS ANGELES</t>
  </si>
  <si>
    <t>CENT EDUC JOSE MARIA CARBONELL</t>
  </si>
  <si>
    <t>ESC RUR MIX ANDALUCIA</t>
  </si>
  <si>
    <t>ESC RUR MIX CASCAJAL</t>
  </si>
  <si>
    <t>ESC NVA LAS TANGAS</t>
  </si>
  <si>
    <t>ESC NVA STA CECILIA</t>
  </si>
  <si>
    <t>CENT DOC STA ISABEL</t>
  </si>
  <si>
    <t>ESC EL ROSARIO DE CHARRO</t>
  </si>
  <si>
    <t>ESC RUR MIX LA PILONA</t>
  </si>
  <si>
    <t>SAN JUAN DEL CHORRILLO</t>
  </si>
  <si>
    <t>CENT EDUC RUR DIVINO NIÑO</t>
  </si>
  <si>
    <t>ESC NVA PTO DE LA CRUZ</t>
  </si>
  <si>
    <t>ESC NVA CAMPO ALEGRE</t>
  </si>
  <si>
    <t>ESC NVA BOCA DE CATABRE</t>
  </si>
  <si>
    <t>ESC NVA CAMPO BONITO</t>
  </si>
  <si>
    <t>I.E. SAN JOSE DE LA GUNETA - SEDE PRINCIPAL</t>
  </si>
  <si>
    <t>ESC NVA MEDELLIN ROJO</t>
  </si>
  <si>
    <t>ESC NTRA SRA DEL ROSARIO PUEBLO BONITO</t>
  </si>
  <si>
    <t>ESC NVA LA MAYORIA</t>
  </si>
  <si>
    <t>ESC NVA BELLA VISTA # 1</t>
  </si>
  <si>
    <t>ESC RUR MIX LA DRAGA</t>
  </si>
  <si>
    <t>C.E.R. LAS  BALSAS - SEDE PRINCIPAL</t>
  </si>
  <si>
    <t>ESC NVA LOS COCOS</t>
  </si>
  <si>
    <t>ESC NVA LA GLORIA</t>
  </si>
  <si>
    <t>ESC NVA CHARCON ARRIBA</t>
  </si>
  <si>
    <t>ESC NVA DE SALGUERO</t>
  </si>
  <si>
    <t>ESC NVA EL CURAIL</t>
  </si>
  <si>
    <t>ESC RUR MIX EL GUAIMARO</t>
  </si>
  <si>
    <t>CENT DOC PALMAS ARRIBA</t>
  </si>
  <si>
    <t>CENT DOC EL HIGAL</t>
  </si>
  <si>
    <t>ESC NVA LOS ALGODONES</t>
  </si>
  <si>
    <t>CENT EDUC LOS MIMBRE CENTRO</t>
  </si>
  <si>
    <t>ESC NVA LA LUCHA</t>
  </si>
  <si>
    <t>ESC NVA MALAGANA</t>
  </si>
  <si>
    <t>ESC NVA SAN ANTONIO SEIS</t>
  </si>
  <si>
    <t>ESC NVA EL BOBO</t>
  </si>
  <si>
    <t>ESC NVA EL SALADO</t>
  </si>
  <si>
    <t>ESC NVA VENADO AMARILLO</t>
  </si>
  <si>
    <t>ESC NVA EGIPTO</t>
  </si>
  <si>
    <t>ESC NVA PIEDRA ABAJO</t>
  </si>
  <si>
    <t>ESC NVA EL TEMPLO</t>
  </si>
  <si>
    <t>ESC NVA PIEDRAS DEL MEDIO</t>
  </si>
  <si>
    <t>I.E. LOS GOMEZ - SEDE PRINCIPAL</t>
  </si>
  <si>
    <t>MARACAYO</t>
  </si>
  <si>
    <t>NUEVA LUCIA</t>
  </si>
  <si>
    <t>LA GOLA</t>
  </si>
  <si>
    <t>COTORRA</t>
  </si>
  <si>
    <t>ESC NVA DE GUAYABAL</t>
  </si>
  <si>
    <t>IE RAFAEL NUÑEZ</t>
  </si>
  <si>
    <t>MANANTIAL ARRIBA</t>
  </si>
  <si>
    <t>MANANTIAL ABAJO</t>
  </si>
  <si>
    <t>BOLLO SECO</t>
  </si>
  <si>
    <t>GUANABANO</t>
  </si>
  <si>
    <t>LAS NUBES</t>
  </si>
  <si>
    <t>ISLA DE SABA</t>
  </si>
  <si>
    <t>BOCA DE GUAMAL</t>
  </si>
  <si>
    <t>JOSE LOPEZ ARGEL</t>
  </si>
  <si>
    <t>RECULA</t>
  </si>
  <si>
    <t>RODEITO</t>
  </si>
  <si>
    <t>ESC NVA LOS GOMEZ MD</t>
  </si>
  <si>
    <t>CENT EDUC PLAYAS DEL CAMPANO</t>
  </si>
  <si>
    <t>ESC NVA SAN PABLO</t>
  </si>
  <si>
    <t>CENT EDUC LA CULEBRA ARRIBA</t>
  </si>
  <si>
    <t>ESC RUR MIX CULEBRA ABAJO</t>
  </si>
  <si>
    <t>ESC NVA LA CIENEGUETA</t>
  </si>
  <si>
    <t>LOS PATOS</t>
  </si>
  <si>
    <t>ZOILA CABRALES</t>
  </si>
  <si>
    <t>LOS AMARILLOS</t>
  </si>
  <si>
    <t>JOVAL</t>
  </si>
  <si>
    <t>EL COCUELO</t>
  </si>
  <si>
    <t>IE  SAN ANTERITO</t>
  </si>
  <si>
    <t>EL SALTO</t>
  </si>
  <si>
    <t>LOS RODRIGUEZ</t>
  </si>
  <si>
    <t>EL PAJON</t>
  </si>
  <si>
    <t>EL ARROYO</t>
  </si>
  <si>
    <t>EL LIMBO</t>
  </si>
  <si>
    <t>ESC URB MIX COTORRA ARRIBA</t>
  </si>
  <si>
    <t>ESC URB MIX EL BONGO</t>
  </si>
  <si>
    <t>ESC URB MIX SAN ROQUE</t>
  </si>
  <si>
    <t>I.E. EL LAZO - SEDE PRINCIPAL</t>
  </si>
  <si>
    <t>COSTA DE ORO</t>
  </si>
  <si>
    <t>AGUAS MUERTAS</t>
  </si>
  <si>
    <t>EL ZOOLOGICO</t>
  </si>
  <si>
    <t>ESCUELA GARAVITO</t>
  </si>
  <si>
    <t>ESCUELA DE PALO DE AGUA</t>
  </si>
  <si>
    <t>ESCUELA  LA ASUNCION</t>
  </si>
  <si>
    <t>UNIFICADA LOS CORRALES</t>
  </si>
  <si>
    <t>ESC VILLANUEVA</t>
  </si>
  <si>
    <t>ESC RUR MIX DE LOS BINDES</t>
  </si>
  <si>
    <t>ESC NVA DE CAIMAN</t>
  </si>
  <si>
    <t>AGUAS DULCES</t>
  </si>
  <si>
    <t>SAN JOSE DEL BIJAO</t>
  </si>
  <si>
    <t>BAJO GRANDE</t>
  </si>
  <si>
    <t>MANGUITO ARRIBA</t>
  </si>
  <si>
    <t>MANGUITO ABAJO</t>
  </si>
  <si>
    <t>LAS IGUANAS</t>
  </si>
  <si>
    <t>LA BUENA</t>
  </si>
  <si>
    <t>LOS MORALES</t>
  </si>
  <si>
    <t>EL CARITO</t>
  </si>
  <si>
    <t>MOMPOS</t>
  </si>
  <si>
    <t>CE MATA DE CAÑA</t>
  </si>
  <si>
    <t>MATA DE CAÑA MI</t>
  </si>
  <si>
    <t>BEBE CHICHA</t>
  </si>
  <si>
    <t>CALLE LARGA</t>
  </si>
  <si>
    <t>I.E. REMOLINO - SEDE PRINCIPAL</t>
  </si>
  <si>
    <t>FLAMENCO</t>
  </si>
  <si>
    <t>LA SELVA</t>
  </si>
  <si>
    <t>SAN JOSE DEL TESORO</t>
  </si>
  <si>
    <t>SANTA ROSA DEL CHIQUERO</t>
  </si>
  <si>
    <t>SEVERA</t>
  </si>
  <si>
    <t>SAN VICENTE DEL CERCADO</t>
  </si>
  <si>
    <t>LA SUBIDA</t>
  </si>
  <si>
    <t>RABO GACHO</t>
  </si>
  <si>
    <t>SARANDELO</t>
  </si>
  <si>
    <t>NO LO CREEN</t>
  </si>
  <si>
    <t>GALILEA</t>
  </si>
  <si>
    <t>CANDELARIA ARRIBA</t>
  </si>
  <si>
    <t>SAN NICOLAS DE PALMITAL</t>
  </si>
  <si>
    <t>NUEVO REINO</t>
  </si>
  <si>
    <t>IE CANDALARIA HACIENDA</t>
  </si>
  <si>
    <t>LOS PLATANALES</t>
  </si>
  <si>
    <t>CERRO DEL DESCANSO</t>
  </si>
  <si>
    <t>EL HIERRO</t>
  </si>
  <si>
    <t>LAS HICOTEAS</t>
  </si>
  <si>
    <t>ESC RUR MIX TREMENTINO</t>
  </si>
  <si>
    <t>CENT EDUC RUR LAS AREPAS</t>
  </si>
  <si>
    <t>IE LA SALADA</t>
  </si>
  <si>
    <t>ESC NVA BUENAVISTA</t>
  </si>
  <si>
    <t>ESC NVA EL EBANO</t>
  </si>
  <si>
    <t>CENT EDUC VILLA LUZ</t>
  </si>
  <si>
    <t>CENT EDUC LA GLORIA</t>
  </si>
  <si>
    <t>C.E. STA ROSA DE LA CAÑA - SEDE PRINCIPAL</t>
  </si>
  <si>
    <t>CENT EDUC EL ALGODON</t>
  </si>
  <si>
    <t>C.E. EL BARRIAL</t>
  </si>
  <si>
    <t>IE CANTINA</t>
  </si>
  <si>
    <t>CENT EDUC COREA</t>
  </si>
  <si>
    <t>CENT EDUC CONTRAPUNTO</t>
  </si>
  <si>
    <t>ESC RUR MIX LA APARTADA A CANALETE</t>
  </si>
  <si>
    <t>ESC RUR MIX LA  APONDERANCIA</t>
  </si>
  <si>
    <t>ESC RUR MIX EL DIVINO NIÑO JESUS</t>
  </si>
  <si>
    <t>ESC RUR MIX NVO NARIÑO</t>
  </si>
  <si>
    <t>ESC RUR MIX LOS ESQUIMALES</t>
  </si>
  <si>
    <t>ESC NVA JALISCO</t>
  </si>
  <si>
    <t>ESC NVA  LAS TINAS</t>
  </si>
  <si>
    <t>ESC NVA PTO REY</t>
  </si>
  <si>
    <t>CENT EDUC EL MINUTO DE DIOS</t>
  </si>
  <si>
    <t>ESC R MIXTA SAN MIGUEL</t>
  </si>
  <si>
    <t>ESC.R MIXTA BETULIA</t>
  </si>
  <si>
    <t>ESC R BELLAVISTA</t>
  </si>
  <si>
    <t>ESC R PEREIRA</t>
  </si>
  <si>
    <t>ESC FR. CERRO PIEDRA</t>
  </si>
  <si>
    <t>ESC R LOS LIMOS</t>
  </si>
  <si>
    <t>ESC R SAN MATEO</t>
  </si>
  <si>
    <t>ESC R. VARONES DE SABANETA</t>
  </si>
  <si>
    <t>ESC R.MIXTA TREMENTINO</t>
  </si>
  <si>
    <t>ESC NUEVA SACANA ABAJO</t>
  </si>
  <si>
    <t>ESC R. MIXTA CUATRO VIENTOS</t>
  </si>
  <si>
    <t>ESC R. MIXTA GUAYMARAL</t>
  </si>
  <si>
    <t>ESC R.FLORIZAN</t>
  </si>
  <si>
    <t>ESC R. MIXTA SACANA ARRIBA</t>
  </si>
  <si>
    <t>ESC NVA INMACULADA CONCEPCION</t>
  </si>
  <si>
    <t>INST. EDC. JOSÉ MARIA CÓRDOBA</t>
  </si>
  <si>
    <t>ESCUELA NUEVA ANTONIO NARIÑO</t>
  </si>
  <si>
    <t>ESCUELA NUEVA DULCE CORAZÒN DE JESUS</t>
  </si>
  <si>
    <t>ESCUELA NUEVA SAN ANTONIO</t>
  </si>
  <si>
    <t>ESC RUR  MIX EL PUENTE(ANTES PTO CORDOBA)</t>
  </si>
  <si>
    <t>ESC RUR MIX CAMPO ALEGRE</t>
  </si>
  <si>
    <t>CENT EDU LA BALSA</t>
  </si>
  <si>
    <t>ESCUELA DIOS TODO PODEROSO</t>
  </si>
  <si>
    <t>ESCUELA CAPILLA SAN JN  BOSCO</t>
  </si>
  <si>
    <t>CENTRO EDC. ANTONIO NARIÑO</t>
  </si>
  <si>
    <t>ESCUELA RURAL LAS  AMÉRICAS</t>
  </si>
  <si>
    <t>SAN JOSÉ DE URÉ</t>
  </si>
  <si>
    <t>ESCUELA  NUEVA LA UNIÓN MATOSO</t>
  </si>
  <si>
    <t>ESCUELA NUEVA MARÍA AUXILIADORA</t>
  </si>
  <si>
    <t>ESCUELA NVA.DIVINO SALVADOR</t>
  </si>
  <si>
    <t>ESCUELA NUEVA HDA.DORADA</t>
  </si>
  <si>
    <t>I.E. CORAZÒN DE MARÌA</t>
  </si>
  <si>
    <t>ESCUELA NVA. BOCA DE LA CRISTALINA</t>
  </si>
  <si>
    <t>ESCUELA NVA. ISABELITA TEJADA</t>
  </si>
  <si>
    <t>ESCUELA NUEVA ALTO  DE LASFLORES</t>
  </si>
  <si>
    <t>ESCUELA NVA. STA. LUCIA</t>
  </si>
  <si>
    <t>ESC NVA SAN JOSE PTO ANCHICA</t>
  </si>
  <si>
    <t>ESCUELA NTA. SRA. DEL ROSARIO</t>
  </si>
  <si>
    <t>ESCUELA NUEVA  SAN CARLOS</t>
  </si>
  <si>
    <t>ESCUELA  LASAGRADA  UNIÓN</t>
  </si>
  <si>
    <t>ESCUELA NUEVA ESPERANZA</t>
  </si>
  <si>
    <t>ESCUELA NVA. NTA. SRA  DEL CARMEN</t>
  </si>
  <si>
    <t>CENTRO EDC.SIMÓN BOLIVAR</t>
  </si>
  <si>
    <t>ESCUELA NUEVA STA. LUCIA</t>
  </si>
  <si>
    <t>CEN. EDUC.CORAZ.INM.DE MARÌA</t>
  </si>
  <si>
    <t>ESCUELA RURAL MIXTA SAN JOSÈ</t>
  </si>
  <si>
    <t>ESCUELA NUEVA STA. INES</t>
  </si>
  <si>
    <t>ESCUELA NUEVA JORGE ELIECER GAITAN</t>
  </si>
  <si>
    <t>ESCUELA NUEVA MIX TA EL DIVINO SALVADOR</t>
  </si>
  <si>
    <t>ESCUELA NUEVA SANTÌSIMA TRINIDAD</t>
  </si>
  <si>
    <t>ESCUELA SALVADOR GÒMEZ</t>
  </si>
  <si>
    <t>ESCUELA NUEVA LA ESPERANZA</t>
  </si>
  <si>
    <t>ESCUELA NUEVA EL MILAGRO DE DIOS</t>
  </si>
  <si>
    <t>ESCUELA NUEVA MARÌA AUXILIADORA</t>
  </si>
  <si>
    <t>ESCUELA NUEVA SAN PEDRO CLAVER</t>
  </si>
  <si>
    <t>ESC. NUEVA ESPERANZA</t>
  </si>
  <si>
    <t>ESCUELA NUEVA STA. TERESITA</t>
  </si>
  <si>
    <t>CENTRO DOCENTE MIXTO DE URÉ</t>
  </si>
  <si>
    <t>ESCUELA NUEVA SAN ISIDRO</t>
  </si>
  <si>
    <t>CENTRO  EDUCATIVO JUAN XXIII</t>
  </si>
  <si>
    <t>ESCUELA MADRE LAURA ISABELITA</t>
  </si>
  <si>
    <t>ESCUELA NUEVA VIRGEN DEL CARMEN</t>
  </si>
  <si>
    <t>ESCUELA NUEVA LA UNIÓN</t>
  </si>
  <si>
    <t>ESCUELA NUEVA ENTABLAO</t>
  </si>
  <si>
    <t>ESCUELA NUEVA BOCA DE SN PEDRITO</t>
  </si>
  <si>
    <t>ESCUELA NUEVA VISTA HERMOSA</t>
  </si>
  <si>
    <t>ESCUELA EL DIVINO NIÑO</t>
  </si>
  <si>
    <t>ESCUELA NUEVA ALTA ESTRELLA</t>
  </si>
  <si>
    <t>ESCUELA NUEVA FLORIDA DEL FARO</t>
  </si>
  <si>
    <t>ESCUELA NUEVA SAN JOSÈ DEL CERRO</t>
  </si>
  <si>
    <t>C.E. PUERTO DE ORO</t>
  </si>
  <si>
    <t>ESCUELA RURAL MIXTA LOS CARACOLES</t>
  </si>
  <si>
    <t>I.E. LA ESPERANZA - SEDE PRINCIPAL</t>
  </si>
  <si>
    <t>ESCUELA NUEVA SAN MARTIN</t>
  </si>
  <si>
    <t>ESCUELA  NUEVA SAGRADO CORAZÓN DE J.</t>
  </si>
  <si>
    <t>ESCUELA SAN DIEGO</t>
  </si>
  <si>
    <t>ESCUELA NUEVA EL BRILLANTE</t>
  </si>
  <si>
    <t>ESC. NUEVA MIAMI</t>
  </si>
  <si>
    <t>ESCUELA NUEVA ALTOMIRA</t>
  </si>
  <si>
    <t>ESC. NUEVA LAESPERANZA</t>
  </si>
  <si>
    <t>ESCUELA RURAL MIXRA HDA.STA.MARTA</t>
  </si>
  <si>
    <t>ESCUELA NVA. SAN FCO. DE ASIS</t>
  </si>
  <si>
    <t>VALLECITO</t>
  </si>
  <si>
    <t>EL ARCA</t>
  </si>
  <si>
    <t>ESCUELA NVA. PUENTE URÉ</t>
  </si>
  <si>
    <t>C.E. LA RADA - SEDE PRINCIPAL</t>
  </si>
  <si>
    <t>ESCUELA NUEVA NUEVA ESTRELLA</t>
  </si>
  <si>
    <t>C.E. RURAL SAN JOSE DE BELLA COHITA - SEDE PRINCIPAL</t>
  </si>
  <si>
    <t>ESCUELA NUEVA CORPAS ARRIBA</t>
  </si>
  <si>
    <t>ESCUELA NUEVA CORPAS ABAJO</t>
  </si>
  <si>
    <t>ESCUELA NUEVA EL CONSUELO</t>
  </si>
  <si>
    <t>ESCUELA NUEVA LA UNION</t>
  </si>
  <si>
    <t>ESCUELA NUEVAS TIERRA BLANCA</t>
  </si>
  <si>
    <t>ESCUELA NUEVA PATIO BONITO</t>
  </si>
  <si>
    <t>CENTRO EDUCATIVO BROQUELES</t>
  </si>
  <si>
    <t>ESCUELA NUEVA RIO EN MEDIO</t>
  </si>
  <si>
    <t>ESCUELA NUEVA COHA ABAJO</t>
  </si>
  <si>
    <t>ESCUELA NUEVA COHA ARRIBA</t>
  </si>
  <si>
    <t>C.E. RURAL NARANJAL - SEDE PRINCIPAL</t>
  </si>
  <si>
    <t>ESCUELA NUEVA NARANJAL ARRIBA</t>
  </si>
  <si>
    <t>C.E. TINAS ARRIBA - SEDE PRINCIPAL</t>
  </si>
  <si>
    <t>ESCUELA NUEVA BAJO BLANCO</t>
  </si>
  <si>
    <t>ESCUELA NUEVA EL LEY</t>
  </si>
  <si>
    <t>ESCUELA NUEVA MEMBRILLAL</t>
  </si>
  <si>
    <t>ESCUELA NUEVA NUESTRA SEÑORA DEL CARMEN</t>
  </si>
  <si>
    <t>SAN RAFAEL DE TINAS ABAJO</t>
  </si>
  <si>
    <t>VOLUNTAD</t>
  </si>
  <si>
    <t>PERPETUO SOCORRO</t>
  </si>
  <si>
    <t>TRES BOCAS</t>
  </si>
  <si>
    <t>ESCUELA NUEVA SAN PATRICIO</t>
  </si>
  <si>
    <t>ESCUELA NUEVA NUEVO AGRADO</t>
  </si>
  <si>
    <t>ESCUELA NUEVA LAS MUJERES</t>
  </si>
  <si>
    <t>NORUEGA</t>
  </si>
  <si>
    <t>NUEVA VISTA</t>
  </si>
  <si>
    <t>VILLA CARMEN</t>
  </si>
  <si>
    <t>LOS AZULES</t>
  </si>
  <si>
    <t>NUEVA HOLANDA ARRIBA</t>
  </si>
  <si>
    <t>NUEVA HOLANDA ABAJO</t>
  </si>
  <si>
    <t>LOS MOSQUITOS</t>
  </si>
  <si>
    <t>LAS CHIQUITAS</t>
  </si>
  <si>
    <t>LA ZONA</t>
  </si>
  <si>
    <t>C.EDUC.REVOLCADO</t>
  </si>
  <si>
    <t>C.EDUC.LA ARENA</t>
  </si>
  <si>
    <t>SAN FRANCISCO DEL VIAJANO</t>
  </si>
  <si>
    <t>AGUAS BLANCAS</t>
  </si>
  <si>
    <t>LOMA DE PIEDRAS</t>
  </si>
  <si>
    <t>C.EDUC.CAFONGO</t>
  </si>
  <si>
    <t>I.E. JUAN DE JESÚS NARVÁEZ GIRALDO - SEDE PRINCIPAL</t>
  </si>
  <si>
    <t>LOS CAMALEONES</t>
  </si>
  <si>
    <t>EL NARANJAL</t>
  </si>
  <si>
    <t>EL ALMENDRO</t>
  </si>
  <si>
    <t>INST.EDUC.ALBERTO ALZATE PATIÑO</t>
  </si>
  <si>
    <t>MEDIO RANCHO</t>
  </si>
  <si>
    <t>EL GUAYABO</t>
  </si>
  <si>
    <t>MARAÑONAL</t>
  </si>
  <si>
    <t>COVEÑITAS</t>
  </si>
  <si>
    <t>EL CIELO</t>
  </si>
  <si>
    <t>GUARICA</t>
  </si>
  <si>
    <t>CATIVAL</t>
  </si>
  <si>
    <t>PRIMAVERA</t>
  </si>
  <si>
    <t>OSCURANA ARRIBA</t>
  </si>
  <si>
    <t>SAN JOSE DE LAS HICOTEAS</t>
  </si>
  <si>
    <t>ISLA DE ARROYON</t>
  </si>
  <si>
    <t>EL GOLERO</t>
  </si>
  <si>
    <t>OSCURANA ABAJO</t>
  </si>
  <si>
    <t>ARROYON MEDIO</t>
  </si>
  <si>
    <t>LAS PULGAS</t>
  </si>
  <si>
    <t>EL BOTE</t>
  </si>
  <si>
    <t>SI TE PARAS</t>
  </si>
  <si>
    <t>ARROYON ARRIBA</t>
  </si>
  <si>
    <t>VENTANAS DE ARROYON</t>
  </si>
  <si>
    <t>NI SE SABE</t>
  </si>
  <si>
    <t>EL BALSAL</t>
  </si>
  <si>
    <t>EL ESPANTO</t>
  </si>
  <si>
    <t>MARIMBA</t>
  </si>
  <si>
    <t>CENTRO ALEGRE</t>
  </si>
  <si>
    <t>PUEBLO RIZO</t>
  </si>
  <si>
    <t>PACHACAS ABAJO</t>
  </si>
  <si>
    <t>PINTO ARRIBA</t>
  </si>
  <si>
    <t>PALMASORIANA</t>
  </si>
  <si>
    <t>LA ESTACIÓN</t>
  </si>
  <si>
    <t>EL DESCANSO</t>
  </si>
  <si>
    <t>PALMA DE VINO</t>
  </si>
  <si>
    <t>LOS CHIVOS</t>
  </si>
  <si>
    <t>LAS CAZUELAS</t>
  </si>
  <si>
    <t>C. EDUC. EL VARAL</t>
  </si>
  <si>
    <t>LAS SABANITAS</t>
  </si>
  <si>
    <t>C. EDUC. PUERTO SANTO</t>
  </si>
  <si>
    <t>EL CORRAL</t>
  </si>
  <si>
    <t>LOS PISINGOS</t>
  </si>
  <si>
    <t>BALASTERA Nº 2</t>
  </si>
  <si>
    <t>C. EDUC. LA GRANJITA</t>
  </si>
  <si>
    <t>BALASTERA Nº 1</t>
  </si>
  <si>
    <t>CARTAGENITA</t>
  </si>
  <si>
    <t>C. EDUC. LOS LIMONES</t>
  </si>
  <si>
    <t>APARTADA DE LOS LIMONES</t>
  </si>
  <si>
    <t>PALOS MELLOS</t>
  </si>
  <si>
    <t>C. EDUC. EL POBLADO</t>
  </si>
  <si>
    <t>C. EDUC. EL CAMPANO</t>
  </si>
  <si>
    <t>EL TOCHE</t>
  </si>
  <si>
    <t>TREMENTINO ARRIBA</t>
  </si>
  <si>
    <t>C. EDUC. CINTURA</t>
  </si>
  <si>
    <t>CAFÉ PISAO</t>
  </si>
  <si>
    <t>C. EDUC. CERROS DE COSTA RICA</t>
  </si>
  <si>
    <t>PUEBLO REGAO</t>
  </si>
  <si>
    <t>BAJO SUCIO</t>
  </si>
  <si>
    <t>SABANAS DE LAS BRUJAS</t>
  </si>
  <si>
    <t>PUERTO LETICIA</t>
  </si>
  <si>
    <t>C. EDUC. SANTA ROSA DEL ARCIAL</t>
  </si>
  <si>
    <t>EL DESEO</t>
  </si>
  <si>
    <t>EL CHIPAL</t>
  </si>
  <si>
    <t>C. EDUC. PIÑALITO</t>
  </si>
  <si>
    <t>CENT EDU SAN JOSE DE CANALETE</t>
  </si>
  <si>
    <t>GALÁPAGO</t>
  </si>
  <si>
    <t>INSTITUCIÓN EDUCATIVA SAN LUIS DE SEVILLA</t>
  </si>
  <si>
    <t>BELLA ISABEL</t>
  </si>
  <si>
    <t>CALLE CORTA</t>
  </si>
  <si>
    <t>INSTITUCIÓN EDUCATIVA VICENTE DIAZ</t>
  </si>
  <si>
    <t>MORINDÓ JARAMAGAL</t>
  </si>
  <si>
    <t>CENTRO EDUCATIVO EL ARIZAL</t>
  </si>
  <si>
    <t>INSTITUCIÓN EDUCATIVA CRISTO REY</t>
  </si>
  <si>
    <t>CONTENTO ABAJO</t>
  </si>
  <si>
    <t>CAÑO VIEJO LAS FLORES</t>
  </si>
  <si>
    <t>CENTRO EDUCATIVO MORINDO FLORIDA</t>
  </si>
  <si>
    <t>CERRO CAMPAMENTO</t>
  </si>
  <si>
    <t>CAÑA DE CANALETE</t>
  </si>
  <si>
    <t>CENTRO EDUCATIVO SABALITO ARRIBA</t>
  </si>
  <si>
    <t>SABALITO CENTRAL</t>
  </si>
  <si>
    <t>CENTRO EDUCATIVO VILLA ESTHER</t>
  </si>
  <si>
    <t>CENTRO DOCENTE VERDÚM</t>
  </si>
  <si>
    <t>CUELLO</t>
  </si>
  <si>
    <t>Puerto Escondido</t>
  </si>
  <si>
    <t>CENTRO EDUCATIVO EL PLANCHÓN</t>
  </si>
  <si>
    <t>LA PANCHA</t>
  </si>
  <si>
    <t>TIERRADENTRO ARRIBA</t>
  </si>
  <si>
    <t>AGUA VIVA</t>
  </si>
  <si>
    <t>TIERRADENTRO</t>
  </si>
  <si>
    <t>CENTRO EDUCATIVO EL SILENCIO - SEDE PRINCIPAL</t>
  </si>
  <si>
    <t>CENTRO EDUCATIVO PLAN PAREJO</t>
  </si>
  <si>
    <t>QUEBRADA DE YUCA</t>
  </si>
  <si>
    <t>LAS TINAS</t>
  </si>
  <si>
    <t>CENTRO EDUCATIVO EL CONTENTO ARRIBA</t>
  </si>
  <si>
    <t>RIOSECO</t>
  </si>
  <si>
    <t>CENTRO EDUCAQTIVO VILLA DEL ROSARIO</t>
  </si>
  <si>
    <t>ARROYO ARENA MANGLE</t>
  </si>
  <si>
    <t>CENTRO EDUCATIVO EL LIBANO</t>
  </si>
  <si>
    <t>ESC RUR MIX CABALLLO BLANCO</t>
  </si>
  <si>
    <t>ESC NVA ARROYO DE ARENA</t>
  </si>
  <si>
    <t>ESC NVA DE ZULIA</t>
  </si>
  <si>
    <t>IE SAN JOSE DEL PANTANO</t>
  </si>
  <si>
    <t>ESC NVA PTO UNION</t>
  </si>
  <si>
    <t>ESC NVA SALEM</t>
  </si>
  <si>
    <t>ESC NVA STA CATALINA</t>
  </si>
  <si>
    <t>ESC NVA SAN JOSE</t>
  </si>
  <si>
    <t>ESC NVA LA DIVISA</t>
  </si>
  <si>
    <t>ESC NVA PIO XII</t>
  </si>
  <si>
    <t>ESC NVA LA ESPERANZA</t>
  </si>
  <si>
    <t>ESC NVA EL SANTUARIO</t>
  </si>
  <si>
    <t>ESC NVA SAN MARTIN DE LOBA</t>
  </si>
  <si>
    <t>ESC NVA GERMAN GOMEZ P</t>
  </si>
  <si>
    <t>ESC NVA EL CUCHARO</t>
  </si>
  <si>
    <t>ESC NVA ETNIA LA PIEDRA</t>
  </si>
  <si>
    <t>ESC NVA BIJAGUALITO</t>
  </si>
  <si>
    <t>ESC NVA SGDO CORAZON DE JESUS</t>
  </si>
  <si>
    <t>ESC NVA LA CANDELARIA</t>
  </si>
  <si>
    <t>ESC NVA SARDI</t>
  </si>
  <si>
    <t>ESC NVA GERMAN GOMEZ PELAEZ</t>
  </si>
  <si>
    <t>ESC NVA EL TAMBO</t>
  </si>
  <si>
    <t>ESC RUR MIX MARIA AUXILIADORA</t>
  </si>
  <si>
    <t>ESC RUR MIX SAN ISIDRO</t>
  </si>
  <si>
    <t>ESC NVA STA ISABEL</t>
  </si>
  <si>
    <t>ESC NVA STA LUCIA</t>
  </si>
  <si>
    <t>ESC NVA LA FLORIDA</t>
  </si>
  <si>
    <t>ESC NVA RAFAEL NUÑEZ</t>
  </si>
  <si>
    <t>ESC NVA LA SOLITA</t>
  </si>
  <si>
    <t>ESC NVA SAN PEDRO ALEJANDRINO</t>
  </si>
  <si>
    <t>ESC NVA EL SOCORRO.</t>
  </si>
  <si>
    <t>ESC RUR ALTO CRISTAL</t>
  </si>
  <si>
    <t>ESC NVA LA UNION</t>
  </si>
  <si>
    <t>ESC LA UNION SAN ANTONIO ARRIBA</t>
  </si>
  <si>
    <t>ESC NVA EL SALVADOR</t>
  </si>
  <si>
    <t>ESC NVA EL PORVENIR</t>
  </si>
  <si>
    <t>ESC ETNICA DONEKIA</t>
  </si>
  <si>
    <t>ESC NVA EL ALACRAN</t>
  </si>
  <si>
    <t>EXTENSION SAN MATIA (LA ESPERANZA)</t>
  </si>
  <si>
    <t>ESC NVA LA PAZ</t>
  </si>
  <si>
    <t>ESC NVA NO HAY COMO DIOS</t>
  </si>
  <si>
    <t>ESC NVA UCRANIA</t>
  </si>
  <si>
    <t>ALFONSO SANCHEZ</t>
  </si>
  <si>
    <t>ESC NVA SANTUARIO DE JESUS</t>
  </si>
  <si>
    <t>ESC NVA ALTO SARDINA</t>
  </si>
  <si>
    <t>ESC NVA EL ROSARIO</t>
  </si>
  <si>
    <t>ESC NVA NVO ORIENTE</t>
  </si>
  <si>
    <t>ESC NVA SIGLO XXI</t>
  </si>
  <si>
    <t>ESC NVA EL SALTILLO</t>
  </si>
  <si>
    <t>ESC NVA NUEVO PENSAR</t>
  </si>
  <si>
    <t>ESC NVA RANCHO GARANDE</t>
  </si>
  <si>
    <t>ESC NVA POLICARPA SALABARRIETA</t>
  </si>
  <si>
    <t>ESC NVA LA FE</t>
  </si>
  <si>
    <t>BUHIO</t>
  </si>
  <si>
    <t>HUESO</t>
  </si>
  <si>
    <t>MARTINETE</t>
  </si>
  <si>
    <t>ASERRADERO</t>
  </si>
  <si>
    <t>TIGRE</t>
  </si>
  <si>
    <t>BARRIO LINDO</t>
  </si>
  <si>
    <t>CERRO PETRONA ABAJO</t>
  </si>
  <si>
    <t>CERRO PETRONA ARRIBA</t>
  </si>
  <si>
    <t>PRETESTO</t>
  </si>
  <si>
    <t>BIJAO ARRIBA</t>
  </si>
  <si>
    <t>ARENAL ARRIBA</t>
  </si>
  <si>
    <t>BIJAO ABAJO</t>
  </si>
  <si>
    <t>MALENA</t>
  </si>
  <si>
    <t>ESC NVA COSTA LARGA</t>
  </si>
  <si>
    <t>SAN PEDRO DE ARROYO HONDO</t>
  </si>
  <si>
    <t>ESC NVA ARENAL ABAJO</t>
  </si>
  <si>
    <t>ESC RUR MIX ANAPOIMA</t>
  </si>
  <si>
    <t>INST. EDUC. LAS LLANANAS.</t>
  </si>
  <si>
    <t>ESC. RURAL MIX. SABANETA</t>
  </si>
  <si>
    <t>ESC. RURAL MIX. RINCON GRANDE</t>
  </si>
  <si>
    <t>ESC. RURAL MIX. SALSIPUEDES</t>
  </si>
  <si>
    <t>CENTRO EDUCATIVO EL LEON</t>
  </si>
  <si>
    <t>CENTRO EDUCATIVO EL COROZO</t>
  </si>
  <si>
    <t>CENTRO DOCENTE  SALGUERITO</t>
  </si>
  <si>
    <t>PALO QUEMAO</t>
  </si>
  <si>
    <t>CORREGIMIENTO EL DIVIDIVI</t>
  </si>
  <si>
    <t>CASERIO DE SAN GABRIEL</t>
  </si>
  <si>
    <t>VEREDA SABANAS DE LOS FUENTES</t>
  </si>
  <si>
    <t>CENTRO EDUCATIVO KILOMETRO 9</t>
  </si>
  <si>
    <t>CENTRO EDUCATIVO LAS BOCAS</t>
  </si>
  <si>
    <t>CENTRO EDUCATIVO COROCITA MUNICIPAL</t>
  </si>
  <si>
    <t>CENTRO EDUCATIVO LOS VENADOS</t>
  </si>
  <si>
    <t>MATURIN</t>
  </si>
  <si>
    <t>CEN. EDUC. LOS CHIVOLOS</t>
  </si>
  <si>
    <t>CEN. EDUC. AGUAS VIVAS</t>
  </si>
  <si>
    <t>CEN. EDUC. LA ENVIDIA</t>
  </si>
  <si>
    <t>CENTRO EDUCATIVO LA FLORIDA.</t>
  </si>
  <si>
    <t>CENTRO EDUCATIVO EL CONGO.</t>
  </si>
  <si>
    <t>C.E. SANTA CATALINA - SEDE PRICIPAL</t>
  </si>
  <si>
    <t>CENTRO EDUCATIVO PATIO BONITO.</t>
  </si>
  <si>
    <t>CENTRO EDUCATIVO EL JARDIN.</t>
  </si>
  <si>
    <t>C.E. SAN FRANCISCO - SEDE PRICIPAL</t>
  </si>
  <si>
    <t>CENTRO DOCENTE LA ESMERALDA</t>
  </si>
  <si>
    <t>CENTRO DOCENTE LA PADILLA</t>
  </si>
  <si>
    <t>CENTRO EDUCATIVO KILOMETRO 35</t>
  </si>
  <si>
    <t>CENTRO EDUCATIVO KILOMETRO 4</t>
  </si>
  <si>
    <t>CENTRO EDUCATIVO KILOMETRO 34</t>
  </si>
  <si>
    <t>CENTRO EDUCATIVO LAS COLINAS</t>
  </si>
  <si>
    <t>CENTRO EDUCATIVO LOS BARRILES</t>
  </si>
  <si>
    <t>CENTRO EDUCATIVO SAN ANDRESITO</t>
  </si>
  <si>
    <t>CENTRO EDUCATIVO LAS ESTANCIAS</t>
  </si>
  <si>
    <t>CENTRO EDUCATIVO EL QUIQUI</t>
  </si>
  <si>
    <t>CENTROEDUCATIVO LAS PARCELAS</t>
  </si>
  <si>
    <t>LA MÚSICA</t>
  </si>
  <si>
    <t>EL CAMPANO</t>
  </si>
  <si>
    <t>LA BALSA</t>
  </si>
  <si>
    <t>EL ALGODÓN</t>
  </si>
  <si>
    <t>AGUADITAS</t>
  </si>
  <si>
    <t>LOS VENADOS</t>
  </si>
  <si>
    <t>INSTITUCIÓN EDUCATIVA LA YE</t>
  </si>
  <si>
    <t>SALITRAL</t>
  </si>
  <si>
    <t>CENTRO EDUCATIVO LOS AMARILLOS LA CULEBRA</t>
  </si>
  <si>
    <t>CENTRO EDUCATIVO LOS AMARILLOS SEDE LOMA GRANDE</t>
  </si>
  <si>
    <t>CENTRO EDUCATIVO LOS AMARILLOS SEDE TREMENTINO BAJO</t>
  </si>
  <si>
    <t>CENTRO EDUCATIVO LOS AMARILLOS SEDE TREMENTINO 1/2 B</t>
  </si>
  <si>
    <t>INSTITUCION EDUCATIVA RODANIA SEDE BRISAS DEL MAR</t>
  </si>
  <si>
    <t>INSTITUCION EDUCATIVA RODANIA SEDE REMOLINO</t>
  </si>
  <si>
    <t>INSTITUCION EDUCATIVA RODANIA SEDE CALLE NUEVA</t>
  </si>
  <si>
    <t>ANIBAL JANNA</t>
  </si>
  <si>
    <t>LAS MANUELITAS</t>
  </si>
  <si>
    <t>BAJO LIMON</t>
  </si>
  <si>
    <t>LOS PLACERES DE DON GABRIEL</t>
  </si>
  <si>
    <t>NUEVA ESPERANZA NO.1</t>
  </si>
  <si>
    <t>ESCUELA RURAL MIXTA DEL OLIVO</t>
  </si>
  <si>
    <t>ESCUELA RURAL MIXTA DE MORROCOY</t>
  </si>
  <si>
    <t>ESCUELA RURAL MIXTA DE COLON</t>
  </si>
  <si>
    <t>INSTITUCION EDUCATIVA COLOMBOY</t>
  </si>
  <si>
    <t>ESC RUR MIX PATIO BONITO SUR</t>
  </si>
  <si>
    <t>ESC RUR MIX LOS CORREAS</t>
  </si>
  <si>
    <t>ESC RUR MIX EL DIVIDIVI</t>
  </si>
  <si>
    <t>ESC RUR MIX LOS GAVIRIAS</t>
  </si>
  <si>
    <t>SANTA ISABEL SUR</t>
  </si>
  <si>
    <t>ESC RUR MIX STA ISABEL NORTE</t>
  </si>
  <si>
    <t>ESC RUR MIX ALTO SANTANA</t>
  </si>
  <si>
    <t>TUCHÍN</t>
  </si>
  <si>
    <t>CARRETAL</t>
  </si>
  <si>
    <t>ESCUELA RURAL MIXTA EL SABANAL</t>
  </si>
  <si>
    <t>ESCUELA RURAL MIXTA MOLINA</t>
  </si>
  <si>
    <t>ESCUELA RURAL MIXTA ESMERALDA SUR</t>
  </si>
  <si>
    <t>ESCUELA RURAL MIXTA EL PIÑAL</t>
  </si>
  <si>
    <t>ESCUELA RURAL MIXTA ARAUCA</t>
  </si>
  <si>
    <t>ESCUELA RURAL MIXTA LAS PEÑAS</t>
  </si>
  <si>
    <t>ESC RUR MIX EL CONTENTO</t>
  </si>
  <si>
    <t>ESC RUR MIX COSTA RICA</t>
  </si>
  <si>
    <t>ESC RUR MIX EL DELIRIO</t>
  </si>
  <si>
    <t>ESC RUR MIX ROMA</t>
  </si>
  <si>
    <t>ESC RUR MIX FLORES DE MOCHA</t>
  </si>
  <si>
    <t>ESC RUR MIX SAN FRANCISCO</t>
  </si>
  <si>
    <t>ESCUELA RURAL MIXTA CARMEN PETACA</t>
  </si>
  <si>
    <t>ESCUELA RURAL MIXTA PETACA</t>
  </si>
  <si>
    <t>ESCUELA RURAL MIXTA TOLIMA</t>
  </si>
  <si>
    <t>ESC RUR MIX EL HOYAL</t>
  </si>
  <si>
    <t>CENTRO EDUCATIVO CRUZ CQUITA</t>
  </si>
  <si>
    <t>ESCUELA RURAL MIXTA BELEN</t>
  </si>
  <si>
    <t>ESCUELA RURAL MIXTA GUAYACANES NORTE</t>
  </si>
  <si>
    <t>ESCUELA RURAL MIXTA ANDES COMUNIDAD</t>
  </si>
  <si>
    <t>SABANA NUEVA</t>
  </si>
  <si>
    <t>LOVERAN</t>
  </si>
  <si>
    <t>ESC RUR MIX SAJANE ARROYO DEL MEDIO</t>
  </si>
  <si>
    <t>ESC RUR MIX CRUZ DE MAYO</t>
  </si>
  <si>
    <t>ESC RUR MIX BAJO PALMITAL</t>
  </si>
  <si>
    <t>ESC RUR MIX DE PEINE</t>
  </si>
  <si>
    <t>ESC RUR MIX JEJEN</t>
  </si>
  <si>
    <t>BELLA VISTA</t>
  </si>
  <si>
    <t>ESC RUR MIX VENECIA</t>
  </si>
  <si>
    <t>ESCUELA RURAL MIXTA MAMON</t>
  </si>
  <si>
    <t>ESMERALDA NORTE</t>
  </si>
  <si>
    <t>ESCUELA RURAL MIXTA DE TUCHIN</t>
  </si>
  <si>
    <t>ESC RUR MIX EL BANCO</t>
  </si>
  <si>
    <t>CENT EDUC PALMAS VERDES</t>
  </si>
  <si>
    <t>NUEVA VIDA</t>
  </si>
  <si>
    <t>ESC. RUR. MIXTA PICA PICA</t>
  </si>
  <si>
    <t>ESC. RUR. MIXTA DE TIJERETA</t>
  </si>
  <si>
    <t>ESC. RUR. MIXTA DE LETICIA</t>
  </si>
  <si>
    <t>COL. TOMAS SANTOS</t>
  </si>
  <si>
    <t>ESC. NUEVA SANTA CRUZ Nº 2</t>
  </si>
  <si>
    <t>ESC. RUR. MIXTA EL TRIBUTO</t>
  </si>
  <si>
    <t>ESC. NUEVA EL NARANJO</t>
  </si>
  <si>
    <t>ESC. NUEVA DE EL PEÑÓN</t>
  </si>
  <si>
    <t>ESC. NUEVA DE BIJAITO</t>
  </si>
  <si>
    <t>COLEGIO NTRA. SRA DEL ROSARIO.</t>
  </si>
  <si>
    <t>ESC. NUEVA DE CERRO PETRONA</t>
  </si>
  <si>
    <t>ESC. NUEVA DE GRAU</t>
  </si>
  <si>
    <t>ESC. NUEVA VILLERO ARRIBA</t>
  </si>
  <si>
    <t>ESC. NUEVA SANTA ROSA</t>
  </si>
  <si>
    <t>ESC. RUR. MIXTA NUEVA ESPERANZA</t>
  </si>
  <si>
    <t>ESC. RUR. MIXTA LA PLANADA</t>
  </si>
  <si>
    <t>IE PASO NUEVO</t>
  </si>
  <si>
    <t>NUEVA ESTRELLA</t>
  </si>
  <si>
    <t>PUNTA DE PIEDRA</t>
  </si>
  <si>
    <t>MAR MUERTO</t>
  </si>
  <si>
    <t>EL SALVADOR</t>
  </si>
  <si>
    <t>SAN RAFAEL DEL CASTILLO</t>
  </si>
  <si>
    <t>EL CHIQUI</t>
  </si>
  <si>
    <t>VILLA CLARA</t>
  </si>
  <si>
    <t>VILLA FATIMA</t>
  </si>
  <si>
    <t>BARBASCAL</t>
  </si>
  <si>
    <t>SAN RAFAEL DE GALAN</t>
  </si>
  <si>
    <t>TREMENTINO</t>
  </si>
  <si>
    <t>MONTERO</t>
  </si>
  <si>
    <t>PLAYAS DEL VIENTO</t>
  </si>
  <si>
    <t>BAJO DEL MORA</t>
  </si>
  <si>
    <t>JUNIN</t>
  </si>
  <si>
    <t>ALTOMIRAR</t>
  </si>
  <si>
    <t>LAS CAÑAS</t>
  </si>
  <si>
    <t>JOSE MANUEL DE ALTAMIRA</t>
  </si>
  <si>
    <t>CALLE REALITA</t>
  </si>
  <si>
    <t>SICARA MEDIO</t>
  </si>
  <si>
    <t>MARIN</t>
  </si>
  <si>
    <t>SICARA LIMON</t>
  </si>
  <si>
    <t>PAREJA</t>
  </si>
  <si>
    <t>SANTA ROSA DEL CASTILLO</t>
  </si>
  <si>
    <t>CAMINO REAL</t>
  </si>
  <si>
    <t>CAÑO GRANDE</t>
  </si>
  <si>
    <t>ISLA DE LOS MILAGROS</t>
  </si>
  <si>
    <t>COROZA ARRIBA</t>
  </si>
  <si>
    <t>C. EDUC. CABUYA</t>
  </si>
  <si>
    <t>CENT EDU SAN JOSE DE CAROLINA</t>
  </si>
  <si>
    <t>COROZA ABAJO</t>
  </si>
  <si>
    <t>C. EDUC. ARROYO GRANDE ARRIBA</t>
  </si>
  <si>
    <t>LAS PACHACAS</t>
  </si>
  <si>
    <t>C.EDUC. ARROYO GRANDE ABAJO</t>
  </si>
  <si>
    <t>ESC RUR MIX MORROCOY ABAJO</t>
  </si>
  <si>
    <t>LA COSTA</t>
  </si>
  <si>
    <t>C. EDC. CIENAGUITA</t>
  </si>
  <si>
    <t>NUEVO PARAISO</t>
  </si>
  <si>
    <t>LOS LORANOS MEDIO</t>
  </si>
  <si>
    <t>CALLEMAR</t>
  </si>
  <si>
    <t>C. EDUC. EL CARMEN</t>
  </si>
  <si>
    <t>FLECHA</t>
  </si>
  <si>
    <t>REMEDIA POBRE</t>
  </si>
  <si>
    <t>CANTA RANA</t>
  </si>
  <si>
    <t>ARROYO BURGOS</t>
  </si>
  <si>
    <t>C. EDUC. EL RECREO</t>
  </si>
  <si>
    <t>LAMEDERO</t>
  </si>
  <si>
    <t>LA FRONTERA</t>
  </si>
  <si>
    <t>C. EDUC. RABO LARGO</t>
  </si>
  <si>
    <t>SAN MIGUEL ARRIBA</t>
  </si>
  <si>
    <t>C. EDUC. SANTA ROSA</t>
  </si>
  <si>
    <t>LA BARRA BELEN</t>
  </si>
  <si>
    <t>CALLE DE AGUA</t>
  </si>
  <si>
    <t>C.EDUC.TREMENTINO ARRIBA</t>
  </si>
  <si>
    <t>TREMENTINO MEDIO</t>
  </si>
  <si>
    <t>BANGAÑO</t>
  </si>
  <si>
    <t>LOS CAÑOS</t>
  </si>
  <si>
    <t>VILLA VICENTA</t>
  </si>
  <si>
    <t>AMAURY GARCIA BURGOS</t>
  </si>
  <si>
    <t>EL COROSO</t>
  </si>
  <si>
    <t>EL SOCORRO</t>
  </si>
  <si>
    <t>LAS LAURAS</t>
  </si>
  <si>
    <t>EL BONGO</t>
  </si>
  <si>
    <t>EL OBLIGADO</t>
  </si>
  <si>
    <t>VALPARAISO</t>
  </si>
  <si>
    <t>EL TERRON</t>
  </si>
  <si>
    <t>EL ABANICO</t>
  </si>
  <si>
    <t>CAÑO VIEJO BOHORQUEZ</t>
  </si>
  <si>
    <t>BONGA MELLA</t>
  </si>
  <si>
    <t>EL PANTANO</t>
  </si>
  <si>
    <t>EL DILUVIO</t>
  </si>
  <si>
    <t>CENT EDU EL GAS</t>
  </si>
  <si>
    <t>PAJONAL</t>
  </si>
  <si>
    <t>MORROCOY</t>
  </si>
  <si>
    <t>LA MAJAGUA ( M D )</t>
  </si>
  <si>
    <t>LA MAJAGUA ( M   I )</t>
  </si>
  <si>
    <t>BELEN</t>
  </si>
  <si>
    <t>VARITAL</t>
  </si>
  <si>
    <t>EL TAPON</t>
  </si>
  <si>
    <t>POMPEYA</t>
  </si>
  <si>
    <t>TAMBORA</t>
  </si>
  <si>
    <t>SI TE GUSTA</t>
  </si>
  <si>
    <t>ESC RUR MIXBUENOS AIRES</t>
  </si>
  <si>
    <t>EL BALSAMO</t>
  </si>
  <si>
    <t>EL JOVAL</t>
  </si>
  <si>
    <t>ESC NVA LA VICTORIA</t>
  </si>
  <si>
    <t>LAS LOMAS</t>
  </si>
  <si>
    <t>ESC NVA DE MANTAGORDAL</t>
  </si>
  <si>
    <t>ESC NVA JUAN LEON CENTRAL</t>
  </si>
  <si>
    <t>ESC NVA JUNIN SEVERINERA</t>
  </si>
  <si>
    <t>ESC NVA EL POBLADO</t>
  </si>
  <si>
    <t>ESC NVA STA TETRESITA</t>
  </si>
  <si>
    <t>CENT EDUC PUEBLO NVO</t>
  </si>
  <si>
    <t>ESC MADRE LAURA</t>
  </si>
  <si>
    <t>ESC NVA EL JOBO</t>
  </si>
  <si>
    <t>ESC RUR MIX PATAGONIA</t>
  </si>
  <si>
    <t>ESC VIVIANO</t>
  </si>
  <si>
    <t>ESC CAMILO TORREZ</t>
  </si>
  <si>
    <t>ESC EL CARMEN</t>
  </si>
  <si>
    <t>ESC PUEBLO BALSA</t>
  </si>
  <si>
    <t>CENT EDUC RUR NVOS AIRES</t>
  </si>
  <si>
    <t>ESC NVA FLORES CENTRAL</t>
  </si>
  <si>
    <t>ESC NVA LA ALCANCIA</t>
  </si>
  <si>
    <t>ESC NVA EL TESORO</t>
  </si>
  <si>
    <t>CENT EDUC VOLADOR</t>
  </si>
  <si>
    <t>ESC RUR MIX LOS ARAPIOS</t>
  </si>
  <si>
    <t>CENT EDUC DANZATUNA(TUNDO DOVIATUMA RIO VERDE)</t>
  </si>
  <si>
    <t>ESC NVA NVO PARAISO</t>
  </si>
  <si>
    <t>ESC NVA SAN ESPEDITO LOS GALONES</t>
  </si>
  <si>
    <t>ESC NVA DE CORINTO</t>
  </si>
  <si>
    <t>CENT EDUC RUR SANTA FE RALITO</t>
  </si>
  <si>
    <t>ESC NVA QUEBRADA ACOSTA</t>
  </si>
  <si>
    <t>ESC NVA LAS AMERICAS</t>
  </si>
  <si>
    <t>CENT EDUC RUR MIX LA ESMERALDA</t>
  </si>
  <si>
    <t>ESC NVA SAN JUAN DE LA SALLE</t>
  </si>
  <si>
    <t>ESC NVA LA PRIMAVERA</t>
  </si>
  <si>
    <t>IE 1 DE MAYO</t>
  </si>
  <si>
    <t>ESC NVA 14 DE MARZOCAMELLON CARRIZOLA</t>
  </si>
  <si>
    <t>ESC NVA CAMELLON CALLEJAS</t>
  </si>
  <si>
    <t>ESC NVA CARRIZOLA ABAJO</t>
  </si>
  <si>
    <t>ESC LA GUAJIRITA</t>
  </si>
  <si>
    <t>ESC NVA SAN RAFAEL</t>
  </si>
  <si>
    <t>ESC NVA ALTO JUY</t>
  </si>
  <si>
    <t>ESC NVA SERGIO RESTREPO</t>
  </si>
  <si>
    <t>CENT EDUC RUR MIX SAN FELIPE DE CADILLO</t>
  </si>
  <si>
    <t>ESC NVA LICETAS</t>
  </si>
  <si>
    <t>ESC NVA CAÑAVERAL MEDIO</t>
  </si>
  <si>
    <t>ESC NVA ESTRELLA</t>
  </si>
  <si>
    <t>ESC NVA CASCAJAL</t>
  </si>
  <si>
    <t>IE BONITO VIENTO</t>
  </si>
  <si>
    <t>ESC NVA GRANADA</t>
  </si>
  <si>
    <t>ESC NVA LOS PATOS</t>
  </si>
  <si>
    <t>ESC CIENAGA DE JUAN LEON</t>
  </si>
  <si>
    <t>ESC NVA EL PROYECTO</t>
  </si>
  <si>
    <t>ESC NVA LA ESCORA</t>
  </si>
  <si>
    <t>ESC NVA EL JARDIN</t>
  </si>
  <si>
    <t>ESC NVA BUENOS AIRES TUIS TUIS</t>
  </si>
  <si>
    <t>ESC NAV SAN JOSE DEL LORO</t>
  </si>
  <si>
    <t>ESC NVA SAN MIGUEL ALTO TAY</t>
  </si>
  <si>
    <t>CENT EDUC TUIS  TUIS ARRIBA</t>
  </si>
  <si>
    <t>ESC NVA DE NVO TAY</t>
  </si>
  <si>
    <t>ESC NVA GURUMAL</t>
  </si>
  <si>
    <t>ESC NVA ISLA VENEZUELA</t>
  </si>
  <si>
    <t>ESC NVA CAÑA FINA</t>
  </si>
  <si>
    <t>ESC NVA KM 13 URRA ARRIBA</t>
  </si>
  <si>
    <t>ESC NVA SAN JOSE ALTO GUARUMAL</t>
  </si>
  <si>
    <t>ESC NVA SANTA FE</t>
  </si>
  <si>
    <t>CENT EDUC LA ANTILLANA</t>
  </si>
  <si>
    <t>ESC NVA CUMBIA</t>
  </si>
  <si>
    <t>ESC NVA EL BRASIL</t>
  </si>
  <si>
    <t>ESC NVA STA TERESITA</t>
  </si>
  <si>
    <t>CENT EDUC LA ESMERALDA</t>
  </si>
  <si>
    <t>ESC NVA SANTA MARTA</t>
  </si>
  <si>
    <t>CENT EDUC DE BATATA</t>
  </si>
  <si>
    <t>ESC NVA DE OSORIO</t>
  </si>
  <si>
    <t>SAN JUAN DEL AGUILAS</t>
  </si>
  <si>
    <t>ESC RUR MURMULLO MEDIO</t>
  </si>
  <si>
    <t>ESC NVA QUEBRADA LINDA</t>
  </si>
  <si>
    <t>Tierralta</t>
  </si>
  <si>
    <t>ESC NVA DE GALLO</t>
  </si>
  <si>
    <t>ESC NVA BOCAS DE CRUCITO - SEDE PRINCIPAL</t>
  </si>
  <si>
    <t>MOROCOY</t>
  </si>
  <si>
    <t>ESC VILLAPROVIDENCIA</t>
  </si>
  <si>
    <t>ESC NVO CEIBAL</t>
  </si>
  <si>
    <t>CENT EDUC NVA PLATANERA</t>
  </si>
  <si>
    <t>ESC LAS LOMAS</t>
  </si>
  <si>
    <t>CENT EDUC EL TORO CAMPO ALEGRE</t>
  </si>
  <si>
    <t>CENT EDUC UNION EL BANQUITO</t>
  </si>
  <si>
    <t>CENT EDUC RUR SGDO CORAZON DE JESUS</t>
  </si>
  <si>
    <t>CENT EDUC 11 DE FEBRERO</t>
  </si>
  <si>
    <t>ESC NVO ORIENTE</t>
  </si>
  <si>
    <t>CENTRO EDUCATIVO LA OSSA</t>
  </si>
  <si>
    <t>CENT EDUC NVA UNION</t>
  </si>
  <si>
    <t>ESC NVA ANGOSTURA</t>
  </si>
  <si>
    <t>ESC NVA PTO PACHECO</t>
  </si>
  <si>
    <t>ESC NVA ALTO CHIVOGADO</t>
  </si>
  <si>
    <t>ESC SAN CARLOS OSCURANA</t>
  </si>
  <si>
    <t>ESC NVA LA BOTELLA</t>
  </si>
  <si>
    <t>IE CAMPOBELLO</t>
  </si>
  <si>
    <t>ESC NVA LA  PAZ</t>
  </si>
  <si>
    <t>IE SAN RAFAEL</t>
  </si>
  <si>
    <t>ESC NVA QUEBRADA HONDA</t>
  </si>
  <si>
    <t>ESC NVA LORENZO ARRIBA</t>
  </si>
  <si>
    <t>ESC RUR MIX SIMBRA</t>
  </si>
  <si>
    <t>CENT EDUC INDIG KIPARADO</t>
  </si>
  <si>
    <t>CENT EDUC KOREDO</t>
  </si>
  <si>
    <t>CENTRO EDU NUESTRA SEÑORA DEL CARMEN</t>
  </si>
  <si>
    <t>EL PITAL</t>
  </si>
  <si>
    <t>MANZANAREZ</t>
  </si>
  <si>
    <t>TINAJONES</t>
  </si>
  <si>
    <t>PESCADOS ABAJO</t>
  </si>
  <si>
    <t>REPOSO</t>
  </si>
  <si>
    <t>VENADO ARRIBA</t>
  </si>
  <si>
    <t>VENADO ABAJO</t>
  </si>
  <si>
    <t>VEREDA JERICÓ</t>
  </si>
  <si>
    <t>CRUCES</t>
  </si>
  <si>
    <t>C.E. NUBES - SEDE PRINCIPAL</t>
  </si>
  <si>
    <t>PESCADOS ARRIBA</t>
  </si>
  <si>
    <t>PESCADOS MEDIO</t>
  </si>
  <si>
    <t>SAN RAFAEL DEL ZORRO</t>
  </si>
  <si>
    <t>I.E. MATA DE MAIZ - SEDE PRINCIPAL</t>
  </si>
  <si>
    <t>ESC NVA SAN JOAQUIN</t>
  </si>
  <si>
    <t>ESC RUR MIX SAN JOSE BARRIAL ARRIBA</t>
  </si>
  <si>
    <t>ESC RUR MIX NIEVE JULIO</t>
  </si>
  <si>
    <t>ESC RUR BRILLANTE STA CLARA</t>
  </si>
  <si>
    <t>COL. MARIA AUXILIADORA</t>
  </si>
  <si>
    <t>SAN RAFAEL DEL PIRÚ</t>
  </si>
  <si>
    <t>EL ZAHINO</t>
  </si>
  <si>
    <t>COCUELO ABAJO</t>
  </si>
  <si>
    <t>LATÓN</t>
  </si>
  <si>
    <t>NUEVASIÓN</t>
  </si>
  <si>
    <t>ESC RUR MIX BONNY ARRIBA</t>
  </si>
  <si>
    <t>SAGRADA ENSEÑANZA</t>
  </si>
  <si>
    <t>SAN RAFAEL BARRIAL CENTRAL</t>
  </si>
  <si>
    <t>PIRÚ ARRIBA</t>
  </si>
  <si>
    <t>ESC RUR SAN JOSE DE FABRA</t>
  </si>
  <si>
    <t>COCUELO LIMON</t>
  </si>
  <si>
    <t>RUSIA 3</t>
  </si>
  <si>
    <t>ALMAGRAS</t>
  </si>
  <si>
    <t>GUADUAL ABAJO</t>
  </si>
  <si>
    <t>GUASIMO CENTRAL</t>
  </si>
  <si>
    <t>GUADUAL PIEDRA</t>
  </si>
  <si>
    <t>MIELES ARRIBA</t>
  </si>
  <si>
    <t>C.E. ANTONIA SANTOS - SEDE PRINCIPAL</t>
  </si>
  <si>
    <t>ALBÁN</t>
  </si>
  <si>
    <t>ESCUELA RURAL CHIMBE</t>
  </si>
  <si>
    <t>ESCUELA  RURAL GUAYACUNDO BAJO</t>
  </si>
  <si>
    <t>ESCUELA RURAL CHAVARRO</t>
  </si>
  <si>
    <t>ESCUELA RURAL  EL ESCOBAL</t>
  </si>
  <si>
    <t>ESCUELA  RURAL NAMAY ALTO.</t>
  </si>
  <si>
    <t>ESCUELA RURAL NAMAY BAJO</t>
  </si>
  <si>
    <t>ESCUELA  RURAL GUAYACUNDO ALTO</t>
  </si>
  <si>
    <t>ESCUELA RULAL SAN ANTONIO</t>
  </si>
  <si>
    <t>ESCUELA RURAL LA  GUÁSIMA</t>
  </si>
  <si>
    <t>ESCUELA RURAL LUTAIMA</t>
  </si>
  <si>
    <t>ESCUELA RURAL LA  PALMICHERA</t>
  </si>
  <si>
    <t>ESCUELA RURAL CALICHANA</t>
  </si>
  <si>
    <t>ESCUELA RURAL ANDALUCIA</t>
  </si>
  <si>
    <t>ESCUELA RURAL PANAMÁ</t>
  </si>
  <si>
    <t>ESUCELA RURAL PATIO BONITO</t>
  </si>
  <si>
    <t>ESCUELA RURAL GOLCONDA</t>
  </si>
  <si>
    <t>ESCUELA RURAL JHON F KENNEDY</t>
  </si>
  <si>
    <t>ESCUELA RURAL POZO HONDO</t>
  </si>
  <si>
    <t>JARDIN DEPTAL LA FLORIDA</t>
  </si>
  <si>
    <t>ESCUELA RURAL CAPREA</t>
  </si>
  <si>
    <t>ESCUELA RURAL LOS BALSOS</t>
  </si>
  <si>
    <t>ESCUELA RURAL PABLO VI</t>
  </si>
  <si>
    <t>ESCUELA RURAL DOMINGO SAVIO</t>
  </si>
  <si>
    <t>ESCUELA GENERAL SANTANDER</t>
  </si>
  <si>
    <t>ESCUELA RURAL BAGAZAL</t>
  </si>
  <si>
    <t>ESCUELA RURAL EL DESCANSO</t>
  </si>
  <si>
    <t>ESCUELA RURAL ILO</t>
  </si>
  <si>
    <t>ESCUELA RURAL NARANJITOS</t>
  </si>
  <si>
    <t>ESCUELA RURAL PANTANOGRANDE</t>
  </si>
  <si>
    <t>ARBELÁEZ</t>
  </si>
  <si>
    <t>ESCUELA RURAL  EL SALITRE</t>
  </si>
  <si>
    <t>ESCUELA RURAL  LA ARABIA</t>
  </si>
  <si>
    <t>ESCUELA RURAL  LAS MERCEDES</t>
  </si>
  <si>
    <t>ESCUELA RURAL  LA VICTORIA</t>
  </si>
  <si>
    <t>INST. EDUC. DEPTAL RURAL ZARAGOZA</t>
  </si>
  <si>
    <t>ESCUELA RURAL  SANTA BARBARA</t>
  </si>
  <si>
    <t>ESCUELA RURAL BARRO BLANCO</t>
  </si>
  <si>
    <t>ESCUELA RURAL FUTE</t>
  </si>
  <si>
    <t>ESCUELA RURAL CUBIA</t>
  </si>
  <si>
    <t>CACHIPAY</t>
  </si>
  <si>
    <t>ESCUELA RURAL PEÑA NEGRA</t>
  </si>
  <si>
    <t>ESCUELA RURAL  LA LAGUNA</t>
  </si>
  <si>
    <t>ESCUELA RURAL EL NARANJAL</t>
  </si>
  <si>
    <t>Cajicá</t>
  </si>
  <si>
    <t>ESCUELA URBANA GRANJITAS</t>
  </si>
  <si>
    <t>INSTITUCION EDUCATIVA DEPTAL  DINDAL</t>
  </si>
  <si>
    <t>ESCUELA RURAL CORDOBA</t>
  </si>
  <si>
    <t>ESCUELA  RURAL CAMBRAS</t>
  </si>
  <si>
    <t>ESCUELA RURAL BOCA DE MONTE DE LAJAS</t>
  </si>
  <si>
    <t>ESCUELA  RURAL EL CHORRILLO</t>
  </si>
  <si>
    <t>ESCUELA  RURAL SAN RAMÓN BAJO</t>
  </si>
  <si>
    <t>ESCUELA RURAL SAN RAMÓN ALTO</t>
  </si>
  <si>
    <t>ESCUELA  RURAL SALCIPUEDES</t>
  </si>
  <si>
    <t>Caparrapí</t>
  </si>
  <si>
    <t>ESCUELA RURAL ALTO DE BRISAS</t>
  </si>
  <si>
    <t>ESCUELA RURAL  SANTA ANA</t>
  </si>
  <si>
    <t>COLEGIO  RURAL  RINCON GRANDE</t>
  </si>
  <si>
    <t>ESCUELA RURAL PALO GRANDE</t>
  </si>
  <si>
    <t>ESCUELA RURAL UBATOQUE II</t>
  </si>
  <si>
    <t>ESCUELA RURAL UBATOQUE I</t>
  </si>
  <si>
    <t>ESCUELA RURAL MERCADILLO SEGUNDO</t>
  </si>
  <si>
    <t>COLEGIO RURAL MERCADILLO PRIMERO</t>
  </si>
  <si>
    <t>ESCUELA RURAL LA JABONERA</t>
  </si>
  <si>
    <t>ESCUELA RURAL SAN VICENTE</t>
  </si>
  <si>
    <t>ESCUELA TAUSUTA SEGUNDA</t>
  </si>
  <si>
    <t>ESCUELA RURAL RIONEGRO NORTE</t>
  </si>
  <si>
    <t>ESCUELA TAUSUTA PRIMERA</t>
  </si>
  <si>
    <t>INSTITUCION EDUCATIVA DEPARTAMENTAL RIONEGRO SUR</t>
  </si>
  <si>
    <t>ESCUELA RURAL HOYA DE SANTIAGO</t>
  </si>
  <si>
    <t>ESCUELA RURAL CACERES</t>
  </si>
  <si>
    <t>ESCUELA RURAL GUAICA</t>
  </si>
  <si>
    <t>ESCUELA RURAL NIZAME</t>
  </si>
  <si>
    <t>CENTRO EDUCATIVO RURAL FLOREZ</t>
  </si>
  <si>
    <t>ESCUELA RURAL LA IDAZA</t>
  </si>
  <si>
    <t>COLEGIO BASICO LA VICTORIA</t>
  </si>
  <si>
    <t>ESCUELA NUEVA RURAL LA PALMA</t>
  </si>
  <si>
    <t>COLEGIO BASICO EL HATO</t>
  </si>
  <si>
    <t>ECUELA RURAL EL CURI</t>
  </si>
  <si>
    <t>ESCUELA RURAL POTREROGRANDE</t>
  </si>
  <si>
    <t>ESCUELA NUEVA RURAL AGUADULCE</t>
  </si>
  <si>
    <t>ESCUELA RURAL QUIUZA</t>
  </si>
  <si>
    <t>ESCUELA NUEVA RURAL SAN FRANCISCO</t>
  </si>
  <si>
    <t>ESCUELA NUEVA RURAL LOS LAURELES</t>
  </si>
  <si>
    <t>ESCUELA NUEVA RURAL CARTAGENA</t>
  </si>
  <si>
    <t>ESCUELA NUEVA RURAL LA YERBABUENA</t>
  </si>
  <si>
    <t>Choachí</t>
  </si>
  <si>
    <t>ESCUELA RURAL GRANADILLO</t>
  </si>
  <si>
    <t>COGUA</t>
  </si>
  <si>
    <t>ESCUELA RURAL EL MORTIÑO</t>
  </si>
  <si>
    <t>ESCUELA RURAL EL OLIVO</t>
  </si>
  <si>
    <t>ESCUELA   RURAL RINCÓN  SANTO</t>
  </si>
  <si>
    <t>ESCUELA RURAL EL ALTICO</t>
  </si>
  <si>
    <t>CUCUNUBÁ</t>
  </si>
  <si>
    <t>UNIDAD BASICA LAGUNA</t>
  </si>
  <si>
    <t>ESCUELA RURAL CARRIZAL</t>
  </si>
  <si>
    <t>INSTITUCION EDUCATIVA DEPARTAMENTAL PUEBLO VIEJO</t>
  </si>
  <si>
    <t>UNIDAD BASICA PEÑAS</t>
  </si>
  <si>
    <t>ESCUELA RURAL ALTOS DE AIRE</t>
  </si>
  <si>
    <t>ESCUELA RURAL CHÁPALA</t>
  </si>
  <si>
    <t>CONCENTRACION JOSE ANTONIO GALAN</t>
  </si>
  <si>
    <t>CONCENTRACION RURAL HONDURAS</t>
  </si>
  <si>
    <t>CONCENTRACION RURAL MISIONES</t>
  </si>
  <si>
    <t>CONCENTRACION  RURAL EL PORVENIR</t>
  </si>
  <si>
    <t>CONCENTRACION  RURAL SAN RAMON</t>
  </si>
  <si>
    <t>CONCENTRACION RURAL  PITALA</t>
  </si>
  <si>
    <t>CONCENTRACION RURAL  MARIA AUXILIADORA</t>
  </si>
  <si>
    <t>CONCENTRACION RURAL  ENTRE  RIOS</t>
  </si>
  <si>
    <t>CONCENTRACION  RURAL LA TRINIDAD</t>
  </si>
  <si>
    <t>CONCENTRACION RURAL LA  FLECHA</t>
  </si>
  <si>
    <t>CONCENTRACION RURAL ARCADIA</t>
  </si>
  <si>
    <t>CONCENTRACION  RURAL  ANTIOQUIA</t>
  </si>
  <si>
    <t>CONCENTRACION RURAL LUCERNA</t>
  </si>
  <si>
    <t>CONCENTRACION RURAL EL PARAISO</t>
  </si>
  <si>
    <t>CONCENTRACION RURAL LAS PALMAS</t>
  </si>
  <si>
    <t>COLEGIO  DEPARTAMENTAL LUIS CARLOS GALAN SARMIENTO</t>
  </si>
  <si>
    <t>CONCENTRACION  RURAL MARSELLA</t>
  </si>
  <si>
    <t>CONCENTRACION RURAL ANTIOQUEÑITA</t>
  </si>
  <si>
    <t>ESCUELA RURAL LA AGUADA</t>
  </si>
  <si>
    <t>ESCUELA RURAL GUANACAS</t>
  </si>
  <si>
    <t>ESCUELA RURAL EL ORGANO</t>
  </si>
  <si>
    <t>ESCUELA RURAL SURCHA</t>
  </si>
  <si>
    <t>ESCUELA RURAL  EL RODEO</t>
  </si>
  <si>
    <t>ESCUELA RURAL  EL ENCANTADO</t>
  </si>
  <si>
    <t>I.E.M MANABLANCA - SEDE PRINCIPAL</t>
  </si>
  <si>
    <t>FOMEQUE</t>
  </si>
  <si>
    <t>ESCUELA RURAL DE LA PASTORA</t>
  </si>
  <si>
    <t>ESCUELA RURAL  POTREROGRANDE</t>
  </si>
  <si>
    <t>ESCUELA RURAL LA MOYA</t>
  </si>
  <si>
    <t>ESCUELA RURAL PONTA</t>
  </si>
  <si>
    <t>ESCUELA RURAL EL HERRERO</t>
  </si>
  <si>
    <t>ESCUELA RURAL LAS HUERTAS</t>
  </si>
  <si>
    <t>ESCUELA RURAL PLATANILLO</t>
  </si>
  <si>
    <t>ESCUELA RURAL QUINCHITA</t>
  </si>
  <si>
    <t>I.E.D. ALFONSO PABÓN PABON - SEDE PRINCIPAL</t>
  </si>
  <si>
    <t>CONCENTRACION URBANA BELLISCA</t>
  </si>
  <si>
    <t>INST EDUCATIVA DEPTAL TECNICO AGROPECUARIA SAN RAMON</t>
  </si>
  <si>
    <t>CONCENTRACION RURAL LA TEBAIDA</t>
  </si>
  <si>
    <t>CONCENTRACION RURAL SAN JUAN BOSCO</t>
  </si>
  <si>
    <t>CONCENTRACION RURAL MARIA AUXILIADORA</t>
  </si>
  <si>
    <t>CONCENTRACION  RURAL NUEVO  FUQUENE</t>
  </si>
  <si>
    <t>CONCENTRACION RURAL PUENTE PLATA</t>
  </si>
  <si>
    <t>GACHALA</t>
  </si>
  <si>
    <t>ESCUELA RURAL LOS ANDES</t>
  </si>
  <si>
    <t>ESCUELA RURAL BOJARA</t>
  </si>
  <si>
    <t>ESCUELA RURAL TUNJA</t>
  </si>
  <si>
    <t>ESSCUELA RURAL  CRISTIANÍA</t>
  </si>
  <si>
    <t>INSTITUCION EDUCATIVA DEPARTAMENTAL MURCA</t>
  </si>
  <si>
    <t>ESCUELA RURAL MINAS DE YESO</t>
  </si>
  <si>
    <t>GACHETÁ</t>
  </si>
  <si>
    <t>ESCUELA RURAL EL CHIRCAL</t>
  </si>
  <si>
    <t>INSTITUCION EDUCATIVA DEPARTAMENTAL LAS CRUCES</t>
  </si>
  <si>
    <t>ESCUELA RURAL BOCADEMONTE</t>
  </si>
  <si>
    <t>ESCUELA RURAL SAN PEDRO</t>
  </si>
  <si>
    <t>ESCUELA RURAL FATIMA</t>
  </si>
  <si>
    <t>ESCUELA RURAL LOS LOPEZ</t>
  </si>
  <si>
    <t>ESCUELA RURAL SAN IGNACIO</t>
  </si>
  <si>
    <t>ESCUELA RURAL RINCONES</t>
  </si>
  <si>
    <t>I.E. RURAL LUIS ANTONIO DUQUE PEÑA - SEDE PRINCIPAL</t>
  </si>
  <si>
    <t>CENT EDUC RURAL BERLIN</t>
  </si>
  <si>
    <t>SEDE GUABINAL PLAN</t>
  </si>
  <si>
    <t>SEDE CERRO GUABINAL</t>
  </si>
  <si>
    <t>SEDE PIAMONTE</t>
  </si>
  <si>
    <t>SEDE REPÚBLICA ECUADOR</t>
  </si>
  <si>
    <t>SEDE FRANCISCO JOSÉ DE CALDAS</t>
  </si>
  <si>
    <t>SEDE JORGE ELIÉCER GAITAN</t>
  </si>
  <si>
    <t>SEDE SANTA ELENA</t>
  </si>
  <si>
    <t>SEDE LORENZO</t>
  </si>
  <si>
    <t>ESCUELA  RURAL  MONTANA NEGRA</t>
  </si>
  <si>
    <t>ESCUELA RURAL LA GLORIA</t>
  </si>
  <si>
    <t>ESCUELA RURAL .CARRAPAL</t>
  </si>
  <si>
    <t>ESCUELA .RURAL  COCOLO Y MOLANO</t>
  </si>
  <si>
    <t>JARDIN INFANTIL DEPARTAMENTAL LA PAZ</t>
  </si>
  <si>
    <t>ESCUELA RURAL  RIO  SECO</t>
  </si>
  <si>
    <t>ESCUELA  RURAL CAMILO TORRES</t>
  </si>
  <si>
    <t>ESCUELA RURAL  SIMON BOLIVAR</t>
  </si>
  <si>
    <t>ESCUELA RURAL EDUARDO RUBIO</t>
  </si>
  <si>
    <t>ESCUELA RURAL  CEDRALES</t>
  </si>
  <si>
    <t>ESCUELA RURAL QUEBRADA GRANDE</t>
  </si>
  <si>
    <t>ESCUELA  RURAL SANTIAGO Y REMOLINOS</t>
  </si>
  <si>
    <t>ESCUELA RURALSAN   JUAN    DE    REMOLINO</t>
  </si>
  <si>
    <t>ESCUELA  RURAL  BODEGAS</t>
  </si>
  <si>
    <t>ESCUELA RURAL MALAMBO</t>
  </si>
  <si>
    <t>JARD. INF. DPTAL. PUERTO BOGOTA</t>
  </si>
  <si>
    <t>ESCUELA RURAL  PIEDRAS NEGRAS</t>
  </si>
  <si>
    <t>COLEGIO RURAL POSTPRIMARIA EL SALITRE</t>
  </si>
  <si>
    <t>ESCUELA RURAL RODRIGUEZ SIERRA</t>
  </si>
  <si>
    <t>ESCUELA RURAL SANTA MARTHA</t>
  </si>
  <si>
    <t>I.E.D. EL CARMEN - SEDE PRINCIPAL</t>
  </si>
  <si>
    <t>ESCUELA RURAL SIECHA</t>
  </si>
  <si>
    <t>ESCUELA RURAL LA PROVIDENCIA</t>
  </si>
  <si>
    <t>ESCUELA  RURAL  SAN LUIS</t>
  </si>
  <si>
    <t>COLEGIO RURAL TELESECUNDARIA PASTOR OSPINA</t>
  </si>
  <si>
    <t>ESCUELA RURAL  ISLAS</t>
  </si>
  <si>
    <t>ESCUELA RURAL  EL PORVENIR</t>
  </si>
  <si>
    <t>INSTITUCIÓN EDUCATIVA DEPARTAMENTAL BUSCAVIDA</t>
  </si>
  <si>
    <t>ESCUELA RURAL NUEVO APAUTA</t>
  </si>
  <si>
    <t>GUATAVITA</t>
  </si>
  <si>
    <t>ESCUELA RURAL MONQUEVITA</t>
  </si>
  <si>
    <t>ESCUELA RURAL KENNEDY</t>
  </si>
  <si>
    <t>I.E.D. JOSE GREGORIO SALAS - SEDE PRINCIPAL</t>
  </si>
  <si>
    <t>ESCUELA RURAL ANTONIO RICAURTE</t>
  </si>
  <si>
    <t>ESCUELA RURAL ANTONIA SANTOS</t>
  </si>
  <si>
    <t>ESCUELA RURAL AMOLADERO</t>
  </si>
  <si>
    <t>GUAYABAL DE SIQUIMA</t>
  </si>
  <si>
    <t>ESCUELA RURAL CHINIATA</t>
  </si>
  <si>
    <t>ESCUELA RURAL PAJONAL</t>
  </si>
  <si>
    <t>Junín</t>
  </si>
  <si>
    <t>ESCUELA RURAL CHUSCALES</t>
  </si>
  <si>
    <t>JUNÍN</t>
  </si>
  <si>
    <t>ESCUELA RURAL SALITRITO</t>
  </si>
  <si>
    <t>ESCUELA RURAL NEMUSTEN</t>
  </si>
  <si>
    <t>ESCUELA RURAL LA JUNIA</t>
  </si>
  <si>
    <t>ESCUELA RURAL LA  HOYA</t>
  </si>
  <si>
    <t>ESCUELA RURAL LA    JANGADA</t>
  </si>
  <si>
    <t>ESCUELA RURAL EL  MANZANO</t>
  </si>
  <si>
    <t>ESCUELA RURAL  EL  VOLCAN</t>
  </si>
  <si>
    <t>ESCUELA RURAL TUNJAQUE</t>
  </si>
  <si>
    <t>ESCUELA RURAL TREINTA  Y  SEIS</t>
  </si>
  <si>
    <t>ESCUELA RURAL QUISQUIZA</t>
  </si>
  <si>
    <t>ESCUELA RURAL JERUSALEN</t>
  </si>
  <si>
    <t>ESCUELA RURAL LA  POLONIA</t>
  </si>
  <si>
    <t>ESCUELA RURAL MUNDO  NUEVO</t>
  </si>
  <si>
    <t>ESCUELA RURAL  PAYACAL</t>
  </si>
  <si>
    <t>LA MESA</t>
  </si>
  <si>
    <t>ESCUELA RURAL CAPATA</t>
  </si>
  <si>
    <t>ESCUELA  RURAL EL ROSARIO</t>
  </si>
  <si>
    <t>ESCUELA  RURAL LA CONCHA</t>
  </si>
  <si>
    <t>ESCUELA  RURAL LA VEGA</t>
  </si>
  <si>
    <t>I.E.D. DE SAN JOAQUIN - SEDE PRINCIPAL</t>
  </si>
  <si>
    <t>ESCUELA  RURAL CAMPOSANTO</t>
  </si>
  <si>
    <t>ESCUELA RURAL DE DOIMA</t>
  </si>
  <si>
    <t>ESCUELA  RURAL FLORIAN</t>
  </si>
  <si>
    <t>INSTITUCION EDUCATIVA DEPARTAMENTAL ERNESTO APARICIO JARAMILLO</t>
  </si>
  <si>
    <t>ESCUELA RURAL MINIPÍ DE VANEGAS</t>
  </si>
  <si>
    <t>ESCUELA RURAL MINIPÍ DE TRIANAS</t>
  </si>
  <si>
    <t>ESCUELA RURAL MINASAL</t>
  </si>
  <si>
    <t>ESCUELA RURAL MARCHA</t>
  </si>
  <si>
    <t>ESCUELA RURAL EL BOQUERÓN</t>
  </si>
  <si>
    <t>ESCUELA RURAL EL EJIDO</t>
  </si>
  <si>
    <t>ESCUELA RURAL EL HATO</t>
  </si>
  <si>
    <t>ESCUELA RURAL CANTAGALLO</t>
  </si>
  <si>
    <t>ESCUELA RURAL ALTO DE SALINAS</t>
  </si>
  <si>
    <t>ESCUELA RURAL ISAMA</t>
  </si>
  <si>
    <t>ESCUELA RURAL HOYA DE TUDELA</t>
  </si>
  <si>
    <t>ESCUELA RURAL LAS VUELTAS</t>
  </si>
  <si>
    <t>ESCUELA RURAL LOMA DE ENMEDIO</t>
  </si>
  <si>
    <t>ESCUELA RURAL LA CAÑADA</t>
  </si>
  <si>
    <t>ESCUELA RURAL CASTILLO</t>
  </si>
  <si>
    <t>ESCUELA RURAL ALTO DE IZACAR</t>
  </si>
  <si>
    <t>ESCUELA RURAL LA ENFADOSA</t>
  </si>
  <si>
    <t>ESCUELA RURAL ZUMBE</t>
  </si>
  <si>
    <t>ESCUELA RURAL SUPANE</t>
  </si>
  <si>
    <t>ESCUELA RURAL LA FLORESTA</t>
  </si>
  <si>
    <t>ESCUELA RURAL MINIPÍ</t>
  </si>
  <si>
    <t>ESCUELA RURAL GALINDO</t>
  </si>
  <si>
    <t>ESCUELA  RURAL TIERRA AMARILLA</t>
  </si>
  <si>
    <t>INST EDUCATIVA RURAL DEPARTAMENTAL AGUA BLANCA</t>
  </si>
  <si>
    <t>ESCUELA RURAL COYABO</t>
  </si>
  <si>
    <t>ESCUELA  RURAL CABUYAL</t>
  </si>
  <si>
    <t>ESCUELA  RURAL MESA DE AGUABLANCA</t>
  </si>
  <si>
    <t>ESCUELA RURAL LOS PÉREZ</t>
  </si>
  <si>
    <t>ESCUELA  RURAL NACUMA</t>
  </si>
  <si>
    <t>ESCUELA RURAL GUAMAL</t>
  </si>
  <si>
    <t>ESCUELA  RURAL EL RODEO</t>
  </si>
  <si>
    <t>ESCUELA RURAL HOYA GRANDE</t>
  </si>
  <si>
    <t>ESCUELA RURAL CACAHUAL</t>
  </si>
  <si>
    <t>ESCUELA RURAL EL CHUPAL</t>
  </si>
  <si>
    <t>ESCUELA RURAL NAGUY</t>
  </si>
  <si>
    <t>INSTITUCIÓN EDUCATIVA DEPARTAMENTAL PATIO BONITO</t>
  </si>
  <si>
    <t>ESCUELA RURAL LA PATRIA</t>
  </si>
  <si>
    <t>ESCUELA RURAL EL MORO</t>
  </si>
  <si>
    <t>ESCUELA RURAL LA CIMA</t>
  </si>
  <si>
    <t>ESCUELA RURAL EL TABACAL</t>
  </si>
  <si>
    <t>ESCUELA RURAL EL DINTEL</t>
  </si>
  <si>
    <t>ESCUELA RURAL CHUSCAL</t>
  </si>
  <si>
    <t>Lenguazaque</t>
  </si>
  <si>
    <t>CENTRO EDUCATIVO RURAL LOTAVITA</t>
  </si>
  <si>
    <t>CENTRO EDUCATIVO RURAL LLANO LARGO</t>
  </si>
  <si>
    <t>CENTRO EDUCATIVO RURAL MULATA ALTO</t>
  </si>
  <si>
    <t>CENTRO EDUCATIVO RURAL SAN ISIDRO ALTO</t>
  </si>
  <si>
    <t>CENTRO EDUCATIVO RURAL CASADILLAS BAJO</t>
  </si>
  <si>
    <t>CENTRO EDUCATIVO RURAL SAN ISIDRO BAJO</t>
  </si>
  <si>
    <t>CENTRO EDUCATIVO RURAL SANTA LIBRADA</t>
  </si>
  <si>
    <t>CENTRO EDUCATIVO RURAL JOSE MARIA CORDOBA</t>
  </si>
  <si>
    <t>CENTRO EDUCATIVO RURAL CASADILLAS ALTO</t>
  </si>
  <si>
    <t>CENTRO EDUCATIVO RURAL SAN MARTIN</t>
  </si>
  <si>
    <t>CENTRO EDUCATIVO RURAL SOLANA CHIQUITO</t>
  </si>
  <si>
    <t>CENTRO EDUCATIVO RURAL CORRALILLOS</t>
  </si>
  <si>
    <t>CENTRO EDUCATIVO RURAL LAGUNITAS</t>
  </si>
  <si>
    <t>INSTITUCION EDUCATIVA DEPARTAMENTAL SAN PATRICIO PUENTE DE P</t>
  </si>
  <si>
    <t>ESCUELA RURAL SANTIAGO TRUJILLO GOMEZ</t>
  </si>
  <si>
    <t>ESCUELA RURAL VALLE DEL ABRA</t>
  </si>
  <si>
    <t>ESCUELA RURAL  LOS ARBOLES</t>
  </si>
  <si>
    <t>CENTRO EDUCATIVO RURAL  MOYANO</t>
  </si>
  <si>
    <t>ESCUELA RURAL SAN PEDRO DE GUAJARAY</t>
  </si>
  <si>
    <t>ESCUELA RURAL GUACAVIA</t>
  </si>
  <si>
    <t>ESCUELA  RURAL SANTA ANA</t>
  </si>
  <si>
    <t>ESCUELA RURAL EL ARENAL 1</t>
  </si>
  <si>
    <t>ESCUELA RURAL ARENAL 2</t>
  </si>
  <si>
    <t>ESCUELA RURAL SANTA MARIA DEL PIRI</t>
  </si>
  <si>
    <t>ESCUELA RURAL  SAN CRISTOBAL</t>
  </si>
  <si>
    <t>ESCUELA RURAL ALTO QUEMADO</t>
  </si>
  <si>
    <t>ESCUELA RURAL EL MADURO</t>
  </si>
  <si>
    <t>ESCUELA  RURAL  SAN FRANCISCO</t>
  </si>
  <si>
    <t>COLEGIO BASICO RURAL ALTO  GAZADUJE</t>
  </si>
  <si>
    <t>COLEGIO BASICO RURAL GAZATAVENA</t>
  </si>
  <si>
    <t>ESCUELA RURAL SAN JUANITO</t>
  </si>
  <si>
    <t>COLEGIO BASICO RURAL SANTA TERESITA</t>
  </si>
  <si>
    <t>ESCUELA RURAL  FATIMA</t>
  </si>
  <si>
    <t>ESCUELA RURAÑ  JAGUA</t>
  </si>
  <si>
    <t>ESCUELA RURAL  LA BODEGA</t>
  </si>
  <si>
    <t>ESCUELA  RURAL SAN JOSE DEL PALMAR</t>
  </si>
  <si>
    <t>ESCUELA  VEREDA SANTA ISABEL</t>
  </si>
  <si>
    <t>ESCUELA  RURAL LA SERRANIA</t>
  </si>
  <si>
    <t>ESCUELA RURAL CERRO VERDE</t>
  </si>
  <si>
    <t>INSTITUCION EDUCATIVA DEPTAL  PATIO BONITO</t>
  </si>
  <si>
    <t>ESCUELA RURAL CASA BLANCA</t>
  </si>
  <si>
    <t>ESCUELA RURAL BATAVIA</t>
  </si>
  <si>
    <t>ESCUELA RURAL BOCA DE MONTE</t>
  </si>
  <si>
    <t>ESCUELA RURAL PAJAS BLANCAS</t>
  </si>
  <si>
    <t>ESCUELA RURAL EL MADROÑO</t>
  </si>
  <si>
    <t>ESCUELA RURAL LOS VIENTOS</t>
  </si>
  <si>
    <t>ESCUELA RURAL LIMONES</t>
  </si>
  <si>
    <t>ESCUELA RURAL COBOS</t>
  </si>
  <si>
    <t>ESCUELA RURAL SAN BARTOLO</t>
  </si>
  <si>
    <t>NIMAIMA</t>
  </si>
  <si>
    <t>ESCUELA RURAL TOBIAGRANDE</t>
  </si>
  <si>
    <t>ESC. RURAL SAN JUAN BOSCO</t>
  </si>
  <si>
    <t>Pacho</t>
  </si>
  <si>
    <t>COLONIA ALBERTO NIETO CANO</t>
  </si>
  <si>
    <t>CONCENTRACION RURAL CUCHARAL</t>
  </si>
  <si>
    <t>CONCENTRACION RURAL LAS AGUILAS</t>
  </si>
  <si>
    <t>CONCENTRACION  RURAL TIMANA</t>
  </si>
  <si>
    <t>CONCENTRACION RURAL EL FLORIDO</t>
  </si>
  <si>
    <t>CONCENTRACION  RURAL EL ROBLEGAL</t>
  </si>
  <si>
    <t>CONCENTRACION RURAL EL GUAYACAN</t>
  </si>
  <si>
    <t>CONCENTRACION RURAL LA HOYA</t>
  </si>
  <si>
    <t>CONCENTRACION RURAL EL CARBON</t>
  </si>
  <si>
    <t>CONCENTRACION RURAL MORTIÑO OCCIDENTAL</t>
  </si>
  <si>
    <t>ESCUELA RURAL EL PALMAR.</t>
  </si>
  <si>
    <t>CONCENTRACION RURAL MARCOS TUNJA</t>
  </si>
  <si>
    <t>I.E.R.D. LIMONCITOS - SEDE PRINCIPAL</t>
  </si>
  <si>
    <t>CONCENTRACION  RURAL BERMEJAL</t>
  </si>
  <si>
    <t>CONCENTRACION RURAL ALGODONALES</t>
  </si>
  <si>
    <t>CONCENTRACION  EL SANTUARIO</t>
  </si>
  <si>
    <t>CONCENTRACION RURAL LA BRUJA</t>
  </si>
  <si>
    <t>CONCENTRACION RURAL DE PAN DE AZUCAR</t>
  </si>
  <si>
    <t>ESCUELA  RURAL SAN JERONIMO</t>
  </si>
  <si>
    <t>CONCENTRACION RURAL EL PENSIL</t>
  </si>
  <si>
    <t>CONCENTRACION RURAL VENADILLO</t>
  </si>
  <si>
    <t>CONCENTRACION RURAL SANTA ROSA</t>
  </si>
  <si>
    <t>CONCENTRACION  RURAL EL CEDRO</t>
  </si>
  <si>
    <t>CONCENTRACION RURAL RAFAEL POMBO</t>
  </si>
  <si>
    <t>CONCENTRACION  RURAL  LA LAGUNA</t>
  </si>
  <si>
    <t>CONCENTRACION RURAL SAN JOSE DE LA GAITA</t>
  </si>
  <si>
    <t>ESCUELA  RURAL EL PALMAR</t>
  </si>
  <si>
    <t>PANDI</t>
  </si>
  <si>
    <t>ESCUELA RURAL GUACANONZO ALTO</t>
  </si>
  <si>
    <t>Paratebueno</t>
  </si>
  <si>
    <t>CONCENTRACIÓN URBANA PARATEBUENO</t>
  </si>
  <si>
    <t>PARATEBUENO</t>
  </si>
  <si>
    <t>CONCENTRACION RURAL  EL JAPON</t>
  </si>
  <si>
    <t>COLEGIO  BASICO  SANTA CECILA</t>
  </si>
  <si>
    <t>CONCENTRACION RURAL  EL AMPARO</t>
  </si>
  <si>
    <t>ESCUELA RURAL FUNDACION  GARAGOA</t>
  </si>
  <si>
    <t>ESCUELA RURAL BOTELLAS</t>
  </si>
  <si>
    <t>ESCUELA  RURAL BUENAVISTA   MAYA</t>
  </si>
  <si>
    <t>CONCENTRACION  RURAL CAÑO RICO</t>
  </si>
  <si>
    <t>CONCENTRACION  RURAL CAÑO TIGRE</t>
  </si>
  <si>
    <t>INSTITUCION EDUCATI VA  ANTONIO NARIÑO</t>
  </si>
  <si>
    <t>ESCUELA RURAL GUAICARAMO</t>
  </si>
  <si>
    <t>ESCUELA RURAL LAS VIRGINIAS</t>
  </si>
  <si>
    <t>ESCUELA RURAL JORGE ELIÉCER GAITÁN</t>
  </si>
  <si>
    <t>ESCUELA RURAL SAN JESUS DE PALOMAS</t>
  </si>
  <si>
    <t>CONCENTRACION  RURAL SAN JOSE DE LA CARRETERA</t>
  </si>
  <si>
    <t>ESCUELA RURAL SIMON BOLIVAR</t>
  </si>
  <si>
    <t>ESCUELA RURAL BUENAVISTA DE ALTO REDONDO</t>
  </si>
  <si>
    <t>JARDIN INFANTIL MANITAS CREATIVAS</t>
  </si>
  <si>
    <t>CONCENTRACION  RURAL CABUYARITO</t>
  </si>
  <si>
    <t>ESCUELA RURAL PALOMAS CAÑO CLARO</t>
  </si>
  <si>
    <t>ESCUELA RURAL MARIA AUXILIADORA</t>
  </si>
  <si>
    <t>PASCA</t>
  </si>
  <si>
    <t>ESCUELA RURAL COSTA RICA</t>
  </si>
  <si>
    <t>ESCUELA RURAL ZORATAMA</t>
  </si>
  <si>
    <t>ESCUELA  RURAL  ALTAGRACIA</t>
  </si>
  <si>
    <t>ESCUELA  RURAL  EL  RETIRO</t>
  </si>
  <si>
    <t>ESCUELA RURAL JUAN VIEJO</t>
  </si>
  <si>
    <t>ESCUELA RURAL  LA CAJITA</t>
  </si>
  <si>
    <t>ESCUELA  RURAL  SAN  PEDRO</t>
  </si>
  <si>
    <t>ESCUELA RURAL QUEBRADA HONDA</t>
  </si>
  <si>
    <t>ESCUELA RURAL LAZARO FONTE</t>
  </si>
  <si>
    <t>ESCUELA  RURAL  LA  ARGENTINA</t>
  </si>
  <si>
    <t>ESCUELA RURAL COLORADOS ALTO</t>
  </si>
  <si>
    <t>ESCUELA RURAL  PUERTO LIBRE</t>
  </si>
  <si>
    <t>ESCUELA RURAL EL GALAPAGO</t>
  </si>
  <si>
    <t>ESCUELA RURAL EL GUAYABO BAJO</t>
  </si>
  <si>
    <t>ESCUELA RURAL CAÑO PESCADO</t>
  </si>
  <si>
    <t>ESCUELA RURAL LA REINES</t>
  </si>
  <si>
    <t>ESCUELA RURAL EL TALADRO</t>
  </si>
  <si>
    <t>ESCUELA RURAL SAN ANTONIO ALTO</t>
  </si>
  <si>
    <t>ESCUELA RURAL EL GUAYABO ALTO</t>
  </si>
  <si>
    <t>ESCUELA RURAL PUERTO ROJO</t>
  </si>
  <si>
    <t>ESCUELA RURAL TALAVERA LA REINA</t>
  </si>
  <si>
    <t>QUEBRADANEGRA</t>
  </si>
  <si>
    <t>ESCUELA RURAL LA PLATANERA</t>
  </si>
  <si>
    <t>ESCUELA RURAL SAN CARLOS</t>
  </si>
  <si>
    <t>ESCUELA RURAL NACEDEROS</t>
  </si>
  <si>
    <t>ESCUELA RURAL LA VERBENA</t>
  </si>
  <si>
    <t>QUETAME</t>
  </si>
  <si>
    <t>ESCUELA RURAL HOYA VARGAS</t>
  </si>
  <si>
    <t>ESCUELA RURAL GUACAPATE</t>
  </si>
  <si>
    <t>ESCUELA RURAL GUAMAL ALTO</t>
  </si>
  <si>
    <t>ESCUELA RURAL GUAMAL BAJO</t>
  </si>
  <si>
    <t>ESCUELA RURAL HOYA ALTA</t>
  </si>
  <si>
    <t>ESCUELA RURAL HOYA BAJA</t>
  </si>
  <si>
    <t>ESCUELA RURAL PEDRO ELISEO CRUZ</t>
  </si>
  <si>
    <t>ESCUELA RURAL MESITAS</t>
  </si>
  <si>
    <t>ESCUELA RURAL SAN  MIGUEL</t>
  </si>
  <si>
    <t>ESCUELA RURAL CONCORDIA</t>
  </si>
  <si>
    <t>ESCUELA RURAL ARABIA</t>
  </si>
  <si>
    <t>COLEGIO BASICO POSTPRIMARIA RURAL LA BOTICA</t>
  </si>
  <si>
    <t>ESCUELA RURAL ISABEL LA CATOLICA</t>
  </si>
  <si>
    <t>ESCUELA RURAL ZELANDIA</t>
  </si>
  <si>
    <t>ESCUELA RURAL BERLIN</t>
  </si>
  <si>
    <t>ESCUELA RURAL PEÑAS BLANCAS</t>
  </si>
  <si>
    <t>ESCUELA RURAL LA VIRGEN</t>
  </si>
  <si>
    <t>ESCUELA RURAL SAN NICOLAS</t>
  </si>
  <si>
    <t>ESCUELA RURAL DE GALILEA</t>
  </si>
  <si>
    <t>ESCUELA RURAL EL TULCAN</t>
  </si>
  <si>
    <t>ESCUELA RURAL EL DIAMANTE</t>
  </si>
  <si>
    <t>ESCUELA RURAL EL DORADO</t>
  </si>
  <si>
    <t>ESCUELA RURAL LAUREL ALTO</t>
  </si>
  <si>
    <t>ESCUELA RURAL AGUADAS</t>
  </si>
  <si>
    <t>ESCUELA RURAL LAS VEGAS</t>
  </si>
  <si>
    <t>ESCUELA RURAL LAUREL BAJO</t>
  </si>
  <si>
    <t>ESCUELA RURAL HONDURAS</t>
  </si>
  <si>
    <t>ESCUELA RURAL CAMANCHA</t>
  </si>
  <si>
    <t>ESCUELA RURAL SALTO DE PIEDRA</t>
  </si>
  <si>
    <t>ESCUELA RURAL MONTE LUZ</t>
  </si>
  <si>
    <t>ESCUELA  RURAL  SANTANDER   CAMBAO</t>
  </si>
  <si>
    <t>ESCUELA RURAL LA MAGDALENA</t>
  </si>
  <si>
    <t>ESCUELA RURAL DOS RIOS</t>
  </si>
  <si>
    <t>ESCUELA RURAL SAN MARINO</t>
  </si>
  <si>
    <t>ESCUELA RURAL VARSOBIA</t>
  </si>
  <si>
    <t>ESCUELA RURAL EL CAPOTE</t>
  </si>
  <si>
    <t>ESCUELA RURAL HONDURAS ALTO</t>
  </si>
  <si>
    <t>ESCUELA RURAL LAGUNITAS BAJO</t>
  </si>
  <si>
    <t>INSTITUCION EDUCATIVA DEPTAL  SAN NICOLAS</t>
  </si>
  <si>
    <t>ESCUELA RURAL EL TOTUMO</t>
  </si>
  <si>
    <t>ESCUELA RURAL PARAMITO</t>
  </si>
  <si>
    <t>ESCUELA RURAL LAGUNITAS ALTO</t>
  </si>
  <si>
    <t>VEREDA VOLCAN BAJO</t>
  </si>
  <si>
    <t>ESCUELA RURAL OLIVOS BAJO</t>
  </si>
  <si>
    <t>San Juan de Río Seco</t>
  </si>
  <si>
    <t>SASAIMA</t>
  </si>
  <si>
    <t>ESCUELA RURAL  LA CANDELARIA</t>
  </si>
  <si>
    <t>ESCUELA RURAL SAN BERNARDO</t>
  </si>
  <si>
    <t>ESCUELA RURAL  ALTO DEL OSO</t>
  </si>
  <si>
    <t>I.E.R.D. EL DORADO - SEDE PRINCIPAL</t>
  </si>
  <si>
    <t>ESCUELA RURAL SALINAS</t>
  </si>
  <si>
    <t>ESCUELA RURAL BOITÁ</t>
  </si>
  <si>
    <t>ESCUELA RURAL LAS ESPIGAS</t>
  </si>
  <si>
    <t>ESCUELA RURAL CHALECHE</t>
  </si>
  <si>
    <t>ESCUELA RURAL SAN JOSÉ</t>
  </si>
  <si>
    <t>ESCUELA RURAL  TIERRA NEGRA</t>
  </si>
  <si>
    <t>ESCUELA RURAL EL RINCON</t>
  </si>
  <si>
    <t>ESCUELA RURAL  EL GRANADILLO</t>
  </si>
  <si>
    <t>INSTITUCION EDUCATIVA DEPTAL MÉNDEZ ROZO</t>
  </si>
  <si>
    <t>ESCUELA RURAL  EL UVAL</t>
  </si>
  <si>
    <t>ESCUELA RURAL  BRADAMONTE</t>
  </si>
  <si>
    <t>ESCUELA RURAL LAS  DELICIAS</t>
  </si>
  <si>
    <t>ESCUELA RURAL  USABA</t>
  </si>
  <si>
    <t>ESCUELA RURAL  AGUAS CLARAS</t>
  </si>
  <si>
    <t>ESCUELA RURAL  LA CANTERA</t>
  </si>
  <si>
    <t>ESCUELA RURAL SAN EUGENIO</t>
  </si>
  <si>
    <t>ESCUELA RURAL  SANTA ROSA</t>
  </si>
  <si>
    <t>ESCUELA RURAL ALTO CHARCO</t>
  </si>
  <si>
    <t>ESCUELA RURAL EL PEÑON</t>
  </si>
  <si>
    <t>ESCUELA RURAL EL PERICO</t>
  </si>
  <si>
    <t>ESCUELA RURAL SAN FORTUNATO</t>
  </si>
  <si>
    <t>ESCUELA RURAL AZAFRANAL DIVINO NIÑO</t>
  </si>
  <si>
    <t>ESCUELA RURAL AZAFRANAL SIMON BOLIVAR</t>
  </si>
  <si>
    <t>ESCUELA  RURAL  SUBIA  CENTRAL</t>
  </si>
  <si>
    <t>ESCUELA  RURAL  SUBIA  ORIENTE</t>
  </si>
  <si>
    <t>ESCUELA RURAL EL UVAL</t>
  </si>
  <si>
    <t>ESCUELA RURAL SUBIA PEDREGAL</t>
  </si>
  <si>
    <t>ESCUELA RURAL BRISAS DEL SUBIA</t>
  </si>
  <si>
    <t>ESCUELA RURAL NORUEGA BAJA</t>
  </si>
  <si>
    <t>ESCUELA RURAL  NORUEGA ALTA</t>
  </si>
  <si>
    <t>ESCUELA  RURAL  SUBIA  ALTA</t>
  </si>
  <si>
    <t>ESCUELA  RURAL SUBIA CARBONERA</t>
  </si>
  <si>
    <t>ESCUELA  RURAL  SUBIA  NORTE</t>
  </si>
  <si>
    <t>ESCUELA RURAL LA SOLEDAD</t>
  </si>
  <si>
    <t>ESCUELA RURAL EL CABLE</t>
  </si>
  <si>
    <t>ESCUELA RURAL SANTA RITA LAS PALMAS</t>
  </si>
  <si>
    <t>ESCUELA RURAL SAN LUIS ALTO</t>
  </si>
  <si>
    <t>ESCUELA RURAL VICTORIA  ALTA</t>
  </si>
  <si>
    <t>ESCUELA RURAL JALISCO</t>
  </si>
  <si>
    <t>ESCUELA RURAL SANTA RITA BAJA</t>
  </si>
  <si>
    <t>ESCUELA RURAL BUNARÁ</t>
  </si>
  <si>
    <t>ESCUELA RURAL EL ESTABLO</t>
  </si>
  <si>
    <t>ESCUELA RURAL SANTA RITA ALTA</t>
  </si>
  <si>
    <t>ESCUELA RURAL  LAS ROSAS</t>
  </si>
  <si>
    <t>ESCUELA RURAL  GENERAL SANTANDER</t>
  </si>
  <si>
    <t>ESCUELA URBANA ANDRES BELLO</t>
  </si>
  <si>
    <t>ESCUELA RURAL  RAFAEL POMBO</t>
  </si>
  <si>
    <t>ESCUELA  RURAL JORGE TADEO LOZANO</t>
  </si>
  <si>
    <t>ESCUELA RURAL LA PLAYITA</t>
  </si>
  <si>
    <t>ESCUELA RURAL GONZALO JIMENEZ DE QUESADA</t>
  </si>
  <si>
    <t>ESCUELA RURAL  ANTONIO NARIÑO</t>
  </si>
  <si>
    <t>ESCUELA RURAL  SAN JOSE</t>
  </si>
  <si>
    <t>INSTITUCION EDUCATIVA MANUELA BELTRAN SEDE B</t>
  </si>
  <si>
    <t>INSTITUCION EDUCATIVA MANUELA BELTRAN SEDE C</t>
  </si>
  <si>
    <t>INSTITUCION EDUCATIVA EUGENIO DIAZ CASTRO  SEDE B</t>
  </si>
  <si>
    <t>INSTITUCION EDUCATIVA EUGENIO DIAZ CASTRO SEDE C</t>
  </si>
  <si>
    <t>INSTITUCION EDUCATIVA EUGENIO DIAZ CASTRO SEDE D</t>
  </si>
  <si>
    <t>INSTITUCION EDUCATIVA EUGENIO DIAZ CASTRO SEDE E</t>
  </si>
  <si>
    <t>INSTITUCION EDUCATIVA EUGENIO DIAZ CASTRO SEDE F</t>
  </si>
  <si>
    <t>INSTITUCION EDUCATIVA EUGENIO DIAZ CASTRO SEDE H</t>
  </si>
  <si>
    <t>INSTITUCION EDUCATIVA EUGENIO DIAZ CASTRO</t>
  </si>
  <si>
    <t>INSTITUCION EDUCATIVA EUGENIO DIAZ CASTRO SEDE J</t>
  </si>
  <si>
    <t>INSTITUCION EDUCATIVA EUGENIO DIAZ CASTRO SEDE I</t>
  </si>
  <si>
    <t>ESCUELA RURAL HATO GRANDE</t>
  </si>
  <si>
    <t>Sopó</t>
  </si>
  <si>
    <t>ESCUELA RURAL MEUSA</t>
  </si>
  <si>
    <t>ESCUELA  HONDURA DE CHINGAFRÍO</t>
  </si>
  <si>
    <t>ESCUELA RURAL LA PIÑUELA</t>
  </si>
  <si>
    <t>ESCUELA  RURAL VICENTA GONZALEZ</t>
  </si>
  <si>
    <t>JARDIN DEPARTAMENTAL SAN JOSE</t>
  </si>
  <si>
    <t>ESCUELA  RURAL CAMPO ALEGRE</t>
  </si>
  <si>
    <t>ESCUELA RURAL CASCAJAL</t>
  </si>
  <si>
    <t>ESCUELA RURAL EL TOBAL</t>
  </si>
  <si>
    <t>ESCUELA RURAL HECTOR ALFONSO</t>
  </si>
  <si>
    <t>INST. EDUCATIVA DEPARTAMENTAL LA PRADERA</t>
  </si>
  <si>
    <t>ESCUELA RURAL  SAN VICENTE</t>
  </si>
  <si>
    <t>ESCUELA RURAL  TENERIA</t>
  </si>
  <si>
    <t>ESCUELA RURAL CACICAZGO</t>
  </si>
  <si>
    <t>ESCUELA RURAL SUCRE</t>
  </si>
  <si>
    <t>ESCUELA RURAL OVEJERAS</t>
  </si>
  <si>
    <t>ESCUELA RURAL  ARRAYANES</t>
  </si>
  <si>
    <t>ESCUELA RURAL  MARIA AUXILIADORA</t>
  </si>
  <si>
    <t>ESCUELA RURAL LAGUNITAS</t>
  </si>
  <si>
    <t>ESCUELA RURAL PARAMO BAJO</t>
  </si>
  <si>
    <t>ESCUELA RURAL PARAMO ALTO</t>
  </si>
  <si>
    <t>ESCUELA RURAL LOS PINOS</t>
  </si>
  <si>
    <t>ESCUELA RURAL SABANEQUE</t>
  </si>
  <si>
    <t>ESCUELA RURAL EL CHACAL</t>
  </si>
  <si>
    <t>ESCUELA RURAL POVEDA 2</t>
  </si>
  <si>
    <t>ESCUELA RURAL ESPINO</t>
  </si>
  <si>
    <t>ESCUELA RURAL GUANGATA</t>
  </si>
  <si>
    <t>ESCUELA RURAL JUAICA</t>
  </si>
  <si>
    <t>ESCUELA RURAL JACALITO</t>
  </si>
  <si>
    <t>ESCUELA RURAL POVEDA1</t>
  </si>
  <si>
    <t>ESCUELA RURAL EL ESTANCO</t>
  </si>
  <si>
    <t>ESCUELA RURAL LA PUNTA</t>
  </si>
  <si>
    <t>ESCUELA  RURAL LAS MERCEDES</t>
  </si>
  <si>
    <t>ESCUELA RURAL EL RECREO</t>
  </si>
  <si>
    <t>ESCUELA  RURAL PALACIOS</t>
  </si>
  <si>
    <t>ESCUELA  RURAL MALBERTO</t>
  </si>
  <si>
    <t>ESCUELA RURAL LA TETE</t>
  </si>
  <si>
    <t>ESCUELA  RURAL LA GLORIA</t>
  </si>
  <si>
    <t>ESCUELA RURAL SANTO DOMINGO</t>
  </si>
  <si>
    <t>ESCUELA  RURAL LA SALADA</t>
  </si>
  <si>
    <t>ESCUELA RURAL PUBENZA</t>
  </si>
  <si>
    <t>ESCUELA  RURAL ALTO DE LA VIGA</t>
  </si>
  <si>
    <t>ESCUELA RURAL VILA</t>
  </si>
  <si>
    <t>TOCANCIPÁ</t>
  </si>
  <si>
    <t>I.E.R.D. LA FUENTE - SEDE PRINCIPAL</t>
  </si>
  <si>
    <t>ESCUELA RURAL LA DIANA</t>
  </si>
  <si>
    <t>ESCUELA RURAL VERGANZO</t>
  </si>
  <si>
    <t>ESCUELA RURAL CANAVITA</t>
  </si>
  <si>
    <t>ESCUELA RURAL LOURDES</t>
  </si>
  <si>
    <t>ESCUELA RURAL GUACHIPAY</t>
  </si>
  <si>
    <t>COLEGIO BASICO DE PAPATAS</t>
  </si>
  <si>
    <t>ESCUELA RURAL MONTEALEGRE</t>
  </si>
  <si>
    <t>ESCUELA RURAL MUCHIPAY</t>
  </si>
  <si>
    <t>ESCUELA RURAL PISCO CHIQUITO</t>
  </si>
  <si>
    <t>ESCUELA RURAL HOYA DEL TABLON</t>
  </si>
  <si>
    <t>ESCUELA RURAL LLANO DE MURCA</t>
  </si>
  <si>
    <t>UBALÁ</t>
  </si>
  <si>
    <t>ESCUELA RURAL ROBLEDAL</t>
  </si>
  <si>
    <t>INSTITUCION EDUCATIVA DEPARTAMENTAL MARCO FIDEL SUAREZ</t>
  </si>
  <si>
    <t>ESCUELA RURAL EL EDEN</t>
  </si>
  <si>
    <t>ESCUELA  RURAL SANTO  TOMAS</t>
  </si>
  <si>
    <t>ESCUELA RURAL SAN FERNANDO GUADUALES</t>
  </si>
  <si>
    <t>ESCUELA NUEVA YAZONA</t>
  </si>
  <si>
    <t>ESCUELA RURAL SAN PEDRO ALTO</t>
  </si>
  <si>
    <t>ESCUELA RURAL LAS MARGARITAS</t>
  </si>
  <si>
    <t>ESCUELA RURAL SAN ANTONIO BAJO</t>
  </si>
  <si>
    <t>ESCUELA RURAL SAN LUIS</t>
  </si>
  <si>
    <t>CENTRO EDUCATIVO GAZAJUJO</t>
  </si>
  <si>
    <t>CENTRO EDUCATIVO PUERTO RICO</t>
  </si>
  <si>
    <t>ESCULA RURAL SOYA</t>
  </si>
  <si>
    <t>ESCUELA RURAL LA ROMAZA</t>
  </si>
  <si>
    <t>CENTRO EDUCATIVO GIBRALTAR</t>
  </si>
  <si>
    <t>ESCUELA RURAL VOLCAN 2</t>
  </si>
  <si>
    <t>ESCUELA RURAL VOLCAN 1</t>
  </si>
  <si>
    <t>CONCENTRACIÓN RURAL GUATANCUY</t>
  </si>
  <si>
    <t>ESCUELA RURAL SOAGA</t>
  </si>
  <si>
    <t>ESCUELA RURAL VOLCAN 3</t>
  </si>
  <si>
    <t>ESCUELA RURAL CHIRQUIN</t>
  </si>
  <si>
    <t>VERGARA</t>
  </si>
  <si>
    <t>ESCUELA RURAL GIRÓN</t>
  </si>
  <si>
    <t>ESCUELA RURAL  LA BOLSA</t>
  </si>
  <si>
    <t>ESCUELA  RURAL COPERO</t>
  </si>
  <si>
    <t>ESCUELA RURAL PINZAIMA</t>
  </si>
  <si>
    <t>COLEGIO BASICO LLANOGRANDE</t>
  </si>
  <si>
    <t>ESCUELA  RURAL NOVILLERO</t>
  </si>
  <si>
    <t>ESCUELA RURAL ALTO CHORRERA</t>
  </si>
  <si>
    <t>ESCUELA RURAL SAN JUAN CHORRERA</t>
  </si>
  <si>
    <t>ESCUELA  RURAL CÓRCEGA</t>
  </si>
  <si>
    <t>ESCUELA RURAL  CERINZA</t>
  </si>
  <si>
    <t>INSTITUCION EDUCATIVA DEPARTAMENTAL GUACAMAYAS</t>
  </si>
  <si>
    <t>COLEGIO DEPARTAMENTAL LA ESPERANZA</t>
  </si>
  <si>
    <t>ESCUELA RURAL VASCO NUÑEZ DE BALBOA</t>
  </si>
  <si>
    <t>ESCUELA RURAL SANTA MARIA GORETTY</t>
  </si>
  <si>
    <t>UNIDAD BASICA RURAL SOATAMA</t>
  </si>
  <si>
    <t>ESCUELA RURAL LA MERCED</t>
  </si>
  <si>
    <t>ESCUELA RURAL SALITRE BAJO</t>
  </si>
  <si>
    <t>ESCUELA RURAL FRAY  DE LEON</t>
  </si>
  <si>
    <t>ESCUELA  RURAL GABRIELA MISTRAL LA JOYA</t>
  </si>
  <si>
    <t>ESCUELA RURAL SAN PABLO</t>
  </si>
  <si>
    <t>ESCUELA RURAL GUANGUITA BAJA</t>
  </si>
  <si>
    <t>ESCUELA RURAL TIBITA</t>
  </si>
  <si>
    <t>ESCUELA RURAL SALITRE ALTO</t>
  </si>
  <si>
    <t>ESCUELA RURAL LA MASATA</t>
  </si>
  <si>
    <t>ESCUELA RURAL  POTRERO GRANDE</t>
  </si>
  <si>
    <t>ESCUELA RURAL PALERMO</t>
  </si>
  <si>
    <t>Villeta</t>
  </si>
  <si>
    <t>INSTITUCIÓN  EDUCATIVA DEPARTAMENTAL BAGAZAL</t>
  </si>
  <si>
    <t>ESCUELA URBANA EL PUENTE</t>
  </si>
  <si>
    <t>ESCUELA RURAL MOGAMBO</t>
  </si>
  <si>
    <t>ESCUELA RURAL LIBERIA</t>
  </si>
  <si>
    <t>ESCUELA RURAL PALESTINA</t>
  </si>
  <si>
    <t>ESCUELA RURAL LAGUNAS</t>
  </si>
  <si>
    <t>SEDE ESCUELA RURAL ARGELIA</t>
  </si>
  <si>
    <t>SEDE ESCUELA RURAL COSTA RICA</t>
  </si>
  <si>
    <t>SEDE ESCUELA RURAL EL ROBLAL</t>
  </si>
  <si>
    <t>SEDE ESCUELA RURAL LAS PALMAS</t>
  </si>
  <si>
    <t>SEDE ESCUELA RURAL BAJO ARGENTINA</t>
  </si>
  <si>
    <t>SEDE PRIMARIA INSTITUCION SAN GABRIEL</t>
  </si>
  <si>
    <t>SEDE ESCUELA RURAL CALANDAIMA</t>
  </si>
  <si>
    <t>SEDE ESCUELA RURAL JAVA</t>
  </si>
  <si>
    <t>SEDE ESCUELA RURAL ALTO ARGENTINA</t>
  </si>
  <si>
    <t>SEDE ESCUELA RURAL ALTO CEYLAN</t>
  </si>
  <si>
    <t>SEDE ESCUELRA RURAL ARABIA</t>
  </si>
  <si>
    <t>SEDE ESCUELA RURAL BAJO CEYLAN</t>
  </si>
  <si>
    <t>SEDE ESCUELA RUAL LA MAGDALENA</t>
  </si>
  <si>
    <t>SEDE ESCUELA RURAL AMERICA</t>
  </si>
  <si>
    <t>SEDE ESCUELA RURAL GLASGOW</t>
  </si>
  <si>
    <t>SEDE ESCUELA RURAL EL RETEN</t>
  </si>
  <si>
    <t>SEDE ESCUELA RURAL LAS MARGARITAS</t>
  </si>
  <si>
    <t>YACOPÍ</t>
  </si>
  <si>
    <t>ESCUELA RURAL CANANCHE</t>
  </si>
  <si>
    <t>ESCUELA RURAL CABO VERDE</t>
  </si>
  <si>
    <t>ESCUELA RURAL YASAL BAJO</t>
  </si>
  <si>
    <t>ESCUELA RURAL EL LAMAL</t>
  </si>
  <si>
    <t>ESCUELA RURAL EL CHAPON</t>
  </si>
  <si>
    <t>INSTITUCION EDUCATIVA DEPARTAMENTAL URIEL MURCIA</t>
  </si>
  <si>
    <t>ESCUELA RURAL EL BANCO</t>
  </si>
  <si>
    <t>INSTITUCION EDUCATIVA POST - PRIMARIA RURAL GUADUALITO</t>
  </si>
  <si>
    <t>ESCUELA RURAL  PASURCHA</t>
  </si>
  <si>
    <t>ESCUELA RURAL YASAL ALTO</t>
  </si>
  <si>
    <t>ESCUELA RURAL SARDINAS DE GUADUALITO</t>
  </si>
  <si>
    <t>ESCUELA RURAL CABO VERDE ALTO</t>
  </si>
  <si>
    <t>ESCUELA SAN LUIS</t>
  </si>
  <si>
    <t>ESCUELA RURAL PALO GORDO</t>
  </si>
  <si>
    <t>ESCUELA RURAL MORAY</t>
  </si>
  <si>
    <t>ESCUELA RURAL CHURUPACO</t>
  </si>
  <si>
    <t>ESCUELA RURAL CHAPA</t>
  </si>
  <si>
    <t>ESCUELA RURAL EL UBE</t>
  </si>
  <si>
    <t>ESCUELA RURAL CABO VERDE BAJO</t>
  </si>
  <si>
    <t>ESCUELA RURAL MISMIS</t>
  </si>
  <si>
    <t>ESCUELA RURAL MATA DE GUADUA</t>
  </si>
  <si>
    <t>ESCUELA RURAL ALTO DEL BANCO</t>
  </si>
  <si>
    <t>ESCUELA RURAL ALTO GRANDE</t>
  </si>
  <si>
    <t>ESCUELA RURAL YACOPI GRANDE</t>
  </si>
  <si>
    <t>ESCUELA RURAL SANTAFE</t>
  </si>
  <si>
    <t>ESCUELA RURAL SABANA GRANDE</t>
  </si>
  <si>
    <t>ESCUELA RURAL LA VENTA</t>
  </si>
  <si>
    <t>ESCUELA RURAL GUAQUIMAY</t>
  </si>
  <si>
    <t>ESCUELA RURAL CERRITOS</t>
  </si>
  <si>
    <t>ESCUELA RURAL AVIPAY DEL CERRO</t>
  </si>
  <si>
    <t>ESCUELA RURAL LAS VILLAS</t>
  </si>
  <si>
    <t>ESCUELA RURAL TANCUENA</t>
  </si>
  <si>
    <t>ESCUELA RURAL PALMARES</t>
  </si>
  <si>
    <t>ESCUELA RURAL CUBACHE</t>
  </si>
  <si>
    <t>ESCUELA RURAL CHICUANAL</t>
  </si>
  <si>
    <t>ESCUELA RURAL PALMICHALES</t>
  </si>
  <si>
    <t>INSTITUCION EDUCATIVA DEPARTAMENTAL GERARDO BILBAO IBAMA</t>
  </si>
  <si>
    <t>ESCUELA RURAL MORRO PELAO</t>
  </si>
  <si>
    <t>ESCUELA RURAL GUAYABALES</t>
  </si>
  <si>
    <t>ESCUELA RURAL CAMPO ALEGRE</t>
  </si>
  <si>
    <t>ESCUELA RURAL LA BALANZA</t>
  </si>
  <si>
    <t>INSTITUCION EDUCATIVA DEPARTAMENTAL PATEVACA</t>
  </si>
  <si>
    <t>ESCUELA RURAL LA MUÑOZ</t>
  </si>
  <si>
    <t>ESCUELA RURAL NACOPAICITO</t>
  </si>
  <si>
    <t>ESCUELA RURAL TERAN</t>
  </si>
  <si>
    <t>ESCUELA RURAL VENTANAS</t>
  </si>
  <si>
    <t>ESCUELA RURAL LA TORAX</t>
  </si>
  <si>
    <t>ESCUELA RURAL EL CLAVIJO</t>
  </si>
  <si>
    <t>ESCUELA RURAL BEJUCALES</t>
  </si>
  <si>
    <t>ESCUELA RURAL CAÑO HONDO</t>
  </si>
  <si>
    <t>ESCUELA RURAL LOS ALMENDROS</t>
  </si>
  <si>
    <t>ESCUELA RURAL CAIPAL</t>
  </si>
  <si>
    <t>ESCUELA NUEVA LA ISTAPA</t>
  </si>
  <si>
    <t>ESCUELA RURAL CHAVEZ ALTO</t>
  </si>
  <si>
    <t>ESCUELA RURAL LA OSCURA</t>
  </si>
  <si>
    <t>ESCUELA RURAL EL CHIRCHE</t>
  </si>
  <si>
    <t>ESCUELA RURAL LA VALLE</t>
  </si>
  <si>
    <t>ESCUELA RURAL CARRANAL-CACHIPAYAL</t>
  </si>
  <si>
    <t>ESCUELA RURAL AGUA DEL PERRO</t>
  </si>
  <si>
    <t>ESCUELA  RURAL LA TIGRA</t>
  </si>
  <si>
    <t>ESCUELA RURAL CHIRCAL</t>
  </si>
  <si>
    <t>ESCUELA RURAL EL OCASO</t>
  </si>
  <si>
    <t>COLEGIO BASICO POSTPRIMARIA RURAL CARTAGENA</t>
  </si>
  <si>
    <t>INSTITUCION EDUCATIVA LA CAPILLA</t>
  </si>
  <si>
    <t>ESCUELA RURAL LAGUNA VERDE</t>
  </si>
  <si>
    <t>CONCENTRACION URBANA BARANDILLAS</t>
  </si>
  <si>
    <t>ESC RUR MIXTA EL BARRANCO</t>
  </si>
  <si>
    <t>ESC RUR MIXTA CALLE QUIBDO</t>
  </si>
  <si>
    <t>ESC RUR MIXTA DE SANCENO</t>
  </si>
  <si>
    <t>ESC RUR MIXTA DEL TRAPICHE 1</t>
  </si>
  <si>
    <t>ESC RUR MIXTA LA LOMA DE BELEN</t>
  </si>
  <si>
    <t>ESCOL RUR MIX DE ALTA GRACIA</t>
  </si>
  <si>
    <t>ESCOL RUR MIX EL TAMBO</t>
  </si>
  <si>
    <t>ESCOL RUR MIX DE LA COMUNIDAD</t>
  </si>
  <si>
    <t>ESCOL RUR MIX CALAHORRA</t>
  </si>
  <si>
    <t>ESCOL RUR MIX ROBERTO PARRA GARCIA DE CAMPO BONITO</t>
  </si>
  <si>
    <t>ESCOL RUR MIX DE BELLA LUZ</t>
  </si>
  <si>
    <t>ESCOL RUR MIX DE PUERTO ALUMA</t>
  </si>
  <si>
    <t>ESCOL RUR MIX DE LA DIVISA</t>
  </si>
  <si>
    <t>COL MIX AGROPEC NTRA SRA DE LAS MERCEDES</t>
  </si>
  <si>
    <t>ESCOL RUR MIX BOCA DE PARTADO</t>
  </si>
  <si>
    <t>ESCOL RUR MIX CHIVIGUIDO</t>
  </si>
  <si>
    <t>ESCOL RUR MIX LA LOMA DE QUITO</t>
  </si>
  <si>
    <t>ESCOL RUR MIX CHIGUARANDO ALTO</t>
  </si>
  <si>
    <t>ESCOL RUR MIX ANTADO LA PUNTA</t>
  </si>
  <si>
    <t>ATRATO</t>
  </si>
  <si>
    <t>ESCOL RUR MIX DE VUELTA MANZA</t>
  </si>
  <si>
    <t>CONC ESCOL DE SAMURINDO</t>
  </si>
  <si>
    <t>ESCOL RUR MIX DE LA MOLANA</t>
  </si>
  <si>
    <t>ESCOL RUR MIX PUENTE DE TANANDO</t>
  </si>
  <si>
    <t>ESCOL RUR MIX DE VILLA LENINA</t>
  </si>
  <si>
    <t>ESCOL URB GENERAL SANTANDER</t>
  </si>
  <si>
    <t>ESCOL RUR MIX DE DOÑA JOSEFA</t>
  </si>
  <si>
    <t>ESCOL RUR MIX PUENTE DE PAIMADO</t>
  </si>
  <si>
    <t>ESCOL RUR MIX DE ARENAL</t>
  </si>
  <si>
    <t>ESCOL RUR MIX BOCA DE CASCAJO</t>
  </si>
  <si>
    <t>ESCOL URB CORAZON DE MARIA DE ATRATO</t>
  </si>
  <si>
    <t>ESCOL RUR MIX KILOMETRO DIECINUEVE (19)</t>
  </si>
  <si>
    <t>MEDIO ATRATO</t>
  </si>
  <si>
    <t>ECOL RUR MIX DE BOCA DE BEBARA</t>
  </si>
  <si>
    <t>ESCOL RUR MIX VILLA DE BEBARA</t>
  </si>
  <si>
    <t>ESCOL RUR MIX PUERTO SALAZAR</t>
  </si>
  <si>
    <t>ESCOL  RUR MIX LA PEÑA  BEBARA</t>
  </si>
  <si>
    <t>ESCOL RUR MIX AGUA CLARA</t>
  </si>
  <si>
    <t>ESCOL RUR MIX EL LLANO DE BEBARA</t>
  </si>
  <si>
    <t>ESCOL  RUR MIX PUEBLO VIEJO BEBARA</t>
  </si>
  <si>
    <t>ESCOL RUR MIX SAN FRANCISCO DE TAUCHIGADO</t>
  </si>
  <si>
    <t>ESCOL RUR MIX EL LLANO BEBARAMA</t>
  </si>
  <si>
    <t>ESCOL RUR MIX LA PLATINA</t>
  </si>
  <si>
    <t>ESCOL RUR MIX DE TUTUMACO</t>
  </si>
  <si>
    <t>ESCOL RUR MIX EL PLAYON</t>
  </si>
  <si>
    <t>ESCOL RUR MIX  EL LIMON</t>
  </si>
  <si>
    <t>ESCOL RUR MIX DE CURIQUIDO</t>
  </si>
  <si>
    <t>ESCOL RUR MIX LAS MERCEDES</t>
  </si>
  <si>
    <t>ESCOL RUR MIX BOCA DE PURDU</t>
  </si>
  <si>
    <t>ESCOL RUR MIX EL MANSO</t>
  </si>
  <si>
    <t>ESCOL RUR MIX  JORGE VALENCIA LOZANO</t>
  </si>
  <si>
    <t>ESCOL RUR MIX DE GUADALUPE</t>
  </si>
  <si>
    <t>ESCOL RUR MIX LOS ESTANCOS</t>
  </si>
  <si>
    <t>ESCOL RUR MIX EL PIÑAL</t>
  </si>
  <si>
    <t>ESCOL RUR MIX BERALDO ROBLEDO</t>
  </si>
  <si>
    <t>ESCOL RUR MIX SAN JOSE DE BUEY</t>
  </si>
  <si>
    <t>ESCOL RUR MIX SAN ANTONIO DE BUEY</t>
  </si>
  <si>
    <t>ESCOL RUR MIX DE LA VUELTA DE BUEY</t>
  </si>
  <si>
    <t>ESCOL RUR MIX DE AURO BUEY</t>
  </si>
  <si>
    <t>ESCOL RUR MIX CHIBUGA</t>
  </si>
  <si>
    <t>ESCOL RUR MIX DE LA VUELTA MANSA</t>
  </si>
  <si>
    <t>ESCOL RUR MIX CURICHI</t>
  </si>
  <si>
    <t>ESCOL RUR MIX DE PACURITA</t>
  </si>
  <si>
    <t>ESCOL MIX URB OBAPO</t>
  </si>
  <si>
    <t>ESCOL MIX URB BRISAS DEL POBLADO</t>
  </si>
  <si>
    <t>ESCOL RUR MIX DE MOTOLDO</t>
  </si>
  <si>
    <t>ESCOL RUR MIX DE SAN MARTIN DE PURRE</t>
  </si>
  <si>
    <t>ESCOL RUR MIXTA REAL DE TANANDO</t>
  </si>
  <si>
    <t>C.E. SAN JOSE DE PURRE - SEDE PRINCIPAL</t>
  </si>
  <si>
    <t>ESCOL RUR MIX  DIEGO LUIS CORDOBA</t>
  </si>
  <si>
    <t>ESCOL RUR MIX ZABULON CORDOBA VALENCIA</t>
  </si>
  <si>
    <t>ESC RUR MIX PTO MURILLO</t>
  </si>
  <si>
    <t>ESC RUR MIX DE SAN JOAQUIN</t>
  </si>
  <si>
    <t>ESC RUR MIX DE PUEBLO NUEVO</t>
  </si>
  <si>
    <t>ESCOL RURAL MIXTA ICHO</t>
  </si>
  <si>
    <t>ESCOL NUEVA REPUBLICA DE PANAMA</t>
  </si>
  <si>
    <t>ESCOL NUEVA POLICARPA SALAVARRIETA</t>
  </si>
  <si>
    <t>ESCOL RUR MIX JAGUO</t>
  </si>
  <si>
    <t>ESCOL RUR MIX DE GUARANDO</t>
  </si>
  <si>
    <t>ESCOL RUR MIX DE VILLA NUEVA</t>
  </si>
  <si>
    <t>ESCOL RUR MIX DE GITRADO</t>
  </si>
  <si>
    <t>ESCOL RUR MIX ANTONIO SANTO</t>
  </si>
  <si>
    <t>ESCOL RUR MIX SAN PEDRO CLAVERT</t>
  </si>
  <si>
    <t>ESCOL RUR MIX BOCA DE PAIMADO</t>
  </si>
  <si>
    <t>COL ANTONIO ANGLES DE SAN ISIDRO</t>
  </si>
  <si>
    <t>ESCOL RUR MIX LA SOLEDAD</t>
  </si>
  <si>
    <t>ESCOL RUR MIX GUAYABALITO</t>
  </si>
  <si>
    <t>ESCOL MIX LA CANDELARIA</t>
  </si>
  <si>
    <t>ESCOL RUR BAUDILIO AGUALIMPIA DE PTO JUAN</t>
  </si>
  <si>
    <t>ESCOL RUR MIX DE TUADO</t>
  </si>
  <si>
    <t>ESCOL RUR  MIX DE TAGACHI</t>
  </si>
  <si>
    <t>ESCOL RUR MIX DE CHUSCALITO</t>
  </si>
  <si>
    <t>ESCOL RUR MIX. DE CHIGORODO</t>
  </si>
  <si>
    <t>ESCOL RUR MIX INDIG DEL PASO EL SALAO</t>
  </si>
  <si>
    <t>ESCOL RUR INDIG DE GUADUALITOS</t>
  </si>
  <si>
    <t>C.E. EMBERA JOSELITO AMAGARA DE GUADUALITO BETE - SEDE PRINICPAL</t>
  </si>
  <si>
    <t>EESCOL RUR INDIG DE AMÉ DE CHIRRINCHAO</t>
  </si>
  <si>
    <t>ESCOL RUR MIX INDIG DE TANGUI</t>
  </si>
  <si>
    <t>ESCOL RUR INDIG DE LA VUELTA</t>
  </si>
  <si>
    <t>ESCOL RUR INDIG COCALITO AURO BUEY</t>
  </si>
  <si>
    <t>ESCOL RUR INDIG DE PAVA</t>
  </si>
  <si>
    <t>ESCOL RUR INDIG DE BACAO</t>
  </si>
  <si>
    <t>ESCOL RUR INDIG DE CHAGADO</t>
  </si>
  <si>
    <t>ESCOL RUR INDIG DE PORRONDO</t>
  </si>
  <si>
    <t>ESCOL RUR INDIG CHAQUENANDO</t>
  </si>
  <si>
    <t>ESCOL RUR INDIG DE REMOLINO</t>
  </si>
  <si>
    <t>ESCOL RUR INDIG DE PITAL</t>
  </si>
  <si>
    <t>ESCOL RUR MIX DE AME</t>
  </si>
  <si>
    <t>ESCOL RUR MIX DE BAUDO GRANDE</t>
  </si>
  <si>
    <t>ESCOL URB MIX DE BETE</t>
  </si>
  <si>
    <t>ESCOL RUR MIX DE SAN ROQUE</t>
  </si>
  <si>
    <t>ESCOL RUR MIX DE BAUDOCITO</t>
  </si>
  <si>
    <t>ESCOL RUR MIX DE PUNE</t>
  </si>
  <si>
    <t>ESCOL RUR MIX DE TANGUI</t>
  </si>
  <si>
    <t>ESCOL RUR MIX DE ANGOSTURA</t>
  </si>
  <si>
    <t>ESCOL RUR MIX DE MEDIO BETE</t>
  </si>
  <si>
    <t>ESCOL RUR MIX DE PAINA</t>
  </si>
  <si>
    <t>ESCOL MIX URB MARIA BERCHMANS</t>
  </si>
  <si>
    <t>ESCOL RUR MIX BOCA DEL PANTANO</t>
  </si>
  <si>
    <t>ESCOL MIX URB PUENTE DE CABI</t>
  </si>
  <si>
    <t>ESCOL RUR MIX KILOMETRO 8</t>
  </si>
  <si>
    <t>ESCOL RUR MIX BOCA DE TANANDO</t>
  </si>
  <si>
    <t>ESCOL RUR MIX  SAPZURRO</t>
  </si>
  <si>
    <t>ESCOL RUR MIX AGUAS BLANCAS (02)</t>
  </si>
  <si>
    <t>ESCOL RUR DE SAN FRANCISCO</t>
  </si>
  <si>
    <t>ESCOL RUR MIX PLAYON (03)</t>
  </si>
  <si>
    <t>ESCOL RUR MIX SASARDI (05)</t>
  </si>
  <si>
    <t>ESCOL RUR DE LA JOAQUINA (04)</t>
  </si>
  <si>
    <t>ESCOL RUR MIX TIBIRRI ARRIBA</t>
  </si>
  <si>
    <t>ESCOL RUR MIX DE CHUGANDI</t>
  </si>
  <si>
    <t>ESCOL RUR MIX VILLA NUEVA</t>
  </si>
  <si>
    <t>ESCOL RUR MIX INDIG DE ARRADO</t>
  </si>
  <si>
    <t>ESCOL RUR MIX ANGADO</t>
  </si>
  <si>
    <t>ESCOL RUR MIX INDIG DE BUNDO</t>
  </si>
  <si>
    <t>ESCOL RUR MIX INDIG DE ARRADOCITO</t>
  </si>
  <si>
    <t>ESCOL RUR INDIG DE CATRU</t>
  </si>
  <si>
    <t>COL  INDIG  AGROP MARIO CHAMORRO</t>
  </si>
  <si>
    <t>ESCOL RUR  INDIG DE ANDEUDO</t>
  </si>
  <si>
    <t>ESCOL RUR INDIG DE LA LOMA</t>
  </si>
  <si>
    <t>ESCOL RUR INDIG DEL SALTO PUERTO ECHEVERRY</t>
  </si>
  <si>
    <t>ESCOL RUR INDIG DE COCALITO</t>
  </si>
  <si>
    <t>E SCOL RUR INDIG DE VILLA MIRIAN</t>
  </si>
  <si>
    <t>ESCOL RUR INDIG DE UYABA</t>
  </si>
  <si>
    <t>ESCOL RUR INDIG DE DOCACINA</t>
  </si>
  <si>
    <t>ESCOL RUR  INDIG DE PUERTO HACHITO</t>
  </si>
  <si>
    <t>ESCOL RUR INDIG DOPARE</t>
  </si>
  <si>
    <t>ESCOL RUR MIX BELLAVISTA BERREBERE</t>
  </si>
  <si>
    <t>ESCOL RUR MIX DE ALMENDRO</t>
  </si>
  <si>
    <t>ESCOL RUR MIX PUERTO ELACIO</t>
  </si>
  <si>
    <t>ESCOL RUR MIX DE CHIGORODO</t>
  </si>
  <si>
    <t>ESCOL RUR MIX DE YUCAL</t>
  </si>
  <si>
    <t>ESCOL RUR MIX DE NAUCA</t>
  </si>
  <si>
    <t>ESCOL RUR MIX DE PUERTO PALACIOS</t>
  </si>
  <si>
    <t>ESCOL RUR MIX DE SANTA RITA</t>
  </si>
  <si>
    <t>ESCOL RUR MIX DE PUERTO MARTINEZ</t>
  </si>
  <si>
    <t>ESCOL RUR MIX DE PUERTO CARMELO</t>
  </si>
  <si>
    <t>ESCOL RUR MIX DE BELLA CECILIA</t>
  </si>
  <si>
    <t>ESCOL RUR MIX DE PUERTO VALENCIA</t>
  </si>
  <si>
    <t>I.E. AGROECO FELIPE ABADIA MORENO - SEDE PRINCIPAL</t>
  </si>
  <si>
    <t>ESCOL RUR MIX DIEGO LUIS CORDOBA</t>
  </si>
  <si>
    <t>ESCOL RUR MIX DE PUERTO LUIS</t>
  </si>
  <si>
    <t>ESCOL RUR MIX DE MOJAUDO NEGRO</t>
  </si>
  <si>
    <t>ESCOL RUR MIX ABRAHAN HINESTROZA</t>
  </si>
  <si>
    <t>ESCOL RUR MIX DE PUERTO ANGEL</t>
  </si>
  <si>
    <t>ESCOL RUR MIX INDIG BIAKIRUDE DE MOJAUDO DE BAUDO</t>
  </si>
  <si>
    <t>ESCOL RUR MIX INDIG DE SANTA MARIA DE CONDOTO</t>
  </si>
  <si>
    <t>ESCOL RUR MIX INDIG TASI RIO CUGUCHO</t>
  </si>
  <si>
    <t>C.E. INDIG CHIMÍA DE MIACORA - SEDE PRINCIPAL</t>
  </si>
  <si>
    <t>ESCOL RUR MIX INDIG DE FELICIA</t>
  </si>
  <si>
    <t>ESCOL RUR MIX INDIG DE PUERTO INDIO</t>
  </si>
  <si>
    <t>ESCOL RUR MIX INDIG EL LLANO</t>
  </si>
  <si>
    <t>C.E. INDIG LA PLAYITA - SEDE PRINCIPAL</t>
  </si>
  <si>
    <t>ESCOL RUR MIX INDIG NUNCIDO</t>
  </si>
  <si>
    <t>ESCOL RUR MIX INDIG IRUTO</t>
  </si>
  <si>
    <t>ESCOL RUR MIX INDIG DE PUERTO LUIS</t>
  </si>
  <si>
    <t>ESCOL RUR MIX INDIG DE BELLALUZ</t>
  </si>
  <si>
    <t>C.E. INDIG DE PUERTO ALEGRE NAUCA - SEDE PRINCIPAL</t>
  </si>
  <si>
    <t>ESCOL RUR MIX INDIG DE DIVISA NAUCA</t>
  </si>
  <si>
    <t>ESCOL RUR MIX INDIG DE VACAL</t>
  </si>
  <si>
    <t>ESCOL RUR MIX INDIG GEANDO APARTADO</t>
  </si>
  <si>
    <t>ESCOL RUR MIX INDIG PUNTO CAIMITO</t>
  </si>
  <si>
    <t>ESCOL RUR MIX INDIG DE PUERTO MORRO</t>
  </si>
  <si>
    <t>ESCOL RUR MIX INDIG DE DONDOÑO INDIO</t>
  </si>
  <si>
    <t>ESCOL RUR MIX INDIG DE DOMINICO INDIO</t>
  </si>
  <si>
    <t>ESCOL RUR MIX INDIG DE GUADUALITO HERRADO</t>
  </si>
  <si>
    <t>ESCOL RUR MIX INDIG DE PUERTO OLIVIA TRIPICAY</t>
  </si>
  <si>
    <t>ESCOL RUR MIX INDIG DE VILLA NUEVA EUGENIA</t>
  </si>
  <si>
    <t>ESCOL RUR MIX INDIG DE AGUA CLARA</t>
  </si>
  <si>
    <t>ESCOL RUR MIX INDIG DE PICHINDE</t>
  </si>
  <si>
    <t>ESCOL RUR MIX LAS DELICIAS</t>
  </si>
  <si>
    <t>ESCOL RUR MIX ANTONIO NARIÑO</t>
  </si>
  <si>
    <t>ESCOL RUR MIX ATANACIO GIRARDOT APA</t>
  </si>
  <si>
    <t>ESCOL RUR MIX DE  PUERTO CORDOBA</t>
  </si>
  <si>
    <t>ESCOL RUR MIX DE PEÑA AZUL</t>
  </si>
  <si>
    <t>ESCOL RUR MIX LA POLA DE BATATAL</t>
  </si>
  <si>
    <t>ESCOL RUR MIX DE BOCA DE LEON</t>
  </si>
  <si>
    <t>ESCOL RUR MIX BELLAVISTA DE DUBAZA</t>
  </si>
  <si>
    <t>ESCOL RUR MIX PUERTO MISAEL</t>
  </si>
  <si>
    <t>ESCOL RUR MIX PUERTO ARACELIS</t>
  </si>
  <si>
    <t>ESCOL INDIG MAZURA</t>
  </si>
  <si>
    <t>ESCOL INDIG DE SANTA ISABEL</t>
  </si>
  <si>
    <t>ESCOL  INDIG DE VIVICORA</t>
  </si>
  <si>
    <t>ESCOL RUR INDIG DE DOS QUEBRADA</t>
  </si>
  <si>
    <t>ESCOL RUR INDIG DE PALMIRA</t>
  </si>
  <si>
    <t>ESCOL RUR MIX DE PLAYA BONITA</t>
  </si>
  <si>
    <t>ESCOL RUR MIX DE EL SALTO</t>
  </si>
  <si>
    <t>ESCOL RUR MIX ENGRIVADO</t>
  </si>
  <si>
    <t>ESCOL RUR MIX DE CABEZON</t>
  </si>
  <si>
    <t>ESCOL RUR MIX DE CUAJANDO</t>
  </si>
  <si>
    <t>ESCOL RUR INDIG DE RIO COLORADO</t>
  </si>
  <si>
    <t>ESCOL RUR INDIG DE CASCAJERO</t>
  </si>
  <si>
    <t>ESCOL RUR INDIG QUEBRADA MONTES</t>
  </si>
  <si>
    <t>ESCOL INDIG DE CONONDO</t>
  </si>
  <si>
    <t>ESCOL INDIG DE PENINSULA</t>
  </si>
  <si>
    <t>ESCOL INDIG DE OCOTUMBO</t>
  </si>
  <si>
    <t>ESCOL INDIG DE CEBEDE</t>
  </si>
  <si>
    <t>ESCOL INDIG DE ALTO ANDIADO</t>
  </si>
  <si>
    <t>ESCOL INDIG DE MATECAÑA</t>
  </si>
  <si>
    <t>ESCOL RUR MIX DE SAN MARINO</t>
  </si>
  <si>
    <t>ESCOL RUR MIX DE PIEDRA HONDA</t>
  </si>
  <si>
    <t>ESCOL RUR MIX DE LA CANAL</t>
  </si>
  <si>
    <t>ESCOL RUR INDIG DE PASAGUEDA</t>
  </si>
  <si>
    <t>ESCOL INDIG DE MOJARRITA</t>
  </si>
  <si>
    <t>ESCOL INDIG DE CHURINA</t>
  </si>
  <si>
    <t>ESCOL RUR INDIG DE ALTO CHUIGO</t>
  </si>
  <si>
    <t>COL AGRIC DEL VALLE</t>
  </si>
  <si>
    <t>ESCOL RUR MIX FRANCISCO CORDOBA</t>
  </si>
  <si>
    <t>ESCOL RUR MIX INMACULADO CORAZON DE MARIA</t>
  </si>
  <si>
    <t>ESCOL RUR SANTA TERESITA</t>
  </si>
  <si>
    <t>ESCOL RUR INDIG VILLA NUEVA</t>
  </si>
  <si>
    <t>ESCOL RUR INDIG SANTA MARIA</t>
  </si>
  <si>
    <t>ESCOL RUR INDIG MARIA AUXILIADORA</t>
  </si>
  <si>
    <t>ESCOL RUR INDIG SAN JUAN BAUTISTA</t>
  </si>
  <si>
    <t>ESCOL RUR INDIG DUMA</t>
  </si>
  <si>
    <t>ESCOL RUR MIX CESAR CONTO</t>
  </si>
  <si>
    <t>ESCOL RUR MIX SIMON BOLIVAR DE TERRON</t>
  </si>
  <si>
    <t>ESCOL RUR CAMILO TORRES DE CUEVITA</t>
  </si>
  <si>
    <t>ESCOL RUR MIX SAN MIGUEL DEL FIRME</t>
  </si>
  <si>
    <t>ESCOL RUR MIX MARIA DE FATIMA DE SIVIRU</t>
  </si>
  <si>
    <t>ESCOL RUR MIX POLICARPA SALAVARRIETA DE DOTENEDO</t>
  </si>
  <si>
    <t>ESCOL RUR MIX SANTA TERESITA DE POMEÑO</t>
  </si>
  <si>
    <t>ESCOL RUR MIX GUILLERMO LEON VALENCIA DE MANGLARES</t>
  </si>
  <si>
    <t>ESCOL RUR MIX PUERTO PLATANARES</t>
  </si>
  <si>
    <t>I.E. NTRA SRA DEL CARMEN- PUERTO MELUK - SEDE PRINCIPAL</t>
  </si>
  <si>
    <t>ESCOL RUR MIX ANTONIA SANTO</t>
  </si>
  <si>
    <t>ESCOL RUR MIX NUESTRA SEÑORA DEL CARMEN</t>
  </si>
  <si>
    <t>ESCOL URB FRANCISCO DE PAULA SANTANDER</t>
  </si>
  <si>
    <t>ESCOL RUR MIX SANTA ISABEL</t>
  </si>
  <si>
    <t>ESCOL RUR MIX MARIA AUXILIADORA</t>
  </si>
  <si>
    <t>ESCOL RUR MIX MARIA MONTESORI</t>
  </si>
  <si>
    <t>ESCOL RUR MIX  SIMON BOLIVAR</t>
  </si>
  <si>
    <t>ESCOL RUR MIX PUERTO PALACIOS</t>
  </si>
  <si>
    <t>ESCOL RUR MIX SAN FRANCISCO</t>
  </si>
  <si>
    <t>ESCOL RUR MIX JESUS DE PUERTO GRANADO</t>
  </si>
  <si>
    <t>ESCOL RUR MIX SABIO SALOMON</t>
  </si>
  <si>
    <t>ESCOL RUR MIX FRANCISCO JOSE DE CALDAS</t>
  </si>
  <si>
    <t>ESCOL RUR MIX LAS ISLAS</t>
  </si>
  <si>
    <t>ESCOL RUR INDG LA INDIA PLAYA BONITA</t>
  </si>
  <si>
    <t>ESCOL RUR MIX QUIPARADO DE ORDO</t>
  </si>
  <si>
    <t>ESCOL RUR INDIG LAS MERCEDES</t>
  </si>
  <si>
    <t>ESCOL RURMIX INDIG LUZ AMIRA DE QUIPARADO (LIMON)</t>
  </si>
  <si>
    <t>ESCOL RUR MIX DE BUENA VISTA</t>
  </si>
  <si>
    <t>ESCOL RUR INDIG SAN AGUSTIN</t>
  </si>
  <si>
    <t>ESCOL RUR MIX MARIA OMAIRA</t>
  </si>
  <si>
    <t>ESCOL RUR INDIG ANTONIO NARIÑO</t>
  </si>
  <si>
    <t>ESCOL RUR MIX INDIG LA PAZ DE PUERTO PIÑA</t>
  </si>
  <si>
    <t>ESCOL RUR MIX INDIG JUANITA CARDENAS DE PUERTO GALVEZ</t>
  </si>
  <si>
    <t>ESCOL RUR MIX ANTONIO NARIÑO DE PILIZA</t>
  </si>
  <si>
    <t>ESCOL RUR MIX ANTONIA SANTOS</t>
  </si>
  <si>
    <t>ESCOL RUR MIX FRANCISCO DE PAULA SANTADER</t>
  </si>
  <si>
    <t>ESCOL RUR MIX STA EVA DE BELLA LUZ</t>
  </si>
  <si>
    <t>ESCOL RUR INDIG CAIMITAL</t>
  </si>
  <si>
    <t>ESCOL RUR INDIG DE PUERTO LIBRE</t>
  </si>
  <si>
    <t>ESCOL NVA RUR INDIG EL TRAPICHE</t>
  </si>
  <si>
    <t>ESC RUR MIX SGDO CORAZON DE JESUS DE PTA HIJUA</t>
  </si>
  <si>
    <t>ESC RUR MIX SAN NICOLAS DE TOLENTINO DE PTO ABADIA</t>
  </si>
  <si>
    <t>ESC RUR MIX NTRA SRA DE LA PAZ DEL FIRME</t>
  </si>
  <si>
    <t>ESC RUR MIX SAN PEDRO CLAVER DE GUINEAL</t>
  </si>
  <si>
    <t>ESC RUR MIX LA INMACULADA STO SEPULCRO</t>
  </si>
  <si>
    <t>ESCOL RUR INDIG COCALITO GELLA</t>
  </si>
  <si>
    <t>ESCOL RUR INDIG EMBERA DEL RIO AVASA</t>
  </si>
  <si>
    <t>ESCOL RUR INDIG BELEN DE TAPARAL</t>
  </si>
  <si>
    <t>ESCOL RUR INDIG DE AGUACATE</t>
  </si>
  <si>
    <t>ESCOL RUR INDIG LAS VACAS</t>
  </si>
  <si>
    <t>ESCOL RUR POLICARPA SALABARRIETA</t>
  </si>
  <si>
    <t>ESCOL RUR LA CANDELARIA</t>
  </si>
  <si>
    <t>ESCOL RUR CAMILOCAICEDO</t>
  </si>
  <si>
    <t>ESCOL RUR SANTA ISABEL</t>
  </si>
  <si>
    <t>ESCOL RUR MIX RAMON LOZANO</t>
  </si>
  <si>
    <t>ESCOL SAGRADO CORAZON DE JESUS</t>
  </si>
  <si>
    <t>ESCOL NUESTRA SEÑORA LA POBREZA</t>
  </si>
  <si>
    <t>ESCOL RUR MIX EL RETOÑO</t>
  </si>
  <si>
    <t>ESCOL RUR SAN LUIS LA LOMA</t>
  </si>
  <si>
    <t>ESCOL RUR MIX MEDARDO MARTINEZ</t>
  </si>
  <si>
    <t>ESCOL RUR SANTA CECILIA SIERPE</t>
  </si>
  <si>
    <t>ESCOL RUR LA VICTORIA</t>
  </si>
  <si>
    <t>ESCOL RUR INDIG DE DABEIDA</t>
  </si>
  <si>
    <t>C.E. INDIG GUADUALITO DE TORREIDO - SEDE PRINCIPAL</t>
  </si>
  <si>
    <t>ESCOL RUR INDIG MEMBA</t>
  </si>
  <si>
    <t>ESCOL RUR INDIGENA DE PATIO BONITO</t>
  </si>
  <si>
    <t>ESCOL RUR INDIG CHIMANI EL LLANO</t>
  </si>
  <si>
    <t>ESCOL MIXTA DE BELLAVISTA</t>
  </si>
  <si>
    <t>ESCOL SAN ANTONIO</t>
  </si>
  <si>
    <t>ESCOL MIXTA SANTA ELENA</t>
  </si>
  <si>
    <t>ESCOL MIXTA SANTA PAULINA</t>
  </si>
  <si>
    <t>ESCOL FRANCISCO MIRANDA</t>
  </si>
  <si>
    <t>ESCOL RUR MIX LA LOMA</t>
  </si>
  <si>
    <t>ESCOL RUR MIX DEL CORAZON DE JESUS</t>
  </si>
  <si>
    <t>ESCOL RUR MIX DE PIEDRA CANELA</t>
  </si>
  <si>
    <t>ESCOL RUR MIX DE POGUE</t>
  </si>
  <si>
    <t>ESCOL RUR MIX DE PLAYA DE CUIA</t>
  </si>
  <si>
    <t>ESCOL RUR MIX CAIMANERO</t>
  </si>
  <si>
    <t>ESCOL RUR INDIG DE GUAYABAL</t>
  </si>
  <si>
    <t>C.E. INDIG BIAKIRU DE PUNTO CEDRO -RIO CUIA - SEDE PRINCIAPL</t>
  </si>
  <si>
    <t>ESCOL RUR INDIG DE HOJA BLANCA</t>
  </si>
  <si>
    <t>ESCOL RUR INDIG DE APARTADO</t>
  </si>
  <si>
    <t>ESCOL RUR INDIG PUERTO ANTIOQUIA</t>
  </si>
  <si>
    <t>ESCOL RUR INDIG DE PICHICORA</t>
  </si>
  <si>
    <t>ESCOL RUR MIX INDIG DE WEGUERRE</t>
  </si>
  <si>
    <t>ESC RUR MIX LA BOBA</t>
  </si>
  <si>
    <t>ESC  RUR MIX DE SAN JOSE</t>
  </si>
  <si>
    <t>ESC RUR MIX ALFONSO LOPEZ</t>
  </si>
  <si>
    <t>ESC RUR MIX EL TIGRE</t>
  </si>
  <si>
    <t>ESCOL RUR INDIG DE UNION BAQUIAZA</t>
  </si>
  <si>
    <t>ESCOL RUR INDIG DE CHANO</t>
  </si>
  <si>
    <t>ESCOL RUR INDIG EL SAVIO FIDELIO DE SANTA LUCIA</t>
  </si>
  <si>
    <t>ESCOL RUR INDIG DE AMPARRADO</t>
  </si>
  <si>
    <t>ESCOL RUR INDIG LANA</t>
  </si>
  <si>
    <t>ESCOL RUR MIX INDIG ALMOGENE SAUSA KINCHA DE PLAYA BLANCA</t>
  </si>
  <si>
    <t>ESCOL RUR MIX INDIG PEÑA NEGRA</t>
  </si>
  <si>
    <t>ESCOL RUR MIX INDIG NUEVA JERUSALEN</t>
  </si>
  <si>
    <t>ESCOL RUR INDIG DE MOJAUDO</t>
  </si>
  <si>
    <t>ESCOL RUR INDIG NUEVO OLIVO</t>
  </si>
  <si>
    <t>ESCOL RUR INDIG DE PEÑITA</t>
  </si>
  <si>
    <t>ESCOL RUR INDIG BICHIVI DE SALINA</t>
  </si>
  <si>
    <t>ESCOL RUR INDIG DE UNION CUITY</t>
  </si>
  <si>
    <t>ESCOL RUR INDIG EMBERA DELIA SANPI DE CHAMI</t>
  </si>
  <si>
    <t>ESCOL RUR INDIG DE PLAYITA</t>
  </si>
  <si>
    <t>ESCOL INDIG HECTOR BAILARIN DE EGOROKERA</t>
  </si>
  <si>
    <t>ESCOL RUR INDIG DE NAMBUA</t>
  </si>
  <si>
    <t>ESCOL RUR MIX DE NAPIPI</t>
  </si>
  <si>
    <t>ESCOL RUR MIX DE MESOPOTAMIA</t>
  </si>
  <si>
    <t>ESCOL RUR MIX DE LA ISLA</t>
  </si>
  <si>
    <t>ESCOL RUR MIX DE OPOGADO</t>
  </si>
  <si>
    <t>ESCOL RUR MIX CARRILLO</t>
  </si>
  <si>
    <t>ESCOL RUR MIX DE PTO PERVEL</t>
  </si>
  <si>
    <t>ESCOL RUR MIX LA VICTORIA</t>
  </si>
  <si>
    <t>ESCOL NVA NIÑO JESUS DE GUAPANDO</t>
  </si>
  <si>
    <t>CÉRTEGUI</t>
  </si>
  <si>
    <t>ESCOL MERCEDES ABREGO</t>
  </si>
  <si>
    <t>ESCOL MANUEL MURILLO TORO</t>
  </si>
  <si>
    <t>ESCOL RUR INDIG  PAREDES</t>
  </si>
  <si>
    <t>ESCOL EVERGISTO MOSQUERA</t>
  </si>
  <si>
    <t>ESCOL RUR INDIG PARECITO</t>
  </si>
  <si>
    <t>RÍO IRO</t>
  </si>
  <si>
    <t>ESC POSTPRIMARIA SAN JOSE DE VIRO VIRO</t>
  </si>
  <si>
    <t>ESC NVA RUR DE LA ENCHARCAZON</t>
  </si>
  <si>
    <t>ESC NVA RUR CURUBA</t>
  </si>
  <si>
    <t>ESCOL NVA RUR DE CALLE CEDRO</t>
  </si>
  <si>
    <t>ESCOL NVA  RUR DE DAWE</t>
  </si>
  <si>
    <t>ESCOL NVA DE PAPAGAYO</t>
  </si>
  <si>
    <t>ESCOL NVA LA DIVINO NIÑO JIGUALITO</t>
  </si>
  <si>
    <t>ESCOL  NVA NTRA SRA DEL ROSARIO</t>
  </si>
  <si>
    <t>ESCOL URB MIX DE STA RITA</t>
  </si>
  <si>
    <t>ESCOL RUR MIX DEL BUEY</t>
  </si>
  <si>
    <t>ESCOL RUR MIX DE TADOCITICO</t>
  </si>
  <si>
    <t>ESCOL RUR MIX DE CORORO</t>
  </si>
  <si>
    <t>ESCOL RUR MIX DE RIO GRANDE</t>
  </si>
  <si>
    <t>ESCOL RUR MIX DE DUAVE</t>
  </si>
  <si>
    <t>ESCOL RUR MIX DE LA QUEBRADA</t>
  </si>
  <si>
    <t>ESCOL RUR MIX INDIG DE ALTO BONITO</t>
  </si>
  <si>
    <t>ESCOL RUR MIX INDIG DE LA GUAMA</t>
  </si>
  <si>
    <t>ESCOL RUR MIX INDIG DE VIRA VIRA</t>
  </si>
  <si>
    <t>ESCOL RUR MIX DE LA CHORRERA</t>
  </si>
  <si>
    <t>ESCOL RUR MIX DE LA UÑITA</t>
  </si>
  <si>
    <t>ESCOL RUR MIX DE CHONTADURO</t>
  </si>
  <si>
    <t>ESCOL RUR MIX DE ALTO CHATO</t>
  </si>
  <si>
    <t>ESCOL RUR NVA LA UNION</t>
  </si>
  <si>
    <t>ESCOL RUR NVA DEL PASO</t>
  </si>
  <si>
    <t>ESCOL RUR NVA DE AGUACATE</t>
  </si>
  <si>
    <t>ESCOL JOSE EULISES MOSQUERA PEREA DE SANTA ANA</t>
  </si>
  <si>
    <t>ESCOL RUR INDIG LA PURIA</t>
  </si>
  <si>
    <t>C.E. KATIO CHAMI - SABALETA - SEDE PRINCIPAL</t>
  </si>
  <si>
    <t>ESCOL RUR MIX INDIG QIEBRADA BONITA</t>
  </si>
  <si>
    <t>ESCOL RUR MIX INDIG EL CONSUELO PARTE BAJA</t>
  </si>
  <si>
    <t>ESCOL RUR INDIG DE OVEJAS</t>
  </si>
  <si>
    <t>ESCOL RUR INDIG MATECAÑA</t>
  </si>
  <si>
    <t>ESCOL RUR INDIG LAS TOLDAS</t>
  </si>
  <si>
    <t>ESCOL RUR INDIG EL CONSUELO</t>
  </si>
  <si>
    <t>COL INDIG AGROECOLOGICO TOBIAS QUERAGAMA</t>
  </si>
  <si>
    <t>ESCOL RUR INDIG MAMBUAL</t>
  </si>
  <si>
    <t>ESCOL RUR INDIG RIO PLAYA</t>
  </si>
  <si>
    <t>ESCOL RUR INDIG ABEJERO</t>
  </si>
  <si>
    <t>EL LITORAL DEL SAN JUAN</t>
  </si>
  <si>
    <t>ESCOL RUR INDIG LA ESPERANZA</t>
  </si>
  <si>
    <t>ESCOL  RUR INDIG LA TASCONA</t>
  </si>
  <si>
    <t>ESCOL  RUR INDIG STA MARIA DE PANGALA</t>
  </si>
  <si>
    <t>ESCOL RUR MIX INDIG DE DURAPDUR</t>
  </si>
  <si>
    <t>ESCOL RUR INDIG CHAGPIEN MEDIO</t>
  </si>
  <si>
    <t>ESCOL RUR INDIG CHAGPIEN TORDO</t>
  </si>
  <si>
    <t>ESCOL RUR MIX INDIG FELICIANO MOÑA DE PTO GUADUALITO</t>
  </si>
  <si>
    <t>ESCOL RUR INDIG WOWNAAN  SAN JOSE</t>
  </si>
  <si>
    <t>ESCOL RUR INDIG ESTRELLA DE PANGALA</t>
  </si>
  <si>
    <t>ESC NVA DE PLAYA GRANDE (03)</t>
  </si>
  <si>
    <t>CENT EDUC AGROFORESTAL DE PAITO</t>
  </si>
  <si>
    <t>ESC NVA SIMON BOLIVAR DE BASURU (02)</t>
  </si>
  <si>
    <t>ESC NVA DE CARMELITA (04)</t>
  </si>
  <si>
    <t>ESC NVA DE JUANA MARCELA</t>
  </si>
  <si>
    <t>UNIÓN PANAMERICANA</t>
  </si>
  <si>
    <t>I.E. AGROECOL SAN RAFAEL EL DOS - SEDE PRINCIPAL</t>
  </si>
  <si>
    <t>ESCOL RUR NVA DE SAN PABLO ADENTRO</t>
  </si>
  <si>
    <t>ESCOL RUR NVA DE CALICHON</t>
  </si>
  <si>
    <t>ESCOL RUR INDIG LOS ZAINOS</t>
  </si>
  <si>
    <t>COL ETNOAGROPECUARIO DE TARIDO</t>
  </si>
  <si>
    <t>COL AGROAMBIENTAL DE PRIMAVERA</t>
  </si>
  <si>
    <t>ESCOL NVA DE BOCA DE CHAQUI</t>
  </si>
  <si>
    <t>ESCOL RUR DE DIPURDU DE LOS INDIOS</t>
  </si>
  <si>
    <t>ESCOL RUR DE GUINIGUINI</t>
  </si>
  <si>
    <t>ESCOL RUR DIPURDU DEL GUAMO</t>
  </si>
  <si>
    <t>ESCOL RUR DE NEGRIA</t>
  </si>
  <si>
    <t>ESCOL RUR DE DOIDO</t>
  </si>
  <si>
    <t>MEDIO SAN JUAN</t>
  </si>
  <si>
    <t>ESCOL URB NVA POLICARPA SALAVARRIETA</t>
  </si>
  <si>
    <t>ESCOL RUR NVA DE PRINGAMO</t>
  </si>
  <si>
    <t>ESCOL RURAL CALLE FUERTE</t>
  </si>
  <si>
    <t>ESCOL NVA RUR PLAYA DEL ROSARIO (07)</t>
  </si>
  <si>
    <t>ESCOL RUR MIX  LAS DELICIAS</t>
  </si>
  <si>
    <t>ESCOL NVA LAS PEÑITAS</t>
  </si>
  <si>
    <t>ESCOL RUR MIX DE CORRIENTE PALO</t>
  </si>
  <si>
    <t>ESCOL RUR MIX SAN MARTIN DE PORRES</t>
  </si>
  <si>
    <t>ESCOL RUR MIX PUERTO LIMON</t>
  </si>
  <si>
    <t>ESCOL RUR MIX BELLA VICTORIA</t>
  </si>
  <si>
    <t>ESCOL RUR MIX PUERTO MURILLO</t>
  </si>
  <si>
    <t>C.E. MARIA AUXILIADORA DE CUCURRUPI - SEDE PRINICIPAL</t>
  </si>
  <si>
    <t>ESCOL RUR MIX BARRIOS UNIDOS</t>
  </si>
  <si>
    <t>ESCOL RUR MIX PANGALITA</t>
  </si>
  <si>
    <t>ESCOL RUR MIX MUNGUIDO</t>
  </si>
  <si>
    <t>ESCOL NVA COPOMA</t>
  </si>
  <si>
    <t>ESCOL NVA LOS PEREA</t>
  </si>
  <si>
    <t>COL AGROECO  DE PTO SALAZAR</t>
  </si>
  <si>
    <t>ESCOL  RUR MIX DE  SURUCO STA MONICA</t>
  </si>
  <si>
    <t>ESCOL  RUR BOCA DE LUIS</t>
  </si>
  <si>
    <t>ESCOL RUR DE POTEDO</t>
  </si>
  <si>
    <t>ESCOL RUR DE PERRU</t>
  </si>
  <si>
    <t>ESCOL RUR DE PANAMACITO</t>
  </si>
  <si>
    <t>ESCOL RUR DE TRAPICHE</t>
  </si>
  <si>
    <t>ESCOL RUR MIX DE MONTE BRAVO</t>
  </si>
  <si>
    <t>ESCOL RUR MIX  DIVINO NIÑO</t>
  </si>
  <si>
    <t>ESCOL RUR MIX SAN VICENTE</t>
  </si>
  <si>
    <t>ESCOL URB MIX STA GENOVEVA</t>
  </si>
  <si>
    <t>ESCOL RUR MIX DIVINO NIÑO</t>
  </si>
  <si>
    <t>ESCOL RUR MIX EL CARRA</t>
  </si>
  <si>
    <t>ESCOL RUR MIX MARIA DEL CARMEN</t>
  </si>
  <si>
    <t>ESCOL RUR MIX NUESTRAS SEÑORA DE LAS MERCEDES</t>
  </si>
  <si>
    <t>ESCOL RUR DE FUJIADO</t>
  </si>
  <si>
    <t>ESCOL RUR DE PUERTO MURILLO</t>
  </si>
  <si>
    <t>ESCOL NVA JOSE MARIA CORDOBA</t>
  </si>
  <si>
    <t>ESCOL NVA SAN MIGUEL</t>
  </si>
  <si>
    <t>ESCOL NVA LA UNION</t>
  </si>
  <si>
    <t>ESCOL NVA DE SALADO</t>
  </si>
  <si>
    <t>ESCOL NVA  DE DIPURDU DEL GUASIMO</t>
  </si>
  <si>
    <t>ESCOL NVA DE PAIMADO</t>
  </si>
  <si>
    <t>ESCOL RUR INDIG SAN ANTONIO WOUNAM DE TOGOROMA QUEBRADA</t>
  </si>
  <si>
    <t>ESCOL RUR  INDIG OLGA MELBA</t>
  </si>
  <si>
    <t>JURADÓ</t>
  </si>
  <si>
    <t>I.E. INDIG AGROA ARMANDO ACHITO LUBIASA DE NUSSI PURRÚ - SEDE PRINCIPAL</t>
  </si>
  <si>
    <t>ESCOL RUR INDIG DE BUENA VISTA</t>
  </si>
  <si>
    <t>ESCOL RUR MIX INDIG HIGUERONAL BONGO</t>
  </si>
  <si>
    <t>ESCOL RUR INDIG EYAZAQUE</t>
  </si>
  <si>
    <t>ESCOL RUR INDIG DE DICHARDI WOUNAAN</t>
  </si>
  <si>
    <t>ESCOL RUR INDIG DE DICHARDI</t>
  </si>
  <si>
    <t>ESCOL RUR INDIG DE SANTA TERESITA</t>
  </si>
  <si>
    <t>ESCOL RUR INDIG CEDRAL</t>
  </si>
  <si>
    <t>ESCOL RUR INDIG DE AGUA CALIENTE DE AMBA PAPATO</t>
  </si>
  <si>
    <t>LLORÓ</t>
  </si>
  <si>
    <t>C.E. DE BORAUDO - SEDE PRINCIPAL</t>
  </si>
  <si>
    <t>ESCOL RUR MIX PEÑA LOZA</t>
  </si>
  <si>
    <t>ESCOL RUR MIX TOCOLLORO</t>
  </si>
  <si>
    <t>ESCOL RUR MIX DE PLAYA ALTA DOS</t>
  </si>
  <si>
    <t>ESCOL RUR MIX DE GUAITADO</t>
  </si>
  <si>
    <t>ESCOL RUR MIX MANUEL RODRIGUEZ</t>
  </si>
  <si>
    <t>ESCOL NVA RUR MIX ANTONIA SANTOS DEL LLANO</t>
  </si>
  <si>
    <t>ESCOL NVA RUR MIXBOCA DE TUMUTUMBUDO</t>
  </si>
  <si>
    <t>ESCOL NVA RUR MIX DE NIPURDU</t>
  </si>
  <si>
    <t>ESCOL RUR MIX DE CURRUPA</t>
  </si>
  <si>
    <t>ESCOL NVA RUR MIX DE YARUMAL</t>
  </si>
  <si>
    <t>ESCOL NVA RUR MIXDE PICHIQUIRO</t>
  </si>
  <si>
    <t>ESCOL RUR MIX INDIG DE AGUACATE</t>
  </si>
  <si>
    <t>ESCOL RUR MIX INDIG DE CHIGARAMIA</t>
  </si>
  <si>
    <t>ESCOL RUR MIX INDIG DE PEÑA INDIA</t>
  </si>
  <si>
    <t>ESCOL RUR MIX INDIG DE TONOA</t>
  </si>
  <si>
    <t>ESCOL RUR INDIG ANTUMIADO</t>
  </si>
  <si>
    <t>ESCOL RUR INDIG JIGUADO</t>
  </si>
  <si>
    <t>ESCOL RUR INDIG CARECUY</t>
  </si>
  <si>
    <t>ESCOL RUR INDIG MUMBU</t>
  </si>
  <si>
    <t>C.E. INDIG DE PLAYON - SEDE PRINCIPAL</t>
  </si>
  <si>
    <t>ESCOL RUR INDIG DE TOCOLLORO</t>
  </si>
  <si>
    <t>ESCOL RUR INDIG DE LANA</t>
  </si>
  <si>
    <t>ESCOL RUR INDIG DE TEGAVERA</t>
  </si>
  <si>
    <t>ESCOL RUR INDIG  HURTADO</t>
  </si>
  <si>
    <t>ESCOL RUR INDIG PARRUGUERA</t>
  </si>
  <si>
    <t>ESCOL RUR INDIG TIRAVENADO</t>
  </si>
  <si>
    <t>ESCOL RUR INDIG MINDO</t>
  </si>
  <si>
    <t>ESCOL RUR INDIG DE CUMA</t>
  </si>
  <si>
    <t>ESCOL RUR INDIG MURANDO</t>
  </si>
  <si>
    <t>ESCOL RUR INDIG KIPARA</t>
  </si>
  <si>
    <t>ESCOL RUR INDIG TOUDO</t>
  </si>
  <si>
    <t>ESCOL RUR INDIG ANTOLINO</t>
  </si>
  <si>
    <t>ESCOL RUR INDIG GUADUALITO</t>
  </si>
  <si>
    <t>ESCOL RUR MIX INDIG EMBERA DE PLATINO</t>
  </si>
  <si>
    <t>ESCOL RUR INDIG DE  MACEDONIA</t>
  </si>
  <si>
    <t>ESCOL RUR INDIG CLIMACO CONQUISTA</t>
  </si>
  <si>
    <t>I.E. INDIGENA GENARO OPUA QUIRO - SEDE PRINCIPAL</t>
  </si>
  <si>
    <t>ESCOL RUR INDIG PITULO CHIRIVICO</t>
  </si>
  <si>
    <t>ESCOL RUR INDIG OLAVE INDIO</t>
  </si>
  <si>
    <t>NÓVITA</t>
  </si>
  <si>
    <t>ESCOL RUR MIX DE CASCAJERO</t>
  </si>
  <si>
    <t>C.E. SAN ONOFRE ALTO TAMANÁ - SEDE PRINCIPAL</t>
  </si>
  <si>
    <t>ESCOL NVA RUR DE CABECERA (08)</t>
  </si>
  <si>
    <t>ESCOL NVA RUR EL MANSO (02)</t>
  </si>
  <si>
    <t>ESCOL NVA RUR DE URABARA</t>
  </si>
  <si>
    <t>ESCOL NVA RUR CHITO</t>
  </si>
  <si>
    <t>ESCOL NVA RUR CARMEN DE SURAMA</t>
  </si>
  <si>
    <t>ESCOL RUR MIX SAN JUAN DE IRABUBU (10)</t>
  </si>
  <si>
    <t>ESCOL NVA RUR DE MALTA (05)</t>
  </si>
  <si>
    <t>ESCOL NVA RUR UNIMAS (09)</t>
  </si>
  <si>
    <t>ESCOL NVA RUR ANTONIO NARIÑO DE CURUNDO</t>
  </si>
  <si>
    <t>ESCOL NVA RUR DE REMOLINO (04)</t>
  </si>
  <si>
    <t>ESCOL NVA RUR FIADO</t>
  </si>
  <si>
    <t>ESCOL NVA RUR DEL CHORRO</t>
  </si>
  <si>
    <t>ESCOL NVA RUR DE COCOTEA</t>
  </si>
  <si>
    <t>ESCOL NVA RUR PIEDRA GRANDE</t>
  </si>
  <si>
    <t>ESCOL NVA RUR SIN OLVIDO</t>
  </si>
  <si>
    <t>ESCOL NVA RUR SALSA ADENTRO (06)</t>
  </si>
  <si>
    <t>ESCOL RUR INDIG SAN ONOFRE (03)</t>
  </si>
  <si>
    <t>ESCOL RUR MIX DE ARUSI</t>
  </si>
  <si>
    <t>ESCOL NVA RUR MIX DE COQUI</t>
  </si>
  <si>
    <t>ESCOL NVA RUR MIX DE JOVI</t>
  </si>
  <si>
    <t>ESCOL NVA RUR MIX CARLOS JAMIOIS DE TERMALES</t>
  </si>
  <si>
    <t>ESCOL NVA RUR MIX DE PARTADO</t>
  </si>
  <si>
    <t>ESCOL RUR MIX INDIG AGUAS BLANCAS DE TRIBUGA</t>
  </si>
  <si>
    <t>ESCOL MIX INDIG LA LOMA ALTO RIO CHORI</t>
  </si>
  <si>
    <t>ESCOL RUR MIX INDIG PUERTO INDIO RIO CHORI</t>
  </si>
  <si>
    <t>ESCOL INDIG RUR VILLA NVA</t>
  </si>
  <si>
    <t>ESCOL RUR INDIG BILINGUE LA RAYA</t>
  </si>
  <si>
    <t>ESCOL RUR INDIG BILINGUE VEQUERA PERANCHO</t>
  </si>
  <si>
    <t>ESCOL RUR INDIG BILINGUE VERGEL PERANCHITO</t>
  </si>
  <si>
    <t>ESCOL RUR MIX LOS COQUITOS</t>
  </si>
  <si>
    <t>ESCOL RUR MIX DE LA LOMA</t>
  </si>
  <si>
    <t>ESCOL RUR MIX  LA LINEA</t>
  </si>
  <si>
    <t>ESCOL RUR MIX LA FORTUNA</t>
  </si>
  <si>
    <t>ESCOL RUR MIX SANTO DOMINGO LARGA BOBA</t>
  </si>
  <si>
    <t>ESCOL RUR INDIG MIX JAGUAL</t>
  </si>
  <si>
    <t>ESCOL RUR INDIG BILINGUE WANAN DE MARCIAL</t>
  </si>
  <si>
    <t>ESCOL RUR INDG QUIPARADO</t>
  </si>
  <si>
    <t>ESCOL RUR MIX INDIG DE ZENUES</t>
  </si>
  <si>
    <t>ESCOL RUR INDIG BILINGUE PEÑA BLANCA</t>
  </si>
  <si>
    <t>ESCOL RUR INDIG BILINGUE DE PICHINDE</t>
  </si>
  <si>
    <t>ESCOL RUR INDIG BARRIGONAL</t>
  </si>
  <si>
    <t>I.E. INDIG AGROP DE ISLETA - SEDE PRINCIPAL</t>
  </si>
  <si>
    <t>ESCO RUR INDIG JESSEMANI</t>
  </si>
  <si>
    <t>ESCOL RUR INDIG BILINGÜE DE PAVARANDO DRUA</t>
  </si>
  <si>
    <t>ESCOL RUR MIX INDIG BILINGUE DE YARUMAL</t>
  </si>
  <si>
    <t>ESCOL RUR MIX VILLA NUEVA SALAQUI</t>
  </si>
  <si>
    <t>ESCOL RUR MIX SAN JOSE DE TAMBORAL</t>
  </si>
  <si>
    <t>ESCOL RUR MIX DE SALAQUISITO</t>
  </si>
  <si>
    <t>ESCOL RUR MIX DE REGADERO</t>
  </si>
  <si>
    <t>ESCOL RUR MIX CAÑO SECO</t>
  </si>
  <si>
    <t>CARMEN DEL DARIEN</t>
  </si>
  <si>
    <t>ESC RUR MIX EL OVO</t>
  </si>
  <si>
    <t>ESC RUR MIX DE TURRIQUITADO</t>
  </si>
  <si>
    <t>ESC RUR MIX LA GRANDE</t>
  </si>
  <si>
    <t>ESCOL RUR MIX PUEBLO NVO</t>
  </si>
  <si>
    <t>ESC SANTAFE DE CHURIMA</t>
  </si>
  <si>
    <t>ESC NVA ESPERANZA</t>
  </si>
  <si>
    <t>ESC BELLA FLOR REMACHO</t>
  </si>
  <si>
    <t>ESC PTO LLERAS</t>
  </si>
  <si>
    <t>ESCOL RUR MIX CAMPO ALEGRE</t>
  </si>
  <si>
    <t>ESCOL RUR MIX SAN ANDRES</t>
  </si>
  <si>
    <t>ESCOL POSTPRIMARIA SANTA MARIA DE BELEN DE BAJIRA</t>
  </si>
  <si>
    <t>ESCOL RUR MIX LA FLORIDA</t>
  </si>
  <si>
    <t>ESC RUR MIX JORGE VALENCIA LOZANO</t>
  </si>
  <si>
    <t>ESCOL RUR BUENA VISTA CAÑO CLARO</t>
  </si>
  <si>
    <t>ESCOL RUR MIX DE CHICAO</t>
  </si>
  <si>
    <t>ESC RUR MIX SAN JOSE DE GENGADO</t>
  </si>
  <si>
    <t>ESCOL RUR MIX MONTERIA</t>
  </si>
  <si>
    <t>ESCOL RUR MIX BRISAS DEL CHOCO</t>
  </si>
  <si>
    <t>ESC RUR MIX  VIGIA DE CURBARADO</t>
  </si>
  <si>
    <t>ESC RUR MIX CURBARADO</t>
  </si>
  <si>
    <t>ESC RUR MIX DESPENSA MEDIA</t>
  </si>
  <si>
    <t>ESCOL RUR MIX EL GUAMO</t>
  </si>
  <si>
    <t>ESCOL RUR MIX CARACOLI</t>
  </si>
  <si>
    <t>ESC RUR MIX GENGADO MEDIO</t>
  </si>
  <si>
    <t>ESC RUR MIX COSTA DE ORO</t>
  </si>
  <si>
    <t>ESCOL RUR MIX DESPENSA BAJA</t>
  </si>
  <si>
    <t>ESCOL RUR MIX DOMINGODO</t>
  </si>
  <si>
    <t>ESCOL RUR MIX PUERTO CESAR (03)</t>
  </si>
  <si>
    <t>ESCOL RUR MIX SIETE DE AGOSTO (04)</t>
  </si>
  <si>
    <t>ESCOL RUR MIX LA PALA (06)</t>
  </si>
  <si>
    <t>ESCOL RUR MIX PUENTE AMERICA</t>
  </si>
  <si>
    <t>ESCOL RUR MIX BIJAO</t>
  </si>
  <si>
    <t>ESCOL RUR MIX BOCA DEL LIMON</t>
  </si>
  <si>
    <t>ESCOL RUR MIX NUEVA VIDA</t>
  </si>
  <si>
    <t>ESCOL RUR MIX BARRANQUILLA</t>
  </si>
  <si>
    <t>ESCOL RUR MIX DE BOGOTA</t>
  </si>
  <si>
    <t>ESCOL RUR MIX NUEVO ESPACIO</t>
  </si>
  <si>
    <t>ESCOL RUR MIX SANTA LUCIA LOS AVILAS</t>
  </si>
  <si>
    <t>ESCOL RUR MIX SAN HIGINIO</t>
  </si>
  <si>
    <t>ESCOL RUR MIX INDIG NUEVA CAÑAVERAL</t>
  </si>
  <si>
    <t>ESCOL RUR INDIG DE URADA</t>
  </si>
  <si>
    <t>ESCOL RUR INDIG DE UNION CHOGORODO</t>
  </si>
  <si>
    <t>ESCOL RUR INDIG DE MAMEY DIPURDU</t>
  </si>
  <si>
    <t>ESCOL ANEXA NORMAL SUPERIOR LA INMACULADA</t>
  </si>
  <si>
    <t>ESCOL PIO XII DE SAN PEDRO</t>
  </si>
  <si>
    <t>ESCOL SAN FRANCISCO DE ASIS DE LA ITALIA</t>
  </si>
  <si>
    <t>ESCOL FRANCISCO DE PAULA SANTANDER DE PATIOS</t>
  </si>
  <si>
    <t>ESCOL ANTONIA SANTOS DE LA SOLITA</t>
  </si>
  <si>
    <t>ESCOL SIMON BOLIVAR DE VALENCIA</t>
  </si>
  <si>
    <t>ESCOL JUAN XXIII DE LA DESPENSA</t>
  </si>
  <si>
    <t>ESCOL RUR NUEVA DIEGO LUIS CORDOBA DE CHARCO HONDO</t>
  </si>
  <si>
    <t>ESCOL RUR NUEVA LA UNION CHARCO</t>
  </si>
  <si>
    <t>ESCOL RUR NVA JUSTINIANO ARBOLEDA DE BARRANCON</t>
  </si>
  <si>
    <t>ESCOL RUR SAGRADO CORAZON DE JESUS SAN AGUSTIN</t>
  </si>
  <si>
    <t>ESCOL RUR SANTA TERESA DE JESUS CHAMBACU</t>
  </si>
  <si>
    <t>ESCOL RUR NVA DIVINO NIÑO</t>
  </si>
  <si>
    <t>ESCOL RUR SANTA CRUZ DE TEATINO</t>
  </si>
  <si>
    <t>ESCOL RUR BUENAS BRISAS</t>
  </si>
  <si>
    <t>ESCOL RUR NVA SANTA TERESITA DE CAÑAVERAL</t>
  </si>
  <si>
    <t>ESCOL NVA LA PLAYITA</t>
  </si>
  <si>
    <t>ESCOL NVA DE BETANIA</t>
  </si>
  <si>
    <t>ESCOL SIMON BOLIVAR TAPON</t>
  </si>
  <si>
    <t>ESCOL NVA DE CHACUANTE</t>
  </si>
  <si>
    <t>ESCOL NVA DE YERRECUY</t>
  </si>
  <si>
    <t>ESCOL NVA MARIA AUXIL MANUNGARA</t>
  </si>
  <si>
    <t>ESCOL NVA LA ESPERANZA</t>
  </si>
  <si>
    <t>ESCOL NVA DE PROFUNDO</t>
  </si>
  <si>
    <t>ESCOL NVA DE SONADORA</t>
  </si>
  <si>
    <t>ESCOL NVA DE MUCHIRO</t>
  </si>
  <si>
    <t>ESCOL NVA DE CAMPO ALEGRE</t>
  </si>
  <si>
    <t>ESCOL NVA DE VACURA</t>
  </si>
  <si>
    <t>ESCOL RUR MIX LA VARIANTE</t>
  </si>
  <si>
    <t>ESCOL RUR MIX LA TOMA</t>
  </si>
  <si>
    <t>ESCOL DE NIÑOS SAN JOAQUIN</t>
  </si>
  <si>
    <t>ESCOL RUR MIX DE SALERO</t>
  </si>
  <si>
    <t>ESCOL RUR MIX REYES ARMANDO  PEREA</t>
  </si>
  <si>
    <t>ESCOL DE NIÑAS SAN JOAQUIN</t>
  </si>
  <si>
    <t>ESCOL RUR NVA CORCOVADO</t>
  </si>
  <si>
    <t>ESCOL RUR NVA PLAYA DE ORO</t>
  </si>
  <si>
    <t>ESCOL RUR NVA DE MUMBU</t>
  </si>
  <si>
    <t>ESCOL RUR NVA ANGOSTURA</t>
  </si>
  <si>
    <t>ESCOL RUR NVA BOCHOROMA</t>
  </si>
  <si>
    <t>ESCOL NVA RUR MIX DE BRUBATA</t>
  </si>
  <si>
    <t>ESCOL RUR NVA DE GINGARABA</t>
  </si>
  <si>
    <t>ESCOL RUR NVA DE GUARATO</t>
  </si>
  <si>
    <t>ESCOL RUR NVA TABOR</t>
  </si>
  <si>
    <t>ESCOL RUR MIX INDIG DE PIEDRAS BLANCAS</t>
  </si>
  <si>
    <t>ESCOL RUR MIX INDIG DE BACODA</t>
  </si>
  <si>
    <t>ESCOL RUR INDIG TARENA</t>
  </si>
  <si>
    <t>ESCOL RUR INDIG FARALLONES DE BOCHOROMA</t>
  </si>
  <si>
    <t>ESCOL RUR NVA INDIG DE MESETAS</t>
  </si>
  <si>
    <t>EC.E. INDIG DE MONDO - SEDE PRINCIPAL</t>
  </si>
  <si>
    <t>ESCOL RUR NVA INDIG PEÑA DE OLVIDO</t>
  </si>
  <si>
    <t>ESCOL RUR NVA INDIG CAÑAVERAL DE BOCHOROMA</t>
  </si>
  <si>
    <t>ESCOL RUR INMACULADA CONCEPCION</t>
  </si>
  <si>
    <t>ESCOL RUR DE TARENA</t>
  </si>
  <si>
    <t>ESCOL RUR LA NVA SANTA  ANA</t>
  </si>
  <si>
    <t>C.E. SANTA LUCIA - SEDE PRINCIPAL</t>
  </si>
  <si>
    <t>ESCOL RUR TICOLE DE ISLA</t>
  </si>
  <si>
    <t>ESCOL NVA AYDA ANAYA</t>
  </si>
  <si>
    <t>ESCOL RUR LA NVA EL CORAZON</t>
  </si>
  <si>
    <t>ESCOL RUR INDIG TUMURRULA</t>
  </si>
  <si>
    <t>ESCOL RUR INDIG EMBERA KATIO TANELA</t>
  </si>
  <si>
    <t>ESCOL RUR INDIG CUNA AYALA DE ARQUIA</t>
  </si>
  <si>
    <t>ESCOL RUR NVA INDIG DE EYAQUERA</t>
  </si>
  <si>
    <t>ESCOL RUR INDIG ZIPARADO RIO TANELA</t>
  </si>
  <si>
    <t>ESCOL RUR INDIG ZAIBY CUTI</t>
  </si>
  <si>
    <t>ESCUELA RURAL NUEVA LA AMISTAD DE NATI</t>
  </si>
  <si>
    <t>ESCUELA RURAL MIXTA PEDRO GRAU ARORA</t>
  </si>
  <si>
    <t>ESCOL RUR LAS PARCELAS</t>
  </si>
  <si>
    <t>ESCOL RUR MARIA AUXILIADORA</t>
  </si>
  <si>
    <t>ESCOL RUR NUEVA PASAMANOS</t>
  </si>
  <si>
    <t>ESCOL RUR MIX  PABLO VI</t>
  </si>
  <si>
    <t>PE?AS BLANCAS</t>
  </si>
  <si>
    <t>ALTARES</t>
  </si>
  <si>
    <t>TAMARINDO</t>
  </si>
  <si>
    <t>I.E.AIPECITO</t>
  </si>
  <si>
    <t>CENT. DOC. LA PRADERA</t>
  </si>
  <si>
    <t>CENT. DOC. LA UNION</t>
  </si>
  <si>
    <t>CENT. DOC. LA FLORIDA</t>
  </si>
  <si>
    <t>CENT. DOC. ALTO COCAL</t>
  </si>
  <si>
    <t>CENT. DOC. EL TRIUNFO</t>
  </si>
  <si>
    <t>CENT. DOC. LA CRISTALINA</t>
  </si>
  <si>
    <t>EL NOGAL</t>
  </si>
  <si>
    <t>IE CHAPINERO</t>
  </si>
  <si>
    <t>CER CABA?A</t>
  </si>
  <si>
    <t>CER HORIZONTE</t>
  </si>
  <si>
    <t>CER OMEGA</t>
  </si>
  <si>
    <t>CER ALTAMIRA</t>
  </si>
  <si>
    <t>CER DIAMANTE</t>
  </si>
  <si>
    <t>CER LIBANO</t>
  </si>
  <si>
    <t>CER JARDIN</t>
  </si>
  <si>
    <t>CER CACHICHI</t>
  </si>
  <si>
    <t>CENT DOC RUR EL COLEGIO</t>
  </si>
  <si>
    <t>CENT DOC RUR PIEDRAMARCADA</t>
  </si>
  <si>
    <t>COL BAS RUR EL CEDRAL</t>
  </si>
  <si>
    <t>AHUYAMALES</t>
  </si>
  <si>
    <t>VEGALARGA</t>
  </si>
  <si>
    <t>SEDE LA MATA</t>
  </si>
  <si>
    <t>IE DE FORTALECILLAS</t>
  </si>
  <si>
    <t>SEDE LA JAGUA</t>
  </si>
  <si>
    <t>SEDE LA MOJARRA</t>
  </si>
  <si>
    <t>CER  CENTRO</t>
  </si>
  <si>
    <t>CER COROZAL</t>
  </si>
  <si>
    <t>CER  QUEBRADON</t>
  </si>
  <si>
    <t>CER LIBERTAD</t>
  </si>
  <si>
    <t>CER  PI?UELO</t>
  </si>
  <si>
    <t>CER  ORGANOS</t>
  </si>
  <si>
    <t>CER COCAL</t>
  </si>
  <si>
    <t>CER  PALMAR</t>
  </si>
  <si>
    <t>CER  AVILA</t>
  </si>
  <si>
    <t>CER ALPES</t>
  </si>
  <si>
    <t>CER  JULIA</t>
  </si>
  <si>
    <t>CER  MERCEDITAS</t>
  </si>
  <si>
    <t>IE PRINCIPAL</t>
  </si>
  <si>
    <t>ACEVEDO</t>
  </si>
  <si>
    <t>BARNIZA</t>
  </si>
  <si>
    <t>SAN JOSE DE CORINTO</t>
  </si>
  <si>
    <t>LA CABAÑA</t>
  </si>
  <si>
    <t>COPALITO</t>
  </si>
  <si>
    <t>EL PALACIO</t>
  </si>
  <si>
    <t>CANTARITO</t>
  </si>
  <si>
    <t>BATEAS</t>
  </si>
  <si>
    <t>BUENA VISTA</t>
  </si>
  <si>
    <t>BAJO ENCANTO</t>
  </si>
  <si>
    <t>LOS OLIVOS</t>
  </si>
  <si>
    <t>ALTO BOMBONAL</t>
  </si>
  <si>
    <t>LA MONTOSA</t>
  </si>
  <si>
    <t>MARTICAS</t>
  </si>
  <si>
    <t>LA TIJIÑA</t>
  </si>
  <si>
    <t>LA MARIMBA</t>
  </si>
  <si>
    <t>SAN JOSE DE LLANITOS</t>
  </si>
  <si>
    <t>SAN ANTONIO DE LAS MINAS</t>
  </si>
  <si>
    <t>DELICIAS</t>
  </si>
  <si>
    <t>MARCELINO PASTRANA</t>
  </si>
  <si>
    <t>CEDRAL</t>
  </si>
  <si>
    <t>RECREO</t>
  </si>
  <si>
    <t>AGRADO</t>
  </si>
  <si>
    <t>LA ONDINA</t>
  </si>
  <si>
    <t>MONTESITOS</t>
  </si>
  <si>
    <t>LAS ORQUIDEAS</t>
  </si>
  <si>
    <t>ALTO BUENAVISTA</t>
  </si>
  <si>
    <t>EL PEDERNAL</t>
  </si>
  <si>
    <t>BAJO BUENAVISTA</t>
  </si>
  <si>
    <t>EL ASTILLERO</t>
  </si>
  <si>
    <t>ALTO GRANADILLO</t>
  </si>
  <si>
    <t>PRAGA</t>
  </si>
  <si>
    <t>EL CASTEL</t>
  </si>
  <si>
    <t>CONTADOR</t>
  </si>
  <si>
    <t>GUAYABERO</t>
  </si>
  <si>
    <t>EL TORO</t>
  </si>
  <si>
    <t>LA GUADUALEJA</t>
  </si>
  <si>
    <t>ALTO ESPERANZA</t>
  </si>
  <si>
    <t>SANTA CLARA BAJA</t>
  </si>
  <si>
    <t>ALTO CIELO</t>
  </si>
  <si>
    <t>LIBANO ORIENTE</t>
  </si>
  <si>
    <t>QUEBRADON NORTE</t>
  </si>
  <si>
    <t>NARANJOS BAJOS</t>
  </si>
  <si>
    <t>ALTO ROBLE</t>
  </si>
  <si>
    <t>TERMOPILAS</t>
  </si>
  <si>
    <t>FUNDACION TAMALA</t>
  </si>
  <si>
    <t>LA GIRALDA</t>
  </si>
  <si>
    <t>BAJO ROBLE</t>
  </si>
  <si>
    <t>EL MANGO</t>
  </si>
  <si>
    <t>PANDO EL ROBLE</t>
  </si>
  <si>
    <t>QUEBRADON SUR</t>
  </si>
  <si>
    <t>EL POMO</t>
  </si>
  <si>
    <t>LA PERDIZ</t>
  </si>
  <si>
    <t>EL KIOSCO</t>
  </si>
  <si>
    <t>EL AGUACATILLO</t>
  </si>
  <si>
    <t>LA PERDICITA</t>
  </si>
  <si>
    <t>LOS NEGROS</t>
  </si>
  <si>
    <t>VENADITO</t>
  </si>
  <si>
    <t>RIO BLANCO</t>
  </si>
  <si>
    <t>RIO NEGRO</t>
  </si>
  <si>
    <t>TURQUESTAN</t>
  </si>
  <si>
    <t>NUEVA REFORMA</t>
  </si>
  <si>
    <t>CHIA</t>
  </si>
  <si>
    <t>OTAS</t>
  </si>
  <si>
    <t>VEGA DE ORIENTE</t>
  </si>
  <si>
    <t>BAJO VILACO</t>
  </si>
  <si>
    <t>LOS ROSALES</t>
  </si>
  <si>
    <t>RIO NEIVA</t>
  </si>
  <si>
    <t>MARLY</t>
  </si>
  <si>
    <t>ALTO VILACO</t>
  </si>
  <si>
    <t>LA VUELTA</t>
  </si>
  <si>
    <t>MAJO</t>
  </si>
  <si>
    <t>BAJO SARTENEJO</t>
  </si>
  <si>
    <t>JAGUALITO</t>
  </si>
  <si>
    <t>ALTO SARTENEJO</t>
  </si>
  <si>
    <t>SAN GERARDO</t>
  </si>
  <si>
    <t>LA PITA</t>
  </si>
  <si>
    <t>ALEJANDRIA</t>
  </si>
  <si>
    <t>SAN  MIGUEL</t>
  </si>
  <si>
    <t>EL BATAN</t>
  </si>
  <si>
    <t>LA AZULITA</t>
  </si>
  <si>
    <t>AGUA BLANCA</t>
  </si>
  <si>
    <t>ALTO FÁTIMA</t>
  </si>
  <si>
    <t>VILLARICA</t>
  </si>
  <si>
    <t>LOS SAUCES</t>
  </si>
  <si>
    <t>TULIO ARBELAEZ</t>
  </si>
  <si>
    <t>ZULUAGUITA</t>
  </si>
  <si>
    <t>FILO DE GUAYABAL</t>
  </si>
  <si>
    <t>LA ORQUIDEA</t>
  </si>
  <si>
    <t>LA ULAMA</t>
  </si>
  <si>
    <t>PUERTO ALEGRIA</t>
  </si>
  <si>
    <t>FILO DE PLATANARES</t>
  </si>
  <si>
    <t>PAN DE AZUCAR</t>
  </si>
  <si>
    <t>EL PESCADO</t>
  </si>
  <si>
    <t>EL VISO</t>
  </si>
  <si>
    <t>AGUA CALIENTE - UNION</t>
  </si>
  <si>
    <t>LAS ESPERANZA</t>
  </si>
  <si>
    <t>CAMPOBELLO</t>
  </si>
  <si>
    <t>LAS MERCEDES DE SAN ANTONIO</t>
  </si>
  <si>
    <t>SAN ANTONIO DEL PESCADO</t>
  </si>
  <si>
    <t>LA SOLEDAD</t>
  </si>
  <si>
    <t>POTRERILLOS</t>
  </si>
  <si>
    <t>FILO DE POMPEYA</t>
  </si>
  <si>
    <t>PALOQUEMAO</t>
  </si>
  <si>
    <t>LOS GUADUALES</t>
  </si>
  <si>
    <t>RAMON ALVARADO SANCHEZ</t>
  </si>
  <si>
    <t>BALSERAL</t>
  </si>
  <si>
    <t>VUELTAS ARRIBA</t>
  </si>
  <si>
    <t>EL TENDIDO</t>
  </si>
  <si>
    <t>LAS AGUILAS</t>
  </si>
  <si>
    <t>ALGARROBO PARA</t>
  </si>
  <si>
    <t>LA UMBRIA</t>
  </si>
  <si>
    <t>ANTONIO CUELLAR</t>
  </si>
  <si>
    <t>ALTO SILVANIA</t>
  </si>
  <si>
    <t>BAJO SILVANIA</t>
  </si>
  <si>
    <t>LA CHIQUITA</t>
  </si>
  <si>
    <t>EL CASCAJAL</t>
  </si>
  <si>
    <t>CACHAYA</t>
  </si>
  <si>
    <t>EL COGOLLO</t>
  </si>
  <si>
    <t>ALTO CACHAYA</t>
  </si>
  <si>
    <t>GARRUCHO</t>
  </si>
  <si>
    <t>GUADALUPE</t>
  </si>
  <si>
    <t>PEÑALOSA</t>
  </si>
  <si>
    <t>MESONCITO SUR</t>
  </si>
  <si>
    <t>SARTENEJAL</t>
  </si>
  <si>
    <t>LA BERNARDA</t>
  </si>
  <si>
    <t>CACHIMBAL</t>
  </si>
  <si>
    <t>BETANIA ALTA</t>
  </si>
  <si>
    <t>BARQUETAS</t>
  </si>
  <si>
    <t>VILLAVICIOSA</t>
  </si>
  <si>
    <t>LA RIVERA</t>
  </si>
  <si>
    <t>BETANIA BAJA</t>
  </si>
  <si>
    <t>PABLICO</t>
  </si>
  <si>
    <t>CHORRILLOS</t>
  </si>
  <si>
    <t>FILO SALAZAR</t>
  </si>
  <si>
    <t>EL CISNE</t>
  </si>
  <si>
    <t>LA AUSTRALIA</t>
  </si>
  <si>
    <t>CARMEN ALTO</t>
  </si>
  <si>
    <t>MORTIÑAL</t>
  </si>
  <si>
    <t>LA MIGUELA</t>
  </si>
  <si>
    <t>GUAPOTON</t>
  </si>
  <si>
    <t>CARMEN BAJO</t>
  </si>
  <si>
    <t>RANCHERIA</t>
  </si>
  <si>
    <t>CHONTADURO</t>
  </si>
  <si>
    <t>ALTO MESON</t>
  </si>
  <si>
    <t>IQUIRA</t>
  </si>
  <si>
    <t>VALENCIA DE LA PAZ</t>
  </si>
  <si>
    <t>RIO IQUIRA</t>
  </si>
  <si>
    <t>EL QUEBRADON</t>
  </si>
  <si>
    <t>EL JAHO</t>
  </si>
  <si>
    <t>ALTO LEJANIAS</t>
  </si>
  <si>
    <t>CEDRO DAMITAS</t>
  </si>
  <si>
    <t>EL TOTE</t>
  </si>
  <si>
    <t>ALTO DAMITAS</t>
  </si>
  <si>
    <t>KUE DSI J</t>
  </si>
  <si>
    <t>ALTO ZARAGOZA</t>
  </si>
  <si>
    <t>LA COPA</t>
  </si>
  <si>
    <t>ISNOS</t>
  </si>
  <si>
    <t>HORNITOS</t>
  </si>
  <si>
    <t>CAPILLAS</t>
  </si>
  <si>
    <t>PROGRESO</t>
  </si>
  <si>
    <t>PALMEIRAS</t>
  </si>
  <si>
    <t>LA MARQUEZA</t>
  </si>
  <si>
    <t>VEGAS DE ISNOS</t>
  </si>
  <si>
    <t>MONDEYAL</t>
  </si>
  <si>
    <t>CIENAGA CHIQUITA</t>
  </si>
  <si>
    <t>CIENAGA GRANDE</t>
  </si>
  <si>
    <t>ALTO MONDEYAL</t>
  </si>
  <si>
    <t>CAMBULOS</t>
  </si>
  <si>
    <t>BAJO MAGDALENA</t>
  </si>
  <si>
    <t>YACHAIWASI PACHA MAMA</t>
  </si>
  <si>
    <t>Isnos</t>
  </si>
  <si>
    <t>IDOLOS</t>
  </si>
  <si>
    <t>BAJO JUNIN</t>
  </si>
  <si>
    <t>ALTO JUNIN</t>
  </si>
  <si>
    <t>SALEN</t>
  </si>
  <si>
    <t>DIAMANTE</t>
  </si>
  <si>
    <t>RODRIGO LARA</t>
  </si>
  <si>
    <t>ALTO BRISAS</t>
  </si>
  <si>
    <t>BAJO PLANES</t>
  </si>
  <si>
    <t>BAJO BRISAS</t>
  </si>
  <si>
    <t>SINAÍ</t>
  </si>
  <si>
    <t>ALTO PLANES</t>
  </si>
  <si>
    <t>COL BORDONES</t>
  </si>
  <si>
    <t>LA MURALLA</t>
  </si>
  <si>
    <t>EL JARDÍN</t>
  </si>
  <si>
    <t>MONTOYA GAVIRIA</t>
  </si>
  <si>
    <t>BLANCA LUCIA RICHARD</t>
  </si>
  <si>
    <t>LOURDES</t>
  </si>
  <si>
    <t>LAS TOLDAS</t>
  </si>
  <si>
    <t>EL BLANQUESINO</t>
  </si>
  <si>
    <t>LAS MINAS</t>
  </si>
  <si>
    <t>BAJO PENSIL</t>
  </si>
  <si>
    <t>EL PENSIL</t>
  </si>
  <si>
    <t>SAN BARTOLO</t>
  </si>
  <si>
    <t>ALTO PENSIL</t>
  </si>
  <si>
    <t>MARCELLA</t>
  </si>
  <si>
    <t>PEDRO NEL RICHARD</t>
  </si>
  <si>
    <t>La Argentina</t>
  </si>
  <si>
    <t>EL CABUYO</t>
  </si>
  <si>
    <t>EL LLANITO</t>
  </si>
  <si>
    <t>RESG INDIG EL CARMEN</t>
  </si>
  <si>
    <t>DOS AGUAS</t>
  </si>
  <si>
    <t>AGUA BONITA</t>
  </si>
  <si>
    <t>EL ALTICO</t>
  </si>
  <si>
    <t>GALLEGO</t>
  </si>
  <si>
    <t>BAJO PESCADOR</t>
  </si>
  <si>
    <t>BAJO RICO</t>
  </si>
  <si>
    <t>EL MADROÑAL</t>
  </si>
  <si>
    <t>BAJO VILLA MERCEDES</t>
  </si>
  <si>
    <t>BAJO RETIRO</t>
  </si>
  <si>
    <t>ALTO RETIRO</t>
  </si>
  <si>
    <t>CHILICAMBE</t>
  </si>
  <si>
    <t>EL CHOCO</t>
  </si>
  <si>
    <t>NUEVA IRLANDA</t>
  </si>
  <si>
    <t>BAJO GETZEN</t>
  </si>
  <si>
    <t>ALTO GETZEN</t>
  </si>
  <si>
    <t>LADERAS</t>
  </si>
  <si>
    <t>CANSARROCINES</t>
  </si>
  <si>
    <t>EL PATICO</t>
  </si>
  <si>
    <t>ALTO PATICO</t>
  </si>
  <si>
    <t>VILLA MERCEDES</t>
  </si>
  <si>
    <t>PALESTINA / ALTO SAN MIGUEL</t>
  </si>
  <si>
    <t>FATIMA</t>
  </si>
  <si>
    <t>ALTO CAÑADA</t>
  </si>
  <si>
    <t>BAJO CAÑADA</t>
  </si>
  <si>
    <t>VILLA DE LEIVA</t>
  </si>
  <si>
    <t>TESORITO</t>
  </si>
  <si>
    <t>SAN JOSE DE JUNTAS</t>
  </si>
  <si>
    <t>ALTO AURORA</t>
  </si>
  <si>
    <t>EL ARRAYAN</t>
  </si>
  <si>
    <t>VILLA DE LOS ANDES</t>
  </si>
  <si>
    <t>EL CONGRESO</t>
  </si>
  <si>
    <t>SEK DXI'</t>
  </si>
  <si>
    <t>NÁTAGA</t>
  </si>
  <si>
    <t>LA HONDURA</t>
  </si>
  <si>
    <t>ALTO CARMELO</t>
  </si>
  <si>
    <t>EL TENIENTE</t>
  </si>
  <si>
    <t>MARIA MANDIGUAGUA</t>
  </si>
  <si>
    <t>OPORAPA</t>
  </si>
  <si>
    <t>LA LAJITA</t>
  </si>
  <si>
    <t>LAS PIZARRAS</t>
  </si>
  <si>
    <t>ALTO CAPARROSA</t>
  </si>
  <si>
    <t>EL CERRO</t>
  </si>
  <si>
    <t>EL PIJAO</t>
  </si>
  <si>
    <t>MOYITAS</t>
  </si>
  <si>
    <t>MORAL</t>
  </si>
  <si>
    <t>BRISAS DE NILO</t>
  </si>
  <si>
    <t>JUNCAL</t>
  </si>
  <si>
    <t>LUIS ONOFRE ACOSTA</t>
  </si>
  <si>
    <t>REFORMA</t>
  </si>
  <si>
    <t>FUNDADOR</t>
  </si>
  <si>
    <t>CARMELO</t>
  </si>
  <si>
    <t>UNION</t>
  </si>
  <si>
    <t>PINOS</t>
  </si>
  <si>
    <t>MENSURA</t>
  </si>
  <si>
    <t>ROBLE</t>
  </si>
  <si>
    <t>JORDAN</t>
  </si>
  <si>
    <t>MESOPOTAMIA</t>
  </si>
  <si>
    <t>JERUSALEN</t>
  </si>
  <si>
    <t>SALADITO</t>
  </si>
  <si>
    <t>SAN JUAQUIN</t>
  </si>
  <si>
    <t>FLOR AMARILLO</t>
  </si>
  <si>
    <t>TINCO</t>
  </si>
  <si>
    <t>CHIMBAYACO</t>
  </si>
  <si>
    <t>MIRADOR</t>
  </si>
  <si>
    <t>ALTO LIBANO</t>
  </si>
  <si>
    <t>NTRA. SRA. DEL SOCORRO</t>
  </si>
  <si>
    <t>PEÑA NEGRA</t>
  </si>
  <si>
    <t>ALTO SAN ISIDRO</t>
  </si>
  <si>
    <t>SAN JOSÈ</t>
  </si>
  <si>
    <t>BAJO MINAS</t>
  </si>
  <si>
    <t>BAJO SAN JOSE</t>
  </si>
  <si>
    <t>EL UVITAL</t>
  </si>
  <si>
    <t>EL  RETIRO</t>
  </si>
  <si>
    <t>EL CAUCHAL</t>
  </si>
  <si>
    <t>CASTILLA DE CRIOLLO</t>
  </si>
  <si>
    <t>RINCON DE CONTADOR</t>
  </si>
  <si>
    <t>PALMAR DEL CRIOLLO</t>
  </si>
  <si>
    <t>IE MUNICIPAL CRIOLLO - SEDE PRINCIPAL</t>
  </si>
  <si>
    <t>INGALY</t>
  </si>
  <si>
    <t>PALMERAS</t>
  </si>
  <si>
    <t>EL RECUERDO</t>
  </si>
  <si>
    <t>RUMIYACO</t>
  </si>
  <si>
    <t>RIVERITA</t>
  </si>
  <si>
    <t>RIO FRIO</t>
  </si>
  <si>
    <t>ARENOSO</t>
  </si>
  <si>
    <t>NUCLEO ESCOLAR EL GUADUAL</t>
  </si>
  <si>
    <t>VISO MESITAS</t>
  </si>
  <si>
    <t>EL TAMBILLO</t>
  </si>
  <si>
    <t>ARRAYANAL</t>
  </si>
  <si>
    <t>ALTO GUADUAL</t>
  </si>
  <si>
    <t>AGUA CALIENTE</t>
  </si>
  <si>
    <t>ALTO RIO BLANCO</t>
  </si>
  <si>
    <t>LA ULLOA</t>
  </si>
  <si>
    <t>LA MEDINA</t>
  </si>
  <si>
    <t>RESG INDIGENA PANIQUITA</t>
  </si>
  <si>
    <t>SALADOBLANCO</t>
  </si>
  <si>
    <t>BAJO MEDIANIAS</t>
  </si>
  <si>
    <t>BAJO GIRASOL</t>
  </si>
  <si>
    <t>VEGA CHIQUITA</t>
  </si>
  <si>
    <t>ALTO MEDIANIAS</t>
  </si>
  <si>
    <t>EL NEME</t>
  </si>
  <si>
    <t>ALTO GIRASOL</t>
  </si>
  <si>
    <t>LA CANDELA</t>
  </si>
  <si>
    <t>QUEBRADILLAS</t>
  </si>
  <si>
    <t>EL JABON</t>
  </si>
  <si>
    <t>PLATANARES</t>
  </si>
  <si>
    <t>AGUA BENDITA</t>
  </si>
  <si>
    <t>EUCALIPTOS</t>
  </si>
  <si>
    <t>ALTO QUINCHANA</t>
  </si>
  <si>
    <t>PUERTO QUINCHANA</t>
  </si>
  <si>
    <t>MARBELLA</t>
  </si>
  <si>
    <t>LA GAITANA</t>
  </si>
  <si>
    <t>ALTO FRUTAL</t>
  </si>
  <si>
    <t>BAJO FRUTAL</t>
  </si>
  <si>
    <t>LAS ERAS</t>
  </si>
  <si>
    <t>LA TRIBUNA</t>
  </si>
  <si>
    <t>ALTO MATANZAS</t>
  </si>
  <si>
    <t>LA ERMITA</t>
  </si>
  <si>
    <t>EL BARNIZ</t>
  </si>
  <si>
    <t>UNION LA LOMA</t>
  </si>
  <si>
    <t>ARAUCA NO.2</t>
  </si>
  <si>
    <t>ARAUCA NO.1</t>
  </si>
  <si>
    <t>LUCITANIA</t>
  </si>
  <si>
    <t>YANACONA</t>
  </si>
  <si>
    <t>LLANADA DE NARANJOS</t>
  </si>
  <si>
    <t>ALTO NARANJOS</t>
  </si>
  <si>
    <t>EL TABOR</t>
  </si>
  <si>
    <t>ALTO LAS CHINAS</t>
  </si>
  <si>
    <t>LAVADEROS</t>
  </si>
  <si>
    <t>FEDERACION</t>
  </si>
  <si>
    <t>ALTO DEL OBISPO</t>
  </si>
  <si>
    <t>BACHE</t>
  </si>
  <si>
    <t>BACHECITO</t>
  </si>
  <si>
    <t>LA NEIRA</t>
  </si>
  <si>
    <t>CARMEN DE BOLIVAR</t>
  </si>
  <si>
    <t>CEDRAL ALTO</t>
  </si>
  <si>
    <t>EL PLACER</t>
  </si>
  <si>
    <t>Suaza</t>
  </si>
  <si>
    <t>MANTAGUA</t>
  </si>
  <si>
    <t>SUAZA</t>
  </si>
  <si>
    <t>GALLARDO</t>
  </si>
  <si>
    <t>CHARCONEGRO</t>
  </si>
  <si>
    <t>EL MACAL</t>
  </si>
  <si>
    <t>VEGAGRANDE</t>
  </si>
  <si>
    <t>BRAZUELITO</t>
  </si>
  <si>
    <t>ALTO HORIZONTE</t>
  </si>
  <si>
    <t>MEDIO DELICIAS</t>
  </si>
  <si>
    <t>ALTO DELICIAS</t>
  </si>
  <si>
    <t>PANTANOS DE TORIBIO</t>
  </si>
  <si>
    <t>BAJO TABLÒN</t>
  </si>
  <si>
    <t>ALTO TABLÒN</t>
  </si>
  <si>
    <t>LA UNIÒN</t>
  </si>
  <si>
    <t>VERGEL CABILDO</t>
  </si>
  <si>
    <t>TARQUI</t>
  </si>
  <si>
    <t>LA MIRADA</t>
  </si>
  <si>
    <t>GALAXIA</t>
  </si>
  <si>
    <t>LA PENINSULA</t>
  </si>
  <si>
    <t>LOS LLANITOS</t>
  </si>
  <si>
    <t>TABLON DE BELGICA</t>
  </si>
  <si>
    <t>GUAVITO</t>
  </si>
  <si>
    <t>PEÑAS NEGRAS</t>
  </si>
  <si>
    <t>RICABRISA</t>
  </si>
  <si>
    <t>LA EUREKA</t>
  </si>
  <si>
    <t>QUEBRADITAS</t>
  </si>
  <si>
    <t>QUITURO</t>
  </si>
  <si>
    <t>LA PAMPA</t>
  </si>
  <si>
    <t>ALTO PRADERA</t>
  </si>
  <si>
    <t>EL PALMITO</t>
  </si>
  <si>
    <t>EL GUAMAL</t>
  </si>
  <si>
    <t>PIEDRA GORDA</t>
  </si>
  <si>
    <t>PACARNI</t>
  </si>
  <si>
    <t>BAJO ORIENTE</t>
  </si>
  <si>
    <t>MEDIO ORIENTE</t>
  </si>
  <si>
    <t>ANACLETO GARCIA</t>
  </si>
  <si>
    <t>CANDADO</t>
  </si>
  <si>
    <t>ALTO ORIENTE</t>
  </si>
  <si>
    <t>PUERTA DEL SOL</t>
  </si>
  <si>
    <t>LA CASCADA</t>
  </si>
  <si>
    <t>TERUEL</t>
  </si>
  <si>
    <t>LOS ARRAYANES</t>
  </si>
  <si>
    <t>LAS HERRERAS</t>
  </si>
  <si>
    <t>TIMANÁ</t>
  </si>
  <si>
    <t>MATEO RICO</t>
  </si>
  <si>
    <t>PAQUIES</t>
  </si>
  <si>
    <t>LA PIRAGUA</t>
  </si>
  <si>
    <t>EL TOBO</t>
  </si>
  <si>
    <t>PANTANOS</t>
  </si>
  <si>
    <t>ALTO SANTA BARBARA</t>
  </si>
  <si>
    <t>COSANZA</t>
  </si>
  <si>
    <t>SANTAFE</t>
  </si>
  <si>
    <t>MONTAÑITA</t>
  </si>
  <si>
    <t>SICANDE</t>
  </si>
  <si>
    <t>QUINCHE</t>
  </si>
  <si>
    <t>CAMENZO</t>
  </si>
  <si>
    <t>EL TEJAR</t>
  </si>
  <si>
    <t>LA FALDA</t>
  </si>
  <si>
    <t>ALTO NARANJAL</t>
  </si>
  <si>
    <t>RESGUARDO INDIGENA LA TATACOA</t>
  </si>
  <si>
    <t>SAN JUANITO</t>
  </si>
  <si>
    <t>GOLONDRINAS</t>
  </si>
  <si>
    <t>DIBULLA</t>
  </si>
  <si>
    <t>INSTITUCIÀN EDUCATIVA RURAL NUESTRA SE¥ORA DEL PILAR</t>
  </si>
  <si>
    <t>CACHACA 1</t>
  </si>
  <si>
    <t>PUERTO CARACOL</t>
  </si>
  <si>
    <t>OCHO PALMAS</t>
  </si>
  <si>
    <t>KAIRONARE</t>
  </si>
  <si>
    <t>CACHACA 2</t>
  </si>
  <si>
    <t>HORNO 1</t>
  </si>
  <si>
    <t>LOMA FRESCA</t>
  </si>
  <si>
    <t>TOCOROMANA</t>
  </si>
  <si>
    <t>RURAL INDÖGENA BOCA DE CAMARONES</t>
  </si>
  <si>
    <t>JOSE MARIA SILVA</t>
  </si>
  <si>
    <t>INSTITUCIÀN EDUCATIVA RURALAGROPECUARIA DE MINGUEO</t>
  </si>
  <si>
    <t>GALAN</t>
  </si>
  <si>
    <t>CONCENTRACION Y DESARROLLO RURAL</t>
  </si>
  <si>
    <t>ARROYO ARENAS</t>
  </si>
  <si>
    <t>EL ABRA</t>
  </si>
  <si>
    <t>EL PASITO</t>
  </si>
  <si>
    <t>CANGREJITO</t>
  </si>
  <si>
    <t>JULUACHON</t>
  </si>
  <si>
    <t>CELIA CATALINA DE L¢PEZ</t>
  </si>
  <si>
    <t>LOS REMEDIOS</t>
  </si>
  <si>
    <t>GUACHAQUERO</t>
  </si>
  <si>
    <t>GUAYAVITAL</t>
  </si>
  <si>
    <t>EL ARROYITO</t>
  </si>
  <si>
    <t>ALIJOTE</t>
  </si>
  <si>
    <t>ICHICHON</t>
  </si>
  <si>
    <t>INSTITUCION EDUCATIVA RURAL SAN  JUAN BAUTISTA</t>
  </si>
  <si>
    <t>ESCUELA RURAL MIXTA DE CERRILLO</t>
  </si>
  <si>
    <t>JUAN Y MEDIO</t>
  </si>
  <si>
    <t>INSTITUCIÀN EDUCATIVA RURALADOLFO ANTONIO MINDIOLA ROBLES</t>
  </si>
  <si>
    <t>INSTITUCIÀN EDUCATIVA RURAL SAN ANTONIO DE PALOMINO</t>
  </si>
  <si>
    <t>RURAL MIXTA DE VILLAMARTIN</t>
  </si>
  <si>
    <t>RURAL MIXTA DE MONGUI</t>
  </si>
  <si>
    <t>RURAL MIXTA DE CERROPERALTA</t>
  </si>
  <si>
    <t>JULIAN PEREZ</t>
  </si>
  <si>
    <t>TABLAZO</t>
  </si>
  <si>
    <t>AUJERO</t>
  </si>
  <si>
    <t>CARDONAL</t>
  </si>
  <si>
    <t>TOROKI</t>
  </si>
  <si>
    <t>KAITIMANA</t>
  </si>
  <si>
    <t>URRAICHI</t>
  </si>
  <si>
    <t>YARETSIMANA</t>
  </si>
  <si>
    <t>LA MACOLLA</t>
  </si>
  <si>
    <t>AHUMAO 1</t>
  </si>
  <si>
    <t>LAGUNA GRANDE</t>
  </si>
  <si>
    <t>LA LOMA</t>
  </si>
  <si>
    <t>EL COLORAO</t>
  </si>
  <si>
    <t>MONTEARMON</t>
  </si>
  <si>
    <t>AHUMAO 2</t>
  </si>
  <si>
    <t>EL HORNO</t>
  </si>
  <si>
    <t>PRINCIPIO</t>
  </si>
  <si>
    <t>USIMANA</t>
  </si>
  <si>
    <t>KAMUCHASAIN</t>
  </si>
  <si>
    <t>PARÜLUAIN</t>
  </si>
  <si>
    <t>JULUA´IPA</t>
  </si>
  <si>
    <t>CERRO PEÑAREL</t>
  </si>
  <si>
    <t>WERUTKAT</t>
  </si>
  <si>
    <t>KAIMARA</t>
  </si>
  <si>
    <t>PRURITCHAMANA</t>
  </si>
  <si>
    <t>PAESUAMANA</t>
  </si>
  <si>
    <t>CENTRO ETNOEDUCATIVO INDIGENA KOGI - SEDE PRINCIPAL</t>
  </si>
  <si>
    <t>HATONUEVO</t>
  </si>
  <si>
    <t>ESC. COMUNITARIA LA ESPERANZA</t>
  </si>
  <si>
    <t>INSTITUCIÀN EDUCATIVA NUESTRA SE¥ORA DEL CARMEN</t>
  </si>
  <si>
    <t>ESC. URB. MIXTA N.1 DE HATONUEVO</t>
  </si>
  <si>
    <t>ESC. URB. MIXTA N.2 DE HATONUEVO</t>
  </si>
  <si>
    <t>INSTITUCIÀN EDUCATIVA RURAL MIGUEL PINEDO BARROS</t>
  </si>
  <si>
    <t>DISTRACCIÓN</t>
  </si>
  <si>
    <t>LICEO SAN JORGE</t>
  </si>
  <si>
    <t>INSTITUCION RURAL DE BUENAVISTA</t>
  </si>
  <si>
    <t>ESC. CALIXTO MAESTRE</t>
  </si>
  <si>
    <t>ESC. MA. DE LOS ANGELES VANEGAS</t>
  </si>
  <si>
    <t>COL. AGRICOLA DEPARTAMENTAL DE CONEJO</t>
  </si>
  <si>
    <t>RURAL MIXTA SAN FRANCISCO DE ASIS</t>
  </si>
  <si>
    <t>ESCUELA RURAL MIXTA</t>
  </si>
  <si>
    <t>INSTITUTO AGRICOLA CARRAIPIA</t>
  </si>
  <si>
    <t>ESC. RURAL MIXTA DE ISHAPA</t>
  </si>
  <si>
    <t>ESC. RURAL MIXTA ATNAMANA</t>
  </si>
  <si>
    <t>ESCUELA NUEVA SAN BENITO DE PALERMO</t>
  </si>
  <si>
    <t>BELLO MONTE</t>
  </si>
  <si>
    <t>HUAMALLAU</t>
  </si>
  <si>
    <t>ESCUELA RURAL  MIXTA DE SARULUMAANA</t>
  </si>
  <si>
    <t>ESCUELA RURAL MIXTA KASUTO</t>
  </si>
  <si>
    <t>C.E.I.R NO. 11 - MAJAYUTPANA - SEDE PRINCIPAL</t>
  </si>
  <si>
    <t>ESC. RUR. MIX. CANTAWAMANA</t>
  </si>
  <si>
    <t>ESC. RUR. MIX. PAKIMANA</t>
  </si>
  <si>
    <t>ESC. RUR. MIX. ARAPAREIN</t>
  </si>
  <si>
    <t>C.E.I.R. NO. 04 - SEDE PRINCIPAL - ESC. RUR. MIX. YOTOJOROY</t>
  </si>
  <si>
    <t>ESC. RUR. MIX. YAWASIRU</t>
  </si>
  <si>
    <t>ESC. RUR. MIX. JARESAPAIN</t>
  </si>
  <si>
    <t>ESC. RUR. MIX. PIPUMAANA</t>
  </si>
  <si>
    <t>ESC. RUR. MIX. PASIPAMAANA</t>
  </si>
  <si>
    <t>ESC. RUR. MIX. IRRUAIN</t>
  </si>
  <si>
    <t>ESC. RUR. MIX. JOTOMAANA 2</t>
  </si>
  <si>
    <t>ESC. RUR. MIX. JUAN DE DIOS</t>
  </si>
  <si>
    <t>ESC. RUR. MIX. KAPUCHIRRAJAIN</t>
  </si>
  <si>
    <t>ESC. RUR. MIX. PATALU</t>
  </si>
  <si>
    <t>ESC. RUR. MIX. MAJAYURA</t>
  </si>
  <si>
    <t>C.E.I.R. NO. 07 - SEDE PRICIPAL - ESC. RUR. MIX. SANTA CRUZ</t>
  </si>
  <si>
    <t>ESC. RUR. MIX. OCOCHI</t>
  </si>
  <si>
    <t>ESC. RUR. MIX. CAMPAMENTO</t>
  </si>
  <si>
    <t>ESC. RUR. MIX. WAITAPA</t>
  </si>
  <si>
    <t>ESC. RUR. MIX. YOULUNACHON</t>
  </si>
  <si>
    <t>ESC. RUR MIXTA ARANAIPA</t>
  </si>
  <si>
    <t>ESC. RUR. MIX. LA ESPERANZA</t>
  </si>
  <si>
    <t>I.E. NO. 14 - ESC NUEVA EL PARAISO - SEDE PRINCIPAL</t>
  </si>
  <si>
    <t>ESC. RUR. MIX. ISHAMANA</t>
  </si>
  <si>
    <t>CEIR NO. 08 - SEDE PRINCIPAL - ESC. RUR. MIX. MAJAYULUMANA</t>
  </si>
  <si>
    <t>ESC. RUR. MIX. PARENSTU</t>
  </si>
  <si>
    <t>ESC. RUR. MIX. YAMAIN</t>
  </si>
  <si>
    <t>ESC. RUR. MIX. KOUSHALAIN</t>
  </si>
  <si>
    <t>ESC. RUR MIXTA SHONKAMA&gt;ANA</t>
  </si>
  <si>
    <t>ESC. RUR MIXTA ICHIIMA&gt;ANA</t>
  </si>
  <si>
    <t>ESC. RUR. MIX. JAIPALIIJUNAI</t>
  </si>
  <si>
    <t>ESC. RUR. MIX. JULUWAWAIN</t>
  </si>
  <si>
    <t>ESC. RUR. MIX. MACHETSUMANA</t>
  </si>
  <si>
    <t>ESC. RUR. MIX. ORROKO</t>
  </si>
  <si>
    <t>ESC. RUR. MIX. WARUTTAMANA</t>
  </si>
  <si>
    <t>ESC. RUR. MIX. KASPOLINMANA</t>
  </si>
  <si>
    <t>ESC. RUR. MIX. YUNA</t>
  </si>
  <si>
    <t>ESCUELA MARIA AUXILIADORA</t>
  </si>
  <si>
    <t>SAN RAFAEL DE ALBANIA</t>
  </si>
  <si>
    <t>ESC. URB. MIXTA LA CONCEPCION</t>
  </si>
  <si>
    <t>ESCUELA NUEVA MAJUPAY</t>
  </si>
  <si>
    <t>ESC. GABRIEL GARCIA MARQUEZ</t>
  </si>
  <si>
    <t>I.E. NO. 9 - SEDE PRINCIPAL - INST. TECNICO COM. MANUEL ROSADO IGUARAN</t>
  </si>
  <si>
    <t>VILLA INES</t>
  </si>
  <si>
    <t>ESC. RUR. MIX. YUTAO</t>
  </si>
  <si>
    <t>C.E.I.R. NO. 10 - SEDE PRINCIPAL - ESC. RUR. MIX. SANTA ANA</t>
  </si>
  <si>
    <t>ESC. RUR. MIX. TEKIA</t>
  </si>
  <si>
    <t>ESC. RUR. MIX. ACUARUT</t>
  </si>
  <si>
    <t>ESC. RUR MIXTA MULAMANA</t>
  </si>
  <si>
    <t>ESC. RUR MIXTA KULÜLÜMA'ANA</t>
  </si>
  <si>
    <t>ESC. RUR. MIX. ARITAIMANA</t>
  </si>
  <si>
    <t>ESC. RUR. MIX. KULIRULI</t>
  </si>
  <si>
    <t>ESC. RUR. MIX. MASAMA'ANA</t>
  </si>
  <si>
    <t>ESC. RUR. MIX. MOUWASIRA</t>
  </si>
  <si>
    <t>ESC. RUR. MIX. LA PLAYA</t>
  </si>
  <si>
    <t>ESC. RUR. MIX. JIYUTCHON</t>
  </si>
  <si>
    <t>ESC. RUR. MIX. WALA WALAO</t>
  </si>
  <si>
    <t>ESC. RUR. MIX. AULAULIA</t>
  </si>
  <si>
    <t>ESC. RUR. MIX. IPAPURE</t>
  </si>
  <si>
    <t>ESC. RUR. MIX. JAYAPAMA´ANA</t>
  </si>
  <si>
    <t>UNIDAD EDUCATIVA PALIIAWAIN</t>
  </si>
  <si>
    <t>UNIDAD EDUCATIVA WAKUAIPALU´U</t>
  </si>
  <si>
    <t>ESC. RUR. MIX. EMI´IJÜLEE</t>
  </si>
  <si>
    <t>ESC. RUR. MIX. KALINCHON</t>
  </si>
  <si>
    <t>ESC. RUR. MIX. MATAJUNA</t>
  </si>
  <si>
    <t>INSTITUCION EDUCATIVA SAN RAFAEL DEL PAJARO</t>
  </si>
  <si>
    <t>SANTA RITA DE CASSIA</t>
  </si>
  <si>
    <t>CENTRO EDUCATIVO RURAL NUESTRA SE¥ORA DE FATIMA</t>
  </si>
  <si>
    <t>CENTRO EDUCATIVO RURAL LA PAZ</t>
  </si>
  <si>
    <t>CENTRO ETNOEDUCATIVO PE¥A DE LOS INDIOS</t>
  </si>
  <si>
    <t>ESC. RUR. DE LA JUNTA</t>
  </si>
  <si>
    <t>ESC. RUR MIX DE LA PE¥A</t>
  </si>
  <si>
    <t>ESC. RUR. CURAZAO</t>
  </si>
  <si>
    <t>ESC. RUR. DE CARRIZAL</t>
  </si>
  <si>
    <t>CENTRO RURAL MIXTO CA¥AVERALES</t>
  </si>
  <si>
    <t>CENTRO ETNOEDUCATIVO INTEGRAL NO.1 CAMINO VERDE</t>
  </si>
  <si>
    <t>INSTITUCIÀN ETNOEDUCATIVA RURAL INTERNADO DE NAZARETH</t>
  </si>
  <si>
    <t>ESC. DE SIPANAO</t>
  </si>
  <si>
    <t>ESC DE SANTA ROSA</t>
  </si>
  <si>
    <t>INSTITUCIÀN ETNOEDUCATIVA INTEGRAL RURAL INTERNADO DE SIAPANA</t>
  </si>
  <si>
    <t>ESC. DE BUENOS AIRES</t>
  </si>
  <si>
    <t>INSTITUCIÀN ETNOEDUCATIVA INTEGRAL RURAL PUERTO ESTRELLA</t>
  </si>
  <si>
    <t>ESC. RUR. DE PTO. ESTRELLA</t>
  </si>
  <si>
    <t>LA JAGUA DEL PILAR</t>
  </si>
  <si>
    <t>I.E.T. AGROPECUARIA ANAURIO MANJARREZ - SEDE PRINCIAPL</t>
  </si>
  <si>
    <t>SEDE 03 DON DIEGO</t>
  </si>
  <si>
    <t>SEDE 02 SAMUEL VALDES</t>
  </si>
  <si>
    <t>INSTITUCION EDUCATIVA DISTRITAL ISABEL PEREZ DE FERNANDEZ</t>
  </si>
  <si>
    <t>INSTITUCION EDUCATIVA DISTRITAL CAMILO TORRES</t>
  </si>
  <si>
    <t>ESCUELA URBANA MIXTA MAMATOCO</t>
  </si>
  <si>
    <t>CONCENTRACION ESCOLAR BOLIVARIANA</t>
  </si>
  <si>
    <t>PREESCOLAR DIVINO NINO</t>
  </si>
  <si>
    <t>CENTRO EDUCATIVO DISTRITAL SIMON RODRIGUEZ</t>
  </si>
  <si>
    <t>CENTRO EDUCATIVO DISTRITAL POZOS COLORADOS</t>
  </si>
  <si>
    <t>SEDE 05 PRIMARIA ORINOCO</t>
  </si>
  <si>
    <t>SEDE 04 PRIMARIA LOS COCOS</t>
  </si>
  <si>
    <t>SEDE 06 PRIMARIA QUEBRADA VALENCIA</t>
  </si>
  <si>
    <t>SEDE 08 PRIMARIA MENDIHUACA</t>
  </si>
  <si>
    <t>SEDE 09 PRIMARIA MENDIHUACA MEDIO</t>
  </si>
  <si>
    <t>SEDE 07 PRIMARIA SAN MARTIN</t>
  </si>
  <si>
    <t>SEDE 10 PRIMARIA PENIEL</t>
  </si>
  <si>
    <t>SEDE 03 PRIMARIA PUERTO NUEVO</t>
  </si>
  <si>
    <t>SEDE 02 PRIMARIA GUACHACA</t>
  </si>
  <si>
    <t>SEDE 09 JOSE MARIA CORDOBA</t>
  </si>
  <si>
    <t>SEDE 08 CALABAZO</t>
  </si>
  <si>
    <t>SEDE 06 CACAHUALITO</t>
  </si>
  <si>
    <t>INSTITUCION EDUCATIVO DISTRITAL TECNICA ECOLOGICA LA REVUELTA</t>
  </si>
  <si>
    <t>SEDE 05 LAS TINAJAS</t>
  </si>
  <si>
    <t>SEDE 03 LA ESTRELLA</t>
  </si>
  <si>
    <t>SEDE 07 MEXICO</t>
  </si>
  <si>
    <t>SEDE 04 CONCEPCION FERNANDEZ</t>
  </si>
  <si>
    <t>SEDE 10 LAS COLINAS</t>
  </si>
  <si>
    <t>ESCUELA NORMAL SAN PEDRO ALEJANDRINO</t>
  </si>
  <si>
    <t>INSTITUCION EDUCATIVA DISTRITAL SIMON BOLIVAR</t>
  </si>
  <si>
    <t>SEDE 4 TEYUNA</t>
  </si>
  <si>
    <t>SEDE 2 LA AGUACATERA</t>
  </si>
  <si>
    <t>SEDE 3 CASA DE TABLA</t>
  </si>
  <si>
    <t>SEDE 5 QUEBRADA EL SOL</t>
  </si>
  <si>
    <t>INSTITUCION EDUCATIVA DISTRITAL BEATRIZ GUTIERREZ DE VIVES</t>
  </si>
  <si>
    <t>SEDE 02 TAGANGA CED PLAYA</t>
  </si>
  <si>
    <t>SEDE 03 SAN JOSE DE LOS LAURELES</t>
  </si>
  <si>
    <t>SEDE 07 EL CURVALITO</t>
  </si>
  <si>
    <t>SEDE 06 LA HERMOSA</t>
  </si>
  <si>
    <t>SEDE 02 ESCUELA RURAL MIXTA SANTA ANA</t>
  </si>
  <si>
    <t>SEDE 04 INMACULADA CONCEPCION</t>
  </si>
  <si>
    <t>INSTITUCION EDUCATIVA DISTRITAL DE BONDA</t>
  </si>
  <si>
    <t>SEDE 08 SAN ISIDRO</t>
  </si>
  <si>
    <t>SEDE 09 DOMINGO SALCEDO</t>
  </si>
  <si>
    <t>SEDE 10 NUEVO MILENIO</t>
  </si>
  <si>
    <t>SEDE 11 JIROCASACA</t>
  </si>
  <si>
    <t>SEDE 3 NARAKAJMANTA - AFROCOLOMBIANA</t>
  </si>
  <si>
    <t>INSTITUCION EDUCATIVA DISTRITAL JESUS ESPELETA FAJARDO</t>
  </si>
  <si>
    <t>SEDE 02 GUMAKE</t>
  </si>
  <si>
    <t>SEDE 03 JIWA</t>
  </si>
  <si>
    <t>SEDE 04 SEYKWANAMAKE</t>
  </si>
  <si>
    <t>CENTRO EDUCATIVO DISTRITAL DON JACA SEDE ALTA</t>
  </si>
  <si>
    <t>SEDE 07 GERARDO CORDOBA</t>
  </si>
  <si>
    <t>SEDE 05 MARCO FIDEL SUAREZ</t>
  </si>
  <si>
    <t>SEDE 02 CABANAS DE BURITACA</t>
  </si>
  <si>
    <t>SEDE 04 EFRAIN AVILA PEINADO</t>
  </si>
  <si>
    <t>SEDE 01 I.E.D JULIO JOSE CEBALLOS OSPINO</t>
  </si>
  <si>
    <t>SEDE 06 QUEBRADA MARIA</t>
  </si>
  <si>
    <t>SEDE 03 SAGRADO CORAZON DE JESUS</t>
  </si>
  <si>
    <t>CENTRO EDUCTIVO RURAL BUENOS AIRES</t>
  </si>
  <si>
    <t>SEDE 5 LA DANTA</t>
  </si>
  <si>
    <t>CENT EDUC Mª AUXILIADORA</t>
  </si>
  <si>
    <t>CENT EDUC MIRAFLORES</t>
  </si>
  <si>
    <t>CENT EDUC 26 DE JULIO</t>
  </si>
  <si>
    <t>ERM ESTACION LLERAS</t>
  </si>
  <si>
    <t>ERM LA INMACULADA</t>
  </si>
  <si>
    <t>CENTRO EDUCATIVO LOMA DEL BALSAMO</t>
  </si>
  <si>
    <t>ERM LAS CARRERAS</t>
  </si>
  <si>
    <t>ERM NUEVA IDEA</t>
  </si>
  <si>
    <t>ERM BELLA VISTA</t>
  </si>
  <si>
    <t>COLEGIO LA SEGUNDA ENSEÑANZA</t>
  </si>
  <si>
    <t>ERM SAGRADO CORAZON DE JESUS</t>
  </si>
  <si>
    <t>ERM DE BUENOS AIRES</t>
  </si>
  <si>
    <t>RUBEN SAN JUAN VILLEGAS</t>
  </si>
  <si>
    <t>ERM LUIS EMIRO MAESTRE</t>
  </si>
  <si>
    <t>ERM VILLA CONCEPCION</t>
  </si>
  <si>
    <t>ERM COMUNITARIA ARIGUANI</t>
  </si>
  <si>
    <t>INST. EDUC DPTAL TECNICO CARMEN DE ARIGUANI</t>
  </si>
  <si>
    <t>ERM CARMEN ARIGUANI</t>
  </si>
  <si>
    <t>ERM NUEVA AESPERANZA</t>
  </si>
  <si>
    <t>ERM SAN JOSE DE ARIGUANI</t>
  </si>
  <si>
    <t>ERM DE ALEJANDRIA</t>
  </si>
  <si>
    <t>ERM CAMILO TORRES</t>
  </si>
  <si>
    <t>ERM EL PORVENIR</t>
  </si>
  <si>
    <t>ERM SAN JUAN DE DIOS</t>
  </si>
  <si>
    <t>ERM EL PARAISO</t>
  </si>
  <si>
    <t>ERM LUIS CARLOS GALAN</t>
  </si>
  <si>
    <t>ERM TIERRA BAJA</t>
  </si>
  <si>
    <t>ERM LAS DELICIAS</t>
  </si>
  <si>
    <t>INST EDUC DPTAL AGROP DE BTO BENJAMIN H.</t>
  </si>
  <si>
    <t>ERM SANTA FE</t>
  </si>
  <si>
    <t>ERM ALTO PLANO</t>
  </si>
  <si>
    <t>ERM JESUS DEL MONTE</t>
  </si>
  <si>
    <t>CENTRO EDUC.SANTA ROSA DE LIMA</t>
  </si>
  <si>
    <t>ERM LOS 3 ANGELES</t>
  </si>
  <si>
    <t>ERM EL TORITO</t>
  </si>
  <si>
    <t>E.R.M. DE PUEBLO NUEVO</t>
  </si>
  <si>
    <t>I.E.D. FRANCISCO JOSE DE CALDAS - SEDE PRINCIPAL</t>
  </si>
  <si>
    <t>ESCUELA RURAL MIXTA LA ARENA</t>
  </si>
  <si>
    <t>E.R.M. VILLA MARIA DE CANAN</t>
  </si>
  <si>
    <t>ESCUELA RURAL MIXT A EL JARDIN</t>
  </si>
  <si>
    <t>E.R.M ERMIX</t>
  </si>
  <si>
    <t>ERM LAS MERCEDES</t>
  </si>
  <si>
    <t>E.R.M. DIVINO NIÑO</t>
  </si>
  <si>
    <t>ERM PARAPETO</t>
  </si>
  <si>
    <t>ERM PALMICHAL ALTO</t>
  </si>
  <si>
    <t>I.E.R. AGROPECUARIA SAN PEDRO DE LA SIERRA - SEDE PRINCIPAL</t>
  </si>
  <si>
    <t>ERM PLANADAS</t>
  </si>
  <si>
    <t>ERM EL BOSQUE</t>
  </si>
  <si>
    <t>ERM NUEVO MUNDO UNO</t>
  </si>
  <si>
    <t>ERM PALMICHAL MEDIO</t>
  </si>
  <si>
    <t>I.E. CARLOS GARCIA MAYORCA - SEDE PRINCIPAL</t>
  </si>
  <si>
    <t>ERM JOLONURA</t>
  </si>
  <si>
    <t>I.E.R. DE SAN JAVIER - SEDE PRINCIPAL</t>
  </si>
  <si>
    <t>ERM SECTOR BONILLA</t>
  </si>
  <si>
    <t>E.R.M. LA LIBERTAD</t>
  </si>
  <si>
    <t>E.R.M. BELLAVISTA</t>
  </si>
  <si>
    <t>ERM LA CRISTALINA</t>
  </si>
  <si>
    <t>ERM NUEVA GRANADA UNO</t>
  </si>
  <si>
    <t>ERM ALTA RESERVA</t>
  </si>
  <si>
    <t>ERM LOURDES</t>
  </si>
  <si>
    <t>CER LA UNION</t>
  </si>
  <si>
    <t>ERM NUEVA GRANADA DOS</t>
  </si>
  <si>
    <t>ERM COREA UNO</t>
  </si>
  <si>
    <t>ERM JOSE ANTONIO GALAN (CANTA RANA)</t>
  </si>
  <si>
    <t>I.E. SIBERIA - SEDE PRINCIPAL</t>
  </si>
  <si>
    <t>ERM LA SECRETA</t>
  </si>
  <si>
    <t>E.R.M. BAJA RESERVA</t>
  </si>
  <si>
    <t>ERM EL CONGO</t>
  </si>
  <si>
    <t>ERM NUEVA UNION</t>
  </si>
  <si>
    <t>ESC URBANA  # 16 JORGE ELIECER GAITAN</t>
  </si>
  <si>
    <t>I.E. ALFREDO CORREA DE ANDREIS - SEDE PRINCIPAL</t>
  </si>
  <si>
    <t>C.E.R. LA MIRA</t>
  </si>
  <si>
    <t>C.E.R. COLORADO</t>
  </si>
  <si>
    <t>CE LA MAYA</t>
  </si>
  <si>
    <t>I.E.R. DE SEVILLANO - SEDE PRINCIPAL</t>
  </si>
  <si>
    <t>ERM PAUSEDONIA</t>
  </si>
  <si>
    <t>ERM MAKENKAL</t>
  </si>
  <si>
    <t>ERM CUATRO CAMINOS</t>
  </si>
  <si>
    <t>ERM PAUSEDONIA ALTO</t>
  </si>
  <si>
    <t>I.E.R. AGROP ISABEL DE LA TRINIDAD - SEDE PRINCIPAL</t>
  </si>
  <si>
    <t>ERM CERRO AZUL OASIS</t>
  </si>
  <si>
    <t>ERM LA MOJANA</t>
  </si>
  <si>
    <t>CONCORDIA</t>
  </si>
  <si>
    <t>ERM  DE BELLAVISTA</t>
  </si>
  <si>
    <t>ERM NRO 1</t>
  </si>
  <si>
    <t>EU DE VARONES SAN ISIDRO</t>
  </si>
  <si>
    <t>EUN POLICARPA SALAVARRIETA</t>
  </si>
  <si>
    <t>JAR INF MIS PRIMEROS SUEÑOS</t>
  </si>
  <si>
    <t>ERM DE BALSAMO</t>
  </si>
  <si>
    <t>COL BTO SANTA CRUZ BALSAMO</t>
  </si>
  <si>
    <t>COL RUR. MIXTO MARISCAL SUCRE</t>
  </si>
  <si>
    <t>ERM NUESTRA SEÑORA CARMEN</t>
  </si>
  <si>
    <t>ERM JUAN XXIII</t>
  </si>
  <si>
    <t>ERM SAN MIGUEL</t>
  </si>
  <si>
    <t>CENTRO EDUCATIVO ELECTO CALIZ MARTINEZ</t>
  </si>
  <si>
    <t>ERM PUEBLO NUEVO</t>
  </si>
  <si>
    <t>ERM DE MALPICA</t>
  </si>
  <si>
    <t>ERM EL BUEN PASTOR</t>
  </si>
  <si>
    <t>ERM SANTA TERESA DE ISLITA</t>
  </si>
  <si>
    <t>ERM INMACULADA CONCEPCION</t>
  </si>
  <si>
    <t>ERM CAÑO DE PALMA</t>
  </si>
  <si>
    <t>ERM MARIA AUXILIADORA</t>
  </si>
  <si>
    <t>ERM SAN JOSE</t>
  </si>
  <si>
    <t>ERM NTRA. SEÑORA DEL CARMEN</t>
  </si>
  <si>
    <t>ERM FRANCISCO DE PAULA SANTANDER</t>
  </si>
  <si>
    <t>ERM  SANTA TERESA DE JESUS</t>
  </si>
  <si>
    <t>ERM CAMPO NUEVO</t>
  </si>
  <si>
    <t>ERM DE SAN ISIDRO</t>
  </si>
  <si>
    <t>ERM BELEN</t>
  </si>
  <si>
    <t>ERM DE BELEN NO. 2</t>
  </si>
  <si>
    <t>ERM SAN EDUARDO</t>
  </si>
  <si>
    <t>ERM DE GUACAMAYAL</t>
  </si>
  <si>
    <t>ERM LOS NEGRITOS</t>
  </si>
  <si>
    <t>ERM NUESTRA SRA FATIMA</t>
  </si>
  <si>
    <t>ERM DE SAN FELIPE</t>
  </si>
  <si>
    <t>ERM LA CURVA</t>
  </si>
  <si>
    <t>ERM SANTA HELENA</t>
  </si>
  <si>
    <t>ERM SAN ANTONIO DE PADUA</t>
  </si>
  <si>
    <t>ERM DE MENCHIQUEJO</t>
  </si>
  <si>
    <t>ERM SAN FCO. JAVIER</t>
  </si>
  <si>
    <t>ER NUEVA DIVINO NIÑO</t>
  </si>
  <si>
    <t>ERM DE GARZON</t>
  </si>
  <si>
    <t>ERM CAMILO TORRES ALGARR</t>
  </si>
  <si>
    <t>ERM CAIMANERA</t>
  </si>
  <si>
    <t>ERM DE AGUA FRIA</t>
  </si>
  <si>
    <t>ERM LA PALMA</t>
  </si>
  <si>
    <t>ESC RUR. DE VARONES</t>
  </si>
  <si>
    <t>ERM VERANILLO</t>
  </si>
  <si>
    <t>ESC RUR PARA NIÑAS</t>
  </si>
  <si>
    <t>ERM DE MONTERIA</t>
  </si>
  <si>
    <t>CONC. ESCOLAR DE CANTAGALLAR</t>
  </si>
  <si>
    <t>ERM DE VASQUEZ</t>
  </si>
  <si>
    <t>ERM LAS PAVITAS</t>
  </si>
  <si>
    <t>ERM NUESTRA SEÑORA DEL CARMEN</t>
  </si>
  <si>
    <t>ERM SAN BASILO</t>
  </si>
  <si>
    <t>ERM PLAYON OROZCO</t>
  </si>
  <si>
    <t>INST EDUC DPTAL DE SABANAS</t>
  </si>
  <si>
    <t>ESCUELA URBANA LAS PALMAS</t>
  </si>
  <si>
    <t>INST MIXTO LA POLVORITA</t>
  </si>
  <si>
    <t>EM PORVENIR</t>
  </si>
  <si>
    <t>ERM LA COLOMBIA</t>
  </si>
  <si>
    <t>INST EDUC DPTAL SAN JUAN BAUTISTA</t>
  </si>
  <si>
    <t>EM CAMPO MURCIA</t>
  </si>
  <si>
    <t>ERM SAN SEBASTIAN</t>
  </si>
  <si>
    <t>ERM ZACAPA</t>
  </si>
  <si>
    <t>ERM PUNTO FIJO</t>
  </si>
  <si>
    <t>CONCENTRACION ESCOLAR GENERAL GARZON</t>
  </si>
  <si>
    <t>ERM LAS FLORES</t>
  </si>
  <si>
    <t>COL MPAL ROQUE DE LOS RIOS VALLE</t>
  </si>
  <si>
    <t>I.E.D. SIERRA NEVADA DE SANTA MARTA - SEDE PRINCIAPL</t>
  </si>
  <si>
    <t>ERM DOÑA MARIA</t>
  </si>
  <si>
    <t>ERM SANTA RITA</t>
  </si>
  <si>
    <t>ERM VEGA GRANDE</t>
  </si>
  <si>
    <t>ERM NAZARETH</t>
  </si>
  <si>
    <t>ERM LOS GUAYABITOS</t>
  </si>
  <si>
    <t>ERM RIO ESCONDIDO</t>
  </si>
  <si>
    <t>ERM VAZCO NUÑEZ DE BALBOA</t>
  </si>
  <si>
    <t>ERM SANTA CLARA</t>
  </si>
  <si>
    <t>ERM BETANIA</t>
  </si>
  <si>
    <t>ERM  LEONARDO POSADA</t>
  </si>
  <si>
    <t>ERM DIVINO NIÑO</t>
  </si>
  <si>
    <t>ERM EL BERLIN</t>
  </si>
  <si>
    <t>ERM EL CINCUENTA BAJO</t>
  </si>
  <si>
    <t>ERM LA FLORIDA</t>
  </si>
  <si>
    <t>ERM CRISTALINA ALTA NRO 1</t>
  </si>
  <si>
    <t>ERM EL SANTUARIO</t>
  </si>
  <si>
    <t>ERM SALEM</t>
  </si>
  <si>
    <t>ERM SANTA ROSA DE LIMA</t>
  </si>
  <si>
    <t>ERM EL SINAY</t>
  </si>
  <si>
    <t>ERM EL DESCANSO</t>
  </si>
  <si>
    <t>ERM KILOMETRO 25</t>
  </si>
  <si>
    <t>ERM CRISTO REY</t>
  </si>
  <si>
    <t>CENT EDUC BAS RUR SAGRADO CORAZON DE JESUS</t>
  </si>
  <si>
    <t>ERM SANTA TERESA</t>
  </si>
  <si>
    <t>ERM PETRONA RANGEL</t>
  </si>
  <si>
    <t>ERM NUESTRA SRA DEL ROSARIO</t>
  </si>
  <si>
    <t>COL DPTAL MARIA AUXILIADORA</t>
  </si>
  <si>
    <t>ERM DE CAMPO AMOR</t>
  </si>
  <si>
    <t>ERM SAN GREGORIO</t>
  </si>
  <si>
    <t>ERM SAN JOSE DE PARACO</t>
  </si>
  <si>
    <t>ERM SANTA INES</t>
  </si>
  <si>
    <t>ERM SAN PEDRO APOSTOL</t>
  </si>
  <si>
    <t>ERM JUAN EVANGELISTA DIAZ</t>
  </si>
  <si>
    <t>CENT EDUC RUR LAS FLORES</t>
  </si>
  <si>
    <t>ERM LUIS CIPRIANO DIAZ</t>
  </si>
  <si>
    <t>ERM MARIA AUXILIADORA LA PEÑA</t>
  </si>
  <si>
    <t>ERM SAN AGUSTIN</t>
  </si>
  <si>
    <t>ERM SAN ISIDRO</t>
  </si>
  <si>
    <t>CON ESC HATO VIEJO Y RICAURTE</t>
  </si>
  <si>
    <t>ERM HATO VIEJO</t>
  </si>
  <si>
    <t>ERM EL CORAZON DE JESUS</t>
  </si>
  <si>
    <t>INST EDUC NICOLAS MEJIA MENDEZ</t>
  </si>
  <si>
    <t>ERM SANTO TOMAS</t>
  </si>
  <si>
    <t>ERM SAN PEDRO</t>
  </si>
  <si>
    <t>ERM CUATRO BOCA</t>
  </si>
  <si>
    <t>Nueva Granada</t>
  </si>
  <si>
    <t>CENTRO EDUCATIVO DPTAL DE NUEVA GRANADA</t>
  </si>
  <si>
    <t>ESC NVA EL CARAMELO</t>
  </si>
  <si>
    <t>ESC. NUEVA SAN CARLOS</t>
  </si>
  <si>
    <t>ESC NVA SAN LUIS</t>
  </si>
  <si>
    <t>ESC NVA EL PROGRESO</t>
  </si>
  <si>
    <t>ESC NVA MARIANO SUAREZ PADILLA</t>
  </si>
  <si>
    <t>ESCUELA NUEVA FELIX MARIA VANEGAS</t>
  </si>
  <si>
    <t>ERM VILLA IDALIA</t>
  </si>
  <si>
    <t>ESC NVA GALO ALARCON</t>
  </si>
  <si>
    <t>ESC NVA MARIA AUXILIADORA</t>
  </si>
  <si>
    <t>ESC. NUEVA SAN GREGORIO</t>
  </si>
  <si>
    <t>ESC. NUEVA NUEVA ESPERANZA</t>
  </si>
  <si>
    <t>ESC NVA EL CORAZON DE JESUS</t>
  </si>
  <si>
    <t>ESC RUR MIX SANTO DOMINGO</t>
  </si>
  <si>
    <t>ESC NVA SIMON BOLIVAR</t>
  </si>
  <si>
    <t>ESC. NUEVA LA ESPERANZA</t>
  </si>
  <si>
    <t>COL DPTAL AGROP URBANO MOLINA CASTRO</t>
  </si>
  <si>
    <t>ESC. NUEVA LA LIBERTAD</t>
  </si>
  <si>
    <t>ESC NVA SAN PEDRO</t>
  </si>
  <si>
    <t>ESC NVA EL CARMEN</t>
  </si>
  <si>
    <t>ESC NVA EL DIVINO NIÑO</t>
  </si>
  <si>
    <t>ESC NVA SAN MARTIN</t>
  </si>
  <si>
    <t>ESC NVA TRES DE JUNIO</t>
  </si>
  <si>
    <t>ESC. NUEVA ANTONIO NARIÑO</t>
  </si>
  <si>
    <t>INST EDUC  DPTAL DE  NUEVA GRANADA</t>
  </si>
  <si>
    <t>PEDRAZA</t>
  </si>
  <si>
    <t>CENTRO BASICO AMPLIADO</t>
  </si>
  <si>
    <t>ESC RUR DE NIÑAS DE HEREDIA</t>
  </si>
  <si>
    <t>ESC RUR DE VARONES DE HEREDIA</t>
  </si>
  <si>
    <t>INST AGRICOLA MPAL DE HEREDIA</t>
  </si>
  <si>
    <t>PREESCOLAR MI PRIMERA ILUSION</t>
  </si>
  <si>
    <t>EU PARA VARONES ANTONI NARIÑO</t>
  </si>
  <si>
    <t>EU PARA NIÑAS ANTONIA SANTOS</t>
  </si>
  <si>
    <t>ERM BAHIA HONDA</t>
  </si>
  <si>
    <t>CENT DE EDUC BAS AMPLIADA Y MEDIA</t>
  </si>
  <si>
    <t>PRESCOLAR MIS PRIMERAS LUCES</t>
  </si>
  <si>
    <t>INST EDUC DEPTAL DE BTO AGROPECUARIO DE CABRERA</t>
  </si>
  <si>
    <t>ESC NVA LA MILAGROSA</t>
  </si>
  <si>
    <t>ERM LAS MARIAS</t>
  </si>
  <si>
    <t>ESC RUR DE VARONES SAN JOSE</t>
  </si>
  <si>
    <t>ESC RUR.DE NIÑAS EL SOCORRO</t>
  </si>
  <si>
    <t>ERM MANUEL DE JESUS ESCORCIA</t>
  </si>
  <si>
    <t>COLEGIO DPTAL RURAL DE MEDIA LUNA</t>
  </si>
  <si>
    <t>ERM SAN PEDRO DE LA CORONA</t>
  </si>
  <si>
    <t>ESC RUR MIX LA BODEGA</t>
  </si>
  <si>
    <t>ERM BELLA ENA</t>
  </si>
  <si>
    <t>ERM DE MONTE BELLO</t>
  </si>
  <si>
    <t>ERM LOMITA ARENA</t>
  </si>
  <si>
    <t>ERM LOS ACHIOTES</t>
  </si>
  <si>
    <t>CENT EDUC LA INMACULADA</t>
  </si>
  <si>
    <t>ERM CALLE LARGA</t>
  </si>
  <si>
    <t>ERM LA FRANCIA</t>
  </si>
  <si>
    <t>ERM EL MARTIRIO</t>
  </si>
  <si>
    <t>ERM BELLA OLGA</t>
  </si>
  <si>
    <t>INST EDUC DPTAL AGOPECUARIA NUESTRA SEÑORA DE LAS MERCEDES</t>
  </si>
  <si>
    <t>ERM EL CAMPO</t>
  </si>
  <si>
    <t>ERM BARRANQUILLITA</t>
  </si>
  <si>
    <t>CONC ESC DE PARAISO</t>
  </si>
  <si>
    <t>ERM KM20</t>
  </si>
  <si>
    <t>ERM LA PIEDRA</t>
  </si>
  <si>
    <t>ERM LA RETIRADA</t>
  </si>
  <si>
    <t>ERM LOMA DE SOLEDAD</t>
  </si>
  <si>
    <t>ERM SAN JOSE LOMITA</t>
  </si>
  <si>
    <t>ESC. RUR. DE VARONES GARRAPATA</t>
  </si>
  <si>
    <t>ERM SAN PEDRO PLACITA</t>
  </si>
  <si>
    <t>ESC. RURAL MIXTA DE LAS PIEDRAS</t>
  </si>
  <si>
    <t>ERM PLAYON CATALINO</t>
  </si>
  <si>
    <t>ESC NVA MIX CAÑO CAMACHO</t>
  </si>
  <si>
    <t>E.R.M. MIENTRAS TANTO</t>
  </si>
  <si>
    <t>COLEGIO DE BACHILLERATO AGROPECUARIO SAN MARTIN DE LOBA</t>
  </si>
  <si>
    <t>EUM 7 DE AGOSTO</t>
  </si>
  <si>
    <t>EUM COMUNAL</t>
  </si>
  <si>
    <t>EUM SAN NICOLAS</t>
  </si>
  <si>
    <t>EUM 11 DE NOVIEMBRE</t>
  </si>
  <si>
    <t>ESCUELA URBANA VILLA ROSA</t>
  </si>
  <si>
    <t>E.R.M. 20 DE ENERO</t>
  </si>
  <si>
    <t>I.E.D. LUIS CARLOS GALAN SARMIENTO - SEDE PRINCIPAL</t>
  </si>
  <si>
    <t>ESC. FCO. DE PAULA SANTANDER</t>
  </si>
  <si>
    <t>ERM CERRO GRANDE</t>
  </si>
  <si>
    <t>ERM MONTE REY</t>
  </si>
  <si>
    <t>ERM CESAR MELENDEZ L.</t>
  </si>
  <si>
    <t>EUM BUENOS AIRES</t>
  </si>
  <si>
    <t>ERM EL TESORO</t>
  </si>
  <si>
    <t>EUM LA MAGDALENA</t>
  </si>
  <si>
    <t>EUM LAS MERCEDES NRO 1 Y 2</t>
  </si>
  <si>
    <t>ESCUELA URBANA MIXTA LA VICTORIA</t>
  </si>
  <si>
    <t>INST EDUC MARIA ALFARO DE OSPINO</t>
  </si>
  <si>
    <t>ERM EL BETEL</t>
  </si>
  <si>
    <t>ERM PEDRO DAVID TOVAR</t>
  </si>
  <si>
    <t>ERM EL CAMPESINO</t>
  </si>
  <si>
    <t>JAVIER NARANJO VILLEGAS</t>
  </si>
  <si>
    <t>ERM EL PARASIO VIA AL BAJO</t>
  </si>
  <si>
    <t>ESC SAN JOSE DE NUEVA YORK</t>
  </si>
  <si>
    <t>COL DE BTO ROSA CORTINA HERNANDEZ</t>
  </si>
  <si>
    <t>ERM PALESTINA</t>
  </si>
  <si>
    <t>ERM CONVENCION</t>
  </si>
  <si>
    <t>ERM LOS GABRIELES</t>
  </si>
  <si>
    <t>PRESCOLAR SEDE CENTRAL</t>
  </si>
  <si>
    <t>ERM BELEN MARIA DE OSPINO</t>
  </si>
  <si>
    <t>ERM EL ORIENTE</t>
  </si>
  <si>
    <t>ERM LOS PIÑONES</t>
  </si>
  <si>
    <t>ERM SAN FRANCISCO DE ASIS</t>
  </si>
  <si>
    <t>ERM SILVIA MARIA</t>
  </si>
  <si>
    <t>ERM DE PALMIRA</t>
  </si>
  <si>
    <t>JARDIN INFANTIL TRAVESURAS</t>
  </si>
  <si>
    <t>ESC RUR DE NIÑAS ISLA DEL ROSARIO</t>
  </si>
  <si>
    <t>ERM DE VAR. MARIO E PEREIRA</t>
  </si>
  <si>
    <t>JARDIN INF CARACOLITO</t>
  </si>
  <si>
    <t>ERM EL TRIUNFO</t>
  </si>
  <si>
    <t>ERM GUAYABOS</t>
  </si>
  <si>
    <t>ERM DE TIERRA NUEVA</t>
  </si>
  <si>
    <t>ERM ISLA DE CATAQUITA</t>
  </si>
  <si>
    <t>INST EDUC DPTAL SAN JUAN DE PALOS PRIETOS</t>
  </si>
  <si>
    <t>ERM LEYVA</t>
  </si>
  <si>
    <t>ERM DE PALO ALTO</t>
  </si>
  <si>
    <t>SABANAS DE SAN ANGEL</t>
  </si>
  <si>
    <t>ERM JAIME RAFAEL BORNACELLY</t>
  </si>
  <si>
    <t>CENT EDUC LA CANDELARIA</t>
  </si>
  <si>
    <t>ERM FLORES DE MARIA</t>
  </si>
  <si>
    <t>ERM MARQUETALIA</t>
  </si>
  <si>
    <t>Sabanas de San Ángel</t>
  </si>
  <si>
    <t>INST EDUC DPTAL MANUEL SALVADOR MEZA</t>
  </si>
  <si>
    <t>EUM DAGOBERTO MEZA</t>
  </si>
  <si>
    <t>ERM DE EL COCO</t>
  </si>
  <si>
    <t>ERM IGNACIO HADECHINY OCHOA</t>
  </si>
  <si>
    <t>ERM FRANCISCO JOSE DE CALDAS</t>
  </si>
  <si>
    <t>ERM DE VENERO</t>
  </si>
  <si>
    <t>ERM VERGEL</t>
  </si>
  <si>
    <t>INST EDUC DPTAL RURAL LUIS MILLAN VARGAS</t>
  </si>
  <si>
    <t>ERM LA LIBERTAD</t>
  </si>
  <si>
    <t>ERM EL CONGRESO</t>
  </si>
  <si>
    <t>ERM EL ESFUERZO</t>
  </si>
  <si>
    <t>ERM LA CRUZ DEL CARMEN</t>
  </si>
  <si>
    <t>ERM RAFAEL GARCIA HERREA</t>
  </si>
  <si>
    <t>ERM LA PACHA</t>
  </si>
  <si>
    <t>ESC NVA FRANCISCO NIETO</t>
  </si>
  <si>
    <t>ERM SANTA ROSA</t>
  </si>
  <si>
    <t>ERM LAS BONITAS</t>
  </si>
  <si>
    <t>CENT DE EDUC BASICA SAN VALENTIN</t>
  </si>
  <si>
    <t>ERM LA UNION</t>
  </si>
  <si>
    <t>ERM DE TRONCOSO</t>
  </si>
  <si>
    <t>ERM PABLO VILLAR</t>
  </si>
  <si>
    <t>ERM DE JAIME</t>
  </si>
  <si>
    <t>ERM TIERRA FIRME</t>
  </si>
  <si>
    <t>SAN ZENÓN</t>
  </si>
  <si>
    <t>ERM JANEIRO</t>
  </si>
  <si>
    <t>ESCUELA R.MIXTA DE GUINEA</t>
  </si>
  <si>
    <t>ERM PALMIRA</t>
  </si>
  <si>
    <t>ERM EL PALOMAR</t>
  </si>
  <si>
    <t>INST EDUC DPTAL JOSE DE LA LUZ MARTINEZ</t>
  </si>
  <si>
    <t>ERM DE BERMEJAL</t>
  </si>
  <si>
    <t>ERM EL HORNO</t>
  </si>
  <si>
    <t>ESCUELA URBANA MIXTA MARIA AUXILIADORA</t>
  </si>
  <si>
    <t>COL DPTAL BTO CELINDA MEJIA LOPEZ</t>
  </si>
  <si>
    <t>ERM GAVILAN</t>
  </si>
  <si>
    <t>ERM DE MONTE LIRIO</t>
  </si>
  <si>
    <t>ERM NRO 8</t>
  </si>
  <si>
    <t>PREESCOLAR SAN JOSE</t>
  </si>
  <si>
    <t>ERM LAS ANTILLAS</t>
  </si>
  <si>
    <t>ERM CANDIDA CARRILLO</t>
  </si>
  <si>
    <t>I.E.D.R. DE GERMANIA - SEDE PRINCIPAL</t>
  </si>
  <si>
    <t>ERM LA MOCHA</t>
  </si>
  <si>
    <t>ERM EL ENCANTO</t>
  </si>
  <si>
    <t>ERM EL AMPARO</t>
  </si>
  <si>
    <t>ERM EL VERDUM</t>
  </si>
  <si>
    <t>ERM ARMANDO ANDRADE OSPINO</t>
  </si>
  <si>
    <t>SANTA BÁRBARA DE PINTO</t>
  </si>
  <si>
    <t>CENT EDUC RUR NUESTRA SEÑORA DEL ROSARIO</t>
  </si>
  <si>
    <t>ESC. RUR MIX DE CARRETAL</t>
  </si>
  <si>
    <t>ERM LA SABANA</t>
  </si>
  <si>
    <t>CENTRO EDUCATIVO DEPARTAMENTAL RURAL NUESTRA SEÑORA DEL CARMEN</t>
  </si>
  <si>
    <t>ERM GABRIELA MISTRAL</t>
  </si>
  <si>
    <t>ERM MANUEL ACOSTA BLANCO</t>
  </si>
  <si>
    <t>ERM CASCAJALITO</t>
  </si>
  <si>
    <t>CENTRO EDUCATIVO RURAL CIENAGUETA</t>
  </si>
  <si>
    <t>ERM CHIMICUICA</t>
  </si>
  <si>
    <t>ERM LA VICTORIA</t>
  </si>
  <si>
    <t>ERM GUACAMAYO</t>
  </si>
  <si>
    <t>ERM 2 DE NOVIEMBRE</t>
  </si>
  <si>
    <t>COLEG DPTAL DE BTO DE PINTO</t>
  </si>
  <si>
    <t>ERM DE PINTO NUEVO</t>
  </si>
  <si>
    <t>ERM DE PINTO VIEJO</t>
  </si>
  <si>
    <t>ERM LA PLAYITA</t>
  </si>
  <si>
    <t>ERM MARIA AUXILIADORA NRO 1</t>
  </si>
  <si>
    <t>INST EDUC DPTAL RUR PALERMO</t>
  </si>
  <si>
    <t>ERM VILLA CLARIN</t>
  </si>
  <si>
    <t>ESCUELA R. M. LA CANCHERA</t>
  </si>
  <si>
    <t>ERM CAÑO VALLE</t>
  </si>
  <si>
    <t>ESCUELA R. M. ISLA DE SAN JOSE</t>
  </si>
  <si>
    <t>ERM KILOMETRO 6</t>
  </si>
  <si>
    <t>ERM KILOMETRO 12</t>
  </si>
  <si>
    <t>CENT BAS MPAL ANUAR RIVERA JATTAR</t>
  </si>
  <si>
    <t>CENT EDUC BAS SANTA INES</t>
  </si>
  <si>
    <t>ERM MANUEL BARRIOS</t>
  </si>
  <si>
    <t>ERM LAS PANELAS</t>
  </si>
  <si>
    <t>CEN EDUC BAS REAL DEL OBISPO</t>
  </si>
  <si>
    <t>ERM EL JUNCAL</t>
  </si>
  <si>
    <t>ZAPAYÁN</t>
  </si>
  <si>
    <t>PREESCOLAR LOS ANGELES</t>
  </si>
  <si>
    <t>CENTRO EDUCATIVO CAÑO DE AGUAS</t>
  </si>
  <si>
    <t>ERM SAN MARTIN EL BONGO</t>
  </si>
  <si>
    <t>CEN EDUC BAS PRI MIX NRO 10 LOS CERRITOS</t>
  </si>
  <si>
    <t>CEN EDUC BAS PRIM MIX LOS CORAZONES</t>
  </si>
  <si>
    <t>ERM VILLA DEL ROSARIO</t>
  </si>
  <si>
    <t>CEN EDUC DE BAS PRIM MIX NRO 6</t>
  </si>
  <si>
    <t>CEN EDUC DE BAS PRIM MIX NRO 7</t>
  </si>
  <si>
    <t>CENTRO EDUC DE BASICA PIEDRAS PINTADAS</t>
  </si>
  <si>
    <t>JARDIN INFANTL MUNICIPAL CASTILLO DE LOS NIÑOS</t>
  </si>
  <si>
    <t>CEN EDUC BAS AMP DAGOBERTO OROZCO BORJA</t>
  </si>
  <si>
    <t>ZONA BANANERA</t>
  </si>
  <si>
    <t>CEN EDUC BAS  ETNOEDUC. SOPLADOR</t>
  </si>
  <si>
    <t>INST. EDUC. DPTAL DE TUCURINCA</t>
  </si>
  <si>
    <t>CENT EDUC BASICA RUR LAS MERCEDES</t>
  </si>
  <si>
    <t>INST EDUC DPTAL THELMA ROSA AREVALO</t>
  </si>
  <si>
    <t>ERM PABLO DEL LLANO</t>
  </si>
  <si>
    <t>ESC RUR NIÑAS GUACAMAYAL</t>
  </si>
  <si>
    <t>ERM LA AGUSTINA</t>
  </si>
  <si>
    <t>ESC RUR VARONES JOSE CELESTINO MUTIS</t>
  </si>
  <si>
    <t>INST EDUC DPTAL MACONDO</t>
  </si>
  <si>
    <t>ERM MACONDO</t>
  </si>
  <si>
    <t>ERM PAULINA</t>
  </si>
  <si>
    <t>ERM LA BALSA</t>
  </si>
  <si>
    <t>JARDIN INFANTIL GUACAMAYAL</t>
  </si>
  <si>
    <t>ERM PILOTO</t>
  </si>
  <si>
    <t>CENTRO EDUC RURAL CIUDAD PERDIDA</t>
  </si>
  <si>
    <t>ERM MARIA INMACULADA</t>
  </si>
  <si>
    <t>ERM RECUERDOS DE CIUDAD PERDIDA</t>
  </si>
  <si>
    <t>ERM MONTERIA</t>
  </si>
  <si>
    <t>ERM PADELMA</t>
  </si>
  <si>
    <t>ERM LA POLA</t>
  </si>
  <si>
    <t>ERM CERRO BLANCO</t>
  </si>
  <si>
    <t>ERM EL MAMON</t>
  </si>
  <si>
    <t>E.R.DE VARONES JAIME ROOCK</t>
  </si>
  <si>
    <t>ERM MICAEL COTES MEJIA</t>
  </si>
  <si>
    <t>ERM LA HOLLETA</t>
  </si>
  <si>
    <t>ERM JOSEFINA</t>
  </si>
  <si>
    <t>ERM CARITAL</t>
  </si>
  <si>
    <t>ERM PANTOJA</t>
  </si>
  <si>
    <t>E.R.M. EL MAMEY</t>
  </si>
  <si>
    <t>CENTRO ETNOEDUCATIVO MIXTO LA CANDELARIA</t>
  </si>
  <si>
    <t>CEN EDUC BASICA PRIMARIA NRO1</t>
  </si>
  <si>
    <t>ESC RUR DE NIÑAS DE ORIHUECA</t>
  </si>
  <si>
    <t>CENTRO EDUCATIVO IBERIA</t>
  </si>
  <si>
    <t>ERM LA BONGA</t>
  </si>
  <si>
    <t>ERM LOS COCOS</t>
  </si>
  <si>
    <t>ERM DE PALOMAR</t>
  </si>
  <si>
    <t>ERM SACRAMENTO</t>
  </si>
  <si>
    <t>ERM CAÑO MOCHO</t>
  </si>
  <si>
    <t>ERM LA TAL</t>
  </si>
  <si>
    <t>ESC MIX AGROP 16 DE JULIO</t>
  </si>
  <si>
    <t>ESC MIXTA CRISTO REY</t>
  </si>
  <si>
    <t>I.E.D.R. SANTA ROSALIA - SEDE PRINCIPAL</t>
  </si>
  <si>
    <t>ERM 23 DE ABRIL</t>
  </si>
  <si>
    <t>ERM CAMPO BRETAÑITA</t>
  </si>
  <si>
    <t>ERM NUEVO HORIZONTE</t>
  </si>
  <si>
    <t>ERM KM 70</t>
  </si>
  <si>
    <t>COL BASICO NUESTRA SEÑORA DE LA PAZ</t>
  </si>
  <si>
    <t>SEDE RELIQUIA</t>
  </si>
  <si>
    <t>UNIDAD BASICA PLAYA RICA</t>
  </si>
  <si>
    <t>ESCUELA TEUSAQUILLO</t>
  </si>
  <si>
    <t>ESCUELA VILLA LORENA</t>
  </si>
  <si>
    <t>ESC MONTEBELLO</t>
  </si>
  <si>
    <t>ESC MANUELA BELTRAN</t>
  </si>
  <si>
    <t>ESC EL ROSARIO</t>
  </si>
  <si>
    <t>ESC MONTELIBANO</t>
  </si>
  <si>
    <t>ESC LAS MARGARITAS</t>
  </si>
  <si>
    <t>ESC LA LOMA</t>
  </si>
  <si>
    <t>ESC LOMA DE SAN JUAN</t>
  </si>
  <si>
    <t>ESC  VENECIA</t>
  </si>
  <si>
    <t>ESC LAS BLANCAS</t>
  </si>
  <si>
    <t>ESC BRISAS DEL GUAYURIBA</t>
  </si>
  <si>
    <t>ESC ALTO ACACIITAS</t>
  </si>
  <si>
    <t>ESC PORTACHUELO</t>
  </si>
  <si>
    <t>ESC LOMA  DE SAN PABLO</t>
  </si>
  <si>
    <t>ESC LA  LOMA DEL PAÑUELO</t>
  </si>
  <si>
    <t>ESC VISTAHERMOSA</t>
  </si>
  <si>
    <t>ESC SANTA RITA</t>
  </si>
  <si>
    <t>ESC  SARDINATA</t>
  </si>
  <si>
    <t>ESC LOMA DE TIGRE</t>
  </si>
  <si>
    <t>ESC SAN JUANITO</t>
  </si>
  <si>
    <t>ESC LA CECILITA</t>
  </si>
  <si>
    <t>ESC RANCHO GRANDE</t>
  </si>
  <si>
    <t>ESC. QUEBRADITAS</t>
  </si>
  <si>
    <t>LA EMBAJADA</t>
  </si>
  <si>
    <t>NAGUAYAS</t>
  </si>
  <si>
    <t>SAN FELIPE</t>
  </si>
  <si>
    <t>PALOMAS</t>
  </si>
  <si>
    <t>YARICO</t>
  </si>
  <si>
    <t>LOS PISCOS</t>
  </si>
  <si>
    <t>GUARUPAY</t>
  </si>
  <si>
    <t>ESC RUR SABANAS DEL ROSARIO</t>
  </si>
  <si>
    <t>ESC RUR ALTO BETANIA</t>
  </si>
  <si>
    <t>ESC RUR SAN JOSE DEL TURUY</t>
  </si>
  <si>
    <t>ESC RUR LAS VIOLETAS</t>
  </si>
  <si>
    <t>ESC CAÑO GRANDE</t>
  </si>
  <si>
    <t>ESC RUR EL TORO</t>
  </si>
  <si>
    <t>ESC RUR EL TRIUNFO</t>
  </si>
  <si>
    <t>ESC NUEVA EL PROGRESO</t>
  </si>
  <si>
    <t>ESC RURAL LA REPRESA</t>
  </si>
  <si>
    <t>ESC NUEVA PUERTO ARIARI</t>
  </si>
  <si>
    <t>ESC NUEVA SAN MIGUEL</t>
  </si>
  <si>
    <t>ESC NUEVA DIVINO NIÑO</t>
  </si>
  <si>
    <t>COLEGIO POSTPRIMARIA SAN CAYETANO</t>
  </si>
  <si>
    <t>ESC NUEVA ESPIRITU SANTO</t>
  </si>
  <si>
    <t>El Dorado</t>
  </si>
  <si>
    <t>SEDE COLDORADO</t>
  </si>
  <si>
    <t>Barranca De Upía</t>
  </si>
  <si>
    <t>FRANCISCO WALTER</t>
  </si>
  <si>
    <t>ESCUELA CUARTELES</t>
  </si>
  <si>
    <t>ESCUELA LA VENTUROSA</t>
  </si>
  <si>
    <t>ESCUELA PRESENTADO</t>
  </si>
  <si>
    <t>ESCUELA RANCHERIAS</t>
  </si>
  <si>
    <t>INSTITUCION EDUCATIVA SANISIDRO DE VERACRUZ</t>
  </si>
  <si>
    <t>ESC PTO ESPERANZA</t>
  </si>
  <si>
    <t>ESC SAN JUAN BOSCO</t>
  </si>
  <si>
    <t>ESC SAN AGUSTIN</t>
  </si>
  <si>
    <t>ESC LA SHELL</t>
  </si>
  <si>
    <t>ESC EL KIOSCO</t>
  </si>
  <si>
    <t>ESC BARRANCO. COLORADO</t>
  </si>
  <si>
    <t>ESC VILLA RESTREPO</t>
  </si>
  <si>
    <t>ESC ENRIQUE MEJIA</t>
  </si>
  <si>
    <t>ESC LA COOPERATIVA</t>
  </si>
  <si>
    <t>COL  ANTONIO NARIÑO</t>
  </si>
  <si>
    <t>ESC UNION DEL ARIARI</t>
  </si>
  <si>
    <t>ESC MOGOTES</t>
  </si>
  <si>
    <t>ESC LAS DELICIAS</t>
  </si>
  <si>
    <t>ESC CAÑO VENADO</t>
  </si>
  <si>
    <t>ESC ALTO GUANAYAS</t>
  </si>
  <si>
    <t>ESC EL JARDIN</t>
  </si>
  <si>
    <t>ESCUELA NUEVA  FLORIDA BAJA</t>
  </si>
  <si>
    <t>ESCUELA NUEVA  JORGE E GAITAN</t>
  </si>
  <si>
    <t>ESCUELA NUEVA  ANTONIO J SUCRE</t>
  </si>
  <si>
    <t>ESCUELA NUEVA  EL GUAPE</t>
  </si>
  <si>
    <t>ESCUELA NUEVA  LA MARIELA</t>
  </si>
  <si>
    <t>ESCUELA NUEVA  LA PALMILLA</t>
  </si>
  <si>
    <t>ESCUELA NUEVA  FLORIDA ALTA</t>
  </si>
  <si>
    <t>ESCUELA NUEVA  EL DARIEN</t>
  </si>
  <si>
    <t>MAPIRIPÁN</t>
  </si>
  <si>
    <t>ESC. POLICARPA SALAVARRIETA</t>
  </si>
  <si>
    <t>CENTRO EDUC POLICARPA SALAVARRIETA ESC. MILCIADES PARRA QUIROGA</t>
  </si>
  <si>
    <t>INTERNADO SAN FERNANDO</t>
  </si>
  <si>
    <t>ESC. SAN NORBERT</t>
  </si>
  <si>
    <t>CENTRO EDUCATIVO RIO DUDA - PUERTO NUEVO</t>
  </si>
  <si>
    <t>BRISAS DEL DUDA</t>
  </si>
  <si>
    <t>EL TURPIAL</t>
  </si>
  <si>
    <t>NUEVO PORVENIR</t>
  </si>
  <si>
    <t>EL TRIQUE</t>
  </si>
  <si>
    <t>LA COMINERA</t>
  </si>
  <si>
    <t>ESC RURAL MONTEBELLO</t>
  </si>
  <si>
    <t>VILLA LUCIA</t>
  </si>
  <si>
    <t>ESC NUEVA EL RECREO</t>
  </si>
  <si>
    <t>ESC NUEVA SAN CARLOS</t>
  </si>
  <si>
    <t>ESC NUEVA EL EDEN</t>
  </si>
  <si>
    <t>ESC NUEVA LA ARGELIA</t>
  </si>
  <si>
    <t>ESC NUEVA LA UNION</t>
  </si>
  <si>
    <t>EL GOBERNADOR</t>
  </si>
  <si>
    <t>LAS BRUMAS</t>
  </si>
  <si>
    <t>PAYANDE SAL</t>
  </si>
  <si>
    <t>ALTO CAFRE</t>
  </si>
  <si>
    <t>CENTRO EDUCATIVO RIO CAFRE</t>
  </si>
  <si>
    <t>LA BETANIA</t>
  </si>
  <si>
    <t>ONDAS DEL CAFRE</t>
  </si>
  <si>
    <t>LA BARRIALOSA</t>
  </si>
  <si>
    <t>CENTRO EDUCAITOVO JARDIN DE LAS PEÑAS</t>
  </si>
  <si>
    <t>LA NUEVA ESPERANZA</t>
  </si>
  <si>
    <t>BAJA CUNCIA</t>
  </si>
  <si>
    <t>BAJO ANDES</t>
  </si>
  <si>
    <t>CAFETALES</t>
  </si>
  <si>
    <t>ESC NUEVA  LA SIRIA</t>
  </si>
  <si>
    <t>ESC NUEVA ESPELDA</t>
  </si>
  <si>
    <t>ESC NUEVA LA PALESTINA</t>
  </si>
  <si>
    <t>ESC NUEVA BUENOS AIRES</t>
  </si>
  <si>
    <t>ESC NUEVA LA AMISTAD</t>
  </si>
  <si>
    <t>ESC NUEVA TIERRADENTRO</t>
  </si>
  <si>
    <t>ESC NUEVA LA PRIMAVERA</t>
  </si>
  <si>
    <t>ESC NUEVA MANSITAS</t>
  </si>
  <si>
    <t>ESC NUEVA MONTEALEGRE</t>
  </si>
  <si>
    <t>ESC NUEVA LAS ROSAS</t>
  </si>
  <si>
    <t>ESC NUEVA EL PLACER</t>
  </si>
  <si>
    <t>ESC NUEVA LA BELLEZA</t>
  </si>
  <si>
    <t>ESC NUEVA LA PISTA</t>
  </si>
  <si>
    <t>ESC NUEVA BAJA ESTRELLA</t>
  </si>
  <si>
    <t>ESC NUEVA LA CHAMUZA</t>
  </si>
  <si>
    <t>SEDE PAUJIL</t>
  </si>
  <si>
    <t>CE. DELICAS</t>
  </si>
  <si>
    <t>ESC. MARIA AUXILIADORA</t>
  </si>
  <si>
    <t>ESC. SANTA ROSA</t>
  </si>
  <si>
    <t>ESC. CAÑO ROJO</t>
  </si>
  <si>
    <t>ESC. CAMPO HERMOSO</t>
  </si>
  <si>
    <t>ESC. ALTAMIRA</t>
  </si>
  <si>
    <t>ESC. LA PRIMAVERA</t>
  </si>
  <si>
    <t>ESC. EL RETIRO</t>
  </si>
  <si>
    <t>ESC. AGUAZUL</t>
  </si>
  <si>
    <t>ESC. LOS MEDIOS</t>
  </si>
  <si>
    <t>ESC. BAJO SAN ANTONIO</t>
  </si>
  <si>
    <t>ESC. LA FUNDACION</t>
  </si>
  <si>
    <t>ESC. JUAN BOSCO</t>
  </si>
  <si>
    <t>ESC. ALTO SAN ANTONIO</t>
  </si>
  <si>
    <t>ESC. LA ORQUIDEA</t>
  </si>
  <si>
    <t>ESC. EL TUCAN</t>
  </si>
  <si>
    <t>ESC. LUIS MARIO SANCHEZ</t>
  </si>
  <si>
    <t>CENTRO EDUCATIVO CATALINA</t>
  </si>
  <si>
    <t>ESC. EL CARMEN</t>
  </si>
  <si>
    <t>ESC. ALTO YARUMALES</t>
  </si>
  <si>
    <t>ESC. HENRY GARCIA BOHORQUEZ</t>
  </si>
  <si>
    <t>ESC. NUEVA COLOMBIA</t>
  </si>
  <si>
    <t>ESC. LA ESMERALDA</t>
  </si>
  <si>
    <t>ESC. LA UNION</t>
  </si>
  <si>
    <t>ESC. EL JARDIN</t>
  </si>
  <si>
    <t>ESC. TRES CHORROS</t>
  </si>
  <si>
    <t>ESC. SANTA MARIA</t>
  </si>
  <si>
    <t>ESC. LA REFORMA</t>
  </si>
  <si>
    <t>ESC. MIRAFLORES</t>
  </si>
  <si>
    <t>ESC EL MIRADOR</t>
  </si>
  <si>
    <t>ESC SALTO YARUMALES</t>
  </si>
  <si>
    <t>ESC RINCON LLANERO</t>
  </si>
  <si>
    <t>ESC. CALIFORNIA</t>
  </si>
  <si>
    <t>ESC. ISLENA HERRERA</t>
  </si>
  <si>
    <t>ESC. LA PALESTINA</t>
  </si>
  <si>
    <t>ESC. EL YARI</t>
  </si>
  <si>
    <t>ESC. SANTA MARTHA</t>
  </si>
  <si>
    <t>ESC. EL TRIUNFO</t>
  </si>
  <si>
    <t>ESC. LA CABAÑA</t>
  </si>
  <si>
    <t>ESC. YAGUARA II</t>
  </si>
  <si>
    <t>ESC. GETZEMANI</t>
  </si>
  <si>
    <t>ESC. NAPOLES DEL YARI</t>
  </si>
  <si>
    <t>ESC. LA TUNIA</t>
  </si>
  <si>
    <t>ESC. EL RECREO</t>
  </si>
  <si>
    <t>ESC. BAJO RECREO</t>
  </si>
  <si>
    <t>ESC. LA ILUSION</t>
  </si>
  <si>
    <t>INST EDUC SAN JUAN DEL LOZADA</t>
  </si>
  <si>
    <t>ESC. UNION MACARENA</t>
  </si>
  <si>
    <t>ESC. AGUAS CLARAS</t>
  </si>
  <si>
    <t>ESC. LA UNION 2</t>
  </si>
  <si>
    <t>ESC. BRISAS DEL GRINGO</t>
  </si>
  <si>
    <t>ESC. CENTRAL CAÑO GRINGO</t>
  </si>
  <si>
    <t>ESC. BOCANA CAÑO GRINGO</t>
  </si>
  <si>
    <t>ESC. BAJO ALPES</t>
  </si>
  <si>
    <t>ESC PUERTO LOZADA</t>
  </si>
  <si>
    <t>ESC LAS AMERICAS</t>
  </si>
  <si>
    <t>SEDE LAS MARIMBAS 2</t>
  </si>
  <si>
    <t>ESC. VILLA DEL RIO 2</t>
  </si>
  <si>
    <t>ESC. POTRAS QUEBRADON</t>
  </si>
  <si>
    <t>ESC. LOS NARANJOS</t>
  </si>
  <si>
    <t>ESC. PRIMAVERA DEL LOZADA</t>
  </si>
  <si>
    <t>ESC. BRASILIA</t>
  </si>
  <si>
    <t>ESC. EL PORVENIR</t>
  </si>
  <si>
    <t>ESC. LAS NIEVES</t>
  </si>
  <si>
    <t>ESC. LA BATALLA</t>
  </si>
  <si>
    <t>ESC. LA SOMBRA</t>
  </si>
  <si>
    <t>ESC. PLAYA RICA</t>
  </si>
  <si>
    <t>ESC. LA LAGUNA DOS</t>
  </si>
  <si>
    <t>ESC. CAÑO AZUL</t>
  </si>
  <si>
    <t>ESC. CAÑO MONO</t>
  </si>
  <si>
    <t>ESC. EL LIMONAR</t>
  </si>
  <si>
    <t>ESC. LA SERRANIA</t>
  </si>
  <si>
    <t>ESC. ALTO JARDIN</t>
  </si>
  <si>
    <t>ESC. LAS MALVINAS</t>
  </si>
  <si>
    <t>ESC LAGUNA ALTA</t>
  </si>
  <si>
    <t>ESC PRIMAVERA</t>
  </si>
  <si>
    <t>ESC CAÑO MONO 2</t>
  </si>
  <si>
    <t>ESC LA BATALLA 2</t>
  </si>
  <si>
    <t>ESC EL CHAMI</t>
  </si>
  <si>
    <t>ESC. AIRES DEL META</t>
  </si>
  <si>
    <t>ESC. EL TOPACIO</t>
  </si>
  <si>
    <t>ESC. VILLANUEVA</t>
  </si>
  <si>
    <t>ESC. LA DORADA</t>
  </si>
  <si>
    <t>ESC. EL DIVINO NIÑO</t>
  </si>
  <si>
    <t>ESC. RUBITORIA</t>
  </si>
  <si>
    <t>ESC. VERSALLES</t>
  </si>
  <si>
    <t>ESC. LA ESPERANZA</t>
  </si>
  <si>
    <t>ESC. JORDANIA</t>
  </si>
  <si>
    <t>ESC. VEGAS DEL GUAYABERO</t>
  </si>
  <si>
    <t>ESC LA Y DEL GUAYABERO</t>
  </si>
  <si>
    <t>TOPACIO II</t>
  </si>
  <si>
    <t>ESC NUEVA EL GUAYABERO</t>
  </si>
  <si>
    <t>ESC NUEVA SANTANDER</t>
  </si>
  <si>
    <t>ESC NUEVA EL TIGRE</t>
  </si>
  <si>
    <t>ESC NUEVA GAVIOTAS</t>
  </si>
  <si>
    <t>ESC NUEVA EL SALITRE</t>
  </si>
  <si>
    <t>ESC NUEVA  CANDILEJAS</t>
  </si>
  <si>
    <t>ESC NUEVA PALMAR BAJO</t>
  </si>
  <si>
    <t>ESC NUEVA PALMAR ALTO</t>
  </si>
  <si>
    <t>ESC NUEVA LOS TEMPRANOS</t>
  </si>
  <si>
    <t>ESC NUEVA LOS TAMBOS</t>
  </si>
  <si>
    <t>CENTRO EDUCATIVO ALTO DUDA</t>
  </si>
  <si>
    <t>ESC NUEVA LA SONORA</t>
  </si>
  <si>
    <t>ESC NUEVA AGUA BLANCA</t>
  </si>
  <si>
    <t>LUSITANIA</t>
  </si>
  <si>
    <t>AGUA LINDA</t>
  </si>
  <si>
    <t>ANGOSTURAS DEL GUAPE</t>
  </si>
  <si>
    <t>ESC ALTOS DEL CUAPE</t>
  </si>
  <si>
    <t>ESC ALTO LEJANÍAS</t>
  </si>
  <si>
    <t>ESC CAFETALES</t>
  </si>
  <si>
    <t>ESC MIRAVALLES DEL GUEJAR</t>
  </si>
  <si>
    <t>SEDE NUEVA ITALIA</t>
  </si>
  <si>
    <t>ESC NARANJAL</t>
  </si>
  <si>
    <t>ESC AGUA BONITA</t>
  </si>
  <si>
    <t>CENTRO EDUCATIVO  EL CONVENIO</t>
  </si>
  <si>
    <t>ESC EL TOPACIO</t>
  </si>
  <si>
    <t>ESC ALTOS DEL TIGRE</t>
  </si>
  <si>
    <t>ESC GUARUMAL</t>
  </si>
  <si>
    <t>INTERNADO BELLAVISTA</t>
  </si>
  <si>
    <t>ESCUELA CHARCO CARBON</t>
  </si>
  <si>
    <t>ESCUELA EL PROGRESO</t>
  </si>
  <si>
    <t>ESCUELA PLAYA NUEVA</t>
  </si>
  <si>
    <t>ESCUELA PLAYA ALTA</t>
  </si>
  <si>
    <t>ESCUELA BRISAS DEL ARIARI</t>
  </si>
  <si>
    <t>ESCUELA LAS MERCEDES</t>
  </si>
  <si>
    <t>ESCUELA LOS ANDES</t>
  </si>
  <si>
    <t>ESCUELA SIMON BOLIVAR</t>
  </si>
  <si>
    <t>ESCUELA BAJA PRIMAVERA</t>
  </si>
  <si>
    <t>INTERNADO VALENTIN APARICIO</t>
  </si>
  <si>
    <t>ESCUELA EL MIRADOR</t>
  </si>
  <si>
    <t>ESCUELA LIBARDO CASTAÑO</t>
  </si>
  <si>
    <t>ESCUELA LA ORQUIDEA</t>
  </si>
  <si>
    <t>ESCUELA DEL RESGUARDO INDIGENA LA SAL</t>
  </si>
  <si>
    <t>SEDE SAN RAFAEL DE PLANAS</t>
  </si>
  <si>
    <t>SEDE MIRALEJO</t>
  </si>
  <si>
    <t>SEDE EVIA MIRIKITI</t>
  </si>
  <si>
    <t>ESC DIVINO NIÑO</t>
  </si>
  <si>
    <t>INTERN EL TIGRE</t>
  </si>
  <si>
    <t>ESC NUEVA JERUSALEN</t>
  </si>
  <si>
    <t>ESC CAMPANA</t>
  </si>
  <si>
    <t>ESC WEMAIBO</t>
  </si>
  <si>
    <t>ESC MURAL</t>
  </si>
  <si>
    <t>ESC BAMBU (2)</t>
  </si>
  <si>
    <t>ESC MONTE VERDE</t>
  </si>
  <si>
    <t>ESCUELA MORICHALITO</t>
  </si>
  <si>
    <t>ESC EL SALVADOR</t>
  </si>
  <si>
    <t>ESC JIWITAIMI</t>
  </si>
  <si>
    <t>ESC REINARE</t>
  </si>
  <si>
    <t>ESC. VILLA</t>
  </si>
  <si>
    <t>ESC YATOROBO</t>
  </si>
  <si>
    <t>ESC TSAMANI PLANAS</t>
  </si>
  <si>
    <t>ESC LA PAZ DE COROZAL</t>
  </si>
  <si>
    <t>ESC KAJUYALE</t>
  </si>
  <si>
    <t>ESC LOMA LINDA</t>
  </si>
  <si>
    <t>ESC MANATI</t>
  </si>
  <si>
    <t>ESC PATENAE</t>
  </si>
  <si>
    <t>ESC LA FLORIDA</t>
  </si>
  <si>
    <t>ESC MORELIA</t>
  </si>
  <si>
    <t>ESC SAN LUIS</t>
  </si>
  <si>
    <t>ESC LA VEREMOS</t>
  </si>
  <si>
    <t>ESC WALIANAI</t>
  </si>
  <si>
    <t>ESC PASTOBA COROZAL</t>
  </si>
  <si>
    <t>ESC EL RETIRO</t>
  </si>
  <si>
    <t>ESC BAMBU</t>
  </si>
  <si>
    <t>ESC SANTA LUCIA</t>
  </si>
  <si>
    <t>ESC LA ESTRELLA</t>
  </si>
  <si>
    <t>ESC DON MARCOS</t>
  </si>
  <si>
    <t>ESC KAYUWINAE</t>
  </si>
  <si>
    <t>ESC MANGAL UNO</t>
  </si>
  <si>
    <t>ESC CACHAMITA</t>
  </si>
  <si>
    <t>ESC LUIS ANTONIO PEREZ</t>
  </si>
  <si>
    <t>ESC BOPONE PANORAMA</t>
  </si>
  <si>
    <t>ESC POLICARPA SALABARRIETA</t>
  </si>
  <si>
    <t>ESC LOMA ALTA</t>
  </si>
  <si>
    <t>ESC TSELEBA</t>
  </si>
  <si>
    <t>ESC MANGAL DOS</t>
  </si>
  <si>
    <t>WICHIRAL 2 (TETEMU)</t>
  </si>
  <si>
    <t>WACOBA</t>
  </si>
  <si>
    <t>NUEVA TEVIARE</t>
  </si>
  <si>
    <t>SEDE CHOROLOBO</t>
  </si>
  <si>
    <t>SEDE MI LLANURA</t>
  </si>
  <si>
    <t>SEDE CEJALITO</t>
  </si>
  <si>
    <t>SEDE SAN CARLOS</t>
  </si>
  <si>
    <t>SEDE CIMARRON</t>
  </si>
  <si>
    <t>SEDE GUAMITO (UNUMA)</t>
  </si>
  <si>
    <t>SEDE COSTA AZUL</t>
  </si>
  <si>
    <t>ESC GREGORIO GARAVITO</t>
  </si>
  <si>
    <t>ESC NUEVA HORIZONTE</t>
  </si>
  <si>
    <t>ESC ALTO TILLAVA</t>
  </si>
  <si>
    <t>ESC PUERTO TRUJILLO</t>
  </si>
  <si>
    <t>ESC NUEVA FUNDACIONES</t>
  </si>
  <si>
    <t>ESC RURAL MURUJUY</t>
  </si>
  <si>
    <t>ESC RUBIALES</t>
  </si>
  <si>
    <t>ESC CARIMAGUA</t>
  </si>
  <si>
    <t>SEDE COMEJENAL</t>
  </si>
  <si>
    <t>SEDE KUWEY YOPALITO</t>
  </si>
  <si>
    <t>ESC COROCITO SIKUANI</t>
  </si>
  <si>
    <t>ESC CHAPARRAL</t>
  </si>
  <si>
    <t>SEDE KUWEY</t>
  </si>
  <si>
    <t>ESC GUAMITO (KUWEY)</t>
  </si>
  <si>
    <t>ESC YULUWA</t>
  </si>
  <si>
    <t>ESC LA HERMOSA</t>
  </si>
  <si>
    <t>ESC WALABO 1</t>
  </si>
  <si>
    <t>ESC MANGUITO</t>
  </si>
  <si>
    <t>SANTA INES DE MARAYAL</t>
  </si>
  <si>
    <t>YURIMENA</t>
  </si>
  <si>
    <t>CASTILLO MENEGUA</t>
  </si>
  <si>
    <t>BOCAS DEL GUAYURIBA</t>
  </si>
  <si>
    <t>PONTON DE RIO NEGRO</t>
  </si>
  <si>
    <t>GUICHIRAL</t>
  </si>
  <si>
    <t>INDOSTAN</t>
  </si>
  <si>
    <t>VISO DE SAN PABLO</t>
  </si>
  <si>
    <t>ESCUELA MARIA CRISTINA</t>
  </si>
  <si>
    <t>ESCUELA LA ESTRELLA</t>
  </si>
  <si>
    <t>ESCUELA ALTO NAVAJAS</t>
  </si>
  <si>
    <t>ESCUELA HUMAPO</t>
  </si>
  <si>
    <t>ESC. YAALIAKEISY</t>
  </si>
  <si>
    <t>UNIDAD EDUCATIVA SANTA TERESA DE PACHAQUIARO</t>
  </si>
  <si>
    <t>INSTITUCION EDUCATIVA DE PUERTO GUADALUPE</t>
  </si>
  <si>
    <t>IE REMOLINO</t>
  </si>
  <si>
    <t>INTERNADO HECTOR JARAMILLO DUQUE</t>
  </si>
  <si>
    <t>ESCUELA LA UNIÓN</t>
  </si>
  <si>
    <t>ESCUELA LA ESPERANZA</t>
  </si>
  <si>
    <t>ESCUELA VERACRUZ</t>
  </si>
  <si>
    <t>ESCUELA EL CARIBE</t>
  </si>
  <si>
    <t>ESCUELA BELLA VISTA</t>
  </si>
  <si>
    <t>ESCUELA LA TIGRERA</t>
  </si>
  <si>
    <t>ESCUELA LA ISLANDIA</t>
  </si>
  <si>
    <t>ESCUELA EL MERELES</t>
  </si>
  <si>
    <t>ESCUELA LINDENAL</t>
  </si>
  <si>
    <t>ESCUELA SANTA ANA</t>
  </si>
  <si>
    <t>ESCUELA POZO AZUL</t>
  </si>
  <si>
    <t>INTERNADO PUERTO IRIS</t>
  </si>
  <si>
    <t>ESCUELA LA VALLENATA</t>
  </si>
  <si>
    <t>INTERNADO BARRANCO COLORADO</t>
  </si>
  <si>
    <t>ESCUELA BRISAS DEL CAFRE</t>
  </si>
  <si>
    <t>INTERNADO LA UNION</t>
  </si>
  <si>
    <t>ESCUELA BUENA VISTA</t>
  </si>
  <si>
    <t>ESCUELA LA FUNDACIÓN</t>
  </si>
  <si>
    <t>ESCUELA LA TIGRA</t>
  </si>
  <si>
    <t>ESCUELA CHARCO DANTO</t>
  </si>
  <si>
    <t>CE LA HERMITA</t>
  </si>
  <si>
    <t>ESCUELA  LA LINDOSA</t>
  </si>
  <si>
    <t>ESCUELA EL DORADO</t>
  </si>
  <si>
    <t>ESCUELA LA HERMITA</t>
  </si>
  <si>
    <t>ESCUELA SAN JORGE</t>
  </si>
  <si>
    <t>ESCUELA LA REFORMA</t>
  </si>
  <si>
    <t>ESCUELA LAGUNA GRINGO</t>
  </si>
  <si>
    <t>ESCUELA SAN PABLO DE AGUA LINDA</t>
  </si>
  <si>
    <t>SEDE PRINCIPAL ENRIQUE VALOYEX</t>
  </si>
  <si>
    <t>ESCUELA BAJO FUNDADORES</t>
  </si>
  <si>
    <t>ESCUELA INDEPENDENCIA</t>
  </si>
  <si>
    <t>ESCUELA SAN PEDRO</t>
  </si>
  <si>
    <t>ESCUELA COMUNEROS</t>
  </si>
  <si>
    <t>ESCUELA PALMERAS</t>
  </si>
  <si>
    <t>ESCUELA LOS NARANJOS</t>
  </si>
  <si>
    <t>ESCUELA JESUS GARCÍA</t>
  </si>
  <si>
    <t>ESCUELA CAÑO ALFA</t>
  </si>
  <si>
    <t>ESCUELA CAÑO BLANCO</t>
  </si>
  <si>
    <t>ESCUELA LAS COLINAS</t>
  </si>
  <si>
    <t>CE LAS PALMAS</t>
  </si>
  <si>
    <t>ESCUELA BOCAS DE CAÑO DANTA</t>
  </si>
  <si>
    <t>ESCUELA BRISAS DEL VALLE</t>
  </si>
  <si>
    <t>INST EDUC ISABEL LA CATOLICA</t>
  </si>
  <si>
    <t>ESC OCTAVIO ALMANZA</t>
  </si>
  <si>
    <t>ESC SAN JOSE DE LAS PALOMAS</t>
  </si>
  <si>
    <t>I.E. COSTA RICA - SEDE PRINCIPAL</t>
  </si>
  <si>
    <t>PUERTO ESPERANZA DERECHO</t>
  </si>
  <si>
    <t>ALTO TERMALES</t>
  </si>
  <si>
    <t>CAÑO BLANCO</t>
  </si>
  <si>
    <t>SAN JUAN DE ARAMA</t>
  </si>
  <si>
    <t>LAS BRISAS-PALOMAS</t>
  </si>
  <si>
    <t>IE MANACAL</t>
  </si>
  <si>
    <t>BRASILIA</t>
  </si>
  <si>
    <t>MESA DE FERNANDEZ</t>
  </si>
  <si>
    <t>ALTO CURIA</t>
  </si>
  <si>
    <t>QUEBRADAHONDA</t>
  </si>
  <si>
    <t>BAJO CURIA</t>
  </si>
  <si>
    <t>ESC. SAN LUIS DE TOLEDO</t>
  </si>
  <si>
    <t>ESC. EL TABLON</t>
  </si>
  <si>
    <t>ESC. ANTONIO RICAURTE</t>
  </si>
  <si>
    <t>ESC. QUEBRADA BLANCA.</t>
  </si>
  <si>
    <t>ESCUELA LA CANDELARIA</t>
  </si>
  <si>
    <t>ESC.SANLUIS EL PLAN</t>
  </si>
  <si>
    <t>ESC.SAN ROQUE</t>
  </si>
  <si>
    <t>SEDE  SANTA ELENA BAJO</t>
  </si>
  <si>
    <t>SEDE SANTA ELENA ALTO</t>
  </si>
  <si>
    <t>SEDE LA PASCUALERA</t>
  </si>
  <si>
    <t>CE CAMOITA</t>
  </si>
  <si>
    <t>SEDE GABRIEL GARCIA MARQUEZ</t>
  </si>
  <si>
    <t>SEDE BRISAS DEL CAMOA</t>
  </si>
  <si>
    <t>SEDE GUALAS</t>
  </si>
  <si>
    <t>ESC ARGENTINA</t>
  </si>
  <si>
    <t>LA PALESTINA</t>
  </si>
  <si>
    <t>ALTO BUENOS AIRES</t>
  </si>
  <si>
    <t>ALTO GUAPAYA</t>
  </si>
  <si>
    <t>CAÑO VEINTE</t>
  </si>
  <si>
    <t>TALANQUERAS</t>
  </si>
  <si>
    <t>SAN JOSE DE JAMUCO</t>
  </si>
  <si>
    <t>ESC CUNIMIA</t>
  </si>
  <si>
    <t>PEDRO NEL JIMENEZ OBANDO</t>
  </si>
  <si>
    <t>GUAPAYA MEDIO</t>
  </si>
  <si>
    <t>MELENDEZ ANGEL</t>
  </si>
  <si>
    <t>LA LEALTAD</t>
  </si>
  <si>
    <t>GUAPAYA BAJO</t>
  </si>
  <si>
    <t>LA ALBANIA</t>
  </si>
  <si>
    <t>EL PROVENIR</t>
  </si>
  <si>
    <t>PUERTO LUCAS DERECHO</t>
  </si>
  <si>
    <t>JERICO</t>
  </si>
  <si>
    <t>CAÑO SAN JOSE</t>
  </si>
  <si>
    <t>CAÑO CABRA</t>
  </si>
  <si>
    <t>TERCER MILENIO</t>
  </si>
  <si>
    <t>CAÑO CABRA ALTO</t>
  </si>
  <si>
    <t>MATA DE BAMBU</t>
  </si>
  <si>
    <t>LA ESPAÑOLA</t>
  </si>
  <si>
    <t>LA PALOMERA</t>
  </si>
  <si>
    <t>BALCONCITOS</t>
  </si>
  <si>
    <t>ALTO GUAIMI</t>
  </si>
  <si>
    <t>LASIBERIA</t>
  </si>
  <si>
    <t>LAS DIVISAS</t>
  </si>
  <si>
    <t>ALTO CANAGUAY</t>
  </si>
  <si>
    <t>EL LAUREL</t>
  </si>
  <si>
    <t>LOMA LINDA</t>
  </si>
  <si>
    <t>LA CORDILLERA</t>
  </si>
  <si>
    <t>ALTO LA ESMERALDA</t>
  </si>
  <si>
    <t>ESC CAÑO DIAMANTE</t>
  </si>
  <si>
    <t>ESC SAN JUAN BAUTISTA DE ANGANOY</t>
  </si>
  <si>
    <t>I.E.M. MARCO FIDEL SUÁREZ - SEDE PRINCIPAL</t>
  </si>
  <si>
    <t>ESC RUR MIX SAN CAYETANO</t>
  </si>
  <si>
    <t>ERM SAN JOSE DE CASANARE</t>
  </si>
  <si>
    <t>C.E.M. EL CAMPANERO - SEDE PRINCIPAL</t>
  </si>
  <si>
    <t>ERM ALTO CASANARE</t>
  </si>
  <si>
    <t>ERM SAN ANTONIO CASANARE</t>
  </si>
  <si>
    <t>ESC RUR MIX BELLAVISTA</t>
  </si>
  <si>
    <t>Chachagüí</t>
  </si>
  <si>
    <t>ESCUELA INTEGRADA CHACHAGUI</t>
  </si>
  <si>
    <t>ESC RUR MIX LAS CUADRAS VILLA MARIA</t>
  </si>
  <si>
    <t>ESC NVA PULLITOPAMBA</t>
  </si>
  <si>
    <t>ESC INTEGRADA DE GENOY</t>
  </si>
  <si>
    <t>ESC NVA CHARGUAYACO</t>
  </si>
  <si>
    <t>ESC RUR MIX SANTA MARIA</t>
  </si>
  <si>
    <t>ESC RUR MIX CRUZ DE AMARILLO</t>
  </si>
  <si>
    <t>C.E.M. LA VICTORIA - SEDE PRINCIPAL</t>
  </si>
  <si>
    <t>ESC RUR MIX SAN ANTONIO DE ACUYUYO</t>
  </si>
  <si>
    <t>ESCUELA INTEGRADA NARIÑO</t>
  </si>
  <si>
    <t>ESC BARRIO POPULAR</t>
  </si>
  <si>
    <t>San Bernardo</t>
  </si>
  <si>
    <t>ESCUELA INTEGRADA SAN BERNARDO</t>
  </si>
  <si>
    <t>SAN PEDRO DE CARTAGO</t>
  </si>
  <si>
    <t>San Pedro De Cartago</t>
  </si>
  <si>
    <t>ESCUELA INTEGRADA DE CARTAGO</t>
  </si>
  <si>
    <t>BUESACO</t>
  </si>
  <si>
    <t>ESCUELA RURAL MIXTA MEDINA SACANAMBUY</t>
  </si>
  <si>
    <t>ESCUELA RURAL MIXTA EL RETIRO</t>
  </si>
  <si>
    <t>COLÓN</t>
  </si>
  <si>
    <t>CENTRO EDUCATIVO DIVINO NIÑO GUAITARILLA</t>
  </si>
  <si>
    <t>CONTADERO</t>
  </si>
  <si>
    <t>CUMBAL</t>
  </si>
  <si>
    <t>CUMBITARA</t>
  </si>
  <si>
    <t>CHACHAGÜÍ</t>
  </si>
  <si>
    <t>EL ARENAL</t>
  </si>
  <si>
    <t>INSTITUCION EDUCATIVA EL HORMIGUERO</t>
  </si>
  <si>
    <t>LA TOLA</t>
  </si>
  <si>
    <t>CENTRO EDUCATIVO SAN PABLO MAR</t>
  </si>
  <si>
    <t>La Tola</t>
  </si>
  <si>
    <t>ESCUELA ROSA MISTICA DE NIÑAS</t>
  </si>
  <si>
    <t>El Rosario</t>
  </si>
  <si>
    <t>CONCENTRACION ESCOLAR SANTO TOMAS</t>
  </si>
  <si>
    <t>El Peñol</t>
  </si>
  <si>
    <t>ESCUELA INTEGRADA EL PEÑOL</t>
  </si>
  <si>
    <t>EL PEÑOL</t>
  </si>
  <si>
    <t>FUNES</t>
  </si>
  <si>
    <t>CENTRO EDUCATIVO LA  VEGA</t>
  </si>
  <si>
    <t>GUACHUCAL</t>
  </si>
  <si>
    <t>ESCUELA INTEGRADA MUELLAMUES</t>
  </si>
  <si>
    <t>GUAITARILLA</t>
  </si>
  <si>
    <t>ILES</t>
  </si>
  <si>
    <t>Iles</t>
  </si>
  <si>
    <t>IMUÉS</t>
  </si>
  <si>
    <t>CENTRO EDUCATIVO DE CHAGUAIPE</t>
  </si>
  <si>
    <t>ESCUELA LAS CRUCES</t>
  </si>
  <si>
    <t>ESCUELA YARAMAL</t>
  </si>
  <si>
    <t>C.E. INDÍGENA EL CHONTADURO - SEDE PRINCIPAL</t>
  </si>
  <si>
    <t>ESCUELA LA CAPILLA</t>
  </si>
  <si>
    <t>LEIVA</t>
  </si>
  <si>
    <t>LINARES</t>
  </si>
  <si>
    <t>MAGÜI</t>
  </si>
  <si>
    <t>POTOSÍ</t>
  </si>
  <si>
    <t>INSTITUCION EDUCATIVA INDIGENA SANTA TERESITA</t>
  </si>
  <si>
    <t>ESCUELA RURAL MIXTA OSPINA PEREZ</t>
  </si>
  <si>
    <t>ROBERTO PAYÁN</t>
  </si>
  <si>
    <t>ESCUELA SAGRADO CORAZON DE JESUS</t>
  </si>
  <si>
    <t>PREESCOLAR ALEGRIA DE LEER</t>
  </si>
  <si>
    <t>SAMANIEGO</t>
  </si>
  <si>
    <t>CENTRO EDUCATIVO POST PRIMARIA SANTA RITA</t>
  </si>
  <si>
    <t>CENTRO EDUCATIVO SECADERO COROZO</t>
  </si>
  <si>
    <t>CENTRO EDUCATIVO BOCA DE FELIX</t>
  </si>
  <si>
    <t>SANTACRUZ</t>
  </si>
  <si>
    <t>TAMINANGO</t>
  </si>
  <si>
    <t>CENTRO EDUCATIVO VIENTO LIBRE</t>
  </si>
  <si>
    <t>VDA.GUAYACANAL</t>
  </si>
  <si>
    <t>SEDE # 1 BAJITO VAQUERIA</t>
  </si>
  <si>
    <t>SEDE # 3 PAPAYAL PLAYA</t>
  </si>
  <si>
    <t>SEDE # 2 EL ROMPIDO</t>
  </si>
  <si>
    <t>SEDE # 4 COLOMBIA GRANDE</t>
  </si>
  <si>
    <t>SEDE # 1 CUARAZANGA</t>
  </si>
  <si>
    <t>SEDE # 4 BRISAS DEL CARMEN</t>
  </si>
  <si>
    <t>SEDE # 2 LAS JUNTAS</t>
  </si>
  <si>
    <t>SEDE # 3 NEGRITAL</t>
  </si>
  <si>
    <t>SEDE # 7 TANGARE</t>
  </si>
  <si>
    <t>SEDE # 6 BOCAS DE PILVI</t>
  </si>
  <si>
    <t>SEDE # 1 CANDELILLA DE LA MAR</t>
  </si>
  <si>
    <t>SEDE # 3 BAJO CANDELILLA DE LA MAR</t>
  </si>
  <si>
    <t>SEDE # 2 SAN PABLO</t>
  </si>
  <si>
    <t>SEDE # 1 PIÑAL SALADO</t>
  </si>
  <si>
    <t>SEDE # 3 CHAPILAR LAS VARAS</t>
  </si>
  <si>
    <t>SEDE # 1 PIÑAL DULCE</t>
  </si>
  <si>
    <t>SEDE # 2 AGUACATE</t>
  </si>
  <si>
    <t>SEDE # 1 PEÑA COLORADA</t>
  </si>
  <si>
    <t>SEDE # 2 TANGAREAL DEL MIRA</t>
  </si>
  <si>
    <t>SEDE # 2 LA SIRENA</t>
  </si>
  <si>
    <t>SEDE # 5 YANOVI CHAGUI</t>
  </si>
  <si>
    <t>SEDE # 3 LA HONDA</t>
  </si>
  <si>
    <t>SEDE # 4 NUEVA VISTA</t>
  </si>
  <si>
    <t>SEDE # 1 SAN PEDRO</t>
  </si>
  <si>
    <t>SEDE # 6 LA CEIBA CHAGUI</t>
  </si>
  <si>
    <t>SEDE # 1 ISLA GRANDE</t>
  </si>
  <si>
    <t>SEDE # 3 ISCUANDE</t>
  </si>
  <si>
    <t>SEDE # 4 CANDELO</t>
  </si>
  <si>
    <t>SEDE # 2 LA QUINTA</t>
  </si>
  <si>
    <t>SEDE # 1 IMBILI LA VEGA</t>
  </si>
  <si>
    <t>SEDE # 2 PUERTO PALMA</t>
  </si>
  <si>
    <t>SEDE # 1 IMBILI CARRETERA</t>
  </si>
  <si>
    <t>SEDE # 3 CHIMBUZAL</t>
  </si>
  <si>
    <t>SEDE # 2 PITAL PIRAGUA</t>
  </si>
  <si>
    <t>SEDE # 4 GUABAL GUALAJO</t>
  </si>
  <si>
    <t>SEDE # 2 TRUJILLO</t>
  </si>
  <si>
    <t>SEDE # 1 SAN AGUSTIN GUALAJO</t>
  </si>
  <si>
    <t>SEDE # 5 BARRO COLORADO</t>
  </si>
  <si>
    <t>SEDE # 6 GUACHIRE</t>
  </si>
  <si>
    <t>SEDE # 1 SAN JUAN EVANGELISTA</t>
  </si>
  <si>
    <t>SEDE # 5 MAJAGUAL</t>
  </si>
  <si>
    <t>SEDE # 2 NIDIA QUINTERO DE TURBAY</t>
  </si>
  <si>
    <t>SEDE # 4 SAN IGNACIO</t>
  </si>
  <si>
    <t>SEDE # 3 SAN JUAN PLAYA</t>
  </si>
  <si>
    <t>SEDE # 1 CHAJAL</t>
  </si>
  <si>
    <t>SEDE # 4 GUADUAL</t>
  </si>
  <si>
    <t>SEDE # 5 MAJAGUA</t>
  </si>
  <si>
    <t>SEDE # 3 PACORA</t>
  </si>
  <si>
    <t>SEDE # 2 LAS MERCEDES</t>
  </si>
  <si>
    <t>SEDE # 1 DOS QUEBRADAS</t>
  </si>
  <si>
    <t>SEDE # 2 RETOÑO</t>
  </si>
  <si>
    <t>SEDE # 4 CAUNAPI LA VEGA</t>
  </si>
  <si>
    <t>SEDE # 3 NUEVA CREACIÓN</t>
  </si>
  <si>
    <t>SEDE # 1 PALAMBI</t>
  </si>
  <si>
    <t>SEDE # 2 EL CHORRO</t>
  </si>
  <si>
    <t>SEDE # 3 CHAPUL</t>
  </si>
  <si>
    <t>SEDE # 2 INGUAPI DEL CARMEN</t>
  </si>
  <si>
    <t>SEDE # 1 BUCHELI</t>
  </si>
  <si>
    <t>SEDE # 4 AGUA CLARA</t>
  </si>
  <si>
    <t>SEDE # 3 CHIRICANA</t>
  </si>
  <si>
    <t>SEDE # 2 LA CORTADURA</t>
  </si>
  <si>
    <t>SEDE # 1 LA BRAVA</t>
  </si>
  <si>
    <t>SEDE # 3 ACHOTAL</t>
  </si>
  <si>
    <t>SEDE # 2 VUELTA DE CANDELILLAS</t>
  </si>
  <si>
    <t>SEDE # 1 LA PIÑUELA</t>
  </si>
  <si>
    <t>SEDE # 4 SAN JUAN RIO MIRA</t>
  </si>
  <si>
    <t>SEDE # 3 EL OLIVO CURAY</t>
  </si>
  <si>
    <t>SEDE # 1 BOCAS DE CURAY</t>
  </si>
  <si>
    <t>SEDE # 2 SOLEDAD CURAY</t>
  </si>
  <si>
    <t>SEDE # 4 SANDE</t>
  </si>
  <si>
    <t>SEDE # 3 SAN ANTONIO LAS VARAS</t>
  </si>
  <si>
    <t>SEDE # 1 NERETE</t>
  </si>
  <si>
    <t>SEDE # 2 TAMBILLO</t>
  </si>
  <si>
    <t>SEDE # 1 SALISBI</t>
  </si>
  <si>
    <t>SEDE # 3 CREACIÓN LA CHORRERA</t>
  </si>
  <si>
    <t>SEDE # 2 PALAI</t>
  </si>
  <si>
    <t>SEDE # 4 ALTO PALMARREAL</t>
  </si>
  <si>
    <t>SEDE # 5 BOCAS DE SALISBI</t>
  </si>
  <si>
    <t>SEDE # 1 COLORADO</t>
  </si>
  <si>
    <t>SEDE # 2 LA CALETA VIENTO LIBRE</t>
  </si>
  <si>
    <t>SEDE # 4 TABLON SALADO</t>
  </si>
  <si>
    <t>SEDE # 1 TABLON DULCE</t>
  </si>
  <si>
    <t>SEDE # 2 PUEBLO NUEVO</t>
  </si>
  <si>
    <t>SEDE # 3 IMBILPI DEL CARMEN</t>
  </si>
  <si>
    <t>SEDE # 5 LA CONCHA</t>
  </si>
  <si>
    <t>SEDE # 6 LAS DELICIAS</t>
  </si>
  <si>
    <t>SEDE # 4 BAJO ZAPOTAL</t>
  </si>
  <si>
    <t>SEDE # 1 CAJAPI CARRETERA</t>
  </si>
  <si>
    <t>SEDE # 2 VUELTA LARGA (LA ESPERANZA)</t>
  </si>
  <si>
    <t>SEDE # 6 ALTO VILLA RICA</t>
  </si>
  <si>
    <t>SEDE # 3 BAJO VILLA RICA</t>
  </si>
  <si>
    <t>SEDE # 5 EL DESCANSO</t>
  </si>
  <si>
    <t>SEDE # 3 PEÑA DE LOS SANTOS</t>
  </si>
  <si>
    <t>SEDE # 1 CORRIENTE GRANDE</t>
  </si>
  <si>
    <t>SEDE # 2 AMBUPI</t>
  </si>
  <si>
    <t>SEDE # 4 LA CHORRERA</t>
  </si>
  <si>
    <t>SEDE # 2 INTEGRADA DE CANDELILLAS</t>
  </si>
  <si>
    <t>SEDE # 3 BOCAS DE TULMO</t>
  </si>
  <si>
    <t>SEDE # 1 LUIS ANTONIO ROJAS CRUZ</t>
  </si>
  <si>
    <t>SEDE # 3 PULGANDE</t>
  </si>
  <si>
    <t>SEDE # 1 LA VARIANTE</t>
  </si>
  <si>
    <t>SEDE # 2 EL PORVENIR</t>
  </si>
  <si>
    <t>SEDE # 1 PINDALES</t>
  </si>
  <si>
    <t>SEDE # 2 CHILVICITO</t>
  </si>
  <si>
    <t>SEDE # 1 ALBANIA</t>
  </si>
  <si>
    <t>SEDE # 3 BOCAS DE CAJAPI</t>
  </si>
  <si>
    <t>SEDE # 2 VUELTA DE CAJAPI</t>
  </si>
  <si>
    <t>SEDE # 3 BRISAS DEL ACUEDUCTO</t>
  </si>
  <si>
    <t>SEDE # 1 GUADUAL LA PAZ</t>
  </si>
  <si>
    <t>SEDE # 2 REFORMA</t>
  </si>
  <si>
    <t>SEDE # 2 IMBILI LA LOMA</t>
  </si>
  <si>
    <t>SEDE # 3 IMBILI MIRA-PALMA</t>
  </si>
  <si>
    <t>SEDE # 1 SAN AGUSTIN EL GUABO</t>
  </si>
  <si>
    <t>SEDE # 3 CRISTO REY KM 58</t>
  </si>
  <si>
    <t>SEDE # 1 SAN JOSE DE CAUNAPI</t>
  </si>
  <si>
    <t>SEDE # 2 GUALTAL</t>
  </si>
  <si>
    <t>SEDE # 2 INTEGRADA ROBLES</t>
  </si>
  <si>
    <t>SEDE # 3 EL BANCO LAS VARAS</t>
  </si>
  <si>
    <t>SEDE # 3 GUACHAL DE LA COSTA</t>
  </si>
  <si>
    <t>SEDE # 4 PLAYA PASACABALLOS</t>
  </si>
  <si>
    <t>SEDE # 1 MANUEL BENITEZ DUCLERG</t>
  </si>
  <si>
    <t>SEDE # 2 FIRME DE LOS COIMES</t>
  </si>
  <si>
    <t>SEDE # 3 LLANAJE 2</t>
  </si>
  <si>
    <t>SEDE # 2 LLANAJE 1</t>
  </si>
  <si>
    <t>SEDE # 1 CHORRERA CURAY</t>
  </si>
  <si>
    <t>SEDE # 1 INDA GUACARAY</t>
  </si>
  <si>
    <t>SEDE # 4 CHONTAL</t>
  </si>
  <si>
    <t>SEDE # 3 EL PROGRESO</t>
  </si>
  <si>
    <t>SEDE # 2 ALTO STO DOMINGO</t>
  </si>
  <si>
    <t>SEDE # 2 PLAYON RIO MIRA</t>
  </si>
  <si>
    <t>ESC BAJO SAN ISIDRO</t>
  </si>
  <si>
    <t>SEDE # 1 DESCOLGADERO</t>
  </si>
  <si>
    <t>SEDE # 4 CARLOSAMA</t>
  </si>
  <si>
    <t>SEDE # 6 KM 35</t>
  </si>
  <si>
    <t>SEDE # 7 LA CHORRERA KM 40</t>
  </si>
  <si>
    <t>SEDE # 5 JUAN DOMINGO KM 37</t>
  </si>
  <si>
    <t>SEDE # 4 EL CARMEN KM 36</t>
  </si>
  <si>
    <t>SEDE # 1 TANGAREAL CARRETERA</t>
  </si>
  <si>
    <t>SEDE # 3 DIVINO NIÑO KM 41</t>
  </si>
  <si>
    <t>SEDE # 5 ALTO PUSBI</t>
  </si>
  <si>
    <t>SEDE # 2  RESTREPO</t>
  </si>
  <si>
    <t>SEDE # 4 BAJO PUSBI</t>
  </si>
  <si>
    <t>SEDE # 6 PITAL RIO MIRA</t>
  </si>
  <si>
    <t>SEDE # 7 SAN FRANCISCO</t>
  </si>
  <si>
    <t>SEDE # 9 SONADORA</t>
  </si>
  <si>
    <t>SEDE # 1 PALO SECO</t>
  </si>
  <si>
    <t>SEDE # 3 RASTROJADA</t>
  </si>
  <si>
    <t>ESC NUEVA INTEGRADA DE LA ESPRIELLA</t>
  </si>
  <si>
    <t>SEDE # 1 NUESTRA SEÑORA DEL CARMEN DE LA ESPRIELLA</t>
  </si>
  <si>
    <t>SEDE # 4 GUACHAL LA VEGA</t>
  </si>
  <si>
    <t>SEDE # 3 GUACHAL BARRANCO</t>
  </si>
  <si>
    <t>SEDE # 2 GUACHAL DE LAS BRISAS</t>
  </si>
  <si>
    <t>SEDE # 1 VIGUARAL</t>
  </si>
  <si>
    <t>SEDE # 1 SAN JOSE DEL GUAYABO</t>
  </si>
  <si>
    <t>SEDE # 3 SANTA ROSA</t>
  </si>
  <si>
    <t>SEDE # 2 RETORNO</t>
  </si>
  <si>
    <t>SEDE # 4 BELLAVISTA RIO MEJICANO</t>
  </si>
  <si>
    <t>SEDE # 4 MASCAREY</t>
  </si>
  <si>
    <t>SEDE # 3 EL CEIBITO</t>
  </si>
  <si>
    <t>SEDE # 2 KM 28</t>
  </si>
  <si>
    <t>SEDE # 6 PUERTO NIDIA</t>
  </si>
  <si>
    <t>SEDE # 1 CHILVI</t>
  </si>
  <si>
    <t>SEDE # 5 LA CEIBA</t>
  </si>
  <si>
    <t>SEDE #  1 PIZDE PIALQUER</t>
  </si>
  <si>
    <t>SEDE # 5 EL VERDE</t>
  </si>
  <si>
    <t>SEDE #  2  QUELBI GUADUAL</t>
  </si>
  <si>
    <t>SEDE # 8 PANELERO</t>
  </si>
  <si>
    <t>SEDE # 3 CUCHILLA ALBI</t>
  </si>
  <si>
    <t>ESC RUR MIX EL VIOLIN</t>
  </si>
  <si>
    <t>ESC RUR MIX INDEG GUANDAPI</t>
  </si>
  <si>
    <t>ESC RUR MIX INDEG DE PULGANDE CAMPO ALEGRE</t>
  </si>
  <si>
    <t>ESC RUR MIX INDEG EL ROSARIO</t>
  </si>
  <si>
    <t>ESC RUR MIX INDIG CHACHAJO</t>
  </si>
  <si>
    <t>ESC RUR MIX INDEG SANTA ROSITA</t>
  </si>
  <si>
    <t>ESC RUR MIX INDEG DE FELICIANA</t>
  </si>
  <si>
    <t>E.R.M. INDIG QUEJUAMBI - SEDE PRINCIPAL</t>
  </si>
  <si>
    <t>SEDE # 2 SAN FRANCISCO</t>
  </si>
  <si>
    <t>SEDE # 4 LA CHAPILAR</t>
  </si>
  <si>
    <t>SEDE # 3 SANTA  MARIA</t>
  </si>
  <si>
    <t>SEDE # 6 EL LLANO</t>
  </si>
  <si>
    <t>SEDE # 5 VUELTA LARGA</t>
  </si>
  <si>
    <t>SEDE # 1 EL COCO</t>
  </si>
  <si>
    <t>TÚQUERRES</t>
  </si>
  <si>
    <t>Providencia</t>
  </si>
  <si>
    <t>ESCUELA URBANA DE PROVIDENCIA</t>
  </si>
  <si>
    <t>YACUANQUER</t>
  </si>
  <si>
    <t>ESC RUR LA ESPERANZA</t>
  </si>
  <si>
    <t>ESC RUR ALTO VIENTO</t>
  </si>
  <si>
    <t>ESC RUR LA ARENOSA</t>
  </si>
  <si>
    <t>CENT EDUC PUERTO NUEVO</t>
  </si>
  <si>
    <t>ESC RUR PATILLALES</t>
  </si>
  <si>
    <t>ESC RUR BERLIN</t>
  </si>
  <si>
    <t>ESC RUR AGUA BLANCA</t>
  </si>
  <si>
    <t>CENT EDUC LA GRAN COLOMBIA</t>
  </si>
  <si>
    <t>CENT EDUC SAN AGUSTIN DE LOS POZOS</t>
  </si>
  <si>
    <t>CENT EDUC BELLAVISTA</t>
  </si>
  <si>
    <t>INST EDUC EL RODEO</t>
  </si>
  <si>
    <t>CENT EDUC LOS CAMBULOS</t>
  </si>
  <si>
    <t>ESC RUR INTEGD AGUA CLARA</t>
  </si>
  <si>
    <t>ESC NVA LA JARRA</t>
  </si>
  <si>
    <t>CENT EDUC LA JAVILLA</t>
  </si>
  <si>
    <t>CENT EDUC LA TIGRA</t>
  </si>
  <si>
    <t>ESC NVA ROSA BLANCA</t>
  </si>
  <si>
    <t>CENT EDUC PUERTO VILLAMIZAR</t>
  </si>
  <si>
    <t>CENT EDUC CAMPO ALEGRE</t>
  </si>
  <si>
    <t>CENT EDUC BAJO GUARAMITO</t>
  </si>
  <si>
    <t>CENT EDUC CARTAGENA</t>
  </si>
  <si>
    <t>ESC NVA MINUTO DE DIOS</t>
  </si>
  <si>
    <t>CENT EDUC FUNDACION</t>
  </si>
  <si>
    <t>COL BAS JAIME CARDENAS MONCADA</t>
  </si>
  <si>
    <t>Puerto Santander</t>
  </si>
  <si>
    <t>SEDE INTEGRADA PTO SANTANDER</t>
  </si>
  <si>
    <t>SEDE MONSEÑOR LEONARDO GOMEZ SERNA</t>
  </si>
  <si>
    <t>ESC  RUR NUEVO PORVENIR</t>
  </si>
  <si>
    <t>CENT EDUC VIGILANCIA</t>
  </si>
  <si>
    <t>ESC RUR EL VEINTICINCO</t>
  </si>
  <si>
    <t>CENT EDUC LA PUNTA</t>
  </si>
  <si>
    <t>CENT EDUC BANCO DE ARENA</t>
  </si>
  <si>
    <t>CENT EDUC PUERTO LEON</t>
  </si>
  <si>
    <t>CENT EDUC EL AMPARO</t>
  </si>
  <si>
    <t>CENT EDUC MONTEVERDE</t>
  </si>
  <si>
    <t>SEDE HIGUERON</t>
  </si>
  <si>
    <t>SEDE LA LABRANZA</t>
  </si>
  <si>
    <t>SEDE OROPOMA</t>
  </si>
  <si>
    <t>SEDE PIÑITOS</t>
  </si>
  <si>
    <t>SEDE EL SALADO</t>
  </si>
  <si>
    <t>SEDE LOS CUROS</t>
  </si>
  <si>
    <t>SEDE EL ARADO</t>
  </si>
  <si>
    <t>SEDE LA LABRANZA SITIO NUEVO</t>
  </si>
  <si>
    <t>SEDE LA SOLEDAD</t>
  </si>
  <si>
    <t>SEDE PERICO</t>
  </si>
  <si>
    <t>SEDE EL RODEO</t>
  </si>
  <si>
    <t>SEDE RIO CALIENTE</t>
  </si>
  <si>
    <t>SEDE MATA DE FIQUE</t>
  </si>
  <si>
    <t>SEDE LOS INDIOS</t>
  </si>
  <si>
    <t>SEDE UVITO LA HOYADA</t>
  </si>
  <si>
    <t>SEDE CANOAS</t>
  </si>
  <si>
    <t>SEDE GAIRA</t>
  </si>
  <si>
    <t>SEDE LA ESPERANZA</t>
  </si>
  <si>
    <t>SEDE EL ROBLE</t>
  </si>
  <si>
    <t>SEDE NUEVO SOL</t>
  </si>
  <si>
    <t>SEDE LOMA VERDE</t>
  </si>
  <si>
    <t>SEDE EL TRAPICHE</t>
  </si>
  <si>
    <t>SEDE PARAMITO</t>
  </si>
  <si>
    <t>SEDE EL PURGATORIO</t>
  </si>
  <si>
    <t>SEDE CUESTA BOBA</t>
  </si>
  <si>
    <t>SEDE LOS ASIENTOS</t>
  </si>
  <si>
    <t>SEDE EL TABACO</t>
  </si>
  <si>
    <t>SEDE LOMA DE PAJA</t>
  </si>
  <si>
    <t>SEDE LLANO SUAREZ</t>
  </si>
  <si>
    <t>SEDE LAS ROJAS</t>
  </si>
  <si>
    <t>SEDE EL POTRERO</t>
  </si>
  <si>
    <t>SEDE EL ROSARIO</t>
  </si>
  <si>
    <t>SEDE UVITO PALOQUEMADO</t>
  </si>
  <si>
    <t>SEDE QUEBRADITAS</t>
  </si>
  <si>
    <t>SEDE GALLINETAS</t>
  </si>
  <si>
    <t>SEDE ANISILLOS</t>
  </si>
  <si>
    <t>SEDE BRISAS DEL TARRA</t>
  </si>
  <si>
    <t>SEDE LA URAMA</t>
  </si>
  <si>
    <t>C.E.R. EL TARRA</t>
  </si>
  <si>
    <t>SEDE PARAMILLO</t>
  </si>
  <si>
    <t>SEDE QUEBRADA DE PARAMILLO</t>
  </si>
  <si>
    <t>SEDE TARRA VIEJO</t>
  </si>
  <si>
    <t>SEDE KM 12</t>
  </si>
  <si>
    <t>SEDE EL REMOLINO</t>
  </si>
  <si>
    <t>SEDE LOS MORTIÑOS</t>
  </si>
  <si>
    <t>SEDE BERLIN</t>
  </si>
  <si>
    <t>SEDE KM 45</t>
  </si>
  <si>
    <t>SEDE URAMA PARTE ALTA</t>
  </si>
  <si>
    <t>SEDE EL CARRIZAL</t>
  </si>
  <si>
    <t>CENT EDUC RUR LA MARIA</t>
  </si>
  <si>
    <t>SEDE EL TIGRE</t>
  </si>
  <si>
    <t>SEDE LA VUELTA DE LA MARIA</t>
  </si>
  <si>
    <t>SEDE EL ARBOLITO</t>
  </si>
  <si>
    <t>SEDE EL LORO</t>
  </si>
  <si>
    <t>SEDE EL RAMO</t>
  </si>
  <si>
    <t>SEDE EL CASTILLO</t>
  </si>
  <si>
    <t>SEDE EL PARAMO</t>
  </si>
  <si>
    <t>SEDE EL CASTILLO PARTE ALTA</t>
  </si>
  <si>
    <t>SEDE LA MARIA PARTE ALTA</t>
  </si>
  <si>
    <t>SEDE BRISAS DEL PARAMO</t>
  </si>
  <si>
    <t>SEDE EL HOYO</t>
  </si>
  <si>
    <t>SEDE EL RINCON</t>
  </si>
  <si>
    <t>SEDE LA TEJA</t>
  </si>
  <si>
    <t>SEDE SAN MIGUEL OTRO LADO</t>
  </si>
  <si>
    <t>SEDE EL SOLTADERO</t>
  </si>
  <si>
    <t>SEDE BORRA</t>
  </si>
  <si>
    <t>SEDE SANTA RITA</t>
  </si>
  <si>
    <t>SEDE SAN MIGUEL</t>
  </si>
  <si>
    <t>SEDE CANUTILLO</t>
  </si>
  <si>
    <t>SEDE EL GUAMAL</t>
  </si>
  <si>
    <t>SEDE ALTO PAVEZ</t>
  </si>
  <si>
    <t>SEDE PALMIRA</t>
  </si>
  <si>
    <t>SEDE CURITOS DE PAVEZ</t>
  </si>
  <si>
    <t>SEDE PALMIRA PARTE ALTA</t>
  </si>
  <si>
    <t>SEDE LINDEROS DE PAVEZ</t>
  </si>
  <si>
    <t>AGUITAS</t>
  </si>
  <si>
    <t>CANUTILLO PARTE ALTA</t>
  </si>
  <si>
    <t>SEDE HARAGANAZO</t>
  </si>
  <si>
    <t>SEDE EL CHORRO</t>
  </si>
  <si>
    <t>SEDE LA ESTANCIA</t>
  </si>
  <si>
    <t>SEDE EL OROQUE</t>
  </si>
  <si>
    <t>SEDE RIO FRIO</t>
  </si>
  <si>
    <t>SEDE LAS LAJAS</t>
  </si>
  <si>
    <t>SEDE LAS GUAMAS</t>
  </si>
  <si>
    <t>SEDE EL TIROL</t>
  </si>
  <si>
    <t>SEDE SANTA LUCIA</t>
  </si>
  <si>
    <t>SEDE EL POZO</t>
  </si>
  <si>
    <t>SEDE OROQUE PARTE ALTA</t>
  </si>
  <si>
    <t>SEDE LA ARENOSA</t>
  </si>
  <si>
    <t>SEDE LOS MILAGROS</t>
  </si>
  <si>
    <t>SEDE LA TROCHA</t>
  </si>
  <si>
    <t>SEDE SAN LUIS</t>
  </si>
  <si>
    <t>SEDE EL LLANON</t>
  </si>
  <si>
    <t>SEDE HOYO PILON</t>
  </si>
  <si>
    <t>SEDE SAN JUAN</t>
  </si>
  <si>
    <t>SEDE LAS VEGAS</t>
  </si>
  <si>
    <t>SEDE EL MORRON</t>
  </si>
  <si>
    <t>CENT EDUC RUR PLAYONCITOS</t>
  </si>
  <si>
    <t>SEDE LAS TAGUAS</t>
  </si>
  <si>
    <t>SEDE LA ISLA</t>
  </si>
  <si>
    <t>SEDE LA PALMITA</t>
  </si>
  <si>
    <t>SEDE SAN JUAN BAUTISTA</t>
  </si>
  <si>
    <t>SEDE LA SIERRA PARTE ALTA</t>
  </si>
  <si>
    <t>SEDE LOS CEDROS</t>
  </si>
  <si>
    <t>SEDE LOS OSOS</t>
  </si>
  <si>
    <t>SEDE SAN VICENTE</t>
  </si>
  <si>
    <t>SEDE LA MOTILONA</t>
  </si>
  <si>
    <t>SEDE POTRERO NUEVO</t>
  </si>
  <si>
    <t>SEDE LA AGUADA</t>
  </si>
  <si>
    <t>ARBOLEDAS</t>
  </si>
  <si>
    <t>SEDE CHICAGUA ALTO</t>
  </si>
  <si>
    <t>SEDE GUACAMAYAS</t>
  </si>
  <si>
    <t>SEDE EL UVITO</t>
  </si>
  <si>
    <t>SEDE BARRIENTOS</t>
  </si>
  <si>
    <t>SEDE CHICAGUA BAJO</t>
  </si>
  <si>
    <t>SEDE LA DESPENSA</t>
  </si>
  <si>
    <t>SEDE POTREROS</t>
  </si>
  <si>
    <t>SEDE LA ANTIGUA</t>
  </si>
  <si>
    <t>SEDE SAMUEL CUERVO</t>
  </si>
  <si>
    <t>SEDE CINERA</t>
  </si>
  <si>
    <t>SEDE LA POTRERA</t>
  </si>
  <si>
    <t>SEDE PEÑITAS</t>
  </si>
  <si>
    <t>SEDE EL ALMENDRO</t>
  </si>
  <si>
    <t>SEDE HELECHAL BAJO</t>
  </si>
  <si>
    <t>SEDE SAN JOAQUIN</t>
  </si>
  <si>
    <t>SEDE SAN ONOFRE</t>
  </si>
  <si>
    <t>SEDE JUAN BUENO</t>
  </si>
  <si>
    <t>SEDE VEGA LARGA</t>
  </si>
  <si>
    <t>SEDE EL PEÑON</t>
  </si>
  <si>
    <t>SEDE EL CANEY</t>
  </si>
  <si>
    <t>SEDE GUZAMAN</t>
  </si>
  <si>
    <t>SEDE SANTO DOMINGO</t>
  </si>
  <si>
    <t>SEDE AGUADAS</t>
  </si>
  <si>
    <t>SEDE SAN PEDRO EL MOHAN</t>
  </si>
  <si>
    <t>SEDE EL DEGREDO</t>
  </si>
  <si>
    <t>SEDE VOLCAN</t>
  </si>
  <si>
    <t>SEDE BEJUCALES</t>
  </si>
  <si>
    <t>SEDE EL PALCHAL</t>
  </si>
  <si>
    <t>SEDE EL PALMAR</t>
  </si>
  <si>
    <t>SEDE VEGAS DEL RIO</t>
  </si>
  <si>
    <t>SEDE PEÑAS BLANCAS</t>
  </si>
  <si>
    <t>SEDE BATEAS</t>
  </si>
  <si>
    <t>SEDE GURAPAL</t>
  </si>
  <si>
    <t>SEDE SAN ANTONIO DEL FILO</t>
  </si>
  <si>
    <t>SEDE HUERTA CHIQUITA</t>
  </si>
  <si>
    <t>SEDE SAN PABLO  NUEVO</t>
  </si>
  <si>
    <t>SEDE LA ARGENTINA</t>
  </si>
  <si>
    <t>SEDE SAN PABLO VIEJO</t>
  </si>
  <si>
    <t>I.E. ANTONIO JOSE DE SUCRE - SEDE PRICIPAL</t>
  </si>
  <si>
    <t>SEDE TERMOPILAS</t>
  </si>
  <si>
    <t>SEDE INTEG LA DONJUANA</t>
  </si>
  <si>
    <t>BUCARASICA</t>
  </si>
  <si>
    <t>SEDE EL ALTO</t>
  </si>
  <si>
    <t>SEDE BALCONES</t>
  </si>
  <si>
    <t>SEDE FILO SECO</t>
  </si>
  <si>
    <t>SEDE LA PROVINCIA</t>
  </si>
  <si>
    <t>SEDE LA SANJUANA</t>
  </si>
  <si>
    <t>SEDE LA SALINA</t>
  </si>
  <si>
    <t>SEDE LAS FORTUNAS</t>
  </si>
  <si>
    <t>SEDE MUNDO NUEVO</t>
  </si>
  <si>
    <t>SEDE LAS CUADRAS</t>
  </si>
  <si>
    <t>SEDE EL MOSQUITO</t>
  </si>
  <si>
    <t>SEDE PLANADAS</t>
  </si>
  <si>
    <t>SEDE EL TESORO</t>
  </si>
  <si>
    <t>SEDE PAMPLONA</t>
  </si>
  <si>
    <t>SEDE LA GAMUZA</t>
  </si>
  <si>
    <t>SEDE LA AZULITA</t>
  </si>
  <si>
    <t>SEDE COTE LAMUS</t>
  </si>
  <si>
    <t>SEDE LAS INDIAS</t>
  </si>
  <si>
    <t>SEDE EL SILENCIO</t>
  </si>
  <si>
    <t>SEDE EL ESPEJO</t>
  </si>
  <si>
    <t>SEDE LA LAGUNA</t>
  </si>
  <si>
    <t>SEDE CHINAVEGA</t>
  </si>
  <si>
    <t>SEDE HATO DE LA VIRGEN</t>
  </si>
  <si>
    <t>SEDE LA UPA</t>
  </si>
  <si>
    <t>SEDE LA EXPLAYADA</t>
  </si>
  <si>
    <t>SEDE EL FILO</t>
  </si>
  <si>
    <t>SEDE EL SALOBRE</t>
  </si>
  <si>
    <t>SEDE GALVANES</t>
  </si>
  <si>
    <t>SEDE LA PITA</t>
  </si>
  <si>
    <t>SEDE LOS MANGOS</t>
  </si>
  <si>
    <t>SEDE MIRAFLORES</t>
  </si>
  <si>
    <t>SEDE MONTENEGRO</t>
  </si>
  <si>
    <t>SEDE PERPETUO SOCORRO</t>
  </si>
  <si>
    <t>SEDE RAMIREZ</t>
  </si>
  <si>
    <t>SEDE VILLA NUEVA</t>
  </si>
  <si>
    <t>SEDE LAS VEGAS DE RAMIREZ</t>
  </si>
  <si>
    <t>SEDE LA CARAMBA</t>
  </si>
  <si>
    <t>SEDE EL MANZANO</t>
  </si>
  <si>
    <t>SEDE CUATRO ESQUINAS</t>
  </si>
  <si>
    <t>SEDE PARAMO DE LOS RANCHOS</t>
  </si>
  <si>
    <t>SEDE LA CARRILLA</t>
  </si>
  <si>
    <t>SEDE SAN AGUSTIN</t>
  </si>
  <si>
    <t>SEDE SAN JOSE DE PARAMILLO</t>
  </si>
  <si>
    <t>SEDE CARCASI</t>
  </si>
  <si>
    <t>SEDE EL RECREO</t>
  </si>
  <si>
    <t>SEDE EL TABLAZO</t>
  </si>
  <si>
    <t>SEDE ALTOMOVIL</t>
  </si>
  <si>
    <t>SEDE LAS CRUCES</t>
  </si>
  <si>
    <t>SEDE SAN JOSE DE LA LAGUNA</t>
  </si>
  <si>
    <t>SEDE EL LUCERO</t>
  </si>
  <si>
    <t>SEDE LA SARDINA</t>
  </si>
  <si>
    <t>SEDE MERCEDES ALTA</t>
  </si>
  <si>
    <t>SEDE SANTA ROSA</t>
  </si>
  <si>
    <t>SEDE BUEN PASTOR</t>
  </si>
  <si>
    <t>SEDE ALTO DE LA LORA</t>
  </si>
  <si>
    <t>SEDE MERCEDES BAJA</t>
  </si>
  <si>
    <t>SEDE ALTO DE LA PAZ</t>
  </si>
  <si>
    <t>SEDE LAGUNA DEL ORIENTE</t>
  </si>
  <si>
    <t>SEDE CAMPO ALEGRE</t>
  </si>
  <si>
    <t>SEDE LA YE</t>
  </si>
  <si>
    <t>SEDE VEINTE DE JULIO</t>
  </si>
  <si>
    <t>SEDE PACHO DIAZ</t>
  </si>
  <si>
    <t>La Esperanza</t>
  </si>
  <si>
    <t>SEDE INTEGRADA LA ESPERANZA</t>
  </si>
  <si>
    <t>SEDE BARANDILLAS</t>
  </si>
  <si>
    <t>SEDE EL BRILLANTE</t>
  </si>
  <si>
    <t>SEDE ESTOCOLMO</t>
  </si>
  <si>
    <t>SEDE SANTA MARIA</t>
  </si>
  <si>
    <t>SEDE LAS MESETAS</t>
  </si>
  <si>
    <t>SEDE MARAVILLAS</t>
  </si>
  <si>
    <t>SEDE EL CARBON</t>
  </si>
  <si>
    <t>C.E.R. LA CARRERA - SEDE PRINCIPAL</t>
  </si>
  <si>
    <t>CHINÁCOTA</t>
  </si>
  <si>
    <t>SEDE PANTANOS</t>
  </si>
  <si>
    <t>SEDE ISCALA NORTE</t>
  </si>
  <si>
    <t>SEDE GENERAL MAZA</t>
  </si>
  <si>
    <t>SEDE CHITACOMAR</t>
  </si>
  <si>
    <t>SEDE CINERAL</t>
  </si>
  <si>
    <t>SEDE RAFAEL GONZALEZ</t>
  </si>
  <si>
    <t>CHITAGÁ</t>
  </si>
  <si>
    <t>SEDE QUEBRADA AZUL</t>
  </si>
  <si>
    <t>SEDE LA HONDA</t>
  </si>
  <si>
    <t>SEDE APOSENTICOS</t>
  </si>
  <si>
    <t>SEDE EL PLACER</t>
  </si>
  <si>
    <t>SEDE RIO COLORADO</t>
  </si>
  <si>
    <t>SEDE AGUAHITA</t>
  </si>
  <si>
    <t>SEDE CASA  VIEJA</t>
  </si>
  <si>
    <t>SEDE BURGUA PARTE BAJA</t>
  </si>
  <si>
    <t>SEDE CARVAJAL</t>
  </si>
  <si>
    <t>SEDE CORNEJO</t>
  </si>
  <si>
    <t>SEDE PIEDRAS</t>
  </si>
  <si>
    <t>SEDE VEGAS DE COLOMBIA</t>
  </si>
  <si>
    <t>SEDE BURGUA PARTE ALTA</t>
  </si>
  <si>
    <t>SEDE LA PALMERA</t>
  </si>
  <si>
    <t>SEDE QUICUYES</t>
  </si>
  <si>
    <t>SEDE POTRERITOS</t>
  </si>
  <si>
    <t>SEDE CASA BLANCA</t>
  </si>
  <si>
    <t>SEDE LA VICTORIA</t>
  </si>
  <si>
    <t>SEDE TRONQUEROS</t>
  </si>
  <si>
    <t>SEDE CERRO GORDO</t>
  </si>
  <si>
    <t>SEDE EL DIVISO</t>
  </si>
  <si>
    <t>SEDE GAJO MAYOR</t>
  </si>
  <si>
    <t>SEDE MACANAL SOLEDAD</t>
  </si>
  <si>
    <t>CENT EDUC RUR SOLEDAD</t>
  </si>
  <si>
    <t>SEDE ANTONIO GALVIS</t>
  </si>
  <si>
    <t>SEDE TIERRA TEMPLE</t>
  </si>
  <si>
    <t>SEDE ALTO DE VENTANAS</t>
  </si>
  <si>
    <t>SEDE BELLA UNION</t>
  </si>
  <si>
    <t>SEDE BRISAS SANTANDEREANAS</t>
  </si>
  <si>
    <t>SEDE LA VEGA</t>
  </si>
  <si>
    <t>SEDE PIEDECUESTA</t>
  </si>
  <si>
    <t>SEDE EL CARAÑO</t>
  </si>
  <si>
    <t>SEDE SAN CAYETANO</t>
  </si>
  <si>
    <t>SEDE EL POLEO</t>
  </si>
  <si>
    <t>CENT EDUC RUR LLANO GRANDE</t>
  </si>
  <si>
    <t>SEDE CAPELLANIA</t>
  </si>
  <si>
    <t>SEDE CULEBRITA</t>
  </si>
  <si>
    <t>SEDE ELIAS PEREZ RAMIREZ</t>
  </si>
  <si>
    <t>SEDE PUENTE BURBURA</t>
  </si>
  <si>
    <t>SEDE EL PORVENIR</t>
  </si>
  <si>
    <t>SEDE LUCAICAL</t>
  </si>
  <si>
    <t>SEDE NUEVAS HONDURAS</t>
  </si>
  <si>
    <t>SEDE SAN JUAN DE LLANOS</t>
  </si>
  <si>
    <t>SEDE MATA DE CAÑA</t>
  </si>
  <si>
    <t>SEDE PUERTO OCULTO</t>
  </si>
  <si>
    <t>SEDE GUASILES</t>
  </si>
  <si>
    <t>SEDE GUASILES NORTE</t>
  </si>
  <si>
    <t>SEDE BELLA UNION DE HONDURAS</t>
  </si>
  <si>
    <t>SEDE SANTAFE DE HONDURAS</t>
  </si>
  <si>
    <t>SEDE LLANOS DEL NORTE</t>
  </si>
  <si>
    <t>SEDE SAN JOSE DE LAS PITAS</t>
  </si>
  <si>
    <t>SEDE MAICITOS</t>
  </si>
  <si>
    <t>SEDE LIBERTAD</t>
  </si>
  <si>
    <t>SEDE LAS ABEJAS</t>
  </si>
  <si>
    <t>TRINIDAD BAJA</t>
  </si>
  <si>
    <t>SEDE LLANOS DE BELEN</t>
  </si>
  <si>
    <t>SEDE MATA DE LUCAICA</t>
  </si>
  <si>
    <t>SEDE LA LIBERTAD ALTA</t>
  </si>
  <si>
    <t>SEDE LOS TRABAJOS</t>
  </si>
  <si>
    <t>LA QUIEBRA</t>
  </si>
  <si>
    <t>SEDE LAS PAILAS</t>
  </si>
  <si>
    <t>SEDE AGUA BLANCA</t>
  </si>
  <si>
    <t>SEDE BELLA LUZ</t>
  </si>
  <si>
    <t>SEDE EL RETIRO</t>
  </si>
  <si>
    <t>SEDE GRAMALES</t>
  </si>
  <si>
    <t>SEDE CAROLINA</t>
  </si>
  <si>
    <t>SEDE MACANAL CARTAGENA</t>
  </si>
  <si>
    <t>SEDE CARTAGENA</t>
  </si>
  <si>
    <t>LOS LIMOS</t>
  </si>
  <si>
    <t>SEDE CARRIZAL</t>
  </si>
  <si>
    <t>SEDE MESA RICA</t>
  </si>
  <si>
    <t>CUCUTILLA</t>
  </si>
  <si>
    <t>SEDE TRUJILLANA</t>
  </si>
  <si>
    <t>SEDE CAMACHO</t>
  </si>
  <si>
    <t>SEDE SAN MIGUEL BAJO</t>
  </si>
  <si>
    <t>SEDE SANABRIA</t>
  </si>
  <si>
    <t>SEDE AGUADAS ALTO</t>
  </si>
  <si>
    <t>SEDE ZULASQUILLA BAJO</t>
  </si>
  <si>
    <t>SEDE GUAYABITO ALTO</t>
  </si>
  <si>
    <t>SEDE ZULASQUILLA  ALTO</t>
  </si>
  <si>
    <t>SEDE GUAYABITO BAJO</t>
  </si>
  <si>
    <t>SEDE CUESTA RICA NORTE</t>
  </si>
  <si>
    <t>SEDE CONFINES</t>
  </si>
  <si>
    <t>SEDE CAPIRA</t>
  </si>
  <si>
    <t>SEDE CARRIZAL BAJO</t>
  </si>
  <si>
    <t>SEDE LLANO CARRILLO</t>
  </si>
  <si>
    <t>SEDE MORQUECHA SUR</t>
  </si>
  <si>
    <t>SEDE PEDREGAL ALTO</t>
  </si>
  <si>
    <t>SEDE CARACOLI</t>
  </si>
  <si>
    <t>SEDE MORQUECHA NORTE</t>
  </si>
  <si>
    <t>SEDE PEDREGAL BAJO</t>
  </si>
  <si>
    <t>SEDE SISAVITA</t>
  </si>
  <si>
    <t>SEDE LA CUCHILLA</t>
  </si>
  <si>
    <t>SEDE MORALES</t>
  </si>
  <si>
    <t>SEDE PUENTE JULIO</t>
  </si>
  <si>
    <t>SEDE ALTO DEL TIGRE</t>
  </si>
  <si>
    <t>SEDE EL TOPON</t>
  </si>
  <si>
    <t>SEDE LA MESA</t>
  </si>
  <si>
    <t>SEDE LLANADAS BAJO</t>
  </si>
  <si>
    <t>SEDE LLANADAS ALTO</t>
  </si>
  <si>
    <t>SEDE EXEHOMO</t>
  </si>
  <si>
    <t>SEDE LA MESETA</t>
  </si>
  <si>
    <t>SEDE PEÑONCITO</t>
  </si>
  <si>
    <t>SEDE SANTA TERESITA</t>
  </si>
  <si>
    <t>DURANIA</t>
  </si>
  <si>
    <t>SEDE BUENAVISTA</t>
  </si>
  <si>
    <t>SEDE CUAJADORAS</t>
  </si>
  <si>
    <t>SEDE EL ALMENDRAL</t>
  </si>
  <si>
    <t>SEDE EL CEDRO</t>
  </si>
  <si>
    <t>SEDE EL LIBANO</t>
  </si>
  <si>
    <t>SEDE HATO VIEJO</t>
  </si>
  <si>
    <t>SEDE LA CHUSPA</t>
  </si>
  <si>
    <t>SEDE LA PLATANALA</t>
  </si>
  <si>
    <t>SEDE LA TRINIDAD</t>
  </si>
  <si>
    <t>SEDE LA MONTUOSA</t>
  </si>
  <si>
    <t>SEDE SEPULTURAS</t>
  </si>
  <si>
    <t>SEDE LA GOLONDRINA</t>
  </si>
  <si>
    <t>SEDE EL INMENSO</t>
  </si>
  <si>
    <t>COL SANTO ANGEL</t>
  </si>
  <si>
    <t>SEDE JULIAN PINZON PEÑARANDA</t>
  </si>
  <si>
    <t>CENT EDUC RUR EL SUL</t>
  </si>
  <si>
    <t>SEDE LA PELOTA</t>
  </si>
  <si>
    <t>SEDE LA QUIEBRA</t>
  </si>
  <si>
    <t>SEDE EL CAJON</t>
  </si>
  <si>
    <t>SEDE ASTILLEROS</t>
  </si>
  <si>
    <t>SEDE MARIQUITA</t>
  </si>
  <si>
    <t>SEDE LAGUNETA</t>
  </si>
  <si>
    <t>SEDE QUEBRADA HONDA</t>
  </si>
  <si>
    <t>SEDE LA PEREGRINA</t>
  </si>
  <si>
    <t>SEDE BRISAS DE CULEBRITAS</t>
  </si>
  <si>
    <t>CENT EDUC RUR CULEBRITAS</t>
  </si>
  <si>
    <t>CENT EDUC RUR EL CHAMIZON</t>
  </si>
  <si>
    <t>SEDE LOS ANDES</t>
  </si>
  <si>
    <t>SEDE EL COBRE</t>
  </si>
  <si>
    <t>SEDE NARANJITOS</t>
  </si>
  <si>
    <t>SEDE FILO DE PALO</t>
  </si>
  <si>
    <t>SEDE EL TORNO</t>
  </si>
  <si>
    <t>SEDE CHAMBALU</t>
  </si>
  <si>
    <t>SEDE ALTO DE LAS CRUCES</t>
  </si>
  <si>
    <t>SEDE EL CERRO</t>
  </si>
  <si>
    <t>SEDE EL MONO</t>
  </si>
  <si>
    <t>SEDE LA OSA</t>
  </si>
  <si>
    <t>SEDE EL PUEBLITO</t>
  </si>
  <si>
    <t>SEDE VEGAS DE AGUILAR</t>
  </si>
  <si>
    <t>SEDE CULEBRA</t>
  </si>
  <si>
    <t>SEDE CALIFORNIA</t>
  </si>
  <si>
    <t>C.E.R. SANTA INÉS - SEDE PRINCIPAL</t>
  </si>
  <si>
    <t>SEDE LA CAMORRA</t>
  </si>
  <si>
    <t>SEDE PAJITAS</t>
  </si>
  <si>
    <t>SEDE TRINIDAD</t>
  </si>
  <si>
    <t>SEDE EL LORITO</t>
  </si>
  <si>
    <t>SEDE VEGAS DE MOTILONIA</t>
  </si>
  <si>
    <t>SEDE ALTO AZUL</t>
  </si>
  <si>
    <t>SEDE MIL PESOS</t>
  </si>
  <si>
    <t>SEDE CURALES</t>
  </si>
  <si>
    <t>SEDE EL PLAYON</t>
  </si>
  <si>
    <t>SEDE LAS AGUILAS</t>
  </si>
  <si>
    <t>SEDE LAS PLANADAS</t>
  </si>
  <si>
    <t>SEDE EL BOQUERON</t>
  </si>
  <si>
    <t>SEDE JARDINES DE MOTILONIA</t>
  </si>
  <si>
    <t>EL BOQUERÓN BRISAS</t>
  </si>
  <si>
    <t>SEDE POTRERO GRANDE</t>
  </si>
  <si>
    <t>SEDE LIMONAL</t>
  </si>
  <si>
    <t>SEDE LA CUESTA</t>
  </si>
  <si>
    <t>SEDE LA ESTRELLA</t>
  </si>
  <si>
    <t>SEDE LOS JARDINES</t>
  </si>
  <si>
    <t>SEDE SARAGOZA</t>
  </si>
  <si>
    <t>SEDE QUEBRADA ARRIBA</t>
  </si>
  <si>
    <t>SEDE TABACAL</t>
  </si>
  <si>
    <t>SEDE LAS QUEBRADITAS</t>
  </si>
  <si>
    <t>SEDE LAGUNITAS</t>
  </si>
  <si>
    <t>SEDE CULEBRITAS BOBALI</t>
  </si>
  <si>
    <t>SEDE VEGAS DEL NORTE</t>
  </si>
  <si>
    <t>SEDE PLAYAS RICAS 1</t>
  </si>
  <si>
    <t>SEDE EL ESFUERZO</t>
  </si>
  <si>
    <t>SEDE DOS QUEBRADAS</t>
  </si>
  <si>
    <t>SEDE EL EDEN 1</t>
  </si>
  <si>
    <t>SEDE AGUAS CLARAS</t>
  </si>
  <si>
    <t>SEDE LA BOGOTANA</t>
  </si>
  <si>
    <t>SEDE EL DESENGAÑO</t>
  </si>
  <si>
    <t>SEDE TIERRAS NUEVAS</t>
  </si>
  <si>
    <t>SEDE LA PAZ 1</t>
  </si>
  <si>
    <t>SEDE EL EDEN 3</t>
  </si>
  <si>
    <t>SEDE EL EDEN 2</t>
  </si>
  <si>
    <t>SEDE LA CRISTALINA</t>
  </si>
  <si>
    <t>SEDE LA ESMERALDA</t>
  </si>
  <si>
    <t>SEDE EL SALADO ALTO</t>
  </si>
  <si>
    <t>SEDE EL SALADO BAJO</t>
  </si>
  <si>
    <t>CENT EDUC RUR DOMINGO SAVIO</t>
  </si>
  <si>
    <t>SEDE MONSEÑOR HORACIO OLAVE</t>
  </si>
  <si>
    <t>SEDE LA MOTILANDIA</t>
  </si>
  <si>
    <t>SEDE LA GORGONA</t>
  </si>
  <si>
    <t>SEDE UNION ALTA</t>
  </si>
  <si>
    <t>SEDE LOS BALSOS</t>
  </si>
  <si>
    <t>SEDE CORRAL DE PIEDRA</t>
  </si>
  <si>
    <t>SEDE CAÑAHUATE</t>
  </si>
  <si>
    <t>EL ZULIA</t>
  </si>
  <si>
    <t>SEDE PUERTO ESTRELLA</t>
  </si>
  <si>
    <t>SEDE GRATAMIRA</t>
  </si>
  <si>
    <t>SEDE ENCERRADEROS</t>
  </si>
  <si>
    <t>SEDE PEÑALISA</t>
  </si>
  <si>
    <t>SEDE PEDREGALES</t>
  </si>
  <si>
    <t>SEDE EL LLANITO</t>
  </si>
  <si>
    <t>SEDE LA CONQUISTA</t>
  </si>
  <si>
    <t>SEDE FE Y ALEGRIA</t>
  </si>
  <si>
    <t>SEDE CERRO GONZALEZ</t>
  </si>
  <si>
    <t>SEDE RISARALDA</t>
  </si>
  <si>
    <t>SEDE LA MARTICA</t>
  </si>
  <si>
    <t>SEDE GUADUALES</t>
  </si>
  <si>
    <t>SEDE PUEBLITOS</t>
  </si>
  <si>
    <t>SEDE RANCHO GRANDE</t>
  </si>
  <si>
    <t>SEDE LA ANGELITA</t>
  </si>
  <si>
    <t>SEDE CERRO LEON</t>
  </si>
  <si>
    <t>SEDE VENTE DE JULIO</t>
  </si>
  <si>
    <t>SEDE LAS PIEDRAS</t>
  </si>
  <si>
    <t>SEDE LA RAMPACHALA</t>
  </si>
  <si>
    <t>SEDE JORGE GAITAN DURAN</t>
  </si>
  <si>
    <t>SEDE PLAYA COLORADA</t>
  </si>
  <si>
    <t>SEDE EL MESTIZO</t>
  </si>
  <si>
    <t>SEDE LA COLORADA</t>
  </si>
  <si>
    <t>SEDE LA REPRESA</t>
  </si>
  <si>
    <t>GRAMALOTE</t>
  </si>
  <si>
    <t>SEDE BOYACA</t>
  </si>
  <si>
    <t>SEDE LA GARZA</t>
  </si>
  <si>
    <t>SEDE LAS VIOLETAS</t>
  </si>
  <si>
    <t>SEDE EL TRIUNFO</t>
  </si>
  <si>
    <t>SEDE FATIMA</t>
  </si>
  <si>
    <t>SEDE JACOME</t>
  </si>
  <si>
    <t>SEDE LA HOYADA</t>
  </si>
  <si>
    <t>SEDE VERGEL PACHECO</t>
  </si>
  <si>
    <t>SEDE NUESTRA SEÑORA DE MONGUI</t>
  </si>
  <si>
    <t>SEDE TEHERAN</t>
  </si>
  <si>
    <t>SEDE EL VALLE</t>
  </si>
  <si>
    <t>SEDE LOCUTAMA</t>
  </si>
  <si>
    <t>SEDE ISLITAS</t>
  </si>
  <si>
    <t>SEDE LA ORQUETA</t>
  </si>
  <si>
    <t>SEDE CALICHES</t>
  </si>
  <si>
    <t>SEDE LA PACHECA</t>
  </si>
  <si>
    <t>SEDE LAS AGUADAS</t>
  </si>
  <si>
    <t>SEDE EL POZON</t>
  </si>
  <si>
    <t>SEDE MONTETARRA</t>
  </si>
  <si>
    <t>SEDE APOSENTOS BAJO</t>
  </si>
  <si>
    <t>SEDE BELLAVISTA LIMONCITO</t>
  </si>
  <si>
    <t>SEDE APOSENTOS PARTE ALTA</t>
  </si>
  <si>
    <t>BALCONES</t>
  </si>
  <si>
    <t>LA VALENTINA</t>
  </si>
  <si>
    <t>SEDE SAN MIGUELITO</t>
  </si>
  <si>
    <t>SEDE EL LLANO</t>
  </si>
  <si>
    <t>SEDE MARACAIBO</t>
  </si>
  <si>
    <t>SEDE LOS LAURELES</t>
  </si>
  <si>
    <t>SEDE MANUEL DOLORES ORTIZ</t>
  </si>
  <si>
    <t>SEDE LA FLORIDA</t>
  </si>
  <si>
    <t>SEDE LOS ANGELES</t>
  </si>
  <si>
    <t>SEDE CASTRELLON</t>
  </si>
  <si>
    <t>SEDE GUAIMARAL</t>
  </si>
  <si>
    <t>SEDE PALO CRUZAL</t>
  </si>
  <si>
    <t>SEDE FILO REAL</t>
  </si>
  <si>
    <t>SEDE EL LIMONCITO</t>
  </si>
  <si>
    <t>SEDE SAN BERNARDO</t>
  </si>
  <si>
    <t>SEDE CUMANA</t>
  </si>
  <si>
    <t>SEDE MESA DE LAGUNETA</t>
  </si>
  <si>
    <t>SEDE LAS JUNTAS</t>
  </si>
  <si>
    <t>SEDE LA MADERA</t>
  </si>
  <si>
    <t>SEDE MANZANARES</t>
  </si>
  <si>
    <t>CUMANÁ PARTE ALTA</t>
  </si>
  <si>
    <t>SEDE CORRALES</t>
  </si>
  <si>
    <t>SEDE EL RAMAL</t>
  </si>
  <si>
    <t>SEDE PASO ANTIGUO</t>
  </si>
  <si>
    <t>SEDE HONDA SUR</t>
  </si>
  <si>
    <t>SEDE LA SIBERIA</t>
  </si>
  <si>
    <t>SEDE MONTEGRANDE</t>
  </si>
  <si>
    <t>SEDE PAMPLONITA</t>
  </si>
  <si>
    <t>SEDE SAN JORGE</t>
  </si>
  <si>
    <t>SEDE PROVIDENCIA</t>
  </si>
  <si>
    <t>SEDE CANCHICA</t>
  </si>
  <si>
    <t>SEDE SAN JOSECITO</t>
  </si>
  <si>
    <t>SEDE MONOGA</t>
  </si>
  <si>
    <t>SEDE LIRGUA</t>
  </si>
  <si>
    <t>SEDE LA CORDIALIDAD</t>
  </si>
  <si>
    <t>SEDE MORGUA</t>
  </si>
  <si>
    <t>SEDE AGUAS CALIENTES</t>
  </si>
  <si>
    <t>SEDE CHERELA</t>
  </si>
  <si>
    <t>SEDE JOVE</t>
  </si>
  <si>
    <t>SEDE PEDRO ALONSO</t>
  </si>
  <si>
    <t>SEDE EL CASCARO</t>
  </si>
  <si>
    <t>SEDE APOSENTOS</t>
  </si>
  <si>
    <t>SEDE BRILLANTE BAJO</t>
  </si>
  <si>
    <t>SEDE SANTA ANA</t>
  </si>
  <si>
    <t>SEDE LA NIEBLA</t>
  </si>
  <si>
    <t>SEDE SAN GREGORIO PALMAS</t>
  </si>
  <si>
    <t>SEDE BRILLANTE ALTO</t>
  </si>
  <si>
    <t>SEDE ALTO EL ALMENDRON</t>
  </si>
  <si>
    <t>SEDE LA CEIBA</t>
  </si>
  <si>
    <t>SEDE LA PERDIZ BAJA</t>
  </si>
  <si>
    <t>SEDE SAN ESTANISLAO</t>
  </si>
  <si>
    <t>SEDE MESETAS</t>
  </si>
  <si>
    <t>SEDE EL ZULIA</t>
  </si>
  <si>
    <t>SEDE LA PERDIZ ALTA</t>
  </si>
  <si>
    <t>SEDE EL BANCO</t>
  </si>
  <si>
    <t>SEDE LOS MUSGOS</t>
  </si>
  <si>
    <t>SEDE GUAYABAL</t>
  </si>
  <si>
    <t>SEDE OTOVAS</t>
  </si>
  <si>
    <t>SEDE MESETA DE VACA</t>
  </si>
  <si>
    <t>SEDE LA QUINA</t>
  </si>
  <si>
    <t>SEDE PATA DE VACA</t>
  </si>
  <si>
    <t>SEDE CONTADERO</t>
  </si>
  <si>
    <t>SEDE LA RAYA</t>
  </si>
  <si>
    <t>SEDE RAICEROS</t>
  </si>
  <si>
    <t>SEDE MORROCOY</t>
  </si>
  <si>
    <t>SEDE CAÑO DE HOYO</t>
  </si>
  <si>
    <t>SEDE LA SIRENA</t>
  </si>
  <si>
    <t>SEDE LA CIENAGA</t>
  </si>
  <si>
    <t>SEDE BAJO VIJAGUAL</t>
  </si>
  <si>
    <t>SEDE LA FRAGUA</t>
  </si>
  <si>
    <t>SEDE LAS RIVERAS</t>
  </si>
  <si>
    <t>SEDE PALMICHAL</t>
  </si>
  <si>
    <t>SEDE COLA DE PATO - LA ESMERALDA</t>
  </si>
  <si>
    <t>SEDE CERRO NEGRO</t>
  </si>
  <si>
    <t>SEDE CARBONES</t>
  </si>
  <si>
    <t>SEDE AMAPOLAS</t>
  </si>
  <si>
    <t>SEDE LOS PLANES</t>
  </si>
  <si>
    <t>SEDE QUEBRADAS</t>
  </si>
  <si>
    <t>SEDE VEGA DE LEON</t>
  </si>
  <si>
    <t>SEDE BRISAS</t>
  </si>
  <si>
    <t>SEDE CURASICA</t>
  </si>
  <si>
    <t>SEDE SUCRE</t>
  </si>
  <si>
    <t>SEDE ALTO DEL BUEY</t>
  </si>
  <si>
    <t>La Playa</t>
  </si>
  <si>
    <t>Norte Santander</t>
  </si>
  <si>
    <t>SEDE ARATOQUE</t>
  </si>
  <si>
    <t>SEDE EL SALERO</t>
  </si>
  <si>
    <t>SEDE ESPERANCITA</t>
  </si>
  <si>
    <t>SEDE ALTO VIEJO</t>
  </si>
  <si>
    <t>SEDE GUARUMAL</t>
  </si>
  <si>
    <t>SEDE EL PEDREGAL</t>
  </si>
  <si>
    <t>SEDE CLAVELLINOS</t>
  </si>
  <si>
    <t>SEDE LA PEÑA</t>
  </si>
  <si>
    <t>SEDE GUARINAS</t>
  </si>
  <si>
    <t>SEDE LLANO GRANDE</t>
  </si>
  <si>
    <t>CENT EDUC RUR SAN PEDRO</t>
  </si>
  <si>
    <t>SEDE LOS CACAOS</t>
  </si>
  <si>
    <t>SEDE ALGARROBOS</t>
  </si>
  <si>
    <t>SEDE MONTELARGO</t>
  </si>
  <si>
    <t>SEDE SAN PEDRO 2</t>
  </si>
  <si>
    <t>SEDE SALERO PARTE BAJA</t>
  </si>
  <si>
    <t>C.E.R. MESA RICA - SEDE PRINCIPAL</t>
  </si>
  <si>
    <t>SEDE SAN JOSE DE MESA RICA</t>
  </si>
  <si>
    <t>SEDE DAVID HADDAD SALCEDO</t>
  </si>
  <si>
    <t>SEDE LUCIO PABON NUÑEZ</t>
  </si>
  <si>
    <t>SEDE LA LEGIA</t>
  </si>
  <si>
    <t>SEDE EL GUAYABON</t>
  </si>
  <si>
    <t>SEDE CORRALITOS</t>
  </si>
  <si>
    <t>SEDE INTEGRADA OTARE</t>
  </si>
  <si>
    <t>SEDE SAN ANTONIO DEL SUR</t>
  </si>
  <si>
    <t>SEDE VIJAGUAL</t>
  </si>
  <si>
    <t>SEDE SAN ANTONIO DE PADUA</t>
  </si>
  <si>
    <t>SEDE LA ORQUIDEA</t>
  </si>
  <si>
    <t>SEDE EL GUADUAL</t>
  </si>
  <si>
    <t>SEDE PUEBLO VIEJO</t>
  </si>
  <si>
    <t>CENT EDUC RUR LLANO DE LOS ALCALDES</t>
  </si>
  <si>
    <t>SEDE LISCAS PARTE BAJA</t>
  </si>
  <si>
    <t>SEDE PORTACHUELO</t>
  </si>
  <si>
    <t>SEDE LA  ESMERALDA</t>
  </si>
  <si>
    <t>SEDE ALTOS DE LOS PATIOS</t>
  </si>
  <si>
    <t>SEDE PALO GRANDE</t>
  </si>
  <si>
    <t>SEDE CORDONCILLOS</t>
  </si>
  <si>
    <t>SEDE BETICAS</t>
  </si>
  <si>
    <t>SEDE EL APIAL</t>
  </si>
  <si>
    <t>SEDE LISCAS PARTE ALTA</t>
  </si>
  <si>
    <t>SEDE PIEDRAS BLANCAS</t>
  </si>
  <si>
    <t>SEDE QUEBRADA SECA</t>
  </si>
  <si>
    <t>SEDE MATA DE CALABAZO</t>
  </si>
  <si>
    <t>SEDE EL CUERNO</t>
  </si>
  <si>
    <t>SEDE LA ERMITA</t>
  </si>
  <si>
    <t>SEDE LOS CURITOS</t>
  </si>
  <si>
    <t>SEDE EL CAUCA</t>
  </si>
  <si>
    <t>CENT EDUC RUR PUEBLO NUEVO</t>
  </si>
  <si>
    <t>SEDE AGUA DE LA VIRGEN</t>
  </si>
  <si>
    <t>SEDE LOMA LARGA</t>
  </si>
  <si>
    <t>SEDE EL CARIZAL</t>
  </si>
  <si>
    <t>SEDE LA SELVA</t>
  </si>
  <si>
    <t>SEDE LA SAMARITANA</t>
  </si>
  <si>
    <t>SEDE PAPAMITOS</t>
  </si>
  <si>
    <t>SEDE LA ENLLANADA</t>
  </si>
  <si>
    <t>SEDE LA HIERBABUENA</t>
  </si>
  <si>
    <t>SEDE LOS CUROS PARTE ALTA</t>
  </si>
  <si>
    <t>SEDE LOS CUROS PARTE BAJA</t>
  </si>
  <si>
    <t>SEDE LLANO DE LOS TRIGOS</t>
  </si>
  <si>
    <t>SEDE LA CONCEPCION</t>
  </si>
  <si>
    <t>SEDE LA FLORESTA</t>
  </si>
  <si>
    <t>SEDE CERRO DE LAS FLORES</t>
  </si>
  <si>
    <t>SEDE LAS CHIRCAS</t>
  </si>
  <si>
    <t>SEDE EL LIMON</t>
  </si>
  <si>
    <t>I.E. AGUAS CLARAS - SEDE PRINCIPAL</t>
  </si>
  <si>
    <t>SEDE QUEBRADA DE LA ESPERANZA</t>
  </si>
  <si>
    <t>SEDE SAN JACINTO</t>
  </si>
  <si>
    <t>SEDE PIEDECUESTA LAS CHIRCAS</t>
  </si>
  <si>
    <t>SEDE ALTO DE LA TRINIDAD</t>
  </si>
  <si>
    <t>SEDE LLANO VERDE</t>
  </si>
  <si>
    <t>SEDE FILO DEL CORDON</t>
  </si>
  <si>
    <t>SEDE ESPIRITU SANTO</t>
  </si>
  <si>
    <t>SEDE ALTO GRANDE</t>
  </si>
  <si>
    <t>SEDE SINUGA</t>
  </si>
  <si>
    <t>SEDE SIMITARIGUA ALTA</t>
  </si>
  <si>
    <t>SEDE SIMITARIGUA BAJA</t>
  </si>
  <si>
    <t>SEDE SAMAGALA</t>
  </si>
  <si>
    <t>SEDE EL CAIMITO</t>
  </si>
  <si>
    <t>SEDE PETAQUEROS</t>
  </si>
  <si>
    <t>SEDE SANTA CLARA</t>
  </si>
  <si>
    <t>SEDE SABANETA</t>
  </si>
  <si>
    <t>SEDE ISCALIGUA</t>
  </si>
  <si>
    <t>SEDE CHILAGAULA</t>
  </si>
  <si>
    <t>SEDE CIMITARIGUA</t>
  </si>
  <si>
    <t>SEDE SABAGUA</t>
  </si>
  <si>
    <t>SEDE PEÑAS</t>
  </si>
  <si>
    <t>SEDE LLANO CASTRO</t>
  </si>
  <si>
    <t>SEDE ZARZAL ALTO</t>
  </si>
  <si>
    <t>PAMPLONITA</t>
  </si>
  <si>
    <t>SEDE TULANTA</t>
  </si>
  <si>
    <t>SEDE BAJO SANTA LUCIA</t>
  </si>
  <si>
    <t>SEDE VIEJO CUCANO</t>
  </si>
  <si>
    <t>SEDE ALTO SANTA LUCIA</t>
  </si>
  <si>
    <t>SEDE NUEVO CUCANO</t>
  </si>
  <si>
    <t>SEDE CARLOS PEREZ ESCALANTE</t>
  </si>
  <si>
    <t>RAGONVALIA</t>
  </si>
  <si>
    <t>SEDE BABILONIA</t>
  </si>
  <si>
    <t>SEDE TACHIRITA</t>
  </si>
  <si>
    <t>SEDE SAN JOSE DEL AVILA</t>
  </si>
  <si>
    <t>SEDE LAS MECEDES</t>
  </si>
  <si>
    <t>SEDE LUIS RIVERA</t>
  </si>
  <si>
    <t>SEDE BATATAL</t>
  </si>
  <si>
    <t>SEDE TRECE DE MAYO</t>
  </si>
  <si>
    <t>SEDE LAS FLORES</t>
  </si>
  <si>
    <t>SEDE SANGUINO</t>
  </si>
  <si>
    <t>SEDE URIBANTE</t>
  </si>
  <si>
    <t>SEDE INST AGRICOLA</t>
  </si>
  <si>
    <t>SEDE ALTO DE LOS SANCHEZ</t>
  </si>
  <si>
    <t>SEDE SAN LUIS DE CARRIZAL</t>
  </si>
  <si>
    <t>SEDE BAJO ARENAL</t>
  </si>
  <si>
    <t>INSTITUTO TECNICO AGRICOLA</t>
  </si>
  <si>
    <t>SEDE LA ARMENIA</t>
  </si>
  <si>
    <t>SEDE LA QUINTA</t>
  </si>
  <si>
    <t>SEDE BETANIA</t>
  </si>
  <si>
    <t>SEDE LA PURISIMA</t>
  </si>
  <si>
    <t>SEDE CASAS VIEJAS</t>
  </si>
  <si>
    <t>SEDE CUCURINA</t>
  </si>
  <si>
    <t>SEDE MESA LLANA</t>
  </si>
  <si>
    <t>CENT EDUC RUR LA QUINA</t>
  </si>
  <si>
    <t>SEDE PALMARITO</t>
  </si>
  <si>
    <t>SEDE LAGUNETAS</t>
  </si>
  <si>
    <t>CENT EDUC RUR SAN JOSE DE LA SABANA</t>
  </si>
  <si>
    <t>SEDE LA CABAÑA</t>
  </si>
  <si>
    <t>SEDE ARBOLEDAS</t>
  </si>
  <si>
    <t>SEDE LA MARINA</t>
  </si>
  <si>
    <t>EL MILAGRO</t>
  </si>
  <si>
    <t>CENT EDUC RUR SANTA CATALINA</t>
  </si>
  <si>
    <t>SEDE MEDIAGUITA</t>
  </si>
  <si>
    <t>SEDE SAN JOSE DEL VAJIAL</t>
  </si>
  <si>
    <t>SEDE SAN JAVIER DEL ORIENTE</t>
  </si>
  <si>
    <t>SEDE ENCANTADOS UNO</t>
  </si>
  <si>
    <t>SEDE LA PRIMAVERA</t>
  </si>
  <si>
    <t>SEDE LA BAHENA</t>
  </si>
  <si>
    <t>SEDE PLAYITAS DE SAN JOSE</t>
  </si>
  <si>
    <t>SEDE EL CARACOL</t>
  </si>
  <si>
    <t>SEDE LA FORTUNA</t>
  </si>
  <si>
    <t>SEDE LA UNION CARACOLITO</t>
  </si>
  <si>
    <t>SEDE EL PERDIDO</t>
  </si>
  <si>
    <t>SEDE FILITO DE ORO</t>
  </si>
  <si>
    <t>SEDE SANTA CLARA PARTE ALTA</t>
  </si>
  <si>
    <t>SEDE SAN LUIS DEL ESPEJO</t>
  </si>
  <si>
    <t>SEDE TARRA SUR</t>
  </si>
  <si>
    <t>SEDE VILLANUEVA ALTA</t>
  </si>
  <si>
    <t>BRACITOS PARTE ALTA</t>
  </si>
  <si>
    <t>SEDE ENCANTANDOS NORTE</t>
  </si>
  <si>
    <t>SEDE QUEBRADA GRANDE</t>
  </si>
  <si>
    <t>SEDE SAN JERONIMO</t>
  </si>
  <si>
    <t>SEDE SAN JOSE DE QUEBRADILLAS</t>
  </si>
  <si>
    <t>C.E.R. BALSAMINA - SEDE PRINCIPAL</t>
  </si>
  <si>
    <t>SEDE PILETAS</t>
  </si>
  <si>
    <t>SEDE VEGA DEL PALACIO</t>
  </si>
  <si>
    <t>SEDE CHIMINECAS</t>
  </si>
  <si>
    <t>SEDE BURGAMA ALTA</t>
  </si>
  <si>
    <t>SEDE LA MURALLA</t>
  </si>
  <si>
    <t>SEDE LA TORCOROMA</t>
  </si>
  <si>
    <t>SEDE EL RECEPTOR</t>
  </si>
  <si>
    <t>SEDE KILOMETRO 92 VISTA HERMOSA</t>
  </si>
  <si>
    <t>SEDE SAN ISIDRO EL PASO</t>
  </si>
  <si>
    <t>SEDE KILOMETRO 90 BAJO</t>
  </si>
  <si>
    <t>SEDE KILOMETRO 90 ALTO</t>
  </si>
  <si>
    <t>SEDE EL PASO</t>
  </si>
  <si>
    <t>CENT EDUC RUR BELLAVISTA</t>
  </si>
  <si>
    <t>SEDE LAS TORRES</t>
  </si>
  <si>
    <t>SEDE PALMAS DE VINO</t>
  </si>
  <si>
    <t>SEDE KILOMETRO 84</t>
  </si>
  <si>
    <t>SEDE BANDERAS</t>
  </si>
  <si>
    <t>SEDE EL MESON</t>
  </si>
  <si>
    <t>SEDE EL ORIENTE</t>
  </si>
  <si>
    <t>SEDE SAN GIL</t>
  </si>
  <si>
    <t>SEDE AGUACHICA</t>
  </si>
  <si>
    <t>SEDE PUENTE REAL</t>
  </si>
  <si>
    <t>SEDE MONTEVERDE</t>
  </si>
  <si>
    <t>SEDE SALAZAR</t>
  </si>
  <si>
    <t>SEDE AGUA DULCE</t>
  </si>
  <si>
    <t>SEDE LA CACAHUALA</t>
  </si>
  <si>
    <t>SEDE CUPERENA</t>
  </si>
  <si>
    <t>SEDE LA ENSILLADA</t>
  </si>
  <si>
    <t>SEDE LOS NARANJOS</t>
  </si>
  <si>
    <t>SEDE EL PIJON</t>
  </si>
  <si>
    <t>SEDE ZUL ALTO</t>
  </si>
  <si>
    <t>SEDE CORNEJITO</t>
  </si>
  <si>
    <t>SEDE ALTO FRIO</t>
  </si>
  <si>
    <t>SEDE LA AMARILLA</t>
  </si>
  <si>
    <t>CENT EDUC RUR NUESTRA SEÑORA DEL CARMEN</t>
  </si>
  <si>
    <t>SEDE EL GUAYABO</t>
  </si>
  <si>
    <t>SEDE PORVENIR</t>
  </si>
  <si>
    <t>SEDE CASCARILLALES</t>
  </si>
  <si>
    <t>SEDE GUAYACANES</t>
  </si>
  <si>
    <t>SEDE CASCAJAL</t>
  </si>
  <si>
    <t>SEDE VALDERRAMA</t>
  </si>
  <si>
    <t>SEDE LA PAILONA</t>
  </si>
  <si>
    <t>SEDE NARANJALES</t>
  </si>
  <si>
    <t>SEDE VIOLETAS</t>
  </si>
  <si>
    <t>SEDE SAN LUIS BAJO</t>
  </si>
  <si>
    <t>SEDE SAN SEBASTIAN</t>
  </si>
  <si>
    <t>SEDE ABEJALES</t>
  </si>
  <si>
    <t>SEDE SAN MIGUEL ENCERRADEROS</t>
  </si>
  <si>
    <t>SEDE GUADALUPE</t>
  </si>
  <si>
    <t>SEDE SAN LUIS ALTO</t>
  </si>
  <si>
    <t>SEDE EL VESUBIO</t>
  </si>
  <si>
    <t>SEDE LA FORZOSA</t>
  </si>
  <si>
    <t>SEDE EL BOJOSO</t>
  </si>
  <si>
    <t>SEDE BALSAMINA</t>
  </si>
  <si>
    <t>CENT EDUC RUR LAS MESAS</t>
  </si>
  <si>
    <t>SEDE PUENTE PIEDRA</t>
  </si>
  <si>
    <t>SEDE EL HIGUERON</t>
  </si>
  <si>
    <t>SEDE CALDASIA</t>
  </si>
  <si>
    <t>COL MONSEÑOR SARMIENTO PERALTA</t>
  </si>
  <si>
    <t>SEDE BOCONO</t>
  </si>
  <si>
    <t>SEDE LA POPA</t>
  </si>
  <si>
    <t>SEDE LA RUGOSA</t>
  </si>
  <si>
    <t>SEDE EL RUBI</t>
  </si>
  <si>
    <t>SEDE FOSFONORTE</t>
  </si>
  <si>
    <t>Sardinata</t>
  </si>
  <si>
    <t>SEDE TAGUAL BAJO</t>
  </si>
  <si>
    <t>SEDE VOLADORES</t>
  </si>
  <si>
    <t>SEDE EL REPOSO</t>
  </si>
  <si>
    <t>SEDE LA CARTAGENA</t>
  </si>
  <si>
    <t>SEDE LA  REFORMA</t>
  </si>
  <si>
    <t>SEDE SAN RAMON</t>
  </si>
  <si>
    <t>SEDE LA  UNION</t>
  </si>
  <si>
    <t>SEDE TAGUAL ALTO</t>
  </si>
  <si>
    <t>SEDE PALMARITA</t>
  </si>
  <si>
    <t>SEDE PAILAS</t>
  </si>
  <si>
    <t>SEDE LA LIBERTAD</t>
  </si>
  <si>
    <t>SEDE EL RIECITO</t>
  </si>
  <si>
    <t>SEDE EL COMIENZO</t>
  </si>
  <si>
    <t>SEDE LA  PARAMITA</t>
  </si>
  <si>
    <t>SEDE JORDANCITO</t>
  </si>
  <si>
    <t>SEDE EL CAIRO</t>
  </si>
  <si>
    <t>SEDE LA PANDA</t>
  </si>
  <si>
    <t>SEDE LOS GUAMOS</t>
  </si>
  <si>
    <t>SEDE DANTO BAJO</t>
  </si>
  <si>
    <t>SEDE ENCONTRADOS</t>
  </si>
  <si>
    <t>SEDE DANTO ALTO</t>
  </si>
  <si>
    <t>SEDE LA GARITA</t>
  </si>
  <si>
    <t>SEDE RAFAEL OLARTE</t>
  </si>
  <si>
    <t>SEDE EL ECUADOR</t>
  </si>
  <si>
    <t>SEDE LA MAPORITA</t>
  </si>
  <si>
    <t>SEDE LA TREINTA</t>
  </si>
  <si>
    <t>SEDE JOSE EUCLIDES ROJAS</t>
  </si>
  <si>
    <t>SEDE JORDAN</t>
  </si>
  <si>
    <t>SEDE SAN FRACISCO</t>
  </si>
  <si>
    <t>SEDE LA PRADERA</t>
  </si>
  <si>
    <t>SEDE VIRGEN DEL CONSUELO</t>
  </si>
  <si>
    <t>SEDE CAÑO GRANDE</t>
  </si>
  <si>
    <t>SEDE CRISTALINA MACONDO</t>
  </si>
  <si>
    <t>SEDE LA FRIA</t>
  </si>
  <si>
    <t>SEDE CHIQUINQUIRA</t>
  </si>
  <si>
    <t>SEDE LA INMACULADA</t>
  </si>
  <si>
    <t>SEDE SANTA CELINA</t>
  </si>
  <si>
    <t>SEDE JERICO</t>
  </si>
  <si>
    <t>SEDE EL DIVINO NIÑO</t>
  </si>
  <si>
    <t>COL ARGELINO DURAN QUINTERO</t>
  </si>
  <si>
    <t>SILOS</t>
  </si>
  <si>
    <t>SEDE BELEN</t>
  </si>
  <si>
    <t>SEDE CARABA</t>
  </si>
  <si>
    <t>SEDE PALOMAR</t>
  </si>
  <si>
    <t>SEDE ENTERRADERO</t>
  </si>
  <si>
    <t>SEDE LOS RINCON</t>
  </si>
  <si>
    <t>SEDE DOÑANGELA</t>
  </si>
  <si>
    <t>SEDE ENTRADA DEL AGUA</t>
  </si>
  <si>
    <t>SEDE ANTALA</t>
  </si>
  <si>
    <t>SEDE BATA</t>
  </si>
  <si>
    <t>SEDE PACHACUAL</t>
  </si>
  <si>
    <t>SEDE SALADO CHIQUITO</t>
  </si>
  <si>
    <t>SEDE RANCHADERO</t>
  </si>
  <si>
    <t>SEDE EL HATICO</t>
  </si>
  <si>
    <t>SEDE ALCADIO BARRIOS</t>
  </si>
  <si>
    <t>SEDE EL OSO</t>
  </si>
  <si>
    <t>SEDE JURISDICCIONES</t>
  </si>
  <si>
    <t>SEDE LA ESTRELLA PARTE BAJA</t>
  </si>
  <si>
    <t>SEDE CUATRO ESQUINAS BAJA</t>
  </si>
  <si>
    <t>SEDE EL JUNCAL</t>
  </si>
  <si>
    <t>SEDE EL LIIMON</t>
  </si>
  <si>
    <t>SEDE PULPITOS</t>
  </si>
  <si>
    <t>SEDE SANTAFE</t>
  </si>
  <si>
    <t>SEDE MIRACOTES</t>
  </si>
  <si>
    <t>SEDE EL TRIGO</t>
  </si>
  <si>
    <t>SEDE MARGARITAS</t>
  </si>
  <si>
    <t>SEDE LOS RANCHOS</t>
  </si>
  <si>
    <t>SEDE CUATRO ESQUINAS ALTA</t>
  </si>
  <si>
    <t>SEDE JABONERA</t>
  </si>
  <si>
    <t>SEDE ALTO DEL ROSARIO</t>
  </si>
  <si>
    <t>SEDE EL PANTANO</t>
  </si>
  <si>
    <t>SEDE LA CECILIA</t>
  </si>
  <si>
    <t>SEDE SAN JUAN DE DIOS</t>
  </si>
  <si>
    <t>SEDE PIEDRAS DE MOLER</t>
  </si>
  <si>
    <t>SEDE MATA DE TILO</t>
  </si>
  <si>
    <t>SEDE FILO GUAMO</t>
  </si>
  <si>
    <t>SEDE VENTANILLAS</t>
  </si>
  <si>
    <t>SEDE EL SOCORRO</t>
  </si>
  <si>
    <t>SEDE EL BEJUCO</t>
  </si>
  <si>
    <t>SEDE LA LLANA PARTE BAJA</t>
  </si>
  <si>
    <t>SEDE LOS MESONES</t>
  </si>
  <si>
    <t>SEDE SANTA INES BAJA</t>
  </si>
  <si>
    <t>SEDE SAN LUIS DE VEGUITAS</t>
  </si>
  <si>
    <t>SEDE LA ESTRELLA PARTE ALTA</t>
  </si>
  <si>
    <t>SEDE EL CAIMAN</t>
  </si>
  <si>
    <t>SEDE GUADUAS</t>
  </si>
  <si>
    <t>SEDE LLANA ALTA</t>
  </si>
  <si>
    <t>SEDE CAÑO SECO</t>
  </si>
  <si>
    <t>SEDE ESCALAS</t>
  </si>
  <si>
    <t>SEDE RIO SANTO</t>
  </si>
  <si>
    <t>SEDE SAN JOSE DE LAS VEGAS</t>
  </si>
  <si>
    <t>SEDE VEGAS DEL ORIENTE</t>
  </si>
  <si>
    <t>SEDE CATATAUMBO</t>
  </si>
  <si>
    <t>SEDE GURAPALES</t>
  </si>
  <si>
    <t>SEDE EL PLATANAL</t>
  </si>
  <si>
    <t>SEDE EL TAGUAL</t>
  </si>
  <si>
    <t>SEDE SANTA INES ALTA</t>
  </si>
  <si>
    <t>FILO GUAMO ALTO</t>
  </si>
  <si>
    <t>SEDE LA RUIDOSA</t>
  </si>
  <si>
    <t>SEDE LA TIRADERA</t>
  </si>
  <si>
    <t>SEDE MARQUETALIA</t>
  </si>
  <si>
    <t>SEDE COSTA RICA</t>
  </si>
  <si>
    <t>SEDE LA PEDREGOSA</t>
  </si>
  <si>
    <t>SEDE MUNDO NUEVO ALTO</t>
  </si>
  <si>
    <t>SEDE NUEVA COLOMBIA</t>
  </si>
  <si>
    <t>SEDE PUENTE AZUL</t>
  </si>
  <si>
    <t>SEDE TRAVESIAS</t>
  </si>
  <si>
    <t>SEDE HENRY GARCIA BOHORQUEZ</t>
  </si>
  <si>
    <t>SEDE QUINCE LETRAS</t>
  </si>
  <si>
    <t>SEDE NTRA SRA DEL CARMEN</t>
  </si>
  <si>
    <t>SEDE BOCAS DE ORU</t>
  </si>
  <si>
    <t>SEDE ISLA DEL CEDRO</t>
  </si>
  <si>
    <t>SEDE BELLO HORIZONTE</t>
  </si>
  <si>
    <t>SEDE MARTILLO BAJO</t>
  </si>
  <si>
    <t>SEDE ORU ALTO</t>
  </si>
  <si>
    <t>C.E.R. ORU BAJO - SEDE PRINCIPAL</t>
  </si>
  <si>
    <t>SEDE PLAYA COTIZA</t>
  </si>
  <si>
    <t>SEDE TRES AGUAS</t>
  </si>
  <si>
    <t>SEDE BOCAGRANDE</t>
  </si>
  <si>
    <t>C.E.R. TRES BOCAS - SEDE PRINCIPAL</t>
  </si>
  <si>
    <t>SEDE CLUB DE LEONES</t>
  </si>
  <si>
    <t>SEDE LA CUATRO</t>
  </si>
  <si>
    <t>SEDE J10</t>
  </si>
  <si>
    <t>SEDE CAÑO VICTORIA NORTE</t>
  </si>
  <si>
    <t>SEDE M14</t>
  </si>
  <si>
    <t>CENT EDUC RUR LA PAZ</t>
  </si>
  <si>
    <t>SEDE LAS AMERICAS</t>
  </si>
  <si>
    <t>SEDE VENECIA</t>
  </si>
  <si>
    <t>SEDE INTEGRADO PETROLEA</t>
  </si>
  <si>
    <t>SEDE ORU L5</t>
  </si>
  <si>
    <t>C.E.R. BERTRANIA - SEDE PRINCIPAL</t>
  </si>
  <si>
    <t>SEDE SAN ISIDRIO</t>
  </si>
  <si>
    <t>SEDE LA PERLA</t>
  </si>
  <si>
    <t>SEDE PLAYA RICA</t>
  </si>
  <si>
    <t>SEDE EL EDEN</t>
  </si>
  <si>
    <t>SEDE PUERTO CATATUMBO</t>
  </si>
  <si>
    <t>SEDE KILOMETRO 77</t>
  </si>
  <si>
    <t>SEDE EL MILAGRO</t>
  </si>
  <si>
    <t>SEDE BRYDICAYRA</t>
  </si>
  <si>
    <t>SEDE PATHUINA</t>
  </si>
  <si>
    <t>SEDE KORRONKAIRA</t>
  </si>
  <si>
    <t>SEDE IQUIACARORA</t>
  </si>
  <si>
    <t>SEDE INDIGENA OCBABUDA</t>
  </si>
  <si>
    <t>INTITUCIÓN ETNOEDUCATIVA BARI LA MOTILONA - SEDE PRINCIPAL</t>
  </si>
  <si>
    <t>SEDE CAXBARINOYAIRA</t>
  </si>
  <si>
    <t>SEDE INDIGENA BRUBUCARINA</t>
  </si>
  <si>
    <t>SEDE SAPHADANA</t>
  </si>
  <si>
    <t>SEDE BEBOQUIRA</t>
  </si>
  <si>
    <t>SEDE AXDOSARIDA</t>
  </si>
  <si>
    <t>SEDE ARACTOBARI</t>
  </si>
  <si>
    <t>SEDE INDIGENA YERA</t>
  </si>
  <si>
    <t>SEDE INDIGENA SHUCBACBARINA</t>
  </si>
  <si>
    <t>SEDE ICHIRRINDACAYRA</t>
  </si>
  <si>
    <t>SEDE PUERTO BARCO</t>
  </si>
  <si>
    <t>SEDE BARRANCAS</t>
  </si>
  <si>
    <t>SEDE LA TROCHA GANADERA</t>
  </si>
  <si>
    <t>SEDE LOS SANTOS</t>
  </si>
  <si>
    <t>SEDE LEONARDO GOMEZ</t>
  </si>
  <si>
    <t>SEDE UNION EL BRANDY</t>
  </si>
  <si>
    <t>SEDE EL CUARENTA</t>
  </si>
  <si>
    <t>SEDE LA INDIA</t>
  </si>
  <si>
    <t>SEDE LA COLOMBIANA</t>
  </si>
  <si>
    <t>SEDE MI PEQUEÑO MUNDO</t>
  </si>
  <si>
    <t>SEDE EL FUTURO</t>
  </si>
  <si>
    <t>SEDE BARRANCAS PORVENIR</t>
  </si>
  <si>
    <t>SEDE NUEVO HORIZONTE - CAÑO SALADO</t>
  </si>
  <si>
    <t>SEDE MI LINDA INFANCIA</t>
  </si>
  <si>
    <t>SEDE CAÑO GUADUAS</t>
  </si>
  <si>
    <t>SEDE BUENOS AIRES - BOCAS DE SAN MIGUEL</t>
  </si>
  <si>
    <t>SEDE LA ANGALIA</t>
  </si>
  <si>
    <t>PUERTO PALMAS</t>
  </si>
  <si>
    <t>SEDE LA NEIVA</t>
  </si>
  <si>
    <t>SEDE SOCUOAVO NORTE</t>
  </si>
  <si>
    <t>SEDE REFINERIA J19</t>
  </si>
  <si>
    <t>SEDE P30</t>
  </si>
  <si>
    <t>SEDE PALMERAS KM16</t>
  </si>
  <si>
    <t>SEDE VETAS CENTRAL</t>
  </si>
  <si>
    <t>ORÚ 7</t>
  </si>
  <si>
    <t>P 15</t>
  </si>
  <si>
    <t>EL TALADRO</t>
  </si>
  <si>
    <t>SEDE T25</t>
  </si>
  <si>
    <t>SEDE SAN LUIS BELTRAN K20</t>
  </si>
  <si>
    <t>SEDE NUESTRA SRA DE BELEN</t>
  </si>
  <si>
    <t>SEDE LA SERENA</t>
  </si>
  <si>
    <t>CASEZÍN</t>
  </si>
  <si>
    <t>LA CHELA</t>
  </si>
  <si>
    <t>CAÑO INDIO</t>
  </si>
  <si>
    <t>UNIÓN VETAS</t>
  </si>
  <si>
    <t>SEDE PUNTA DE PALO</t>
  </si>
  <si>
    <t>SEDE CAMPO TRES</t>
  </si>
  <si>
    <t>SEDE CAMPO GILES</t>
  </si>
  <si>
    <t>SEDE CAMPO HERMOSO CERRO MADERA</t>
  </si>
  <si>
    <t>SEDE CAÑO VICTORIA SUR</t>
  </si>
  <si>
    <t>C.E.R. KILOMETRO 15 - SEDE PRINCIPAL</t>
  </si>
  <si>
    <t>SEDE PUERTO REYES</t>
  </si>
  <si>
    <t>SEDE LA ROCHELA</t>
  </si>
  <si>
    <t>SEDE GUARISACO</t>
  </si>
  <si>
    <t>SEDE BRISAS DE RIO NUEVO</t>
  </si>
  <si>
    <t>SEDE LA DOS</t>
  </si>
  <si>
    <t>SEDE LAS MARGARITAS</t>
  </si>
  <si>
    <t>SEDE VILLA DEL CARMEN</t>
  </si>
  <si>
    <t>SEDE LA VORAGINE</t>
  </si>
  <si>
    <t>VEGA DE RÍO NUEVO</t>
  </si>
  <si>
    <t>VILLA DEL CARMEN ALTO</t>
  </si>
  <si>
    <t>SEDE LA GABARRA</t>
  </si>
  <si>
    <t>CONC DE DESARROLLO RUR LA GABARRA</t>
  </si>
  <si>
    <t>SEDE FRANCISCO JAVIER</t>
  </si>
  <si>
    <t>SEDE MIRAMONTE</t>
  </si>
  <si>
    <t>SEDE VERSALLES</t>
  </si>
  <si>
    <t>SEDE SAN GREGORIO</t>
  </si>
  <si>
    <t>SEDE SAN FRANCISCO JAVIER</t>
  </si>
  <si>
    <t>SEDE SAN LUIS BELTRAN MIRAMONTES</t>
  </si>
  <si>
    <t>SEDE GUACHIMAN BAJO</t>
  </si>
  <si>
    <t>SEDE SAN MARCOS</t>
  </si>
  <si>
    <t>SEDE NAZARETH</t>
  </si>
  <si>
    <t>SEDE INTEG LA LLANA</t>
  </si>
  <si>
    <t>TOLEDO</t>
  </si>
  <si>
    <t>SEDE VALEGRA</t>
  </si>
  <si>
    <t>SEDE LA RESERVA</t>
  </si>
  <si>
    <t>SEDE TAMARA</t>
  </si>
  <si>
    <t>SEDE MIRALINDO</t>
  </si>
  <si>
    <t>SEDE URAPAL</t>
  </si>
  <si>
    <t>SEDE SANTA INES</t>
  </si>
  <si>
    <t>SEDE EL AZUL</t>
  </si>
  <si>
    <t>SEDE IMA</t>
  </si>
  <si>
    <t>SEDE JUAN PEREZ</t>
  </si>
  <si>
    <t>SEDE LA CORDILLERA</t>
  </si>
  <si>
    <t>SEDE VENAGA</t>
  </si>
  <si>
    <t>SEDE SAN JAVIER</t>
  </si>
  <si>
    <t>SEDE SANTA ISABEL</t>
  </si>
  <si>
    <t>SEDE LA COMPAÑIA</t>
  </si>
  <si>
    <t>SEDE MURILLO</t>
  </si>
  <si>
    <t>SEDE RIONEGRO</t>
  </si>
  <si>
    <t>SEDE LIMONCITO</t>
  </si>
  <si>
    <t>SEDE SANTA ANITA</t>
  </si>
  <si>
    <t>SEDE EL ENCANTO</t>
  </si>
  <si>
    <t>SEDE ALTO DE HERRERA</t>
  </si>
  <si>
    <t>SEDE CEIBAL</t>
  </si>
  <si>
    <t>SEDE EL VEGON</t>
  </si>
  <si>
    <t>SEDE SAN ALBERTO</t>
  </si>
  <si>
    <t>SEDE SANTA CATALINA</t>
  </si>
  <si>
    <t>SEDE SANTA MARTHA 1</t>
  </si>
  <si>
    <t>SEDE EL MARGUA</t>
  </si>
  <si>
    <t>SEDE ALTO HORIZONTE</t>
  </si>
  <si>
    <t>SEDE SANTA MARTHA 2</t>
  </si>
  <si>
    <t>SEDE CABUGON</t>
  </si>
  <si>
    <t>SEDE PEDRAZA</t>
  </si>
  <si>
    <t>SEDE BELCHITE</t>
  </si>
  <si>
    <t>SEDE PALMAR ALTO</t>
  </si>
  <si>
    <t>SEDE LA CAMACHA</t>
  </si>
  <si>
    <t>SEDE SABANA LARGA</t>
  </si>
  <si>
    <t>SEDE PALMAR BAJO</t>
  </si>
  <si>
    <t>SEDE LA CARBONERA</t>
  </si>
  <si>
    <t>SEDE HATO GRANDE</t>
  </si>
  <si>
    <t>SEDE HATOS ALTO</t>
  </si>
  <si>
    <t>VILLA CARO</t>
  </si>
  <si>
    <t>SEDE AGUA NEGRA</t>
  </si>
  <si>
    <t>SEDE PALERMO</t>
  </si>
  <si>
    <t>SEDE SAN ROQUE</t>
  </si>
  <si>
    <t>SEDE EL SILICIO</t>
  </si>
  <si>
    <t>SEDE LA RAMADA</t>
  </si>
  <si>
    <t>C.E.R. SAN JUAN - SEDE PRINCIPAL</t>
  </si>
  <si>
    <t>SEDE LA CAPILLA</t>
  </si>
  <si>
    <t>SEDE ALTO DEL POZO</t>
  </si>
  <si>
    <t>SEDE PUERTO RICO</t>
  </si>
  <si>
    <t>SEDE HONDURAS</t>
  </si>
  <si>
    <t>SEDE PEÑA DE LA VIRGEN</t>
  </si>
  <si>
    <t>SEDE LA FRONTERA</t>
  </si>
  <si>
    <t>SEDE VIDELSO</t>
  </si>
  <si>
    <t>SEDE INTEG ONCE DE NOVIEMBRE</t>
  </si>
  <si>
    <t>LOS PATIOS</t>
  </si>
  <si>
    <t>SEDE 12 DE OCTUBRE</t>
  </si>
  <si>
    <t>SEDE MIXTA LUIS ENRIQUE AVILA</t>
  </si>
  <si>
    <t>SEDE INTEGRADA PATIOS CENT 1</t>
  </si>
  <si>
    <t>SEDE PATIOS CENTRO 2</t>
  </si>
  <si>
    <t>SEDE PALOGORDO NORTE</t>
  </si>
  <si>
    <t>SEDE INTEGRADA JUAN FRIO</t>
  </si>
  <si>
    <t>SEDE PALOGORDO SUR</t>
  </si>
  <si>
    <t>SEDE INTEG LA ESPERANZA</t>
  </si>
  <si>
    <t>SEDE INTEG LOMITAS</t>
  </si>
  <si>
    <t>SEDE MONTEVIDEO</t>
  </si>
  <si>
    <t>LA SUIZA</t>
  </si>
  <si>
    <t>AMPARO SAN MARCOS</t>
  </si>
  <si>
    <t>FRANCISCO MIRANDA</t>
  </si>
  <si>
    <t>VILLA ALVAREZ</t>
  </si>
  <si>
    <t>SE LA SOMBRA</t>
  </si>
  <si>
    <t>CENTRO EDUCATIVO LA FLORRESTA</t>
  </si>
  <si>
    <t>SE LA MAQUINA</t>
  </si>
  <si>
    <t>SE GUARNE</t>
  </si>
  <si>
    <t>SE SAN AGUSTIN</t>
  </si>
  <si>
    <t>SE SAN ANDRES</t>
  </si>
  <si>
    <t>SE DOSQUEBRADAS</t>
  </si>
  <si>
    <t>ALTO SAN RAFAEL</t>
  </si>
  <si>
    <t>BAJA CAMPANA</t>
  </si>
  <si>
    <t>VALLADOLID</t>
  </si>
  <si>
    <t>LA LINEA</t>
  </si>
  <si>
    <t>ALTA ESTRELLA</t>
  </si>
  <si>
    <t>LA NUBIA</t>
  </si>
  <si>
    <t>LA FARALLONA</t>
  </si>
  <si>
    <t>BAJA ESTRELLA</t>
  </si>
  <si>
    <t>PAVERO</t>
  </si>
  <si>
    <t>CENTRO EDUCATIVO JORDANIA</t>
  </si>
  <si>
    <t>INSTITUCIÒN EDUCATIVA TAMBORES</t>
  </si>
  <si>
    <t>ESC  CRUCES</t>
  </si>
  <si>
    <t>LLANOGRANDE</t>
  </si>
  <si>
    <t>LA PALMERA</t>
  </si>
  <si>
    <t>EL CHUSCAL</t>
  </si>
  <si>
    <t>ALTO CARMINALES</t>
  </si>
  <si>
    <t>COCOHONDO</t>
  </si>
  <si>
    <t>LA GURBIA</t>
  </si>
  <si>
    <t>BAJO CARMINALES</t>
  </si>
  <si>
    <t>ESC  NUEVA GRANATAL</t>
  </si>
  <si>
    <t>COLUMBIA</t>
  </si>
  <si>
    <t>GUARCIA</t>
  </si>
  <si>
    <t>CAUCAYA</t>
  </si>
  <si>
    <t>IE LLORONA BAJA</t>
  </si>
  <si>
    <t>IEANDICA</t>
  </si>
  <si>
    <t>IE ANTONIO URIBE ARISTIZABAL</t>
  </si>
  <si>
    <t>IE PEÑAS BLANCAS</t>
  </si>
  <si>
    <t>IE MARMATICO</t>
  </si>
  <si>
    <t>IE LLORONA ALTA</t>
  </si>
  <si>
    <t>STA EMILIA</t>
  </si>
  <si>
    <t>FRISOLERA BAJA</t>
  </si>
  <si>
    <t>SELVA BAJA</t>
  </si>
  <si>
    <t>FRISOLERA ALTA</t>
  </si>
  <si>
    <t>SELVA ALTA</t>
  </si>
  <si>
    <t>TUMURRAMA</t>
  </si>
  <si>
    <t>EL ABEJERO</t>
  </si>
  <si>
    <t>EL DINDE</t>
  </si>
  <si>
    <t>ALTURAS</t>
  </si>
  <si>
    <t>BAJO GUARNE</t>
  </si>
  <si>
    <t>EL AGUACATE</t>
  </si>
  <si>
    <t>EL ALGARROBO</t>
  </si>
  <si>
    <t>PIÑALES</t>
  </si>
  <si>
    <t>LA ISLA</t>
  </si>
  <si>
    <t>RAFAEL J MEJIA  LA ARGENTINA</t>
  </si>
  <si>
    <t>SANDIA</t>
  </si>
  <si>
    <t>MAIRA BAJO</t>
  </si>
  <si>
    <t>SIRGUIA BAJO</t>
  </si>
  <si>
    <t>LA MAGDALENA   MILAGROSA</t>
  </si>
  <si>
    <t>TACHIGUI</t>
  </si>
  <si>
    <t>MAIRA ALTA</t>
  </si>
  <si>
    <t>LA TESALIA</t>
  </si>
  <si>
    <t>EL CONGO</t>
  </si>
  <si>
    <t>GARRUCHA</t>
  </si>
  <si>
    <t>TAUMA</t>
  </si>
  <si>
    <t>SIRGUIA ALTO</t>
  </si>
  <si>
    <t>LA LINDA</t>
  </si>
  <si>
    <t>NTRA SRA DE CHIQUINQUIRA</t>
  </si>
  <si>
    <t>AGROP SANTA ANA</t>
  </si>
  <si>
    <t>LA MANUELITA</t>
  </si>
  <si>
    <t>SAN EUGENIO</t>
  </si>
  <si>
    <t>MONOS</t>
  </si>
  <si>
    <t>LA POLONIA</t>
  </si>
  <si>
    <t>EL CAIMAL</t>
  </si>
  <si>
    <t>LUIS EDUARDO OCHOA</t>
  </si>
  <si>
    <t>INST AGRIC  ALTO CAUCA</t>
  </si>
  <si>
    <t>JORGE ROBLEDO</t>
  </si>
  <si>
    <t>EL PAJUI</t>
  </si>
  <si>
    <t>SURATENA</t>
  </si>
  <si>
    <t>LA SIRIA</t>
  </si>
  <si>
    <t>CARACAS</t>
  </si>
  <si>
    <t>ESTACION PEREIRA</t>
  </si>
  <si>
    <t>LA BORDADITA</t>
  </si>
  <si>
    <t>LA POPA</t>
  </si>
  <si>
    <t>EL ZURRUMBO</t>
  </si>
  <si>
    <t>EL NIVEL</t>
  </si>
  <si>
    <t>LA ISABELA</t>
  </si>
  <si>
    <t>EL NUDO</t>
  </si>
  <si>
    <t>INST DOC  MAMPAY</t>
  </si>
  <si>
    <t>CENT  EDUC LA MARIA</t>
  </si>
  <si>
    <t>CENT EDUC NACEDERO</t>
  </si>
  <si>
    <t>INST DOC LA VILLADA</t>
  </si>
  <si>
    <t>INST DOC  RIO ARRIBA PARTE ALTA</t>
  </si>
  <si>
    <t>INST DOC BAJO RIO ARRIBA</t>
  </si>
  <si>
    <t>INST DOC BARCINAL</t>
  </si>
  <si>
    <t>INST DOC PLAYA BONITA</t>
  </si>
  <si>
    <t>CENT EDUC ELCAUCHO</t>
  </si>
  <si>
    <t>CENT EDUC GENOVA</t>
  </si>
  <si>
    <t>CENT EDUC PINAR DEL RIO</t>
  </si>
  <si>
    <t>CENT EDUC LA ESTRELLA</t>
  </si>
  <si>
    <t>ALTO PUEBLO RICO</t>
  </si>
  <si>
    <t>EL TERRERO</t>
  </si>
  <si>
    <t>EL NARANJO</t>
  </si>
  <si>
    <t>INST  INDIG PUREMBARA</t>
  </si>
  <si>
    <t>PUERTO DE ORO</t>
  </si>
  <si>
    <t>GETE ALTO</t>
  </si>
  <si>
    <t>CURRUMAY MEDIO</t>
  </si>
  <si>
    <t>GETE BAJO</t>
  </si>
  <si>
    <t>EMBORDO</t>
  </si>
  <si>
    <t>BEKE</t>
  </si>
  <si>
    <t>ARIBATO BAJO</t>
  </si>
  <si>
    <t>ALTO CANCHIVARE</t>
  </si>
  <si>
    <t>CITABARA</t>
  </si>
  <si>
    <t>BAJO HUMACAS</t>
  </si>
  <si>
    <t>ATARRAYA</t>
  </si>
  <si>
    <t>CICUEPA</t>
  </si>
  <si>
    <t>BAJO CANCHIVARE</t>
  </si>
  <si>
    <t>HUMACAS MEDIO</t>
  </si>
  <si>
    <t>GUAPA</t>
  </si>
  <si>
    <t>GEGUADAS</t>
  </si>
  <si>
    <t>HUMACAS MEDIO ALTO</t>
  </si>
  <si>
    <t>EL SILENCIO BAJO</t>
  </si>
  <si>
    <t>PUERTO NUEVO</t>
  </si>
  <si>
    <t>CHORROSECO</t>
  </si>
  <si>
    <t>ARIBATO</t>
  </si>
  <si>
    <t>SEDE SAN PEDRO CLAVER</t>
  </si>
  <si>
    <t>SEDE SILENCIO</t>
  </si>
  <si>
    <t>SEDE BACHICHI</t>
  </si>
  <si>
    <t>SEDE GIT?</t>
  </si>
  <si>
    <t>SEDE MUMBURUTO</t>
  </si>
  <si>
    <t>SEDE REMOLINOS</t>
  </si>
  <si>
    <t>KUNDUMI  LA PRADERA</t>
  </si>
  <si>
    <t>BARAKIRURA</t>
  </si>
  <si>
    <t>SIMILITO</t>
  </si>
  <si>
    <t>INAMURCITO</t>
  </si>
  <si>
    <t>ARENALES</t>
  </si>
  <si>
    <t>ALTO HUMACAS</t>
  </si>
  <si>
    <t>MINITAS RESGUARDO</t>
  </si>
  <si>
    <t>SANTA RITA RESG</t>
  </si>
  <si>
    <t>BAKORY BAJO PALMAR</t>
  </si>
  <si>
    <t>BOTUMA</t>
  </si>
  <si>
    <t>MARRUECOS</t>
  </si>
  <si>
    <t>GETE PITAL</t>
  </si>
  <si>
    <t>BICHUBARA</t>
  </si>
  <si>
    <t>PARRUPA</t>
  </si>
  <si>
    <t>CUANZA</t>
  </si>
  <si>
    <t>I NST EDUC VILLA CLARET</t>
  </si>
  <si>
    <t>SOAYA</t>
  </si>
  <si>
    <t>CITRU</t>
  </si>
  <si>
    <t>LA IBERIA</t>
  </si>
  <si>
    <t>LA SONORA</t>
  </si>
  <si>
    <t>PARRUPA ALTO</t>
  </si>
  <si>
    <t>CAJA DE ORO</t>
  </si>
  <si>
    <t>SANTA CLARA DE REGADEROS</t>
  </si>
  <si>
    <t>TAIBA</t>
  </si>
  <si>
    <t>ITAURI</t>
  </si>
  <si>
    <t>CURUMBARA</t>
  </si>
  <si>
    <t>SANTA MARGARITA</t>
  </si>
  <si>
    <t>SANTA FE DE PALO BLNCO</t>
  </si>
  <si>
    <t>JAMARRAYA</t>
  </si>
  <si>
    <t>CIATOCITO</t>
  </si>
  <si>
    <t>EL INDIO</t>
  </si>
  <si>
    <t>MONTE BELLO</t>
  </si>
  <si>
    <t>MENTUARA</t>
  </si>
  <si>
    <t>PAPARIDO</t>
  </si>
  <si>
    <t>SIKUEDO</t>
  </si>
  <si>
    <t>JITOCHAKE</t>
  </si>
  <si>
    <t>YORAUDO</t>
  </si>
  <si>
    <t>BAKERA</t>
  </si>
  <si>
    <t>KANCHIDO</t>
  </si>
  <si>
    <t>CUNA GITO CHUAMBARA</t>
  </si>
  <si>
    <t>I.E. INTERCULTURAL DOKABU - SEDE PRINCIPAL</t>
  </si>
  <si>
    <t>OSKORDO</t>
  </si>
  <si>
    <t>ALTO MUMBURUTO</t>
  </si>
  <si>
    <t>CARTAGUEÑO</t>
  </si>
  <si>
    <t>POMESIA</t>
  </si>
  <si>
    <t>MINA RICA</t>
  </si>
  <si>
    <t>CENT EDUC ENCENILLAL</t>
  </si>
  <si>
    <t>CENT EDUCA SAN JOSE</t>
  </si>
  <si>
    <t>C.E. MURRAPAL</t>
  </si>
  <si>
    <t>CENT EDUC MORRO CAUSTRIA</t>
  </si>
  <si>
    <t>SARDINERO</t>
  </si>
  <si>
    <t>EL CALLAO</t>
  </si>
  <si>
    <t>AGUA SALADA</t>
  </si>
  <si>
    <t>RISARALDITA</t>
  </si>
  <si>
    <t>MAPURA</t>
  </si>
  <si>
    <t>CENT EDUC LA PRIMAVERA</t>
  </si>
  <si>
    <t>CENT EDUC BUENOS AIRES PIEDRAS</t>
  </si>
  <si>
    <t>CENT EDUC BUENOS AIRES</t>
  </si>
  <si>
    <t>CENT EDUC EL GUAYABO</t>
  </si>
  <si>
    <t>CENT EDUC VILLA RICA</t>
  </si>
  <si>
    <t>CENT EDUC LAS PALMAS LLANADAS</t>
  </si>
  <si>
    <t>CENT EDUC MATECAÑA</t>
  </si>
  <si>
    <t>CENT EDUC PALO GRANDE</t>
  </si>
  <si>
    <t>CENT EDUC LA CUMBRE</t>
  </si>
  <si>
    <t>CENT EDUC EL CEDRAL</t>
  </si>
  <si>
    <t>CENT EDUC SAN JUAN</t>
  </si>
  <si>
    <t>CENT EDUC LA CIENAGA</t>
  </si>
  <si>
    <t>CENT EDUC LA PALMA</t>
  </si>
  <si>
    <t>CENT EDUC GUAYABAL</t>
  </si>
  <si>
    <t>MORETA</t>
  </si>
  <si>
    <t>JUANTAPAO</t>
  </si>
  <si>
    <t>MIRACAMPOS</t>
  </si>
  <si>
    <t>BATERO</t>
  </si>
  <si>
    <t>EL HIGO</t>
  </si>
  <si>
    <t>SANTA SOFIA</t>
  </si>
  <si>
    <t>EL CEIBAL</t>
  </si>
  <si>
    <t>ALTO CHUSCAL</t>
  </si>
  <si>
    <t>I.E. AGRICOLA LA FLORIDA - SEDE PRINCIPAL</t>
  </si>
  <si>
    <t>NUCLEO ESCOLAR  EL CASTILLO</t>
  </si>
  <si>
    <t>LIC COMUNAL  EL ESPAÑOL</t>
  </si>
  <si>
    <t>LA HERMOSA</t>
  </si>
  <si>
    <t>LA REINA</t>
  </si>
  <si>
    <t>SAN BERNARDINO</t>
  </si>
  <si>
    <t>ARZOBISPO GOMEZ</t>
  </si>
  <si>
    <t>LAS MARGARITA</t>
  </si>
  <si>
    <t>SAN  JUANITO</t>
  </si>
  <si>
    <t>GUILLERMO DUQUE RESTREPO (ANT.RICARDO ZAPATA GOMEZ)</t>
  </si>
  <si>
    <t>LA GORGONIA</t>
  </si>
  <si>
    <t>EL LEMBO</t>
  </si>
  <si>
    <t>CHARCO HONDO</t>
  </si>
  <si>
    <t>LAVIGA</t>
  </si>
  <si>
    <t>CAMPOALEGRE ESTACION</t>
  </si>
  <si>
    <t>SANTUARIO</t>
  </si>
  <si>
    <t>ALTO CEDRAL</t>
  </si>
  <si>
    <t>EL RODADERO</t>
  </si>
  <si>
    <t>LA SIRENA</t>
  </si>
  <si>
    <t>BAJO PEÑAS BLANCAS</t>
  </si>
  <si>
    <t>BAJO BARCINAL</t>
  </si>
  <si>
    <t>ORO FINO</t>
  </si>
  <si>
    <t>CALICHAL</t>
  </si>
  <si>
    <t>COMINAL</t>
  </si>
  <si>
    <t>ALTO BARCINAL</t>
  </si>
  <si>
    <t>ALTO PE?AS BLANCAS</t>
  </si>
  <si>
    <t>LA  UNION</t>
  </si>
  <si>
    <t>IE RURAL VIJAGUAL SEDE H</t>
  </si>
  <si>
    <t>ESCUELA RURAL CORDONCILLO</t>
  </si>
  <si>
    <t>ESCUELA RURAL UTAPA</t>
  </si>
  <si>
    <t>INSTITUTO INTEGRADO DE COMERCIO EL CARRETERO</t>
  </si>
  <si>
    <t>ESCUELA RURAL GUAYABAL</t>
  </si>
  <si>
    <t>ESCUELA RURAL POTREROS</t>
  </si>
  <si>
    <t>ESCA RUR CAMPO 38</t>
  </si>
  <si>
    <t>ESCA RUR LOS LAURELES</t>
  </si>
  <si>
    <t>ESCUELA RURAL VARASANTA</t>
  </si>
  <si>
    <t>ESCA RUR CAMPO 45</t>
  </si>
  <si>
    <t>ESCA RUR CAMPO 6</t>
  </si>
  <si>
    <t>ESCUELA CUATRO BOCAS</t>
  </si>
  <si>
    <t>ESCA RUR TIERRADENTRO</t>
  </si>
  <si>
    <t>ESCA RUR CAMPO 5</t>
  </si>
  <si>
    <t>ESCA RUR LA MARIA</t>
  </si>
  <si>
    <t>ESCA RUR LA FOREST</t>
  </si>
  <si>
    <t>ESCUELA ASTILLEROS</t>
  </si>
  <si>
    <t>COLEGIO SAN MARCOS</t>
  </si>
  <si>
    <t>ESCUELA PENJAMO</t>
  </si>
  <si>
    <t>ESCUELA CAMPO GALA</t>
  </si>
  <si>
    <t>ESCUELA RURAL CAÑO GUARUMO</t>
  </si>
  <si>
    <t>ESCUELA RURAL PEROLES</t>
  </si>
  <si>
    <t>ESCUELA RURAL BELGICA</t>
  </si>
  <si>
    <t>CENTRO EDUACTIVO ZARZAL LA Y - SEDE PRINCIPAL</t>
  </si>
  <si>
    <t>ESCUELA RURAL LA ARENOSA</t>
  </si>
  <si>
    <t>ESCUELA RURAL VEREDA SAN LUIS</t>
  </si>
  <si>
    <t>ESCUELA RURAL MESETA SAN RAFAEL</t>
  </si>
  <si>
    <t>ESCUELA RURAL EL  POBLADO</t>
  </si>
  <si>
    <t>ESCUELA RURAL LAS LAJAS</t>
  </si>
  <si>
    <t>COLEGIO ALVARO BONILLA LOPEZ</t>
  </si>
  <si>
    <t>ESCUELA RURAL SAN JOSE DE YACARANDA</t>
  </si>
  <si>
    <t>ESCUELA RURAL ANTONIO JOSE RESTREPO</t>
  </si>
  <si>
    <t>ESCUELA RURAL ZARZAL LAS MARGARITAS</t>
  </si>
  <si>
    <t>ESCUELA RURAL LA SIBERIA</t>
  </si>
  <si>
    <t>OFICIAL EL CENTRO</t>
  </si>
  <si>
    <t>COLEGIO INTEGRADO BLANCA DURAN DE PADILLA</t>
  </si>
  <si>
    <t>COLEGIO SAN RAFAEL DE CHUCURI</t>
  </si>
  <si>
    <t>ESCUELA AGUAS NEGRAS</t>
  </si>
  <si>
    <t>ESCUELA BOCAS COLORADAS</t>
  </si>
  <si>
    <t>ESCUELA CIENAGA DEL OPON</t>
  </si>
  <si>
    <t>ESCUELA  BERLIN ALTO</t>
  </si>
  <si>
    <t>ESCUELA RURAL NUEVA VENECIA</t>
  </si>
  <si>
    <t>ESCUELA RURAL LA FORTUNA</t>
  </si>
  <si>
    <t>COLEGIO INTEGRADO NUESTRA SEÑORA DE LA PAZ</t>
  </si>
  <si>
    <t>ESCUELA RURAL AGUAMIELUDA ALTA</t>
  </si>
  <si>
    <t>ESCUELA RURAL LAS GOLONDRINAS</t>
  </si>
  <si>
    <t>ESCUELA RURAL AGUAMIELUDA BAJA</t>
  </si>
  <si>
    <t>ESCUELA RURAL LA FLOR</t>
  </si>
  <si>
    <t>ESCUELA RURAL LA COLOREÑA</t>
  </si>
  <si>
    <t>ESCUELA RURAL LA GUACHARACA</t>
  </si>
  <si>
    <t>ESCUELA RURAL GENDERALES</t>
  </si>
  <si>
    <t>ESCUELA RURAL EL CRUCE</t>
  </si>
  <si>
    <t>ESCUELA RURAL ALTO DEL TIGRE</t>
  </si>
  <si>
    <t>ESCUELA RURAL SAN  MARCOS</t>
  </si>
  <si>
    <t>ESCUELA RURAL CHOROLO BAJO</t>
  </si>
  <si>
    <t>ESCUELA RURAL VILLA ALICIA</t>
  </si>
  <si>
    <t>ESCUELA RURAL EL VENADO</t>
  </si>
  <si>
    <t>ESCUELA RURAL LLANO DE VARGAS</t>
  </si>
  <si>
    <t>ESCUELA RURAL JUNIN</t>
  </si>
  <si>
    <t>ESCUELA RURAL RANCHO TUNO</t>
  </si>
  <si>
    <t>ESCUELA RURAL SOCORRITO</t>
  </si>
  <si>
    <t>ESCUELA RURAL EL GAITAL</t>
  </si>
  <si>
    <t>ESCUELA RURAL OJO DE AGUA</t>
  </si>
  <si>
    <t>ESCUELA RURAL LA HONDURA</t>
  </si>
  <si>
    <t>ESCUELA RURAL TENDIDOS</t>
  </si>
  <si>
    <t>ESCUELA RURAL HOYA DE PEPEROS</t>
  </si>
  <si>
    <t>ESCUELA RURAL TOGUI</t>
  </si>
  <si>
    <t>ESCUELA RURAL ALTAMIRA</t>
  </si>
  <si>
    <t>ESCUELA RURAL GUAMITOS</t>
  </si>
  <si>
    <t>ESCUELA RURAL PUERTA DE LOS CERROS</t>
  </si>
  <si>
    <t>ESCUELA RURAL MOCHILERO</t>
  </si>
  <si>
    <t>ESCUELA RURAL LA RESINA</t>
  </si>
  <si>
    <t>ESCUELA RURAL  POLVERO</t>
  </si>
  <si>
    <t>ESCUELA RURAL SAN  ROQUE</t>
  </si>
  <si>
    <t>ESCUELA RURAL LAS FLOREZ</t>
  </si>
  <si>
    <t>ESCUELA RURAL LA TROCHA</t>
  </si>
  <si>
    <t>ESCUELA RURAL CEDROS</t>
  </si>
  <si>
    <t>ESCUELA RURAL EL CLARO</t>
  </si>
  <si>
    <t>ESCUELA RURAL BARRO HONDO</t>
  </si>
  <si>
    <t>ESCUELA RURAL PORTACHUELO</t>
  </si>
  <si>
    <t>ESCUELA RURAL RESUMIDERO</t>
  </si>
  <si>
    <t>ESCUELA RURAL PLAN DE ROJAS</t>
  </si>
  <si>
    <t>ESCUELA RURAL BAJO NOGALES GRANADILLOS</t>
  </si>
  <si>
    <t>ESCUELA RURAL ALTO NOGALES</t>
  </si>
  <si>
    <t>ESCUELA RURAL EL TRAPAL</t>
  </si>
  <si>
    <t>ESCUELA RURAL CARLOS HERNANDEZ</t>
  </si>
  <si>
    <t>ESCUELA RURAL JACOBO MORENO</t>
  </si>
  <si>
    <t>ESCUELA RURAL LA AMISTAD</t>
  </si>
  <si>
    <t>ESCUELA RURAL BAJO MINAS LA LAJITA</t>
  </si>
  <si>
    <t>CARCASÍ</t>
  </si>
  <si>
    <t>ESCUELA RURAL LA LEONA</t>
  </si>
  <si>
    <t>INSTITUCION EDUCATIVA AGUATENDIDA</t>
  </si>
  <si>
    <t>ESCUELA RURAL LOS SINCHOS</t>
  </si>
  <si>
    <t>ESCUELA RURAL LOS RUICES</t>
  </si>
  <si>
    <t>ESCUELA RURAL LA BARROSA</t>
  </si>
  <si>
    <t>ESCUELA RURAL VICTARIGUA</t>
  </si>
  <si>
    <t>ESCUELA RURAL EL REPOSO</t>
  </si>
  <si>
    <t>ESCUELA RURAL ASTILLAL</t>
  </si>
  <si>
    <t>ESCUELA RURAL PETAQUERA</t>
  </si>
  <si>
    <t>ESCUELA RURAL ROPEJO</t>
  </si>
  <si>
    <t>CHARALÁ</t>
  </si>
  <si>
    <t>ESCUELA RURAL PALMA PRIMER SECTOR</t>
  </si>
  <si>
    <t>ESCUELA RURAL NEMIZAQUE</t>
  </si>
  <si>
    <t>ESCUELA RURAL PALMA SEGUNDO SECTOR</t>
  </si>
  <si>
    <t>ESCUELA RURAL TAPALA</t>
  </si>
  <si>
    <t>ESCUELA RURAL COLACOTE</t>
  </si>
  <si>
    <t>ESCUELA RURAL GUACAMAYAS</t>
  </si>
  <si>
    <t>ESCUELA RURAL MONTE FRIO</t>
  </si>
  <si>
    <t>ESCUELA RURAL TINAGA</t>
  </si>
  <si>
    <t>ESCUELA RURAL LA GRIMA</t>
  </si>
  <si>
    <t>ESCUELA RURAL CHONRICHE</t>
  </si>
  <si>
    <t>CENTRO EDUCATIVO  HOGAR JUVENIL</t>
  </si>
  <si>
    <t>ESCUELA RURAL JOSE ACEVEDO Y GOMEZ</t>
  </si>
  <si>
    <t>ESCUELA RURAL RIACHUELO</t>
  </si>
  <si>
    <t>ESCUELA RURAL QUEBRADA SECA</t>
  </si>
  <si>
    <t>CHIPATÁ</t>
  </si>
  <si>
    <t>ESCUELA RURAL MIRABUENOS</t>
  </si>
  <si>
    <t>ESCUELA RURAL CHIPATA VIEJO</t>
  </si>
  <si>
    <t>ESCUELA RURAL SALITRE SECO</t>
  </si>
  <si>
    <t>ESCUELA RURAL LAS CRUCES</t>
  </si>
  <si>
    <t>ESCUELA RURAL TOROBA</t>
  </si>
  <si>
    <t>ESCUELA RURAL SAN JUAN DE LA CARRETERA</t>
  </si>
  <si>
    <t>CENTRO EDUCATIVO  PRIMAVERA</t>
  </si>
  <si>
    <t>ESCUELA RURAL LA CONSTANCIA</t>
  </si>
  <si>
    <t>ESCUELA RURAL ESTACION SAN JUAN</t>
  </si>
  <si>
    <t>ESCUELA RURAL LA  LLANADITA</t>
  </si>
  <si>
    <t>ESCUELA RURAL CAMPO PADILLA</t>
  </si>
  <si>
    <t>ESCUELA RURAL DOS HERMANOS</t>
  </si>
  <si>
    <t>ESCUELA RURAL SAN TROPEL</t>
  </si>
  <si>
    <t>ESCUELA RURAL VIRGILIO ALARCON</t>
  </si>
  <si>
    <t>ESCUELA RURAL  BRISAS DEL ARIZA</t>
  </si>
  <si>
    <t>ESCUELA RURAL GUINEALES</t>
  </si>
  <si>
    <t>ESCUELA RURAL TOROBA MEDIA</t>
  </si>
  <si>
    <t>ESCUELA RURAL EL VINAGRE</t>
  </si>
  <si>
    <t>ESCUELA RURAL COBAPLATA</t>
  </si>
  <si>
    <t>ESCUELA RURAL MARANATHA</t>
  </si>
  <si>
    <t>ESCUELA RURAL ALTO DEL VINAGRE</t>
  </si>
  <si>
    <t>Landázuri</t>
  </si>
  <si>
    <t>ESCUELA RURAL BOCAS DEL BRASIL</t>
  </si>
  <si>
    <t>CURITÍ</t>
  </si>
  <si>
    <t>ESCUELA RURAL EL BASTO</t>
  </si>
  <si>
    <t>ESCUELA RURAL LAS CEIBA</t>
  </si>
  <si>
    <t>ESCUELA RURAL PIEDRA GORDA</t>
  </si>
  <si>
    <t>ESCUELA RURAL EL PINO</t>
  </si>
  <si>
    <t>INSTITUCION EDUCATIVA  CANTABARA MANCHADORES</t>
  </si>
  <si>
    <t>ESCUELA RURAL COLMENITAS</t>
  </si>
  <si>
    <t>ESCUELA RURAL DESPENSAS</t>
  </si>
  <si>
    <t>ESCUELA RURAL MANCHADORES</t>
  </si>
  <si>
    <t>ESCUELA RURAL EL PLACER</t>
  </si>
  <si>
    <t>ESCUELA RURAL EL UVO</t>
  </si>
  <si>
    <t>ESCUELA RURAL LA LAJA</t>
  </si>
  <si>
    <t>ESCUELA RURAL ARBOL SOLO</t>
  </si>
  <si>
    <t>ESCUELA RURAL IRAPIRE</t>
  </si>
  <si>
    <t>ESCUELA RURAL ARENALES</t>
  </si>
  <si>
    <t>ESCUELA RURAL CABECERAS DE RIO SUCIO</t>
  </si>
  <si>
    <t>ESCUELA RURAL LA  GRANADA</t>
  </si>
  <si>
    <t>ESCUELA RURAL LOS ALPES</t>
  </si>
  <si>
    <t>ESCUELA RURAL LA BELLEZA</t>
  </si>
  <si>
    <t>ESCUELA RURAL BALTIMORE</t>
  </si>
  <si>
    <t>ESCUELA RURAL CERRO NEGRO DE LOS ANDES</t>
  </si>
  <si>
    <t>ESCUELA RURAL DOS BOCAS</t>
  </si>
  <si>
    <t>ESCUELA RURAL SABANALES</t>
  </si>
  <si>
    <t>ESCUELA RURAL LOS ALGIBES</t>
  </si>
  <si>
    <t>ESCUELA RURAL KILOMETRO 27</t>
  </si>
  <si>
    <t>ESCUELA RURAL LA CRISTALINA</t>
  </si>
  <si>
    <t>ESCUELA RURAL EL TREINTA</t>
  </si>
  <si>
    <t>ESCUELA RURAL MONTERREY</t>
  </si>
  <si>
    <t>ESCUELA RURAL CAÑO DORADAS</t>
  </si>
  <si>
    <t>ESCUELA RURAL CAÑO LAJAS</t>
  </si>
  <si>
    <t>I.E. FORJADORES DE UN MUNDO NUEVO - SEDE PRINCIPAL</t>
  </si>
  <si>
    <t>ESCUELA RURAL LA  RESERVA</t>
  </si>
  <si>
    <t>ESCUELA RURAL  KENNEDY</t>
  </si>
  <si>
    <t>ESCUELA RURAL MONTE DE LOS OLIVOS</t>
  </si>
  <si>
    <t>ESCUELA RURAL LA YE</t>
  </si>
  <si>
    <t>ESCUELA RURAL LA UNION COLORADA</t>
  </si>
  <si>
    <t>ESCUELA RURAL CAMPUYAMA</t>
  </si>
  <si>
    <t>ESCUELA RURAL RANCHO CHILE</t>
  </si>
  <si>
    <t>ESCUELA RURAL EL FILO</t>
  </si>
  <si>
    <t>ESCUELA RURAL PENSILVANIA</t>
  </si>
  <si>
    <t>ESCUELA RURAL LAS ROCAS</t>
  </si>
  <si>
    <t>FLORIÁN</t>
  </si>
  <si>
    <t>ESCUELA RURAL EL GUALILO</t>
  </si>
  <si>
    <t>ESCUELA RURAL SAN JOSE DE FLORIAN</t>
  </si>
  <si>
    <t>ESCUELA RURAL MÒPORA</t>
  </si>
  <si>
    <t>ESCUELA RURAL VIANI</t>
  </si>
  <si>
    <t>ESCUELA RURAL CASACOTE</t>
  </si>
  <si>
    <t>ESCUELA RURAL ARRAYANES</t>
  </si>
  <si>
    <t>ESCUELA RURAL TISQUIZOQUE</t>
  </si>
  <si>
    <t>I.E. SANTA HELENA - SEDE PRINCIPAL</t>
  </si>
  <si>
    <t>ESCUELA RURAL LA CABAÑA</t>
  </si>
  <si>
    <t>ESCUELA RURAL BUENAVISTA BAJA</t>
  </si>
  <si>
    <t>ESCUELA RURAL LA PERLA</t>
  </si>
  <si>
    <t>ESCUELA RURAL OPONCITO</t>
  </si>
  <si>
    <t>ESCUELA RURAL SAN ANTONIO DE LEONES</t>
  </si>
  <si>
    <t>ESCUELA RURAL VILLA FATIMA</t>
  </si>
  <si>
    <t>ESCUELA RURAL EL ENCENILLO</t>
  </si>
  <si>
    <t>ESCUELA RURAL LA COLORADA</t>
  </si>
  <si>
    <t>ESCUELA RURAL RIO MINERO</t>
  </si>
  <si>
    <t>ESCUELA RURAL LA CARRERA</t>
  </si>
  <si>
    <t>ESCUELA RURAL GUAUSA</t>
  </si>
  <si>
    <t>ESCUELA RURAL CUEVAS</t>
  </si>
  <si>
    <t>ESCUELA RURAL EL CALVARIO</t>
  </si>
  <si>
    <t>ESCUELA RURAL FLORES</t>
  </si>
  <si>
    <t>ESCUELA RURAL CHOCOA</t>
  </si>
  <si>
    <t>ESCUELA RURAL PALOGORDO</t>
  </si>
  <si>
    <t>ESCUELA RURAL PEÑAS</t>
  </si>
  <si>
    <t>ESCUELA RURAL CHOCOITA</t>
  </si>
  <si>
    <t>ESCUELA RURAL BARBOSA</t>
  </si>
  <si>
    <t>SEDE B ESCUELA RURAL SORACA</t>
  </si>
  <si>
    <t>GUACA</t>
  </si>
  <si>
    <t>ESCUELA RURAL EL ALIZAL</t>
  </si>
  <si>
    <t>ESCUELA RURAL NUCUBUCA</t>
  </si>
  <si>
    <t>ESCUELA RURAL NUEVA GRANADA</t>
  </si>
  <si>
    <t>ESCUELA RURAL EL ORTIGAL</t>
  </si>
  <si>
    <t>ESCUELA RURAL MATA DE LATA</t>
  </si>
  <si>
    <t>ESCUELA RURAL EL COLORADO</t>
  </si>
  <si>
    <t>ESCUELA RURAL EL POTRERO</t>
  </si>
  <si>
    <t>ESCUELA RURAL MOGORONTOQUE</t>
  </si>
  <si>
    <t>ESCUELA URBANA BARBARA MENESES</t>
  </si>
  <si>
    <t>ESCUELA RURAL BAJO CUPAGA</t>
  </si>
  <si>
    <t>ESCUELA RURAL EL AZUCAR</t>
  </si>
  <si>
    <t>ESCUELA RURAL PIEDRA BAJO</t>
  </si>
  <si>
    <t>ESCUELA RURAL BAJO SISOTA</t>
  </si>
  <si>
    <t>ESCUELA RURAL LOS RANCHOS</t>
  </si>
  <si>
    <t>ESCUELA RURAL VARIA</t>
  </si>
  <si>
    <t>ESCUELA RURAL ALTO CUPAGA</t>
  </si>
  <si>
    <t>ESCUELA RURAL CRUZ GRANDE</t>
  </si>
  <si>
    <t>ESCUELA RURAL EL SALADO</t>
  </si>
  <si>
    <t>ESCUELA RURAL EL TERMINO</t>
  </si>
  <si>
    <t>ESCUELA RURAL ALTA GRACIA</t>
  </si>
  <si>
    <t>Guavatá</t>
  </si>
  <si>
    <t>ESCUELA URBANA JAIME GUTIERREZ</t>
  </si>
  <si>
    <t>ESCUELA RURAL CABRERA BAJA</t>
  </si>
  <si>
    <t>ESCUELA RURAL BRAVO PAEZ</t>
  </si>
  <si>
    <t>ESCUELA RURAL CRISTALES</t>
  </si>
  <si>
    <t>ESCUELA RURAL LADERAS</t>
  </si>
  <si>
    <t>ESCUELA RURAL SANTA ROSA ALTO CRUCES</t>
  </si>
  <si>
    <t>ESCUELA RURAL EL OSCURO</t>
  </si>
  <si>
    <t>ESCUELA RURAL SANTA ROSA BUENOS AIRES</t>
  </si>
  <si>
    <t>ESCUELA RURAL ANGOSTURA PIEDRA NEGRA</t>
  </si>
  <si>
    <t>ESCUELA RURAL CABRERA ALTA</t>
  </si>
  <si>
    <t>LEBRÍJA</t>
  </si>
  <si>
    <t>ESCUELA RURAL LISBOA</t>
  </si>
  <si>
    <t>ESCUELA RURAL LA CUCHILLA</t>
  </si>
  <si>
    <t>ESCUELA RURAL SAN NICOLAS ALTO</t>
  </si>
  <si>
    <t>ESCUELA RURAL MIRABEL</t>
  </si>
  <si>
    <t>ESCUELA RURAL SAN GABRIEL</t>
  </si>
  <si>
    <t>ESCUELA RURAL CUZAMAN</t>
  </si>
  <si>
    <t>ESCUELA RURAL LA RENTA</t>
  </si>
  <si>
    <t>ESCUELA RURAL SAN BENITO</t>
  </si>
  <si>
    <t>ESCUELA RURAL ANGELINOS</t>
  </si>
  <si>
    <t>ESCUELA RURAL SAN PACHO</t>
  </si>
  <si>
    <t>MOGOTES</t>
  </si>
  <si>
    <t>ESCUELA RURAL CERRO NEGRO BAJO</t>
  </si>
  <si>
    <t>ESCUELA RURAL PEDREGAL</t>
  </si>
  <si>
    <t>ESCUELA RURAL GAITAL</t>
  </si>
  <si>
    <t>ESCUELA RURAL FELIZCO-PUENTE TIERRA</t>
  </si>
  <si>
    <t>ESCUELA RURAL PALMAS</t>
  </si>
  <si>
    <t>ESCUELA RURAL COVARIA</t>
  </si>
  <si>
    <t>ESCUELA RURAL FELIZCO CAPILLA</t>
  </si>
  <si>
    <t>ESCUELA RURAL PEDREGAL  GUAMO</t>
  </si>
  <si>
    <t>ESCUELA GAITAL SECTOR SAN ROQUE</t>
  </si>
  <si>
    <t>OIBA</t>
  </si>
  <si>
    <t>ESCUELA RURAL CANALES</t>
  </si>
  <si>
    <t>ESCUELA RURAL ALTO DE PAVAS</t>
  </si>
  <si>
    <t>ESCUELA RURAL BARROHONDO</t>
  </si>
  <si>
    <t>ESCUELA RURAL EL PRADO</t>
  </si>
  <si>
    <t>ESCUELA RURAL GUATIGUARA</t>
  </si>
  <si>
    <t>ESCUELA RURAL GUATIGUARA ALTO</t>
  </si>
  <si>
    <t>COLEGIO  NUESTRO  SEÑOR DE LA BUENA ESPERANZA</t>
  </si>
  <si>
    <t>ESCUELA RURAL LAS COLINAS</t>
  </si>
  <si>
    <t>ESCUELA RURAL BUENOS AIRES.</t>
  </si>
  <si>
    <t>ESCUELA RURAL LOS CACAOS</t>
  </si>
  <si>
    <t>ESCUELA RURAL EL DUENDE</t>
  </si>
  <si>
    <t>ESCUELA RURAL LA NAVARRA</t>
  </si>
  <si>
    <t>ESCUELA RURAL VIJAGUAL</t>
  </si>
  <si>
    <t>ESCUELA RURAL SITIO NUEVO</t>
  </si>
  <si>
    <t>ESCUELA RURAL  CHINGALE</t>
  </si>
  <si>
    <t>ESCUELA RURAL BOCAS DEL ROSARIO</t>
  </si>
  <si>
    <t>ESCUELA RURAL  PATURIA</t>
  </si>
  <si>
    <t>ESCUELA RURAL PLATANALES</t>
  </si>
  <si>
    <t>ESCUELA RURAL VETTEL</t>
  </si>
  <si>
    <t>ESCUELA RURAL MONTAÑITA</t>
  </si>
  <si>
    <t>ESCUELA RURAL CAÑO GRANDE</t>
  </si>
  <si>
    <t>ESCUELA RURAL BOCAS</t>
  </si>
  <si>
    <t>ESCUELA RURAL LOS COCOS</t>
  </si>
  <si>
    <t>ESCUELA RURAL SAN JUAN</t>
  </si>
  <si>
    <t>ESCUELA RURAL SAN JORGE</t>
  </si>
  <si>
    <t>ESCUELA RURAL EL SAMAN</t>
  </si>
  <si>
    <t>ESCUELA RURAL TAMBO QUEMADO</t>
  </si>
  <si>
    <t>ESCUELA RURAL MIRAMAR</t>
  </si>
  <si>
    <t>ESCUELA RURAL HUCHADEROS</t>
  </si>
  <si>
    <t>ESCUELA RURAL KATIUSKA</t>
  </si>
  <si>
    <t>CENTRO EDUCATIVO CUESTA RICA</t>
  </si>
  <si>
    <t>ESC. RURAL SAMARCANDA</t>
  </si>
  <si>
    <t>Rionegro</t>
  </si>
  <si>
    <t>ESCUELA RURAL LA PAZ</t>
  </si>
  <si>
    <t>ESCUELA RURAL LA PRADERA</t>
  </si>
  <si>
    <t>ESCUELA RURAL FLORENCIA</t>
  </si>
  <si>
    <t>ESCUELA RURAL GUAYANA</t>
  </si>
  <si>
    <t>ESCUELA RURAL ALTA MIRA</t>
  </si>
  <si>
    <t>ESCUELA RURAL EL CAIMAN</t>
  </si>
  <si>
    <t>INSTITUCION EDUCATIVA GALAPAGOS</t>
  </si>
  <si>
    <t>ESCUELA RURAL UNION DE GALAPAGOS</t>
  </si>
  <si>
    <t>ESCUELA RURAL  PUYANA</t>
  </si>
  <si>
    <t>ESCUELA RURAL CENTENARIO MENSULI</t>
  </si>
  <si>
    <t>ESCUELA RURAL ALGARROBOS</t>
  </si>
  <si>
    <t>ESCUELA RURAL LA SALINA</t>
  </si>
  <si>
    <t>ESCUELA RURAL LA CONSULTA</t>
  </si>
  <si>
    <t>ESCUELA RURAL SAN JOSE DE LOS CHORROS</t>
  </si>
  <si>
    <t>COLEGIO CARLOS JULIO GARCIA - SEDE PRINCIPAL</t>
  </si>
  <si>
    <t>ESCUELA RURAL MONTAÑITAS</t>
  </si>
  <si>
    <t>ESCUELA RURAL LA GOMEZ</t>
  </si>
  <si>
    <t>ESCUELA RURAL KILOMETRO 36</t>
  </si>
  <si>
    <t>ESCUELA RURAL CRISTALES LA YE</t>
  </si>
  <si>
    <t>ESCUELA RURAL PAYOA CINCO</t>
  </si>
  <si>
    <t>ESCUELA RURAL MATA DE PIÑA</t>
  </si>
  <si>
    <t>ESCUELA RURAL MIRAFLORES</t>
  </si>
  <si>
    <t>ESCUELA RURAL SAN RAFAEL DE LA ARENOSA</t>
  </si>
  <si>
    <t>ESCUELA RURAL PAYOA CORAZONES</t>
  </si>
  <si>
    <t>ESCUELA RURAL LA VIZCAINA</t>
  </si>
  <si>
    <t>ESCUELA RURAL CAYUMBITA</t>
  </si>
  <si>
    <t>ESCUELA RURAL LA MONEDA</t>
  </si>
  <si>
    <t>SAN BENITO</t>
  </si>
  <si>
    <t>ESCUELA RURAL HATOS</t>
  </si>
  <si>
    <t>ESCUELA RURAL EL JUNCO</t>
  </si>
  <si>
    <t>ESCUELA RURAL EL ZAQUE</t>
  </si>
  <si>
    <t>ESCUELA RURAL NOVILLERO</t>
  </si>
  <si>
    <t>ESCUELA RURAL SANTA AGUEDA</t>
  </si>
  <si>
    <t>ESCUELA RURAL EL AZOTE</t>
  </si>
  <si>
    <t>ESCUELA RURAL SAN LORENZO SITIO LAS CASITAS</t>
  </si>
  <si>
    <t>ESCUELA RURAL BOQUERON</t>
  </si>
  <si>
    <t>ESCUELA RURAL BRISAS</t>
  </si>
  <si>
    <t>ESCUELA RURAL MACANILLO</t>
  </si>
  <si>
    <t>ESCUELA RURAL MONTECITOS ALTO</t>
  </si>
  <si>
    <t>ESCUELA RURAL SANTA SOFIA</t>
  </si>
  <si>
    <t>ESCUELA RURAL GUARIGUA ALTO</t>
  </si>
  <si>
    <t>ESCUELA RURAL LAS JOYAS</t>
  </si>
  <si>
    <t>ESCUELA RURAL LA FLORA</t>
  </si>
  <si>
    <t>SAN JOSÉ DE MIRANDA</t>
  </si>
  <si>
    <t>ESCUELA RURAL LOPEZ MENDOZA</t>
  </si>
  <si>
    <t>ESCUELA RURAL CARBONERA</t>
  </si>
  <si>
    <t>ESCUELA RURAL AGUA COLORADA</t>
  </si>
  <si>
    <t>ESCUELA RURAL SALADO BRAVO</t>
  </si>
  <si>
    <t>ESCUELA RURAL PETAQUERO</t>
  </si>
  <si>
    <t>ESCUELA RURAL CUCHARITO</t>
  </si>
  <si>
    <t>SAN VICENTE DE CHUCURÍ</t>
  </si>
  <si>
    <t>ESCUELA RURAL BORNEO</t>
  </si>
  <si>
    <t>ESCUELA RURAL GUACAMAYA</t>
  </si>
  <si>
    <t>CENTRO EDUCATIVO  ALTO GRANDE</t>
  </si>
  <si>
    <t>ESCUELA RURAL PIEDRAS NEGRAS</t>
  </si>
  <si>
    <t>ESCUELA RURAL QUINALES</t>
  </si>
  <si>
    <t>ESCUELA RURAL ALTO VIENTO</t>
  </si>
  <si>
    <t>ESCUELA RURAL EL FILON</t>
  </si>
  <si>
    <t>ESCUELA RURAL EL CEIBAL</t>
  </si>
  <si>
    <t>ESCUELA RURAL MI RANCHITO</t>
  </si>
  <si>
    <t>ESCUELA RURAL BARANDILLAS</t>
  </si>
  <si>
    <t>ESCUELA RURAL MIRADORES DEL PERTRECHO</t>
  </si>
  <si>
    <t>ESCUELA RURAL LOS COLORADOS</t>
  </si>
  <si>
    <t>ESCUELA RURAL PUERTO RICO</t>
  </si>
  <si>
    <t>ESCUELA RURAL CAMPO 5O</t>
  </si>
  <si>
    <t>ESCUELA RURAL EL PARAÍSO</t>
  </si>
  <si>
    <t>AGUADA</t>
  </si>
  <si>
    <t>ESCUELA RURAL  CLAVELLINAS</t>
  </si>
  <si>
    <t>SIMACOTA</t>
  </si>
  <si>
    <t>ESCUELA RURAL EL MORRO</t>
  </si>
  <si>
    <t>ESCUELA RURAL SAN PEDRO CINCO MIL</t>
  </si>
  <si>
    <t>ESCUELA RURAL LA BATALLA</t>
  </si>
  <si>
    <t>ESCUELA RURAL LA MONTUOSA</t>
  </si>
  <si>
    <t>ESCUELA RURAL ALTA CRUZ</t>
  </si>
  <si>
    <t>ESCUELA RURAL QUEBRADALARGA</t>
  </si>
  <si>
    <t>ESCUELA RURAL EL JAZMIN</t>
  </si>
  <si>
    <t>ESCUELA RURAL SAN ISIDRO BAJO</t>
  </si>
  <si>
    <t>ESCUELA RURAL ASTILLEROS</t>
  </si>
  <si>
    <t>ESCUELA RURAL QUITIANES</t>
  </si>
  <si>
    <t>ESCUELA RURAL ALTO JAZMIN</t>
  </si>
  <si>
    <t>ESCUELA RURAL ALTO  MONTEBELLO</t>
  </si>
  <si>
    <t>SURATÁ</t>
  </si>
  <si>
    <t>ESCUELA RURAL GRAMALOTICO CENTRO</t>
  </si>
  <si>
    <t>ESCUELA RURAL CAPACHO</t>
  </si>
  <si>
    <t>ESCUELA RURAL LA VIOLETA</t>
  </si>
  <si>
    <t>ESCUELA RURAL MARCELA</t>
  </si>
  <si>
    <t>ESCUELA RURAL TABLANCA</t>
  </si>
  <si>
    <t>ESCUELA RURAL URUMALES</t>
  </si>
  <si>
    <t>TONA</t>
  </si>
  <si>
    <t>ESCUELA RURAL CUESTA BOBA</t>
  </si>
  <si>
    <t>ESCUELA RURAL UCATA</t>
  </si>
  <si>
    <t>ESCUELA RURAL EL TOPON</t>
  </si>
  <si>
    <t>ESCUELA RURAL LLANO DE ADENTRO</t>
  </si>
  <si>
    <t>ESCUELA RURAL SALADITO</t>
  </si>
  <si>
    <t>ESCUELA RURAL CADILLAL</t>
  </si>
  <si>
    <t>ESCUELA RURAL JORDAN</t>
  </si>
  <si>
    <t>JORDÁN</t>
  </si>
  <si>
    <t>ESCUELA URBANA JORDAN</t>
  </si>
  <si>
    <t>ESCUELA RURAL POZO GUASIMO</t>
  </si>
  <si>
    <t>ESCUELA RURAL SAN JOSE DE MORROS</t>
  </si>
  <si>
    <t>ESCUELA RURAL HATOVIEJO</t>
  </si>
  <si>
    <t>ESCUELA RURAL POZO POMARROSO</t>
  </si>
  <si>
    <t>COLEGIO NUESTRA SEÑORA DE FATIMA - SEDE PRINCIPAL</t>
  </si>
  <si>
    <t>ESCUELA RURAL MACAREGUA HATO</t>
  </si>
  <si>
    <t>INSTITUCIÀN EDUCATIVA TECNICO AGROPECUARIO LA ARENA</t>
  </si>
  <si>
    <t>LA CHIVERA</t>
  </si>
  <si>
    <t>BARRO PRIETO</t>
  </si>
  <si>
    <t>LA GULF</t>
  </si>
  <si>
    <t>BUENAVISTICA</t>
  </si>
  <si>
    <t>LAGUNA FLOR</t>
  </si>
  <si>
    <t>INSTITUCION EDUCATIVA TECNICO AGROPECUARIO CERRITO DE LA PALMA</t>
  </si>
  <si>
    <t>CRUZ DEL BEQUE</t>
  </si>
  <si>
    <t>SABANAS DEL POTRERO</t>
  </si>
  <si>
    <t>SANTA CATALINA DE BABILONIA</t>
  </si>
  <si>
    <t>LAS HUERTAS</t>
  </si>
  <si>
    <t>LA PASTORA</t>
  </si>
  <si>
    <t>CENTRO EDUCATIVO RURAL ARROYO ARENA</t>
  </si>
  <si>
    <t>INSTITUCION EDUCATIVA RURAL LA PE¥ATA</t>
  </si>
  <si>
    <t>CERRO DE NARANJO</t>
  </si>
  <si>
    <t>CHOCHO</t>
  </si>
  <si>
    <t>MIRABEL</t>
  </si>
  <si>
    <t>CASTA¥EDA</t>
  </si>
  <si>
    <t>VILLA ROSITA</t>
  </si>
  <si>
    <t>LAS CHICHAS</t>
  </si>
  <si>
    <t>PLAN PAREJO</t>
  </si>
  <si>
    <t>LOS ANONES</t>
  </si>
  <si>
    <t>CHINA ROJA</t>
  </si>
  <si>
    <t>C.E. CEDEÑO - SEDE PRINCIPAL</t>
  </si>
  <si>
    <t>MOLINEROS</t>
  </si>
  <si>
    <t>NUEVA FE</t>
  </si>
  <si>
    <t>CENTRO EDUCATIVO NUEVA ESTACIÓN</t>
  </si>
  <si>
    <t>PUMPUMA</t>
  </si>
  <si>
    <t>I.E.EL MAMON - SEDE PRINCIPAL</t>
  </si>
  <si>
    <t>PUEBLO BUHO</t>
  </si>
  <si>
    <t>CAÑO LA LATA</t>
  </si>
  <si>
    <t>LOS OSSAS</t>
  </si>
  <si>
    <t>C.E. SIETE PALMAS - SEDE PRINCIPAL</t>
  </si>
  <si>
    <t>TANGA SOLA</t>
  </si>
  <si>
    <t>PLATERO</t>
  </si>
  <si>
    <t>I.E. NUEVA ESTRELLA - SEDE PRINCIPAL</t>
  </si>
  <si>
    <t>EL ALFEREZ</t>
  </si>
  <si>
    <t>I.E. AGRO ARTESANAL LOS CAYITOS - SEDE PRINCIPAL</t>
  </si>
  <si>
    <t>MARATHÓN</t>
  </si>
  <si>
    <t>C.E. LA ESMERALDA - SEDE PRINCIPAL</t>
  </si>
  <si>
    <t>USUARIOS CAMPESINOS</t>
  </si>
  <si>
    <t>PARAISO NO 2</t>
  </si>
  <si>
    <t>EL OJITO</t>
  </si>
  <si>
    <t>I.E. TÉCNICO AGROPECUARIA O DE HATO NUEVO - SEDE PRINCIPAL</t>
  </si>
  <si>
    <t>PALMA SOLA</t>
  </si>
  <si>
    <t>CENTRO EDUCATIVO VILLA NUEVA</t>
  </si>
  <si>
    <t>RANCHO DE LA CRUZ</t>
  </si>
  <si>
    <t>EL SITIO</t>
  </si>
  <si>
    <t>I.E. DON ALONSO - SEDE PRINCIPAL</t>
  </si>
  <si>
    <t>CAPIRA</t>
  </si>
  <si>
    <t>CENTRO EDUCATIVO CAYO DE PALMA</t>
  </si>
  <si>
    <t>CENTRO EDUCATIVO LAS TABLITAS</t>
  </si>
  <si>
    <t>SEDE RUFINO ARTURO SALGADO</t>
  </si>
  <si>
    <t>SEDE LAS LLANADAS</t>
  </si>
  <si>
    <t>C.E. EL CIELO - SEDE PRINCIPAL</t>
  </si>
  <si>
    <t>CENTRO EDUCATIVO SURBAN</t>
  </si>
  <si>
    <t>I.E. SAN JOSE DE RIVERA - SEDE PRINCIPAL</t>
  </si>
  <si>
    <t>MATA DE GUASIMO</t>
  </si>
  <si>
    <t>PUEBLO NUEVO NO 2</t>
  </si>
  <si>
    <t>ABRE EL OJO</t>
  </si>
  <si>
    <t>CENTRO EDUCATIVO LOS LEONES</t>
  </si>
  <si>
    <t>I.E. BARAYA - SEDE PRINCIPAL</t>
  </si>
  <si>
    <t>PALMITAL</t>
  </si>
  <si>
    <t>SAGRADO CORAZON DE JESUS - VDA MEDELLÍN</t>
  </si>
  <si>
    <t>C.E. SAN JOSE DE PALMARITICO - SEDE PRINCIPAL</t>
  </si>
  <si>
    <t>SAN JOSE DE MAMARAYA</t>
  </si>
  <si>
    <t>C.E. LAS PAVAS - SEDE PRINCIPAL</t>
  </si>
  <si>
    <t>CHUIRA CACHIMBERO</t>
  </si>
  <si>
    <t>I.E. GAVALDÁ - SEDE PRINCIPAL</t>
  </si>
  <si>
    <t>EL CARMEN DE LAS PARCELAS</t>
  </si>
  <si>
    <t>CENTRO EDUCATIVO SABANETA</t>
  </si>
  <si>
    <t>CENTRO EDUCATIVO PIÑALITO</t>
  </si>
  <si>
    <t>CENTRO EDUCATIVO LOS CONGUITOS</t>
  </si>
  <si>
    <t>I.E. PAJARITO - SEDE PRINCIPAL</t>
  </si>
  <si>
    <t>BARRO BLANCO</t>
  </si>
  <si>
    <t>I.E.T. AGRO EL PIÑAL - SEDE PRINCIPAL</t>
  </si>
  <si>
    <t>LA ALDEA</t>
  </si>
  <si>
    <t>I.E. SABANAS DE PEDRO - SEDE PRINCIPAL</t>
  </si>
  <si>
    <t>I.E. MORALITO - SEDE PRINCIPAL</t>
  </si>
  <si>
    <t>CENTRO EDUCATIVO MORALITO LOS MICOS</t>
  </si>
  <si>
    <t>CENTRO EDUCATIVO QUITA CALZON</t>
  </si>
  <si>
    <t>CENTRO EDUCATIVO MORALITO NIZA</t>
  </si>
  <si>
    <t>LA GRACIELA</t>
  </si>
  <si>
    <t>BAJO DE LA ALEGRIA</t>
  </si>
  <si>
    <t>VILLA LUZ PUERTO ASIS</t>
  </si>
  <si>
    <t>C.E. HATILLO - SEDE PRINCIPAL</t>
  </si>
  <si>
    <t>SAN JAIME</t>
  </si>
  <si>
    <t>CENTRO EDUCATIVO LA ESPERANZA - TRES BOCAS</t>
  </si>
  <si>
    <t>GRAMALOTICO</t>
  </si>
  <si>
    <t>I.E. SAN ROQUE - SEDE PRINCIPAL</t>
  </si>
  <si>
    <t>AJENGIBRE</t>
  </si>
  <si>
    <t>LEON BLANCO</t>
  </si>
  <si>
    <t>SEDE PRIMARIA DE PIZA</t>
  </si>
  <si>
    <t>C.E. EL MILAGROSO DEL COCO - SEDE PRINCIPAL</t>
  </si>
  <si>
    <t>SAN NICOLAS DE LAS MARTAS</t>
  </si>
  <si>
    <t>LANA</t>
  </si>
  <si>
    <t>CEJA ARRIBA</t>
  </si>
  <si>
    <t>SEDE TOMALA ARRIBA</t>
  </si>
  <si>
    <t>TOMALA CENTRO</t>
  </si>
  <si>
    <t>TOMALA ABAJO</t>
  </si>
  <si>
    <t>SANTA TERESA DE TOMALA</t>
  </si>
  <si>
    <t>CENTRO EDUCATIVO EL PLAYON</t>
  </si>
  <si>
    <t>CENTRO EDUCATIVO EL CARRAO</t>
  </si>
  <si>
    <t>CENTRO EDUCATIVO COCO SOLO</t>
  </si>
  <si>
    <t>CENTRO EDUCATIVO VENTANILLA CENTRO</t>
  </si>
  <si>
    <t>CENTRO EDUCATIVO EL LIMON</t>
  </si>
  <si>
    <t>CENTRO EDUCATIVO NUEVO TIEMPO</t>
  </si>
  <si>
    <t>CENTRO EDUCATIVO EL MILAGROSO DE COLONCITO</t>
  </si>
  <si>
    <t>CENTRO EDUCATIVO EL ALJIBE</t>
  </si>
  <si>
    <t>I.E. LAS PALMITAS - SEDE PRINCIPAL</t>
  </si>
  <si>
    <t>EL POZON</t>
  </si>
  <si>
    <t>CANTARRANA</t>
  </si>
  <si>
    <t>CENTRO EDUCATIVO CRISTO REY - ALEMANIA</t>
  </si>
  <si>
    <t>CENTRO EDUCATIVO CARNE FLACA</t>
  </si>
  <si>
    <t>CENTRO EDUCATIVO SAN GREGORIO</t>
  </si>
  <si>
    <t>SINCELEJITO ABAJO</t>
  </si>
  <si>
    <t>I.E. MIRAFLORES - SEDE PRINCIPAL</t>
  </si>
  <si>
    <t>SEDE SANTA RITA MIRAFLOREZ</t>
  </si>
  <si>
    <t>CENTRO EDUCATIVO MAJAGUALITO</t>
  </si>
  <si>
    <t>CENTRO EDUCATIVO PARAISO</t>
  </si>
  <si>
    <t>CENTRO EDUCATIVO EL CANAL</t>
  </si>
  <si>
    <t>I.E. LA SIERPITA - SEDE PRINCIPAL</t>
  </si>
  <si>
    <t>CENTRO EDUCATIVO EL RECREO</t>
  </si>
  <si>
    <t>EL FLORAL</t>
  </si>
  <si>
    <t>SEDE MULA SAN RAFAEL</t>
  </si>
  <si>
    <t>SEGUNDO SALAZAR</t>
  </si>
  <si>
    <t>C.E. NUESTRA SEÑORA DE LAS MERCEDES - SEDE PRINCIPAL</t>
  </si>
  <si>
    <t>CORRAL DE LOS MUCHACHOS</t>
  </si>
  <si>
    <t>FERNAN DIAZ</t>
  </si>
  <si>
    <t>CENTRO EDUCATIVO LOMA DEL BANCO</t>
  </si>
  <si>
    <t>CENTRO EDUCATIVO LAS BABILLAS</t>
  </si>
  <si>
    <t>CENTRO EDUCATIVO DE OSSOS</t>
  </si>
  <si>
    <t>CENTRO EDUCATIVO DAMASCO</t>
  </si>
  <si>
    <t>CENTRO EDUCATIVO EL CHARCON</t>
  </si>
  <si>
    <t>CENTRO EDUCATIVO EL CAMPING</t>
  </si>
  <si>
    <t>I.E.T.A. FLOR DEL MONTE - SEDE PRINCIPAL</t>
  </si>
  <si>
    <t>CHENGUE</t>
  </si>
  <si>
    <t>LOS NUMEROS</t>
  </si>
  <si>
    <t>CENTRO EDUCATIVO LOS OLIVOS</t>
  </si>
  <si>
    <t>I.E. INDÍGENA GUAIMÍ - SEDE PRINCIPAL</t>
  </si>
  <si>
    <t>CENTRO EDUCATIVO CENTRO AZUL</t>
  </si>
  <si>
    <t>C.E. INDÍGENA MINUTO DE DIOS - SEDE PRINCIPAL</t>
  </si>
  <si>
    <t>CENTRO EDUCATIVO MARIN</t>
  </si>
  <si>
    <t>CENTRO EDUCATIVO GUAIMARAL</t>
  </si>
  <si>
    <t>CENTRO EDUCATIVO ARROYO ARENA</t>
  </si>
  <si>
    <t>C.E. INDÍGENA SAN MARTIN DE LOBA - SEDE PRINCIPAL</t>
  </si>
  <si>
    <t>CENTRO EDUCATIVO EL BARZAL</t>
  </si>
  <si>
    <t>I.E. INDÍGENA EL MARTILLO - SEDE PRINCIPAL</t>
  </si>
  <si>
    <t>CENTRO EDUCATIVO LOS CASTILLOS</t>
  </si>
  <si>
    <t>CENTRO EDUCATIVO BUENAVENTURA</t>
  </si>
  <si>
    <t>C.E. INDÍGENA CHUPUNDUN - SEDE PRINCIPAL</t>
  </si>
  <si>
    <t>CENTRO EDUCATIVO SANTA CRUZ</t>
  </si>
  <si>
    <t>CENTRO EDUCATIVO INDIGENA VILLANUEVA</t>
  </si>
  <si>
    <t>C.E. INDÍGENA ESCOBAR ARRIBA - SEDE PRINCIPAL</t>
  </si>
  <si>
    <t>I.E. SEGOVIA - SEDE PRINCIPAL</t>
  </si>
  <si>
    <t>CENTRO EDUCATIVO ANTONIO NARINO</t>
  </si>
  <si>
    <t>CENTRO EDUCATIVO CEJA DEL MANGO</t>
  </si>
  <si>
    <t>CENTRO EDUCATIVO SANTA INES DE PALITO</t>
  </si>
  <si>
    <t>CENTRO EDUCATIVO CEJA GRANDE</t>
  </si>
  <si>
    <t>CENTRO EDUCATIVO PAN SEÑOR</t>
  </si>
  <si>
    <t>I.E. INDIGENA SAN FRANCISCO EL PAKY - SEDE PRINCIPAL</t>
  </si>
  <si>
    <t>CENTRO EDUCATIVO INDIGENA EL GUAIMARO</t>
  </si>
  <si>
    <t>CENTRO EDUCATIVO INDIGENA SAGRADO CORAZON DE JESUS</t>
  </si>
  <si>
    <t>SEDE COSTA DE ORO</t>
  </si>
  <si>
    <t>SEDE CALLE FRIA</t>
  </si>
  <si>
    <t>C.E. INDÍGENA LOMA DE PIEDRA - SEDE PRINCIPAL</t>
  </si>
  <si>
    <t>CENTRO EDUCATIVO EMPRESA  COLOMBIA</t>
  </si>
  <si>
    <t>I.E. CISPATACA - SEDE PRINCIPAL</t>
  </si>
  <si>
    <t>EL CHUPO</t>
  </si>
  <si>
    <t>LAS PARCELAS SANTA FE</t>
  </si>
  <si>
    <t>LAS POZAS</t>
  </si>
  <si>
    <t>C.E. CUIVA - SEDE PRINCIPAL</t>
  </si>
  <si>
    <t>PAZSIFUERES</t>
  </si>
  <si>
    <t>I.E. EL CAUCHAL - SEDE PRINCIPAL</t>
  </si>
  <si>
    <t>TOSNOVAN</t>
  </si>
  <si>
    <t>EL CHINCHORRO</t>
  </si>
  <si>
    <t>SAN JOSE DE LAS MELLAS</t>
  </si>
  <si>
    <t>SEDE EBENEZER</t>
  </si>
  <si>
    <t>SEDE PESCANDO LUCES</t>
  </si>
  <si>
    <t>SEDE PRIMARIA DE SANTIAGO APOSTOL</t>
  </si>
  <si>
    <t>DELICIAS ARRIBA</t>
  </si>
  <si>
    <t>C.E. LAS DELICIAS ABAJO - SEDE PRINCIPAL</t>
  </si>
  <si>
    <t>SAN RAFAEL DE VENEZUELA</t>
  </si>
  <si>
    <t>CENTRO EDUCATIVO LA PLAZA RABON</t>
  </si>
  <si>
    <t>CENTRO EDUCATIVO CAÑO CAIMAN</t>
  </si>
  <si>
    <t>CENTRO EDUCATIVO LA MOLINA</t>
  </si>
  <si>
    <t>C.E. VILLANUEVA - SEDE PRINCIPAL</t>
  </si>
  <si>
    <t>CENTRO EDUCATIVO BELLO HORIZONTE</t>
  </si>
  <si>
    <t>CENTRO EDUCATIVO SAN JOSE - CIENAGA</t>
  </si>
  <si>
    <t>CENTRO EDUCATIVO SAN MATIAS</t>
  </si>
  <si>
    <t>CENTRO EDUCATIVO LOMAS DE SAN JUAN</t>
  </si>
  <si>
    <t>PUNTA DE  BLANCO</t>
  </si>
  <si>
    <t>INSTITUCION EDUCATIVA LOS ARAUJOS</t>
  </si>
  <si>
    <t>SEDE PRIMARIA DE ALBANIA</t>
  </si>
  <si>
    <t>CENTRO EDUCATIVO EL PARAMO</t>
  </si>
  <si>
    <t>CENTRO EDUCATIVO EL MAMON</t>
  </si>
  <si>
    <t>CENTRO EDUCATIVO LA TROCHA PERSIANA</t>
  </si>
  <si>
    <t>INSTITUCION EDUCATIVA CAÑO PRIETO</t>
  </si>
  <si>
    <t>CENTRO EDUCATIVO CUCHARITO</t>
  </si>
  <si>
    <t>I.E. EL TORNO - SEDE PRINCIAPL</t>
  </si>
  <si>
    <t>TUMBA COJO</t>
  </si>
  <si>
    <t>VILORIA</t>
  </si>
  <si>
    <t>CAÑO LATAL</t>
  </si>
  <si>
    <t>EL CHOPÁ</t>
  </si>
  <si>
    <t>CENTRO EDUCATIVO EL REPARO</t>
  </si>
  <si>
    <t>CENTRO EDUCATIVO CEJA LARGA</t>
  </si>
  <si>
    <t>SEDE LA NUEVA METRA</t>
  </si>
  <si>
    <t>C.E. EL PITAL - SEDE PRINCIPAL</t>
  </si>
  <si>
    <t>SEDE SAN FELIPE</t>
  </si>
  <si>
    <t>CENTRO EDUCATIVO RINCON GUERRANO</t>
  </si>
  <si>
    <t>SANTO DOMINGO VIDAL</t>
  </si>
  <si>
    <t>LA COSTERA</t>
  </si>
  <si>
    <t>I.E. CUENCA - SEDE PRINCIPAL</t>
  </si>
  <si>
    <t>CENTRO EDUCATIVO PAJARAL</t>
  </si>
  <si>
    <t>CENTRO EDUCATIVO ARROYO SECO</t>
  </si>
  <si>
    <t>CENTRO EDUCATIVO PALITOS</t>
  </si>
  <si>
    <t>CENTRO EDUCATIVO SI TE GUSTA NO I</t>
  </si>
  <si>
    <t>CENTRO EDUCATIVO EL PEÑON</t>
  </si>
  <si>
    <t>CENTRO EDUCATIVO EL PLATANAL</t>
  </si>
  <si>
    <t>C.E. POLO NORTE - SEDE PRINCIPAL</t>
  </si>
  <si>
    <t>CENTRO EDUCATIVO PAJONALITO</t>
  </si>
  <si>
    <t>CENTRO EDUCATIVO SABANAS DEL RINCON</t>
  </si>
  <si>
    <t>I.E. EL RINCON - SEDE PRINCIPAL</t>
  </si>
  <si>
    <t>I.E. AGUAS NEGRAS - SEDE PRINCIPAL</t>
  </si>
  <si>
    <t>CENTRO EDUCATIVO CHICHIMAN</t>
  </si>
  <si>
    <t>CENTRO EDUCATIVO LA PELONA</t>
  </si>
  <si>
    <t>CENTRO EDUCATIVO SINCELEJITO</t>
  </si>
  <si>
    <t>CENTRO EDUCATIVO NUEVA VISTA HERMOSA</t>
  </si>
  <si>
    <t>ARROYO ARENA</t>
  </si>
  <si>
    <t>LA LUCHA NO 2</t>
  </si>
  <si>
    <t>C.E. LA PALMIRA - SEDE PRINCIPAL</t>
  </si>
  <si>
    <t>CENTRO EDUCATIVO PISSISI</t>
  </si>
  <si>
    <t>I.E.  PLAN PAREJO - SEDE PRINCIPAL</t>
  </si>
  <si>
    <t>INSTITUCION EDUCATIVA ROVIRA</t>
  </si>
  <si>
    <t>CENTRO EDUCATIVO NUMANCIA</t>
  </si>
  <si>
    <t>CENTRO EDUCATIVO CALIFORNIA</t>
  </si>
  <si>
    <t>I.E. COCOROTE - SEDE PRINCIPAL</t>
  </si>
  <si>
    <t>CENTRO EDUCATIVO LA VIVIENDA</t>
  </si>
  <si>
    <t>CENTRO EDUCATIVO PALERMO</t>
  </si>
  <si>
    <t>CENTRO EDUCATIVO CARRETAL</t>
  </si>
  <si>
    <t>CENTRO EDUCATIVO LAS PIEDRAS</t>
  </si>
  <si>
    <t>CENTRO EDUCATIVO IBAGUE</t>
  </si>
  <si>
    <t>CENTRO EDUCATIVO GALAPAGO</t>
  </si>
  <si>
    <t>CENTRO EDUCATIVO HUELE TIGRE</t>
  </si>
  <si>
    <t>CENTRO EDUCATIVO VELEZ</t>
  </si>
  <si>
    <t>I.E. DE VALENCIA - SEDE PRINCIAPL</t>
  </si>
  <si>
    <t>CENTRO EDUCATIVO LOS LIMONES</t>
  </si>
  <si>
    <t>CENTRO EDUCATIVO LA GUAJIRA</t>
  </si>
  <si>
    <t>SEDE PRIMARIA DE GRANADA</t>
  </si>
  <si>
    <t>SEDE ISLA DEL COCO</t>
  </si>
  <si>
    <t>SEDE MOJANITA</t>
  </si>
  <si>
    <t>CENTRO EDUCATIVO FUNDACION</t>
  </si>
  <si>
    <t>CENTRO EDUCATIVO SAN MATEO</t>
  </si>
  <si>
    <t>CENTRO EDUCATIVO CUCHARAL</t>
  </si>
  <si>
    <t>II.E. SIMON BOLIVAR - SEDE PRINCIPAL</t>
  </si>
  <si>
    <t>CENTRO EDUCATIVO SAN JOSE DEL AVILA</t>
  </si>
  <si>
    <t>CENTRO EDUCATIVO ALTO PRADO DE CAMAJON</t>
  </si>
  <si>
    <t>CENTRO EDUCATIVO CONCEPCION</t>
  </si>
  <si>
    <t>CENTRO EDUCATIVO ARBOLEDA</t>
  </si>
  <si>
    <t>CENTRO EDUCATIVO SAN ISIDRO CANTARRANA</t>
  </si>
  <si>
    <t>C.E. PITA EN MEDIO - SEDE PRINCIPAL</t>
  </si>
  <si>
    <t>CENTRO EDUCATIVO PUERTAS NEGRAS</t>
  </si>
  <si>
    <t>C.E. BELLAVISTA - SEDE PRINCIPAL</t>
  </si>
  <si>
    <t>LAS  PARCELAS</t>
  </si>
  <si>
    <t>C.E. SANTA FE - SEDE PRINCIPAL</t>
  </si>
  <si>
    <t>C.E. ISLA DEL GALLINAZO - SEDE PRINCIPAL</t>
  </si>
  <si>
    <t>CENTRO EDUCATIVO PALO BLANCO</t>
  </si>
  <si>
    <t>REPARO</t>
  </si>
  <si>
    <t>TORRENTE</t>
  </si>
  <si>
    <t>C.E. EL MAMEY - SEDE PRINCIPAL</t>
  </si>
  <si>
    <t>GOLFO DE MORROSQUILLO</t>
  </si>
  <si>
    <t>CENTRO EDUCATIVO CIENAGUITA</t>
  </si>
  <si>
    <t>I.E. MACAJAN - SEDE PRICIPAL</t>
  </si>
  <si>
    <t>CENTRO EDUCATIVO GUALON</t>
  </si>
  <si>
    <t>CENTRO EDUCATIVO MOQUEN</t>
  </si>
  <si>
    <t>CENTRO EDUCATIVO NUEVO ORIENTE</t>
  </si>
  <si>
    <t>SEDE PRIMARIA DE LA PALMIRA</t>
  </si>
  <si>
    <t>SEDE 1 NUESTRA SEÑORA DE FATIMA</t>
  </si>
  <si>
    <t>SEDE 1 CAY</t>
  </si>
  <si>
    <t>SEDE 2 LA CASCADA</t>
  </si>
  <si>
    <t>SEDE 1 LA PALMA</t>
  </si>
  <si>
    <t>SEDE 2 LA ESPERANZA</t>
  </si>
  <si>
    <t>SEDE 1 JOSE JOAQUIN FORERO</t>
  </si>
  <si>
    <t>SEDE 3 GAMBOA</t>
  </si>
  <si>
    <t>SEDE 2 EL TAMBO</t>
  </si>
  <si>
    <t>SEDE 4 SAN CAYETANO ALTO</t>
  </si>
  <si>
    <t>SEDE 5 LA HELENA</t>
  </si>
  <si>
    <t>SEDE 1 SAN BERNARDO</t>
  </si>
  <si>
    <t>SEDE 3 LA FLOR</t>
  </si>
  <si>
    <t>SEDE 7 SAN ANTONIO</t>
  </si>
  <si>
    <t>SEDE 5 SAN CAYETANO BAJO</t>
  </si>
  <si>
    <t>SEDE 4 EL SALTO</t>
  </si>
  <si>
    <t>SEDE 5 OLAYA HERRERA</t>
  </si>
  <si>
    <t>SEDE 7  NICOLAS ESGUERRA</t>
  </si>
  <si>
    <t>SEDE 2 ANGEL ANTONIO ARCINIEGAS</t>
  </si>
  <si>
    <t>SEDE 9 EL RETIRO</t>
  </si>
  <si>
    <t>SEDE 8 EL SECRETO</t>
  </si>
  <si>
    <t>SEDE 11 APARCO</t>
  </si>
  <si>
    <t>SEDE 2 EL RODEO</t>
  </si>
  <si>
    <t>SEDE 9 LOS CAUCHOS BAJOS</t>
  </si>
  <si>
    <t>SEDE 10 CARMEN DE BULIRA</t>
  </si>
  <si>
    <t>SEDE 10 CHARCO RICO BAJO</t>
  </si>
  <si>
    <t>SEDE 1 EL TOTUMO</t>
  </si>
  <si>
    <t>SEDE 6 LOS CUCHAROS</t>
  </si>
  <si>
    <t>SEDE 5 LLANO DEL COMBEIMA</t>
  </si>
  <si>
    <t>SEDE 3 POTRERO GRANDE BAJO</t>
  </si>
  <si>
    <t>SEDE 8 AURORA LOS CAUCHOS</t>
  </si>
  <si>
    <t>SEDE 4 LA MONTAÑA</t>
  </si>
  <si>
    <t>SEDE 13 MANANTIAL</t>
  </si>
  <si>
    <t>SEDE 12 POTRERO GRANDE ALTO</t>
  </si>
  <si>
    <t>SEDE 6 SAN SIMON</t>
  </si>
  <si>
    <t>SEDE 7 CATAIMA</t>
  </si>
  <si>
    <t>SEDE 8 CATAIMITA</t>
  </si>
  <si>
    <t>SEDE 3 EL CEDRAL</t>
  </si>
  <si>
    <t>SEDE 9 CHARCO RICO ALTO</t>
  </si>
  <si>
    <t>SEDE 1 SAN FRANCISCO</t>
  </si>
  <si>
    <t>SEDE 5 EL CURAL</t>
  </si>
  <si>
    <t>SEDE 2 EL TEJAR</t>
  </si>
  <si>
    <t>SEDE 4 CURAL LA TIGRERA</t>
  </si>
  <si>
    <t>SEDE 2 EL RUBI</t>
  </si>
  <si>
    <t>SEDE 8 LA VETA</t>
  </si>
  <si>
    <t>SEDE 9 LA ISABELA</t>
  </si>
  <si>
    <t>SEDE 7 EL CAIRO</t>
  </si>
  <si>
    <t>SEDE 3 AURES</t>
  </si>
  <si>
    <t>SEDE 1 SAN JUAN DE LA CHINA</t>
  </si>
  <si>
    <t>SEDE 6 CHINA MEDIA</t>
  </si>
  <si>
    <t>SEDE 4 PUENTE TIERRA</t>
  </si>
  <si>
    <t>SEDE 10 LA GRANJA</t>
  </si>
  <si>
    <t>LOS AMESES</t>
  </si>
  <si>
    <t>ESC LA ARADA</t>
  </si>
  <si>
    <t>ALVARADO</t>
  </si>
  <si>
    <t>LA VIOLETA</t>
  </si>
  <si>
    <t>VALLECITOS</t>
  </si>
  <si>
    <t>MONTEGRANDE</t>
  </si>
  <si>
    <t>PIEDRAS BLANCAS</t>
  </si>
  <si>
    <t>LA LAGUNETA</t>
  </si>
  <si>
    <t>LA PEDREGOZA</t>
  </si>
  <si>
    <t>EL CHORRILLO</t>
  </si>
  <si>
    <t>ANZOÁTEGUI</t>
  </si>
  <si>
    <t>I.E. GENERAL ANZOATEGUI - SEDE PRINCIPAL</t>
  </si>
  <si>
    <t>EL HATILLO</t>
  </si>
  <si>
    <t>CUMINA</t>
  </si>
  <si>
    <t>VEDUN</t>
  </si>
  <si>
    <t>LISBOA</t>
  </si>
  <si>
    <t>BALC0NES</t>
  </si>
  <si>
    <t>SANTA  ELENA</t>
  </si>
  <si>
    <t>FONDA COLOMBIANA</t>
  </si>
  <si>
    <t>CHINA MEDIA</t>
  </si>
  <si>
    <t>JOSE HUMBERTO NU¥EZ</t>
  </si>
  <si>
    <t>CHINA ALTA</t>
  </si>
  <si>
    <t>CHINELA</t>
  </si>
  <si>
    <t>EL SOCABON</t>
  </si>
  <si>
    <t>GUILLERMO  A JARAMILLO</t>
  </si>
  <si>
    <t>LA NUEVA AURORA</t>
  </si>
  <si>
    <t>ACEITUNO</t>
  </si>
  <si>
    <t>CARRUSEL</t>
  </si>
  <si>
    <t>POMARROSO</t>
  </si>
  <si>
    <t>VEGA LARGA</t>
  </si>
  <si>
    <t>CASCARILLO ALT0</t>
  </si>
  <si>
    <t>FILADELFIA</t>
  </si>
  <si>
    <t>EL QUINDIO</t>
  </si>
  <si>
    <t>EL PANDO DE LA SOLEDAD</t>
  </si>
  <si>
    <t>LA MIRANDA</t>
  </si>
  <si>
    <t>LA NUEVA PRIMAVERA</t>
  </si>
  <si>
    <t>MONTELORO</t>
  </si>
  <si>
    <t>I.E. ANTONIO NARIÑO - SEDE PRINCIPAL</t>
  </si>
  <si>
    <t>LA JAZMINIA</t>
  </si>
  <si>
    <t>MADRO¥AL</t>
  </si>
  <si>
    <t>LA SIBERIA</t>
  </si>
  <si>
    <t>I.E. LA LEONA - SEDE PRINCIPAL</t>
  </si>
  <si>
    <t>LA CUCUANA</t>
  </si>
  <si>
    <t>SAN LORENZO ALTO</t>
  </si>
  <si>
    <t>CRISTALES</t>
  </si>
  <si>
    <t>AGROINDUSTRIAL DE CAJAMARCA</t>
  </si>
  <si>
    <t>SAN LORENZO BAJO</t>
  </si>
  <si>
    <t>LOS TUNJOS</t>
  </si>
  <si>
    <t>EL ESPEJO</t>
  </si>
  <si>
    <t>LA PALOMA</t>
  </si>
  <si>
    <t>LA LUISA</t>
  </si>
  <si>
    <t>LA CERRAJOSA</t>
  </si>
  <si>
    <t>EL BRASIL</t>
  </si>
  <si>
    <t>BOLIVIA</t>
  </si>
  <si>
    <t>RECREO BAJO</t>
  </si>
  <si>
    <t>EL RODANO</t>
  </si>
  <si>
    <t>ESC ANAIME</t>
  </si>
  <si>
    <t>LA FONDA</t>
  </si>
  <si>
    <t>LAS HORMAS</t>
  </si>
  <si>
    <t>LA JUDEA</t>
  </si>
  <si>
    <t>RECREO ALTO</t>
  </si>
  <si>
    <t>LA PLATA MONTEBELLO</t>
  </si>
  <si>
    <t>CASABIANCA</t>
  </si>
  <si>
    <t>EL CORAL</t>
  </si>
  <si>
    <t>LLANADAS</t>
  </si>
  <si>
    <t>EL YUMBA</t>
  </si>
  <si>
    <t>SAN PABLO AMBEIMA</t>
  </si>
  <si>
    <t>ESPIRITU SANTO BALCONES</t>
  </si>
  <si>
    <t>ALTO AMBEIMA</t>
  </si>
  <si>
    <t>FLORESTAL AMBEIMA</t>
  </si>
  <si>
    <t>SAN PEDRO AMBEIMA</t>
  </si>
  <si>
    <t>LA GRANJA AMBEIMA</t>
  </si>
  <si>
    <t>ALTO REDONDO LAGUNA</t>
  </si>
  <si>
    <t>BRAZUELOS  DELICIAS</t>
  </si>
  <si>
    <t>BRAZUELOS CALARMA</t>
  </si>
  <si>
    <t>I.E. LA RISALDA - SEDE PRINCIPAL</t>
  </si>
  <si>
    <t>LA NEVADA</t>
  </si>
  <si>
    <t>LOS LIRIOS CALARMA</t>
  </si>
  <si>
    <t>MESON BETANIA</t>
  </si>
  <si>
    <t>IRCO DOS AGUAS</t>
  </si>
  <si>
    <t>CANADA</t>
  </si>
  <si>
    <t>LA GERMANIA</t>
  </si>
  <si>
    <t>EL PRODIGIO</t>
  </si>
  <si>
    <t>ARGENTINA LINDAY</t>
  </si>
  <si>
    <t>EL J0RDAN</t>
  </si>
  <si>
    <t>LA GLORIETA</t>
  </si>
  <si>
    <t>EL TIBER</t>
  </si>
  <si>
    <t>MENDARCO CARBONAL</t>
  </si>
  <si>
    <t>HELECHALES</t>
  </si>
  <si>
    <t>EL MADRO¥O</t>
  </si>
  <si>
    <t>SAN PABLO HERMOSAS</t>
  </si>
  <si>
    <t>LA CIMARRONA</t>
  </si>
  <si>
    <t>EL ESCOBAL</t>
  </si>
  <si>
    <t>SAN JOSE HERMOSAS</t>
  </si>
  <si>
    <t>LA ARGENTINA HERMOSAS</t>
  </si>
  <si>
    <t>EL DAVIS</t>
  </si>
  <si>
    <t>SAN JORGE ALTO</t>
  </si>
  <si>
    <t>AURORA HERMOSAS</t>
  </si>
  <si>
    <t>PANDO EL LIBANO</t>
  </si>
  <si>
    <t>LOS NARANJALES</t>
  </si>
  <si>
    <t>LA CIMARRONA ALTA</t>
  </si>
  <si>
    <t>LA HOLANDA HERMOSAS</t>
  </si>
  <si>
    <t>GIGANTE HERMOSAS</t>
  </si>
  <si>
    <t>ALTO WATERLO</t>
  </si>
  <si>
    <t>JARDIN HERMOSAS</t>
  </si>
  <si>
    <t>COELLO</t>
  </si>
  <si>
    <t>LIBORIO MEJIA</t>
  </si>
  <si>
    <t>LA VEGA DE LOS PADRES</t>
  </si>
  <si>
    <t>VINDI</t>
  </si>
  <si>
    <t>CUNIRA</t>
  </si>
  <si>
    <t>CHAGUALA ADENTRO</t>
  </si>
  <si>
    <t>POTRERILLO</t>
  </si>
  <si>
    <t>GUALANDAY</t>
  </si>
  <si>
    <t>ACEVEDO Y GOMEZ</t>
  </si>
  <si>
    <t>LOMA DE GUAGUARCO</t>
  </si>
  <si>
    <t>CABILDO INDIGENA LOMAS DE HILARCO</t>
  </si>
  <si>
    <t>GUAGUARCO PALMAROSA</t>
  </si>
  <si>
    <t>DOYARE PORVENIR</t>
  </si>
  <si>
    <t>NSTRA SRA DEL CARMEN</t>
  </si>
  <si>
    <t>LOS GUAYABOS</t>
  </si>
  <si>
    <t>DOYARE CENTRO</t>
  </si>
  <si>
    <t>I.E. EL PALMAR - SEDE PRICIPAL</t>
  </si>
  <si>
    <t>DOYARE ESMERALDA</t>
  </si>
  <si>
    <t>CABILDO INDIGENA EL PALMAR</t>
  </si>
  <si>
    <t>DOYARE RECRISTO</t>
  </si>
  <si>
    <t>TOTARCO PIEDRAS</t>
  </si>
  <si>
    <t>TOTARCO DINDE</t>
  </si>
  <si>
    <t>TOTARCO TAMARINDO</t>
  </si>
  <si>
    <t>NIPLE</t>
  </si>
  <si>
    <t>ZANJA HONDA</t>
  </si>
  <si>
    <t>CHENCHE ZARAGOZA</t>
  </si>
  <si>
    <t>AMAYARCO</t>
  </si>
  <si>
    <t>I.E. ZARAGOZA TAMARINDO - SEDE PRINCIPAL</t>
  </si>
  <si>
    <t>CHENCHE AGUA FRIA</t>
  </si>
  <si>
    <t>I.E. CHENCHE BALSILLAS</t>
  </si>
  <si>
    <t>CABILDO INDIGENA MARIA DEL PILAR</t>
  </si>
  <si>
    <t>EL R0SARIO</t>
  </si>
  <si>
    <t>MESAS DE SAN JUAN</t>
  </si>
  <si>
    <t>CASCABEL</t>
  </si>
  <si>
    <t>JUAN LOZANO SANCHEZ</t>
  </si>
  <si>
    <t>CHILI</t>
  </si>
  <si>
    <t>HILARQUITO</t>
  </si>
  <si>
    <t>GUARAGUAO</t>
  </si>
  <si>
    <t>ANGOSTURA</t>
  </si>
  <si>
    <t>CASTILLA</t>
  </si>
  <si>
    <t>YABERCO</t>
  </si>
  <si>
    <t>EL CAIMITO</t>
  </si>
  <si>
    <t>CIMALTA</t>
  </si>
  <si>
    <t>MONTA¥UELA</t>
  </si>
  <si>
    <t>VARSOVIA  FLORIDA</t>
  </si>
  <si>
    <t>LA PEPINA</t>
  </si>
  <si>
    <t>LAS CATORCE</t>
  </si>
  <si>
    <t>AGUA BLANCA DIVISO</t>
  </si>
  <si>
    <t>BAJAS</t>
  </si>
  <si>
    <t>VALENCIA 2</t>
  </si>
  <si>
    <t>BAJO TORRES</t>
  </si>
  <si>
    <t>GAVERALES</t>
  </si>
  <si>
    <t>VEGA DE CUINDE</t>
  </si>
  <si>
    <t>MONTENEGRO</t>
  </si>
  <si>
    <t>ALTO TORRES</t>
  </si>
  <si>
    <t>PELADEROS</t>
  </si>
  <si>
    <t>ALDANA Y ANDAGOYA</t>
  </si>
  <si>
    <t>MONTALVO</t>
  </si>
  <si>
    <t>DIVINO NI¥O</t>
  </si>
  <si>
    <t>PASO ANCHO</t>
  </si>
  <si>
    <t>RINCON DE SAN FRANCISCO</t>
  </si>
  <si>
    <t>ANTONIO CAICEDO TORRES</t>
  </si>
  <si>
    <t>ICCE</t>
  </si>
  <si>
    <t>NI¥AS CHICORAL</t>
  </si>
  <si>
    <t>Falan</t>
  </si>
  <si>
    <t>ESC ANEXA</t>
  </si>
  <si>
    <t>FALAN</t>
  </si>
  <si>
    <t>CLARAS</t>
  </si>
  <si>
    <t>EL LLANO</t>
  </si>
  <si>
    <t>ALTO DEL OSO</t>
  </si>
  <si>
    <t>CAMALA</t>
  </si>
  <si>
    <t>PUERTA BLANCA</t>
  </si>
  <si>
    <t>FRESNO</t>
  </si>
  <si>
    <t>BARRETO</t>
  </si>
  <si>
    <t>PE¥ALIZA</t>
  </si>
  <si>
    <t>PARAMILLO</t>
  </si>
  <si>
    <t>UCRANIA</t>
  </si>
  <si>
    <t>EL MULATO</t>
  </si>
  <si>
    <t>PALENQUE</t>
  </si>
  <si>
    <t>REAL CAMPESTRE LA SAGRADA FAMILIA</t>
  </si>
  <si>
    <t>PIEDRA GRANDE</t>
  </si>
  <si>
    <t>GUINEAL</t>
  </si>
  <si>
    <t>PAVAS</t>
  </si>
  <si>
    <t>EL TABLAZO</t>
  </si>
  <si>
    <t>PUENTE TIERRA</t>
  </si>
  <si>
    <t>ESPA¥A</t>
  </si>
  <si>
    <t>TRINCHERAS</t>
  </si>
  <si>
    <t>TRAVESIAS</t>
  </si>
  <si>
    <t>SAN ISIDRO TABLAZO</t>
  </si>
  <si>
    <t>CENTRO CHIPUELO 1</t>
  </si>
  <si>
    <t>LA CHAMBA</t>
  </si>
  <si>
    <t>OVAL</t>
  </si>
  <si>
    <t>LOS PE¥ONES</t>
  </si>
  <si>
    <t>CA¥ADA ALTA</t>
  </si>
  <si>
    <t>CA¥ADA BAJA</t>
  </si>
  <si>
    <t>CALLEJON DE GUADUAS</t>
  </si>
  <si>
    <t>EL BADEO</t>
  </si>
  <si>
    <t>ORIENTE CHIPUELO</t>
  </si>
  <si>
    <t>LA TROJA</t>
  </si>
  <si>
    <t>BOCAS DE LEMAYA</t>
  </si>
  <si>
    <t>RINCON SANTO</t>
  </si>
  <si>
    <t>ANTONIO HERRAN ZALDUA</t>
  </si>
  <si>
    <t>DOLORES AGUDELO</t>
  </si>
  <si>
    <t>LA GEORGINA</t>
  </si>
  <si>
    <t>LA PAZ DE BALCONCITOS</t>
  </si>
  <si>
    <t>LA FILA</t>
  </si>
  <si>
    <t>LAS LAJAS</t>
  </si>
  <si>
    <t>PARAMITO</t>
  </si>
  <si>
    <t>HOYAGRANDE</t>
  </si>
  <si>
    <t>GUAIMITOS</t>
  </si>
  <si>
    <t>ALTO DEL SOL</t>
  </si>
  <si>
    <t>I.E. SAN FRANCISCO DE LA SIERRA - SEDE PRINCIPAL</t>
  </si>
  <si>
    <t>ALTAMIRADA</t>
  </si>
  <si>
    <t>ALTO DEL BLEDO</t>
  </si>
  <si>
    <t>ZELANDIA</t>
  </si>
  <si>
    <t>PERALTA MORRO NEGRO</t>
  </si>
  <si>
    <t>TARAPACA</t>
  </si>
  <si>
    <t>CORALITO</t>
  </si>
  <si>
    <t>CAMPOALEGRE EUCLIDES BARRAGAN MENDEZ</t>
  </si>
  <si>
    <t>AGUADOR LOS NARANJOS</t>
  </si>
  <si>
    <t>LA ALCANCIA</t>
  </si>
  <si>
    <t>LA HELVECIA</t>
  </si>
  <si>
    <t>MURILLO</t>
  </si>
  <si>
    <t>PRADERA ALTA</t>
  </si>
  <si>
    <t>LA VINAGRE</t>
  </si>
  <si>
    <t>CAJONES</t>
  </si>
  <si>
    <t>ALFOMBRALES</t>
  </si>
  <si>
    <t>LAS NOVILLAS</t>
  </si>
  <si>
    <t>PAJONALES</t>
  </si>
  <si>
    <t>EL OSO</t>
  </si>
  <si>
    <t>LA PICOTA</t>
  </si>
  <si>
    <t>REQUINTADEROS</t>
  </si>
  <si>
    <t>LA CABA¥A</t>
  </si>
  <si>
    <t>MATEO</t>
  </si>
  <si>
    <t>PANTANILLO</t>
  </si>
  <si>
    <t>SANTA TERESA 2</t>
  </si>
  <si>
    <t>LA FRISOLERA</t>
  </si>
  <si>
    <t>EL SUSPIRO</t>
  </si>
  <si>
    <t>LA GUAIRA</t>
  </si>
  <si>
    <t>BILLAR AMERICA</t>
  </si>
  <si>
    <t>TIESTOS</t>
  </si>
  <si>
    <t>EL SIRPE</t>
  </si>
  <si>
    <t>I.E. LAS CAMELIAS - SEDE PRINCIPAL</t>
  </si>
  <si>
    <t>TODOS LOS SANTOS</t>
  </si>
  <si>
    <t>CALCUTA</t>
  </si>
  <si>
    <t>ARABIA</t>
  </si>
  <si>
    <t>ALTO DEL AGUILA</t>
  </si>
  <si>
    <t>YAVI</t>
  </si>
  <si>
    <t>TINAJAS</t>
  </si>
  <si>
    <t>POCHARCO</t>
  </si>
  <si>
    <t>MERCADILLO</t>
  </si>
  <si>
    <t>CABILDO INDIGENA TINAJAS</t>
  </si>
  <si>
    <t>BALTAZAR</t>
  </si>
  <si>
    <t>LAUREANO GAITAN</t>
  </si>
  <si>
    <t>RINCON VELU</t>
  </si>
  <si>
    <t>ANGEL HERMILSON CASTA¥EDA</t>
  </si>
  <si>
    <t>YACO</t>
  </si>
  <si>
    <t>RINCON ANCHIQUE</t>
  </si>
  <si>
    <t>GUASIMAL MESAS</t>
  </si>
  <si>
    <t>LA MOLANA</t>
  </si>
  <si>
    <t>IMBA</t>
  </si>
  <si>
    <t>GUASIMAL GUADUALEJAS</t>
  </si>
  <si>
    <t>FICAL ANCHIQUE</t>
  </si>
  <si>
    <t>MONTEFRIO</t>
  </si>
  <si>
    <t>CANALI SAN ISIDRO</t>
  </si>
  <si>
    <t>CHICALA CANALI</t>
  </si>
  <si>
    <t>MACO ALTO</t>
  </si>
  <si>
    <t>RINCON DE CANALI</t>
  </si>
  <si>
    <t>BOCA DE PERALONSO</t>
  </si>
  <si>
    <t>GUAIPA</t>
  </si>
  <si>
    <t>EL MAQUITO</t>
  </si>
  <si>
    <t>BOCAS DE TETUAN</t>
  </si>
  <si>
    <t>VUELTA DEL RIO</t>
  </si>
  <si>
    <t>NICOLAS RAMIREZ</t>
  </si>
  <si>
    <t>CUCHARO SAN ANTONIO</t>
  </si>
  <si>
    <t>I.E. GUATAVITA TUA - SEDE PRINCIPAL</t>
  </si>
  <si>
    <t>AICO</t>
  </si>
  <si>
    <t>BALSA FRUTERO</t>
  </si>
  <si>
    <t>MESA DE ORTEGA</t>
  </si>
  <si>
    <t>ALTOZANO</t>
  </si>
  <si>
    <t>LA YUCALA</t>
  </si>
  <si>
    <t>GUINEAL LAS PALMAS</t>
  </si>
  <si>
    <t>CALABOZO</t>
  </si>
  <si>
    <t>CERVANTES</t>
  </si>
  <si>
    <t>ESC SAMARIA</t>
  </si>
  <si>
    <t>CHICALA PERALONSO</t>
  </si>
  <si>
    <t>CORAZON PERALONSO</t>
  </si>
  <si>
    <t>ESMERALDA LLOVEDERO</t>
  </si>
  <si>
    <t>MESA DE LIMON</t>
  </si>
  <si>
    <t>CEDRALES PERALONSO</t>
  </si>
  <si>
    <t>PALOMA</t>
  </si>
  <si>
    <t>LOS GUAYABOS PUEBLO NUEVO</t>
  </si>
  <si>
    <t>TAQUIMA</t>
  </si>
  <si>
    <t>EL CARMEN PERALONSO</t>
  </si>
  <si>
    <t>ALTO GUAYABO</t>
  </si>
  <si>
    <t>COPIAL</t>
  </si>
  <si>
    <t>GUAYAQUIL</t>
  </si>
  <si>
    <t>LA FRANCIA</t>
  </si>
  <si>
    <t>MANGALES</t>
  </si>
  <si>
    <t>GUAYABITO</t>
  </si>
  <si>
    <t>SAN MIGUEL PERALONSO</t>
  </si>
  <si>
    <t>PASO CANDELA</t>
  </si>
  <si>
    <t>ESC EL VERGEL</t>
  </si>
  <si>
    <t>MESONES</t>
  </si>
  <si>
    <t>PILU</t>
  </si>
  <si>
    <t>ANABA</t>
  </si>
  <si>
    <t>IRCO</t>
  </si>
  <si>
    <t>LA BANDERA</t>
  </si>
  <si>
    <t>BARANDAS</t>
  </si>
  <si>
    <t>SAN PEDRO EL DIVISO</t>
  </si>
  <si>
    <t>CHAPAYA</t>
  </si>
  <si>
    <t>LUCERITO ALTO</t>
  </si>
  <si>
    <t>I.E. PRIMAVERA - SEDE PRINCIPAL</t>
  </si>
  <si>
    <t>OASIS BAJO</t>
  </si>
  <si>
    <t>OASIS ALTO</t>
  </si>
  <si>
    <t>SAN JOAQUIN ALTO</t>
  </si>
  <si>
    <t>LA ORTIGA</t>
  </si>
  <si>
    <t>SAN FERMIN DE LA CUMBRE</t>
  </si>
  <si>
    <t>I.E. NASAWE´SX FI´ZÑI - SEDE PRINCIPAL</t>
  </si>
  <si>
    <t>LAS PALOMAS</t>
  </si>
  <si>
    <t>LA BELLA</t>
  </si>
  <si>
    <t>LA FLORESTA ALTA</t>
  </si>
  <si>
    <t>LA PATAGONIA</t>
  </si>
  <si>
    <t>BILBAO</t>
  </si>
  <si>
    <t>FUNDADORES</t>
  </si>
  <si>
    <t>EL SIQUILA</t>
  </si>
  <si>
    <t>LA BETULIA</t>
  </si>
  <si>
    <t>EL CASTILL0</t>
  </si>
  <si>
    <t>LOS ANDES (NUC ESC RUR  )</t>
  </si>
  <si>
    <t>SUR DE ATA</t>
  </si>
  <si>
    <t>MAQUENCAL</t>
  </si>
  <si>
    <t>LA ESMERALDA ALTA</t>
  </si>
  <si>
    <t>EL NAZARENO</t>
  </si>
  <si>
    <t>LA ESMERALDA  BAJA</t>
  </si>
  <si>
    <t>PE¥ARICA</t>
  </si>
  <si>
    <t>PUERTO TOLIMA</t>
  </si>
  <si>
    <t>RIO CLARO</t>
  </si>
  <si>
    <t>ALTOSANO</t>
  </si>
  <si>
    <t>LA HACIENDA</t>
  </si>
  <si>
    <t>RIO LOS GUAYABOS</t>
  </si>
  <si>
    <t>PRADO</t>
  </si>
  <si>
    <t>ACO</t>
  </si>
  <si>
    <t>TOMOGÓ</t>
  </si>
  <si>
    <t>ISLA DEL SOL</t>
  </si>
  <si>
    <t>CAIRO LETICIA</t>
  </si>
  <si>
    <t>CAIRO BRISAS</t>
  </si>
  <si>
    <t>I.E. CAIRO SOCORRO - SEDE PRINCIPAL</t>
  </si>
  <si>
    <t>CHENCHE ASOLEADOS NO 2</t>
  </si>
  <si>
    <t>NELLI</t>
  </si>
  <si>
    <t>JUAN BORJA</t>
  </si>
  <si>
    <t>HILARCO</t>
  </si>
  <si>
    <t>COYA</t>
  </si>
  <si>
    <t>LA OCASION</t>
  </si>
  <si>
    <t>PE¥AS BLANCAS</t>
  </si>
  <si>
    <t>GUADUALEJAS</t>
  </si>
  <si>
    <t>QUEBRADON</t>
  </si>
  <si>
    <t>LA PORFIA</t>
  </si>
  <si>
    <t>ALTAGRACIA</t>
  </si>
  <si>
    <t>LA BRECHA</t>
  </si>
  <si>
    <t>LA IRLANDA</t>
  </si>
  <si>
    <t>LA CONQUISTA</t>
  </si>
  <si>
    <t>EL TOLIMA</t>
  </si>
  <si>
    <t>JESUS ANTONIO AMEZQUITA</t>
  </si>
  <si>
    <t>EL DUDA</t>
  </si>
  <si>
    <t>LA LEGIA</t>
  </si>
  <si>
    <t>LOS LIRIOS</t>
  </si>
  <si>
    <t>RIO VERDE</t>
  </si>
  <si>
    <t>ALFONSO CARRILLO</t>
  </si>
  <si>
    <t>YARUMALES</t>
  </si>
  <si>
    <t>LA CATALINA</t>
  </si>
  <si>
    <t>JESUS ANTONIO YAGUARA</t>
  </si>
  <si>
    <t>BRISAS DEL PALMAR</t>
  </si>
  <si>
    <t>I.E. LUIS ERNESTO VANEGAS NEIRA - SEDE PRINCIPAL</t>
  </si>
  <si>
    <t>LAS MIRLAS</t>
  </si>
  <si>
    <t>PALONEGRO CAMILO TORRES</t>
  </si>
  <si>
    <t>EL AGARRE</t>
  </si>
  <si>
    <t>CAMPOHERMOSO</t>
  </si>
  <si>
    <t>RONCESVALLES</t>
  </si>
  <si>
    <t>NUCLEO ESCOLAR  RURAL</t>
  </si>
  <si>
    <t>EL COCO</t>
  </si>
  <si>
    <t>AYACUCHO</t>
  </si>
  <si>
    <t>ROSALES</t>
  </si>
  <si>
    <t>TOLDA VIEJA</t>
  </si>
  <si>
    <t>ORISOL</t>
  </si>
  <si>
    <t>GARABATOS</t>
  </si>
  <si>
    <t>DIAMANTE CHILI</t>
  </si>
  <si>
    <t>CARDALES</t>
  </si>
  <si>
    <t>RETORNO</t>
  </si>
  <si>
    <t>GUADUAL BAJO</t>
  </si>
  <si>
    <t>SAN ROQUE ALTO</t>
  </si>
  <si>
    <t>LA DIVISA</t>
  </si>
  <si>
    <t>GUADUAL ALTO</t>
  </si>
  <si>
    <t>VEGA LA TROJA</t>
  </si>
  <si>
    <t>LA ISLANDIA</t>
  </si>
  <si>
    <t>EL CORAZON</t>
  </si>
  <si>
    <t>EL HERVIDERO</t>
  </si>
  <si>
    <t>AURAS Y EL PALO</t>
  </si>
  <si>
    <t>I.E. LA REFORMA - SEDE PRINCIAPL</t>
  </si>
  <si>
    <t>CALICA</t>
  </si>
  <si>
    <t>PRADO PANDO</t>
  </si>
  <si>
    <t>PIJADITO</t>
  </si>
  <si>
    <t>BOLA¥OS</t>
  </si>
  <si>
    <t>COLON</t>
  </si>
  <si>
    <t>LA TOMA</t>
  </si>
  <si>
    <t>SAN JUAN ALTO</t>
  </si>
  <si>
    <t>SAN ELOY</t>
  </si>
  <si>
    <t>PASTALES</t>
  </si>
  <si>
    <t>SAN PEDRO ALTO</t>
  </si>
  <si>
    <t>ALTO BONITO</t>
  </si>
  <si>
    <t>QUEBRADA GRANDE</t>
  </si>
  <si>
    <t>CHILI LA SELVA</t>
  </si>
  <si>
    <t>VEGAS DE CHILI</t>
  </si>
  <si>
    <t>SAN PACHO</t>
  </si>
  <si>
    <t>EL CUCAL</t>
  </si>
  <si>
    <t>EL CALABOZO</t>
  </si>
  <si>
    <t>PUENTE TUAMO</t>
  </si>
  <si>
    <t>SAN JUAN BAJO</t>
  </si>
  <si>
    <t>PIJAO</t>
  </si>
  <si>
    <t>CUCAL LA BRECHA</t>
  </si>
  <si>
    <t>RIOMANSO</t>
  </si>
  <si>
    <t>EL BARBULA</t>
  </si>
  <si>
    <t>EL MADRO¥AL</t>
  </si>
  <si>
    <t>FLORESTAL</t>
  </si>
  <si>
    <t>PURECE EL VOLGA</t>
  </si>
  <si>
    <t>PAPAGALA</t>
  </si>
  <si>
    <t>EL REDIL</t>
  </si>
  <si>
    <t>PAPAGALA CUCHARO</t>
  </si>
  <si>
    <t>SANTA ROSA DE TETUAN</t>
  </si>
  <si>
    <t>PALMIRA ALTA</t>
  </si>
  <si>
    <t>TETUANCITO</t>
  </si>
  <si>
    <t>I.E. SAN JOSE DE TETUÁN</t>
  </si>
  <si>
    <t>DESIERTO PE¥ALISA</t>
  </si>
  <si>
    <t>VILLAHERMOSA</t>
  </si>
  <si>
    <t>LEGIA ALTA</t>
  </si>
  <si>
    <t>CAJAMARCA ALTA</t>
  </si>
  <si>
    <t>LA SOLEDAD BERLIN</t>
  </si>
  <si>
    <t>LA PALMERA COMUNIDAD INDIGENA</t>
  </si>
  <si>
    <t>JOSE JOAQUIN ALDANA</t>
  </si>
  <si>
    <t>TOLDA BLANCA</t>
  </si>
  <si>
    <t>LA MESETA VENTILLAS</t>
  </si>
  <si>
    <t>LA LIBRADA</t>
  </si>
  <si>
    <t>LA FLORIDA BAJA</t>
  </si>
  <si>
    <t>GRACIELA PINILLA DE RAMIREZ</t>
  </si>
  <si>
    <t>PRINGAMOZAL</t>
  </si>
  <si>
    <t>EL DIVINO NI¥O</t>
  </si>
  <si>
    <t>COMPARTIR LOS NARANJOS</t>
  </si>
  <si>
    <t>PAYANDE</t>
  </si>
  <si>
    <t>CARACOLI</t>
  </si>
  <si>
    <t>JAGUA FLOR</t>
  </si>
  <si>
    <t>LA FLOR</t>
  </si>
  <si>
    <t>LA CA¥ADA</t>
  </si>
  <si>
    <t>PIEDRA BLANCA</t>
  </si>
  <si>
    <t>LUISA GARCIA</t>
  </si>
  <si>
    <t>CAMPOALEGRE ( NUEVA)</t>
  </si>
  <si>
    <t>CORDIALIDAD</t>
  </si>
  <si>
    <t>GUASIMITO BUENOS AIRES</t>
  </si>
  <si>
    <t>LA MESETA</t>
  </si>
  <si>
    <t>CENTRO EDUC PICO DE ORO ALTO</t>
  </si>
  <si>
    <t>LA ESTRELLA COLON</t>
  </si>
  <si>
    <t>EL COROZO</t>
  </si>
  <si>
    <t>VALLE DE SAN JUAN</t>
  </si>
  <si>
    <t>GUASIMITO</t>
  </si>
  <si>
    <t>EL IMAN</t>
  </si>
  <si>
    <t>BUENAVISTA ALTA</t>
  </si>
  <si>
    <t>I.E. VALLECITOS - SEDE PRINCIPAL</t>
  </si>
  <si>
    <t>LA SEDALIA</t>
  </si>
  <si>
    <t>LA ALEGRIA</t>
  </si>
  <si>
    <t>TIERRAS BLANCAS</t>
  </si>
  <si>
    <t>VENADILLO</t>
  </si>
  <si>
    <t>OTONIEL GUZMAN</t>
  </si>
  <si>
    <t>PUERTO BOY</t>
  </si>
  <si>
    <t>AGRADO BUENAVISTA</t>
  </si>
  <si>
    <t>PILOTO OSORIO</t>
  </si>
  <si>
    <t>PALMAR ESPERANZA</t>
  </si>
  <si>
    <t>PALMAR BETULIA</t>
  </si>
  <si>
    <t>TERESA CAMACHO DE SUAREZ</t>
  </si>
  <si>
    <t>ROSACRUZ</t>
  </si>
  <si>
    <t>I.E. YARUMAL - SEDE PRINCIPAL</t>
  </si>
  <si>
    <t>EL REGUARDO</t>
  </si>
  <si>
    <t>VILLARRICA</t>
  </si>
  <si>
    <t>LOS ALPES 2</t>
  </si>
  <si>
    <t>ANIBAL TOBON VILLEGAS</t>
  </si>
  <si>
    <t>LA MANZANITA</t>
  </si>
  <si>
    <t>ALTO MOSCU</t>
  </si>
  <si>
    <t>ALTO BELGICA</t>
  </si>
  <si>
    <t>MARAYAL</t>
  </si>
  <si>
    <t>77/02 JUAN DEL CORRAL</t>
  </si>
  <si>
    <t>77/02 INSTITUCION EDUCATIVA NAVARRO (JUAN BAUTISTA DE LA SALLE)</t>
  </si>
  <si>
    <t>73/12 OSCAR SCARPETTA OREJUELA</t>
  </si>
  <si>
    <t>78/02  PANTANO DE VARGAS</t>
  </si>
  <si>
    <t>78/03 ANTONIO VILLAVICENCIO</t>
  </si>
  <si>
    <t>78/04 TULIA BORRERO MERCADO</t>
  </si>
  <si>
    <t>82/02 INSTITUCION EDUCATIVA VILLACARMELO -CACIQUE CALARCA</t>
  </si>
  <si>
    <t>82/03 NUESTRA SEÑORA DEL CARMEN</t>
  </si>
  <si>
    <t>81/05 CENTRO DOCENTE NUESTRA SEÑORA DE LAS LAJAS</t>
  </si>
  <si>
    <t>81/03 CENTRO DOCENTE LOS COMUNEROS</t>
  </si>
  <si>
    <t>81/02 INSTITUCION EDUCATIVA LA BUITRERA JOSE MARIA GARCIA DE TOLED</t>
  </si>
  <si>
    <t>90/02 I. E. GOLONDRINAS SEDE ANTONIO BABERENA</t>
  </si>
  <si>
    <t>80/03 PIO XII</t>
  </si>
  <si>
    <t>80/02 REPÚBLICA DE SANTO DOMINGO</t>
  </si>
  <si>
    <t>80/05 LAUREANO GOMEZ</t>
  </si>
  <si>
    <t>80/04 SAN FRANCISCO</t>
  </si>
  <si>
    <t>87/06 NUEVA SAN FRANCISCO</t>
  </si>
  <si>
    <t>87/05 IGNACIO HERRERA Y VERGARA</t>
  </si>
  <si>
    <t>87/02  LUIS FERNANDO LLOREDA ZAMORANO</t>
  </si>
  <si>
    <t>87/04  BOYACÁ</t>
  </si>
  <si>
    <t>87/03  FRANCISCO MIRANDA</t>
  </si>
  <si>
    <t>83/04 FRANCISCO JOSE DE CALDAS)</t>
  </si>
  <si>
    <t>83/03 JUAN PABLO I</t>
  </si>
  <si>
    <t>83/02 TIERRA DE HOMBRES)</t>
  </si>
  <si>
    <t>89/02 SAN PEDRO APOSTOL</t>
  </si>
  <si>
    <t>89/03 ANDRES JOAQUIN LENIS</t>
  </si>
  <si>
    <t>85/04 CRISTOBAL COLON</t>
  </si>
  <si>
    <t>85/03  REPUBLICA DE CUBA</t>
  </si>
  <si>
    <t>84/04  JOSE HOLGUIN GARCES</t>
  </si>
  <si>
    <t>84/02 ESC #98 LA INMACULADA CONCEPCION</t>
  </si>
  <si>
    <t>84/03 CENTRO EDUCATIVO CANTILLO 171</t>
  </si>
  <si>
    <t>88/04 INSTITUCION EDUCATIVA LA PAZ- SAAVEDRA GALINDO</t>
  </si>
  <si>
    <t>88/06 VILLA DEL ROSARIO</t>
  </si>
  <si>
    <t>88/05 JORGE ROBLEDO</t>
  </si>
  <si>
    <t>88/02 SAGRADO CORAZON</t>
  </si>
  <si>
    <t>88/03 LA GRANJA</t>
  </si>
  <si>
    <t>MANUEL MEJIA</t>
  </si>
  <si>
    <t>CUSTODIO GARCIA ROVIRA</t>
  </si>
  <si>
    <t>VICENTE H. CRUZ</t>
  </si>
  <si>
    <t>JOSE ANTONIO ANZOATEGUI</t>
  </si>
  <si>
    <t>SANTA MATILDE</t>
  </si>
  <si>
    <t>ISABEL ARAGON</t>
  </si>
  <si>
    <t>EL CONSUELO</t>
  </si>
  <si>
    <t>LIGIA AGUDELO</t>
  </si>
  <si>
    <t>SAN JOSE DE LA PLAYA</t>
  </si>
  <si>
    <t>ONCE DE NOVIEMBRE</t>
  </si>
  <si>
    <t>JOSÉ CELESTINO MUTIS</t>
  </si>
  <si>
    <t>SIMON BOLÍVAR</t>
  </si>
  <si>
    <t>JUAN HURTADO</t>
  </si>
  <si>
    <t>DOLORES SALAZAR DE LOPEZ</t>
  </si>
  <si>
    <t>LIGIA RAMIREZ HOYOS</t>
  </si>
  <si>
    <t>PANAMERICANA</t>
  </si>
  <si>
    <t>PABLO GERARDO PEREZ</t>
  </si>
  <si>
    <t>BENJAMIN AGRADO</t>
  </si>
  <si>
    <t>SANTA CATALINA DE LABOURE</t>
  </si>
  <si>
    <t>SANTA TERESITA DEL NIÑO JESÚS</t>
  </si>
  <si>
    <t>ISABEL LA CATOLICA</t>
  </si>
  <si>
    <t>SANJUAN BOSCO</t>
  </si>
  <si>
    <t>AVENDAÑO GARCIA</t>
  </si>
  <si>
    <t>LUIS LORZA</t>
  </si>
  <si>
    <t>MEREGILDO</t>
  </si>
  <si>
    <t>CONCEPCION</t>
  </si>
  <si>
    <t>LA BARTOLA</t>
  </si>
  <si>
    <t>JUAN SANTO</t>
  </si>
  <si>
    <t>CARLOS BORRERO SINISTERRA</t>
  </si>
  <si>
    <t>NUEVA ESPERANZA INDIGENA</t>
  </si>
  <si>
    <t>BRISAS DEL PACIFICO</t>
  </si>
  <si>
    <t>JUAN CHACO</t>
  </si>
  <si>
    <t>LADRILLEROS</t>
  </si>
  <si>
    <t>CALLE HONDA</t>
  </si>
  <si>
    <t>VALENCIA QUIÑONEZ</t>
  </si>
  <si>
    <t>EL CLAVEL</t>
  </si>
  <si>
    <t>CENTRO DOCENTE CRISTOBAL COLON</t>
  </si>
  <si>
    <t>FRANCISCO ELADIO RAMIREZ</t>
  </si>
  <si>
    <t>ANTONIO JOSE RUIZ</t>
  </si>
  <si>
    <t>MARINA SOLANO</t>
  </si>
  <si>
    <t>ESCUELA LA BREA</t>
  </si>
  <si>
    <t>ETHER ETELVINA ARAMBURO</t>
  </si>
  <si>
    <t>RAQUEL MERCADO</t>
  </si>
  <si>
    <t>ESCUELA NUEVA SANTIAGO</t>
  </si>
  <si>
    <t>SAN GERONIMO</t>
  </si>
  <si>
    <t>EL ENCANTO DEL SABER</t>
  </si>
  <si>
    <t>SANTA TEERESITA</t>
  </si>
  <si>
    <t>SILVANO CAICEDO GIRON - SEDE PRINCIPAL</t>
  </si>
  <si>
    <t>GERARDO VALENCIA CANO</t>
  </si>
  <si>
    <t>FELIPE RODRIGUEZ</t>
  </si>
  <si>
    <t>MARTIN LUTHER KING</t>
  </si>
  <si>
    <t>FUNDACION POPULAR</t>
  </si>
  <si>
    <t>MARIA MAGDALENA</t>
  </si>
  <si>
    <t>FIRME BONITO</t>
  </si>
  <si>
    <t>EDUARDO GARCIA</t>
  </si>
  <si>
    <t>MANUEL S. CAICEDO</t>
  </si>
  <si>
    <t>LA SIERPE</t>
  </si>
  <si>
    <t>MAGAÑA</t>
  </si>
  <si>
    <t>COCALITO</t>
  </si>
  <si>
    <t>SANTA FILOMENA</t>
  </si>
  <si>
    <t>PETRONIO ALVAREZ</t>
  </si>
  <si>
    <t>MARIA MONTESOY</t>
  </si>
  <si>
    <t>JOSE JOAQUIN CAICEDO Y CUERO</t>
  </si>
  <si>
    <t>ORDOÑEZ</t>
  </si>
  <si>
    <t>BOCA DEL BRAZO</t>
  </si>
  <si>
    <t>LA SAGRADA FAMILIA</t>
  </si>
  <si>
    <t>SANTAR ROSA DE TIMBA</t>
  </si>
  <si>
    <t>GUAPICITO</t>
  </si>
  <si>
    <t>SANTA LUCIA DE TIMBA</t>
  </si>
  <si>
    <t>GORGONA</t>
  </si>
  <si>
    <t>SOFIA CAMARGO DE LLERAS</t>
  </si>
  <si>
    <t>SANTIAGO PÉREZ</t>
  </si>
  <si>
    <t>JUAN DE LADRILLEROS</t>
  </si>
  <si>
    <t>CEIBITO</t>
  </si>
  <si>
    <t>LA TROJITA</t>
  </si>
  <si>
    <t>SAN ANTONIO DE GUADUAL</t>
  </si>
  <si>
    <t>SANTA ROSA DE GUAYACAN</t>
  </si>
  <si>
    <t>COLONIA JACI</t>
  </si>
  <si>
    <t>DORIS DE MUÑOS</t>
  </si>
  <si>
    <t>RICARDO CAICEDO</t>
  </si>
  <si>
    <t>MARIA DEL SOCORRO BUSTAMANTE DE LNGUA</t>
  </si>
  <si>
    <t>ALAMBIQUE</t>
  </si>
  <si>
    <t>LIZARDO MEJIA POIRAMA</t>
  </si>
  <si>
    <t>FRANCISCO CISNEROS</t>
  </si>
  <si>
    <t>NTRA SEÑORA DEL PERPETUO SOCORRO</t>
  </si>
  <si>
    <t>SAN JOSE DEL PALMAR</t>
  </si>
  <si>
    <t>SAGRADO CORAZÓN</t>
  </si>
  <si>
    <t>ESC MALAGUITA</t>
  </si>
  <si>
    <t>SAN CIPRIANO</t>
  </si>
  <si>
    <t>PEDRO JOSE BERMUDEZ</t>
  </si>
  <si>
    <t>INSTITUCIÓN AGROPECUARIA JOSÉ MARÍA  - SEDE PRINCIPAL</t>
  </si>
  <si>
    <t>SIERPESITA</t>
  </si>
  <si>
    <t>EL PALITO</t>
  </si>
  <si>
    <t>ALFREDO ORTIZ DUPAR</t>
  </si>
  <si>
    <t>UNION AGUA CLARA</t>
  </si>
  <si>
    <t>MARIA FELISA PEÑA</t>
  </si>
  <si>
    <t>IE TULIO ENRIQUE TASCON</t>
  </si>
  <si>
    <t>ESC CERRO RICO</t>
  </si>
  <si>
    <t>MIRAVALLE</t>
  </si>
  <si>
    <t>JOSE ASUNCION SILVA</t>
  </si>
  <si>
    <t>JOSE JOAQUIN CASAS</t>
  </si>
  <si>
    <t>VIRGEN DEL CARMEN</t>
  </si>
  <si>
    <t>JOSE HILARIO LOPEZ</t>
  </si>
  <si>
    <t>VIRGEN LA MILAGROSA</t>
  </si>
  <si>
    <t>CENT DOC   NO  29 POLICARPA SALAVARRIETA</t>
  </si>
  <si>
    <t>CENT DOC  NO 24 SANTA TERESITA</t>
  </si>
  <si>
    <t>CENT DOC NO 22  GILBERTO ALZATE AVENDAÑO</t>
  </si>
  <si>
    <t>CENT DOC  NO 10 SAN LUIS</t>
  </si>
  <si>
    <t>CENT DOC   NO 32 LA PAVA</t>
  </si>
  <si>
    <t>CENT DOC NO 43  HERACLIO  URIBE URIBE</t>
  </si>
  <si>
    <t>ESC RUR  MIX  NO 47  JUAN PABLO I</t>
  </si>
  <si>
    <t>CENT DOC  NO 34 EL PARAISO</t>
  </si>
  <si>
    <t>LISANDRO CAICEDO</t>
  </si>
  <si>
    <t>NUESTRA SEÑORA DE  FATIMA</t>
  </si>
  <si>
    <t>BOLIVARIANO LA CAMELIA</t>
  </si>
  <si>
    <t>LA CONSOLITA</t>
  </si>
  <si>
    <t>LA POLA</t>
  </si>
  <si>
    <t>CELIO BAENA</t>
  </si>
  <si>
    <t>CENT DOC BASICO RURAL SAN ISIDRO</t>
  </si>
  <si>
    <t>CAMILO RESTREPO LOPEZ</t>
  </si>
  <si>
    <t>RODRIGO LLOREDA CAICEDO</t>
  </si>
  <si>
    <t>JUAN DE LA CRUZ HERRERA</t>
  </si>
  <si>
    <t>ANTONIO VILLAVICENCIO</t>
  </si>
  <si>
    <t>BENJAMIN HERRERA</t>
  </si>
  <si>
    <t>LUIS CARLOS PEÑA</t>
  </si>
  <si>
    <t>NUESTRA SRA DE LOURDES</t>
  </si>
  <si>
    <t>MARINO RENJIFO SALCEDO</t>
  </si>
  <si>
    <t>LAZARO DE GARDEA</t>
  </si>
  <si>
    <t>INSTITUTO AGRICOLA ZARAGOZA</t>
  </si>
  <si>
    <t>MARISCAL ROBLEDO</t>
  </si>
  <si>
    <t>ANTONIO GUENDICA</t>
  </si>
  <si>
    <t>FABIO SALAZAR GOMEZ</t>
  </si>
  <si>
    <t>HERNANDO SOTO MAZUERA</t>
  </si>
  <si>
    <t>BAHONDO</t>
  </si>
  <si>
    <t>ALTO DE LAS TORTOLAS</t>
  </si>
  <si>
    <t>MARIO FERNANDEZ DE SOTO</t>
  </si>
  <si>
    <t>VILLA DEL MAR</t>
  </si>
  <si>
    <t>CARLOS ALFREDO ZUÑIGA</t>
  </si>
  <si>
    <t>I.E. SAN PEDRO CLAVER - SEDE PRINCIPAL</t>
  </si>
  <si>
    <t>CACIQUE CALARCA</t>
  </si>
  <si>
    <t>LA PUERTA</t>
  </si>
  <si>
    <t>MARIA EDITH JATIVA</t>
  </si>
  <si>
    <t>MARIA MONTESORI</t>
  </si>
  <si>
    <t>ESTHER ZORRILLA</t>
  </si>
  <si>
    <t>LUIS ALBERTO OLIVO</t>
  </si>
  <si>
    <t>ROBERTO URDANETA ARBELAEZ</t>
  </si>
  <si>
    <t>JUAN NIETO</t>
  </si>
  <si>
    <t>CARLOS LOZANO LOZANO</t>
  </si>
  <si>
    <t>MANUEL MURILLO TORO</t>
  </si>
  <si>
    <t>NUESTRA SRA DE FATIMA</t>
  </si>
  <si>
    <t>JOSE MARIA ANZOATEGUI</t>
  </si>
  <si>
    <t>JESUS MARIA MURGUEITIO</t>
  </si>
  <si>
    <t>SEBASTIAN DE BEL ALCAZAR</t>
  </si>
  <si>
    <t>QUENIER GIRALDO</t>
  </si>
  <si>
    <t>DOLORES LOPEZ DE GIRALDO</t>
  </si>
  <si>
    <t>DIONISIO CORTES</t>
  </si>
  <si>
    <t>ALBERTINA HOYOS DE OSORIO</t>
  </si>
  <si>
    <t>JOSE HERNANDO DUARTE</t>
  </si>
  <si>
    <t>HERNANDO BORRERO CUADROS</t>
  </si>
  <si>
    <t>RICARDO BALCAZAR MONZON</t>
  </si>
  <si>
    <t>JOSE ANTONIO  GALAN</t>
  </si>
  <si>
    <t>CENTRO DOCENTE NO 9 GREGORIA BENAVIDES</t>
  </si>
  <si>
    <t>CENTRO DOCENTE NO 11 POLICARPA SALAVARRIETA</t>
  </si>
  <si>
    <t>EDUARDO RIASCOS GRUESO</t>
  </si>
  <si>
    <t>EL DOVIO</t>
  </si>
  <si>
    <t>GENERAL RENGIFO</t>
  </si>
  <si>
    <t>JUAN SALVADOR GAVIOTA</t>
  </si>
  <si>
    <t>ROSA SARATE DE PEÑA</t>
  </si>
  <si>
    <t>ELENA PATIÑO LALINDE</t>
  </si>
  <si>
    <t>ROMULO RENGIFO</t>
  </si>
  <si>
    <t>LUIS ZULUAGA</t>
  </si>
  <si>
    <t>JACINTO SANCHEZ</t>
  </si>
  <si>
    <t>JUAN ANTONIO PEREIRA</t>
  </si>
  <si>
    <t>ALBERTO FRESNEDA</t>
  </si>
  <si>
    <t>TERESITA GRAJALES</t>
  </si>
  <si>
    <t>EL TAMBORAL</t>
  </si>
  <si>
    <t>FABIO SOLANO GUTIERREZ</t>
  </si>
  <si>
    <t>TULIO GONZALES FORERO</t>
  </si>
  <si>
    <t>PARROQUIAL</t>
  </si>
  <si>
    <t>REGIONAL SIMON BOLIVAR</t>
  </si>
  <si>
    <t>DAI URUMAMADUANUMA</t>
  </si>
  <si>
    <t>DACHI BANIA</t>
  </si>
  <si>
    <t>CACIQUE TUNAI</t>
  </si>
  <si>
    <t>CACIQUE NACEQUIA</t>
  </si>
  <si>
    <t>CACIQUE GUASIRUMA</t>
  </si>
  <si>
    <t>CACIQUE DOJABIDA</t>
  </si>
  <si>
    <t>CACIQUE DOPARA</t>
  </si>
  <si>
    <t>CACIQUE EADEBENA</t>
  </si>
  <si>
    <t>DAI KURISIA</t>
  </si>
  <si>
    <t>CACIQUE TAUDA</t>
  </si>
  <si>
    <t>CACIQUE ESCOBAR</t>
  </si>
  <si>
    <t>INDIO AGUALONGO</t>
  </si>
  <si>
    <t>LUUCX KIWE</t>
  </si>
  <si>
    <t>KWE´SX U´SE YAAKXNXI</t>
  </si>
  <si>
    <t>DOXURA</t>
  </si>
  <si>
    <t>CACIQUE DOVIGAMO</t>
  </si>
  <si>
    <t>LUUCX YAT</t>
  </si>
  <si>
    <t>CACIQUE YAGARI</t>
  </si>
  <si>
    <t>SAN JOSE DE LAS GUACAS</t>
  </si>
  <si>
    <t>CAROLA BUENO DE BUENO</t>
  </si>
  <si>
    <t>SAN ANTONIO DE PADUA</t>
  </si>
  <si>
    <t>SAN GIL</t>
  </si>
  <si>
    <t>BASILIO LABIO</t>
  </si>
  <si>
    <t>NASA CXHACXA</t>
  </si>
  <si>
    <t>MAGDALENA ORTEGA DE NARIÑO</t>
  </si>
  <si>
    <t>NASA KIWE</t>
  </si>
  <si>
    <t>KWE´SX UMA KIWE</t>
  </si>
  <si>
    <t>LEONEL TROCHEZ</t>
  </si>
  <si>
    <t>KWESX KIWE</t>
  </si>
  <si>
    <t>CACIQUE GONZALEZ</t>
  </si>
  <si>
    <t>KIMA DRUA</t>
  </si>
  <si>
    <t>ISAIAS GUEGIA</t>
  </si>
  <si>
    <t>LOS NIASA</t>
  </si>
  <si>
    <t>DAI EMBERA KURISIA</t>
  </si>
  <si>
    <t>INDALECIO MURIMBIA</t>
  </si>
  <si>
    <t>XAI DE DRUA WADRA</t>
  </si>
  <si>
    <t>JOAQUIN C. TORRES</t>
  </si>
  <si>
    <t>INMACULADA CONCEPCION</t>
  </si>
  <si>
    <t>CANAIMA</t>
  </si>
  <si>
    <t>JUANA DE ARCO</t>
  </si>
  <si>
    <t>VIRGEN DE FATIMA</t>
  </si>
  <si>
    <t>MARCO  FIDEL SUAREZ</t>
  </si>
  <si>
    <t>LOS LULOS</t>
  </si>
  <si>
    <t>HEBERTH  MARINO SAAVEDRA</t>
  </si>
  <si>
    <t>CLIMACO LENIS</t>
  </si>
  <si>
    <t>JOSE IGNACIO OSPINA</t>
  </si>
  <si>
    <t>JOSE ARBEY GARCIA</t>
  </si>
  <si>
    <t>ARGEMIRO RESTREPO</t>
  </si>
  <si>
    <t>ALFREDO BONILLA MONTAÑO</t>
  </si>
  <si>
    <t>CARLOS HOLGUIN LLOREDA</t>
  </si>
  <si>
    <t>JULIO FLOREZ</t>
  </si>
  <si>
    <t>SIXTO MARIA ROJAS</t>
  </si>
  <si>
    <t>GUILLERMO VALENCIA</t>
  </si>
  <si>
    <t>MARÍA MINA</t>
  </si>
  <si>
    <t>UNIDAD EDUCATIVA JOSE MARIA CORDOBA</t>
  </si>
  <si>
    <t>PLAN DE MORALES</t>
  </si>
  <si>
    <t>ANTONIO SALAZAR</t>
  </si>
  <si>
    <t>GENERAL PADILLA</t>
  </si>
  <si>
    <t>PEDRO DE AÑASCO</t>
  </si>
  <si>
    <t>DESTELLOS DE ESPERANZA</t>
  </si>
  <si>
    <t>MARIO SANCHEZ SOLIS</t>
  </si>
  <si>
    <t>JOSE ANTONIO MONTALVO</t>
  </si>
  <si>
    <t>CACIQUE PETECUY</t>
  </si>
  <si>
    <t>DIVINO NIÑO JESUS DE PRAGA</t>
  </si>
  <si>
    <t>LA SOFIA</t>
  </si>
  <si>
    <t>HELIODORO AGUADO</t>
  </si>
  <si>
    <t>BELISARIO CAICEDO</t>
  </si>
  <si>
    <t>LUIS ALFONSO VINASCO</t>
  </si>
  <si>
    <t>HERMILA SALAZAR</t>
  </si>
  <si>
    <t>TULIO RAMIREZ</t>
  </si>
  <si>
    <t>PBRO JOSE ANCIZAR HENAO</t>
  </si>
  <si>
    <t>JESUS OSIAS QUINTERO</t>
  </si>
  <si>
    <t>ELPIDIA LEMOS</t>
  </si>
  <si>
    <t>MIGUEL MARÍA DÁVILA</t>
  </si>
  <si>
    <t>ROSALÍA JARAMILLO</t>
  </si>
  <si>
    <t>PEDRO JOSÉ MURGUEITIO</t>
  </si>
  <si>
    <t>CUSTODIO GARCÍA ROVIRA</t>
  </si>
  <si>
    <t>ALFONSO LÓPEZ PUMAREJO</t>
  </si>
  <si>
    <t>MARIA ANALIA ORTIZ HORMAZA</t>
  </si>
  <si>
    <t>TABLONES</t>
  </si>
  <si>
    <t>ROSARIO DE FATIMA</t>
  </si>
  <si>
    <t>RITA SABOGAL</t>
  </si>
  <si>
    <t>MIGUEL LOPEZ MUÑOZ</t>
  </si>
  <si>
    <t>ROGELIO VASQUEZ NIEVA</t>
  </si>
  <si>
    <t>MONSEÑOR GUILLERMO BECERRA CABAL</t>
  </si>
  <si>
    <t>JOSE MARIA OBANDO</t>
  </si>
  <si>
    <t>JULIA LOPEZ DE ESCOBAR</t>
  </si>
  <si>
    <t>JULIA SAAVEDRA DE VILLAFAÑE</t>
  </si>
  <si>
    <t>LA DOLORES</t>
  </si>
  <si>
    <t>SANTA TERESITA (R)</t>
  </si>
  <si>
    <t>NUESTRA SEÑORA DE LOURDES</t>
  </si>
  <si>
    <t>PEDRO DE HEREDIA</t>
  </si>
  <si>
    <t>MARIA LUISA DE GONGORA</t>
  </si>
  <si>
    <t>MARIA DOMINGUEZ</t>
  </si>
  <si>
    <t>ROSARIO MENESSES</t>
  </si>
  <si>
    <t>SAGRADA FAMILIA POTRERILLO</t>
  </si>
  <si>
    <t>JOSE VICENTE CONCHA</t>
  </si>
  <si>
    <t>LA NEVERA</t>
  </si>
  <si>
    <t>JUNTAS LA FLORIDA</t>
  </si>
  <si>
    <t>RODRIGO DE BASTIDAS</t>
  </si>
  <si>
    <t>HELIODORO VILLEGAS</t>
  </si>
  <si>
    <t>SEMILLA DE LA ESPERANZA</t>
  </si>
  <si>
    <t>LUIS EDUARDO NIETO</t>
  </si>
  <si>
    <t>MONSEÑOR JOSÉ MANUEL SALCEDO</t>
  </si>
  <si>
    <t>I.E. MERCEDES ABREGO - SEDE PRINCIPAL</t>
  </si>
  <si>
    <t>GREGORIO RAMOS</t>
  </si>
  <si>
    <t>MANUEL JOSE RAMIREZ</t>
  </si>
  <si>
    <t>SIMBAD ARTURO BUENO</t>
  </si>
  <si>
    <t>SAN JULIAN</t>
  </si>
  <si>
    <t>ROSA ZÁRATE DE PEÑA</t>
  </si>
  <si>
    <t>ELENA ROMERO DE MARTÍNEZ</t>
  </si>
  <si>
    <t>OMAR ARDILA GOMEZ</t>
  </si>
  <si>
    <t>BUENVIVIR</t>
  </si>
  <si>
    <t>XX DE JULIO</t>
  </si>
  <si>
    <t>SAN ROMAN</t>
  </si>
  <si>
    <t>ISABEL NAGETH ARIZA</t>
  </si>
  <si>
    <t>I.E. TEODORO MUNERA HINCAPIE - SEDE PORINCIPAL</t>
  </si>
  <si>
    <t>JUAN  XXIII</t>
  </si>
  <si>
    <t>MARCOS FIDEL SUAREZ</t>
  </si>
  <si>
    <t>LAUREANO CAICEDO TRUJILLO</t>
  </si>
  <si>
    <t>MARCO TRULIO CÁRDENAS</t>
  </si>
  <si>
    <t>SAN JOSE DE LA SELVA</t>
  </si>
  <si>
    <t>LA CARMELITA</t>
  </si>
  <si>
    <t>JOSEFITA PEÑA</t>
  </si>
  <si>
    <t>JOSE ACEVEDO Y GÓMEZ</t>
  </si>
  <si>
    <t>SANTA RITA # 11</t>
  </si>
  <si>
    <t>MARCO FIDEL SUÁREZ</t>
  </si>
  <si>
    <t>JOSE MARIA ERAZO</t>
  </si>
  <si>
    <t>VICENTE H CRUZ</t>
  </si>
  <si>
    <t>FRANCISCO ANTONIO ZEA</t>
  </si>
  <si>
    <t>DEMETRIO GARCIA VASQUEZ</t>
  </si>
  <si>
    <t>ELENA OSPINA</t>
  </si>
  <si>
    <t>JULIO CAICEDO TELLEZ</t>
  </si>
  <si>
    <t>JORGE ELIECER GAITÁN</t>
  </si>
  <si>
    <t>MIGUEL A CARO</t>
  </si>
  <si>
    <t>ANDRÉS  BELLO</t>
  </si>
  <si>
    <t>RODRIGO DE BASTDIDAS</t>
  </si>
  <si>
    <t>CENT EDUC LA BETULIA</t>
  </si>
  <si>
    <t>NUESTRA SRA DEL PERPETUO SOCORRO</t>
  </si>
  <si>
    <t>ALTOMIRA</t>
  </si>
  <si>
    <t>JOAQUIN CAICEDO</t>
  </si>
  <si>
    <t>FRAY BARTOLOME DE DE LAS CASAS</t>
  </si>
  <si>
    <t>ARTURO PIEDRAHITA</t>
  </si>
  <si>
    <t>ESC NUESTRA SEÑORA DE FATIMA</t>
  </si>
  <si>
    <t>LA VERONICA</t>
  </si>
  <si>
    <t>BELISARIO PEÑA</t>
  </si>
  <si>
    <t>MARIA PEREGRINA GARCIA</t>
  </si>
  <si>
    <t>LA ESTRELLA DE ALTO MIRA</t>
  </si>
  <si>
    <t>CARLOS ENRIQUE RESTREPO</t>
  </si>
  <si>
    <t>EDELMIRA OCAMPO</t>
  </si>
  <si>
    <t>LEOCADIO SALAZAR</t>
  </si>
  <si>
    <t>MANUEL J. SABOGAL</t>
  </si>
  <si>
    <t>LA CONSTANZA</t>
  </si>
  <si>
    <t>SANTIAGO LOPEZ</t>
  </si>
  <si>
    <t>DIEGO FALLON</t>
  </si>
  <si>
    <t>RODRIGO LLOREDA</t>
  </si>
  <si>
    <t>Trujillo</t>
  </si>
  <si>
    <t>ELÍAS E. QUIJANO</t>
  </si>
  <si>
    <t>SEDE NO. 32 DAMAZO ZAPATA</t>
  </si>
  <si>
    <t>SEDE PRINCIPAL UNIDAD DOCENTE JOVITA SANTA COLOMA</t>
  </si>
  <si>
    <t>SEDE NO. 40 SAN FRANCISCO</t>
  </si>
  <si>
    <t>SEDE NO. 80 BATALLON PALACE</t>
  </si>
  <si>
    <t>SEDE PRINCIPAL   UNIDAD DOCENTE SAN JUAN DE BARRAGAN</t>
  </si>
  <si>
    <t>SEDE NO. 85 PRESBITERO LAZARO SALAS</t>
  </si>
  <si>
    <t>SEDE NO. 104 LA ESTRELLA</t>
  </si>
  <si>
    <t>SEDE NO. 107 LA COLONIA DE BENGALA</t>
  </si>
  <si>
    <t>SEDE NO. 119 JOSE JESUS GUARIN</t>
  </si>
  <si>
    <t>SEDE PRINCIPAL   NO. 65 SAN VICENTE DE PAÚL</t>
  </si>
  <si>
    <t>SEDE NO. 76 NUESTRA SEÑORA DE FATIMA</t>
  </si>
  <si>
    <t>ESC RUR JOSE ANTONIO GALAN # 118</t>
  </si>
  <si>
    <t>SEDE NO. 122 MARIA PAZ</t>
  </si>
  <si>
    <t>SIMÓN RODRÍGUEZ</t>
  </si>
  <si>
    <t>SEDE NO. 44 JOSE MARIA CORDOBA</t>
  </si>
  <si>
    <t>SEDE NO. 55 AMALIA LOPEZ</t>
  </si>
  <si>
    <t>SEDE NO. 59 SAN PEDRO</t>
  </si>
  <si>
    <t>SEDE NO. 82 JUAN JOSE RONDON</t>
  </si>
  <si>
    <t>SEDE NO. 67 PEDRO PABLO PRIAS</t>
  </si>
  <si>
    <t>SEDE NO. 48 CUSTODIO GARCIA ROVIRA</t>
  </si>
  <si>
    <t>SEDE ENRIQUE OLAYA H # 35</t>
  </si>
  <si>
    <t>SEDE NO. 53 SAN CRISTOBAL</t>
  </si>
  <si>
    <t>SEDE NO. 93 DIVINO NIÑO</t>
  </si>
  <si>
    <t>SEDE NO. 97 JULIO CAICEDO PALAU</t>
  </si>
  <si>
    <t>SEDE NO. 86 LEON DE GREIFF</t>
  </si>
  <si>
    <t>SEDE NO. 98 SAN ISIDRO</t>
  </si>
  <si>
    <t>SEDE NO. 120 LUIS CARLOS GALAN</t>
  </si>
  <si>
    <t>SEDE NO. 121 HILBERTO HERRERA</t>
  </si>
  <si>
    <t>SEDE BELLAVISTA  NO. 123</t>
  </si>
  <si>
    <t>SEDE NO. 128 EL TRIUNFO</t>
  </si>
  <si>
    <t>SEDE NO. 63 PEDRO PABLO DE LA CRUZ</t>
  </si>
  <si>
    <t>SEDE PRINCIPAL  NO. 30 ATANASIO GIRARDOT</t>
  </si>
  <si>
    <t>SEDE NO. 56 GUILLERMO VALENCIA</t>
  </si>
  <si>
    <t>SEDE NO. 88 JUAN MARIA CÉSPEDES</t>
  </si>
  <si>
    <t>SEDE NO. 39 JOSE CELESTINO MUTIS</t>
  </si>
  <si>
    <t>SEDE NO. 94 MARIA CONCEPCIÓN PALACIO</t>
  </si>
  <si>
    <t>SEDE NO. 75 ANTONIO RICARTE</t>
  </si>
  <si>
    <t>SEDE NO. 127 SAN AGUSTÍN</t>
  </si>
  <si>
    <t>SEDE NO. 34 LUIS CARLOS DELGADO</t>
  </si>
  <si>
    <t>SEDE NO 47 . NUESTRA SEÑORA DEL CARMEN</t>
  </si>
  <si>
    <t>SEDE NO. 61 GENERAL ALEJANDRO HENAO</t>
  </si>
  <si>
    <t>SEDE NO. 79 PEDRO CARLOS ORTIZ LOZANO</t>
  </si>
  <si>
    <t>SEDE PRINCIPAL AGUACLARA</t>
  </si>
  <si>
    <t>SEDE NO. 29 GUILLERMO MARTÍNEZ NÚÑEZ</t>
  </si>
  <si>
    <t>SEDE NO. 29 JOSÉ ANTONIO PÁEZ</t>
  </si>
  <si>
    <t>SEDE NO. 42 FRANCISCO DE PAULA SANTANDER</t>
  </si>
  <si>
    <t>SEDE NO. 57 MARIA AUXILIADORA</t>
  </si>
  <si>
    <t>SEDE NO. 81 PABLO SEXTO</t>
  </si>
  <si>
    <t>SEDE NO. 52 JORGE TADEO LOZANO</t>
  </si>
  <si>
    <t>SEDE NO.  # 77 SANTA ANA</t>
  </si>
  <si>
    <t>SEDE NO. 91 SAGRADO CORAZÓN DE JESÚS</t>
  </si>
  <si>
    <t>SEDE NO. 58 LUIS IGNACIO LIBREROS</t>
  </si>
  <si>
    <t>SEDE NO. 3  ANTONIO NARIÑO</t>
  </si>
  <si>
    <t>SEDE NO. 103 SANTO TOMAS DE AQUINO</t>
  </si>
  <si>
    <t>SEDE NO. 110 LA ESPERANZA</t>
  </si>
  <si>
    <t>SEDE NO. 126 GABRIELA MISTRAL</t>
  </si>
  <si>
    <t>SEDE NO. 36 SIMON BOLIVAR</t>
  </si>
  <si>
    <t>SEDE NO. 49 JUAN JOSE SANCHEZ CABAL</t>
  </si>
  <si>
    <t>SEDE NO. 51 CAMILO TORRES</t>
  </si>
  <si>
    <t>SEDE NO. 60 FRANCISCO MARIA LOZANO</t>
  </si>
  <si>
    <t>SEDE NO. 87 ROTARY INTERNATIONAL</t>
  </si>
  <si>
    <t>LASTENIA DURAN</t>
  </si>
  <si>
    <t>JORGE TADEO LOZANO2</t>
  </si>
  <si>
    <t>JUAN EVANGELISTA GONZALEZ</t>
  </si>
  <si>
    <t>PROSPERO PINZON</t>
  </si>
  <si>
    <t>AURELIO GARCIA</t>
  </si>
  <si>
    <t>GILBERTO ALZATE AVENDAÑO</t>
  </si>
  <si>
    <t>NTRA. SRA. DE FATIMA</t>
  </si>
  <si>
    <t>CARLOS HOLGUIN SARDI</t>
  </si>
  <si>
    <t>ANTONIO GÜENDICA</t>
  </si>
  <si>
    <t>MARINA GOMEZ DE GARCIA</t>
  </si>
  <si>
    <t>VICTOR HUMBERTO BARRERA</t>
  </si>
  <si>
    <t>GUILERMO VALENCIA</t>
  </si>
  <si>
    <t>ARCELIA GIRON</t>
  </si>
  <si>
    <t>SAN ANTONIO DE PIEDRAS</t>
  </si>
  <si>
    <t>TAURINO IZQUIERDO</t>
  </si>
  <si>
    <t>CARLOS ALFONSO GIL</t>
  </si>
  <si>
    <t>YUMBO</t>
  </si>
  <si>
    <t>JOSE ANTONIO PAEZ</t>
  </si>
  <si>
    <t>ALTO DAPA</t>
  </si>
  <si>
    <t>LEONOR LOURIDO DE VELASCO</t>
  </si>
  <si>
    <t>JOSE ANTONIO GALAN DEL PEDREGAL</t>
  </si>
  <si>
    <t>PILAS DE DAPA</t>
  </si>
  <si>
    <t>LUIS CARLOS VELASCO MADRIÑAN</t>
  </si>
  <si>
    <t>JOSE MARIA GARCIA DE TOLEDO</t>
  </si>
  <si>
    <t>LAUREANO GOMEZ CASTRO</t>
  </si>
  <si>
    <t>JUANA MARIA CALDAS</t>
  </si>
  <si>
    <t>JULIAN TRUJILLO</t>
  </si>
  <si>
    <t>REPÚBLICA DE COLOMBIA</t>
  </si>
  <si>
    <t>REPÚBLICA DE VENEZUELA</t>
  </si>
  <si>
    <t>LUIS GABRIEL UMAÑA MORALES</t>
  </si>
  <si>
    <t>SANTO ANGEL</t>
  </si>
  <si>
    <t>SAN EMILIO</t>
  </si>
  <si>
    <t>LA FORTUNA</t>
  </si>
  <si>
    <t>LOS ARRECIFES</t>
  </si>
  <si>
    <t>LA SAYA</t>
  </si>
  <si>
    <t>ESCUELA RURAL LAS PLUMAS</t>
  </si>
  <si>
    <t>MERECURE</t>
  </si>
  <si>
    <t>MATAL DE FLOR AMARILLO</t>
  </si>
  <si>
    <t>JORGE TADEO LOZANO</t>
  </si>
  <si>
    <t>AGROPECUARIO EL CARACOL</t>
  </si>
  <si>
    <t>SAN JOSE DE CHAPARRAL</t>
  </si>
  <si>
    <t>EL VAPOR</t>
  </si>
  <si>
    <t>EL PICURE</t>
  </si>
  <si>
    <t>BARRANCA AMARILLA</t>
  </si>
  <si>
    <t>LOS PAILONES</t>
  </si>
  <si>
    <t>I.E. JOSE ASUNCION SILVA - SEDE PRINCIPAL</t>
  </si>
  <si>
    <t>EDAD DE ORO</t>
  </si>
  <si>
    <t>LA BENDICION</t>
  </si>
  <si>
    <t>CAÑAFISTOLA</t>
  </si>
  <si>
    <t>LAS NUBES A</t>
  </si>
  <si>
    <t>NUBES B</t>
  </si>
  <si>
    <t>EL FINAL</t>
  </si>
  <si>
    <t>PAPAYITO</t>
  </si>
  <si>
    <t>I.E. MATECANDELA - SEDE PRINCIPAL</t>
  </si>
  <si>
    <t>CLARINETERO</t>
  </si>
  <si>
    <t>PABLO EMILIO GUARIN</t>
  </si>
  <si>
    <t>JUAN RAMON JIMENEZ</t>
  </si>
  <si>
    <t>JOSE GREGORIO GONZALEZ</t>
  </si>
  <si>
    <t>CAÑAS BRAVAS</t>
  </si>
  <si>
    <t>LA COLORADA</t>
  </si>
  <si>
    <t>LEON DE GREIFF</t>
  </si>
  <si>
    <t>MIGUEL GONZALEZ DUARTE</t>
  </si>
  <si>
    <t>LA CAMPESINA</t>
  </si>
  <si>
    <t>EL TRANSITO</t>
  </si>
  <si>
    <t>EL VIGIA</t>
  </si>
  <si>
    <t>JARDIN DE LOS NIÑOS</t>
  </si>
  <si>
    <t>JOSE POLICARPO BOSCAN</t>
  </si>
  <si>
    <t>MAPORAL</t>
  </si>
  <si>
    <t>EL PROGRESO DE LOS NIÑOS</t>
  </si>
  <si>
    <t>LA PAZ A</t>
  </si>
  <si>
    <t>CONSUELO AVILA</t>
  </si>
  <si>
    <t>LAS VEGAS</t>
  </si>
  <si>
    <t>INDIGENA COROCITO</t>
  </si>
  <si>
    <t>EL ROMANO</t>
  </si>
  <si>
    <t>INDIGENA LA ILUSION</t>
  </si>
  <si>
    <t>LA ESTRELLITA</t>
  </si>
  <si>
    <t>INDIGENA PROVIDENCIA</t>
  </si>
  <si>
    <t>GUAHIBO SIKUANI (MATECANDELA)</t>
  </si>
  <si>
    <t>PUERTO SOCORRO</t>
  </si>
  <si>
    <t>INDIGENA EL VIGIA</t>
  </si>
  <si>
    <t>LUIS ANTONIO MARTINEZ</t>
  </si>
  <si>
    <t>GUAYMARAL</t>
  </si>
  <si>
    <t>SAN LUIS CUATRO ESQUINAS</t>
  </si>
  <si>
    <t>LOS JARDINES</t>
  </si>
  <si>
    <t>GAITAN CARANAL</t>
  </si>
  <si>
    <t>CAMPO CINCO</t>
  </si>
  <si>
    <t>COL. ATANASIO GIRARDOT (LA ESMERALDA)</t>
  </si>
  <si>
    <t>EL MARFIL</t>
  </si>
  <si>
    <t>I.E. AGUACHICA - SEDE PRINCIPAL</t>
  </si>
  <si>
    <t>STA ANA</t>
  </si>
  <si>
    <t>FUNDACION A (VDA FUNDACION)</t>
  </si>
  <si>
    <t>LOS FUNDADORES(ARAUQUITA)</t>
  </si>
  <si>
    <t>ROSA BLANCA</t>
  </si>
  <si>
    <t>UNION DE LOS CARDENALES</t>
  </si>
  <si>
    <t>STA INES</t>
  </si>
  <si>
    <t>PRESENTACION DE LOYO</t>
  </si>
  <si>
    <t>CAÑO ARENAS</t>
  </si>
  <si>
    <t>DON BOSCO</t>
  </si>
  <si>
    <t>LAS TRES PALMAS</t>
  </si>
  <si>
    <t>SAN LUIS A  (ANGELITOS)</t>
  </si>
  <si>
    <t>SAN LUIS "B"</t>
  </si>
  <si>
    <t>EL TOTUMAL</t>
  </si>
  <si>
    <t>BIBIANA TALERO</t>
  </si>
  <si>
    <t>JOSE ANTONIO GALAN(ARAUQUITA)</t>
  </si>
  <si>
    <t>BOCAS DE JUJU</t>
  </si>
  <si>
    <t>EL JAVILLAL</t>
  </si>
  <si>
    <t>SAN LUIS DE LOS PALMARES</t>
  </si>
  <si>
    <t>ESTACION NEIRA</t>
  </si>
  <si>
    <t>POTOSI B</t>
  </si>
  <si>
    <t>ARSENIO VALDERRAMA</t>
  </si>
  <si>
    <t>RAFAEL NUÑEZ (CARRETERO)</t>
  </si>
  <si>
    <t>BOCAS DEL CARANAL</t>
  </si>
  <si>
    <t>LOS CAJAROS</t>
  </si>
  <si>
    <t>LA OSSA</t>
  </si>
  <si>
    <t>JORGE ELIECER GAITAN (EL PLACER)</t>
  </si>
  <si>
    <t>MATA OSCURA</t>
  </si>
  <si>
    <t>I.E. SAN JOSE DE LA PESQUERA - SEDE PRINCIPAL</t>
  </si>
  <si>
    <t>MARIA CANO</t>
  </si>
  <si>
    <t>LOS MAZAGUAROS</t>
  </si>
  <si>
    <t>GRAN BRETAÑA</t>
  </si>
  <si>
    <t>LOS TROPICALES</t>
  </si>
  <si>
    <t>GAVIOTA DEL CARANAL</t>
  </si>
  <si>
    <t>LOS COLONOS</t>
  </si>
  <si>
    <t>SANTA ISABEL DEL CARANAL</t>
  </si>
  <si>
    <t>EL GUAYACAN</t>
  </si>
  <si>
    <t>FILIPINAS</t>
  </si>
  <si>
    <t>ALEGRIA DE LOS NIÑOS</t>
  </si>
  <si>
    <t>LA RESERVA</t>
  </si>
  <si>
    <t>MATA DE CAÐA</t>
  </si>
  <si>
    <t>BRISAS DEL CUSAY</t>
  </si>
  <si>
    <t>UNCARIA</t>
  </si>
  <si>
    <t>I.E.JOSE ACEVEDO Y GOMEZ</t>
  </si>
  <si>
    <t>I.E. PEDRO NEL JIMENEZ</t>
  </si>
  <si>
    <t>SAN RAFAEL(CRAVO)</t>
  </si>
  <si>
    <t>EL AEROUPUERTO - SEDE PRINCIPAL</t>
  </si>
  <si>
    <t>VELADERO</t>
  </si>
  <si>
    <t>LOS PASADOS</t>
  </si>
  <si>
    <t>GIRASOLES</t>
  </si>
  <si>
    <t>SAN IGANACIO DUMAR</t>
  </si>
  <si>
    <t>SN JUAN BOSCO</t>
  </si>
  <si>
    <t>LA VEINTE</t>
  </si>
  <si>
    <t>EL CARACARO</t>
  </si>
  <si>
    <t>LOS MALABERES</t>
  </si>
  <si>
    <t>LA INDIA</t>
  </si>
  <si>
    <t>PUERTO RONDÓN</t>
  </si>
  <si>
    <t>EL PALON</t>
  </si>
  <si>
    <t>EL PAISAJE</t>
  </si>
  <si>
    <t>VILLA CECILIA SEDE</t>
  </si>
  <si>
    <t>RAUL CUERVO</t>
  </si>
  <si>
    <t>I.E. TIERRA SECA - SEDE PRINCIPAL</t>
  </si>
  <si>
    <t>EL REFUGIO</t>
  </si>
  <si>
    <t>MARCO ANTONIO MANCERA</t>
  </si>
  <si>
    <t>CAÑO CASCARRON</t>
  </si>
  <si>
    <t>GUZMAN DIAZ</t>
  </si>
  <si>
    <t>PRIMERO DE OCTUBRE</t>
  </si>
  <si>
    <t>EL PARAISO II</t>
  </si>
  <si>
    <t>AGROPECUARIO JOSÉ ODEL LIZARAZO</t>
  </si>
  <si>
    <t>CENTRO EDUCATIVO CERRO  ALTO</t>
  </si>
  <si>
    <t>CALAFITAS I(MANUEL PEREZ)</t>
  </si>
  <si>
    <t>CHIVARAQUIA</t>
  </si>
  <si>
    <t>INDIGENA  ALTO SAN MIGUEL</t>
  </si>
  <si>
    <t>CALAFITAS II (RARAYASKUBA)</t>
  </si>
  <si>
    <t>CENTRO U</t>
  </si>
  <si>
    <t>CENTRO INDIGENA SAN EMILIO</t>
  </si>
  <si>
    <t>EL NEVADO</t>
  </si>
  <si>
    <t>CENTRO INDIGENA GUAHIBO MAKAGUAN</t>
  </si>
  <si>
    <t>CENTRO INDIGENA LA CABAÑA</t>
  </si>
  <si>
    <t>CENTRO INDIGENA PEDRO FARIAS</t>
  </si>
  <si>
    <t>CENTRO INDIGENA MIGUEL PUYO</t>
  </si>
  <si>
    <t>CENTRO INDIGENA JOSE MARIA DELGADO</t>
  </si>
  <si>
    <t>CENTRO INDIGENA LA ESPERANZA</t>
  </si>
  <si>
    <t>HOLANDA</t>
  </si>
  <si>
    <t>LOS MARACOS</t>
  </si>
  <si>
    <t>ALTO CAÑO MARTIN</t>
  </si>
  <si>
    <t>FLORIDA I</t>
  </si>
  <si>
    <t>CUILOTO II</t>
  </si>
  <si>
    <t>AMANECER LLANERO</t>
  </si>
  <si>
    <t>LAS GALAXIAS</t>
  </si>
  <si>
    <t>FLORESTANIA</t>
  </si>
  <si>
    <t>CAÑO GUARAPO</t>
  </si>
  <si>
    <t>SANTA LUISA</t>
  </si>
  <si>
    <t>CRAVO COROZO</t>
  </si>
  <si>
    <t>FERNANDO MAGALLANES</t>
  </si>
  <si>
    <t>LA PERLA</t>
  </si>
  <si>
    <t>CRAVO CHARO II</t>
  </si>
  <si>
    <t>PEDRO ALONSO DE CASTILLA</t>
  </si>
  <si>
    <t>JUAN GALEA</t>
  </si>
  <si>
    <t>AGROAMBIENTAL JOEL SIERRA</t>
  </si>
  <si>
    <t>ALTO ELE</t>
  </si>
  <si>
    <t>AIRES DE CAMPO ALEGRE</t>
  </si>
  <si>
    <t>TITO APONTE</t>
  </si>
  <si>
    <t>BAJO CUSAY</t>
  </si>
  <si>
    <t>NAPOLES 1</t>
  </si>
  <si>
    <t>EL LIMONCITO</t>
  </si>
  <si>
    <t>INSTITUTO PARMENIO BONILLA</t>
  </si>
  <si>
    <t>INDIGENA CRISTOBAL COLON</t>
  </si>
  <si>
    <t>INDIGENA SANTA TERESITA</t>
  </si>
  <si>
    <t>INDIGENA EL PORVENIR</t>
  </si>
  <si>
    <t>CENTRO EDUCATIVO INDIGENA GUAHIBO BETOY</t>
  </si>
  <si>
    <t>INDIGENA GONZALO JIMENEZ DE QUESADA</t>
  </si>
  <si>
    <t>INDIGENA IGUANITOS</t>
  </si>
  <si>
    <t>INDIGENA GUMERCINDO REYES</t>
  </si>
  <si>
    <t>PUERTO MIRANDA</t>
  </si>
  <si>
    <t>LA TEXANA</t>
  </si>
  <si>
    <t>I.E. EL DELIRIO - SEDE PRINCIPAL</t>
  </si>
  <si>
    <t>LOS TURPIALES</t>
  </si>
  <si>
    <t>BRISAS DE CUILOTO I</t>
  </si>
  <si>
    <t>ACACIAS II</t>
  </si>
  <si>
    <t>VIRGEN DE GUADALUPE</t>
  </si>
  <si>
    <t>LOS ALMENDROS</t>
  </si>
  <si>
    <t>INSTITUTO DE PROMOCION  AGROPECUARIA</t>
  </si>
  <si>
    <t>SANTA LUCIA - LA ARENOSA</t>
  </si>
  <si>
    <t>EL BUEN PASTOR</t>
  </si>
  <si>
    <t>LAS FILIPINAS</t>
  </si>
  <si>
    <t>ARNULFO BRICEÑO</t>
  </si>
  <si>
    <t>SANTA LUCIA- LOS LAURELES</t>
  </si>
  <si>
    <t>ALTO CANELOS</t>
  </si>
  <si>
    <t>GERMANIA</t>
  </si>
  <si>
    <t>SAN JOSE DE CANELOS</t>
  </si>
  <si>
    <t>LARANDIA</t>
  </si>
  <si>
    <t>VILLA DEL RIO</t>
  </si>
  <si>
    <t>DAMAS ARRIBA</t>
  </si>
  <si>
    <t>VILLA HERMOSA 2</t>
  </si>
  <si>
    <t>FINLANDIA</t>
  </si>
  <si>
    <t>LAS HERMOSAS</t>
  </si>
  <si>
    <t>ALTO REFLEJO</t>
  </si>
  <si>
    <t>ZAFIRO</t>
  </si>
  <si>
    <t>EL CHONTADURO</t>
  </si>
  <si>
    <t>AÑO NUEVO</t>
  </si>
  <si>
    <t>SANTANA DE LAS HERMOSAS</t>
  </si>
  <si>
    <t>ALTO PALMAR</t>
  </si>
  <si>
    <t>BAJO SINAI</t>
  </si>
  <si>
    <t>ALTO BRASIL</t>
  </si>
  <si>
    <t>SEBASTOPOL</t>
  </si>
  <si>
    <t>BAJO BRASIL</t>
  </si>
  <si>
    <t>ALTO CASTAÑAL</t>
  </si>
  <si>
    <t>INDIGENA LA CHUSCALOSA</t>
  </si>
  <si>
    <t>FLORIDA NO. 1</t>
  </si>
  <si>
    <t>LA CHORROSA</t>
  </si>
  <si>
    <t>TORTUGA ESTRELLA</t>
  </si>
  <si>
    <t>AGUADULCE</t>
  </si>
  <si>
    <t>EL CARBON</t>
  </si>
  <si>
    <t>EL SANCHEZ</t>
  </si>
  <si>
    <t>EL PORTAL LA MONO</t>
  </si>
  <si>
    <t>EL GALAN</t>
  </si>
  <si>
    <t>LOS TENDIDOS</t>
  </si>
  <si>
    <t>INDIGENA LA ESPERANZA</t>
  </si>
  <si>
    <t>LAS VENTANAS</t>
  </si>
  <si>
    <t>LOS ALETONES</t>
  </si>
  <si>
    <t>CONC DON QUIJOTE 02</t>
  </si>
  <si>
    <t>DON QUIJOTE 01</t>
  </si>
  <si>
    <t>San José de Fragua</t>
  </si>
  <si>
    <t>PARROQUIAL SAN JOSE</t>
  </si>
  <si>
    <t>PRADO DE LOS ANGELES</t>
  </si>
  <si>
    <t>BOCANA DE LAS VERDES</t>
  </si>
  <si>
    <t>INDIGENA LA CERINDA</t>
  </si>
  <si>
    <t>LA VENTUROSA</t>
  </si>
  <si>
    <t>LA GALLINETA</t>
  </si>
  <si>
    <t>EL CAFETO</t>
  </si>
  <si>
    <t>ALEMANIA</t>
  </si>
  <si>
    <t>ALTO MANZANARES</t>
  </si>
  <si>
    <t>ANAYACITO</t>
  </si>
  <si>
    <t>BAJO MANZANARES</t>
  </si>
  <si>
    <t>ALTO BERLIN</t>
  </si>
  <si>
    <t>LIBERTAD MAGUARE</t>
  </si>
  <si>
    <t>PUERTO MANRIQUE</t>
  </si>
  <si>
    <t>EL DANUBIO VIOLETAS</t>
  </si>
  <si>
    <t>LA CORDIALIDAD</t>
  </si>
  <si>
    <t>EL PORVENIR GALICIA</t>
  </si>
  <si>
    <t>EL JORDAN PENEYA</t>
  </si>
  <si>
    <t>GRANADA BAJA</t>
  </si>
  <si>
    <t>LA CONCORDIA</t>
  </si>
  <si>
    <t>GALICIA # 2</t>
  </si>
  <si>
    <t>BUENOS AIRES DEL SUNCILLA</t>
  </si>
  <si>
    <t>JAMAICA</t>
  </si>
  <si>
    <t>LA PANELA</t>
  </si>
  <si>
    <t>LA CABAÑA NO. 2</t>
  </si>
  <si>
    <t>BAJA PALESTINA</t>
  </si>
  <si>
    <t>BUENOS AIRES BAJO</t>
  </si>
  <si>
    <t>MIXTA PALESTINA</t>
  </si>
  <si>
    <t>BUENOS AIRES DEL PENEYA</t>
  </si>
  <si>
    <t>BEGONIA</t>
  </si>
  <si>
    <t>AGUA ROJO</t>
  </si>
  <si>
    <t>LA PAUJILERA</t>
  </si>
  <si>
    <t>SEMILLAS DE PAZ</t>
  </si>
  <si>
    <t>AGUA BLANQUITA</t>
  </si>
  <si>
    <t>VILLALEIDY</t>
  </si>
  <si>
    <t>ALTO SEVILLA</t>
  </si>
  <si>
    <t>MATICURUCITA</t>
  </si>
  <si>
    <t>MATICURU SABALO</t>
  </si>
  <si>
    <t>SABALO ALTO</t>
  </si>
  <si>
    <t>ILUSION MATICURU</t>
  </si>
  <si>
    <t>UNION AGUA NEGRA</t>
  </si>
  <si>
    <t>SAN  MARCOS</t>
  </si>
  <si>
    <t>ROCHELA  ALTA</t>
  </si>
  <si>
    <t>VIRGINIA</t>
  </si>
  <si>
    <t>AGUACALIENTE</t>
  </si>
  <si>
    <t>JUAN XXLLL</t>
  </si>
  <si>
    <t>SANTA ROSA ALTA</t>
  </si>
  <si>
    <t>CAMPO ESTRELLA</t>
  </si>
  <si>
    <t>PRINGAMOSO</t>
  </si>
  <si>
    <t>SAN BRUNO</t>
  </si>
  <si>
    <t>VILLA HERMOSA BAJA</t>
  </si>
  <si>
    <t>VILLA HERMOSA ALTA</t>
  </si>
  <si>
    <t>SAN CAYETANO BAJO</t>
  </si>
  <si>
    <t>MARACAIBO NO. 2</t>
  </si>
  <si>
    <t>SAN CAYETANO  ALTO</t>
  </si>
  <si>
    <t>MARACAIBO NO. 1</t>
  </si>
  <si>
    <t>FLORESTA NO. 1</t>
  </si>
  <si>
    <t>LAS VASIJAS</t>
  </si>
  <si>
    <t>COSTA RICA BAJA</t>
  </si>
  <si>
    <t>AURORA DEL GUAYAS</t>
  </si>
  <si>
    <t>EL LOBO</t>
  </si>
  <si>
    <t>SIBERIA ALTA</t>
  </si>
  <si>
    <t>ARENOSO ORIENTE</t>
  </si>
  <si>
    <t>LINDANAY</t>
  </si>
  <si>
    <t>COSTA RICA DEL ROSARIO</t>
  </si>
  <si>
    <t>INDIGENA EL QUECAL</t>
  </si>
  <si>
    <t>INDIGENA GALILEA SIBERIA BAJA</t>
  </si>
  <si>
    <t>CABILDO MONTE BELLO</t>
  </si>
  <si>
    <t>SIBERIA BAJA</t>
  </si>
  <si>
    <t>LA ESPERANZA # 1</t>
  </si>
  <si>
    <t>INDIGENA CENTRO INDIGENA</t>
  </si>
  <si>
    <t>VALLE BONITO</t>
  </si>
  <si>
    <t>CAIMANCITO MEDIO JORDAN</t>
  </si>
  <si>
    <t>CAIMAN MEDIO</t>
  </si>
  <si>
    <t>EL BORUGO</t>
  </si>
  <si>
    <t>ALTO ARBOLITO</t>
  </si>
  <si>
    <t>LA FLORIDA NO. 2</t>
  </si>
  <si>
    <t>BLANCA NIEVES</t>
  </si>
  <si>
    <t>LA REPRESA</t>
  </si>
  <si>
    <t>EL PLEBEYO</t>
  </si>
  <si>
    <t>BELLABE</t>
  </si>
  <si>
    <t>TROCHA E NEMAL</t>
  </si>
  <si>
    <t>LA TIGRA</t>
  </si>
  <si>
    <t>LA CHONTA</t>
  </si>
  <si>
    <t>COCONUCO # 2</t>
  </si>
  <si>
    <t>ETIOPIA</t>
  </si>
  <si>
    <t>AGUABLANCA</t>
  </si>
  <si>
    <t>ALTA RIVERA</t>
  </si>
  <si>
    <t>LA RIVERA BAJA</t>
  </si>
  <si>
    <t>EL BRILLANTE BAJO</t>
  </si>
  <si>
    <t>ALTO BRILLANTE</t>
  </si>
  <si>
    <t>BAJO RIECITO</t>
  </si>
  <si>
    <t>ALTA AGUILILLA</t>
  </si>
  <si>
    <t>ALTO RIECITO</t>
  </si>
  <si>
    <t>LA AGUILILLA</t>
  </si>
  <si>
    <t>LIBANO ALTO</t>
  </si>
  <si>
    <t>GUAMALITO BAJO PLUMERO</t>
  </si>
  <si>
    <t>PARCELACION EL LIBANO</t>
  </si>
  <si>
    <t>BUENOS AIRES # 2</t>
  </si>
  <si>
    <t>PILONES</t>
  </si>
  <si>
    <t>SOTARA</t>
  </si>
  <si>
    <t>CEIBAS ABAJO</t>
  </si>
  <si>
    <t>CEIBAS ARRIBA</t>
  </si>
  <si>
    <t>PARAISO YARUMALES</t>
  </si>
  <si>
    <t>POSETAS</t>
  </si>
  <si>
    <t>MEDIO POSETAS</t>
  </si>
  <si>
    <t>EL EDEN DEL CASTILLO</t>
  </si>
  <si>
    <t>LAS MARIMBAS NO. 2</t>
  </si>
  <si>
    <t>BOCANAS POSETAS</t>
  </si>
  <si>
    <t>LIBANO DEL LOSADA</t>
  </si>
  <si>
    <t>EL DIVINO NIÑO (CHORRERA)</t>
  </si>
  <si>
    <t>PALMERAS NO. 2</t>
  </si>
  <si>
    <t>LA URRACA</t>
  </si>
  <si>
    <t>VEGAS BAJO PATO</t>
  </si>
  <si>
    <t>MEDIO AVANCE</t>
  </si>
  <si>
    <t>GIBRALTAR NO. 2</t>
  </si>
  <si>
    <t>FLORIDA NO. 2</t>
  </si>
  <si>
    <t>LOS PINOS NO. 2</t>
  </si>
  <si>
    <t>LA PRIMAVERA DEL LOSADA</t>
  </si>
  <si>
    <t>LA VIUDA</t>
  </si>
  <si>
    <t>CAÑO AZUL DEL LOSADA</t>
  </si>
  <si>
    <t>LA BRASILIA DEL LOSADA</t>
  </si>
  <si>
    <t>LA HERRADURA</t>
  </si>
  <si>
    <t>LA CRISTALINA DEL LOZADA</t>
  </si>
  <si>
    <t>ABISINIA</t>
  </si>
  <si>
    <t>GUILLERMO RIOS MEJIA</t>
  </si>
  <si>
    <t>BAJO PALERMO</t>
  </si>
  <si>
    <t>PALERMITO</t>
  </si>
  <si>
    <t>ALTO PALERMO</t>
  </si>
  <si>
    <t>LA CAROLINA</t>
  </si>
  <si>
    <t>CAMPO BONITO</t>
  </si>
  <si>
    <t>MONONGUETE</t>
  </si>
  <si>
    <t>INDIGENA NIÑERAS</t>
  </si>
  <si>
    <t>LAS GONZALES</t>
  </si>
  <si>
    <t>MATIGUAJA</t>
  </si>
  <si>
    <t>INDIGENA PEÑAS ROJAS</t>
  </si>
  <si>
    <t>COMBEIMA</t>
  </si>
  <si>
    <t>ALTO CUERAZO</t>
  </si>
  <si>
    <t>INDIGENA PUERTO NARANJO</t>
  </si>
  <si>
    <t>INDIGENA SAN JOSE DEL CUERAZO</t>
  </si>
  <si>
    <t>INDIGENA KOKARA</t>
  </si>
  <si>
    <t>INDIGENA MATICURU</t>
  </si>
  <si>
    <t>INDIGENA GORGONIA</t>
  </si>
  <si>
    <t>INDIGENA GETUCHA</t>
  </si>
  <si>
    <t>INDIGENA JACOME</t>
  </si>
  <si>
    <t>INDIGENA AGUA NEGRA MIUPU</t>
  </si>
  <si>
    <t>INDIGENA HERICHA</t>
  </si>
  <si>
    <t>INDIGENA SAN LUIS</t>
  </si>
  <si>
    <t>INDIGENA SAN FRANCISCO</t>
  </si>
  <si>
    <t>Solita</t>
  </si>
  <si>
    <t>INTERNADO RURAL SOLITA</t>
  </si>
  <si>
    <t>LA PAUJILA</t>
  </si>
  <si>
    <t>LA YUMAL TROCHA 6</t>
  </si>
  <si>
    <t>LA CURVINATA</t>
  </si>
  <si>
    <t>LA RICO KM. 30</t>
  </si>
  <si>
    <t>LIBERIA</t>
  </si>
  <si>
    <t>LA ESMERALDA KM 24</t>
  </si>
  <si>
    <t>LOS CEDROS</t>
  </si>
  <si>
    <t>ANDALUCIA</t>
  </si>
  <si>
    <t>SANTIAGO DE LA SELVA</t>
  </si>
  <si>
    <t>LA ARGENTINA ALTA</t>
  </si>
  <si>
    <t>SANTA FE TROCHA  10</t>
  </si>
  <si>
    <t>LA PRIMAVERA BAJA</t>
  </si>
  <si>
    <t>LAS PALMERAS BELLO HORIZONTE</t>
  </si>
  <si>
    <t>LA MARSELLA</t>
  </si>
  <si>
    <t>CAMPOLEJANO</t>
  </si>
  <si>
    <t>LA CARMELO</t>
  </si>
  <si>
    <t>PALOMAS AGUAVERDE</t>
  </si>
  <si>
    <t>I.E. SANTA TERESA - SEDE PRINCIPAL</t>
  </si>
  <si>
    <t>SAN RAFAEL DE MORICHAL</t>
  </si>
  <si>
    <t>CAMILO TORRES  RESTREPO</t>
  </si>
  <si>
    <t>LA UPAMENA</t>
  </si>
  <si>
    <t>VILLA BLANCA</t>
  </si>
  <si>
    <t>LA GUAMALERA</t>
  </si>
  <si>
    <t>LA PATIMENA</t>
  </si>
  <si>
    <t>SAN ANTONIO DEL TOCARIA</t>
  </si>
  <si>
    <t>SAN NICOLAS DEL TOCARIA</t>
  </si>
  <si>
    <t>INSTITUCIÓN EDUCATIVA TÉCNICA AGROPECUARIA EL TALADRO - SEDE PRINCIPAL</t>
  </si>
  <si>
    <t>LAGUNAS</t>
  </si>
  <si>
    <t>LOS ACEITES</t>
  </si>
  <si>
    <t>I.E. LLANO LINDO - SEDE PRINCIPAL</t>
  </si>
  <si>
    <t>AGUAZUL</t>
  </si>
  <si>
    <t>I.E. LA TURUA - SEDE PRINCIPAL</t>
  </si>
  <si>
    <t>SAN MIGUEL DE FARALLONES</t>
  </si>
  <si>
    <t>CONSTRUCTIVISTA LA UPAMENA</t>
  </si>
  <si>
    <t>ALTO LINDO</t>
  </si>
  <si>
    <t>CERRITO</t>
  </si>
  <si>
    <t>CUNAMA</t>
  </si>
  <si>
    <t>I.E. CUPIAGUA - SEDE PRINCIPAL</t>
  </si>
  <si>
    <t>SAN IGNACIA</t>
  </si>
  <si>
    <t>MANOGUIA</t>
  </si>
  <si>
    <t>PLAN CUNAMA LAS BRISAS</t>
  </si>
  <si>
    <t>SAN LUIS DE PIÑALITO</t>
  </si>
  <si>
    <t>LUIS MARIA JIMENEZ</t>
  </si>
  <si>
    <t>LA DEFENSA</t>
  </si>
  <si>
    <t>EL TESORO DEL BUBUY</t>
  </si>
  <si>
    <t>EL CACHIZA</t>
  </si>
  <si>
    <t>RINCON DEL  VIJUA</t>
  </si>
  <si>
    <t>I.E. HORACIO PERDOMO - SEDE PRINCIPAL</t>
  </si>
  <si>
    <t>CASA ROJA</t>
  </si>
  <si>
    <t>LUZ DE ORIENTE</t>
  </si>
  <si>
    <t>INDIGENA LISA MANENI</t>
  </si>
  <si>
    <t>Hato Corozal</t>
  </si>
  <si>
    <t>MANÍ</t>
  </si>
  <si>
    <t>INST TECNICO AGROPECUARIO CAMILO TORRES RESTREPO</t>
  </si>
  <si>
    <t>SANTA MARIA DE PALMARITO</t>
  </si>
  <si>
    <t>CAMPANERO</t>
  </si>
  <si>
    <t>FRONTERAS</t>
  </si>
  <si>
    <t>GUAYANAS</t>
  </si>
  <si>
    <t>SAN JOAQUIN DE GARIBAY</t>
  </si>
  <si>
    <t>LIMONAL</t>
  </si>
  <si>
    <t>SAN JOSE DE LA POYATA</t>
  </si>
  <si>
    <t>EL CONCHAL</t>
  </si>
  <si>
    <t>MACUCO</t>
  </si>
  <si>
    <t>BARRANQUILLITA</t>
  </si>
  <si>
    <t>LA REDENCION</t>
  </si>
  <si>
    <t>VILLA PLAYON</t>
  </si>
  <si>
    <t>SIMON BOLIVAR EL TABLON DE TACARE</t>
  </si>
  <si>
    <t>EL ROMERO</t>
  </si>
  <si>
    <t>MARIARA</t>
  </si>
  <si>
    <t>CARRIZALES</t>
  </si>
  <si>
    <t>LA COLONIA</t>
  </si>
  <si>
    <t>BRISAS DEL MAREMARE</t>
  </si>
  <si>
    <t>EL CONSEJO</t>
  </si>
  <si>
    <t>CUCURITAL</t>
  </si>
  <si>
    <t>INDIGENA IEA PUDI</t>
  </si>
  <si>
    <t>EL MEDANO</t>
  </si>
  <si>
    <t>PARAVARE</t>
  </si>
  <si>
    <t>SALADILLO</t>
  </si>
  <si>
    <t>RINCON DEL SOCORRO</t>
  </si>
  <si>
    <t>I.E. INDIG SAN JOSE DEL ARIPORO - SEDE PRINCIPAL</t>
  </si>
  <si>
    <t>SANTA MARIA DE IRENEME</t>
  </si>
  <si>
    <t>KALIWIRNAE</t>
  </si>
  <si>
    <t>ATAMAICA EL MEREY</t>
  </si>
  <si>
    <t>QUINTO PATIO</t>
  </si>
  <si>
    <t>TOPOCHALES</t>
  </si>
  <si>
    <t>EZEQUIEL MORENO Y DIAZ</t>
  </si>
  <si>
    <t>LA MADRILEÑA</t>
  </si>
  <si>
    <t>TECNICO EMPRESARIAL DEL NORTE DE CASANARE ITENCA</t>
  </si>
  <si>
    <t>GUILLERMO CANO IZASA</t>
  </si>
  <si>
    <t>BRISAS DEL MUESE</t>
  </si>
  <si>
    <t>CARRASTOL</t>
  </si>
  <si>
    <t>SAN JESUS DE BORINQUE</t>
  </si>
  <si>
    <t>GUADALUPE SALCEDO</t>
  </si>
  <si>
    <t>EL CARIBE</t>
  </si>
  <si>
    <t>JOSE DE SUCRE</t>
  </si>
  <si>
    <t>SABANETAS</t>
  </si>
  <si>
    <t>BRITO ALTO</t>
  </si>
  <si>
    <t>EL SOL</t>
  </si>
  <si>
    <t>AKIMINDIA</t>
  </si>
  <si>
    <t>ISLAS DEL CARIBE</t>
  </si>
  <si>
    <t>PALOSANTAL</t>
  </si>
  <si>
    <t>EL BEBEDERO</t>
  </si>
  <si>
    <t>LA ALEGRIA DE LOS NIÑOS</t>
  </si>
  <si>
    <t>CANDELARIA BAJA TRIUNFO</t>
  </si>
  <si>
    <t>LA ROSITA</t>
  </si>
  <si>
    <t>RINCON HONDO</t>
  </si>
  <si>
    <t>PABLO SEXTO - VDA LA VEREMOS</t>
  </si>
  <si>
    <t>DIVINO NIÑO - VDA LAS VEGAS</t>
  </si>
  <si>
    <t>PABLO SEXTO - LA HERMOSA</t>
  </si>
  <si>
    <t>BARINAS</t>
  </si>
  <si>
    <t>GENERAL SANTANDER - VDA SAN LUIS DE ARIPORO</t>
  </si>
  <si>
    <t>GENERAL SANTANDER - VDA PUERTO BRASILIA</t>
  </si>
  <si>
    <t>EL SARARE</t>
  </si>
  <si>
    <t>DIVINO NIÑO - VDA MORICHALES</t>
  </si>
  <si>
    <t>EL TRIUNFO COSTA LAS MERCEDES</t>
  </si>
  <si>
    <t>LA BUSACA</t>
  </si>
  <si>
    <t>EL ALCARAVÁN</t>
  </si>
  <si>
    <t>PORE</t>
  </si>
  <si>
    <t>SAN JOSE  LA  CURAMA</t>
  </si>
  <si>
    <t>LA  MAPORA</t>
  </si>
  <si>
    <t>EL VERDE</t>
  </si>
  <si>
    <t>MATALARGA</t>
  </si>
  <si>
    <t>BOTIJERA BAJA</t>
  </si>
  <si>
    <t>MANUEL ELKIN PATARROYO</t>
  </si>
  <si>
    <t>LA BASTILLA</t>
  </si>
  <si>
    <t>LA QUINCHALERA</t>
  </si>
  <si>
    <t>Támara</t>
  </si>
  <si>
    <t>RÚMIRA</t>
  </si>
  <si>
    <t>TAURAMENA</t>
  </si>
  <si>
    <t>SIGLO XXI</t>
  </si>
  <si>
    <t>LA IQUIA</t>
  </si>
  <si>
    <t>LOS YAGUAROS</t>
  </si>
  <si>
    <t>EL CUSIANA</t>
  </si>
  <si>
    <t>HENRY GARCIA BOHORQUEZ</t>
  </si>
  <si>
    <t>VIGIA TROMPILLOS</t>
  </si>
  <si>
    <t>LA VORAGINE</t>
  </si>
  <si>
    <t>ANA MILENA MUÑOZ</t>
  </si>
  <si>
    <t>POZO PETROLERO</t>
  </si>
  <si>
    <t>PASO REAL DE LA SOLEDAD</t>
  </si>
  <si>
    <t>EL VALLE</t>
  </si>
  <si>
    <t>MANDARINOS</t>
  </si>
  <si>
    <t>EL PALMAR DEL PAUTO</t>
  </si>
  <si>
    <t>EL CONVENTO</t>
  </si>
  <si>
    <t>LA MORITA</t>
  </si>
  <si>
    <t>ARRAYANES</t>
  </si>
  <si>
    <t>SANTA IRENE</t>
  </si>
  <si>
    <t>PUERTO ROSALES</t>
  </si>
  <si>
    <t>PUERTO GUZMÁN</t>
  </si>
  <si>
    <t>ESC RUR MIX EL CEDRO</t>
  </si>
  <si>
    <t>ESC RUR MIX BOCANA DEL FRAGUA</t>
  </si>
  <si>
    <t>ESC RUR MIX BUTUTO</t>
  </si>
  <si>
    <t>ESC RUR MIX ALTOGUARUMO</t>
  </si>
  <si>
    <t>ESC RUR MIX EL LAGO</t>
  </si>
  <si>
    <t>ESC RUR MIX TEBAIDA</t>
  </si>
  <si>
    <t>I.E.R. SIMON BOLIVAR</t>
  </si>
  <si>
    <t>ESC RUR MIX PLANADAS</t>
  </si>
  <si>
    <t>ESC RUR MIX RUMIYACO</t>
  </si>
  <si>
    <t>ESC RUR MIX NUESTRA SE¥ORA DE FATIMA</t>
  </si>
  <si>
    <t>ESC RUR MIX LAS MESAS</t>
  </si>
  <si>
    <t>ESC RUR MIX ALTO ESLABON</t>
  </si>
  <si>
    <t>ESC RUR MIX LA PEDREGOSA</t>
  </si>
  <si>
    <t>CENT POST PRIMARIA JOSE MARIA</t>
  </si>
  <si>
    <t>ESC RUR MIX EL TABLON</t>
  </si>
  <si>
    <t>ESC RUR MIX LA PAZ</t>
  </si>
  <si>
    <t>ESC RUR MIX EL JARDIN</t>
  </si>
  <si>
    <t>ESC RUR MIX ANTONIO NARI¥O</t>
  </si>
  <si>
    <t>ESC RUR MIX ESTRELLA DOS</t>
  </si>
  <si>
    <t>ESC RUR MIX ALTO JARDIN</t>
  </si>
  <si>
    <t>ESC RUR MIX LA AURORA</t>
  </si>
  <si>
    <t>I.E. RUR ALTO AFAN - SEDE PRINCIPAL</t>
  </si>
  <si>
    <t>ESC RUR MIX ANAMU</t>
  </si>
  <si>
    <t>ESC RUR MIX NUEVA ESPERANZA</t>
  </si>
  <si>
    <t>ESC RUR MIX QUINCE DE MAYO</t>
  </si>
  <si>
    <t>ESC RUR MIX ETNOEDUCATIVA DESAYOK YANACONA</t>
  </si>
  <si>
    <t>INST AMAZONICO DE PTO GUZMAN</t>
  </si>
  <si>
    <t>PREESC Y JARD LUCERITO</t>
  </si>
  <si>
    <t>ESC RUR MIX GALILEA</t>
  </si>
  <si>
    <t>ESC RUR MIX EL DIAMANTE</t>
  </si>
  <si>
    <t>ESC RUR MIX EL SILENCIO</t>
  </si>
  <si>
    <t>ESC RUR MIX BRASILIA</t>
  </si>
  <si>
    <t>ESC RUR MIX NORMANDIA</t>
  </si>
  <si>
    <t>ESC RUR MIX LA ILUSION</t>
  </si>
  <si>
    <t>ESC RUR MIX HORIZONTE</t>
  </si>
  <si>
    <t>ESC RUR MIX BRISAS DEL YURILLITA</t>
  </si>
  <si>
    <t>ESC RUR MIX SAN ROQUE</t>
  </si>
  <si>
    <t>ESC RUR MIX CAMPO ROJAS</t>
  </si>
  <si>
    <t>ESC RUR MIX EL RECREO</t>
  </si>
  <si>
    <t>ESC RUR MIX EL CACHINGAL</t>
  </si>
  <si>
    <t>ESC RUR MIX LA PRADERA</t>
  </si>
  <si>
    <t>ESC RUR MIX LA ARGENTINA</t>
  </si>
  <si>
    <t>ESC RUR MIX LEJANIAS</t>
  </si>
  <si>
    <t>ESC RUR MIX LOS GUADUALES</t>
  </si>
  <si>
    <t>ESC RUR MIX LA INDEPENDENCIA</t>
  </si>
  <si>
    <t>ESC RUR MIX LA ESMERALDA</t>
  </si>
  <si>
    <t>ESC RUR MIX EL PARAISO</t>
  </si>
  <si>
    <t>ESC RUR MIX LA CEIBA</t>
  </si>
  <si>
    <t>ESC RUR MIXTA PEÑAROL</t>
  </si>
  <si>
    <t>ESC RUR MIX FLORELIA</t>
  </si>
  <si>
    <t>ESC RUR MIX AGUA AZUL</t>
  </si>
  <si>
    <t>ESC RUR MIX ELCERRITO</t>
  </si>
  <si>
    <t>ESC RUR MIX EL EDEN</t>
  </si>
  <si>
    <t>ESC RUR MIX PALMAS DEL YURILLA</t>
  </si>
  <si>
    <t>ESC RUR MIX NUEVA FLORESTA</t>
  </si>
  <si>
    <t>ESC RUR MIX LOS ANGELES</t>
  </si>
  <si>
    <t>EI.E.R. QUINAPEJO - SEDE PRINCIPAL</t>
  </si>
  <si>
    <t>ESC RUR MIX LA ESPERANZA DEL YURILLA</t>
  </si>
  <si>
    <t>ESC RUR MIX VILLA NUEVA</t>
  </si>
  <si>
    <t>ESC RUR MIX UNION  QUINAPEJO</t>
  </si>
  <si>
    <t>ESC RUR MIX CUATRO DE OCTUBRE</t>
  </si>
  <si>
    <t>ESC RUR MIX LOS LAURELES</t>
  </si>
  <si>
    <t>E.R.M. LA AMISTAD</t>
  </si>
  <si>
    <t>ESC RUR MIX BRISAS DELYURILLA</t>
  </si>
  <si>
    <t>ESC RUR MIX EL ENCANTO</t>
  </si>
  <si>
    <t>ESC RUR MIX EL MESON</t>
  </si>
  <si>
    <t>ESC RUR MIX GUADALUPE</t>
  </si>
  <si>
    <t>ESC RUR MIX LA PASERA</t>
  </si>
  <si>
    <t>I.E.R. CIUDAD PUERTO LIMON - SEDE PRINCIPAL</t>
  </si>
  <si>
    <t>ESC RUR MIX EL RESGUARDO PUERTO LIMON</t>
  </si>
  <si>
    <t>ESC RUR MIX VILLA GLORIA TOROYACO</t>
  </si>
  <si>
    <t>ESC RUR MIX LAS PALMERAS</t>
  </si>
  <si>
    <t>CENT EDUC MARIA INMACULADA</t>
  </si>
  <si>
    <t>C.E.R. LA BRASILERA - SEDE PRINCIAPL</t>
  </si>
  <si>
    <t>ESC RUR MIX NVA ESMERALDA</t>
  </si>
  <si>
    <t>ESC RUR MIX LUCITANIA</t>
  </si>
  <si>
    <t>ESC RUR MIX TRINIDAD</t>
  </si>
  <si>
    <t>ESC RUR MIX ALIANZA</t>
  </si>
  <si>
    <t>E.R.M. SENEGAL</t>
  </si>
  <si>
    <t>E.R.M. GIRASOL</t>
  </si>
  <si>
    <t>Mocoa</t>
  </si>
  <si>
    <t>ESC URB MIX BILING CAMENSAT</t>
  </si>
  <si>
    <t>ORITO</t>
  </si>
  <si>
    <t>CENTRO ETNOEDUCATIVO RURAL UMADA WUARRARA - SEDE PRINCIPAL</t>
  </si>
  <si>
    <t>ESC RUR MIX LA CRISTALINA</t>
  </si>
  <si>
    <t>ESC RUR MIX CA¥ABRAVITA</t>
  </si>
  <si>
    <t>ESC RUR MIX CAMPOALEGRE</t>
  </si>
  <si>
    <t>ESC RUR MIX LA CRISTALINA VIDES</t>
  </si>
  <si>
    <t>ESC RUR MIX ALTO ORITO</t>
  </si>
  <si>
    <t>ESC RUR MIX VILLA RICA</t>
  </si>
  <si>
    <t>DE PURRA DE</t>
  </si>
  <si>
    <t>ESC URB MIX ALAMEDA</t>
  </si>
  <si>
    <t>ESC RUR MIX MONSERRATE</t>
  </si>
  <si>
    <t>ESC RUR MIX EL MIRADOR PEPINO</t>
  </si>
  <si>
    <t>C.E.R. SINAI - SEDE PRINCIPAL</t>
  </si>
  <si>
    <t>ESC RUR MIX PALMIRA</t>
  </si>
  <si>
    <t>ESC RUR MIX EL DIVISO</t>
  </si>
  <si>
    <t>ESC RUR MIX RIO BLANCO</t>
  </si>
  <si>
    <t>ESC RUR MIX VERSALLES</t>
  </si>
  <si>
    <t>ESC RUR MIX BURDINES</t>
  </si>
  <si>
    <t>I.E.R. TESALIA - SEDE PRINCIPAL</t>
  </si>
  <si>
    <t>ESC RUR MIX EL TRIUNFO</t>
  </si>
  <si>
    <t>ESC RUR MIX EL BALSAMO</t>
  </si>
  <si>
    <t>ESC RUR MIX ALTO TESALIA</t>
  </si>
  <si>
    <t>ESC RUR MIX SAN ANDRES</t>
  </si>
  <si>
    <t>ESC RUR MIX SANTA ISABEL</t>
  </si>
  <si>
    <t>I.E.R. ELYARUMO - SEDE PRINCIPAL</t>
  </si>
  <si>
    <t>E.R.M. LAS MALVINAS</t>
  </si>
  <si>
    <t>ESC RUR MIX SANTA ROSA DEL 35</t>
  </si>
  <si>
    <t>COL ANTONIO NARI¥O</t>
  </si>
  <si>
    <t>ESC RUR MIX EL RUBI</t>
  </si>
  <si>
    <t>ESC RUR MIX BRISAS DEL RIO ORITO</t>
  </si>
  <si>
    <t>C.E.R. LUCITANIA - SEDE PRINCIPAL</t>
  </si>
  <si>
    <t>ESC RUR MIX AGUAZUL</t>
  </si>
  <si>
    <t>ESC RUR MIX SANTA TERESA</t>
  </si>
  <si>
    <t>FLOR DEL CAMPO</t>
  </si>
  <si>
    <t>ESC RUR MIX CARTAGENA</t>
  </si>
  <si>
    <t>ESC RUR MIX LOS NOGALES</t>
  </si>
  <si>
    <t>ESC RUR MIX NUEVA CARTAGENA</t>
  </si>
  <si>
    <t>BONAIRE</t>
  </si>
  <si>
    <t>ESC RUR MIX NUEVA BENGALA II</t>
  </si>
  <si>
    <t>ESC RUR MIX PALESTINA</t>
  </si>
  <si>
    <t>ESC RUR MIX EL JORDAN</t>
  </si>
  <si>
    <t>CENT EDUC NVA BENGALA</t>
  </si>
  <si>
    <t>ESC RUR MIX EL PALMAR</t>
  </si>
  <si>
    <t>ESC RUR MIX MONTEBELLO</t>
  </si>
  <si>
    <t>ESC RUR MIX ARAUCA</t>
  </si>
  <si>
    <t>ESC RUR MIX LOS RIOS</t>
  </si>
  <si>
    <t>ESC RUR MIX VILLA LEIVA</t>
  </si>
  <si>
    <t>ESC RUR MIX LAS AMERICAS</t>
  </si>
  <si>
    <t>ESC RUR MIX LLANO VERDE</t>
  </si>
  <si>
    <t>ESC RUR MIX LOS ANDES</t>
  </si>
  <si>
    <t>ESC RUR MIX DON QUIJOTE</t>
  </si>
  <si>
    <t>ESC RUR MIX OSIRIS</t>
  </si>
  <si>
    <t>ESC RUR MIX JARDINES DE SUCUMBIOS</t>
  </si>
  <si>
    <t>ESC RUR MIX LA LIBERTAD</t>
  </si>
  <si>
    <t>I.E.R. EL EMPALME - SEDE PRINCIPAL</t>
  </si>
  <si>
    <t>ESC RUR MIX DOS QUEBRADAS</t>
  </si>
  <si>
    <t>ESC RUR MIX ARGENTINA</t>
  </si>
  <si>
    <t>ESC RUR MIX NUEVA  ARGENTINA</t>
  </si>
  <si>
    <t>ESC RUR MIX BRISAS DEL GAVILAN</t>
  </si>
  <si>
    <t>I.E.R. FRANCISCO JOSE DE CALDAS - SEDE PRICIPAL</t>
  </si>
  <si>
    <t>C.E.R. ALTO LORENZO - SEDE PRINCIPAL</t>
  </si>
  <si>
    <t>ESC RUR MIX VILLAMARQUEZA</t>
  </si>
  <si>
    <t>ESC RUR MIX MEXICO</t>
  </si>
  <si>
    <t>ESC RUR MIX LA CUMBRE</t>
  </si>
  <si>
    <t>ESC RUR MIX LA CORDIALIDAD</t>
  </si>
  <si>
    <t>ESC RUR MIX LAS GAVIOTAS</t>
  </si>
  <si>
    <t>E.R.M. KIWNASCXHAB</t>
  </si>
  <si>
    <t>ESC RUR MIX LA PAILA</t>
  </si>
  <si>
    <t>ESC RUR MIX LA ESTACION</t>
  </si>
  <si>
    <t>ESC RUR MIX LA ARDILLA</t>
  </si>
  <si>
    <t>ESC RUR MIX VILLA DEL SOL</t>
  </si>
  <si>
    <t>ESC RUR MIX PIÑUÑA BLANCO</t>
  </si>
  <si>
    <t>CENT ETNOEDUCATIVO RUR BUENAVISTA - SEDE PRINCIPAL</t>
  </si>
  <si>
    <t>ESC RUR MIX LISBERIA</t>
  </si>
  <si>
    <t>ESC RUR MIX REMOLINO SANTA ELENA</t>
  </si>
  <si>
    <t>ESC RUR MIX PUERTO SILENCIO</t>
  </si>
  <si>
    <t>ESC RUR MIX SANTA ELENA</t>
  </si>
  <si>
    <t>ESC RUR MIX LA COCHA</t>
  </si>
  <si>
    <t>ESC RUR MIX BOCANA DEL GUAMUEZ</t>
  </si>
  <si>
    <t>ESC RUR MIX LAS TRES BOCANAS</t>
  </si>
  <si>
    <t>ESC RUR MIX LA GOLONDRINA</t>
  </si>
  <si>
    <t>ESC RUR MIX LA PALMERA</t>
  </si>
  <si>
    <t>CHUFIYA</t>
  </si>
  <si>
    <t>I.E.R. NUEVA GRANADA - SEDE PRINCIPAL</t>
  </si>
  <si>
    <t>COMANDANTE</t>
  </si>
  <si>
    <t>ESC RUR MIX LA ROSA</t>
  </si>
  <si>
    <t>ESC RUR MIX LA PIÑA</t>
  </si>
  <si>
    <t>ESC RUR MIX BOCANA CUEMBI</t>
  </si>
  <si>
    <t>ESC RUR MIX CAMIOS</t>
  </si>
  <si>
    <t>ESC RUR MIX EL BUEN SAMARITANO</t>
  </si>
  <si>
    <t>ESC RUR MIX SANTA TERESITA</t>
  </si>
  <si>
    <t>COL CIUDAD SANTANA</t>
  </si>
  <si>
    <t>ESC RUR MIX LA DIANA</t>
  </si>
  <si>
    <t>ESC RUR MIX LA BRETA¥A</t>
  </si>
  <si>
    <t>ESC RUR MIX MARMATO</t>
  </si>
  <si>
    <t>I.E.R. LA LIBERTAD - SEDE PRINCIPAL</t>
  </si>
  <si>
    <t>ESC RUR MIX CAMPO QUEMADO</t>
  </si>
  <si>
    <t>ESC RUR MIX NUEVA LIBERTAD</t>
  </si>
  <si>
    <t>ESC RUR MIX AGUA BLANCA CUEMBI</t>
  </si>
  <si>
    <t>ESC RUR MIX LA ESMERALDA PTYO UNO</t>
  </si>
  <si>
    <t>ESC RUR MIX LA MANUELA</t>
  </si>
  <si>
    <t>ESC RUR MIX BILINGAE NASA FIW</t>
  </si>
  <si>
    <t>ESC RUR MIX TOAYA</t>
  </si>
  <si>
    <t>ESC RUR MIX INMACULADA</t>
  </si>
  <si>
    <t>ESC RUR MIX COMUNA 1</t>
  </si>
  <si>
    <t>ESC RUR MIX NVO AMARON</t>
  </si>
  <si>
    <t>ESC RUR MIX SAN IGNACIO</t>
  </si>
  <si>
    <t>ESC RUR MIX CANAMBAL</t>
  </si>
  <si>
    <t>PUERTO CAICEDO</t>
  </si>
  <si>
    <t>ESC RUR MIX ALTO VILLANUEVA</t>
  </si>
  <si>
    <t>ESC RUR MIX EL PLATANILLO</t>
  </si>
  <si>
    <t>ESC RUR MIX EL VENADO</t>
  </si>
  <si>
    <t>ESC RUR MIX PLAYA RICA</t>
  </si>
  <si>
    <t>ESC RUR MIX MARACAIBO</t>
  </si>
  <si>
    <t>ESC RUR MIX EL BAGRE</t>
  </si>
  <si>
    <t>ESC URB MIX PTO CAICEDO</t>
  </si>
  <si>
    <t>PREESC PTO CAICEDO</t>
  </si>
  <si>
    <t>I.E. RUR BAJO LORENZO - SEDE PRINCIPAL</t>
  </si>
  <si>
    <t>ESC RUR MIX SAN SALVADOR</t>
  </si>
  <si>
    <t>ESC RUR MIX LA ESPA¥OLA</t>
  </si>
  <si>
    <t>ESC RUR MIX ALTO PI¥A</t>
  </si>
  <si>
    <t>ACACIAS DEL MANSOYA</t>
  </si>
  <si>
    <t>BRISAS DEL QUEBRADON</t>
  </si>
  <si>
    <t>ESC RUR MIX LAS SARDINAS</t>
  </si>
  <si>
    <t>ESC RUR MIX ALTO DANUBIO</t>
  </si>
  <si>
    <t>C.E.R. DANUBIO - SEDE PRINCIPAL</t>
  </si>
  <si>
    <t>ESC RUR MIX LAS MINAS</t>
  </si>
  <si>
    <t>ESC RUR MIX LOS MILAGROS</t>
  </si>
  <si>
    <t>ESC RUR MIX PUERTO NUEVO</t>
  </si>
  <si>
    <t>ESC RUR MIX PUERTO RICO</t>
  </si>
  <si>
    <t>ESC RUR MIX MEDELLIN</t>
  </si>
  <si>
    <t>ALTO STA MARIA</t>
  </si>
  <si>
    <t>ESC RUR MIX COMUNA II</t>
  </si>
  <si>
    <t>ESC RUR MIX CRISTIANA LA PAZ</t>
  </si>
  <si>
    <t>ESC RURAL MIX EL PORTAL</t>
  </si>
  <si>
    <t>ESC RURAL MIX EL RINCONCITO</t>
  </si>
  <si>
    <t>E.R.M. SAN ISIDRO</t>
  </si>
  <si>
    <t>C.E.R. TETEYE - SEDE PRINCIAPL</t>
  </si>
  <si>
    <t>ESC RUR MIX CABILDO INDIGENA CITARA</t>
  </si>
  <si>
    <t>ESC RUR MIX NVA FLORIDA</t>
  </si>
  <si>
    <t>ESC RUR MIX PUERTO PLAYA</t>
  </si>
  <si>
    <t>ESC RUR MIX RUR ANCURA</t>
  </si>
  <si>
    <t>C.E.R. SANTA ISABEL - SEDE PRINCIPAL</t>
  </si>
  <si>
    <t>ESC RUR MIX LAS CAMELIAS</t>
  </si>
  <si>
    <t>ESC RUR MIX ALEA</t>
  </si>
  <si>
    <t>ESC RUR MIX NARI¥O NARI¥O</t>
  </si>
  <si>
    <t>ESC RUR MIX SINAI</t>
  </si>
  <si>
    <t>E.R.M. SEVILLA</t>
  </si>
  <si>
    <t>ESC RUR MIX KANACAS</t>
  </si>
  <si>
    <t>ESC RUR MIX EL BALDIO</t>
  </si>
  <si>
    <t>ESC RUR MIX SAN LUIS</t>
  </si>
  <si>
    <t>ESC RUR MIX EL LIBANO</t>
  </si>
  <si>
    <t>ESC RUR MIX CIRCACIA</t>
  </si>
  <si>
    <t>ESC RUR MIX EL COQUETO</t>
  </si>
  <si>
    <t>ESC RUR MIX LOS GUAYABALES</t>
  </si>
  <si>
    <t>ESC RUR MIX BRISAS DEL PI¥U¥A</t>
  </si>
  <si>
    <t>ESC RUR MIX SAGRADO CORAZON DE JESUS</t>
  </si>
  <si>
    <t>ESC RUR MIX PUERTO GALLO</t>
  </si>
  <si>
    <t>ESC RUR MIX PIO XII</t>
  </si>
  <si>
    <t>ESC RUR MIX YARINAL</t>
  </si>
  <si>
    <t>ESC RUR MIX SAN GABRIEL</t>
  </si>
  <si>
    <t>ESC RUR MIX SAN PABLO</t>
  </si>
  <si>
    <t>ESC RUR MIX CARMELA</t>
  </si>
  <si>
    <t>ESC RUR MIX LA CABA¥A</t>
  </si>
  <si>
    <t>ESC RUR MIX MEDIO LORENZO</t>
  </si>
  <si>
    <t>ESC RUR MIX PORVENIR</t>
  </si>
  <si>
    <t>ESC RUR MIX NUEVO AMANECER</t>
  </si>
  <si>
    <t>ESC RUR MIX GABRIELA MISTRAL</t>
  </si>
  <si>
    <t>ESC RUR MIX LA BRASILIA</t>
  </si>
  <si>
    <t>ESC RUR MIX MONTA¥ITA</t>
  </si>
  <si>
    <t>ESC RUR MIX LA CONGA SINAI</t>
  </si>
  <si>
    <t>ESC RUR MIX EL CRISTAL</t>
  </si>
  <si>
    <t>ESC RUR MIX BELLO HORIZONTE</t>
  </si>
  <si>
    <t>ESC RUR MIX LAS DELICIAS</t>
  </si>
  <si>
    <t>ESC RUR MIX SANTA MARIA DE LAS MISIONES</t>
  </si>
  <si>
    <t>COL ECOLOGICO EL CUEMBI</t>
  </si>
  <si>
    <t>ESC RUR MIX NAZA KIWE ¥USSA</t>
  </si>
  <si>
    <t>ESC RUR MIX DIAMANTE AGUA NEGRA</t>
  </si>
  <si>
    <t>ESC RUR MIX LOS ALAMOS</t>
  </si>
  <si>
    <t>ESC RUR MIX MOGAMBO</t>
  </si>
  <si>
    <t>ESC RUR MIX GUADUALITO</t>
  </si>
  <si>
    <t>ESC RUR MIX LAS MALVINAS</t>
  </si>
  <si>
    <t>ESC RUR MIX LA HERRADURA</t>
  </si>
  <si>
    <t>ESC RUR MIX LA YET</t>
  </si>
  <si>
    <t>ESC RUR MIX EL BOSQUE</t>
  </si>
  <si>
    <t>ESC RUR MIX EL AZUL</t>
  </si>
  <si>
    <t>ESC RUR MIX BILINGUE NASA SAT TAMA</t>
  </si>
  <si>
    <t>ESC RUR MIX EL PROGRESO</t>
  </si>
  <si>
    <t>I.E. RUR CAUCACIA - SEDE PRINCIPAL</t>
  </si>
  <si>
    <t>ESC RUR MIX CAMILO TORRES</t>
  </si>
  <si>
    <t>ESC RUR MIX EL JARDIN ALTO TETEYE</t>
  </si>
  <si>
    <t>ESC RUR MIX ESMERALDA BOCACHICO</t>
  </si>
  <si>
    <t>ESC RUR MIX COLONIA NUEVA</t>
  </si>
  <si>
    <t>ESC RUR MIX LA FLORESTA</t>
  </si>
  <si>
    <t>ESC RUR MIX QUEBRADONIA</t>
  </si>
  <si>
    <t>C.E.R. VILLAFLOR - SEDE PRINCIAPL</t>
  </si>
  <si>
    <t>ESC RUR MIX CAMPOBELLO</t>
  </si>
  <si>
    <t>ESC RUR MIX LA JOYA</t>
  </si>
  <si>
    <t>ESC RUR MIX PUEBLO NUEVO</t>
  </si>
  <si>
    <t>ESC RUR MIX ALPES ORIENTALES</t>
  </si>
  <si>
    <t>ESC RUR MIX CAUQUITA</t>
  </si>
  <si>
    <t>ESC RUR MIX LA CRISTALINA BELLO HORIZONTE</t>
  </si>
  <si>
    <t>ESC RUR MIX GUASIMAL</t>
  </si>
  <si>
    <t>E.R.M. LA CONCORDIA</t>
  </si>
  <si>
    <t>ESC RUR MIX EL VERGEL</t>
  </si>
  <si>
    <t>E.R.M. LA CRISTALINA</t>
  </si>
  <si>
    <t>I.E.R. DIVINO NIÑO - SEDE PRINCIPAL</t>
  </si>
  <si>
    <t>ESC RUR MIX LA VICTORIA</t>
  </si>
  <si>
    <t>ESC RUR MIX ALTO CA¥O AVENA</t>
  </si>
  <si>
    <t>ESC RUR MIX DELICIAS JOSE MARIA</t>
  </si>
  <si>
    <t>ESC RUR MIX BAJO CA¥O AVENA</t>
  </si>
  <si>
    <t>ESC RUR MIX LOS MUÑECOS</t>
  </si>
  <si>
    <t>ESC RUR MIX BUENOS AIRES DEL YURILLA</t>
  </si>
  <si>
    <t>ESC RUR MIX LOS PINOS</t>
  </si>
  <si>
    <t>ESC RUR MIX LIBERTADORES DEL YURILLA</t>
  </si>
  <si>
    <t>ESC RUR MIX VILLAFATIMA</t>
  </si>
  <si>
    <t>ESC RUR MIX VILLANUEVA DEL YURILLA</t>
  </si>
  <si>
    <t>ESC RUR MIX LA TORRE</t>
  </si>
  <si>
    <t>ESC RUR MIX PERNAMBUCO</t>
  </si>
  <si>
    <t>ESC RUR MIX LAS PERLAS</t>
  </si>
  <si>
    <t>ESC RUR MIX AGUAS CLARAS</t>
  </si>
  <si>
    <t>ESC RUR MIX LA YURIBE</t>
  </si>
  <si>
    <t>I.E.R. SAN PEDRO - SEDE PRINCIPAL</t>
  </si>
  <si>
    <t>ESC RUR MIX LA SAMARITANA</t>
  </si>
  <si>
    <t>ESC RUR MIX SAN ANTONIO</t>
  </si>
  <si>
    <t>ESC RUR MIX LOS LOBOS</t>
  </si>
  <si>
    <t>ESC RUR MIX INDIG REFUGIO</t>
  </si>
  <si>
    <t>ESC RUR MIX NDIG PUNTALES</t>
  </si>
  <si>
    <t>ESC RUR MIX MARTHA LUCIA LOTERO</t>
  </si>
  <si>
    <t>I.E.R. RUR ANTONIO NARIÑO - SEDE PRINCIPAL</t>
  </si>
  <si>
    <t>E.R.M. LA QUEBRADITA</t>
  </si>
  <si>
    <t>ESC RUR MIX LAGARTO COCHA</t>
  </si>
  <si>
    <t>ESC RUR MIX ISLA NUEVA</t>
  </si>
  <si>
    <t>ESC RUR MIX SANTA CECILIA</t>
  </si>
  <si>
    <t>ESC RUR MIX TUKUNARE</t>
  </si>
  <si>
    <t>ESC RUR MIX SOLARTE OBANDO</t>
  </si>
  <si>
    <t>ESC RUR MIX EL BALSAL</t>
  </si>
  <si>
    <t>ESC RUR MIX BOCANA DEL YURILLA</t>
  </si>
  <si>
    <t>ESC RUR MIX LOS MANGOS</t>
  </si>
  <si>
    <t>ESC RUR MIX LA CONCEPCION II</t>
  </si>
  <si>
    <t>ESC RUR MIX MONTEPA</t>
  </si>
  <si>
    <t>ESC RUR MIX PE¥A COLORADA</t>
  </si>
  <si>
    <t>ESC RUR MIX EL HACHA</t>
  </si>
  <si>
    <t>ESC RUR MIX EL REMANSO</t>
  </si>
  <si>
    <t>I.E.R. RUR JORGE ELIECER GAITAN - SEDE PRINCIAPL</t>
  </si>
  <si>
    <t>ESC RUR MIX EL TABLERO</t>
  </si>
  <si>
    <t>ESC RUR MIX LUZ DE AMERICA</t>
  </si>
  <si>
    <t>ESC RUR MIX BAJO REMANSO</t>
  </si>
  <si>
    <t>E.R.M. SANTA TERESITA</t>
  </si>
  <si>
    <t>ESC RUR MIX AGUAS NEGRAS</t>
  </si>
  <si>
    <t>ESC RUR MIX LA REFORMA</t>
  </si>
  <si>
    <t>ESC RUR MIX INDIGENA LA APAYA</t>
  </si>
  <si>
    <t>I.E.R. NUEVA APAYA - SEDE PRINCIPAL</t>
  </si>
  <si>
    <t>E.R.M. EL CORRENTOSO</t>
  </si>
  <si>
    <t>ESC RUR MIX INDIGENA LA PERECERA</t>
  </si>
  <si>
    <t>ESC RUR MIX LA REFORMITA</t>
  </si>
  <si>
    <t>ESC RUR MIX ALTO CASACUNTE</t>
  </si>
  <si>
    <t>ESC RUR MIX LOMA ENCANTADA</t>
  </si>
  <si>
    <t>ESC RUR MIX AGUA NEGRA</t>
  </si>
  <si>
    <t>C.E.R. SANTA MARIA - SEDE PRINCIPAL</t>
  </si>
  <si>
    <t>ESC RUR MIX SAN JUAN DE BEDOUTH</t>
  </si>
  <si>
    <t>ESC RUR MIX NUEVO FUTURO</t>
  </si>
  <si>
    <t>ESC RUR MIX LA TIGRILLO</t>
  </si>
  <si>
    <t>FLORIDA DOS</t>
  </si>
  <si>
    <t>E.R.M. NASAKIWE</t>
  </si>
  <si>
    <t>E.R.M. LA LLANADA</t>
  </si>
  <si>
    <t>ESC RUR MIX JIRIJIRI</t>
  </si>
  <si>
    <t>ESC RUR MIX CORDOBA</t>
  </si>
  <si>
    <t>ESC RUR MIX TRES TRONCOS</t>
  </si>
  <si>
    <t>COL AGROP LEONIDAS NORZAGARAY</t>
  </si>
  <si>
    <t>ESC RUR MIX SANTANDER</t>
  </si>
  <si>
    <t>ESC RUR MIX UMANCIA</t>
  </si>
  <si>
    <t>ESC RUR MIX SANTA TERESITA MERENDU</t>
  </si>
  <si>
    <t>ESC RUR MIX PUERTO BOY</t>
  </si>
  <si>
    <t>ESC RUR MIX MARIA INMACULADA</t>
  </si>
  <si>
    <t>ESC RUR MIX PETERRUMBE</t>
  </si>
  <si>
    <t>ESC RUR MIX LA NUEVA ESPERANZA</t>
  </si>
  <si>
    <t>ESC RUR MIX SAN LUIS GONZAGA</t>
  </si>
  <si>
    <t>ESC RUR MIX LA MISTELA</t>
  </si>
  <si>
    <t>ESC RUR MIX CONSARA</t>
  </si>
  <si>
    <t>ESC RUR MIX EL ROSARIO</t>
  </si>
  <si>
    <t>ESC RUR MIX LAS MERCEDES</t>
  </si>
  <si>
    <t>ESC RUR MIX LA COCHA CRISTALINA</t>
  </si>
  <si>
    <t>ESC RUR MIX PAILITAS</t>
  </si>
  <si>
    <t>CENT EDUC ANDINO</t>
  </si>
  <si>
    <t>ESC RUR MIX  EL ROSAL</t>
  </si>
  <si>
    <t>ESC RUR MIX BAJO CASACUNTE</t>
  </si>
  <si>
    <t>I.E. RUR OVER ANTONIO MORALES - SEDE PRINCIPAL</t>
  </si>
  <si>
    <t>ESC RUR MIX INDIG PUERTO RICO</t>
  </si>
  <si>
    <t>ESC RUR MIX SAN JOAQUIN</t>
  </si>
  <si>
    <t>ESC RUR MIX ALTO RESTREPO</t>
  </si>
  <si>
    <t>ESC RUR MIX ALTO AGUA BLANCA</t>
  </si>
  <si>
    <t>ESC RUR MIX PUERTO PRINCIPE DOS</t>
  </si>
  <si>
    <t>ESC RUR MIX BALSORA</t>
  </si>
  <si>
    <t>ESC RUR MIX EL CAMPEON</t>
  </si>
  <si>
    <t>ESC RUR MIX LUIS VIDALES DEL PIÑUÑA NEGRO</t>
  </si>
  <si>
    <t>ESC RUR MIX EL BOTADERO</t>
  </si>
  <si>
    <t>ESC RUR MIX ALTO LORENCITO</t>
  </si>
  <si>
    <t>ESC RUR MIX JUAN XXIII</t>
  </si>
  <si>
    <t>ESC RUR MIX BILING LAS COCHAS</t>
  </si>
  <si>
    <t>ESC RUR MIX LEANDRO AGREDA</t>
  </si>
  <si>
    <t>ESC RUR MIX TAMABIOY</t>
  </si>
  <si>
    <t>ESC RUR MIX BILING CAMENTSA LLANO GRANDE</t>
  </si>
  <si>
    <t>ESC RUR MIX SAN FELIX</t>
  </si>
  <si>
    <t>ESC RUR MIX SAN ANTONIO DEL POROTOYACO</t>
  </si>
  <si>
    <t>ESC RUR MIX PATOYACO</t>
  </si>
  <si>
    <t>ESC RUR MIX MINCHOY</t>
  </si>
  <si>
    <t>ESC RUR MIX SAN JOSE DEL CHUNGA</t>
  </si>
  <si>
    <t>C.E.R. PUERTO EL SOL - SEDE PRINCIPAL</t>
  </si>
  <si>
    <t>ESC RUR MIX EL PORVENIR</t>
  </si>
  <si>
    <t>ESC  RUR MIX LA YE</t>
  </si>
  <si>
    <t>ESC RUR MIX EL PRADO</t>
  </si>
  <si>
    <t>ESC RUR MIX SAN LUIS DE LA FRONTERA</t>
  </si>
  <si>
    <t>ESC RUR MIX EL MAIZAL</t>
  </si>
  <si>
    <t>I.E.R. JORDAN ORTIZ - SEDE PRINCIPAL</t>
  </si>
  <si>
    <t>ESC RUR MIX LA DANTA</t>
  </si>
  <si>
    <t>ESC RUR MIX LA CRISTALINA II</t>
  </si>
  <si>
    <t>LA FLORIDA GUISITA</t>
  </si>
  <si>
    <t>ESC RUR MIX SANTA HELENA-NUEVA ESPERANZA</t>
  </si>
  <si>
    <t>ESC RUR MIX EL JAZMIN</t>
  </si>
  <si>
    <t>ESC RUR MIX NUEVO VERGEL</t>
  </si>
  <si>
    <t>I.E.R. AGUA CLARA - SEDE PRINCIPAL</t>
  </si>
  <si>
    <t>ESC RUR MIX NUEVA RISARALDA</t>
  </si>
  <si>
    <t>ESC RUR MIX EL LIMONAL</t>
  </si>
  <si>
    <t>CAMPESTRE HELICONIAS</t>
  </si>
  <si>
    <t>ESC RUR MIX SANTA MARTHA</t>
  </si>
  <si>
    <t>ESC RUR MIX RISARALDA</t>
  </si>
  <si>
    <t>ESC RUR MIX SAN JUAN BOSCO</t>
  </si>
  <si>
    <t>ESC RUR MIX EL ESPINAL</t>
  </si>
  <si>
    <t>ESC RUR MIX LA CRUZ</t>
  </si>
  <si>
    <t>CENT DE EDUCATIVO PTO COLON SAN MIGUEL</t>
  </si>
  <si>
    <t>ESC RUR MIX BILING BUENOS AIRES</t>
  </si>
  <si>
    <t>ESC RUR MIX LAS PALMAS</t>
  </si>
  <si>
    <t>INST ETN RURAL BIL INGA IACHAI WASI CARLOS TAMABIOY - SEDE PRINCIPAL</t>
  </si>
  <si>
    <t>ESC RUR MIX FUISANOY</t>
  </si>
  <si>
    <t>ESC RUR MIX SAN ROBERTO LA FLORIDA</t>
  </si>
  <si>
    <t>ESC RUR MIX LORO DOS</t>
  </si>
  <si>
    <t>I.E.R. EL ROSAL - SEDE PRINCIPAL</t>
  </si>
  <si>
    <t>ESC RUR MIX PROVIDENCIA</t>
  </si>
  <si>
    <t>ESC RUR MIX LA MANUELITA</t>
  </si>
  <si>
    <t>ESC RUR MIX JARDINES  DE LA SELVA</t>
  </si>
  <si>
    <t>ESC RUR MIX LA ITALIA</t>
  </si>
  <si>
    <t>I. ETNOEDUCATIVO RURAL SANTA ROSA DEL GUAMUEZ - SEDE PRINCIPAL</t>
  </si>
  <si>
    <t>ESC RUR MIX ARGELIA</t>
  </si>
  <si>
    <t>ESC RUR MIX TIERRA LINDA</t>
  </si>
  <si>
    <t>ESC RUR MIX NUEVA ISLA</t>
  </si>
  <si>
    <t>I.E.R. MARAVELEZ - SEDE PRINCIPAL</t>
  </si>
  <si>
    <t>ESC RUR MIX VILLA ARBOLEDA</t>
  </si>
  <si>
    <t>ESC RUR MIX MIRAFLORES DE LA SELVA</t>
  </si>
  <si>
    <t>ESC RUR MIX LAS PAVAS</t>
  </si>
  <si>
    <t>ESC RUR MIX BRISAS DEL GUAMUEZ</t>
  </si>
  <si>
    <t>E.R.M. SUR ORIENTASL LAS PALMERAS</t>
  </si>
  <si>
    <t>I.E.R. MIRAVALLE - SEDE PRINCIPAL</t>
  </si>
  <si>
    <t>ESC RUR MIX ALTO PALMIRA</t>
  </si>
  <si>
    <t>ESC RUR MIX EL CAIRO</t>
  </si>
  <si>
    <t>ESC RUR MIX SAN RAMON</t>
  </si>
  <si>
    <t>ESC RUR MIX LA UNION</t>
  </si>
  <si>
    <t>ESC RUR MIX CAMPO HERMOSO</t>
  </si>
  <si>
    <t>ESC RUR MIX EL CARIBE</t>
  </si>
  <si>
    <t>E.R.M. EL SABALITO</t>
  </si>
  <si>
    <t>E.R.M. LA CAUCANITA</t>
  </si>
  <si>
    <t>ESC RUR MIX SAN LORENZO</t>
  </si>
  <si>
    <t>ESC RUR MIX TRES ISLAS</t>
  </si>
  <si>
    <t>I.E.R. EL SÁBALO - SEDE PRINCIPAL</t>
  </si>
  <si>
    <t>ESC RUR MIX LA CANDELARIA</t>
  </si>
  <si>
    <t>ESC RUR MIX NUESTRA SE¥ORA DEL ROSARIO</t>
  </si>
  <si>
    <t>ESC RUR MIX SANTA INES DEL BETANO</t>
  </si>
  <si>
    <t>E.R.M. SIMON BOLIVAR</t>
  </si>
  <si>
    <t>E.R.M. EL GUAMUEZ</t>
  </si>
  <si>
    <t>I.E.R. LA CONCORDIA - SEDE PRINCIPAL</t>
  </si>
  <si>
    <t>ESC RUR MIX LA ISLA</t>
  </si>
  <si>
    <t>ESC RUR MIX VILLA DUARTE</t>
  </si>
  <si>
    <t>ESC RUR MIX LA RAYA</t>
  </si>
  <si>
    <t>ESC RUR MIX LAS LOMAS</t>
  </si>
  <si>
    <t>ESC RUR MIX BRISAS DEL SAN MIGUEL</t>
  </si>
  <si>
    <t>ESC RUR MIX NUEVA GENERACION</t>
  </si>
  <si>
    <t>ESC RUR MIX CANADA</t>
  </si>
  <si>
    <t>I.E.R. EL AFILADOR - SEDE PRINCIPAL</t>
  </si>
  <si>
    <t>ESC RUR MIX BAJO SAN CARLOS</t>
  </si>
  <si>
    <t>ESC RUR MIX EL GUAYABAL</t>
  </si>
  <si>
    <t>COL SAN CARLOS</t>
  </si>
  <si>
    <t>ESC RUR MIX EL CHIGUACO</t>
  </si>
  <si>
    <t>ESC RUR MIX DIOS PE¥A</t>
  </si>
  <si>
    <t>E.R.M. ALBANIA</t>
  </si>
  <si>
    <t>CENT EDUC RUPERTO BENAVIDES</t>
  </si>
  <si>
    <t>COL DE EDUC BAS PRIMARIA LA DORADA</t>
  </si>
  <si>
    <t>ESC RUR MIX EL LIMONCITO</t>
  </si>
  <si>
    <t>ESC RUR MIX LA BETANIA</t>
  </si>
  <si>
    <t>ESC RUR MIX EL AJI</t>
  </si>
  <si>
    <t>ESC RUR MIX LA COSTE¥ITA</t>
  </si>
  <si>
    <t>ESC RUR MIX EL COMBOY</t>
  </si>
  <si>
    <t>ESC RUR MIX JORDAN GUISIA</t>
  </si>
  <si>
    <t>ESC RUR MIX LOS OLIVOS</t>
  </si>
  <si>
    <t>ESC RUR MIX LOS LLANOS</t>
  </si>
  <si>
    <t>ESC RUR MIX PUERTO BELLO</t>
  </si>
  <si>
    <t>ESC RUR MIX LA ARENOSA</t>
  </si>
  <si>
    <t>COL EL TIGRE</t>
  </si>
  <si>
    <t>ZARALINDA</t>
  </si>
  <si>
    <t>ESC RUR MIX EL VARADERO</t>
  </si>
  <si>
    <t>I.E.R. JOSE ASUNCION SILVA - SEDE PRINCIPAL</t>
  </si>
  <si>
    <t>ESC RUR MIX ALTO GUISIA</t>
  </si>
  <si>
    <t>I.E.R. VILLA AMAZÓNICA</t>
  </si>
  <si>
    <t>ESC RUR MIX LA COFANIA</t>
  </si>
  <si>
    <t>ESC RUR MIX LA BETULIA</t>
  </si>
  <si>
    <t>ESC RUR MIX ALTO VIDES</t>
  </si>
  <si>
    <t>ESC RUR MIX ALTO SAN JUAN</t>
  </si>
  <si>
    <t>ESC RUR MIX ALTO ALGUASIL</t>
  </si>
  <si>
    <t>ESC RUR MIX CORAZON</t>
  </si>
  <si>
    <t>ESC RUR MIX PLAYA LARGA</t>
  </si>
  <si>
    <t>ESC RUR MIX LA GAITANA</t>
  </si>
  <si>
    <t>LA RUPASCA</t>
  </si>
  <si>
    <t>I.E.R. SANTA JULIANA - SEDE PRINCIPAL</t>
  </si>
  <si>
    <t>ESC RUR MIX EL CARMEN</t>
  </si>
  <si>
    <t>ESC RUR MIX VILLA SANTA ANA</t>
  </si>
  <si>
    <t>ESC RUR MIX VILLA COLOMBIA</t>
  </si>
  <si>
    <t>ESC RUR MIX CANANGUCHO</t>
  </si>
  <si>
    <t>ESC RUR MIX LA CAFELINA</t>
  </si>
  <si>
    <t>ESC RUR MIX SAN JOSE DEL GUINEO</t>
  </si>
  <si>
    <t>ESC RUR MIX ALEMANIA</t>
  </si>
  <si>
    <t>ESC RUR MIX CHAMPAGNAT</t>
  </si>
  <si>
    <t>ESC RUR MIX LA PALESTINA</t>
  </si>
  <si>
    <t>ESC RUR MIX BAJO ESLABON</t>
  </si>
  <si>
    <t>I.E.R. RIO BLANCO - SEDE PRINCIPAL</t>
  </si>
  <si>
    <t>ESC RUR MIX JUANAMBU</t>
  </si>
  <si>
    <t>ESC RUR MIX LAS PLAYAS</t>
  </si>
  <si>
    <t>ESC RUR MIX SAN LUIS ALTO PICUITO</t>
  </si>
  <si>
    <t>ESC RUR MIX ALTO SINAI</t>
  </si>
  <si>
    <t>C.E.R. ISLANDIA</t>
  </si>
  <si>
    <t>ESC RUR MIX SAN VICENTE DEL PALMAR</t>
  </si>
  <si>
    <t>ESC RUR MIX JERUSALEN</t>
  </si>
  <si>
    <t>ESC RUR MIX EL DESIERTO</t>
  </si>
  <si>
    <t>ESC RUR MIX OROYACO</t>
  </si>
  <si>
    <t>ESC RUR MIX ALTO MECAYA</t>
  </si>
  <si>
    <t>ESC RUR MIX SAN FIDEL</t>
  </si>
  <si>
    <t>ESC RUR MIX SAN MIGUEL DE LA CASTELLANA</t>
  </si>
  <si>
    <t>CENTRO ETNOEDUCATIVO RURAL BILINGUE INGA ATÚN ÑAMBI - SEDE PRINCIPAL</t>
  </si>
  <si>
    <t>SEDE ETNOEDUCATIVA BLASIAKU</t>
  </si>
  <si>
    <t>ESC RUR MIX VILLA LUZ</t>
  </si>
  <si>
    <t>ESC RUR MIX ALPHA RUMIYACO</t>
  </si>
  <si>
    <t>TAITAKUNA</t>
  </si>
  <si>
    <t>CENTRO DE EDUCACION MEDIA DIVERSIFICADA CEMED ANTONIA SANTOS</t>
  </si>
  <si>
    <t>I.E. BROOKS HILL BILINGUAL SCHOOL - SEDE PRINCIPAL</t>
  </si>
  <si>
    <t>ESCUELA ACCION COMUNAL BARRACK</t>
  </si>
  <si>
    <t>ESCUELA BAUTISTA CENTRAL LA ESPERANZA</t>
  </si>
  <si>
    <t>ESCUELA MISIÒN CRISTIANA</t>
  </si>
  <si>
    <t>ESCUELA BAUTISTA EMMANUEL</t>
  </si>
  <si>
    <t>I.E. JUNIN - SEDE PRINCIPAL</t>
  </si>
  <si>
    <t>CONC. SIMON BOLIVAR</t>
  </si>
  <si>
    <t>ESCUELA BOYACA</t>
  </si>
  <si>
    <t>ESCUELA BOMBONA</t>
  </si>
  <si>
    <t>SEDE FRANCISCO JOSE DE CALDAS</t>
  </si>
  <si>
    <t>SEDE VIRGEN DE LAS MERCEDES</t>
  </si>
  <si>
    <t>SEDE RAFAEL GARCIA HERREROS</t>
  </si>
  <si>
    <t>SEDE ALFONSO ZAMBRANO ERAZO</t>
  </si>
  <si>
    <t>SEDE ESCOLAR NAZARETH</t>
  </si>
  <si>
    <t>SEDE PIO VENDRELL</t>
  </si>
  <si>
    <t>SEDE ARIAÑA</t>
  </si>
  <si>
    <t>SEDE SANTO DOMINGO SAVIO</t>
  </si>
  <si>
    <t>SEDE MADRE LAURA</t>
  </si>
  <si>
    <t>PUERTO ARICA</t>
  </si>
  <si>
    <t>ESC MARIA INMACULADA CONCEPCION</t>
  </si>
  <si>
    <t>LA CHORRERA</t>
  </si>
  <si>
    <t>SEDE INTERNADO SANTA TERESITA</t>
  </si>
  <si>
    <t>SEDE DIVINA PASTORA</t>
  </si>
  <si>
    <t>SEDE NUESTRA SEÑORA DEL PILAR</t>
  </si>
  <si>
    <t>SEDE NUESTRA SEÑORA DE LA PAZ</t>
  </si>
  <si>
    <t>I.E. FRANCISCO DE ORELLANA - SEDE PRINCIPAL</t>
  </si>
  <si>
    <t>SEDE ENRIQUE OLAYA HERRERA</t>
  </si>
  <si>
    <t>SEDE AGUSTIN CODAZZI</t>
  </si>
  <si>
    <t>TARAPACÁ</t>
  </si>
  <si>
    <t>SEDE INTERNADO VILLA CARMEN</t>
  </si>
  <si>
    <t>LA GUADALUPE</t>
  </si>
  <si>
    <t>C.E. BLAS DE LEZO - SEDE PRINCIPAL</t>
  </si>
  <si>
    <t>CACAHUAL</t>
  </si>
  <si>
    <t>CORONA</t>
  </si>
  <si>
    <t>PLAYA BLANCA</t>
  </si>
  <si>
    <t>I.E. FRANCISCO MIRANDA - SEDE PRINCIPAL</t>
  </si>
  <si>
    <t>I.E. BAS SAN PEDRO CLAVER - SEDE PRINCIPAL</t>
  </si>
  <si>
    <t>I.E. LEON DE GREIFF</t>
  </si>
  <si>
    <t>CAÑO COLORADO</t>
  </si>
  <si>
    <t>DE YURIZAL</t>
  </si>
  <si>
    <t>CERRO CASABE</t>
  </si>
  <si>
    <t>SANTA ROSA DE PILON</t>
  </si>
  <si>
    <t>SABANITAS</t>
  </si>
  <si>
    <t>ALVARO ULCUE CHOCUE</t>
  </si>
  <si>
    <t>PUERTO ESPERANZA</t>
  </si>
  <si>
    <t>I.E. JUAN FRANCISCO LARA - SEDE PRINCIPAL</t>
  </si>
  <si>
    <t>I.E. ANTONIO FORERO - SEDE PRINCIPAL</t>
  </si>
  <si>
    <t>ENRRIQUE OLAYA HERERA</t>
  </si>
  <si>
    <t>I.E. BAS. PORFIRIO BARBA JACOB - SEDE PRINCIPAL</t>
  </si>
  <si>
    <t>EDUARDO CARRANZA</t>
  </si>
  <si>
    <t>RAMON CARDOZO</t>
  </si>
  <si>
    <t>LORENZO MIRABAL</t>
  </si>
  <si>
    <t>BARRANCO MINAS</t>
  </si>
  <si>
    <t>SANTA ROSA DE SAPUARA</t>
  </si>
  <si>
    <t>MAPIRIPANA</t>
  </si>
  <si>
    <t>I.E. CARPINTERO - SEDE PRINCIPAL</t>
  </si>
  <si>
    <t>LAGUNA COLORADA</t>
  </si>
  <si>
    <t>CEJALITO RIO GUAVIARE</t>
  </si>
  <si>
    <t>CUMARALITO</t>
  </si>
  <si>
    <t>BILINGUE PUAKALI</t>
  </si>
  <si>
    <t>I.E. ANDRES BELLO - SEDE PRINCIPAL</t>
  </si>
  <si>
    <t>ELICEO GAITAN</t>
  </si>
  <si>
    <t>ESPERANZA VERDE</t>
  </si>
  <si>
    <t>JORGE ISAAC</t>
  </si>
  <si>
    <t>PANA PANA</t>
  </si>
  <si>
    <t>I.E. ALVARO GOMEZ HURTADO - SEDE PRINCIPAL</t>
  </si>
  <si>
    <t>C.E. CHATARES - SEDE PRINCIPAL</t>
  </si>
  <si>
    <t>I.E. EL RETIRO - SEDE PRINCIPAL</t>
  </si>
  <si>
    <t>BUENA VISTA II</t>
  </si>
  <si>
    <t>BAJO GUAYABERO</t>
  </si>
  <si>
    <t>PLAYA GUIO</t>
  </si>
  <si>
    <t>PUERTO ARTURO</t>
  </si>
  <si>
    <t>BOCAS DEL GUAYABERO</t>
  </si>
  <si>
    <t>CENTRO EDUCATIVO LA MARIA</t>
  </si>
  <si>
    <t>CAÑO BLANCO III</t>
  </si>
  <si>
    <t>EL BOQUERON</t>
  </si>
  <si>
    <t>LAS DUNAS</t>
  </si>
  <si>
    <t>SAN LUIS DE LOS AIRES</t>
  </si>
  <si>
    <t>GUALANDAYES</t>
  </si>
  <si>
    <t>GUALANDAYES BAJO</t>
  </si>
  <si>
    <t>GUAYABALES</t>
  </si>
  <si>
    <t>MANGLARES</t>
  </si>
  <si>
    <t>SABANAS DE LA FUGA</t>
  </si>
  <si>
    <t>I.E. EL EDEN - SEDE PRINCIPAL</t>
  </si>
  <si>
    <t>BOCAS DE AGUA BON</t>
  </si>
  <si>
    <t>RESERVA INDIG. LA FUGA</t>
  </si>
  <si>
    <t>LA FUGA CENTRO</t>
  </si>
  <si>
    <t>I.E. AGUA BONITA - RAFAEL POMBO  - SEDE PRINCIPAL</t>
  </si>
  <si>
    <t>BARRANCON BAJO</t>
  </si>
  <si>
    <t>BARRANCON</t>
  </si>
  <si>
    <t>BARRANCON ALTO</t>
  </si>
  <si>
    <t>PANURE</t>
  </si>
  <si>
    <t>BARRANCON PALMERAS</t>
  </si>
  <si>
    <t>RESGUARDO INDIGENA FANAS FUGA BAJA</t>
  </si>
  <si>
    <t>COROCORO</t>
  </si>
  <si>
    <t>GAVIOTAS</t>
  </si>
  <si>
    <t>BUENOS AIRES 1</t>
  </si>
  <si>
    <t>TROCHA ORENTAL</t>
  </si>
  <si>
    <t>SAN CRISTOBAL</t>
  </si>
  <si>
    <t>I.E. GUACAMAYAS - SEDE PRINCIPAL</t>
  </si>
  <si>
    <t>PUERTO OSPINA</t>
  </si>
  <si>
    <t>I.E. CERRITOS - SEDE PRINCIPAL</t>
  </si>
  <si>
    <t>ESCUELA RURAL MIXTA LA VORAGINE</t>
  </si>
  <si>
    <t>ESCUELA RURAL MIXTA MARINA UNO</t>
  </si>
  <si>
    <t>ESCUELA RURAL MIXTA BUENA VISTA</t>
  </si>
  <si>
    <t>ESCUELA RURAL MIXTA BAJO JORDAN</t>
  </si>
  <si>
    <t>ESCUELA RURAL MIXTA EL HOBO</t>
  </si>
  <si>
    <t>ESCUELA RURAL MIXTA ALTO JORDAN</t>
  </si>
  <si>
    <t>I.E. EL CRISTAL - SEDE PRINCIPAL</t>
  </si>
  <si>
    <t>COLINAS</t>
  </si>
  <si>
    <t>PICALOJO</t>
  </si>
  <si>
    <t>MANANTIALES</t>
  </si>
  <si>
    <t>CAÑO LAJAS</t>
  </si>
  <si>
    <t>EL CHUAPAL</t>
  </si>
  <si>
    <t>BAJO PARAISO</t>
  </si>
  <si>
    <t>BOCAS DEL RAUDAL</t>
  </si>
  <si>
    <t>CAÑO DORADO</t>
  </si>
  <si>
    <t>C.E. LOS ALPES</t>
  </si>
  <si>
    <t>I.E. CERRO AZUL - SEDE PRINCIPAL</t>
  </si>
  <si>
    <t>SANTA   ROSA ALTA</t>
  </si>
  <si>
    <t>EL  MORICHE</t>
  </si>
  <si>
    <t>PORVENIR II</t>
  </si>
  <si>
    <t>SAN FRANCISCO  I</t>
  </si>
  <si>
    <t>EL RESBALON  SEDE PRINCIPAL</t>
  </si>
  <si>
    <t>FLORIDA  BAJA</t>
  </si>
  <si>
    <t>LAS  MARGARITAS</t>
  </si>
  <si>
    <t>I.E. LA PAZ - SEDE PRINCIPAL</t>
  </si>
  <si>
    <t>CAÑO MOSCU</t>
  </si>
  <si>
    <t>MATEYUCA</t>
  </si>
  <si>
    <t>KUWAIT</t>
  </si>
  <si>
    <t>C.E. INDÍGENA EL MORICHAL VIEJO - SEDE PRINCIPAL</t>
  </si>
  <si>
    <t>SANTA  CRUZ</t>
  </si>
  <si>
    <t>EL REMANSO</t>
  </si>
  <si>
    <t>PUERTO CUMARE</t>
  </si>
  <si>
    <t>MESAS  DE LA LINDOZA</t>
  </si>
  <si>
    <t>I.E. ANTONIO NARIÑO EL UNILLA - SEDE PRINCIPAL</t>
  </si>
  <si>
    <t>SAN JUCAS</t>
  </si>
  <si>
    <t>PALMERA I</t>
  </si>
  <si>
    <t>PALMERA II</t>
  </si>
  <si>
    <t>SAN ISIDRO II</t>
  </si>
  <si>
    <t>I.E. SAN ISIDRO I - SEDE PRINCIPAL</t>
  </si>
  <si>
    <t>CHAPARRAL BAJO</t>
  </si>
  <si>
    <t>CHAPARRAL MEDIO</t>
  </si>
  <si>
    <t>NUEVA PRIMAVERA</t>
  </si>
  <si>
    <t>CAÑO RAYA BAJA</t>
  </si>
  <si>
    <t>CAÑO SECO</t>
  </si>
  <si>
    <t>ALTO CACHAMA</t>
  </si>
  <si>
    <t>SAN FRANCISCO II</t>
  </si>
  <si>
    <t>LA TABLA</t>
  </si>
  <si>
    <t>CAÑO RAYA ALTA</t>
  </si>
  <si>
    <t>LA FORTALEZA</t>
  </si>
  <si>
    <t>PUERTO CORDOBA</t>
  </si>
  <si>
    <t>LAGOS DE PASO</t>
  </si>
  <si>
    <t>VUELTA DEL ALIVIO</t>
  </si>
  <si>
    <t>I.E. LAGOS DEL DORADO - SEDE PRINCIPAL</t>
  </si>
  <si>
    <t>PUERTO MONFORTH</t>
  </si>
  <si>
    <t>YAVILLA II</t>
  </si>
  <si>
    <t>BOCAS DE CUMARE</t>
  </si>
  <si>
    <t>LAGOS DE JAMAICURU</t>
  </si>
  <si>
    <t>I.E. CAÑO TIGRE - CAÑO TIGRE</t>
  </si>
  <si>
    <t>LA GIRIZA</t>
  </si>
  <si>
    <t>I.E. FRANCISCO DE PAULA SANTADER - SEDE PRINCIPAL</t>
  </si>
  <si>
    <t>ESCUELA SAN GABRIEL DE CA¥O COLORADO</t>
  </si>
  <si>
    <t>I.E.D. DE YAPÚ - SEDE PRINCIPAL</t>
  </si>
  <si>
    <t>ESCUELA RURAL DE SAN ANTONIO</t>
  </si>
  <si>
    <t>ESCUELA RURAL DE SANTA CRUZ DE NUEVA REFORMA - SEDE PRINCIPAL</t>
  </si>
  <si>
    <t>I.E.D. BOCAS DEL YI - SEDE PRINCIPAL</t>
  </si>
  <si>
    <t>ESCUELA RURAL DE EL CONSUELO</t>
  </si>
  <si>
    <t>ESCUELA RURAL SAN LUIS DEL PACA</t>
  </si>
  <si>
    <t>ESCUELA RURAL DE CA¥O FARI¥A</t>
  </si>
  <si>
    <t>ESCUELA RURAL DE TRUBON</t>
  </si>
  <si>
    <t>ESCUELA RURAL DE PITUNA</t>
  </si>
  <si>
    <t>ESCUELA RURAL DE WACURABA</t>
  </si>
  <si>
    <t>ESCUELA RURAL DE CAMUTI</t>
  </si>
  <si>
    <t>ESCUELA RURAL DE QUERARI MIRI</t>
  </si>
  <si>
    <t>ESCUELA RURAL DE PIRAMIRI</t>
  </si>
  <si>
    <t>INTERNADO RURAL DE MACAQUIÑO</t>
  </si>
  <si>
    <t>INTERNADO RURAL DE PIRACEMO</t>
  </si>
  <si>
    <t>ESCUELA RURAL DE TUCUNARE - SEDE PRINCIPAL</t>
  </si>
  <si>
    <t>ESCUELA RURAL PUERTO CASANARE</t>
  </si>
  <si>
    <t>I.E.D. SAN JAVIER - SEDE PRINCIPAL</t>
  </si>
  <si>
    <t>ESCUELA RURAL DE SANTA MARTA</t>
  </si>
  <si>
    <t>ESCUELA RURAL DE PACUATIVA</t>
  </si>
  <si>
    <t>INTERNADO RURAL DE ARARA (CUDUYARI)</t>
  </si>
  <si>
    <t>ESCUELA RURAL DE WACARA</t>
  </si>
  <si>
    <t>I.E.D. TIQUIE - SEDE PRINCIPAL</t>
  </si>
  <si>
    <t>ESCUELA RURAL DE SANTA CATALINA - SEDE PRINCIPAL</t>
  </si>
  <si>
    <t>ESCUELA RURAL DE GUAMAL</t>
  </si>
  <si>
    <t>ESCUELA RURAL DE SAN PEDRO DEL TI</t>
  </si>
  <si>
    <t>ESCUELA RURAL DE YACAYACA - SEDE PRINCIPAL</t>
  </si>
  <si>
    <t>ESCUELA ECOLOGICA Y CULTURAL KUVAI</t>
  </si>
  <si>
    <t>ESCUELA RURAL DE TIERRA GRATA</t>
  </si>
  <si>
    <t>ESCUELA RURAL PUERTO VAUPES</t>
  </si>
  <si>
    <t>INTERNADO LOS CERROS</t>
  </si>
  <si>
    <t>CENTRO EDUCATIVO RURAL DE PUERTO PUPU¥A</t>
  </si>
  <si>
    <t>ESCUELA RURAL SAN JOAQUIN DE ¥AMU</t>
  </si>
  <si>
    <t>I.E.D. DE MANDI - SEDE PRINCIPAL</t>
  </si>
  <si>
    <t>ESCUELA RURAL WASAY</t>
  </si>
  <si>
    <t>CONCENTRACION SANTO TOMAS DE VILLANUEVA</t>
  </si>
  <si>
    <t>CENTRO EDUCATIVO RURAL DE YURUPARI</t>
  </si>
  <si>
    <t>PACOA</t>
  </si>
  <si>
    <t>I.E.D. DE PIEDRA ÑI - SEDE PRINCIPAL</t>
  </si>
  <si>
    <t>ESCUELA RURAL DE SONA¥A</t>
  </si>
  <si>
    <t>ESCUELA RURAL PUERTO ESPERANZA PIRA</t>
  </si>
  <si>
    <t>ESCUELA RURAL DE HENA ALTO PIRA</t>
  </si>
  <si>
    <t>ESCUELA RURAL DE PUERTO ANTONIO PIRA</t>
  </si>
  <si>
    <t>I.E.D. DE TARAIRA - SEDE PRINCIPAL</t>
  </si>
  <si>
    <t>TARAIRA</t>
  </si>
  <si>
    <t>ESCUELA RURAL BOCAS DEL TARAIRA</t>
  </si>
  <si>
    <t>ESCUELA RURAL PUERTO CURUPIRA</t>
  </si>
  <si>
    <t>ESCUELA RURAL RAFAEL NU¥EZ (PTO NUEVO)</t>
  </si>
  <si>
    <t>ESCUELA RURAL BOCAS DEL UGA</t>
  </si>
  <si>
    <t>SEDE ESCUELA RURAL DE MERA JOTABEYA</t>
  </si>
  <si>
    <t>SEDE ESCUELA RURAL DE SANTA MARIA</t>
  </si>
  <si>
    <t>ESCUELA RURAL SANTA RITA QUERARI</t>
  </si>
  <si>
    <t>ESCUELA RURAL DE PUERTO SOLANO</t>
  </si>
  <si>
    <t>ESCUELA RURAL PUERTO LLERAS QUERARI</t>
  </si>
  <si>
    <t>ESCUELA RURAL DE BOCOA</t>
  </si>
  <si>
    <t>ESCUELA RURAL LAGUNA DE EMAUS PIRABOTON</t>
  </si>
  <si>
    <t>ESCUELA RURAL CA¥O AZUL QUERARI</t>
  </si>
  <si>
    <t>INTERNADO RURAL DE PACU</t>
  </si>
  <si>
    <t>ESCUELA ETNICA DE CARURU QUERARI - SEDE PRINCIPAL</t>
  </si>
  <si>
    <t>I.E.D. TAPURUCUARA - SEDE PRINCIPAL</t>
  </si>
  <si>
    <t>ESCUELA RURAL ¥UPANA QUERARI</t>
  </si>
  <si>
    <t>ESCUELA RURAL DE CAMANAOS ISANA</t>
  </si>
  <si>
    <t>ESCUELA RURAL DE VILLAMARIA - SEDE PRINCIPAL</t>
  </si>
  <si>
    <t>YAVARATÉ</t>
  </si>
  <si>
    <t>ESCUELA RURAL DE YAVARATE - SEDE PRINCIPAL</t>
  </si>
  <si>
    <t>ESCUELA SANTA INES DE PIRACUARA</t>
  </si>
  <si>
    <t>INTERNADO RURAL DE IBACABA</t>
  </si>
  <si>
    <t>I.E.D. DE MONFORTH - SEDE PRINCIPAL</t>
  </si>
  <si>
    <t>ESCUELA RURAL DE WAINAMBI</t>
  </si>
  <si>
    <t>ESCUELA RURAL DE TERESITA</t>
  </si>
  <si>
    <t>ESCUELA RURAL DE SAN GERARDO</t>
  </si>
  <si>
    <t>INTERNADO LOS ANGELES</t>
  </si>
  <si>
    <t>ESCUELA RURAL SAN JOSE DEL VI¥A</t>
  </si>
  <si>
    <t>ESCUELA RURAL BELEN DE INAMBU</t>
  </si>
  <si>
    <t>ESCUELA SAN PABLO DEL WIBA</t>
  </si>
  <si>
    <t>I.E.D. DE ACARICUARA - SEDE PRINCIPAL</t>
  </si>
  <si>
    <t>ESCUELA RURAL DE WARACAPURI</t>
  </si>
  <si>
    <t>CENTRO EDUCATIVO  SAN JOAQUIN DE INAMBU - SEDE PRINCIPAL</t>
  </si>
  <si>
    <t>ESCUELA RURAL DE BOCAS DEL QUERARI</t>
  </si>
  <si>
    <t>ESCUELA RURAL DE YABURU</t>
  </si>
  <si>
    <t>ESCUELA RURAL DE TAYAZU</t>
  </si>
  <si>
    <t>ESCUELA RURAL DE SANTA CRUZ</t>
  </si>
  <si>
    <t>ESCUELA RURAL PUERTO PALOMA</t>
  </si>
  <si>
    <t>I.E.D. DE VILLAFÁTIMA - SEDE PRINCIPAL</t>
  </si>
  <si>
    <t>ESCUELA SAN JOSE DEL CANANARI</t>
  </si>
  <si>
    <t>ESCUELA RURAL SAN JUAN DE CACHIPORRO</t>
  </si>
  <si>
    <t>I.E.D. DE BUENOS AIRES - SEDE PRINCIPAL</t>
  </si>
  <si>
    <t>ESCUELA DE VILLAGLADYS</t>
  </si>
  <si>
    <t>ESCUELA RURAL DE MUTANACUA - SEDE PRINCIPAL</t>
  </si>
  <si>
    <t>I.E. ANTONIA SANTOS - SEDE PRINCIPAL</t>
  </si>
  <si>
    <t>CUMARIBO</t>
  </si>
  <si>
    <t>I.E. INTERNADO EL ACEITICO - SEDE PRINCIPAL</t>
  </si>
  <si>
    <t>CARLOS PALAU OSPINA</t>
  </si>
  <si>
    <t>I.E. INTERNADO EL SEJAL - SEDE PRINCIPAL</t>
  </si>
  <si>
    <t>C.E. INTERNADO JOSE MARIA CORDOBA - SEDE PRINCIPAL</t>
  </si>
  <si>
    <t>MANUELITA SAENZ TORO</t>
  </si>
  <si>
    <t>I.E. INTERNADO SAN BARTOLOME - SEDE PRINCIPAL</t>
  </si>
  <si>
    <t>SANTA ROSALÍA</t>
  </si>
  <si>
    <t>LA GUAFILLA</t>
  </si>
  <si>
    <t>C.E. VILLALUZ - SEDE PRINCIPAL</t>
  </si>
  <si>
    <t>QUINCE DE FEBRERO</t>
  </si>
  <si>
    <t>I.E. INTERNADO SILVINO CARO HEREDIA - SEDE PRINCIPAL</t>
  </si>
  <si>
    <t>JUAN DE DIOS CHIPIAJE</t>
  </si>
  <si>
    <t>FRANCISCO DE PAULA SANTANDER SEDE PREESCOLAR Y PRIMARIA</t>
  </si>
  <si>
    <t>ESC DEPTAL CAMILO TORRES</t>
  </si>
  <si>
    <t>ESCUELA LA PAZ DE COROZAL - SEDE PRINCIPAL</t>
  </si>
  <si>
    <t>VICTOR SAMUEL ANDRADE</t>
  </si>
  <si>
    <t>I.E. INTERNADO LUIS CARLOS GALAN SARMIENTO - SEDE PRINCIPAL</t>
  </si>
  <si>
    <t>I.E. INTERNADO SANTA CECILIA - SEDE PRINCIPAL</t>
  </si>
  <si>
    <t>C.E. EL TROMPILLO - SEDE PRINCPAL</t>
  </si>
  <si>
    <t>I.E. INTERNADO FRANCISCO DE PAULA SANTANDER - SEDE PRINCIPAL</t>
  </si>
  <si>
    <t>C.E. ANTONIO VILLAVICENCIO - SEDE PRINCIPAL</t>
  </si>
  <si>
    <t>ROSARIO BARBARITO</t>
  </si>
  <si>
    <t>CALIFINA</t>
  </si>
  <si>
    <t>LA TINAJITA</t>
  </si>
  <si>
    <t>EL SEJAL</t>
  </si>
  <si>
    <t>I.E. INTERNADO ECOLOGICO INTERCULTURAL KUAWAI - SEDE PRINCIPAL</t>
  </si>
  <si>
    <t>I.E. INTERNADO CADANAPAY - SEDE PRINCIPAL</t>
  </si>
  <si>
    <t>PUERTO PRINCIPE</t>
  </si>
  <si>
    <t>I.E. INTERNADO RAYA - BAKATSOL OWA - SEDE PRINCIPAL</t>
  </si>
  <si>
    <t>IBIRGINA</t>
  </si>
  <si>
    <t>CHENEBO AMUEC</t>
  </si>
  <si>
    <t>DUME</t>
  </si>
  <si>
    <t>SAN JUAN DE DIOS</t>
  </si>
  <si>
    <t>KURALITINAJITO</t>
  </si>
  <si>
    <t>GUAYABAL DEL TOMO</t>
  </si>
  <si>
    <t>OMANAPE</t>
  </si>
  <si>
    <t>C.E. MIRALUZ - SEDE PRINCIPAL</t>
  </si>
  <si>
    <t>PUERTO PALOMA</t>
  </si>
  <si>
    <t>C.E. EL LIBERTADOR - SEDE PRINCIPAL</t>
  </si>
  <si>
    <t>C.E. ALTAMIRA - SEDE PRINCIPAL</t>
  </si>
  <si>
    <t>SEC ESC LA ESPERANZA NO 2</t>
  </si>
  <si>
    <t>SEC ESC IMPERIO DEL JAPON</t>
  </si>
  <si>
    <t>SEC ESC MUNICIPAL CASTILLA</t>
  </si>
  <si>
    <t>SEC ESC LAS ESTANCIAS</t>
  </si>
  <si>
    <t>INST EDUC BARRIO OLAYA HERRERA</t>
  </si>
  <si>
    <t>I.E. EL BOSQUE - SEDE PRINCIPAL</t>
  </si>
  <si>
    <t>E U SANTA MARIA DE LA ANTIGUA</t>
  </si>
  <si>
    <t>I.E. LAS BRISAS</t>
  </si>
  <si>
    <t>COLEGIO SAN PEDRO CLAVER</t>
  </si>
  <si>
    <t>COLEGIO COMUNITARIO DIST. VILLA DEL CARMEN (C.C.E.B. #183)</t>
  </si>
  <si>
    <t>COL COMUNITARIO PABLO NERUDA - C.C.E.B. # 180</t>
  </si>
  <si>
    <t>INSTITUCION EDUCATIVA DISTRITAL DESPERTAR DEL SUR SEDE 2</t>
  </si>
  <si>
    <t>INST. EDUC. DIST. DESPERTAR DEL SUR (ANT. C.E.B # 212)</t>
  </si>
  <si>
    <t>INST. EDUC. DIST. MUNDO BOLIVARIANO (ANT. C.C.E.B. # 185)</t>
  </si>
  <si>
    <t>INST. EDUC. DIST. LA MANGA</t>
  </si>
  <si>
    <t>INST. EDUC. DENIS HERRERA DE VILLA (C.E.B.#211)</t>
  </si>
  <si>
    <t>LOS ROSALES SEDE 2</t>
  </si>
  <si>
    <t>INST. EDUC. DIST. COMUNITARIA 7 DE ABRIL (ANT. C.C.E.B. # 195)</t>
  </si>
  <si>
    <t>INSTITUCION DE EDUCACION BASICA COMUNITARIA FRUTO DE LA ESPERANZA</t>
  </si>
  <si>
    <t>COL. NTRA. SRA. DE FATIMA DE LA POL NAL</t>
  </si>
  <si>
    <t>COL. NAVAL DE CRESPO</t>
  </si>
  <si>
    <t>SEDE DIEZ DE MAYO</t>
  </si>
  <si>
    <t>SEDE SAN JOSE OBRERO</t>
  </si>
  <si>
    <t>SEDE DE LETICIA</t>
  </si>
  <si>
    <t>SEDE BAJO DEL TIGRE</t>
  </si>
  <si>
    <t>INSTITUCION EDUCATIVA JOSE MARIA CORDOBA DE PASACABALLOS</t>
  </si>
  <si>
    <t>SEDE  JOSE GONZALEZ VERGARA</t>
  </si>
  <si>
    <t>SEDE DISTRITAL EL REPOSO</t>
  </si>
  <si>
    <t>INST.EDUCATIVA FLOR DEL CAMPO - SEDE PRINCIPAL</t>
  </si>
  <si>
    <t>SAN RAFAEL DE LA CRUZ</t>
  </si>
  <si>
    <t>C. BARRANCO DE LOBA</t>
  </si>
  <si>
    <t>JARDIN DEL NIÑO</t>
  </si>
  <si>
    <t>DELICIAS NUEVA</t>
  </si>
  <si>
    <t>ESC. NUEVA EL PITAL</t>
  </si>
  <si>
    <t>CAÑO EUSEBIO</t>
  </si>
  <si>
    <t>LA  CUIBA</t>
  </si>
  <si>
    <t>QUEBRADA HONDA</t>
  </si>
  <si>
    <t>HATILLITO</t>
  </si>
  <si>
    <t># 2 DE CORDOBA</t>
  </si>
  <si>
    <t>GILBERTO ALVAREZ V</t>
  </si>
  <si>
    <t># 1 DE CORDOBA</t>
  </si>
  <si>
    <t>I.E. OSWALDO OCHOA BECERRA - SEDE PRINCIPAL</t>
  </si>
  <si>
    <t>Margarita</t>
  </si>
  <si>
    <t>SUR FATIMA</t>
  </si>
  <si>
    <t>MARIA BERNARDA</t>
  </si>
  <si>
    <t>CENTRO EDUCATIVO MULITA</t>
  </si>
  <si>
    <t>ESCUELA RURAL MIXTA DE VILLANORIS</t>
  </si>
  <si>
    <t>CENTRO EDUCATIVO RIO SIMITI</t>
  </si>
  <si>
    <t>CENTRO EDUCATIVO DE SAMARIA</t>
  </si>
  <si>
    <t>CENTRO EDUCATIVO LA AURORA</t>
  </si>
  <si>
    <t>ESC. RUR. MIX. MORALITO</t>
  </si>
  <si>
    <t>PAREDES DE ORORIA</t>
  </si>
  <si>
    <t>QUEBRADA DE ORORIA</t>
  </si>
  <si>
    <t>I.E.T.A. VICENTE HONDARZA - SEDE PRINCIPAL</t>
  </si>
  <si>
    <t>LOS CAGUISES</t>
  </si>
  <si>
    <t>MATA DE FIQUE</t>
  </si>
  <si>
    <t>BAJO TARACUE</t>
  </si>
  <si>
    <t>ALTO SICUE</t>
  </si>
  <si>
    <t>BAJO SIGUE</t>
  </si>
  <si>
    <t>PEQUEÑOS GIGANTES</t>
  </si>
  <si>
    <t>LOS BULLICIOSOS</t>
  </si>
  <si>
    <t>#4 BARRIO NORTE</t>
  </si>
  <si>
    <t>ESC. URB. MIX. Nº 1 DE TALAIGUA NUEVO</t>
  </si>
  <si>
    <t>ESC URB MIX #2 TALAIGUA NUEVO</t>
  </si>
  <si>
    <t>ESC RUR MIX DE TUPE</t>
  </si>
  <si>
    <t>SEGUNDO BENIGNO DE LA PEÑA</t>
  </si>
  <si>
    <t>ESC. NVA. DE CAÑO HONDO</t>
  </si>
  <si>
    <t>20 DE ENERO</t>
  </si>
  <si>
    <t>COL. NUESTRA SEÑORA DE FÁTIMA</t>
  </si>
  <si>
    <t>COLEGIO GRAN COLOMBIA</t>
  </si>
  <si>
    <t>CENTRO JUVENIL EMILIANI</t>
  </si>
  <si>
    <t>BETHLEMITAS</t>
  </si>
  <si>
    <t>CENTENARIO</t>
  </si>
  <si>
    <t>INSTITUTO TECNICO GONZALO SUAREZ RENDON CENTRAL</t>
  </si>
  <si>
    <t>Almeida</t>
  </si>
  <si>
    <t>INST TEC CIAL ENRIQUE SUAREZ</t>
  </si>
  <si>
    <t>BERBEO</t>
  </si>
  <si>
    <t>ESC BATATAL BAJO</t>
  </si>
  <si>
    <t>ESC BOMBITA</t>
  </si>
  <si>
    <t>ESC JOTAS</t>
  </si>
  <si>
    <t>ESC RODEO</t>
  </si>
  <si>
    <t>ESC AGUA BLANCA</t>
  </si>
  <si>
    <t>Briceño</t>
  </si>
  <si>
    <t>ESC RUR EL RODEO</t>
  </si>
  <si>
    <t>ESC RUR CASTAÑAL</t>
  </si>
  <si>
    <t>ESC RUR SAN AGUSTIN</t>
  </si>
  <si>
    <t>ESC RUR ENCENILLO</t>
  </si>
  <si>
    <t>ESC RUR YOTEGUENGUE</t>
  </si>
  <si>
    <t>ESC RUR TOLDO ABAJO</t>
  </si>
  <si>
    <t>ESC RUR HUERTA VIEJA ARRIBA</t>
  </si>
  <si>
    <t>ESC RUR SAN JOSE</t>
  </si>
  <si>
    <t>ESC RUR TOLDO ARIBA</t>
  </si>
  <si>
    <t>ESC RUR MACANALITO CENTRO</t>
  </si>
  <si>
    <t>ESC RUR COLOMBIA</t>
  </si>
  <si>
    <t>ESC RUR HUERTA VIEJA ABAJO</t>
  </si>
  <si>
    <t>ESC RUR MACANALITO NORTE</t>
  </si>
  <si>
    <t>ESC RUR AGUALARGA</t>
  </si>
  <si>
    <t>ESC RUR PTO TRIUNFO</t>
  </si>
  <si>
    <t>CHINAVITA</t>
  </si>
  <si>
    <t>ESC FUSA</t>
  </si>
  <si>
    <t>ESC ZANJA ABAJO</t>
  </si>
  <si>
    <t>ESC ZANJA ARRIBA</t>
  </si>
  <si>
    <t>ESC CUPAVITA</t>
  </si>
  <si>
    <t>COL DE EDUC BAS ANTONIA SANTOS</t>
  </si>
  <si>
    <t>CHITARAQUE</t>
  </si>
  <si>
    <t>ESC BUENAVISTA Y ANACOS</t>
  </si>
  <si>
    <t>ESC CAPITA Y VILLABONA</t>
  </si>
  <si>
    <t>ESC GUAYACAN Y PEÑA</t>
  </si>
  <si>
    <t>ESC GUAMOS Y LADERAS</t>
  </si>
  <si>
    <t>ESC MOTAVITA</t>
  </si>
  <si>
    <t>ESC PALMICHAL</t>
  </si>
  <si>
    <t>ESC POTRERO GRANDE</t>
  </si>
  <si>
    <t>ESC SANTO DOMINGO</t>
  </si>
  <si>
    <t>ESC TUME CHICO</t>
  </si>
  <si>
    <t>ESC TUME GRANDE</t>
  </si>
  <si>
    <t>ESC CARLOS CASTELLANOS</t>
  </si>
  <si>
    <t>CHIVATÁ</t>
  </si>
  <si>
    <t>ESC PONTEZUELAS</t>
  </si>
  <si>
    <t>ESC SIATOCA</t>
  </si>
  <si>
    <t>ESC RICAYA SUR</t>
  </si>
  <si>
    <t>ESC EL MORAL</t>
  </si>
  <si>
    <t>ESC RICAYA NORTE</t>
  </si>
  <si>
    <t>Corrales</t>
  </si>
  <si>
    <t>CUBARÁ</t>
  </si>
  <si>
    <t>CONC SAN MIGUEL</t>
  </si>
  <si>
    <t>ESC AGUABLANCA</t>
  </si>
  <si>
    <t>ESC INDIGENA FATIMA</t>
  </si>
  <si>
    <t>ESC INDIGENA CHUSCAL</t>
  </si>
  <si>
    <t>ESC EL ROYOTA</t>
  </si>
  <si>
    <t>ESC INDIGENA LA BARROSA</t>
  </si>
  <si>
    <t>ESC INDIGENA SILENCIO</t>
  </si>
  <si>
    <t>ESC EL BOJABA</t>
  </si>
  <si>
    <t>ESC LA BLANQUITA</t>
  </si>
  <si>
    <t>ESC LA GAITANA</t>
  </si>
  <si>
    <t>ESC CAMPO ALICIA</t>
  </si>
  <si>
    <t>ESC BRISAS DEL ARAUCA</t>
  </si>
  <si>
    <t>ESC LA BONGOTA</t>
  </si>
  <si>
    <t>ESC INDIGENA GUALANDAY</t>
  </si>
  <si>
    <t>ESC INDIGENA AGUABLANCA</t>
  </si>
  <si>
    <t>ESC INDIGENA LA HONDA</t>
  </si>
  <si>
    <t>ESC MUNDO NUEVO</t>
  </si>
  <si>
    <t>ESC CEDEÑO</t>
  </si>
  <si>
    <t>ESC BONGOTA BAJO</t>
  </si>
  <si>
    <t>COLEGIO NACIONALIZADO LA PRESENTACIÓN SEDE EL CARMEN</t>
  </si>
  <si>
    <t>GACHANTIVÁ</t>
  </si>
  <si>
    <t>CONC URB JUAN J NEIRA</t>
  </si>
  <si>
    <t>CE MINAS</t>
  </si>
  <si>
    <t>CE TRES LLANOS</t>
  </si>
  <si>
    <t>CE IGUAS DE PARDOS</t>
  </si>
  <si>
    <t>CE HATILLO Y SOCHA</t>
  </si>
  <si>
    <t>CE LA CAJA</t>
  </si>
  <si>
    <t>IZA</t>
  </si>
  <si>
    <t>CONC SERGIO CAMARGO</t>
  </si>
  <si>
    <t>ESC BUSAGA</t>
  </si>
  <si>
    <t>COL EDUC BAS CARICHANA</t>
  </si>
  <si>
    <t>ESC CHIGUATA</t>
  </si>
  <si>
    <t>La Capilla</t>
  </si>
  <si>
    <t>CON URB</t>
  </si>
  <si>
    <t>La Victoria</t>
  </si>
  <si>
    <t>MARIPÍ</t>
  </si>
  <si>
    <t>ESC EL PALMAR</t>
  </si>
  <si>
    <t>ESC MARIPI VIEJO</t>
  </si>
  <si>
    <t>ESC SALTO</t>
  </si>
  <si>
    <t>ESC NARAPAY</t>
  </si>
  <si>
    <t>ESC LLANO DE PALMAS</t>
  </si>
  <si>
    <t>ESC LA CARRERA</t>
  </si>
  <si>
    <t>ESC BOQUERON</t>
  </si>
  <si>
    <t>ESC LA VEGA DEL TIGRE</t>
  </si>
  <si>
    <t>ESC PAN DE AZUCAR</t>
  </si>
  <si>
    <t>ESC EL COPER</t>
  </si>
  <si>
    <t>ESC ALTO DE LAS CRUCES</t>
  </si>
  <si>
    <t>ESC LA BATEA</t>
  </si>
  <si>
    <t>ESC SAN ANTONIO BAJO</t>
  </si>
  <si>
    <t>Muzo</t>
  </si>
  <si>
    <t>CONC URB JOSE FRANCISCO MAHECHA</t>
  </si>
  <si>
    <t>Pachavita</t>
  </si>
  <si>
    <t>CONC URB OSPINA PEREZ</t>
  </si>
  <si>
    <t>CONC. LA PRADERA</t>
  </si>
  <si>
    <t>Rondón</t>
  </si>
  <si>
    <t>CENT EDUC EL PARAMO</t>
  </si>
  <si>
    <t>SÁCHICA</t>
  </si>
  <si>
    <t>CENT QUEBRADA ARRIBA</t>
  </si>
  <si>
    <t>CENT ESPINAL</t>
  </si>
  <si>
    <t>CENT ARRAYAN ALTO</t>
  </si>
  <si>
    <t>CENT SAN LORENZO</t>
  </si>
  <si>
    <t>San Eduardo</t>
  </si>
  <si>
    <t>San Pablo de Borbur</t>
  </si>
  <si>
    <t>CONC SUCRE</t>
  </si>
  <si>
    <t>Santa María</t>
  </si>
  <si>
    <t>ESC NORMAL SUPERIOR LA PRESENTACION</t>
  </si>
  <si>
    <t>Sora</t>
  </si>
  <si>
    <t>CONC URB MIXTA DE SORA</t>
  </si>
  <si>
    <t>Sutamarchán</t>
  </si>
  <si>
    <t>HECTOR JULIO GOMEZ Y KENNEDY</t>
  </si>
  <si>
    <t>CENT EDUC GAQUE</t>
  </si>
  <si>
    <t>CENT EDUC PARAMO</t>
  </si>
  <si>
    <t>CENT EDUC PIEDRALARGA</t>
  </si>
  <si>
    <t>Tibasosa</t>
  </si>
  <si>
    <t>COL DE BASI PRI JORGE CLEMENTE PALACIOS</t>
  </si>
  <si>
    <t>TOGÜÍ</t>
  </si>
  <si>
    <t>COL NORBERTO FORERO GARCIA</t>
  </si>
  <si>
    <t>ESC EL TABLON</t>
  </si>
  <si>
    <t>ESC SUAREZ Y ULLOA</t>
  </si>
  <si>
    <t>ESC MANGA</t>
  </si>
  <si>
    <t>ESC SANTA MARIA</t>
  </si>
  <si>
    <t>C.E. GARIBAY</t>
  </si>
  <si>
    <t>ESC GACHANZUCA</t>
  </si>
  <si>
    <t>ESC FUNCIAL</t>
  </si>
  <si>
    <t>ESC EL MIRTO</t>
  </si>
  <si>
    <t>ESC CARARE</t>
  </si>
  <si>
    <t>ESC CHACAMI</t>
  </si>
  <si>
    <t>ESC LA JUPA</t>
  </si>
  <si>
    <t>ESC JOSE MARIANO SANCHEZ</t>
  </si>
  <si>
    <t>SEDE LOMAS DE GRANADA</t>
  </si>
  <si>
    <t>ESCUELA RURAL MIXTA VENECIA</t>
  </si>
  <si>
    <t>ESCUELA URBANA EL CARMEN</t>
  </si>
  <si>
    <t>ESCUELA URBANA MIXTA SANTA MONICA</t>
  </si>
  <si>
    <t>ESCUELA INTEGRADA EL PUEBLITO</t>
  </si>
  <si>
    <t>ESCUELA INTEGRADA PUERTO CALI</t>
  </si>
  <si>
    <t>NUCLEO ESCOLAR RURAL INZA</t>
  </si>
  <si>
    <t>ESCUELA RURAL MIXTA RIO NEGRO</t>
  </si>
  <si>
    <t>ESCUELA  EL CARMEN DE VIBORA</t>
  </si>
  <si>
    <t>CENTRO DOCENTE LA LAGUNITA</t>
  </si>
  <si>
    <t>ESCUELA URBANA DE VARONES LA PAZ</t>
  </si>
  <si>
    <t>ESCUELA SANTA INES DE ASIS</t>
  </si>
  <si>
    <t>ESCUELA RURAL MIXTA YULLAL JOLI</t>
  </si>
  <si>
    <t>ESCUELA RURAL MIXTA SAN ANTONIO DE GURUMENDI</t>
  </si>
  <si>
    <t>ESCUELA PLAYA MENUDA JOLI</t>
  </si>
  <si>
    <t>ESCUELA RURAL MIXTA CORRENTON</t>
  </si>
  <si>
    <t>ESCUELA RURAL MIXTA YUCAL-JOLI</t>
  </si>
  <si>
    <t>San Sebastián</t>
  </si>
  <si>
    <t>ESCUELA URBANA INTEGRADA SAN SEBASTIAN</t>
  </si>
  <si>
    <t>CENTRO DOCENTE RURAL MIXTO EL NARANJO</t>
  </si>
  <si>
    <t>CENTRO DOCENTE RURAL MIXTO LA BETULIA</t>
  </si>
  <si>
    <t>CENTRO DOCENTE RURAL MIXTO SANTA RITA</t>
  </si>
  <si>
    <t>ESCUELA URBANA MIXTA DIVINO NIÑO</t>
  </si>
  <si>
    <t>ESCUELA URBANA MIXTA 20 DE JULIO</t>
  </si>
  <si>
    <t>VILLA CASTRO</t>
  </si>
  <si>
    <t>JAIME MOLINA</t>
  </si>
  <si>
    <t>ESCUELA RURAL MIXTA DE VALENCIA DE JESÚS</t>
  </si>
  <si>
    <t>LOS CALABAZOS</t>
  </si>
  <si>
    <t>ESCUELA RURAL MIXTA DEL CIELO</t>
  </si>
  <si>
    <t>ESC. RUR. MIXTA NØ 2</t>
  </si>
  <si>
    <t>ESC. RUR. MIXTA MARGARITAS</t>
  </si>
  <si>
    <t>SEDE LOS MOTILONES</t>
  </si>
  <si>
    <t>ESC NVA TAGUAJE</t>
  </si>
  <si>
    <t>ESCUELA NUEVA PALESTINA</t>
  </si>
  <si>
    <t>SEDE TOTUMITO</t>
  </si>
  <si>
    <t>CENT EDUC SAN JOSE</t>
  </si>
  <si>
    <t>MIXTA NAZARETH</t>
  </si>
  <si>
    <t>COL. MPAL CATALINO GULFO</t>
  </si>
  <si>
    <t>CONC URB GRAL DEUDORO APONTE</t>
  </si>
  <si>
    <t>CONCENTRACION URBANA AGUSTIN GUTIERREZ</t>
  </si>
  <si>
    <t>ESCUELA RURAL SUSA</t>
  </si>
  <si>
    <t>ESCUELA RURAL QUEBRADABLANCA</t>
  </si>
  <si>
    <t>ESCUELA RURAL EL PAVAL</t>
  </si>
  <si>
    <t>ESCUELA RURAL MORTIÑAL</t>
  </si>
  <si>
    <t>ESCUELA RURAL LA MARGARITA</t>
  </si>
  <si>
    <t>ESCUELA RURAL LA HUERTA</t>
  </si>
  <si>
    <t>ESCUELA RURAL GUANE</t>
  </si>
  <si>
    <t>ESCUELA RURAL GUACHAVITA</t>
  </si>
  <si>
    <t>ESCUELA RURAL GRAMAL</t>
  </si>
  <si>
    <t>ESCUELA RURAL CHINIA</t>
  </si>
  <si>
    <t>ESCUELA RURAL COASAVISTÁ</t>
  </si>
  <si>
    <t>ESCUELA RURAL EL CEREZO</t>
  </si>
  <si>
    <t>ESCUELA RURAL LA CANANEA</t>
  </si>
  <si>
    <t>ESCUELA RURAL LAVADERO</t>
  </si>
  <si>
    <t>ESCUELA RURAL LADERAS DE TORRES</t>
  </si>
  <si>
    <t>ESCUELA RURAL EL TABLÓN</t>
  </si>
  <si>
    <t>INST.  EDUCATIVA DEPTAL MONSEÑOR AGUSTIN GUTIERREZ</t>
  </si>
  <si>
    <t>ESCUELA RURAL FALDA DE MOLINO</t>
  </si>
  <si>
    <t>ESCUELA RURAL SANTUARIO</t>
  </si>
  <si>
    <t>INST. EDUCATIVA DEPTAL NUESTRA SEÑORA DEL TRANSITO</t>
  </si>
  <si>
    <t>ESCUELA RURAL  LAGUNAS NUEVAS</t>
  </si>
  <si>
    <t>ESCUELA RURAL  SAN ESTEBAN</t>
  </si>
  <si>
    <t>ESCUELA RURAL  ALTO DE FLORES</t>
  </si>
  <si>
    <t>ESCUELA RURAL  LAGUNAS</t>
  </si>
  <si>
    <t>Quebradanegra</t>
  </si>
  <si>
    <t>INSTITUCION EDUCATIVA RICAURTE SEDE B</t>
  </si>
  <si>
    <t>INSTITUCION EDUCATIVA RICAURTE</t>
  </si>
  <si>
    <t>ESCOL URB ANEXA A LA NORMAL SUPERIOR MANUEL CAÑIZALEZ</t>
  </si>
  <si>
    <t>COL NORMAL SUPERIOR MANUEL CAÑIZALEZ</t>
  </si>
  <si>
    <t>ESCOL URB LOS ANGELES</t>
  </si>
  <si>
    <t>ESCOL URB LA ESMERALDA</t>
  </si>
  <si>
    <t>ESCOL URB SANTA ANA</t>
  </si>
  <si>
    <t>ESCOL URB MELVIN JHONS</t>
  </si>
  <si>
    <t>COL SANTO DOMINGO SAVIO</t>
  </si>
  <si>
    <t>CONCEN ESCOL URB ARCO</t>
  </si>
  <si>
    <t>ESCOL URB STA TERESA DE JESUS</t>
  </si>
  <si>
    <t>ESCOL COLONIA ESCOLAR</t>
  </si>
  <si>
    <t>ESCOL RUR MIX EL YARUMO</t>
  </si>
  <si>
    <t>ESCOL NVA GUANGARALES</t>
  </si>
  <si>
    <t>ESCOL NVA LA CLARA</t>
  </si>
  <si>
    <t>ESCOL RUR MIX EL LAMENTO</t>
  </si>
  <si>
    <t>ESCOL RUR MIX EL QUINCE (15)</t>
  </si>
  <si>
    <t>ESCOL NORMAL SUPERIOR SAN PIO X</t>
  </si>
  <si>
    <t>ESCOL RUR MIX  SAN ANTONIO</t>
  </si>
  <si>
    <t>ESCOL MIX DE SAN AGUSTIN</t>
  </si>
  <si>
    <t>ESCOL PRIMERA MOJARRA</t>
  </si>
  <si>
    <t>INST GUSTAVO POSADA</t>
  </si>
  <si>
    <t>ESCOL RUR INDIG SANTA CATALINA</t>
  </si>
  <si>
    <t>ESCOL RUR INDIG NUESTRA SEÑORA DE SABIDURA</t>
  </si>
  <si>
    <t>ESCOL RUR INDIG SANTA ROSA</t>
  </si>
  <si>
    <t>ESCOL RUR INDIG DE BUENAVISTA</t>
  </si>
  <si>
    <t>ESCOL RUR INDIG FRANCISCO EUTIMIO MUNERA DE PAPAYO</t>
  </si>
  <si>
    <t>ESCOL RUR INDIG GUARATACO</t>
  </si>
  <si>
    <t>ESCOL URB POLICARPA SALAVARRIETA</t>
  </si>
  <si>
    <t>ESCOL URB  GENERAL SANTANDER</t>
  </si>
  <si>
    <t>ESCOL RUR MIX PUNTA ARDITA</t>
  </si>
  <si>
    <t>ESCOL RUR MIX PUNTA PIÑA</t>
  </si>
  <si>
    <t>ESCOL RUR MIX DE PATAJONA</t>
  </si>
  <si>
    <t>ESCOL URB JULIO FIGUEROA VILLA</t>
  </si>
  <si>
    <t>ESCOL NVA RUR MIX DE LA PLAYA</t>
  </si>
  <si>
    <t>ESCOL RUR MIX GENERAL SANTADER DE LA VUELTA</t>
  </si>
  <si>
    <t>ESCOL NVA RUR MIX DE CANCHIDO</t>
  </si>
  <si>
    <t>ESCOL NVA RUR MIX BOCA DE CAPA</t>
  </si>
  <si>
    <t>ESCOL NVA RUR MIX LAS HAMACAS</t>
  </si>
  <si>
    <t>ESCOL NVA RUR MIX DE OGODO</t>
  </si>
  <si>
    <t>ESCOL NVA RUR MIX SAN JORGE</t>
  </si>
  <si>
    <t>ESCOL NVO LLORO</t>
  </si>
  <si>
    <t>ESCOL URB SAN JERONIMO (03)</t>
  </si>
  <si>
    <t>ESCOL NVA RUR DE TORRA</t>
  </si>
  <si>
    <t>ESCOL NVA RUR EL PROGRESO (08)</t>
  </si>
  <si>
    <t>ESCOL NVA RUR SANTA ROSA (04)</t>
  </si>
  <si>
    <t>ESCOL NVA RUR DE PINDAZA (05)</t>
  </si>
  <si>
    <t>ESCOL NVA RUR DEL CAJON</t>
  </si>
  <si>
    <t>COL POSPRIMARIA NTRA SRA DEL ROSARIO (02)</t>
  </si>
  <si>
    <t>ESCOL SIMON BOLIVAR (EL TAMBITO) (08)</t>
  </si>
  <si>
    <t>ESCOL NVA RUR INDIG EL TIGRE</t>
  </si>
  <si>
    <t>ESCOL NVA RUR DE SESEGO (10)</t>
  </si>
  <si>
    <t>ESCOL NVA RUR QUEBRADA LARGA (12)</t>
  </si>
  <si>
    <t>ESCOL NVA RUR AGUA CLARA (11)</t>
  </si>
  <si>
    <t>ESCOL NVA RUR BRAZO DE AGUA SUCIA (06)</t>
  </si>
  <si>
    <t>ESCOL NVA RUR DE SANTA BARBARA</t>
  </si>
  <si>
    <t>ESCOL NVA RUR ANTONIO NARIÑO</t>
  </si>
  <si>
    <t>ESCOL CARLOS HERNAN PEREA GOMEZ</t>
  </si>
  <si>
    <t>ESCOL EL ESFUERZO</t>
  </si>
  <si>
    <t>ESCOL SAN PEDRO</t>
  </si>
  <si>
    <t>Acevedo</t>
  </si>
  <si>
    <t>ESC JOSE ACEVEDO Y GÒMEZ</t>
  </si>
  <si>
    <t>SAN FRANCISCO JAVIER</t>
  </si>
  <si>
    <t>SICANDES</t>
  </si>
  <si>
    <t>RAMÒN LUNA RAMIREZ</t>
  </si>
  <si>
    <t>JOSE MARIA ROJAS GARRIDO</t>
  </si>
  <si>
    <t>Altamira</t>
  </si>
  <si>
    <t>MARIA NAZARETH</t>
  </si>
  <si>
    <t>Nátaga</t>
  </si>
  <si>
    <t>DIVINA PROVIDENCIA</t>
  </si>
  <si>
    <t>Oporapa</t>
  </si>
  <si>
    <t>ESCUELA CENTRAL</t>
  </si>
  <si>
    <t>Saladoblanco</t>
  </si>
  <si>
    <t>JOSE A. CHAVARRO</t>
  </si>
  <si>
    <t>AMIRA PASTRANA</t>
  </si>
  <si>
    <t>CANAAN</t>
  </si>
  <si>
    <t>EL BRICEÑO</t>
  </si>
  <si>
    <t>MERCEDES MOTTA</t>
  </si>
  <si>
    <t>DANIEL JARAMILLO LÒPEZ</t>
  </si>
  <si>
    <t>Tesalia</t>
  </si>
  <si>
    <t>CONCENTRACION ESCOLAR MIXTA</t>
  </si>
  <si>
    <t>NUESTRA SE¥ORA DE FATIMA</t>
  </si>
  <si>
    <t>SANTA MARIA GORETTI</t>
  </si>
  <si>
    <t>MADRE VERONICA BRIGUGLIO</t>
  </si>
  <si>
    <t>I.E. NO. 11 - SEDE PRINCIPAL - ESC EL CARMEN</t>
  </si>
  <si>
    <t>I.E. NO. 7 - SEDE PRINCIPAL - ESC. INDIGENA PROM SOC. MADRE LAURA</t>
  </si>
  <si>
    <t>ESCUELA MADRE LAURA</t>
  </si>
  <si>
    <t>YOLANDA SANGREGORIO DE ROBLES</t>
  </si>
  <si>
    <t>SEDE 02 FLORIDA</t>
  </si>
  <si>
    <t>INSTITUCION EDUCATIVA DISTRITAL PANTANO</t>
  </si>
  <si>
    <t>COLEGIO SAN FRANCISCO JAVIER</t>
  </si>
  <si>
    <t>EUM JORGE ELIECER GAITAN</t>
  </si>
  <si>
    <t>ERM NUEVA ZELANDIA</t>
  </si>
  <si>
    <t>EUM EL CONGO</t>
  </si>
  <si>
    <t>ERM LA ELVIRA</t>
  </si>
  <si>
    <t>ESCUELA RURAL MIXTA AÑO NUEVO</t>
  </si>
  <si>
    <t>ERM TIERRA GRATA</t>
  </si>
  <si>
    <t>ERM EL DIVINO NIÑO</t>
  </si>
  <si>
    <t>CONCENTRACION SIMON BOLIVAR</t>
  </si>
  <si>
    <t>ERM SAN CARLOS</t>
  </si>
  <si>
    <t>ESC URBANA DE VARONES NO 2</t>
  </si>
  <si>
    <t>I.E. LA MARIA - SEDE PRINCIPAL</t>
  </si>
  <si>
    <t>CENT EDUC PRIMERA MIXTA</t>
  </si>
  <si>
    <t>CENT EDUC ARIGUANI</t>
  </si>
  <si>
    <t>EUM MARIA INMACULADA</t>
  </si>
  <si>
    <t>ESC RUR DE VARONES</t>
  </si>
  <si>
    <t>ER DE NUESTRA SRA DEL ROSARIO</t>
  </si>
  <si>
    <t>ERM SAGRADO CORAZON</t>
  </si>
  <si>
    <t>I.E.M. PEDAGOGICO - SEDE PRINCIPAL</t>
  </si>
  <si>
    <t>CONC ESCOL JOSE ANTONIO GALAN</t>
  </si>
  <si>
    <t>I.E.M. SAN JUAN BOSCO - SEDE PRINCIPAL</t>
  </si>
  <si>
    <t>ESC OFIC MARIDIAZ</t>
  </si>
  <si>
    <t>INST MADRE CARIDAD</t>
  </si>
  <si>
    <t>Consacá</t>
  </si>
  <si>
    <t>CENTRO EDUCATIVO LUIS FELIPE DE LA ROSA</t>
  </si>
  <si>
    <t>Funes</t>
  </si>
  <si>
    <t>ESCUELA DE NIÑAS LA BUENA ESPERANZA</t>
  </si>
  <si>
    <t>ESCUELA LOS CHILCOS</t>
  </si>
  <si>
    <t>Mallama(Piedrancha)</t>
  </si>
  <si>
    <t>ESCUELA INTEGRADA DE PIEDRANCHA</t>
  </si>
  <si>
    <t>SEDE # 1 SANTA TERESITA</t>
  </si>
  <si>
    <t>COL NAVAL</t>
  </si>
  <si>
    <t>INSTITUCION EDUCATIVA INSTITUTO TERESIANO</t>
  </si>
  <si>
    <t>ESCUELA DOMINGO SAVIO</t>
  </si>
  <si>
    <t>SEDE INTEGRADA FE Y ALEGRIA</t>
  </si>
  <si>
    <t>JESUS MAESTRO - SEDE PRINCIPAL</t>
  </si>
  <si>
    <t>Charalá</t>
  </si>
  <si>
    <t>ESCUELA HELENA SANTOS ROSILLO</t>
  </si>
  <si>
    <t>Vélez</t>
  </si>
  <si>
    <t>CENTRO DOCENTE MARTIN GALEANO</t>
  </si>
  <si>
    <t>BARRIO BOGOTA</t>
  </si>
  <si>
    <t>SONRRISITA</t>
  </si>
  <si>
    <t>EL COLEY</t>
  </si>
  <si>
    <t>I.E. LOS PALMITOS - SEDE PRINCIPAL</t>
  </si>
  <si>
    <t>CENTRO EDUCATIVO DIVINO NIÑO</t>
  </si>
  <si>
    <t>CENTRO EDUCATIVO LA COMUNAL</t>
  </si>
  <si>
    <t>CENTRO EDUCATIVO EL POVENIR NO 2</t>
  </si>
  <si>
    <t>I.E. PUEBLO NUEVO - SEDE PRINCIPAL</t>
  </si>
  <si>
    <t>CENTRO EDUCATIVO SAN JOSE DE LA GUARIPA ABAJO</t>
  </si>
  <si>
    <t>I.E. SAN IGNACIO - SEDE PRINCIPAL</t>
  </si>
  <si>
    <t>SEDE GUAINI</t>
  </si>
  <si>
    <t>SEDE PRIMERA DE NIÑAS</t>
  </si>
  <si>
    <t>91/INSTITUCION EDUCATIVA POTREROGRANDE - SEDE PRINCIPAL</t>
  </si>
  <si>
    <t>COLEGIO SAN JOSE OBRERO - SEDE PRINCIPAL</t>
  </si>
  <si>
    <t>COLEGIO COOPERATIVO PERLA DEL PACIFICO  COOPERPA</t>
  </si>
  <si>
    <t>CENTRO DE ATENCION AL PREESCOLAR LOS DELFINES</t>
  </si>
  <si>
    <t>CENTRO EDUCATIVO LUZ Y VERDAD</t>
  </si>
  <si>
    <t>CENTRO DOCENTE DESCUBRIENDO TALENTOS</t>
  </si>
  <si>
    <t>CENTRO EDUCATIVO EL ESFUERZO</t>
  </si>
  <si>
    <t>CENTRO EDUCATIVO CHAMPAGNATH</t>
  </si>
  <si>
    <t>I.E.A. MUNICIPAL - SEDE PRINCIPAL</t>
  </si>
  <si>
    <t>ABEL BETANCOURTH RUIZ</t>
  </si>
  <si>
    <t>INSTITUTO ORIENTAL FEMENINO</t>
  </si>
  <si>
    <t>I.E. NUESTRA SEÑORA DE LOS DOLORES MANARE - SEDE PRINCIPAL</t>
  </si>
  <si>
    <t>Sibundoy</t>
  </si>
  <si>
    <t>ESC URB MIX DE VARONES</t>
  </si>
  <si>
    <t>COL NUESTRA SE¥ORA DEL PILAR</t>
  </si>
  <si>
    <t>I.E. DE LA SAGRADA FAMILIA - SEDE PRINCIPAL</t>
  </si>
  <si>
    <t>TÉCNICO DEPARTAMENTAL NATANIA</t>
  </si>
  <si>
    <t>C.E.R. SALSIPUEDES - SEDE PRINCIPAL</t>
  </si>
  <si>
    <t>C.E.R. LA PANCHA - SEDE PRINCIPAL</t>
  </si>
  <si>
    <t>I.E. CAMPO ALEGRE - SEDE PRINCIPAL</t>
  </si>
  <si>
    <t>E.R. ONCE DE NOVIEMBRE</t>
  </si>
  <si>
    <t>E.R. ARENOSA NO. UNO</t>
  </si>
  <si>
    <t>E.R. AGUA DULCE</t>
  </si>
  <si>
    <t>C.E. COLDESA AMSTERCOL</t>
  </si>
  <si>
    <t>C.E. BOCAS DEL ATRATO</t>
  </si>
  <si>
    <t>MARIANA BARRAZA DE ISABEL LOPEZ</t>
  </si>
  <si>
    <t>SEDE SAN FELIPE DE LA BOQUILLA</t>
  </si>
  <si>
    <t>ESC. MADRE BERNARDA</t>
  </si>
  <si>
    <t>SEDE SAN JUAN BAUTISTA DE LA BOQUILLA</t>
  </si>
  <si>
    <t>Altos del Rosario</t>
  </si>
  <si>
    <t>SERRANIA DE LA VIRGEN</t>
  </si>
  <si>
    <t>I.E.T.A. JOSE ANTONIO GALAN DE HATOVIEJO - SEDE PRINCIPAL</t>
  </si>
  <si>
    <t>BARRANCA EL CANEY</t>
  </si>
  <si>
    <t>BOLOMBOLO</t>
  </si>
  <si>
    <t>SABANAS DE EL FIRME</t>
  </si>
  <si>
    <t>JOSE MIGUEL MONROY</t>
  </si>
  <si>
    <t>SAN JOSE  CAÑO GRANDE</t>
  </si>
  <si>
    <t>LA NUTRIA ARRIBA</t>
  </si>
  <si>
    <t>ALTO FIRME</t>
  </si>
  <si>
    <t>ITALIA</t>
  </si>
  <si>
    <t>SAN JOSE DE LA NUTRIA</t>
  </si>
  <si>
    <t>TRES MUJERES</t>
  </si>
  <si>
    <t>EL TIGRE II</t>
  </si>
  <si>
    <t># 1 CLEMENCIA</t>
  </si>
  <si>
    <t># 2 CLEMENCIA</t>
  </si>
  <si>
    <t>DEL COCO Y SAN ISIDRO</t>
  </si>
  <si>
    <t>ESC URB MIX #3 LA FLORESTA</t>
  </si>
  <si>
    <t>ESC URB MIX # 4 MARIA AUXILIADORA</t>
  </si>
  <si>
    <t>LA UVITA</t>
  </si>
  <si>
    <t>ESC CUSAGUI</t>
  </si>
  <si>
    <t>ESC CAÑITAS CENTRO</t>
  </si>
  <si>
    <t>ESC CANGREJAL</t>
  </si>
  <si>
    <t>MUZO</t>
  </si>
  <si>
    <t>ESC SABRIPA</t>
  </si>
  <si>
    <t>ESC GUADUALON BAJO</t>
  </si>
  <si>
    <t>ESC LA CAÑADA</t>
  </si>
  <si>
    <t>ESC PAITA</t>
  </si>
  <si>
    <t>ESC LA ISLA</t>
  </si>
  <si>
    <t>ESCUELA RURAL MIXTA TUMBICHUCUE</t>
  </si>
  <si>
    <t>COLEGIO TÉCNICO AGROINDUSTRIAL ÁNGEL MARÍA LIZ</t>
  </si>
  <si>
    <t>INSTITUTO TECNICO AGROPECUARIO  JIISA YAT</t>
  </si>
  <si>
    <t>ESCUELA RURAL MIXTA EL PALMICHAL</t>
  </si>
  <si>
    <t>COLEGIO TÉCNICO EMPRESARIAL DE SAN JOSÉ- SEDE PRICIPAL</t>
  </si>
  <si>
    <t>I.E. AGROPECUARIA KPI SX ZUN CALDERAS - CALDERAS - SEDE PRINCIPAL</t>
  </si>
  <si>
    <t>ESCUELA URBANA DE NINOS FLORENCIA</t>
  </si>
  <si>
    <t>ESCUELA RURAL MIXTA TALAGA</t>
  </si>
  <si>
    <t>ESCUELA RURAL MIXTA DE TARAVIRA</t>
  </si>
  <si>
    <t>ESCUELA RURAL MIXTA VICANENGA</t>
  </si>
  <si>
    <t>ESCUELA RURAL MIXTA MESA DE TOEZ</t>
  </si>
  <si>
    <t>ESCUELA RURAL MIXTA QUEBRADA ARRIBA</t>
  </si>
  <si>
    <t>ESCUELA RURAL MIXTA MESA DE TALAGA</t>
  </si>
  <si>
    <t>ESCUELA VEINTE DE JULIO MICHAMBE</t>
  </si>
  <si>
    <t>C.E. SAN PEDRO - PEÑA DEL CORAZON - SEDE PRINCIPAL</t>
  </si>
  <si>
    <t>ESCUELA BASICA INTEGRAL CUMBRE NUEVA</t>
  </si>
  <si>
    <t>ESC. JORGE ELIECER GAITAN</t>
  </si>
  <si>
    <t>ESCUELA MIXTA ARIGUANI</t>
  </si>
  <si>
    <t>ESC. RUR. MIXTA DE SALOA</t>
  </si>
  <si>
    <t>SAHURDANO</t>
  </si>
  <si>
    <t>CAÑUELAR</t>
  </si>
  <si>
    <t>EL DIVIDIVI</t>
  </si>
  <si>
    <t>BOCA DE LOPEZ ( M D )</t>
  </si>
  <si>
    <t>EL CHAJAN</t>
  </si>
  <si>
    <t>UNION:  NAPAL- LA TRAMPA</t>
  </si>
  <si>
    <t>BOCA DE LOPEZ ( M  I  )</t>
  </si>
  <si>
    <t>ESCUELA RURAL  EL VERGEL</t>
  </si>
  <si>
    <t>ESCUELA RURAL  DE LA HONDA</t>
  </si>
  <si>
    <t>ESCUELA RURAL  LA LAJITA</t>
  </si>
  <si>
    <t>ESCUELA RURAL  LA MESA</t>
  </si>
  <si>
    <t>ESCUELA RURAL  EL SAMANO</t>
  </si>
  <si>
    <t>ESCUELA RURAL DE SAN LUIS</t>
  </si>
  <si>
    <t>ESCUELA RURAL DE SAN MIGUEL</t>
  </si>
  <si>
    <t>ESCUELA RURAL  SAN ROQUE</t>
  </si>
  <si>
    <t>ESCUELA  RURAL TISCINCE</t>
  </si>
  <si>
    <t>ESCUELA RURAL VERSALLES</t>
  </si>
  <si>
    <t>ESCUELA  RURAL BERLIN</t>
  </si>
  <si>
    <t>ESCUELA RURAL EL CUARTEL</t>
  </si>
  <si>
    <t>COLEGIO  KIRPALAMAR</t>
  </si>
  <si>
    <t>ESCUELA RURAL  MOYAS</t>
  </si>
  <si>
    <t>ESCUELA RURAL  GIRON DE BLANCOS</t>
  </si>
  <si>
    <t>ESCUELA RURAL RESGUARDO</t>
  </si>
  <si>
    <t>ESCUELA RURAL ROZO</t>
  </si>
  <si>
    <t>ESCUELA RURAL SIBERIA</t>
  </si>
  <si>
    <t>ESCUELA  RURAL RUPERTO MELO</t>
  </si>
  <si>
    <t>ESCUELA  RURAL EL ABRA</t>
  </si>
  <si>
    <t>ESCUELA RURAL UCUATOQUE</t>
  </si>
  <si>
    <t>ESCUELA PAULO VI</t>
  </si>
  <si>
    <t>ESCUELA  RURAL SANTA  LUCIA</t>
  </si>
  <si>
    <t>ESCUELA RURAL ALGODONES</t>
  </si>
  <si>
    <t>ESCUELA RURAL MAMBITA II</t>
  </si>
  <si>
    <t>ESCOL RUR INDIG EMBERA DOVIDO</t>
  </si>
  <si>
    <t>ESCOL RUR MIX DE SAN MIGUEL</t>
  </si>
  <si>
    <t>ESCOL RUR MIX DE FURUTUNGO</t>
  </si>
  <si>
    <t>ESCOL RUR INDIG DE SAIRI</t>
  </si>
  <si>
    <t>ESCOL RUR MIX DE PEÑALOZA</t>
  </si>
  <si>
    <t>ESCOL RUR MIX DEL GUAMO</t>
  </si>
  <si>
    <t>ESCOL NVA RUR EL TIGRE</t>
  </si>
  <si>
    <t>ESCOL NVA RUR DE CHIQUICHOQUI</t>
  </si>
  <si>
    <t>ESCOL NVA RUR DE SARDINA</t>
  </si>
  <si>
    <t>ESCOL NVA RUR  BOCA DE SURUCO</t>
  </si>
  <si>
    <t>ESCOL NVA RUR  DE SAN JERONIMO</t>
  </si>
  <si>
    <t>ESCOL NVA URB PASCUAL DE ANDAGOYA</t>
  </si>
  <si>
    <t>ESC RUR LA MILAGROSA</t>
  </si>
  <si>
    <t>ESC RUR MIX NTRA SRA DEL ROSARIO</t>
  </si>
  <si>
    <t>ESC RUR MIX SAN ANTONIO DE PALESTINA</t>
  </si>
  <si>
    <t>ESC RUR NVA DEL COCO</t>
  </si>
  <si>
    <t>ESC RUR MIX STA CRUZ DE TAPARAL</t>
  </si>
  <si>
    <t>ESC RUR MIX NTRA SRA DEL CARMEN</t>
  </si>
  <si>
    <t>ESC RUR MIX SANTA CRUZ</t>
  </si>
  <si>
    <t>ESC RUR MIX MARIA AUXILIADORA DE ISLA MONO</t>
  </si>
  <si>
    <t>ESCOL RUR MIX SALOMON SALAZAR</t>
  </si>
  <si>
    <t>ESCOL RUR MIX DE QUIADO</t>
  </si>
  <si>
    <t>ESCOL RUR BELLA LUZ EL SANTUARIO</t>
  </si>
  <si>
    <t>ESCOL RUR BERNARDO MORENO</t>
  </si>
  <si>
    <t>ESCOL RUR SAGRADO CORAZON DE MARIA DE GILGAL</t>
  </si>
  <si>
    <t>ESCOL NVA CAPITAN VIEJO</t>
  </si>
  <si>
    <t>CENT DOC PALESTINA</t>
  </si>
  <si>
    <t>CENT DOC CANOAS</t>
  </si>
  <si>
    <t>LA ESPIGA</t>
  </si>
  <si>
    <t>CENT DOC SANTA LIBRADA</t>
  </si>
  <si>
    <t>CENT DOC ROBLAL</t>
  </si>
  <si>
    <t>CENT DOC ALPES</t>
  </si>
  <si>
    <t>PALACIO</t>
  </si>
  <si>
    <t>CENT DOC SANTA LUCIA</t>
  </si>
  <si>
    <t>CENT DOC SAN MIGUEL</t>
  </si>
  <si>
    <t>CENT DOC PRIMAVERA</t>
  </si>
  <si>
    <t>CENT DOC ANACONIA</t>
  </si>
  <si>
    <t>EL CHAPURO</t>
  </si>
  <si>
    <t>BARRO NEGRO</t>
  </si>
  <si>
    <t>LA GABRIELA</t>
  </si>
  <si>
    <t>CABAÑA</t>
  </si>
  <si>
    <t>MESON</t>
  </si>
  <si>
    <t>SAN JOSE DE LA FLORIDA</t>
  </si>
  <si>
    <t>DORIAN SIERRA RIOS</t>
  </si>
  <si>
    <t>BAJO COROZAL</t>
  </si>
  <si>
    <t>ALTO COROZAL</t>
  </si>
  <si>
    <t>ACACIAS</t>
  </si>
  <si>
    <t>BOMBONAL</t>
  </si>
  <si>
    <t>CABECERAS</t>
  </si>
  <si>
    <t>HACIENDA BRUSELAS</t>
  </si>
  <si>
    <t>CENTRAL - BRUSELAS</t>
  </si>
  <si>
    <t>CABUYAL DEL CEDRO</t>
  </si>
  <si>
    <t>GUANDINOSA</t>
  </si>
  <si>
    <t>PENSIL</t>
  </si>
  <si>
    <t>LOMITAS</t>
  </si>
  <si>
    <t>KENEDY</t>
  </si>
  <si>
    <t>YACHAWASI INTILLAGTA</t>
  </si>
  <si>
    <t>ALTO ROBLAL</t>
  </si>
  <si>
    <t>CERRO DEL CASTAÑAL</t>
  </si>
  <si>
    <t>BAJO ROBLAL</t>
  </si>
  <si>
    <t>SAN ANDRES  1</t>
  </si>
  <si>
    <t>URRACA</t>
  </si>
  <si>
    <t>MERCEDES</t>
  </si>
  <si>
    <t>ROMERO</t>
  </si>
  <si>
    <t>ALTO URRACA</t>
  </si>
  <si>
    <t>MEDIO ROBLAL</t>
  </si>
  <si>
    <t>ESTRELLA</t>
  </si>
  <si>
    <t>BOSQUE</t>
  </si>
  <si>
    <t>PLANES</t>
  </si>
  <si>
    <t>SAN ANDRES  2</t>
  </si>
  <si>
    <t>HECTOR PERDOMO SOTTO</t>
  </si>
  <si>
    <t>SIERRA DE LA CAÑADA</t>
  </si>
  <si>
    <t>SAN ISIDRO ALTO</t>
  </si>
  <si>
    <t>CUCUANA</t>
  </si>
  <si>
    <t>INSTITUCI&amp;N EDUCATIVA DISTRITAL AGROINDUSTRIAL DE MINCA</t>
  </si>
  <si>
    <t>SEDE 02 LOS ACHIOTES</t>
  </si>
  <si>
    <t>INSTITUCION EDUCATIVA DISTRITAL DE PALOMINITO</t>
  </si>
  <si>
    <t>CENT EDUC AGROPECUARIO AMBIENTAL DE PUERTO ARTURO</t>
  </si>
  <si>
    <t>ERM DE PEÑONCITO</t>
  </si>
  <si>
    <t>ERM BELLAVISTA</t>
  </si>
  <si>
    <t>ERM LA IMAGEN</t>
  </si>
  <si>
    <t>ERM LA CODICIA</t>
  </si>
  <si>
    <t>ERM EL SENADO</t>
  </si>
  <si>
    <t>ERM EL CHIMILO</t>
  </si>
  <si>
    <t>ERM LOS ALPES</t>
  </si>
  <si>
    <t>ERM SAN GABRIEL</t>
  </si>
  <si>
    <t>ERM EL CONSUELO</t>
  </si>
  <si>
    <t>ERM LA SONRISA</t>
  </si>
  <si>
    <t>ERM MEDIA TAPA</t>
  </si>
  <si>
    <t>ERM LUIS M. RUDOLF</t>
  </si>
  <si>
    <t>ESC RUR DE VARONES DE SEVILLA</t>
  </si>
  <si>
    <t>ERM SAN JOSE DE KENNEDY</t>
  </si>
  <si>
    <t>ERM LATALCITO</t>
  </si>
  <si>
    <t>COL DPTAL DE BTO JOSE BENITO VIVES DE A.</t>
  </si>
  <si>
    <t>ESC INTEG # 2  DE OBONUCO</t>
  </si>
  <si>
    <t>I.E.M. OBONUCO - SEDE PRINCIPAL</t>
  </si>
  <si>
    <t>ESC RUR MIX INDEG SALTO PALAY</t>
  </si>
  <si>
    <t>ESC RUR MIX INDIG HONORIO</t>
  </si>
  <si>
    <t>ESC RUR MIX INDIG ALTO LIMON</t>
  </si>
  <si>
    <t>ESC RUR MIX INDEG CALVI</t>
  </si>
  <si>
    <t>ESC RUR MIX INDEG ALTO PALAY</t>
  </si>
  <si>
    <t>ESC RUR MIX INDEG PEÑA LISA</t>
  </si>
  <si>
    <t>ESC RUR MIX INDEG LA PLANADA</t>
  </si>
  <si>
    <t>ESC RUR MIX INDEG ALTO ALBI</t>
  </si>
  <si>
    <t>ESC RUR MIX INDEG CUASAMBI</t>
  </si>
  <si>
    <t>ESC RUR MIX INDEG ALBICITO</t>
  </si>
  <si>
    <t>ESC RUR MIX INDEG DE PIGUAMBI PALANGALA</t>
  </si>
  <si>
    <t>ESC RUR MIXTA LA ALEGRIA(LAS PEÑAS)</t>
  </si>
  <si>
    <t>ESC RUR MIX INDEG PEÑA LA BRAVA</t>
  </si>
  <si>
    <t>ESC RUR MIX INDIG BAJO INDA</t>
  </si>
  <si>
    <t>ESC RUR MIX INDEG EL CEDRO</t>
  </si>
  <si>
    <t>ESC RUR MIX INDEG LA BRAVA</t>
  </si>
  <si>
    <t>E.R.M. AWA INDA ZABALETA - SEDE PRINCIPAL</t>
  </si>
  <si>
    <t>ESC RUR MIX INDEG PEÑA CARAÑO</t>
  </si>
  <si>
    <t>ESC RUR MIX INDEG DE SALVI</t>
  </si>
  <si>
    <t>ESC RUR MIX INDEG IMBAPI</t>
  </si>
  <si>
    <t>ESC RUR MIX INDEG PIEDRA SELLADA</t>
  </si>
  <si>
    <t>ESC RUR MIX INDEG LA TURBIA</t>
  </si>
  <si>
    <t>ESC RUR MIX INDEG HOJAL</t>
  </si>
  <si>
    <t>ESC RUR NVA EL LIMONCITO</t>
  </si>
  <si>
    <t>CENT EDUC LA ESPERANZA</t>
  </si>
  <si>
    <t>CENT EDUC LONDRES</t>
  </si>
  <si>
    <t>ESC LOS REYES</t>
  </si>
  <si>
    <t>CENT EDUC LAS VACAS</t>
  </si>
  <si>
    <t>ESC NVA LA SUSANITA</t>
  </si>
  <si>
    <t>ESC NVA EL PLOMO</t>
  </si>
  <si>
    <t>COL BAS SAN JOSE DE LA VEGA</t>
  </si>
  <si>
    <t>ESC NVA BRISAS DEL ORIENTE</t>
  </si>
  <si>
    <t>CENT EDUC CAMPO HERMOSO</t>
  </si>
  <si>
    <t>ESCUELA RURAL 20 DE JULIO</t>
  </si>
  <si>
    <t>ESCUELA RURAL LA MUSANDA</t>
  </si>
  <si>
    <t>ESCUELA RURAL DELICIAS MONCADA</t>
  </si>
  <si>
    <t>ESCUELA RURAL PUERTO PRINCIPE</t>
  </si>
  <si>
    <t>ESCUELA RURAL CAÑO IGUANAS</t>
  </si>
  <si>
    <t>ESCUELA RURAL PACHO DIAZ</t>
  </si>
  <si>
    <t>RINCON DE LAS FLORES</t>
  </si>
  <si>
    <t>I.E. EL MAMON - SEDE PRINCIPAL</t>
  </si>
  <si>
    <t>PREESCOLAR DE PALO ALTO</t>
  </si>
  <si>
    <t>PRIMARIA DE PALO ALTO</t>
  </si>
  <si>
    <t>BOCAS DE MARIA NO.1</t>
  </si>
  <si>
    <t>BOLITO</t>
  </si>
  <si>
    <t>SEDE PRIMARIA DE VARSOVIA</t>
  </si>
  <si>
    <t>86/03 JORGE ELIECER GAITAN</t>
  </si>
  <si>
    <t>86/04 JUAN DE LOS BARRIOS</t>
  </si>
  <si>
    <t>86/02 INSTITUCION EDUCATIVA LA LEONERA  ITA FARALLONES</t>
  </si>
  <si>
    <t>ESC RUR MIX TICUANAYOY</t>
  </si>
  <si>
    <t>ESC RUR MIX FRONTERISA EL PAISAJE</t>
  </si>
  <si>
    <t>QUEBRADA SAN ANTONIO</t>
  </si>
  <si>
    <t>C.E.R. CONDAGUA - SEDE PRINCIPAL</t>
  </si>
  <si>
    <t>ESC RUR MIX SAN RAFAEL</t>
  </si>
  <si>
    <t>ESC RUR MIX ALEJANDRIA</t>
  </si>
  <si>
    <t>ESC RUR  MIX  LOS PINOS</t>
  </si>
  <si>
    <t>ESC RUR MIX VATICANO</t>
  </si>
  <si>
    <t>ESC RUR MIX BAJO NUMI¥A</t>
  </si>
  <si>
    <t>ESC RUR MIX LAS ROSAS</t>
  </si>
  <si>
    <t>ESC RUR MIX COLMENARES</t>
  </si>
  <si>
    <t>ESC RUR MIX FLORIDA</t>
  </si>
  <si>
    <t>ESC RUR MIX  DEL YURILLA</t>
  </si>
  <si>
    <t>E.R.M. SANTA MARIA</t>
  </si>
  <si>
    <t>ESC RUR MIX NUEVA</t>
  </si>
  <si>
    <t>I.E.R. MAYOYOQUE - SEDE PRINCIPAL</t>
  </si>
  <si>
    <t>ESC RUR MIX MONTE VERDE</t>
  </si>
  <si>
    <t>ESC RUR MIX KWESX YU´U JHU</t>
  </si>
  <si>
    <t>ESC RUR MIX ALTO PI¥U¥A BLANCO</t>
  </si>
  <si>
    <t>ESC RUR MIX PENEYA</t>
  </si>
  <si>
    <t>ESC RUR MIX NVA COLONIA</t>
  </si>
  <si>
    <t>ESC RUR MIX CAMPO SOLO</t>
  </si>
  <si>
    <t>E.R.M. CAMPO AJI</t>
  </si>
  <si>
    <t>C.E.R. PUERTO BELLO - SEDE PRINCIPAL</t>
  </si>
  <si>
    <t>ESC RUR MIX MUCHIVIOY</t>
  </si>
  <si>
    <t>ESC RUR MIX ISIDRO BALSAYACO</t>
  </si>
  <si>
    <t>CENT EDUC MADRE LAURA SAN ANDRES</t>
  </si>
  <si>
    <t>ESC RUR MIX ÑAMBI YACHAY</t>
  </si>
  <si>
    <t>CENT DE FORMACION INDIG MANDAGUASALE</t>
  </si>
  <si>
    <t>I.E.R. SAN MARCELINO - SEDE PRINCIPAL</t>
  </si>
  <si>
    <t>TIERRA NEGRA</t>
  </si>
  <si>
    <t>AGUA BONITA MEDIA</t>
  </si>
  <si>
    <t>CAÑO TIGRE</t>
  </si>
  <si>
    <t>CAÑO SENDA</t>
  </si>
  <si>
    <t>I.E. CARLOS MAURO HOYOS - SEDE PRINCIPAL</t>
  </si>
  <si>
    <t>EL CARAJO</t>
  </si>
  <si>
    <t>I.E. INTERNADO LA ESMERALDA - SEDE PRINCIPAL</t>
  </si>
  <si>
    <t>PUNTO GRILLO</t>
  </si>
  <si>
    <t>SANTA VIRGEN</t>
  </si>
  <si>
    <t>C.E. INTERNADO PIRAMIRI - SEDE PRINCIPAL</t>
  </si>
  <si>
    <t>I.E. INTERNADO TEHODORO WEIJNEN - SEDE PRINCIPAL</t>
  </si>
  <si>
    <t>TSAMANI</t>
  </si>
  <si>
    <t>QUINCE DE AGOSTO</t>
  </si>
  <si>
    <t>AN VICTOR MANUEL YALANO</t>
  </si>
  <si>
    <t>SAN DIONISIO</t>
  </si>
  <si>
    <t>I.E. INTERNADO NUESTRA SEÑORA DE FATIMA - SEDE PRINCIPAL</t>
  </si>
  <si>
    <t>WATURIA</t>
  </si>
  <si>
    <t>COMPLEJO EDUCATIVO INTEGRAL SOPÓ  CEIS-COLSUBSIDIO</t>
  </si>
  <si>
    <t>ESCOL RUR INDIGENA DE MUNGARADO</t>
  </si>
  <si>
    <t>ESCOL RUR INDIG DE CAIMANERO</t>
  </si>
  <si>
    <t>ESCOL RUR INDIGENA DE KOREDES (GUADUALITO)</t>
  </si>
  <si>
    <t>ESCOL RUR INDIG DE CARRIZAL</t>
  </si>
  <si>
    <t>SANTA TERESITA DEL NIÑO JESUS - SEDE PRINCIPAL</t>
  </si>
  <si>
    <t>PORFIRIO BARBA JACOB</t>
  </si>
  <si>
    <t>ESCOL RUR MIX CUCHILLO NEGRO</t>
  </si>
  <si>
    <t>ESCOL RUR MIX VILLA NUEVA CALIFORNIA</t>
  </si>
  <si>
    <t>ESCOL RUR MIX CUCHILLO BLANCO</t>
  </si>
  <si>
    <t>ERM LA PAZ ALTO</t>
  </si>
  <si>
    <t>ERM NUEVA AMERICA</t>
  </si>
  <si>
    <t>C.E.R. BODEGA PALESTINA - SEDE PRINCIPAL</t>
  </si>
  <si>
    <t>ERM PRIMERO DE JULIO</t>
  </si>
  <si>
    <t>ERM LA PAZ BAJO</t>
  </si>
  <si>
    <t>ENRIQUE URBANO TENORIO</t>
  </si>
  <si>
    <t>SEDE 02 BAVARIA - BOSTON</t>
  </si>
  <si>
    <t>I.E.D. PEDAGÓGICO DEL CARIBE - SEDE PRINCIPAL</t>
  </si>
  <si>
    <t>KEARSARGE LOS ALPES</t>
  </si>
  <si>
    <t>I.E. NUEVO LATIR</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</si>
</sst>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yyyy;@"/>
  </numFmts>
  <fonts count="168">
    <font>
      <b val="0"/>
      <i val="0"/>
      <strike val="0"/>
      <u val="none"/>
      <sz val="10.0"/>
      <color rgb="FF000000"/>
      <name val="Arial"/>
    </font>
    <font>
      <b/>
      <i val="0"/>
      <strike val="0"/>
      <u val="none"/>
      <sz val="12.0"/>
      <color rgb="FF000000"/>
      <name val="Arial"/>
    </font>
    <font>
      <b val="0"/>
      <i val="0"/>
      <strike val="0"/>
      <u val="none"/>
      <sz val="10.0"/>
      <color rgb="FF000000"/>
      <name val="Arial"/>
    </font>
    <font>
      <b val="0"/>
      <i val="0"/>
      <strike val="0"/>
      <u val="none"/>
      <sz val="10.0"/>
      <color rgb="FF000000"/>
      <name val="Arial"/>
    </font>
    <font>
      <b val="0"/>
      <i val="0"/>
      <strike val="0"/>
      <u val="none"/>
      <sz val="11.0"/>
      <color rgb="FF000000"/>
      <name val="Arial"/>
    </font>
    <font>
      <b val="0"/>
      <i val="0"/>
      <strike val="0"/>
      <u val="none"/>
      <sz val="10.0"/>
      <color rgb="FF000000"/>
      <name val="Arial"/>
    </font>
    <font>
      <b val="0"/>
      <i val="0"/>
      <strike val="0"/>
      <u val="none"/>
      <sz val="10.0"/>
      <color rgb="FF000000"/>
      <name val="Arial"/>
    </font>
    <font>
      <b/>
      <i val="0"/>
      <strike val="0"/>
      <u val="none"/>
      <sz val="10.0"/>
      <color rgb="FF000000"/>
      <name val="Arial"/>
    </font>
    <font>
      <b val="0"/>
      <i val="0"/>
      <strike val="0"/>
      <u val="none"/>
      <sz val="10.0"/>
      <color rgb="FFC0C0C0"/>
      <name val="Arial"/>
    </font>
    <font>
      <b/>
      <i val="0"/>
      <strike val="0"/>
      <u val="none"/>
      <sz val="12.0"/>
      <color rgb="FF000000"/>
      <name val="Arial"/>
    </font>
    <font>
      <b val="0"/>
      <i val="0"/>
      <strike val="0"/>
      <u/>
      <sz val="9.0"/>
      <color rgb="FFFFFFFF"/>
      <name val="Calibri"/>
    </font>
    <font>
      <b val="0"/>
      <i val="0"/>
      <strike val="0"/>
      <u val="none"/>
      <sz val="10.0"/>
      <color rgb="FF000000"/>
      <name val="Arial"/>
    </font>
    <font>
      <b val="0"/>
      <i val="0"/>
      <strike val="0"/>
      <u val="none"/>
      <sz val="10.0"/>
      <color rgb="FF000000"/>
      <name val="Arial"/>
    </font>
    <font>
      <b val="0"/>
      <i val="0"/>
      <strike val="0"/>
      <u val="none"/>
      <sz val="10.0"/>
      <color rgb="FF000000"/>
      <name val="Arial"/>
    </font>
    <font>
      <b val="0"/>
      <i val="0"/>
      <strike val="0"/>
      <u val="none"/>
      <sz val="10.0"/>
      <color rgb="FF000000"/>
      <name val="Arial"/>
    </font>
    <font>
      <b val="0"/>
      <i val="0"/>
      <strike val="0"/>
      <u val="none"/>
      <sz val="10.0"/>
      <color rgb="FF000000"/>
      <name val="Arial"/>
    </font>
    <font>
      <b/>
      <i val="0"/>
      <strike val="0"/>
      <u val="none"/>
      <sz val="11.0"/>
      <color rgb="FFFFFFFF"/>
      <name val="Calibri"/>
    </font>
    <font>
      <b val="0"/>
      <i val="0"/>
      <strike val="0"/>
      <u val="none"/>
      <sz val="9.0"/>
      <color rgb="FFFFFFFF"/>
      <name val="Arial"/>
    </font>
    <font>
      <b/>
      <i val="0"/>
      <strike val="0"/>
      <u val="none"/>
      <sz val="11.0"/>
      <color rgb="FF000000"/>
      <name val="Arial"/>
    </font>
    <font>
      <b val="0"/>
      <i val="0"/>
      <strike val="0"/>
      <u/>
      <sz val="9.0"/>
      <color rgb="FFFFFFFF"/>
      <name val="Arial"/>
    </font>
    <font>
      <b val="0"/>
      <i val="0"/>
      <strike val="0"/>
      <u val="none"/>
      <sz val="11.0"/>
      <color rgb="FF000000"/>
      <name val="Arial"/>
    </font>
    <font>
      <b val="0"/>
      <i val="0"/>
      <strike val="0"/>
      <u val="none"/>
      <sz val="11.0"/>
      <color rgb="FF000000"/>
      <name val="Arial"/>
    </font>
    <font>
      <b val="0"/>
      <i val="0"/>
      <strike val="0"/>
      <u val="none"/>
      <sz val="10.0"/>
      <color rgb="FF000000"/>
      <name val="Arial"/>
    </font>
    <font>
      <b val="0"/>
      <i val="0"/>
      <strike val="0"/>
      <u val="none"/>
      <sz val="10.0"/>
      <color rgb="FFFFFFFF"/>
      <name val="Arial"/>
    </font>
    <font>
      <b/>
      <i val="0"/>
      <strike val="0"/>
      <u val="none"/>
      <sz val="11.0"/>
      <color rgb="FF000000"/>
      <name val="Arial"/>
    </font>
    <font>
      <b val="0"/>
      <i val="0"/>
      <strike val="0"/>
      <u val="none"/>
      <sz val="10.0"/>
      <color rgb="FF000000"/>
      <name val="Arial"/>
    </font>
    <font>
      <b/>
      <i val="0"/>
      <strike val="0"/>
      <u val="none"/>
      <sz val="10.0"/>
      <color rgb="FF000000"/>
      <name val="Arial"/>
    </font>
    <font>
      <b val="0"/>
      <i val="0"/>
      <strike val="0"/>
      <u val="none"/>
      <sz val="9.0"/>
      <color rgb="FFFFFFFF"/>
      <name val="Calibri"/>
    </font>
    <font>
      <b/>
      <i val="0"/>
      <strike val="0"/>
      <u val="none"/>
      <sz val="10.0"/>
      <color rgb="FF000000"/>
      <name val="Arial"/>
    </font>
    <font>
      <b val="0"/>
      <i val="0"/>
      <strike val="0"/>
      <u val="none"/>
      <sz val="9.0"/>
      <color rgb="FFFFFFFF"/>
      <name val="Arial"/>
    </font>
    <font>
      <b/>
      <i val="0"/>
      <strike val="0"/>
      <u val="none"/>
      <sz val="12.0"/>
      <color rgb="FF000000"/>
      <name val="Arial"/>
    </font>
    <font>
      <b val="0"/>
      <i val="0"/>
      <strike val="0"/>
      <u/>
      <sz val="10.0"/>
      <color rgb="FF0000FF"/>
      <name val="Arial"/>
    </font>
    <font>
      <b val="0"/>
      <i val="0"/>
      <strike val="0"/>
      <u val="none"/>
      <sz val="10.0"/>
      <color rgb="FF000000"/>
      <name val="Arial"/>
    </font>
    <font>
      <b val="0"/>
      <i val="0"/>
      <strike val="0"/>
      <u val="none"/>
      <sz val="9.0"/>
      <color rgb="FFFFFFFF"/>
      <name val="Arial"/>
    </font>
    <font>
      <b val="0"/>
      <i val="0"/>
      <strike val="0"/>
      <u val="none"/>
      <sz val="12.0"/>
      <color rgb="FFFFFFFF"/>
      <name val="Century gothic"/>
    </font>
    <font>
      <b val="0"/>
      <i val="0"/>
      <strike val="0"/>
      <u val="none"/>
      <sz val="10.0"/>
      <color rgb="FF000000"/>
      <name val="Arial"/>
    </font>
    <font>
      <b val="0"/>
      <i val="0"/>
      <strike val="0"/>
      <u val="none"/>
      <sz val="9.0"/>
      <color rgb="FFFFFFFF"/>
      <name val="Arial"/>
    </font>
    <font>
      <b val="0"/>
      <i val="0"/>
      <strike val="0"/>
      <u val="none"/>
      <sz val="10.0"/>
      <color rgb="FF000000"/>
      <name val="Arial"/>
    </font>
    <font>
      <b val="0"/>
      <i val="0"/>
      <strike val="0"/>
      <u val="none"/>
      <sz val="10.0"/>
      <color rgb="FF000000"/>
      <name val="Arial"/>
    </font>
    <font>
      <b/>
      <i val="0"/>
      <strike val="0"/>
      <u val="none"/>
      <sz val="12.0"/>
      <color rgb="FF000000"/>
      <name val="Arial"/>
    </font>
    <font>
      <b/>
      <i val="0"/>
      <strike val="0"/>
      <u val="none"/>
      <sz val="10.0"/>
      <color rgb="FF000000"/>
      <name val="Arial"/>
    </font>
    <font>
      <b val="0"/>
      <i val="0"/>
      <strike val="0"/>
      <u/>
      <sz val="9.0"/>
      <color rgb="FFFFFFFF"/>
      <name val="Calibri"/>
    </font>
    <font>
      <b val="0"/>
      <i val="0"/>
      <strike val="0"/>
      <u val="none"/>
      <sz val="10.0"/>
      <color rgb="FF000000"/>
      <name val="Arial"/>
    </font>
    <font>
      <b val="0"/>
      <i val="0"/>
      <strike val="0"/>
      <u val="none"/>
      <sz val="11.0"/>
      <color rgb="FF000000"/>
      <name val="Arial"/>
    </font>
    <font>
      <b/>
      <i val="0"/>
      <strike val="0"/>
      <u val="none"/>
      <sz val="10.0"/>
      <color rgb="FF000000"/>
      <name val="Arial"/>
    </font>
    <font>
      <b/>
      <i val="0"/>
      <strike val="0"/>
      <u val="none"/>
      <sz val="12.0"/>
      <color rgb="FF000000"/>
      <name val="Arial"/>
    </font>
    <font>
      <b/>
      <i val="0"/>
      <strike val="0"/>
      <u val="none"/>
      <sz val="12.0"/>
      <color rgb="FF000000"/>
      <name val="Arial"/>
    </font>
    <font>
      <b/>
      <i val="0"/>
      <strike val="0"/>
      <u val="none"/>
      <sz val="10.0"/>
      <color rgb="FFFFFFFF"/>
      <name val="Century gothic"/>
    </font>
    <font>
      <b/>
      <i val="0"/>
      <strike val="0"/>
      <u val="none"/>
      <sz val="10.0"/>
      <color rgb="FF000000"/>
      <name val="Arial"/>
    </font>
    <font>
      <b val="0"/>
      <i val="0"/>
      <strike val="0"/>
      <u val="none"/>
      <sz val="10.0"/>
      <color rgb="FF000000"/>
      <name val="Arial"/>
    </font>
    <font>
      <b val="0"/>
      <i val="0"/>
      <strike val="0"/>
      <u val="none"/>
      <sz val="10.0"/>
      <color rgb="FFFFFFFF"/>
      <name val="Arial"/>
    </font>
    <font>
      <b val="0"/>
      <i val="0"/>
      <strike val="0"/>
      <u/>
      <sz val="10.0"/>
      <color rgb="FF0000FF"/>
      <name val="Arial"/>
    </font>
    <font>
      <b val="0"/>
      <i val="0"/>
      <strike val="0"/>
      <u val="none"/>
      <sz val="9.0"/>
      <color rgb="FFFFFFFF"/>
      <name val="Arial"/>
    </font>
    <font>
      <b val="0"/>
      <i val="0"/>
      <strike val="0"/>
      <u val="none"/>
      <sz val="10.0"/>
      <color rgb="FF000000"/>
      <name val="Arial"/>
    </font>
    <font>
      <b val="0"/>
      <i val="0"/>
      <strike val="0"/>
      <u val="none"/>
      <sz val="10.0"/>
      <color rgb="FF000000"/>
      <name val="Arial"/>
    </font>
    <font>
      <b val="0"/>
      <i val="0"/>
      <strike val="0"/>
      <u val="none"/>
      <sz val="10.0"/>
      <color rgb="FF000000"/>
      <name val="Arial"/>
    </font>
    <font>
      <b val="0"/>
      <i val="0"/>
      <strike val="0"/>
      <u val="none"/>
      <sz val="9.0"/>
      <color rgb="FFFFFFFF"/>
      <name val="Arial"/>
    </font>
    <font>
      <b val="0"/>
      <i val="0"/>
      <strike val="0"/>
      <u val="none"/>
      <sz val="11.0"/>
      <color rgb="FF000000"/>
      <name val="Arial"/>
    </font>
    <font>
      <b val="0"/>
      <i val="0"/>
      <strike val="0"/>
      <u val="none"/>
      <sz val="10.0"/>
      <color rgb="FF000000"/>
      <name val="Arial"/>
    </font>
    <font>
      <b/>
      <i val="0"/>
      <strike val="0"/>
      <u val="none"/>
      <sz val="11.0"/>
      <color rgb="FF000000"/>
      <name val="Arial"/>
    </font>
    <font>
      <b val="0"/>
      <i val="0"/>
      <strike val="0"/>
      <u val="none"/>
      <sz val="11.0"/>
      <color rgb="FF000000"/>
      <name val="Arial"/>
    </font>
    <font>
      <b val="0"/>
      <i val="0"/>
      <strike val="0"/>
      <u val="none"/>
      <sz val="10.0"/>
      <color rgb="FF000000"/>
      <name val="Arial"/>
    </font>
    <font>
      <b/>
      <i val="0"/>
      <strike val="0"/>
      <u val="none"/>
      <sz val="10.0"/>
      <color rgb="FF000000"/>
      <name val="Arial"/>
    </font>
    <font>
      <b val="0"/>
      <i val="0"/>
      <strike val="0"/>
      <u val="none"/>
      <sz val="11.0"/>
      <color rgb="FF000000"/>
      <name val="Arial"/>
    </font>
    <font>
      <b val="0"/>
      <i val="0"/>
      <strike val="0"/>
      <u val="none"/>
      <sz val="10.0"/>
      <color rgb="FF000000"/>
      <name val="Arial"/>
    </font>
    <font>
      <b val="0"/>
      <i val="0"/>
      <strike val="0"/>
      <u val="none"/>
      <sz val="8.0"/>
      <color rgb="FF000000"/>
      <name val="Arial"/>
    </font>
    <font>
      <b/>
      <i val="0"/>
      <strike val="0"/>
      <u val="none"/>
      <sz val="10.0"/>
      <color rgb="FF000000"/>
      <name val="Arial"/>
    </font>
    <font>
      <b/>
      <i val="0"/>
      <strike val="0"/>
      <u val="none"/>
      <sz val="10.0"/>
      <color rgb="FF000000"/>
      <name val="Arial"/>
    </font>
    <font>
      <b val="0"/>
      <i val="0"/>
      <strike val="0"/>
      <u val="none"/>
      <sz val="8.0"/>
      <color rgb="FF000000"/>
      <name val="Arial"/>
    </font>
    <font>
      <b val="0"/>
      <i val="0"/>
      <strike val="0"/>
      <u val="none"/>
      <sz val="9.0"/>
      <color rgb="FFFFFFFF"/>
      <name val="Arial"/>
    </font>
    <font>
      <b val="0"/>
      <i val="0"/>
      <strike val="0"/>
      <u val="none"/>
      <sz val="8.0"/>
      <color rgb="FF000000"/>
      <name val="Arial"/>
    </font>
    <font>
      <b val="0"/>
      <i val="0"/>
      <strike val="0"/>
      <u val="none"/>
      <sz val="10.0"/>
      <color rgb="FF000000"/>
      <name val="Arial"/>
    </font>
    <font>
      <b val="0"/>
      <i val="0"/>
      <strike val="0"/>
      <u val="none"/>
      <sz val="10.0"/>
      <color rgb="FF000000"/>
      <name val="Arial"/>
    </font>
    <font>
      <b val="0"/>
      <i val="0"/>
      <strike val="0"/>
      <u/>
      <sz val="9.0"/>
      <color rgb="FFFFFFFF"/>
      <name val="Arial"/>
    </font>
    <font>
      <b val="0"/>
      <i val="0"/>
      <strike val="0"/>
      <u val="none"/>
      <sz val="10.0"/>
      <color rgb="FFC0C0C0"/>
      <name val="Arial"/>
    </font>
    <font>
      <b val="0"/>
      <i val="0"/>
      <strike val="0"/>
      <u val="none"/>
      <sz val="8.0"/>
      <color rgb="FF000000"/>
      <name val="Arial"/>
    </font>
    <font>
      <b/>
      <i val="0"/>
      <strike val="0"/>
      <u val="none"/>
      <sz val="12.0"/>
      <color rgb="FF000000"/>
      <name val="Arial"/>
    </font>
    <font>
      <b val="0"/>
      <i val="0"/>
      <strike val="0"/>
      <u val="none"/>
      <sz val="10.0"/>
      <color rgb="FF000000"/>
      <name val="Arial"/>
    </font>
    <font>
      <b val="0"/>
      <i val="0"/>
      <strike val="0"/>
      <u val="none"/>
      <sz val="10.0"/>
      <color rgb="FF000000"/>
      <name val="Arial"/>
    </font>
    <font>
      <b val="0"/>
      <i val="0"/>
      <strike val="0"/>
      <u val="none"/>
      <sz val="10.0"/>
      <color rgb="FF000000"/>
      <name val="Arial"/>
    </font>
    <font>
      <b val="0"/>
      <i val="0"/>
      <strike val="0"/>
      <u/>
      <sz val="9.0"/>
      <color rgb="FFFFFFFF"/>
      <name val="Calibri"/>
    </font>
    <font>
      <b val="0"/>
      <i val="0"/>
      <strike val="0"/>
      <u val="none"/>
      <sz val="10.0"/>
      <color rgb="FF000000"/>
      <name val="Arial"/>
    </font>
    <font>
      <b val="0"/>
      <i val="0"/>
      <strike val="0"/>
      <u val="none"/>
      <sz val="9.0"/>
      <color rgb="FFFFFFFF"/>
      <name val="Arial"/>
    </font>
    <font>
      <b val="0"/>
      <i val="0"/>
      <strike val="0"/>
      <u/>
      <sz val="9.0"/>
      <color rgb="FFFFFFFF"/>
      <name val="Arial"/>
    </font>
    <font>
      <b val="0"/>
      <i val="0"/>
      <strike val="0"/>
      <u/>
      <sz val="9.0"/>
      <color rgb="FFFFFFFF"/>
      <name val="Arial"/>
    </font>
    <font>
      <b/>
      <i val="0"/>
      <strike val="0"/>
      <u val="none"/>
      <sz val="10.0"/>
      <color rgb="FF000000"/>
      <name val="Arial"/>
    </font>
    <font>
      <b val="0"/>
      <i val="0"/>
      <strike val="0"/>
      <u val="none"/>
      <sz val="10.0"/>
      <color rgb="FF000000"/>
      <name val="Arial"/>
    </font>
    <font>
      <b val="0"/>
      <i val="0"/>
      <strike val="0"/>
      <u val="none"/>
      <sz val="10.0"/>
      <color rgb="FFFFFFFF"/>
      <name val="Century gothic"/>
    </font>
    <font>
      <b val="0"/>
      <i val="0"/>
      <strike val="0"/>
      <u val="none"/>
      <sz val="10.0"/>
      <color rgb="FF000000"/>
      <name val="Arial"/>
    </font>
    <font>
      <b val="0"/>
      <i val="0"/>
      <strike val="0"/>
      <u val="none"/>
      <sz val="9.0"/>
      <color rgb="FF000000"/>
      <name val="Arial"/>
    </font>
    <font>
      <b val="0"/>
      <i val="0"/>
      <strike val="0"/>
      <u val="none"/>
      <sz val="10.0"/>
      <color rgb="FF000000"/>
      <name val="Arial"/>
    </font>
    <font>
      <b val="0"/>
      <i val="0"/>
      <strike val="0"/>
      <u val="none"/>
      <sz val="10.0"/>
      <color rgb="FF000000"/>
      <name val="Arial"/>
    </font>
    <font>
      <b val="0"/>
      <i val="0"/>
      <strike val="0"/>
      <u val="none"/>
      <sz val="10.0"/>
      <color rgb="FF000000"/>
      <name val="Arial"/>
    </font>
    <font>
      <b/>
      <i val="0"/>
      <strike val="0"/>
      <u val="none"/>
      <sz val="12.0"/>
      <color rgb="FF000000"/>
      <name val="Calibri"/>
    </font>
    <font>
      <b val="0"/>
      <i val="0"/>
      <strike val="0"/>
      <u/>
      <sz val="9.0"/>
      <color rgb="FFFFFFFF"/>
      <name val="Arial"/>
    </font>
    <font>
      <b val="0"/>
      <i val="0"/>
      <strike val="0"/>
      <u val="none"/>
      <sz val="11.0"/>
      <color rgb="FF000000"/>
      <name val="Arial"/>
    </font>
    <font>
      <b val="0"/>
      <i val="0"/>
      <strike val="0"/>
      <u val="none"/>
      <sz val="10.0"/>
      <color rgb="FF000000"/>
      <name val="Arial"/>
    </font>
    <font>
      <b val="0"/>
      <i val="0"/>
      <strike val="0"/>
      <u val="none"/>
      <sz val="10.0"/>
      <color rgb="FF000000"/>
      <name val="Arial"/>
    </font>
    <font>
      <b val="0"/>
      <i val="0"/>
      <strike val="0"/>
      <u val="none"/>
      <sz val="10.0"/>
      <color rgb="FF000000"/>
      <name val="Arial"/>
    </font>
    <font>
      <b val="0"/>
      <i val="0"/>
      <strike val="0"/>
      <u val="none"/>
      <sz val="9.0"/>
      <color rgb="FFFFFFFF"/>
      <name val="Arial"/>
    </font>
    <font>
      <b/>
      <i val="0"/>
      <strike val="0"/>
      <u val="none"/>
      <sz val="11.0"/>
      <color rgb="FF000000"/>
      <name val="Arial"/>
    </font>
    <font>
      <b val="0"/>
      <i val="0"/>
      <strike val="0"/>
      <u val="none"/>
      <sz val="10.0"/>
      <color rgb="FF000000"/>
      <name val="Arial"/>
    </font>
    <font>
      <b val="0"/>
      <i val="0"/>
      <strike val="0"/>
      <u val="none"/>
      <sz val="10.0"/>
      <color rgb="FF000000"/>
      <name val="Arial"/>
    </font>
    <font>
      <b val="0"/>
      <i val="0"/>
      <strike val="0"/>
      <u val="none"/>
      <sz val="10.0"/>
      <color rgb="FFFFFFFF"/>
      <name val="Arial"/>
    </font>
    <font>
      <b val="0"/>
      <i val="0"/>
      <strike val="0"/>
      <u val="none"/>
      <sz val="10.0"/>
      <color rgb="FFFFFFFF"/>
      <name val="Arial"/>
    </font>
    <font>
      <b val="0"/>
      <i val="0"/>
      <strike val="0"/>
      <u val="none"/>
      <sz val="9.0"/>
      <color rgb="FFFFFFFF"/>
      <name val="Arial"/>
    </font>
    <font>
      <b val="0"/>
      <i val="0"/>
      <strike val="0"/>
      <u val="none"/>
      <sz val="10.0"/>
      <color rgb="FF000000"/>
      <name val="Arial"/>
    </font>
    <font>
      <b/>
      <i val="0"/>
      <strike val="0"/>
      <u val="none"/>
      <sz val="10.0"/>
      <color rgb="FF000000"/>
      <name val="Arial"/>
    </font>
    <font>
      <b val="0"/>
      <i val="0"/>
      <strike val="0"/>
      <u val="none"/>
      <sz val="10.0"/>
      <color rgb="FF000000"/>
      <name val="Arial"/>
    </font>
    <font>
      <b/>
      <i val="0"/>
      <strike val="0"/>
      <u val="none"/>
      <sz val="10.0"/>
      <color rgb="FF000000"/>
      <name val="Arial"/>
    </font>
    <font>
      <b/>
      <i/>
      <strike val="0"/>
      <u val="none"/>
      <sz val="9.0"/>
      <color rgb="FFFFFFFF"/>
      <name val="Arial"/>
    </font>
    <font>
      <b val="0"/>
      <i val="0"/>
      <strike val="0"/>
      <u val="none"/>
      <sz val="10.0"/>
      <color rgb="FF000000"/>
      <name val="Arial"/>
    </font>
    <font>
      <b val="0"/>
      <i val="0"/>
      <strike val="0"/>
      <u val="none"/>
      <sz val="10.0"/>
      <color rgb="FF000000"/>
      <name val="Arial"/>
    </font>
    <font>
      <b val="0"/>
      <i val="0"/>
      <strike val="0"/>
      <u val="none"/>
      <sz val="10.0"/>
      <color rgb="FFFFFFFF"/>
      <name val="Arial"/>
    </font>
    <font>
      <b val="0"/>
      <i val="0"/>
      <strike val="0"/>
      <u val="none"/>
      <sz val="10.0"/>
      <color rgb="FF000000"/>
      <name val="Arial"/>
    </font>
    <font>
      <b val="0"/>
      <i val="0"/>
      <strike val="0"/>
      <u val="none"/>
      <sz val="9.0"/>
      <color rgb="FFFFFFFF"/>
      <name val="Arial"/>
    </font>
    <font>
      <b val="0"/>
      <i val="0"/>
      <strike val="0"/>
      <u val="none"/>
      <sz val="10.0"/>
      <color rgb="FF000000"/>
      <name val="Arial"/>
    </font>
    <font>
      <b val="0"/>
      <i val="0"/>
      <strike val="0"/>
      <u val="none"/>
      <sz val="9.0"/>
      <color rgb="FF000000"/>
      <name val="Arial"/>
    </font>
    <font>
      <b val="0"/>
      <i val="0"/>
      <strike val="0"/>
      <u val="none"/>
      <sz val="10.0"/>
      <color rgb="FF000000"/>
      <name val="Arial"/>
    </font>
    <font>
      <b val="0"/>
      <i val="0"/>
      <strike val="0"/>
      <u val="none"/>
      <sz val="10.0"/>
      <color rgb="FF000000"/>
      <name val="Arial"/>
    </font>
    <font>
      <b val="0"/>
      <i val="0"/>
      <strike val="0"/>
      <u val="none"/>
      <sz val="9.0"/>
      <color rgb="FFFFFFFF"/>
      <name val="Arial"/>
    </font>
    <font>
      <b val="0"/>
      <i val="0"/>
      <strike val="0"/>
      <u val="none"/>
      <sz val="10.0"/>
      <color rgb="FF000000"/>
      <name val="Arial"/>
    </font>
    <font>
      <b val="0"/>
      <i val="0"/>
      <strike val="0"/>
      <u val="none"/>
      <sz val="10.0"/>
      <color rgb="FF000000"/>
      <name val="Arial"/>
    </font>
    <font>
      <b val="0"/>
      <i val="0"/>
      <strike val="0"/>
      <u val="none"/>
      <sz val="10.0"/>
      <color rgb="FF000000"/>
      <name val="Arial"/>
    </font>
    <font>
      <b val="0"/>
      <i val="0"/>
      <strike val="0"/>
      <u val="none"/>
      <sz val="9.0"/>
      <color rgb="FF000000"/>
      <name val="Arial"/>
    </font>
    <font>
      <b val="0"/>
      <i val="0"/>
      <strike val="0"/>
      <u val="none"/>
      <sz val="9.0"/>
      <color rgb="FF000000"/>
      <name val="Arial"/>
    </font>
    <font>
      <b/>
      <i val="0"/>
      <strike val="0"/>
      <u val="none"/>
      <sz val="10.0"/>
      <color rgb="FF000000"/>
      <name val="Arial"/>
    </font>
    <font>
      <b val="0"/>
      <i val="0"/>
      <strike val="0"/>
      <u val="none"/>
      <sz val="10.0"/>
      <color rgb="FF000000"/>
      <name val="Arial"/>
    </font>
    <font>
      <b val="0"/>
      <i val="0"/>
      <strike val="0"/>
      <u val="none"/>
      <sz val="11.0"/>
      <color rgb="FF000000"/>
      <name val="Arial"/>
    </font>
    <font>
      <b val="0"/>
      <i val="0"/>
      <strike val="0"/>
      <u val="none"/>
      <sz val="10.0"/>
      <color rgb="FF000000"/>
      <name val="Arial"/>
    </font>
    <font>
      <b/>
      <i val="0"/>
      <strike val="0"/>
      <u val="none"/>
      <sz val="10.0"/>
      <color rgb="FF000000"/>
      <name val="Arial"/>
    </font>
    <font>
      <b val="0"/>
      <i val="0"/>
      <strike val="0"/>
      <u val="none"/>
      <sz val="10.0"/>
      <color rgb="FF000000"/>
      <name val="Arial"/>
    </font>
    <font>
      <b/>
      <i val="0"/>
      <strike val="0"/>
      <u val="none"/>
      <sz val="10.0"/>
      <color rgb="FFFFFFFF"/>
      <name val="Century gothic"/>
    </font>
    <font>
      <b val="0"/>
      <i val="0"/>
      <strike val="0"/>
      <u/>
      <sz val="9.0"/>
      <color rgb="FFFFFFFF"/>
      <name val="Arial"/>
    </font>
    <font>
      <b val="0"/>
      <i val="0"/>
      <strike val="0"/>
      <u val="none"/>
      <sz val="10.0"/>
      <color rgb="FF000000"/>
      <name val="Arial"/>
    </font>
    <font>
      <b val="0"/>
      <i val="0"/>
      <strike val="0"/>
      <u val="none"/>
      <sz val="10.0"/>
      <color rgb="FF000000"/>
      <name val="Arial"/>
    </font>
    <font>
      <b val="0"/>
      <i val="0"/>
      <strike val="0"/>
      <u val="none"/>
      <sz val="10.0"/>
      <color rgb="FFFFFFFF"/>
      <name val="Arial"/>
    </font>
    <font>
      <b val="0"/>
      <i val="0"/>
      <strike val="0"/>
      <u val="none"/>
      <sz val="10.0"/>
      <color rgb="FF000000"/>
      <name val="Arial"/>
    </font>
    <font>
      <b/>
      <i val="0"/>
      <strike val="0"/>
      <u val="none"/>
      <sz val="11.0"/>
      <color rgb="FFFFFFFF"/>
      <name val="Arial"/>
    </font>
    <font>
      <b val="0"/>
      <i val="0"/>
      <strike val="0"/>
      <u val="none"/>
      <sz val="10.0"/>
      <color rgb="FF000000"/>
      <name val="Arial"/>
    </font>
    <font>
      <b val="0"/>
      <i val="0"/>
      <strike val="0"/>
      <u val="none"/>
      <sz val="9.0"/>
      <color rgb="FFFFFFFF"/>
      <name val="Arial"/>
    </font>
    <font>
      <b val="0"/>
      <i val="0"/>
      <strike val="0"/>
      <u val="none"/>
      <sz val="10.0"/>
      <color rgb="FF000000"/>
      <name val="Arial"/>
    </font>
    <font>
      <b/>
      <i val="0"/>
      <strike val="0"/>
      <u val="none"/>
      <sz val="10.0"/>
      <color rgb="FF000000"/>
      <name val="Arial"/>
    </font>
    <font>
      <b val="0"/>
      <i val="0"/>
      <strike val="0"/>
      <u val="none"/>
      <sz val="10.0"/>
      <color rgb="FF000000"/>
      <name val="Arial"/>
    </font>
    <font>
      <b val="0"/>
      <i val="0"/>
      <strike val="0"/>
      <u val="none"/>
      <sz val="9.0"/>
      <color rgb="FF000000"/>
      <name val="Arial"/>
    </font>
    <font>
      <b/>
      <i val="0"/>
      <strike val="0"/>
      <u val="none"/>
      <sz val="10.0"/>
      <color rgb="FFFFFFFF"/>
      <name val="Arial"/>
    </font>
    <font>
      <b val="0"/>
      <i val="0"/>
      <strike val="0"/>
      <u/>
      <sz val="9.0"/>
      <color rgb="FFFFFFFF"/>
      <name val="Arial"/>
    </font>
    <font>
      <b val="0"/>
      <i val="0"/>
      <strike val="0"/>
      <u val="none"/>
      <sz val="10.0"/>
      <color rgb="FF000000"/>
      <name val="Arial"/>
    </font>
    <font>
      <b val="0"/>
      <i val="0"/>
      <strike val="0"/>
      <u val="none"/>
      <sz val="9.0"/>
      <color rgb="FFFFFFFF"/>
      <name val="Arial"/>
    </font>
    <font>
      <b val="0"/>
      <i val="0"/>
      <strike val="0"/>
      <u val="none"/>
      <sz val="10.0"/>
      <color rgb="FF000000"/>
      <name val="Arial"/>
    </font>
    <font>
      <b val="0"/>
      <i val="0"/>
      <strike val="0"/>
      <u val="none"/>
      <sz val="10.0"/>
      <color rgb="FF000000"/>
      <name val="Arial"/>
    </font>
    <font>
      <b val="0"/>
      <i val="0"/>
      <strike val="0"/>
      <u val="none"/>
      <sz val="8.0"/>
      <color rgb="FF000000"/>
      <name val="Arial"/>
    </font>
    <font>
      <b val="0"/>
      <i val="0"/>
      <strike val="0"/>
      <u val="none"/>
      <sz val="10.0"/>
      <color rgb="FF000000"/>
      <name val="Arial"/>
    </font>
    <font>
      <b val="0"/>
      <i val="0"/>
      <strike val="0"/>
      <u val="none"/>
      <sz val="9.0"/>
      <color rgb="FFFFFFFF"/>
      <name val="Arial"/>
    </font>
    <font>
      <b val="0"/>
      <i val="0"/>
      <strike val="0"/>
      <u val="none"/>
      <sz val="10.0"/>
      <color rgb="FF000000"/>
      <name val="Arial"/>
    </font>
    <font>
      <b val="0"/>
      <i val="0"/>
      <strike val="0"/>
      <u val="none"/>
      <sz val="11.0"/>
      <color rgb="FF000000"/>
      <name val="Arial"/>
    </font>
    <font>
      <b val="0"/>
      <i val="0"/>
      <strike val="0"/>
      <u val="none"/>
      <sz val="10.0"/>
      <color rgb="FF000000"/>
      <name val="Arial"/>
    </font>
    <font>
      <b val="0"/>
      <i val="0"/>
      <strike val="0"/>
      <u val="none"/>
      <sz val="10.0"/>
      <color rgb="FF000000"/>
      <name val="Arial"/>
    </font>
    <font>
      <b val="0"/>
      <i val="0"/>
      <strike val="0"/>
      <u val="none"/>
      <sz val="10.0"/>
      <color rgb="FF000000"/>
      <name val="Arial"/>
    </font>
    <font>
      <b val="0"/>
      <i val="0"/>
      <strike val="0"/>
      <u val="none"/>
      <sz val="10.0"/>
      <color rgb="FF000000"/>
      <name val="Arial"/>
    </font>
    <font>
      <b val="0"/>
      <i val="0"/>
      <strike val="0"/>
      <u val="none"/>
      <sz val="10.0"/>
      <color rgb="FF000000"/>
      <name val="Arial"/>
    </font>
    <font>
      <b val="0"/>
      <i val="0"/>
      <strike val="0"/>
      <u val="none"/>
      <sz val="9.0"/>
      <color rgb="FFFFFFFF"/>
      <name val="Arial"/>
    </font>
    <font>
      <b val="0"/>
      <i val="0"/>
      <strike val="0"/>
      <u val="none"/>
      <sz val="10.0"/>
      <color rgb="FF000000"/>
      <name val="Arial"/>
    </font>
    <font>
      <b val="0"/>
      <i val="0"/>
      <strike val="0"/>
      <u val="none"/>
      <sz val="10.0"/>
      <color rgb="FF000000"/>
      <name val="Arial"/>
    </font>
    <font>
      <b/>
      <i val="0"/>
      <strike val="0"/>
      <u val="none"/>
      <sz val="9.0"/>
      <color rgb="FFFFFFFF"/>
      <name val="Arial"/>
    </font>
    <font>
      <b/>
      <i val="0"/>
      <strike val="0"/>
      <u val="none"/>
      <sz val="12.0"/>
      <color rgb="FFFFFFFF"/>
      <name val="Century gothic"/>
    </font>
    <font>
      <b/>
      <i val="0"/>
      <strike val="0"/>
      <u val="none"/>
      <sz val="11.0"/>
      <color rgb="FFFFFFFF"/>
      <name val="Calibri"/>
    </font>
    <font>
      <b val="0"/>
      <i val="0"/>
      <strike val="0"/>
      <u val="none"/>
      <sz val="11.0"/>
      <color rgb="FF000000"/>
      <name val="Arial"/>
    </font>
  </fonts>
  <fills count="58">
    <fill>
      <patternFill patternType="none"/>
    </fill>
    <fill>
      <patternFill patternType="gray125">
        <bgColor rgb="FFFFFFFF"/>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C0C0C0"/>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C0C0C0"/>
        <bgColor indexed="64"/>
      </patternFill>
    </fill>
    <fill>
      <patternFill patternType="solid">
        <fgColor rgb="FFFFFFFF"/>
        <bgColor indexed="64"/>
      </patternFill>
    </fill>
    <fill>
      <patternFill patternType="solid">
        <fgColor rgb="FFBFBFB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C0C0C0"/>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C0C0C0"/>
        <bgColor indexed="64"/>
      </patternFill>
    </fill>
    <fill>
      <patternFill patternType="solid">
        <fgColor rgb="FFC0C0C0"/>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C0C0C0"/>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s>
  <borders count="129">
    <border>
      <left/>
      <right/>
      <top/>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1">
    <xf fillId="0" numFmtId="0" borderId="0" fontId="0"/>
  </cellStyleXfs>
  <cellXfs count="168">
    <xf applyAlignment="1" fillId="0" xfId="0" numFmtId="0" borderId="0" fontId="0">
      <alignment vertical="bottom" horizontal="general" wrapText="1"/>
    </xf>
    <xf applyBorder="1" applyAlignment="1" fillId="0" xfId="0" numFmtId="0" borderId="1" applyFont="1" fontId="1">
      <alignment vertical="center" horizontal="center"/>
    </xf>
    <xf applyBorder="1" applyAlignment="1" fillId="0" xfId="0" numFmtId="3" borderId="2" applyFont="1" fontId="2" applyNumberFormat="1">
      <alignment vertical="center" horizontal="center"/>
    </xf>
    <xf applyBorder="1" applyAlignment="1" fillId="0" xfId="0" numFmtId="3" borderId="3" applyFont="1" fontId="3" applyNumberFormat="1">
      <alignment vertical="bottom" horizontal="center"/>
    </xf>
    <xf applyBorder="1" applyAlignment="1" fillId="0" xfId="0" numFmtId="0" borderId="4" applyFont="1" fontId="4">
      <alignment vertical="center" horizontal="center"/>
    </xf>
    <xf applyBorder="1" applyAlignment="1" fillId="0" xfId="0" numFmtId="164" borderId="5" applyFont="1" fontId="5" applyNumberFormat="1">
      <alignment vertical="center" horizontal="center"/>
    </xf>
    <xf applyBorder="1" applyAlignment="1" fillId="0" xfId="0" numFmtId="3" borderId="6" applyFont="1" fontId="6" applyNumberFormat="1">
      <alignment vertical="center" horizontal="center"/>
    </xf>
    <xf applyBorder="1" applyAlignment="1" fillId="0" xfId="0" numFmtId="0" borderId="7" applyFont="1" fontId="7">
      <alignment vertical="center" horizontal="left"/>
    </xf>
    <xf applyBorder="1" applyAlignment="1" fillId="0" xfId="0" numFmtId="0" borderId="8" applyFont="1" fontId="8">
      <alignment vertical="center" horizontal="general"/>
    </xf>
    <xf applyBorder="1" applyAlignment="1" fillId="0" xfId="0" numFmtId="0" borderId="9" applyFont="1" fontId="9">
      <alignment vertical="center" horizontal="center" wrapText="1"/>
    </xf>
    <xf applyBorder="1" applyAlignment="1" fillId="2" xfId="0" numFmtId="0" borderId="10" applyFont="1" fontId="10" applyFill="1">
      <alignment vertical="center" horizontal="general"/>
    </xf>
    <xf applyBorder="1" fillId="0" xfId="0" numFmtId="0" borderId="11" applyFont="1" fontId="11"/>
    <xf applyBorder="1" applyAlignment="1" fillId="0" xfId="0" numFmtId="0" borderId="12" applyFont="1" fontId="12">
      <alignment vertical="center" horizontal="left"/>
    </xf>
    <xf applyBorder="1" applyAlignment="1" fillId="3" xfId="0" numFmtId="0" borderId="13" applyFont="1" fontId="13" applyFill="1">
      <alignment vertical="center" horizontal="general"/>
    </xf>
    <xf applyBorder="1" applyAlignment="1" fillId="0" xfId="0" numFmtId="0" borderId="14" applyFont="1" fontId="14">
      <alignment vertical="bottom" horizontal="center" wrapText="1"/>
    </xf>
    <xf applyAlignment="1" fillId="4" xfId="0" numFmtId="0" borderId="0" applyFont="1" fontId="15" applyFill="1">
      <alignment vertical="center" horizontal="left"/>
    </xf>
    <xf fillId="5" xfId="0" numFmtId="1" borderId="0" applyFont="1" fontId="16" applyNumberFormat="1" applyFill="1"/>
    <xf applyBorder="1" applyAlignment="1" fillId="6" xfId="0" numFmtId="0" borderId="15" applyFont="1" fontId="17" applyFill="1">
      <alignment vertical="center" horizontal="center" wrapText="1"/>
    </xf>
    <xf applyBorder="1" applyAlignment="1" fillId="0" xfId="0" numFmtId="0" borderId="16" applyFont="1" fontId="18">
      <alignment vertical="center" horizontal="center"/>
    </xf>
    <xf applyBorder="1" applyAlignment="1" fillId="7" xfId="0" numFmtId="0" borderId="17" applyFont="1" fontId="19" applyFill="1">
      <alignment vertical="center" horizontal="left" wrapText="1"/>
    </xf>
    <xf applyBorder="1" applyAlignment="1" fillId="0" xfId="0" numFmtId="0" borderId="18" applyFont="1" fontId="20">
      <alignment vertical="center" horizontal="left"/>
    </xf>
    <xf applyAlignment="1" fillId="0" xfId="0" numFmtId="0" borderId="0" applyFont="1" fontId="21">
      <alignment vertical="center" horizontal="general"/>
    </xf>
    <xf applyBorder="1" applyAlignment="1" fillId="0" xfId="0" numFmtId="0" borderId="19" applyFont="1" fontId="22">
      <alignment vertical="bottom" horizontal="center" wrapText="1"/>
    </xf>
    <xf fillId="0" xfId="0" numFmtId="0" borderId="0" applyFont="1" fontId="23"/>
    <xf applyBorder="1" applyAlignment="1" fillId="0" xfId="0" numFmtId="0" borderId="20" applyFont="1" fontId="24">
      <alignment vertical="center" horizontal="center"/>
    </xf>
    <xf applyBorder="1" applyAlignment="1" fillId="0" xfId="0" numFmtId="0" borderId="21" applyFont="1" fontId="25">
      <alignment vertical="center" horizontal="center"/>
    </xf>
    <xf applyAlignment="1" fillId="0" xfId="0" numFmtId="0" borderId="0" applyFont="1" fontId="26">
      <alignment vertical="bottom" horizontal="center" wrapText="1"/>
    </xf>
    <xf applyAlignment="1" fillId="8" xfId="0" numFmtId="0" borderId="0" applyFont="1" fontId="27" applyFill="1">
      <alignment vertical="center" horizontal="center" wrapText="1"/>
    </xf>
    <xf applyBorder="1" applyAlignment="1" fillId="0" xfId="0" numFmtId="0" borderId="22" applyFont="1" fontId="28">
      <alignment vertical="bottom" horizontal="center"/>
    </xf>
    <xf applyBorder="1" applyAlignment="1" fillId="9" xfId="0" numFmtId="0" borderId="23" applyFont="1" fontId="29" applyFill="1">
      <alignment vertical="center" horizontal="left"/>
    </xf>
    <xf applyBorder="1" applyAlignment="1" fillId="0" xfId="0" numFmtId="0" borderId="24" applyFont="1" fontId="30">
      <alignment vertical="bottom" horizontal="center"/>
    </xf>
    <xf applyBorder="1" applyAlignment="1" fillId="0" xfId="0" numFmtId="0" borderId="25" applyFont="1" fontId="31">
      <alignment vertical="center" horizontal="center"/>
    </xf>
    <xf applyBorder="1" applyAlignment="1" fillId="0" xfId="0" numFmtId="0" borderId="26" applyFont="1" fontId="32">
      <alignment vertical="center" horizontal="left"/>
    </xf>
    <xf applyBorder="1" applyAlignment="1" fillId="10" xfId="0" numFmtId="3" borderId="27" applyFont="1" fontId="33" applyNumberFormat="1" applyFill="1">
      <alignment vertical="center" horizontal="right"/>
    </xf>
    <xf applyAlignment="1" fillId="11" xfId="0" numFmtId="0" borderId="0" applyFont="1" fontId="34" applyFill="1">
      <alignment vertical="center" horizontal="center"/>
    </xf>
    <xf applyAlignment="1" fillId="0" xfId="0" numFmtId="0" borderId="0" applyFont="1" fontId="35">
      <alignment vertical="bottom" horizontal="center"/>
    </xf>
    <xf applyBorder="1" applyAlignment="1" fillId="12" xfId="0" numFmtId="3" borderId="28" applyFont="1" fontId="36" applyNumberFormat="1" applyFill="1">
      <alignment vertical="center" horizontal="right" wrapText="1"/>
    </xf>
    <xf applyBorder="1" fillId="0" xfId="0" numFmtId="0" borderId="29" applyFont="1" fontId="37"/>
    <xf applyBorder="1" applyAlignment="1" fillId="0" xfId="0" numFmtId="0" borderId="30" applyFont="1" fontId="38">
      <alignment vertical="center" horizontal="general"/>
    </xf>
    <xf applyBorder="1" applyAlignment="1" fillId="0" xfId="0" numFmtId="0" borderId="31" applyFont="1" fontId="39">
      <alignment vertical="center" horizontal="center" wrapText="1"/>
    </xf>
    <xf applyBorder="1" applyAlignment="1" fillId="0" xfId="0" numFmtId="0" borderId="32" applyFont="1" fontId="40">
      <alignment vertical="bottom" horizontal="center"/>
    </xf>
    <xf applyBorder="1" applyAlignment="1" fillId="13" xfId="0" numFmtId="0" borderId="33" applyFont="1" fontId="41" applyFill="1">
      <alignment vertical="center" horizontal="left" wrapText="1"/>
    </xf>
    <xf applyAlignment="1" fillId="0" xfId="0" numFmtId="0" borderId="0" applyFont="1" fontId="42">
      <alignment vertical="center" horizontal="general"/>
    </xf>
    <xf applyAlignment="1" fillId="0" xfId="0" numFmtId="0" borderId="0" applyFont="1" fontId="43">
      <alignment vertical="center" horizontal="left"/>
    </xf>
    <xf applyBorder="1" applyAlignment="1" fillId="14" xfId="0" numFmtId="0" borderId="34" applyFont="1" fontId="44" applyFill="1">
      <alignment vertical="center" horizontal="left"/>
    </xf>
    <xf applyBorder="1" applyAlignment="1" fillId="0" xfId="0" numFmtId="0" borderId="35" applyFont="1" fontId="45">
      <alignment vertical="center" horizontal="center"/>
    </xf>
    <xf applyBorder="1" applyAlignment="1" fillId="0" xfId="0" numFmtId="0" borderId="36" applyFont="1" fontId="46">
      <alignment vertical="center" horizontal="center" wrapText="1"/>
    </xf>
    <xf applyAlignment="1" fillId="15" xfId="0" numFmtId="0" borderId="0" applyFont="1" fontId="47" applyFill="1">
      <alignment vertical="center" horizontal="center" wrapText="1"/>
    </xf>
    <xf applyBorder="1" applyAlignment="1" fillId="0" xfId="0" numFmtId="0" borderId="37" applyFont="1" fontId="48">
      <alignment vertical="bottom" horizontal="center"/>
    </xf>
    <xf applyBorder="1" fillId="0" xfId="0" numFmtId="0" borderId="38" applyFont="1" fontId="49"/>
    <xf applyAlignment="1" fillId="16" xfId="0" numFmtId="1" borderId="0" applyFont="1" fontId="50" applyNumberFormat="1" applyFill="1">
      <alignment vertical="center" horizontal="center"/>
    </xf>
    <xf applyBorder="1" applyAlignment="1" fillId="0" xfId="0" numFmtId="0" borderId="39" applyFont="1" fontId="51">
      <alignment vertical="bottom" horizontal="center"/>
    </xf>
    <xf applyAlignment="1" fillId="17" xfId="0" numFmtId="0" borderId="0" applyFont="1" fontId="52" applyFill="1">
      <alignment vertical="center" horizontal="left"/>
    </xf>
    <xf applyBorder="1" fillId="0" xfId="0" numFmtId="0" borderId="40" applyFont="1" fontId="53"/>
    <xf applyBorder="1" fillId="0" xfId="0" numFmtId="0" borderId="41" applyFont="1" fontId="54"/>
    <xf applyBorder="1" fillId="0" xfId="0" numFmtId="0" borderId="42" applyFont="1" fontId="55"/>
    <xf applyBorder="1" applyAlignment="1" fillId="18" xfId="0" numFmtId="0" borderId="43" applyFont="1" fontId="56" applyFill="1">
      <alignment vertical="center" horizontal="right" wrapText="1"/>
    </xf>
    <xf applyBorder="1" applyAlignment="1" fillId="0" xfId="0" numFmtId="0" borderId="44" applyFont="1" fontId="57">
      <alignment vertical="center" horizontal="center"/>
    </xf>
    <xf applyBorder="1" fillId="0" xfId="0" numFmtId="0" borderId="45" applyFont="1" fontId="58"/>
    <xf applyBorder="1" applyAlignment="1" fillId="0" xfId="0" numFmtId="0" borderId="46" applyFont="1" fontId="59">
      <alignment vertical="center" horizontal="center"/>
    </xf>
    <xf applyBorder="1" applyAlignment="1" fillId="0" xfId="0" numFmtId="0" borderId="47" applyFont="1" fontId="60">
      <alignment vertical="center" horizontal="center"/>
    </xf>
    <xf applyBorder="1" applyAlignment="1" fillId="0" xfId="0" numFmtId="3" borderId="48" applyFont="1" fontId="61" applyNumberFormat="1">
      <alignment vertical="center" horizontal="center"/>
    </xf>
    <xf applyBorder="1" applyAlignment="1" fillId="0" xfId="0" numFmtId="0" borderId="49" applyFont="1" fontId="62">
      <alignment vertical="bottom" horizontal="center"/>
    </xf>
    <xf applyBorder="1" applyAlignment="1" fillId="0" xfId="0" numFmtId="0" borderId="50" applyFont="1" fontId="63">
      <alignment vertical="center" horizontal="center"/>
    </xf>
    <xf applyBorder="1" fillId="0" xfId="0" numFmtId="0" borderId="51" applyFont="1" fontId="64"/>
    <xf applyAlignment="1" fillId="0" xfId="0" numFmtId="0" borderId="0" applyFont="1" fontId="65">
      <alignment vertical="center" horizontal="right"/>
    </xf>
    <xf applyBorder="1" applyAlignment="1" fillId="0" xfId="0" numFmtId="0" borderId="52" applyFont="1" fontId="66">
      <alignment vertical="bottom" horizontal="center"/>
    </xf>
    <xf applyBorder="1" applyAlignment="1" fillId="0" xfId="0" numFmtId="0" borderId="53" applyFont="1" fontId="67">
      <alignment vertical="center" horizontal="center" wrapText="1"/>
    </xf>
    <xf applyAlignment="1" fillId="0" xfId="0" numFmtId="0" borderId="0" applyFont="1" fontId="68">
      <alignment vertical="center" horizontal="left"/>
    </xf>
    <xf applyBorder="1" applyAlignment="1" fillId="19" xfId="0" numFmtId="0" borderId="54" applyFont="1" fontId="69" applyFill="1">
      <alignment vertical="center" horizontal="general" wrapText="1"/>
    </xf>
    <xf applyBorder="1" applyAlignment="1" fillId="0" xfId="0" numFmtId="0" borderId="55" applyFont="1" fontId="70">
      <alignment vertical="center" horizontal="right"/>
    </xf>
    <xf applyBorder="1" applyAlignment="1" fillId="0" xfId="0" numFmtId="0" borderId="56" applyFont="1" fontId="71">
      <alignment vertical="center" horizontal="general"/>
    </xf>
    <xf applyBorder="1" applyAlignment="1" fillId="0" xfId="0" numFmtId="0" borderId="57" applyFont="1" fontId="72">
      <alignment vertical="center" horizontal="left"/>
    </xf>
    <xf applyBorder="1" applyAlignment="1" fillId="20" xfId="0" numFmtId="0" borderId="58" applyFont="1" fontId="73" applyFill="1">
      <alignment vertical="center" horizontal="general"/>
    </xf>
    <xf applyBorder="1" applyAlignment="1" fillId="0" xfId="0" numFmtId="0" borderId="59" applyFont="1" fontId="74">
      <alignment vertical="center" horizontal="general"/>
    </xf>
    <xf applyBorder="1" applyAlignment="1" fillId="0" xfId="0" numFmtId="0" borderId="60" applyFont="1" fontId="75">
      <alignment vertical="center" horizontal="left"/>
    </xf>
    <xf applyBorder="1" applyAlignment="1" fillId="0" xfId="0" numFmtId="0" borderId="61" applyFont="1" fontId="76">
      <alignment vertical="center" horizontal="center" wrapText="1"/>
    </xf>
    <xf applyBorder="1" applyAlignment="1" fillId="0" xfId="0" numFmtId="0" borderId="62" applyFont="1" fontId="77">
      <alignment vertical="bottom" horizontal="center" wrapText="1"/>
    </xf>
    <xf applyBorder="1" applyAlignment="1" fillId="0" xfId="0" numFmtId="0" borderId="63" applyFont="1" fontId="78">
      <alignment vertical="bottom" horizontal="center"/>
    </xf>
    <xf applyAlignment="1" fillId="21" xfId="0" numFmtId="0" borderId="0" applyFont="1" fontId="79" applyFill="1">
      <alignment vertical="center" horizontal="center"/>
    </xf>
    <xf applyBorder="1" applyAlignment="1" fillId="22" xfId="0" numFmtId="0" borderId="64" applyFont="1" fontId="80" applyFill="1">
      <alignment vertical="center" horizontal="left" wrapText="1"/>
    </xf>
    <xf applyBorder="1" applyAlignment="1" fillId="0" xfId="0" numFmtId="1" borderId="65" applyFont="1" fontId="81" applyNumberFormat="1">
      <alignment vertical="center" horizontal="center"/>
    </xf>
    <xf applyBorder="1" applyAlignment="1" fillId="23" xfId="0" numFmtId="0" borderId="66" applyFont="1" fontId="82" applyFill="1">
      <alignment vertical="center" horizontal="left" wrapText="1"/>
    </xf>
    <xf applyAlignment="1" fillId="24" xfId="0" numFmtId="0" borderId="0" applyFont="1" fontId="83" applyFill="1">
      <alignment vertical="center" horizontal="left" wrapText="1"/>
    </xf>
    <xf applyBorder="1" applyAlignment="1" fillId="25" xfId="0" numFmtId="0" borderId="67" applyFont="1" fontId="84" applyFill="1">
      <alignment vertical="center" horizontal="left" wrapText="1"/>
    </xf>
    <xf applyBorder="1" applyAlignment="1" fillId="26" xfId="0" numFmtId="0" borderId="68" applyFont="1" fontId="85" applyFill="1">
      <alignment vertical="center" horizontal="general"/>
    </xf>
    <xf applyAlignment="1" fillId="0" xfId="0" numFmtId="0" borderId="0" applyFont="1" fontId="86">
      <alignment vertical="center" horizontal="left"/>
    </xf>
    <xf applyAlignment="1" fillId="27" xfId="0" numFmtId="0" borderId="0" applyFont="1" fontId="87" applyFill="1">
      <alignment vertical="center" horizontal="center"/>
    </xf>
    <xf applyBorder="1" fillId="0" xfId="0" numFmtId="0" borderId="69" applyFont="1" fontId="88"/>
    <xf applyBorder="1" applyAlignment="1" fillId="0" xfId="0" numFmtId="0" borderId="70" applyFont="1" fontId="89">
      <alignment vertical="center" horizontal="center"/>
    </xf>
    <xf applyBorder="1" applyAlignment="1" fillId="0" xfId="0" numFmtId="0" borderId="71" applyFont="1" fontId="90">
      <alignment vertical="center" horizontal="center" wrapText="1"/>
    </xf>
    <xf applyAlignment="1" fillId="0" xfId="0" numFmtId="0" borderId="0" applyFont="1" fontId="91">
      <alignment vertical="center" horizontal="center"/>
    </xf>
    <xf fillId="0" xfId="0" numFmtId="0" borderId="0" applyFont="1" fontId="92"/>
    <xf applyBorder="1" applyAlignment="1" fillId="28" xfId="0" numFmtId="0" borderId="72" applyFont="1" fontId="93" applyFill="1">
      <alignment vertical="bottom" horizontal="center"/>
    </xf>
    <xf applyBorder="1" applyAlignment="1" fillId="29" xfId="0" numFmtId="0" borderId="73" applyFont="1" fontId="94" applyFill="1">
      <alignment vertical="center" horizontal="left" wrapText="1"/>
    </xf>
    <xf applyAlignment="1" fillId="0" xfId="0" numFmtId="0" borderId="0" applyFont="1" fontId="95">
      <alignment vertical="center" horizontal="center"/>
    </xf>
    <xf applyBorder="1" applyAlignment="1" fillId="0" xfId="0" numFmtId="0" borderId="74" applyFont="1" fontId="96">
      <alignment vertical="bottom" horizontal="center"/>
    </xf>
    <xf applyBorder="1" applyAlignment="1" fillId="0" xfId="0" numFmtId="0" borderId="75" applyFont="1" fontId="97">
      <alignment vertical="center" horizontal="center"/>
    </xf>
    <xf applyBorder="1" applyAlignment="1" fillId="0" xfId="0" numFmtId="0" borderId="76" applyFont="1" fontId="98">
      <alignment vertical="center" horizontal="general"/>
    </xf>
    <xf applyBorder="1" applyAlignment="1" fillId="30" xfId="0" numFmtId="0" borderId="77" applyFont="1" fontId="99" applyFill="1">
      <alignment vertical="center" horizontal="general"/>
    </xf>
    <xf applyBorder="1" applyAlignment="1" fillId="0" xfId="0" numFmtId="0" borderId="78" applyFont="1" fontId="100">
      <alignment vertical="center" horizontal="center"/>
    </xf>
    <xf applyBorder="1" fillId="0" xfId="0" numFmtId="0" borderId="79" applyFont="1" fontId="101"/>
    <xf applyBorder="1" applyAlignment="1" fillId="31" xfId="0" numFmtId="0" borderId="80" applyFont="1" fontId="102" applyFill="1">
      <alignment vertical="center" horizontal="left"/>
    </xf>
    <xf applyAlignment="1" fillId="32" xfId="0" numFmtId="0" borderId="0" applyFont="1" fontId="103" applyFill="1">
      <alignment vertical="center" horizontal="center"/>
    </xf>
    <xf applyAlignment="1" fillId="0" xfId="0" numFmtId="0" borderId="0" applyFont="1" fontId="104">
      <alignment vertical="bottom" horizontal="center"/>
    </xf>
    <xf applyBorder="1" applyAlignment="1" fillId="33" xfId="0" numFmtId="3" borderId="81" applyFont="1" fontId="105" applyNumberFormat="1" applyFill="1">
      <alignment vertical="center" horizontal="general"/>
    </xf>
    <xf applyBorder="1" applyAlignment="1" fillId="0" xfId="0" numFmtId="0" borderId="82" applyFont="1" fontId="106">
      <alignment vertical="center" horizontal="general"/>
    </xf>
    <xf applyBorder="1" applyAlignment="1" fillId="0" xfId="0" numFmtId="0" borderId="83" applyFont="1" fontId="107">
      <alignment vertical="center" horizontal="center"/>
    </xf>
    <xf applyBorder="1" applyAlignment="1" fillId="0" xfId="0" numFmtId="0" borderId="84" applyFont="1" fontId="108">
      <alignment vertical="bottom" horizontal="general" wrapText="1"/>
    </xf>
    <xf applyBorder="1" applyAlignment="1" fillId="34" xfId="0" numFmtId="0" borderId="85" applyFont="1" fontId="109" applyFill="1">
      <alignment vertical="center" horizontal="general"/>
    </xf>
    <xf applyAlignment="1" fillId="35" xfId="0" numFmtId="0" borderId="0" applyFont="1" fontId="110" applyFill="1">
      <alignment vertical="center" horizontal="general"/>
    </xf>
    <xf applyAlignment="1" fillId="0" xfId="0" numFmtId="0" borderId="0" applyFont="1" fontId="111">
      <alignment vertical="bottom" horizontal="general" wrapText="1"/>
    </xf>
    <xf applyBorder="1" applyAlignment="1" fillId="0" xfId="0" numFmtId="0" borderId="86" applyFont="1" fontId="112">
      <alignment vertical="center" horizontal="left"/>
    </xf>
    <xf fillId="36" xfId="0" numFmtId="1" borderId="0" applyFont="1" fontId="113" applyNumberFormat="1" applyFill="1"/>
    <xf applyBorder="1" applyAlignment="1" fillId="0" xfId="0" numFmtId="0" borderId="87" applyFont="1" fontId="114">
      <alignment vertical="center" horizontal="general"/>
    </xf>
    <xf applyBorder="1" applyAlignment="1" fillId="37" xfId="0" numFmtId="0" borderId="88" applyFont="1" fontId="115" applyFill="1">
      <alignment vertical="center" horizontal="left"/>
    </xf>
    <xf applyAlignment="1" fillId="38" xfId="0" numFmtId="0" borderId="0" applyFont="1" fontId="116" applyFill="1">
      <alignment vertical="center" horizontal="general"/>
    </xf>
    <xf applyBorder="1" applyAlignment="1" fillId="0" xfId="0" numFmtId="3" borderId="89" applyFont="1" fontId="117" applyNumberFormat="1">
      <alignment vertical="bottom" horizontal="center" wrapText="1"/>
    </xf>
    <xf applyBorder="1" applyAlignment="1" fillId="39" xfId="0" numFmtId="0" borderId="90" applyFont="1" fontId="118" applyFill="1">
      <alignment vertical="center" horizontal="general"/>
    </xf>
    <xf applyBorder="1" fillId="0" xfId="0" numFmtId="0" borderId="91" applyFont="1" fontId="119"/>
    <xf applyBorder="1" applyAlignment="1" fillId="40" xfId="0" numFmtId="0" borderId="92" applyFont="1" fontId="120" applyFill="1">
      <alignment vertical="center" horizontal="center"/>
    </xf>
    <xf applyBorder="1" applyAlignment="1" fillId="0" xfId="0" numFmtId="0" borderId="93" applyFont="1" fontId="121">
      <alignment vertical="bottom" horizontal="center"/>
    </xf>
    <xf applyBorder="1" applyAlignment="1" fillId="0" xfId="0" numFmtId="2" borderId="94" applyFont="1" fontId="122" applyNumberFormat="1">
      <alignment vertical="center" horizontal="center"/>
    </xf>
    <xf applyBorder="1" applyAlignment="1" fillId="0" xfId="0" numFmtId="0" borderId="95" applyFont="1" fontId="123">
      <alignment vertical="bottom" horizontal="left"/>
    </xf>
    <xf applyBorder="1" applyAlignment="1" fillId="0" xfId="0" numFmtId="0" borderId="96" applyFont="1" fontId="124">
      <alignment vertical="center" horizontal="center"/>
    </xf>
    <xf applyBorder="1" applyAlignment="1" fillId="0" xfId="0" numFmtId="0" borderId="97" applyFont="1" fontId="125">
      <alignment vertical="center" horizontal="center"/>
    </xf>
    <xf applyBorder="1" applyAlignment="1" fillId="41" xfId="0" numFmtId="0" borderId="98" applyFont="1" fontId="126" applyFill="1">
      <alignment vertical="center" horizontal="left"/>
    </xf>
    <xf applyBorder="1" applyAlignment="1" fillId="0" xfId="0" numFmtId="0" borderId="99" applyFont="1" fontId="127">
      <alignment vertical="bottom" horizontal="center"/>
    </xf>
    <xf applyBorder="1" applyAlignment="1" fillId="0" xfId="0" numFmtId="0" borderId="100" applyFont="1" fontId="128">
      <alignment vertical="center" horizontal="center"/>
    </xf>
    <xf applyBorder="1" applyAlignment="1" fillId="0" xfId="0" numFmtId="0" borderId="101" applyFont="1" fontId="129">
      <alignment vertical="bottom" horizontal="general" wrapText="1"/>
    </xf>
    <xf applyBorder="1" applyAlignment="1" fillId="42" xfId="0" numFmtId="0" borderId="102" applyFont="1" fontId="130" applyFill="1">
      <alignment vertical="center" horizontal="left"/>
    </xf>
    <xf applyBorder="1" applyAlignment="1" fillId="0" xfId="0" numFmtId="0" borderId="103" applyFont="1" fontId="131">
      <alignment vertical="bottom" horizontal="center" wrapText="1"/>
    </xf>
    <xf applyAlignment="1" fillId="43" xfId="0" numFmtId="0" borderId="0" applyFont="1" fontId="132" applyFill="1">
      <alignment vertical="center" horizontal="center"/>
    </xf>
    <xf applyBorder="1" applyAlignment="1" fillId="44" xfId="0" numFmtId="0" borderId="104" applyFont="1" fontId="133" applyFill="1">
      <alignment vertical="center" horizontal="left" wrapText="1"/>
    </xf>
    <xf applyBorder="1" fillId="0" xfId="0" numFmtId="0" borderId="105" applyFont="1" fontId="134"/>
    <xf applyBorder="1" applyAlignment="1" fillId="0" xfId="0" numFmtId="0" borderId="106" applyFont="1" fontId="135">
      <alignment vertical="bottom" horizontal="center"/>
    </xf>
    <xf fillId="45" xfId="0" numFmtId="0" borderId="0" applyFont="1" fontId="136" applyFill="1"/>
    <xf applyBorder="1" fillId="0" xfId="0" numFmtId="0" borderId="107" applyFont="1" fontId="137"/>
    <xf applyAlignment="1" fillId="46" xfId="0" numFmtId="0" borderId="0" applyFont="1" fontId="138" applyFill="1">
      <alignment vertical="center" horizontal="center" wrapText="1"/>
    </xf>
    <xf applyBorder="1" applyAlignment="1" fillId="0" xfId="0" numFmtId="1" borderId="108" applyFont="1" fontId="139" applyNumberFormat="1">
      <alignment vertical="center" horizontal="center"/>
    </xf>
    <xf applyAlignment="1" fillId="47" xfId="0" numFmtId="0" borderId="0" applyFont="1" fontId="140" applyFill="1">
      <alignment vertical="center" horizontal="left" wrapText="1"/>
    </xf>
    <xf applyBorder="1" applyAlignment="1" fillId="0" xfId="0" numFmtId="0" borderId="109" applyFont="1" fontId="141">
      <alignment vertical="center" horizontal="general"/>
    </xf>
    <xf applyBorder="1" applyAlignment="1" fillId="48" xfId="0" numFmtId="0" borderId="110" applyFont="1" fontId="142" applyFill="1">
      <alignment vertical="center" horizontal="general"/>
    </xf>
    <xf applyBorder="1" applyAlignment="1" fillId="0" xfId="0" numFmtId="0" borderId="111" applyFont="1" fontId="143">
      <alignment vertical="center" horizontal="left"/>
    </xf>
    <xf applyBorder="1" applyAlignment="1" fillId="0" xfId="0" numFmtId="0" borderId="112" applyFont="1" fontId="144">
      <alignment vertical="center" horizontal="center"/>
    </xf>
    <xf applyAlignment="1" fillId="49" xfId="0" numFmtId="0" borderId="0" applyFont="1" fontId="145" applyFill="1">
      <alignment vertical="center" horizontal="center" wrapText="1"/>
    </xf>
    <xf applyBorder="1" applyAlignment="1" fillId="50" xfId="0" numFmtId="0" borderId="113" applyFont="1" fontId="146" applyFill="1">
      <alignment vertical="center" horizontal="left" wrapText="1"/>
    </xf>
    <xf applyBorder="1" applyAlignment="1" fillId="0" xfId="0" numFmtId="0" borderId="114" applyFont="1" fontId="147">
      <alignment vertical="bottom" horizontal="center"/>
    </xf>
    <xf applyBorder="1" applyAlignment="1" fillId="51" xfId="0" numFmtId="0" borderId="115" applyFont="1" fontId="148" applyFill="1">
      <alignment vertical="center" horizontal="center" wrapText="1"/>
    </xf>
    <xf applyBorder="1" applyAlignment="1" fillId="0" xfId="0" numFmtId="0" borderId="116" applyFont="1" fontId="149">
      <alignment vertical="center" horizontal="center"/>
    </xf>
    <xf fillId="52" xfId="0" numFmtId="0" borderId="0" applyFont="1" fontId="150" applyFill="1"/>
    <xf applyBorder="1" applyAlignment="1" fillId="0" xfId="0" numFmtId="0" borderId="117" applyFont="1" fontId="151">
      <alignment vertical="center" horizontal="right"/>
    </xf>
    <xf applyBorder="1" applyAlignment="1" fillId="0" xfId="0" numFmtId="1" borderId="118" applyFont="1" fontId="152" applyNumberFormat="1">
      <alignment vertical="center" horizontal="center"/>
    </xf>
    <xf applyAlignment="1" fillId="53" xfId="0" numFmtId="0" borderId="0" applyFont="1" fontId="153" applyFill="1">
      <alignment vertical="center" horizontal="general"/>
    </xf>
    <xf applyBorder="1" fillId="0" xfId="0" numFmtId="0" borderId="119" applyFont="1" fontId="154"/>
    <xf applyBorder="1" applyAlignment="1" fillId="0" xfId="0" numFmtId="0" borderId="120" applyFont="1" fontId="155">
      <alignment vertical="center" horizontal="center"/>
    </xf>
    <xf applyAlignment="1" fillId="0" xfId="0" numFmtId="0" borderId="0" applyFont="1" fontId="156">
      <alignment vertical="bottom" horizontal="center" wrapText="1"/>
    </xf>
    <xf applyBorder="1" applyAlignment="1" fillId="0" xfId="0" numFmtId="0" borderId="121" applyFont="1" fontId="157">
      <alignment vertical="center" horizontal="center"/>
    </xf>
    <xf applyBorder="1" applyAlignment="1" fillId="0" xfId="0" numFmtId="0" borderId="122" applyFont="1" fontId="158">
      <alignment vertical="bottom" horizontal="center"/>
    </xf>
    <xf applyAlignment="1" fillId="0" xfId="0" numFmtId="0" borderId="0" applyFont="1" fontId="159">
      <alignment vertical="center" horizontal="center" wrapText="1"/>
    </xf>
    <xf applyBorder="1" applyAlignment="1" fillId="0" xfId="0" numFmtId="0" borderId="123" applyFont="1" fontId="160">
      <alignment vertical="center" horizontal="center"/>
    </xf>
    <xf applyBorder="1" applyAlignment="1" fillId="54" xfId="0" numFmtId="0" borderId="124" applyFont="1" fontId="161" applyFill="1">
      <alignment vertical="center" horizontal="general"/>
    </xf>
    <xf applyBorder="1" fillId="0" xfId="0" numFmtId="0" borderId="125" applyFont="1" fontId="162"/>
    <xf applyBorder="1" applyAlignment="1" fillId="0" xfId="0" numFmtId="0" borderId="126" applyFont="1" fontId="163">
      <alignment vertical="center" horizontal="general"/>
    </xf>
    <xf applyBorder="1" applyAlignment="1" fillId="55" xfId="0" numFmtId="0" borderId="127" applyFont="1" fontId="164" applyFill="1">
      <alignment vertical="center" horizontal="center" wrapText="1"/>
    </xf>
    <xf applyAlignment="1" fillId="56" xfId="0" numFmtId="0" borderId="0" applyFont="1" fontId="165" applyFill="1">
      <alignment vertical="center" horizontal="center"/>
    </xf>
    <xf fillId="57" xfId="0" numFmtId="0" borderId="0" applyFont="1" fontId="166" applyFill="1"/>
    <xf applyBorder="1" applyAlignment="1" fillId="0" xfId="0" numFmtId="0" borderId="128" applyFont="1" fontId="167">
      <alignment vertical="center" horizontal="left"/>
    </xf>
  </cellXfs>
  <cellStyles count="1">
    <cellStyle builtinId="0" name="Normal" xfId="0"/>
  </cellStyles>
</styleSheet>
</file>

<file path=xl/_rels/workbook.xml.rels><?xml version="1.0" encoding="UTF-8" standalone="yes"?><Relationships xmlns="http://schemas.openxmlformats.org/package/2006/relationships"><Relationship Target="worksheets/sheet12.xml" Type="http://schemas.openxmlformats.org/officeDocument/2006/relationships/worksheet" Id="rId14"/><Relationship Target="sharedStrings.xml" Type="http://schemas.openxmlformats.org/officeDocument/2006/relationships/sharedStrings" Id="rId2"/><Relationship Target="worksheets/sheet10.xml" Type="http://schemas.openxmlformats.org/officeDocument/2006/relationships/worksheet" Id="rId12"/><Relationship Target="styles.xml" Type="http://schemas.openxmlformats.org/officeDocument/2006/relationships/styles" Id="rId1"/><Relationship Target="worksheets/sheet11.xml" Type="http://schemas.openxmlformats.org/officeDocument/2006/relationships/worksheet" Id="rId13"/><Relationship Target="worksheets/sheet2.xml" Type="http://schemas.openxmlformats.org/officeDocument/2006/relationships/worksheet" Id="rId4"/><Relationship Target="worksheets/sheet8.xml" Type="http://schemas.openxmlformats.org/officeDocument/2006/relationships/worksheet" Id="rId10"/><Relationship Target="worksheets/sheet1.xml" Type="http://schemas.openxmlformats.org/officeDocument/2006/relationships/worksheet" Id="rId3"/><Relationship Target="worksheets/sheet9.xml" Type="http://schemas.openxmlformats.org/officeDocument/2006/relationships/worksheet" Id="rId11"/><Relationship Target="worksheets/sheet7.xml" Type="http://schemas.openxmlformats.org/officeDocument/2006/relationships/worksheet" Id="rId9"/><Relationship Target="worksheets/sheet4.xml" Type="http://schemas.openxmlformats.org/officeDocument/2006/relationships/worksheet" Id="rId6"/><Relationship Target="worksheets/sheet3.xml" Type="http://schemas.openxmlformats.org/officeDocument/2006/relationships/worksheet" Id="rId5"/><Relationship Target="worksheets/sheet6.xml" Type="http://schemas.openxmlformats.org/officeDocument/2006/relationships/worksheet" Id="rId8"/><Relationship Target="worksheets/sheet5.xml" Type="http://schemas.openxmlformats.org/officeDocument/2006/relationships/worksheet" Id="rId7"/></Relationships>
</file>

<file path=xl/drawings/_rels/drawing1.xml.rels><?xml version="1.0" encoding="UTF-8" standalone="yes"?><Relationships xmlns="http://schemas.openxmlformats.org/package/2006/relationships"><Relationship Target="../media/image02.jpg" Type="http://schemas.openxmlformats.org/officeDocument/2006/relationships/image" Id="rId2"/><Relationship Target="../media/image03.jpg" Type="http://schemas.openxmlformats.org/officeDocument/2006/relationships/image" Id="rId1"/></Relationships>
</file>

<file path=xl/drawings/_rels/drawing2.xml.rels><?xml version="1.0" encoding="UTF-8" standalone="yes"?><Relationships xmlns="http://schemas.openxmlformats.org/package/2006/relationships"><Relationship Target="../media/image01.jpg" Type="http://schemas.openxmlformats.org/officeDocument/2006/relationships/image" Id="rId2"/><Relationship Target="../media/image00.jpg" Type="http://schemas.openxmlformats.org/officeDocument/2006/relationships/image" Id="rId1"/></Relationships>
</file>

<file path=xl/drawings/_rels/drawing3.xml.rels><?xml version="1.0" encoding="UTF-8" standalone="yes"?><Relationships xmlns="http://schemas.openxmlformats.org/package/2006/relationships"><Relationship Target="../media/image04.jpg" Type="http://schemas.openxmlformats.org/officeDocument/2006/relationships/image" Id="rId2"/><Relationship Target="../media/image03.jpg" Type="http://schemas.openxmlformats.org/officeDocument/2006/relationships/image" Id="rId1"/></Relationships>
</file>

<file path=xl/drawings/_rels/drawing4.xml.rels><?xml version="1.0" encoding="UTF-8" standalone="yes"?><Relationships xmlns="http://schemas.openxmlformats.org/package/2006/relationships"><Relationship Target="../media/image07.jpg" Type="http://schemas.openxmlformats.org/officeDocument/2006/relationships/image" Id="rId1"/></Relationships>
</file>

<file path=xl/drawings/_rels/drawing5.xml.rels><?xml version="1.0" encoding="UTF-8" standalone="yes"?><Relationships xmlns="http://schemas.openxmlformats.org/package/2006/relationships"><Relationship Target="../media/image06.jpg" Type="http://schemas.openxmlformats.org/officeDocument/2006/relationships/image" Id="rId1"/></Relationships>
</file>

<file path=xl/drawings/_rels/drawing6.xml.rels><?xml version="1.0" encoding="UTF-8" standalone="yes"?><Relationships xmlns="http://schemas.openxmlformats.org/package/2006/relationships"><Relationship Target="../media/image05.jpg" Type="http://schemas.openxmlformats.org/officeDocument/2006/relationships/image" Id="rId1"/></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oneCellAnchor>
    <xdr:from>
      <xdr:col>0</xdr:col>
      <xdr:colOff>0</xdr:colOff>
      <xdr:row>0</xdr:row>
      <xdr:rowOff>38100</xdr:rowOff>
    </xdr:from>
    <xdr:ext cy="962025" cx="1990725"/>
    <xdr:pic>
      <xdr:nvPicPr>
        <xdr:cNvPr id="0" name="image03.jpg"/>
        <xdr:cNvPicPr preferRelativeResize="0"/>
      </xdr:nvPicPr>
      <xdr:blipFill>
        <a:blip cstate="print" r:embed="rId1"/>
        <a:stretch>
          <a:fillRect/>
        </a:stretch>
      </xdr:blipFill>
      <xdr:spPr>
        <a:xfrm>
          <a:ext cy="962025" cx="1990725"/>
        </a:xfrm>
        <a:prstGeom prst="rect">
          <a:avLst/>
        </a:prstGeom>
        <a:noFill/>
      </xdr:spPr>
    </xdr:pic>
    <xdr:clientData fLocksWithSheet="0"/>
  </xdr:oneCellAnchor>
  <xdr:oneCellAnchor>
    <xdr:from>
      <xdr:col>20</xdr:col>
      <xdr:colOff>85725</xdr:colOff>
      <xdr:row>0</xdr:row>
      <xdr:rowOff>123825</xdr:rowOff>
    </xdr:from>
    <xdr:ext cy="809625" cx="2667000"/>
    <xdr:pic>
      <xdr:nvPicPr>
        <xdr:cNvPr id="0" name="image02.jpg"/>
        <xdr:cNvPicPr preferRelativeResize="0"/>
      </xdr:nvPicPr>
      <xdr:blipFill>
        <a:blip cstate="print" r:embed="rId2"/>
        <a:stretch>
          <a:fillRect/>
        </a:stretch>
      </xdr:blipFill>
      <xdr:spPr>
        <a:xfrm>
          <a:ext cy="809625" cx="26670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oneCellAnchor>
    <xdr:from>
      <xdr:col>0</xdr:col>
      <xdr:colOff>0</xdr:colOff>
      <xdr:row>0</xdr:row>
      <xdr:rowOff>38100</xdr:rowOff>
    </xdr:from>
    <xdr:ext cy="962025" cx="2066925"/>
    <xdr:pic>
      <xdr:nvPicPr>
        <xdr:cNvPr id="0" name="image00.jpg"/>
        <xdr:cNvPicPr preferRelativeResize="0"/>
      </xdr:nvPicPr>
      <xdr:blipFill>
        <a:blip cstate="print" r:embed="rId1"/>
        <a:stretch>
          <a:fillRect/>
        </a:stretch>
      </xdr:blipFill>
      <xdr:spPr>
        <a:xfrm>
          <a:ext cy="962025" cx="2066925"/>
        </a:xfrm>
        <a:prstGeom prst="rect">
          <a:avLst/>
        </a:prstGeom>
        <a:noFill/>
      </xdr:spPr>
    </xdr:pic>
    <xdr:clientData fLocksWithSheet="0"/>
  </xdr:oneCellAnchor>
  <xdr:oneCellAnchor>
    <xdr:from>
      <xdr:col>20</xdr:col>
      <xdr:colOff>85725</xdr:colOff>
      <xdr:row>0</xdr:row>
      <xdr:rowOff>123825</xdr:rowOff>
    </xdr:from>
    <xdr:ext cy="809625" cx="2667000"/>
    <xdr:pic>
      <xdr:nvPicPr>
        <xdr:cNvPr id="0" name="image01.jpg"/>
        <xdr:cNvPicPr preferRelativeResize="0"/>
      </xdr:nvPicPr>
      <xdr:blipFill>
        <a:blip cstate="print" r:embed="rId2"/>
        <a:stretch>
          <a:fillRect/>
        </a:stretch>
      </xdr:blipFill>
      <xdr:spPr>
        <a:xfrm>
          <a:ext cy="809625" cx="2667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oneCellAnchor>
    <xdr:from>
      <xdr:col>1</xdr:col>
      <xdr:colOff>190500</xdr:colOff>
      <xdr:row>0</xdr:row>
      <xdr:rowOff>38100</xdr:rowOff>
    </xdr:from>
    <xdr:ext cy="962025" cx="1562100"/>
    <xdr:pic>
      <xdr:nvPicPr>
        <xdr:cNvPr id="0" name="image03.jpg"/>
        <xdr:cNvPicPr preferRelativeResize="0"/>
      </xdr:nvPicPr>
      <xdr:blipFill>
        <a:blip cstate="print" r:embed="rId1"/>
        <a:stretch>
          <a:fillRect/>
        </a:stretch>
      </xdr:blipFill>
      <xdr:spPr>
        <a:xfrm>
          <a:ext cy="962025" cx="1562100"/>
        </a:xfrm>
        <a:prstGeom prst="rect">
          <a:avLst/>
        </a:prstGeom>
        <a:noFill/>
      </xdr:spPr>
    </xdr:pic>
    <xdr:clientData fLocksWithSheet="0"/>
  </xdr:oneCellAnchor>
  <xdr:oneCellAnchor>
    <xdr:from>
      <xdr:col>9</xdr:col>
      <xdr:colOff>76200</xdr:colOff>
      <xdr:row>0</xdr:row>
      <xdr:rowOff>114300</xdr:rowOff>
    </xdr:from>
    <xdr:ext cy="885825" cx="1905000"/>
    <xdr:pic>
      <xdr:nvPicPr>
        <xdr:cNvPr id="0" name="image04.jpg"/>
        <xdr:cNvPicPr preferRelativeResize="0"/>
      </xdr:nvPicPr>
      <xdr:blipFill>
        <a:blip cstate="print" r:embed="rId2"/>
        <a:stretch>
          <a:fillRect/>
        </a:stretch>
      </xdr:blipFill>
      <xdr:spPr>
        <a:xfrm>
          <a:ext cy="885825" cx="19050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oneCellAnchor>
    <xdr:from>
      <xdr:col>0</xdr:col>
      <xdr:colOff>0</xdr:colOff>
      <xdr:row>0</xdr:row>
      <xdr:rowOff>152400</xdr:rowOff>
    </xdr:from>
    <xdr:ext cy="8582025" cx="5648325"/>
    <xdr:pic>
      <xdr:nvPicPr>
        <xdr:cNvPr id="0" name="image07.jpg"/>
        <xdr:cNvPicPr preferRelativeResize="0"/>
      </xdr:nvPicPr>
      <xdr:blipFill>
        <a:blip cstate="print" r:embed="rId1"/>
        <a:stretch>
          <a:fillRect/>
        </a:stretch>
      </xdr:blipFill>
      <xdr:spPr>
        <a:xfrm>
          <a:ext cy="8582025" cx="56483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oneCellAnchor>
    <xdr:from>
      <xdr:col>0</xdr:col>
      <xdr:colOff>0</xdr:colOff>
      <xdr:row>0</xdr:row>
      <xdr:rowOff>0</xdr:rowOff>
    </xdr:from>
    <xdr:ext cy="8382000" cx="5629275"/>
    <xdr:pic>
      <xdr:nvPicPr>
        <xdr:cNvPr id="0" name="image06.jpg"/>
        <xdr:cNvPicPr preferRelativeResize="0"/>
      </xdr:nvPicPr>
      <xdr:blipFill>
        <a:blip cstate="print" r:embed="rId1"/>
        <a:stretch>
          <a:fillRect/>
        </a:stretch>
      </xdr:blipFill>
      <xdr:spPr>
        <a:xfrm>
          <a:ext cy="8382000" cx="56292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oneCellAnchor>
    <xdr:from>
      <xdr:col>0</xdr:col>
      <xdr:colOff>285750</xdr:colOff>
      <xdr:row>0</xdr:row>
      <xdr:rowOff>19050</xdr:rowOff>
    </xdr:from>
    <xdr:ext cy="1828800" cx="5638800"/>
    <xdr:pic>
      <xdr:nvPicPr>
        <xdr:cNvPr id="0" name="image05.jpg"/>
        <xdr:cNvPicPr preferRelativeResize="0"/>
      </xdr:nvPicPr>
      <xdr:blipFill>
        <a:blip cstate="print" r:embed="rId1"/>
        <a:stretch>
          <a:fillRect/>
        </a:stretch>
      </xdr:blipFill>
      <xdr:spPr>
        <a:xfrm>
          <a:ext cy="1828800" cx="5638800"/>
        </a:xfrm>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Target="../drawings/drawing1.xml" Type="http://schemas.openxmlformats.org/officeDocument/2006/relationships/drawing" Id="rId1"/></Relationships>
</file>

<file path=xl/worksheets/_rels/sheet10.xml.rels><?xml version="1.0" encoding="UTF-8" standalone="yes"?><Relationships xmlns="http://schemas.openxmlformats.org/package/2006/relationships"><Relationship Target="../drawings/drawing5.xml" Type="http://schemas.openxmlformats.org/officeDocument/2006/relationships/drawing" Id="rId1"/></Relationships>
</file>

<file path=xl/worksheets/_rels/sheet11.xml.rels><?xml version="1.0" encoding="UTF-8" standalone="yes"?><Relationships xmlns="http://schemas.openxmlformats.org/package/2006/relationships"><Relationship Target="../drawings/drawing6.xml" Type="http://schemas.openxmlformats.org/officeDocument/2006/relationships/drawing" Id="rId1"/></Relationships>
</file>

<file path=xl/worksheets/_rels/sheet2.xml.rels><?xml version="1.0" encoding="UTF-8" standalone="yes"?><Relationships xmlns="http://schemas.openxmlformats.org/package/2006/relationships"><Relationship Target="../drawings/drawing2.xml" Type="http://schemas.openxmlformats.org/officeDocument/2006/relationships/drawing" Id="rId1"/></Relationships>
</file>

<file path=xl/worksheets/_rels/sheet3.xml.rels><?xml version="1.0" encoding="UTF-8" standalone="yes"?><Relationships xmlns="http://schemas.openxmlformats.org/package/2006/relationships"><Relationship Target="../drawings/drawing3.xml" Type="http://schemas.openxmlformats.org/officeDocument/2006/relationships/drawing" Id="rId2"/><Relationship Target="../comments1.xml" Type="http://schemas.openxmlformats.org/officeDocument/2006/relationships/comments" Id="rId1"/><Relationship Target="../drawings/vmlDrawing1.vml" Type="http://schemas.openxmlformats.org/officeDocument/2006/relationships/vmlDrawing" Id="rId3"/></Relationships>
</file>

<file path=xl/worksheets/_rels/sheet4.xml.rels><?xml version="1.0" encoding="UTF-8" standalone="yes"?><Relationships xmlns="http://schemas.openxmlformats.org/package/2006/relationships"><Relationship Target="../drawings/vmlDrawing2.vml" Type="http://schemas.openxmlformats.org/officeDocument/2006/relationships/vmlDrawing" Id="rId2"/><Relationship Target="../comments2.xml" Type="http://schemas.openxmlformats.org/officeDocument/2006/relationships/comments" Id="rId1"/></Relationships>
</file>

<file path=xl/worksheets/_rels/sheet9.xml.rels><?xml version="1.0" encoding="UTF-8" standalone="yes"?><Relationships xmlns="http://schemas.openxmlformats.org/package/2006/relationships"><Relationship Target="../drawings/drawing4.xml" Type="http://schemas.openxmlformats.org/officeDocument/2006/relationships/drawing" Id="rId1"/></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showGridLines="0" workbookViewId="0"/>
  </sheetViews>
  <sheetFormatPr customHeight="1" defaultColWidth="10.71" defaultRowHeight="12.75"/>
  <cols>
    <col min="1" customWidth="1" max="1" style="92" hidden="1" width="1.86"/>
    <col min="2" customWidth="1" max="6" style="92" width="5.71"/>
    <col min="7" customWidth="1" max="7" style="92" width="7.71"/>
    <col min="8" customWidth="1" max="8" style="92" width="2.71"/>
    <col min="9" customWidth="1" max="9" style="92" width="1.29"/>
    <col min="10" customWidth="1" max="10" style="92" width="9.0"/>
    <col min="11" customWidth="1" max="11" style="92" width="6.14"/>
    <col min="12" customWidth="1" max="15" style="92" width="2.71"/>
    <col min="16" customWidth="1" max="16" style="92" width="1.86"/>
    <col min="17" customWidth="1" max="17" style="92" width="2.71"/>
    <col min="18" customWidth="1" max="18" style="92" width="2.29"/>
    <col min="19" customWidth="1" max="19" style="92" width="5.57"/>
    <col min="20" customWidth="1" max="20" style="92" width="7.0"/>
    <col min="21" customWidth="1" max="21" style="92" width="5.14"/>
    <col min="22" customWidth="1" max="24" style="92" width="2.71"/>
    <col min="25" customWidth="1" max="25" style="92" width="3.29"/>
    <col min="26" customWidth="1" max="27" style="92" width="2.57"/>
    <col min="28" customWidth="1" max="28" style="92" width="4.43"/>
    <col min="29" customWidth="1" max="29" style="92" width="6.29"/>
    <col min="30" customWidth="1" max="30" style="92" width="4.57"/>
    <col min="31" customWidth="1" max="31" style="92" width="2.57"/>
    <col min="32" customWidth="1" max="32" style="92" hidden="1" width="4.14"/>
    <col min="34" max="34" style="92" width="10.0"/>
  </cols>
  <sheetData>
    <row customHeight="1" s="92" customFormat="1" r="1" ht="15.75">
      <c s="127" r="A1"/>
      <c s="127" r="B1"/>
      <c s="127" r="C1"/>
      <c s="127" r="D1"/>
      <c s="127" r="E1"/>
      <c s="127" r="F1"/>
      <c t="s" s="45" r="G1">
        <v>0</v>
      </c>
      <c s="45" r="H1"/>
      <c s="45" r="I1"/>
      <c s="45" r="J1"/>
      <c s="45" r="K1"/>
      <c s="45" r="L1"/>
      <c s="45" r="M1"/>
      <c s="45" r="N1"/>
      <c s="45" r="O1"/>
      <c s="45" r="P1"/>
      <c s="45" r="Q1"/>
      <c s="45" r="R1"/>
      <c s="45" r="S1"/>
      <c s="45" r="T1"/>
      <c s="30" r="U1"/>
      <c s="30" r="V1"/>
      <c s="30" r="W1"/>
      <c s="30" r="X1"/>
      <c s="30" r="Y1"/>
      <c s="30" r="Z1"/>
      <c s="30" r="AA1"/>
      <c s="30" r="AB1"/>
      <c s="30" r="AC1"/>
      <c s="30" r="AD1"/>
      <c s="54" r="AE1"/>
      <c s="49" r="AF1"/>
      <c s="111" r="AG1"/>
      <c s="111" r="AH1"/>
    </row>
    <row customHeight="1" s="92" customFormat="1" r="2" ht="15.75">
      <c s="127" r="A2"/>
      <c s="127" r="B2"/>
      <c s="127" r="C2"/>
      <c s="127" r="D2"/>
      <c s="127" r="E2"/>
      <c s="127" r="F2"/>
      <c t="s" s="89" r="G2">
        <v>1</v>
      </c>
      <c s="144" r="H2"/>
      <c s="144" r="I2"/>
      <c s="144" r="J2"/>
      <c s="124" r="K2"/>
      <c t="s" s="125" r="L2">
        <v>2</v>
      </c>
      <c s="125" r="M2"/>
      <c s="125" r="N2"/>
      <c s="125" r="O2"/>
      <c s="125" r="P2"/>
      <c s="125" r="Q2"/>
      <c s="125" r="R2"/>
      <c s="125" r="S2"/>
      <c s="125" r="T2"/>
      <c s="30" r="U2"/>
      <c s="30" r="V2"/>
      <c s="30" r="W2"/>
      <c s="30" r="X2"/>
      <c s="30" r="Y2"/>
      <c s="30" r="Z2"/>
      <c s="30" r="AA2"/>
      <c s="30" r="AB2"/>
      <c s="30" r="AC2"/>
      <c s="30" r="AD2"/>
      <c s="11" r="AE2"/>
      <c s="49" r="AF2"/>
      <c s="111" r="AG2"/>
      <c s="111" r="AH2"/>
    </row>
    <row customHeight="1" s="92" customFormat="1" r="3" ht="15.75">
      <c s="127" r="A3"/>
      <c s="127" r="B3"/>
      <c s="127" r="C3"/>
      <c s="127" r="D3"/>
      <c s="127" r="E3"/>
      <c s="127" r="F3"/>
      <c t="s" s="76" r="G3">
        <v>3</v>
      </c>
      <c s="76" r="H3"/>
      <c s="76" r="I3"/>
      <c s="76" r="J3"/>
      <c s="76" r="K3"/>
      <c s="76" r="L3"/>
      <c s="76" r="M3"/>
      <c s="76" r="N3"/>
      <c s="76" r="O3"/>
      <c s="76" r="P3"/>
      <c s="76" r="Q3"/>
      <c s="76" r="R3"/>
      <c s="76" r="S3"/>
      <c s="76" r="T3"/>
      <c s="30" r="U3"/>
      <c s="30" r="V3"/>
      <c s="30" r="W3"/>
      <c s="30" r="X3"/>
      <c s="30" r="Y3"/>
      <c s="30" r="Z3"/>
      <c s="30" r="AA3"/>
      <c s="30" r="AB3"/>
      <c s="30" r="AC3"/>
      <c s="30" r="AD3"/>
      <c s="11" r="AE3"/>
      <c s="49" r="AF3"/>
      <c s="111" r="AG3"/>
      <c s="111" r="AH3"/>
    </row>
    <row customHeight="1" s="92" customFormat="1" r="4" ht="15.75">
      <c s="127" r="A4"/>
      <c s="127" r="B4"/>
      <c s="127" r="C4"/>
      <c s="127" r="D4"/>
      <c s="127" r="E4"/>
      <c s="127" r="F4"/>
      <c s="76" r="G4"/>
      <c s="76" r="H4"/>
      <c s="76" r="I4"/>
      <c s="76" r="J4"/>
      <c s="76" r="K4"/>
      <c s="76" r="L4"/>
      <c s="76" r="M4"/>
      <c s="76" r="N4"/>
      <c s="76" r="O4"/>
      <c s="76" r="P4"/>
      <c s="76" r="Q4"/>
      <c s="76" r="R4"/>
      <c s="76" r="S4"/>
      <c s="76" r="T4"/>
      <c s="30" r="U4"/>
      <c s="30" r="V4"/>
      <c s="30" r="W4"/>
      <c s="30" r="X4"/>
      <c s="30" r="Y4"/>
      <c s="30" r="Z4"/>
      <c s="30" r="AA4"/>
      <c s="30" r="AB4"/>
      <c s="30" r="AC4"/>
      <c s="30" r="AD4"/>
      <c s="11" r="AE4"/>
      <c s="49" r="AF4"/>
      <c s="111" r="AG4"/>
      <c s="111" r="AH4"/>
    </row>
    <row customHeight="1" s="92" customFormat="1" r="5" ht="7.5">
      <c s="127" r="A5"/>
      <c s="127" r="B5"/>
      <c s="127" r="C5"/>
      <c s="127" r="D5"/>
      <c s="127" r="E5"/>
      <c s="127" r="F5"/>
      <c s="76" r="G5"/>
      <c s="76" r="H5"/>
      <c s="76" r="I5"/>
      <c s="76" r="J5"/>
      <c s="76" r="K5"/>
      <c s="76" r="L5"/>
      <c s="76" r="M5"/>
      <c s="76" r="N5"/>
      <c s="76" r="O5"/>
      <c s="76" r="P5"/>
      <c s="76" r="Q5"/>
      <c s="76" r="R5"/>
      <c s="76" r="S5"/>
      <c s="76" r="T5"/>
      <c s="30" r="U5"/>
      <c s="30" r="V5"/>
      <c s="30" r="W5"/>
      <c s="30" r="X5"/>
      <c s="30" r="Y5"/>
      <c s="30" r="Z5"/>
      <c s="30" r="AA5"/>
      <c s="30" r="AB5"/>
      <c s="30" r="AC5"/>
      <c s="30" r="AD5"/>
      <c s="11" r="AE5"/>
      <c s="49" r="AF5"/>
      <c s="111" r="AG5"/>
      <c s="111" r="AH5"/>
    </row>
    <row customHeight="1" s="92" customFormat="1" r="6" ht="15.75">
      <c s="127" r="A6"/>
      <c s="127" r="B6"/>
      <c s="127" r="C6"/>
      <c s="127" r="D6"/>
      <c s="127" r="E6"/>
      <c s="127" r="F6"/>
      <c s="76" r="G6"/>
      <c s="76" r="H6"/>
      <c s="76" r="I6"/>
      <c s="76" r="J6"/>
      <c s="76" r="K6"/>
      <c s="76" r="L6"/>
      <c s="76" r="M6"/>
      <c s="76" r="N6"/>
      <c s="76" r="O6"/>
      <c s="76" r="P6"/>
      <c s="76" r="Q6"/>
      <c s="76" r="R6"/>
      <c s="76" r="S6"/>
      <c s="76" r="T6"/>
      <c s="30" r="U6"/>
      <c s="30" r="V6"/>
      <c s="30" r="W6"/>
      <c s="30" r="X6"/>
      <c s="30" r="Y6"/>
      <c s="30" r="Z6"/>
      <c s="30" r="AA6"/>
      <c s="30" r="AB6"/>
      <c s="30" r="AC6"/>
      <c s="30" r="AD6"/>
      <c s="11" r="AE6"/>
      <c s="49" r="AF6"/>
      <c s="111" r="AG6"/>
      <c s="111" r="AH6"/>
    </row>
    <row r="7">
      <c s="101" r="A7"/>
      <c s="37" r="B7"/>
      <c s="37" r="C7"/>
      <c s="37" r="D7"/>
      <c s="37" r="E7"/>
      <c s="37" r="F7"/>
      <c s="37" r="G7"/>
      <c s="37" r="H7"/>
      <c s="37" r="I7"/>
      <c s="37" r="J7"/>
      <c s="37" r="K7"/>
      <c s="37" r="L7"/>
      <c s="37" r="M7"/>
      <c s="37" r="N7"/>
      <c s="37" r="O7"/>
      <c s="37" r="P7"/>
      <c s="37" r="Q7"/>
      <c s="37" r="R7"/>
      <c s="37" r="S7"/>
      <c s="37" r="T7"/>
      <c s="37" r="U7"/>
      <c s="37" r="V7"/>
      <c s="37" r="W7"/>
      <c s="37" r="X7"/>
      <c s="37" r="Y7"/>
      <c s="37" r="Z7"/>
      <c s="37" r="AA7"/>
      <c s="37" r="AB7"/>
      <c s="37" r="AC7"/>
      <c s="37" r="AD7"/>
      <c s="137" r="AE7"/>
      <c s="49" r="AF7"/>
      <c s="111" r="AG7"/>
      <c s="111" r="AH7"/>
    </row>
    <row customHeight="1" s="42" customFormat="1" r="8" ht="13.5">
      <c s="114" r="A8"/>
      <c t="s" s="42" r="B8">
        <v>4</v>
      </c>
      <c s="111" r="C8"/>
      <c s="111" r="D8"/>
      <c s="111" r="E8"/>
      <c s="111" r="F8"/>
      <c t="s" s="4" r="G8">
        <v>5</v>
      </c>
      <c s="4" r="H8"/>
      <c s="4" r="I8"/>
      <c s="4" r="J8"/>
      <c t="s" s="21" r="K8">
        <v>6</v>
      </c>
      <c s="21" r="L8"/>
      <c s="21" r="M8"/>
      <c s="4" r="N8">
        <v>12</v>
      </c>
      <c s="4" r="O8"/>
      <c s="4" r="P8"/>
      <c s="4" r="Q8"/>
      <c t="s" s="43" r="R8">
        <v>7</v>
      </c>
      <c s="43" r="S8"/>
      <c s="86" r="T8"/>
      <c s="86" r="U8"/>
      <c s="86" r="V8"/>
      <c s="5" r="W8">
        <v>41424</v>
      </c>
      <c s="5" r="X8"/>
      <c s="5" r="Y8"/>
      <c s="5" r="Z8"/>
      <c s="5" r="AA8"/>
      <c s="5" r="AB8"/>
      <c s="5" r="AC8"/>
      <c s="5" r="AD8"/>
      <c s="137" r="AE8"/>
      <c s="74" r="AF8"/>
      <c s="111" r="AG8"/>
      <c s="92" r="AH8"/>
    </row>
    <row customHeight="1" s="42" customFormat="1" r="9" ht="9.0">
      <c s="114" r="A9"/>
      <c s="106" r="B9"/>
      <c s="106" r="C9"/>
      <c s="106" r="D9"/>
      <c s="106" r="E9"/>
      <c s="106" r="F9"/>
      <c s="98" r="G9"/>
      <c s="98" r="H9"/>
      <c s="98" r="I9"/>
      <c s="98" r="J9"/>
      <c s="106" r="K9"/>
      <c s="106" r="L9"/>
      <c s="106" r="M9"/>
      <c s="98" r="N9"/>
      <c s="98" r="O9"/>
      <c s="98" r="P9"/>
      <c s="98" r="Q9"/>
      <c s="32" r="R9"/>
      <c s="32" r="S9"/>
      <c s="32" r="T9"/>
      <c s="32" r="U9"/>
      <c s="32" r="V9"/>
      <c s="112" r="W9"/>
      <c s="112" r="X9"/>
      <c s="98" r="Y9"/>
      <c s="98" r="Z9"/>
      <c s="98" r="AA9"/>
      <c s="98" r="AB9"/>
      <c s="98" r="AC9"/>
      <c s="98" r="AD9"/>
      <c s="38" r="AE9"/>
      <c s="101" r="AF9"/>
      <c s="111" r="AG9"/>
      <c s="92" r="AH9"/>
    </row>
    <row customHeight="1" s="42" customFormat="1" r="10" ht="13.5">
      <c s="71" r="A10"/>
      <c t="s" s="85" r="B10">
        <v>8</v>
      </c>
      <c s="109" r="C10"/>
      <c s="109" r="D10"/>
      <c s="109" r="E10"/>
      <c s="109" r="F10"/>
      <c s="109" r="G10"/>
      <c s="109" r="H10"/>
      <c s="109" r="I10"/>
      <c s="109" r="J10"/>
      <c s="109" r="K10"/>
      <c s="109" r="L10"/>
      <c s="109" r="M10"/>
      <c s="109" r="N10"/>
      <c s="109" r="O10"/>
      <c s="109" r="P10"/>
      <c s="109" r="Q10"/>
      <c s="109" r="R10"/>
      <c s="109" r="S10"/>
      <c s="109" r="T10"/>
      <c s="109" r="U10"/>
      <c s="109" r="V10"/>
      <c s="109" r="W10"/>
      <c s="109" r="X10"/>
      <c s="109" r="Y10"/>
      <c s="109" r="Z10"/>
      <c s="109" r="AA10"/>
      <c s="109" r="AB10"/>
      <c s="109" r="AC10"/>
      <c s="142" r="AD10"/>
      <c s="163" r="AE10"/>
      <c s="49" r="AF10"/>
      <c s="111" r="AG10"/>
      <c s="92" r="AH10"/>
    </row>
    <row customHeight="1" s="42" customFormat="1" r="11" ht="5.25">
      <c s="114" r="A11"/>
      <c s="143" r="B11"/>
      <c s="143" r="C11"/>
      <c s="143" r="D11"/>
      <c s="143" r="E11"/>
      <c s="143" r="F11"/>
      <c s="25" r="G11"/>
      <c s="25" r="H11"/>
      <c s="25" r="I11"/>
      <c s="25" r="J11"/>
      <c s="25" r="K11"/>
      <c s="25" r="L11"/>
      <c s="25" r="M11"/>
      <c s="25" r="N11"/>
      <c s="25" r="O11"/>
      <c s="25" r="P11"/>
      <c s="25" r="Q11"/>
      <c s="25" r="R11"/>
      <c s="25" r="S11"/>
      <c s="25" r="T11"/>
      <c s="25" r="U11"/>
      <c s="25" r="V11"/>
      <c s="25" r="W11"/>
      <c s="25" r="X11"/>
      <c s="25" r="Y11"/>
      <c s="25" r="Z11"/>
      <c s="25" r="AA11"/>
      <c s="25" r="AB11"/>
      <c s="25" r="AC11"/>
      <c s="25" r="AD11"/>
      <c s="38" r="AE11"/>
      <c s="49" r="AF11"/>
      <c s="111" r="AG11"/>
      <c s="92" r="AH11"/>
    </row>
    <row customHeight="1" s="42" customFormat="1" r="12" ht="13.5">
      <c s="114" r="A12"/>
      <c t="s" s="43" r="B12">
        <v>9</v>
      </c>
      <c s="43" r="C12"/>
      <c s="43" r="D12"/>
      <c s="43" r="E12"/>
      <c s="43" r="F12"/>
      <c t="s" s="157" r="G12">
        <v>10</v>
      </c>
      <c s="157" r="H12"/>
      <c s="157" r="I12"/>
      <c s="157" r="J12"/>
      <c s="157" r="K12"/>
      <c s="157" r="L12"/>
      <c s="157" r="M12"/>
      <c s="157" r="N12"/>
      <c s="157" r="O12"/>
      <c s="157" r="P12"/>
      <c s="157" r="Q12"/>
      <c s="157" r="R12"/>
      <c s="157" r="S12"/>
      <c s="157" r="T12"/>
      <c t="s" s="43" r="U12">
        <v>11</v>
      </c>
      <c s="43" r="V12"/>
      <c s="43" r="W12"/>
      <c s="43" r="X12"/>
      <c s="43" r="Y12"/>
      <c s="6" r="Z12">
        <v>32786552</v>
      </c>
      <c s="157" r="AA12"/>
      <c s="157" r="AB12"/>
      <c s="157" r="AC12"/>
      <c s="157" r="AD12"/>
      <c s="38" r="AE12"/>
      <c s="49" r="AF12"/>
      <c s="111" r="AG12"/>
      <c s="92" r="AH12"/>
    </row>
    <row customHeight="1" s="42" customFormat="1" r="13" ht="13.5">
      <c s="114" r="A13"/>
      <c t="s" s="43" r="B13">
        <v>12</v>
      </c>
      <c s="43" r="C13"/>
      <c s="43" r="D13"/>
      <c s="43" r="E13"/>
      <c s="43" r="F13"/>
      <c t="s" s="149" r="G13">
        <v>13</v>
      </c>
      <c s="149" r="H13"/>
      <c s="149" r="I13"/>
      <c s="149" r="J13"/>
      <c s="149" r="K13"/>
      <c s="149" r="L13"/>
      <c s="149" r="M13"/>
      <c t="s" s="149" r="N13">
        <v>14</v>
      </c>
      <c s="149" r="O13"/>
      <c s="149" r="P13"/>
      <c s="149" r="Q13"/>
      <c s="149" r="R13"/>
      <c s="149" r="S13"/>
      <c s="149" r="T13"/>
      <c t="s" s="20" r="U13">
        <v>11</v>
      </c>
      <c s="20" r="V13"/>
      <c s="20" r="W13"/>
      <c s="20" r="X13"/>
      <c s="20" r="Y13"/>
      <c s="2" r="Z13">
        <v>22466655</v>
      </c>
      <c s="2" r="AA13"/>
      <c s="2" r="AB13"/>
      <c s="2" r="AC13"/>
      <c s="2" r="AD13"/>
      <c s="8" r="AE13"/>
      <c s="49" r="AF13"/>
      <c s="111" r="AG13"/>
      <c s="92" r="AH13"/>
    </row>
    <row customHeight="1" s="42" customFormat="1" r="14" ht="13.5">
      <c s="114" r="A14"/>
      <c t="s" s="43" r="B14">
        <v>15</v>
      </c>
      <c s="43" r="C14"/>
      <c s="43" r="D14"/>
      <c s="43" r="E14"/>
      <c s="43" r="F14"/>
      <c t="s" s="149" r="G14">
        <v>16</v>
      </c>
      <c s="149" r="H14"/>
      <c s="149" r="I14"/>
      <c s="149" r="J14"/>
      <c s="149" r="K14"/>
      <c s="149" r="L14"/>
      <c s="149" r="M14"/>
      <c s="149" r="N14"/>
      <c s="167" r="O14"/>
      <c s="112" r="P14"/>
      <c s="112" r="Q14"/>
      <c s="149" r="R14"/>
      <c s="149" r="S14"/>
      <c s="149" r="T14"/>
      <c s="149" r="U14"/>
      <c s="149" r="V14"/>
      <c s="149" r="W14"/>
      <c s="149" r="X14"/>
      <c s="149" r="Y14"/>
      <c s="149" r="Z14"/>
      <c s="149" r="AA14"/>
      <c s="149" r="AB14"/>
      <c s="149" r="AC14"/>
      <c s="149" r="AD14"/>
      <c s="8" r="AE14"/>
      <c s="49" r="AF14"/>
      <c s="111" r="AG14"/>
      <c s="92" r="AH14"/>
    </row>
    <row customHeight="1" s="42" customFormat="1" r="15" ht="15.0">
      <c s="114" r="A15"/>
      <c t="s" s="43" r="B15">
        <v>17</v>
      </c>
      <c s="43" r="C15"/>
      <c s="43" r="D15"/>
      <c s="43" r="E15"/>
      <c s="43" r="F15"/>
      <c s="139" r="G15"/>
      <c s="139" r="H15"/>
      <c s="139" r="I15"/>
      <c s="139" r="J15"/>
      <c t="s" s="63" r="K15">
        <v>18</v>
      </c>
      <c s="63" r="L15"/>
      <c s="63" r="M15"/>
      <c s="63" r="N15"/>
      <c s="63" r="O15"/>
      <c s="63" r="P15"/>
      <c s="63" r="Q15"/>
      <c s="63" r="R15"/>
      <c s="63" r="S15"/>
      <c t="str" s="149" r="T15">
        <f>VLOOKUP(G15,Hoja2!A1:B5000,2,0)</f>
        <v>#N/A:blankIndicator:</v>
      </c>
      <c s="149" r="U15"/>
      <c s="149" r="V15"/>
      <c s="149" r="W15"/>
      <c s="149" r="X15"/>
      <c s="149" r="Y15"/>
      <c s="149" r="Z15"/>
      <c s="149" r="AA15"/>
      <c s="149" r="AB15"/>
      <c s="149" r="AC15"/>
      <c s="149" r="AD15"/>
      <c s="38" r="AE15"/>
      <c s="49" r="AF15"/>
      <c s="111" r="AG15"/>
      <c s="92" r="AH15"/>
    </row>
    <row customHeight="1" s="42" customFormat="1" r="16" ht="13.5">
      <c s="114" r="A16"/>
      <c s="111" r="B16"/>
      <c s="65" r="C16"/>
      <c s="65" r="D16"/>
      <c s="65" r="E16"/>
      <c t="s" s="151" r="F16">
        <v>19</v>
      </c>
      <c s="152" r="G16">
        <v>108758000066</v>
      </c>
      <c s="152" r="H16"/>
      <c s="152" r="I16"/>
      <c s="152" r="J16"/>
      <c t="s" s="70" r="K16">
        <v>20</v>
      </c>
      <c s="65" r="L16"/>
      <c s="65" r="M16"/>
      <c s="65" r="N16"/>
      <c s="65" r="O16"/>
      <c s="65" r="P16"/>
      <c s="65" r="Q16"/>
      <c s="65" r="R16"/>
      <c s="65" r="S16"/>
      <c t="str" s="149" r="T16">
        <f>VLOOKUP(G16,Hoja6!$A$2:$E$23712,5,0)</f>
        <v>INSTITUCION EDUCATIVA TECNICA INDUSTRIAL Y COMERCIAL DE SOLEDAD</v>
      </c>
      <c s="149" r="U16"/>
      <c s="149" r="V16"/>
      <c s="149" r="W16"/>
      <c s="149" r="X16"/>
      <c s="149" r="Y16"/>
      <c s="149" r="Z16"/>
      <c s="149" r="AA16"/>
      <c s="149" r="AB16"/>
      <c s="149" r="AC16"/>
      <c s="149" r="AD16"/>
      <c s="38" r="AE16"/>
      <c s="49" r="AF16"/>
      <c s="111" r="AG16"/>
      <c s="92" r="AH16"/>
    </row>
    <row customHeight="1" s="42" customFormat="1" r="17" ht="13.5">
      <c s="114" r="A17"/>
      <c s="111" r="B17"/>
      <c s="65" r="C17"/>
      <c s="65" r="D17"/>
      <c s="65" r="E17"/>
      <c t="s" s="151" r="F17">
        <v>21</v>
      </c>
      <c s="152" r="G17"/>
      <c s="152" r="H17"/>
      <c s="152" r="I17"/>
      <c s="152" r="J17"/>
      <c t="s" s="70" r="K17">
        <v>20</v>
      </c>
      <c s="65" r="L17"/>
      <c s="65" r="M17"/>
      <c s="65" r="N17"/>
      <c s="65" r="O17"/>
      <c s="65" r="P17"/>
      <c s="65" r="Q17"/>
      <c s="65" r="R17"/>
      <c s="65" r="S17"/>
      <c t="str" s="149" r="T17">
        <f>VLOOKUP(G17,Hoja6!$A$2:$E$23712,5,0)</f>
        <v>#N/A:blankIndicator:</v>
      </c>
      <c s="149" r="U17"/>
      <c s="149" r="V17"/>
      <c s="149" r="W17"/>
      <c s="149" r="X17"/>
      <c s="149" r="Y17"/>
      <c s="149" r="Z17"/>
      <c s="149" r="AA17"/>
      <c s="149" r="AB17"/>
      <c s="149" r="AC17"/>
      <c s="149" r="AD17"/>
      <c s="38" r="AE17"/>
      <c s="49" r="AF17"/>
      <c s="111" r="AG17"/>
      <c s="92" r="AH17"/>
    </row>
    <row customHeight="1" s="42" customFormat="1" r="18" ht="13.5">
      <c s="114" r="A18"/>
      <c s="111" r="B18"/>
      <c s="65" r="C18"/>
      <c s="65" r="D18"/>
      <c s="65" r="E18"/>
      <c t="s" s="151" r="F18">
        <v>22</v>
      </c>
      <c s="152" r="G18"/>
      <c s="152" r="H18"/>
      <c s="152" r="I18"/>
      <c s="152" r="J18"/>
      <c t="s" s="70" r="K18">
        <v>20</v>
      </c>
      <c s="65" r="L18"/>
      <c s="65" r="M18"/>
      <c s="65" r="N18"/>
      <c s="65" r="O18"/>
      <c s="65" r="P18"/>
      <c s="65" r="Q18"/>
      <c s="65" r="R18"/>
      <c s="65" r="S18"/>
      <c t="str" s="149" r="T18">
        <f>VLOOKUP(G18,Hoja6!$A$2:$E$23712,5,0)</f>
        <v>#N/A:blankIndicator:</v>
      </c>
      <c s="149" r="U18"/>
      <c s="149" r="V18"/>
      <c s="149" r="W18"/>
      <c s="149" r="X18"/>
      <c s="149" r="Y18"/>
      <c s="149" r="Z18"/>
      <c s="149" r="AA18"/>
      <c s="149" r="AB18"/>
      <c s="149" r="AC18"/>
      <c s="149" r="AD18"/>
      <c s="38" r="AE18"/>
      <c s="49" r="AF18"/>
      <c s="111" r="AG18"/>
      <c s="92" r="AH18"/>
    </row>
    <row customHeight="1" s="42" customFormat="1" r="19" ht="13.5">
      <c s="114" r="A19"/>
      <c s="111" r="B19"/>
      <c s="65" r="C19"/>
      <c s="65" r="D19"/>
      <c s="65" r="E19"/>
      <c t="s" s="151" r="F19">
        <v>23</v>
      </c>
      <c s="152" r="G19"/>
      <c s="152" r="H19"/>
      <c s="152" r="I19"/>
      <c s="152" r="J19"/>
      <c t="s" s="70" r="K19">
        <v>20</v>
      </c>
      <c s="65" r="L19"/>
      <c s="65" r="M19"/>
      <c s="65" r="N19"/>
      <c s="65" r="O19"/>
      <c s="65" r="P19"/>
      <c s="65" r="Q19"/>
      <c s="65" r="R19"/>
      <c s="65" r="S19"/>
      <c t="str" s="149" r="T19">
        <f>VLOOKUP(G19,Hoja6!$A$2:$E$23712,5,0)</f>
        <v>#N/A:blankIndicator:</v>
      </c>
      <c s="149" r="U19"/>
      <c s="149" r="V19"/>
      <c s="149" r="W19"/>
      <c s="149" r="X19"/>
      <c s="149" r="Y19"/>
      <c s="149" r="Z19"/>
      <c s="149" r="AA19"/>
      <c s="149" r="AB19"/>
      <c s="149" r="AC19"/>
      <c s="149" r="AD19"/>
      <c s="38" r="AE19"/>
      <c s="49" r="AF19"/>
      <c s="111" r="AG19"/>
      <c s="92" r="AH19"/>
    </row>
    <row customHeight="1" s="42" customFormat="1" r="20" ht="13.5">
      <c s="114" r="A20"/>
      <c s="43" r="B20"/>
      <c s="43" r="C20"/>
      <c s="43" r="D20"/>
      <c s="43" r="E20"/>
      <c s="43" r="F20"/>
      <c s="25" r="G20"/>
      <c s="25" r="H20"/>
      <c s="25" r="I20"/>
      <c s="25" r="J20"/>
      <c s="91" r="K20"/>
      <c s="91" r="L20"/>
      <c s="91" r="M20"/>
      <c s="111" r="N20"/>
      <c s="111" r="O20"/>
      <c s="111" r="P20"/>
      <c s="111" r="Q20"/>
      <c s="111" r="R20"/>
      <c s="111" r="S20"/>
      <c s="141" r="T20"/>
      <c s="141" r="U20"/>
      <c s="141" r="V20"/>
      <c s="141" r="W20"/>
      <c s="141" r="X20"/>
      <c s="141" r="Y20"/>
      <c s="141" r="Z20"/>
      <c s="141" r="AA20"/>
      <c s="141" r="AB20"/>
      <c s="141" r="AC20"/>
      <c s="141" r="AD20"/>
      <c s="38" r="AE20"/>
      <c s="49" r="AF20"/>
      <c s="111" r="AG20"/>
      <c s="92" r="AH20"/>
    </row>
    <row customHeight="1" s="42" customFormat="1" r="21" ht="13.5">
      <c s="114" r="A21"/>
      <c t="s" s="43" r="B21">
        <v>24</v>
      </c>
      <c s="43" r="C21"/>
      <c s="43" r="D21"/>
      <c s="43" r="E21"/>
      <c s="43" r="F21"/>
      <c t="s" s="5" r="G21">
        <v>25</v>
      </c>
      <c s="157" r="H21"/>
      <c s="157" r="I21"/>
      <c s="157" r="J21"/>
      <c s="91" r="K21"/>
      <c t="s" s="95" r="L21">
        <v>26</v>
      </c>
      <c s="95" r="M21"/>
      <c s="95" r="N21"/>
      <c s="95" r="O21"/>
      <c s="95" r="P21"/>
      <c s="95" r="Q21"/>
      <c s="111" r="R21"/>
      <c t="s" s="5" r="S21">
        <v>25</v>
      </c>
      <c s="157" r="T21"/>
      <c s="157" r="U21"/>
      <c s="157" r="V21"/>
      <c s="157" r="W21"/>
      <c s="157" r="X21"/>
      <c s="157" r="Y21"/>
      <c t="s" s="42" r="Z21">
        <v>27</v>
      </c>
      <c s="111" r="AA21"/>
      <c s="111" r="AB21"/>
      <c s="122" r="AC21">
        <v>1</v>
      </c>
      <c s="122" r="AD21"/>
      <c s="38" r="AE21"/>
      <c s="49" r="AF21"/>
      <c s="111" r="AG21"/>
      <c s="92" r="AH21"/>
    </row>
    <row customHeight="1" s="42" customFormat="1" r="22" ht="13.5">
      <c s="114" r="A22"/>
      <c s="43" r="B22"/>
      <c s="43" r="C22"/>
      <c s="43" r="D22"/>
      <c s="43" r="E22"/>
      <c s="43" r="F22"/>
      <c s="25" r="G22"/>
      <c s="25" r="H22"/>
      <c s="25" r="I22"/>
      <c s="25" r="J22"/>
      <c s="91" r="K22"/>
      <c s="91" r="L22"/>
      <c s="91" r="M22"/>
      <c s="111" r="N22"/>
      <c s="111" r="O22"/>
      <c s="111" r="P22"/>
      <c s="111" r="Q22"/>
      <c s="111" r="R22"/>
      <c s="141" r="S22"/>
      <c s="141" r="T22"/>
      <c s="141" r="U22"/>
      <c s="141" r="V22"/>
      <c s="141" r="W22"/>
      <c s="141" r="X22"/>
      <c s="141" r="Y22"/>
      <c s="111" r="Z22"/>
      <c s="111" r="AA22"/>
      <c s="111" r="AB22"/>
      <c s="141" r="AC22"/>
      <c s="141" r="AD22"/>
      <c s="38" r="AE22"/>
      <c s="49" r="AF22"/>
      <c s="111" r="AG22"/>
      <c s="92" r="AH22"/>
    </row>
    <row customHeight="1" s="42" customFormat="1" r="23" ht="9.0">
      <c s="114" r="A23"/>
      <c s="106" r="B23"/>
      <c s="106" r="C23"/>
      <c s="106" r="D23"/>
      <c s="106" r="E23"/>
      <c s="106" r="F23"/>
      <c s="106" r="G23"/>
      <c s="106" r="H23"/>
      <c s="106" r="I23"/>
      <c s="106" r="J23"/>
      <c s="106" r="K23"/>
      <c s="106" r="L23"/>
      <c s="106" r="M23"/>
      <c s="106" r="N23"/>
      <c s="106" r="O23"/>
      <c s="106" r="P23"/>
      <c s="106" r="Q23"/>
      <c s="106" r="R23"/>
      <c s="106" r="S23"/>
      <c s="106" r="T23"/>
      <c s="106" r="U23"/>
      <c s="106" r="V23"/>
      <c s="106" r="W23"/>
      <c s="106" r="X23"/>
      <c s="106" r="Y23"/>
      <c s="106" r="Z23"/>
      <c s="106" r="AA23"/>
      <c s="106" r="AB23"/>
      <c s="106" r="AC23"/>
      <c s="106" r="AD23"/>
      <c s="38" r="AE23"/>
      <c s="49" r="AF23"/>
      <c s="111" r="AG23"/>
      <c s="92" r="AH23"/>
    </row>
    <row customHeight="1" s="42" customFormat="1" r="24" ht="13.5">
      <c s="71" r="A24"/>
      <c t="s" s="126" r="B24">
        <v>28</v>
      </c>
      <c s="130" r="C24"/>
      <c s="130" r="D24"/>
      <c s="130" r="E24"/>
      <c s="130" r="F24"/>
      <c s="130" r="G24"/>
      <c s="130" r="H24"/>
      <c s="130" r="I24"/>
      <c s="130" r="J24"/>
      <c s="130" r="K24"/>
      <c s="130" r="L24"/>
      <c s="130" r="M24"/>
      <c s="130" r="N24"/>
      <c s="130" r="O24"/>
      <c s="130" r="P24"/>
      <c s="130" r="Q24"/>
      <c s="130" r="R24"/>
      <c s="130" r="S24"/>
      <c s="130" r="T24"/>
      <c s="130" r="U24"/>
      <c s="130" r="V24"/>
      <c s="130" r="W24"/>
      <c s="130" r="X24"/>
      <c s="130" r="Y24"/>
      <c s="130" r="Z24"/>
      <c s="130" r="AA24"/>
      <c s="130" r="AB24"/>
      <c s="130" r="AC24"/>
      <c s="44" r="AD24"/>
      <c s="163" r="AE24"/>
      <c s="49" r="AF24"/>
      <c s="111" r="AG24"/>
      <c s="92" r="AH24"/>
    </row>
    <row customHeight="1" s="42" customFormat="1" r="25" ht="6.75">
      <c s="114" r="A25"/>
      <c s="7" r="B25"/>
      <c s="7" r="C25"/>
      <c s="7" r="D25"/>
      <c s="7" r="E25"/>
      <c s="7" r="F25"/>
      <c s="7" r="G25"/>
      <c s="98" r="H25"/>
      <c s="98" r="I25"/>
      <c s="98" r="J25"/>
      <c s="98" r="K25"/>
      <c s="98" r="L25"/>
      <c s="98" r="M25"/>
      <c s="98" r="N25"/>
      <c s="98" r="O25"/>
      <c s="98" r="P25"/>
      <c s="98" r="Q25"/>
      <c s="98" r="R25"/>
      <c s="98" r="S25"/>
      <c s="98" r="T25"/>
      <c s="98" r="U25"/>
      <c s="98" r="V25"/>
      <c s="98" r="W25"/>
      <c s="98" r="X25"/>
      <c s="98" r="Y25"/>
      <c s="98" r="Z25"/>
      <c s="98" r="AA25"/>
      <c s="98" r="AB25"/>
      <c s="98" r="AC25"/>
      <c s="98" r="AD25"/>
      <c s="38" r="AE25"/>
      <c s="49" r="AF25"/>
      <c s="111" r="AG25"/>
      <c s="92" r="AH25"/>
    </row>
    <row customHeight="1" s="42" customFormat="1" r="26" ht="13.5">
      <c s="71" r="A26"/>
      <c s="155" r="B26"/>
      <c s="155" r="C26"/>
      <c t="s" s="100" r="D26">
        <v>29</v>
      </c>
      <c s="24" r="E26"/>
      <c s="24" r="F26"/>
      <c s="24" r="G26"/>
      <c s="24" r="H26"/>
      <c s="24" r="I26"/>
      <c s="24" r="J26"/>
      <c s="24" r="K26"/>
      <c s="24" r="L26"/>
      <c s="24" r="M26"/>
      <c s="24" r="N26"/>
      <c s="24" r="O26"/>
      <c s="24" r="P26"/>
      <c s="24" r="Q26"/>
      <c s="24" r="R26"/>
      <c s="24" r="S26"/>
      <c s="24" r="T26"/>
      <c s="24" r="U26"/>
      <c s="24" r="V26"/>
      <c s="24" r="W26"/>
      <c s="24" r="X26"/>
      <c s="24" r="Y26"/>
      <c s="24" r="Z26"/>
      <c s="24" r="AA26"/>
      <c s="24" r="AB26"/>
      <c s="24" r="AC26"/>
      <c s="18" r="AD26"/>
      <c s="163" r="AE26"/>
      <c s="49" r="AF26"/>
      <c s="111" r="AG26"/>
      <c s="92" r="AH26"/>
    </row>
    <row customHeight="1" s="42" customFormat="1" r="27" ht="30.0">
      <c s="71" r="A27"/>
      <c s="59" r="B27">
        <v>1</v>
      </c>
      <c s="59" r="C27"/>
      <c t="s" s="57" r="D27">
        <v>30</v>
      </c>
      <c s="128" r="E27"/>
      <c s="128" r="F27"/>
      <c s="128" r="G27"/>
      <c s="128" r="H27"/>
      <c s="128" r="I27"/>
      <c s="128" r="J27"/>
      <c s="128" r="K27"/>
      <c s="128" r="L27"/>
      <c s="128" r="M27"/>
      <c s="128" r="N27"/>
      <c s="128" r="O27"/>
      <c s="128" r="P27"/>
      <c s="128" r="Q27"/>
      <c s="128" r="R27"/>
      <c s="128" r="S27"/>
      <c s="128" r="T27"/>
      <c s="128" r="U27"/>
      <c s="128" r="V27"/>
      <c s="128" r="W27"/>
      <c s="128" r="X27"/>
      <c s="128" r="Y27"/>
      <c s="128" r="Z27"/>
      <c s="128" r="AA27"/>
      <c s="128" r="AB27"/>
      <c s="128" r="AC27"/>
      <c s="60" r="AD27"/>
      <c s="163" r="AE27"/>
      <c s="49" r="AF27"/>
      <c s="111" r="AG27"/>
      <c s="92" r="AH27"/>
    </row>
    <row customHeight="1" r="28" ht="30.0">
      <c s="58" r="A28"/>
      <c s="59" r="B28">
        <v>2</v>
      </c>
      <c s="59" r="C28"/>
      <c t="s" s="57" r="D28">
        <v>31</v>
      </c>
      <c s="128" r="E28"/>
      <c s="128" r="F28"/>
      <c s="128" r="G28"/>
      <c s="128" r="H28"/>
      <c s="128" r="I28"/>
      <c s="128" r="J28"/>
      <c s="128" r="K28"/>
      <c s="128" r="L28"/>
      <c s="128" r="M28"/>
      <c s="128" r="N28"/>
      <c s="128" r="O28"/>
      <c s="128" r="P28"/>
      <c s="128" r="Q28"/>
      <c s="128" r="R28"/>
      <c s="128" r="S28"/>
      <c s="128" r="T28"/>
      <c s="128" r="U28"/>
      <c s="128" r="V28"/>
      <c s="128" r="W28"/>
      <c s="128" r="X28"/>
      <c s="128" r="Y28"/>
      <c s="128" r="Z28"/>
      <c s="128" r="AA28"/>
      <c s="128" r="AB28"/>
      <c s="128" r="AC28"/>
      <c s="60" r="AD28"/>
      <c s="11" r="AE28"/>
      <c s="49" r="AF28"/>
      <c s="111" r="AG28"/>
      <c s="111" r="AH28"/>
    </row>
    <row customHeight="1" s="42" customFormat="1" r="29" ht="30.0">
      <c s="71" r="A29"/>
      <c s="59" r="B29">
        <v>3</v>
      </c>
      <c s="59" r="C29"/>
      <c t="s" s="57" r="D29">
        <v>32</v>
      </c>
      <c s="128" r="E29"/>
      <c s="128" r="F29"/>
      <c s="128" r="G29"/>
      <c s="128" r="H29"/>
      <c s="128" r="I29"/>
      <c s="128" r="J29"/>
      <c s="128" r="K29"/>
      <c s="128" r="L29"/>
      <c s="128" r="M29"/>
      <c s="128" r="N29"/>
      <c s="128" r="O29"/>
      <c s="128" r="P29"/>
      <c s="128" r="Q29"/>
      <c s="128" r="R29"/>
      <c s="128" r="S29"/>
      <c s="128" r="T29"/>
      <c s="128" r="U29"/>
      <c s="128" r="V29"/>
      <c s="128" r="W29"/>
      <c s="128" r="X29"/>
      <c s="128" r="Y29"/>
      <c s="128" r="Z29"/>
      <c s="128" r="AA29"/>
      <c s="128" r="AB29"/>
      <c s="128" r="AC29"/>
      <c s="60" r="AD29"/>
      <c s="163" r="AE29"/>
      <c s="49" r="AF29"/>
      <c s="111" r="AG29"/>
      <c s="92" r="AH29"/>
    </row>
    <row customHeight="1" s="42" customFormat="1" r="30" ht="30.0">
      <c s="71" r="A30"/>
      <c s="59" r="B30">
        <v>4</v>
      </c>
      <c s="59" r="C30"/>
      <c s="57" r="D30"/>
      <c s="128" r="E30"/>
      <c s="128" r="F30"/>
      <c s="128" r="G30"/>
      <c s="128" r="H30"/>
      <c s="128" r="I30"/>
      <c s="128" r="J30"/>
      <c s="128" r="K30"/>
      <c s="128" r="L30"/>
      <c s="128" r="M30"/>
      <c s="128" r="N30"/>
      <c s="128" r="O30"/>
      <c s="128" r="P30"/>
      <c s="128" r="Q30"/>
      <c s="128" r="R30"/>
      <c s="128" r="S30"/>
      <c s="128" r="T30"/>
      <c s="128" r="U30"/>
      <c s="128" r="V30"/>
      <c s="128" r="W30"/>
      <c s="128" r="X30"/>
      <c s="128" r="Y30"/>
      <c s="128" r="Z30"/>
      <c s="128" r="AA30"/>
      <c s="128" r="AB30"/>
      <c s="128" r="AC30"/>
      <c s="60" r="AD30"/>
      <c s="163" r="AE30"/>
      <c s="49" r="AF30"/>
      <c s="111" r="AG30"/>
      <c s="92" r="AH30"/>
    </row>
    <row customHeight="1" s="42" customFormat="1" r="31" ht="30.0">
      <c s="71" r="A31"/>
      <c s="59" r="B31">
        <v>5</v>
      </c>
      <c s="59" r="C31"/>
      <c s="57" r="D31"/>
      <c s="128" r="E31"/>
      <c s="128" r="F31"/>
      <c s="128" r="G31"/>
      <c s="128" r="H31"/>
      <c s="128" r="I31"/>
      <c s="128" r="J31"/>
      <c s="128" r="K31"/>
      <c s="128" r="L31"/>
      <c s="128" r="M31"/>
      <c s="128" r="N31"/>
      <c s="128" r="O31"/>
      <c s="128" r="P31"/>
      <c s="128" r="Q31"/>
      <c s="128" r="R31"/>
      <c s="128" r="S31"/>
      <c s="128" r="T31"/>
      <c s="128" r="U31"/>
      <c s="128" r="V31"/>
      <c s="128" r="W31"/>
      <c s="128" r="X31"/>
      <c s="128" r="Y31"/>
      <c s="128" r="Z31"/>
      <c s="128" r="AA31"/>
      <c s="128" r="AB31"/>
      <c s="128" r="AC31"/>
      <c s="60" r="AD31"/>
      <c s="163" r="AE31"/>
      <c s="49" r="AF31"/>
      <c s="111" r="AG31"/>
      <c s="92" r="AH31"/>
    </row>
    <row customHeight="1" s="42" customFormat="1" r="32" ht="9.0">
      <c s="114" r="A32"/>
      <c s="112" r="B32"/>
      <c s="112" r="C32"/>
      <c s="112" r="D32"/>
      <c s="112" r="E32"/>
      <c s="112" r="F32"/>
      <c s="112" r="G32"/>
      <c s="98" r="H32"/>
      <c s="98" r="I32"/>
      <c s="98" r="J32"/>
      <c s="98" r="K32"/>
      <c s="98" r="L32"/>
      <c s="149" r="M32"/>
      <c s="149" r="N32"/>
      <c s="149" r="O32"/>
      <c s="149" r="P32"/>
      <c s="149" r="Q32"/>
      <c s="149" r="R32"/>
      <c s="149" r="S32"/>
      <c s="149" r="T32"/>
      <c s="149" r="U32"/>
      <c s="149" r="V32"/>
      <c s="149" r="W32"/>
      <c s="149" r="X32"/>
      <c s="149" r="Y32"/>
      <c s="149" r="Z32"/>
      <c s="149" r="AA32"/>
      <c s="149" r="AB32"/>
      <c s="149" r="AC32"/>
      <c s="149" r="AD32"/>
      <c s="38" r="AE32"/>
      <c s="49" r="AF32"/>
      <c s="111" r="AG32"/>
      <c s="92" r="AH32"/>
    </row>
    <row customHeight="1" s="42" customFormat="1" r="33" ht="13.5">
      <c s="71" r="A33"/>
      <c t="s" s="85" r="B33">
        <v>33</v>
      </c>
      <c s="109" r="C33"/>
      <c s="109" r="D33"/>
      <c s="109" r="E33"/>
      <c s="109" r="F33"/>
      <c s="109" r="G33"/>
      <c s="109" r="H33"/>
      <c s="109" r="I33"/>
      <c s="109" r="J33"/>
      <c s="109" r="K33"/>
      <c s="109" r="L33"/>
      <c s="109" r="M33"/>
      <c s="109" r="N33"/>
      <c s="109" r="O33"/>
      <c s="109" r="P33"/>
      <c s="109" r="Q33"/>
      <c s="109" r="R33"/>
      <c s="109" r="S33"/>
      <c s="109" r="T33"/>
      <c s="109" r="U33"/>
      <c s="109" r="V33"/>
      <c s="109" r="W33"/>
      <c s="109" r="X33"/>
      <c s="109" r="Y33"/>
      <c s="109" r="Z33"/>
      <c s="109" r="AA33"/>
      <c s="109" r="AB33"/>
      <c s="109" r="AC33"/>
      <c s="142" r="AD33"/>
      <c s="163" r="AE33"/>
      <c s="49" r="AF33"/>
      <c s="111" r="AG33"/>
      <c s="92" r="AH33"/>
    </row>
    <row customHeight="1" s="42" customFormat="1" r="34" ht="9.0">
      <c s="114" r="A34"/>
      <c s="143" r="B34"/>
      <c s="143" r="C34"/>
      <c s="112" r="D34"/>
      <c s="112" r="E34"/>
      <c s="112" r="F34"/>
      <c s="112" r="G34"/>
      <c s="98" r="H34"/>
      <c s="98" r="I34"/>
      <c s="98" r="J34"/>
      <c s="98" r="K34"/>
      <c s="98" r="L34"/>
      <c s="149" r="M34"/>
      <c s="149" r="N34"/>
      <c s="149" r="O34"/>
      <c s="149" r="P34"/>
      <c s="149" r="Q34"/>
      <c s="149" r="R34"/>
      <c s="149" r="S34"/>
      <c s="149" r="T34"/>
      <c s="149" r="U34"/>
      <c s="149" r="V34"/>
      <c s="149" r="W34"/>
      <c s="149" r="X34"/>
      <c s="149" r="Y34"/>
      <c s="149" r="Z34"/>
      <c s="149" r="AA34"/>
      <c s="149" r="AB34"/>
      <c s="149" r="AC34"/>
      <c s="25" r="AD34"/>
      <c s="38" r="AE34"/>
      <c s="49" r="AF34"/>
      <c s="111" r="AG34"/>
      <c s="92" r="AH34"/>
    </row>
    <row r="35">
      <c s="49" r="A35"/>
      <c s="88" r="B35"/>
      <c s="154" r="C35"/>
      <c t="s" s="28" r="D35">
        <v>34</v>
      </c>
      <c s="28" r="E35"/>
      <c s="28" r="F35"/>
      <c s="28" r="G35"/>
      <c s="28" r="H35"/>
      <c s="28" r="I35"/>
      <c s="28" r="J35"/>
      <c s="28" r="K35"/>
      <c s="28" r="L35"/>
      <c s="28" r="M35"/>
      <c s="28" r="N35"/>
      <c s="28" r="O35"/>
      <c s="28" r="P35"/>
      <c t="s" s="28" r="Q35">
        <v>35</v>
      </c>
      <c s="28" r="R35"/>
      <c s="28" r="S35"/>
      <c s="28" r="T35"/>
      <c s="28" r="U35"/>
      <c s="28" r="V35"/>
      <c s="28" r="W35"/>
      <c s="28" r="X35"/>
      <c s="28" r="Y35"/>
      <c s="28" r="Z35"/>
      <c s="28" r="AA35"/>
      <c s="28" r="AB35"/>
      <c s="28" r="AC35"/>
      <c s="134" r="AD35"/>
      <c s="137" r="AE35"/>
      <c s="49" r="AF35"/>
      <c s="111" r="AG35"/>
      <c s="111" r="AH35"/>
    </row>
    <row customHeight="1" r="36" ht="33.0">
      <c s="58" r="A36"/>
      <c s="107" r="B36">
        <v>1</v>
      </c>
      <c s="107" r="C36"/>
      <c t="s" s="77" r="D36">
        <v>36</v>
      </c>
      <c s="77" r="E36"/>
      <c s="77" r="F36"/>
      <c s="77" r="G36"/>
      <c s="77" r="H36"/>
      <c s="77" r="I36"/>
      <c s="77" r="J36"/>
      <c s="77" r="K36"/>
      <c s="77" r="L36"/>
      <c s="77" r="M36"/>
      <c s="77" r="N36"/>
      <c s="77" r="O36"/>
      <c s="77" r="P36"/>
      <c t="s" s="77" r="Q36">
        <v>37</v>
      </c>
      <c s="77" r="R36"/>
      <c s="77" r="S36"/>
      <c s="77" r="T36"/>
      <c s="77" r="U36"/>
      <c s="77" r="V36"/>
      <c s="77" r="W36"/>
      <c s="77" r="X36"/>
      <c s="77" r="Y36"/>
      <c s="77" r="Z36"/>
      <c s="77" r="AA36"/>
      <c s="77" r="AB36"/>
      <c s="77" r="AC36"/>
      <c s="134" r="AD36"/>
      <c s="137" r="AE36"/>
      <c s="49" r="AF36"/>
      <c s="111" r="AG36"/>
      <c s="111" r="AH36"/>
    </row>
    <row customHeight="1" r="37" ht="33.0">
      <c s="58" r="A37"/>
      <c s="107" r="B37">
        <v>2</v>
      </c>
      <c s="107" r="C37"/>
      <c t="s" s="77" r="D37">
        <v>38</v>
      </c>
      <c s="77" r="E37"/>
      <c s="77" r="F37"/>
      <c s="77" r="G37"/>
      <c s="77" r="H37"/>
      <c s="77" r="I37"/>
      <c s="77" r="J37"/>
      <c s="77" r="K37"/>
      <c s="77" r="L37"/>
      <c s="77" r="M37"/>
      <c s="77" r="N37"/>
      <c s="77" r="O37"/>
      <c s="77" r="P37"/>
      <c s="77" r="Q37"/>
      <c s="77" r="R37"/>
      <c s="77" r="S37"/>
      <c s="77" r="T37"/>
      <c s="77" r="U37"/>
      <c s="77" r="V37"/>
      <c s="77" r="W37"/>
      <c s="77" r="X37"/>
      <c s="77" r="Y37"/>
      <c s="77" r="Z37"/>
      <c s="77" r="AA37"/>
      <c s="77" r="AB37"/>
      <c s="77" r="AC37"/>
      <c s="134" r="AD37"/>
      <c s="137" r="AE37"/>
      <c s="49" r="AF37"/>
      <c s="111" r="AG37"/>
      <c s="111" r="AH37"/>
    </row>
    <row customHeight="1" r="38" ht="33.0">
      <c s="58" r="A38"/>
      <c s="107" r="B38">
        <v>3</v>
      </c>
      <c s="107" r="C38"/>
      <c t="s" s="77" r="D38">
        <v>39</v>
      </c>
      <c s="77" r="E38"/>
      <c s="77" r="F38"/>
      <c s="77" r="G38"/>
      <c s="77" r="H38"/>
      <c s="77" r="I38"/>
      <c s="77" r="J38"/>
      <c s="77" r="K38"/>
      <c s="77" r="L38"/>
      <c s="77" r="M38"/>
      <c s="77" r="N38"/>
      <c s="77" r="O38"/>
      <c s="77" r="P38"/>
      <c s="77" r="Q38"/>
      <c s="77" r="R38"/>
      <c s="77" r="S38"/>
      <c s="77" r="T38"/>
      <c s="77" r="U38"/>
      <c s="77" r="V38"/>
      <c s="77" r="W38"/>
      <c s="77" r="X38"/>
      <c s="77" r="Y38"/>
      <c s="77" r="Z38"/>
      <c s="77" r="AA38"/>
      <c s="77" r="AB38"/>
      <c s="77" r="AC38"/>
      <c s="134" r="AD38"/>
      <c s="137" r="AE38"/>
      <c s="49" r="AF38"/>
      <c s="111" r="AG38"/>
      <c s="111" r="AH38"/>
    </row>
    <row customHeight="1" r="39" ht="33.0">
      <c s="58" r="A39"/>
      <c s="107" r="B39">
        <v>4</v>
      </c>
      <c s="107" r="C39"/>
      <c t="s" s="77" r="D39">
        <v>40</v>
      </c>
      <c s="77" r="E39"/>
      <c s="77" r="F39"/>
      <c s="77" r="G39"/>
      <c s="77" r="H39"/>
      <c s="77" r="I39"/>
      <c s="77" r="J39"/>
      <c s="77" r="K39"/>
      <c s="77" r="L39"/>
      <c s="77" r="M39"/>
      <c s="77" r="N39"/>
      <c s="77" r="O39"/>
      <c s="77" r="P39"/>
      <c s="77" r="Q39"/>
      <c s="77" r="R39"/>
      <c s="77" r="S39"/>
      <c s="77" r="T39"/>
      <c s="77" r="U39"/>
      <c s="77" r="V39"/>
      <c s="77" r="W39"/>
      <c s="77" r="X39"/>
      <c s="77" r="Y39"/>
      <c s="77" r="Z39"/>
      <c s="77" r="AA39"/>
      <c s="77" r="AB39"/>
      <c s="77" r="AC39"/>
      <c s="134" r="AD39"/>
      <c s="137" r="AE39"/>
      <c s="49" r="AF39"/>
      <c s="111" r="AG39"/>
      <c s="111" r="AH39"/>
    </row>
    <row customHeight="1" r="40" ht="33.0">
      <c s="58" r="A40"/>
      <c s="107" r="B40">
        <v>5</v>
      </c>
      <c s="107" r="C40"/>
      <c s="77" r="D40"/>
      <c s="77" r="E40"/>
      <c s="77" r="F40"/>
      <c s="77" r="G40"/>
      <c s="77" r="H40"/>
      <c s="77" r="I40"/>
      <c s="77" r="J40"/>
      <c s="77" r="K40"/>
      <c s="77" r="L40"/>
      <c s="77" r="M40"/>
      <c s="77" r="N40"/>
      <c s="77" r="O40"/>
      <c s="77" r="P40"/>
      <c s="77" r="Q40"/>
      <c s="77" r="R40"/>
      <c s="77" r="S40"/>
      <c s="77" r="T40"/>
      <c s="77" r="U40"/>
      <c s="77" r="V40"/>
      <c s="77" r="W40"/>
      <c s="77" r="X40"/>
      <c s="77" r="Y40"/>
      <c s="77" r="Z40"/>
      <c s="77" r="AA40"/>
      <c s="77" r="AB40"/>
      <c s="77" r="AC40"/>
      <c s="134" r="AD40"/>
      <c s="137" r="AE40"/>
      <c s="49" r="AF40"/>
      <c s="111" r="AG40"/>
      <c s="111" r="AH40"/>
    </row>
    <row customHeight="1" r="41" ht="33.0">
      <c s="58" r="A41"/>
      <c s="107" r="B41">
        <v>6</v>
      </c>
      <c s="107" r="C41"/>
      <c s="77" r="D41"/>
      <c s="77" r="E41"/>
      <c s="77" r="F41"/>
      <c s="77" r="G41"/>
      <c s="77" r="H41"/>
      <c s="77" r="I41"/>
      <c s="77" r="J41"/>
      <c s="77" r="K41"/>
      <c s="77" r="L41"/>
      <c s="77" r="M41"/>
      <c s="77" r="N41"/>
      <c s="77" r="O41"/>
      <c s="77" r="P41"/>
      <c s="77" r="Q41"/>
      <c s="77" r="R41"/>
      <c s="77" r="S41"/>
      <c s="77" r="T41"/>
      <c s="77" r="U41"/>
      <c s="77" r="V41"/>
      <c s="77" r="W41"/>
      <c s="77" r="X41"/>
      <c s="77" r="Y41"/>
      <c s="77" r="Z41"/>
      <c s="77" r="AA41"/>
      <c s="77" r="AB41"/>
      <c s="77" r="AC41"/>
      <c s="134" r="AD41"/>
      <c s="137" r="AE41"/>
      <c s="49" r="AF41"/>
      <c s="111" r="AG41"/>
      <c s="111" r="AH41"/>
    </row>
    <row customHeight="1" r="42" ht="33.0">
      <c s="58" r="A42"/>
      <c s="107" r="B42">
        <v>7</v>
      </c>
      <c s="107" r="C42"/>
      <c s="77" r="D42"/>
      <c s="77" r="E42"/>
      <c s="77" r="F42"/>
      <c s="77" r="G42"/>
      <c s="77" r="H42"/>
      <c s="77" r="I42"/>
      <c s="77" r="J42"/>
      <c s="77" r="K42"/>
      <c s="77" r="L42"/>
      <c s="77" r="M42"/>
      <c s="77" r="N42"/>
      <c s="77" r="O42"/>
      <c s="77" r="P42"/>
      <c s="77" r="Q42"/>
      <c s="77" r="R42"/>
      <c s="77" r="S42"/>
      <c s="77" r="T42"/>
      <c s="77" r="U42"/>
      <c s="77" r="V42"/>
      <c s="77" r="W42"/>
      <c s="77" r="X42"/>
      <c s="77" r="Y42"/>
      <c s="77" r="Z42"/>
      <c s="77" r="AA42"/>
      <c s="77" r="AB42"/>
      <c s="77" r="AC42"/>
      <c s="134" r="AD42"/>
      <c s="137" r="AE42"/>
      <c s="49" r="AF42"/>
      <c s="111" r="AG42"/>
      <c s="111" r="AH42"/>
    </row>
    <row customHeight="1" r="43" ht="33.0">
      <c s="58" r="A43"/>
      <c s="107" r="B43">
        <v>8</v>
      </c>
      <c s="107" r="C43"/>
      <c s="77" r="D43"/>
      <c s="77" r="E43"/>
      <c s="77" r="F43"/>
      <c s="77" r="G43"/>
      <c s="77" r="H43"/>
      <c s="77" r="I43"/>
      <c s="77" r="J43"/>
      <c s="77" r="K43"/>
      <c s="77" r="L43"/>
      <c s="77" r="M43"/>
      <c s="77" r="N43"/>
      <c s="77" r="O43"/>
      <c s="77" r="P43"/>
      <c s="77" r="Q43"/>
      <c s="77" r="R43"/>
      <c s="77" r="S43"/>
      <c s="77" r="T43"/>
      <c s="77" r="U43"/>
      <c s="77" r="V43"/>
      <c s="77" r="W43"/>
      <c s="77" r="X43"/>
      <c s="77" r="Y43"/>
      <c s="77" r="Z43"/>
      <c s="77" r="AA43"/>
      <c s="77" r="AB43"/>
      <c s="77" r="AC43"/>
      <c s="134" r="AD43"/>
      <c s="137" r="AE43"/>
      <c s="49" r="AF43"/>
      <c s="111" r="AG43"/>
      <c s="111" r="AH43"/>
    </row>
    <row customHeight="1" r="44" ht="33.0">
      <c s="58" r="A44"/>
      <c s="107" r="B44">
        <v>9</v>
      </c>
      <c s="107" r="C44"/>
      <c s="77" r="D44"/>
      <c s="77" r="E44"/>
      <c s="77" r="F44"/>
      <c s="77" r="G44"/>
      <c s="77" r="H44"/>
      <c s="77" r="I44"/>
      <c s="77" r="J44"/>
      <c s="77" r="K44"/>
      <c s="77" r="L44"/>
      <c s="77" r="M44"/>
      <c s="77" r="N44"/>
      <c s="77" r="O44"/>
      <c s="77" r="P44"/>
      <c s="77" r="Q44"/>
      <c s="77" r="R44"/>
      <c s="77" r="S44"/>
      <c s="77" r="T44"/>
      <c s="77" r="U44"/>
      <c s="77" r="V44"/>
      <c s="77" r="W44"/>
      <c s="77" r="X44"/>
      <c s="77" r="Y44"/>
      <c s="77" r="Z44"/>
      <c s="77" r="AA44"/>
      <c s="77" r="AB44"/>
      <c s="77" r="AC44"/>
      <c s="134" r="AD44"/>
      <c s="137" r="AE44"/>
      <c s="49" r="AF44"/>
      <c s="111" r="AG44"/>
      <c s="111" r="AH44"/>
    </row>
    <row customHeight="1" r="45" ht="33.0">
      <c s="58" r="A45"/>
      <c s="107" r="B45">
        <v>10</v>
      </c>
      <c s="107" r="C45"/>
      <c s="77" r="D45"/>
      <c s="77" r="E45"/>
      <c s="77" r="F45"/>
      <c s="77" r="G45"/>
      <c s="77" r="H45"/>
      <c s="77" r="I45"/>
      <c s="77" r="J45"/>
      <c s="77" r="K45"/>
      <c s="77" r="L45"/>
      <c s="77" r="M45"/>
      <c s="77" r="N45"/>
      <c s="77" r="O45"/>
      <c s="77" r="P45"/>
      <c s="77" r="Q45"/>
      <c s="77" r="R45"/>
      <c s="77" r="S45"/>
      <c s="77" r="T45"/>
      <c s="77" r="U45"/>
      <c s="77" r="V45"/>
      <c s="77" r="W45"/>
      <c s="77" r="X45"/>
      <c s="77" r="Y45"/>
      <c s="77" r="Z45"/>
      <c s="77" r="AA45"/>
      <c s="77" r="AB45"/>
      <c s="77" r="AC45"/>
      <c s="134" r="AD45"/>
      <c s="137" r="AE45"/>
      <c s="49" r="AF45"/>
      <c s="111" r="AG45"/>
      <c s="111" r="AH45"/>
    </row>
    <row customHeight="1" r="46" ht="13.5">
      <c s="64" r="A46"/>
      <c s="162" r="B46"/>
      <c s="162" r="C46"/>
      <c s="162" r="D46"/>
      <c s="162" r="E46"/>
      <c s="162" r="F46"/>
      <c s="162" r="G46"/>
      <c s="162" r="H46"/>
      <c s="162" r="I46"/>
      <c s="162" r="J46"/>
      <c s="162" r="K46"/>
      <c s="162" r="L46"/>
      <c s="162" r="M46"/>
      <c s="162" r="N46"/>
      <c s="162" r="O46"/>
      <c s="162" r="P46"/>
      <c s="162" r="Q46"/>
      <c s="162" r="R46"/>
      <c s="162" r="S46"/>
      <c s="162" r="T46"/>
      <c s="162" r="U46"/>
      <c s="162" r="V46"/>
      <c s="162" r="W46"/>
      <c s="162" r="X46"/>
      <c s="162" r="Y46"/>
      <c s="162" r="Z46"/>
      <c s="162" r="AA46"/>
      <c s="162" r="AB46"/>
      <c s="162" r="AC46"/>
      <c s="55" r="AD46"/>
      <c s="53" r="AE46"/>
      <c s="49" r="AF46"/>
      <c s="111" r="AG46"/>
      <c s="111" r="AH46"/>
    </row>
    <row r="47">
      <c s="119" r="A47"/>
      <c s="119" r="B47"/>
      <c s="119" r="C47"/>
      <c s="119" r="D47"/>
      <c s="119" r="E47"/>
      <c s="119" r="F47"/>
      <c s="119" r="G47"/>
      <c s="119" r="H47"/>
      <c s="119" r="I47"/>
      <c s="119" r="J47"/>
      <c s="119" r="K47"/>
      <c s="119" r="L47"/>
      <c s="119" r="M47"/>
      <c s="119" r="N47"/>
      <c s="119" r="O47"/>
      <c s="119" r="P47"/>
      <c s="119" r="Q47"/>
      <c s="119" r="R47"/>
      <c s="119" r="S47"/>
      <c s="119" r="T47"/>
      <c s="119" r="U47"/>
      <c s="119" r="V47"/>
      <c s="119" r="W47"/>
      <c s="119" r="X47"/>
      <c s="119" r="Y47"/>
      <c s="119" r="Z47"/>
      <c s="119" r="AA47"/>
      <c s="119" r="AB47"/>
      <c s="119" r="AC47"/>
      <c s="119" r="AD47"/>
      <c s="119" r="AE47"/>
      <c s="111" r="AF47"/>
      <c s="111" r="AG47"/>
      <c s="111" r="AH47"/>
    </row>
  </sheetData>
  <mergeCells count="83">
    <mergeCell ref="A1:F6"/>
    <mergeCell ref="G1:T1"/>
    <mergeCell ref="U1:AD6"/>
    <mergeCell ref="G2:K2"/>
    <mergeCell ref="L2:T2"/>
    <mergeCell ref="G3:T6"/>
    <mergeCell ref="G8:J8"/>
    <mergeCell ref="N8:Q8"/>
    <mergeCell ref="W8:AD8"/>
    <mergeCell ref="G11:AD11"/>
    <mergeCell ref="G12:T12"/>
    <mergeCell ref="U12:Y12"/>
    <mergeCell ref="Z12:AD12"/>
    <mergeCell ref="G13:M13"/>
    <mergeCell ref="N13:T13"/>
    <mergeCell ref="U13:Y13"/>
    <mergeCell ref="Z13:AD13"/>
    <mergeCell ref="G14:M14"/>
    <mergeCell ref="R14:AD14"/>
    <mergeCell ref="G15:J15"/>
    <mergeCell ref="K15:S15"/>
    <mergeCell ref="T15:AD15"/>
    <mergeCell ref="G16:J16"/>
    <mergeCell ref="K16:S16"/>
    <mergeCell ref="T16:AD16"/>
    <mergeCell ref="G17:J17"/>
    <mergeCell ref="K17:S17"/>
    <mergeCell ref="T17:AD17"/>
    <mergeCell ref="G18:J18"/>
    <mergeCell ref="K18:S18"/>
    <mergeCell ref="T18:AD18"/>
    <mergeCell ref="G19:J19"/>
    <mergeCell ref="K19:S19"/>
    <mergeCell ref="T19:AD19"/>
    <mergeCell ref="G21:J21"/>
    <mergeCell ref="L21:Q21"/>
    <mergeCell ref="S21:Y21"/>
    <mergeCell ref="AC21:AD21"/>
    <mergeCell ref="B24:AD24"/>
    <mergeCell ref="B26:C26"/>
    <mergeCell ref="D26:AD26"/>
    <mergeCell ref="B27:C27"/>
    <mergeCell ref="D27:AD27"/>
    <mergeCell ref="B28:C28"/>
    <mergeCell ref="D28:AD28"/>
    <mergeCell ref="B29:C29"/>
    <mergeCell ref="D29:AD29"/>
    <mergeCell ref="B30:C30"/>
    <mergeCell ref="D30:AD30"/>
    <mergeCell ref="B31:C31"/>
    <mergeCell ref="D31:AD31"/>
    <mergeCell ref="D35:P35"/>
    <mergeCell ref="Q35:AC35"/>
    <mergeCell ref="B36:C36"/>
    <mergeCell ref="D36:P36"/>
    <mergeCell ref="Q36:AC36"/>
    <mergeCell ref="B37:C37"/>
    <mergeCell ref="D37:P37"/>
    <mergeCell ref="Q37:AC37"/>
    <mergeCell ref="B38:C38"/>
    <mergeCell ref="D38:P38"/>
    <mergeCell ref="Q38:AC38"/>
    <mergeCell ref="B39:C39"/>
    <mergeCell ref="D39:P39"/>
    <mergeCell ref="Q39:AC39"/>
    <mergeCell ref="B40:C40"/>
    <mergeCell ref="D40:P40"/>
    <mergeCell ref="Q40:AC40"/>
    <mergeCell ref="B41:C41"/>
    <mergeCell ref="D41:P41"/>
    <mergeCell ref="Q41:AC41"/>
    <mergeCell ref="B42:C42"/>
    <mergeCell ref="D42:P42"/>
    <mergeCell ref="Q42:AC42"/>
    <mergeCell ref="B43:C43"/>
    <mergeCell ref="D43:P43"/>
    <mergeCell ref="Q43:AC43"/>
    <mergeCell ref="B44:C44"/>
    <mergeCell ref="D44:P44"/>
    <mergeCell ref="Q44:AC44"/>
    <mergeCell ref="B45:C45"/>
    <mergeCell ref="D45:P45"/>
    <mergeCell ref="Q45:AC45"/>
  </mergeCells>
  <dataValidations>
    <dataValidation showErrorMessage="1" sqref="W8:AD8" allowBlank="1" type="date">
      <formula1>41395</formula1>
      <formula2>41639</formula2>
    </dataValidation>
  </dataValidation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0.71" defaultRowHeight="12.75"/>
  <sheetData>
    <row r="1">
      <c s="111" r="A1"/>
      <c s="111" r="B1"/>
      <c s="111" r="C1"/>
      <c s="111" r="D1"/>
      <c s="111" r="E1"/>
      <c s="111" r="F1"/>
    </row>
    <row r="2">
      <c s="111" r="A2"/>
      <c s="111" r="B2"/>
      <c s="111" r="C2"/>
      <c s="111" r="D2"/>
      <c s="111" r="E2"/>
      <c s="111" r="F2"/>
    </row>
    <row r="3">
      <c s="111" r="A3"/>
      <c s="111" r="B3"/>
      <c s="111" r="C3"/>
      <c s="111" r="D3"/>
      <c s="111" r="E3"/>
      <c s="111" r="F3"/>
    </row>
    <row r="4">
      <c s="111" r="A4"/>
      <c s="111" r="B4"/>
      <c s="111" r="C4"/>
      <c s="111" r="D4"/>
      <c s="111" r="E4"/>
      <c s="111" r="F4"/>
    </row>
    <row r="5">
      <c s="111" r="A5"/>
      <c s="111" r="B5"/>
      <c s="111" r="C5"/>
      <c s="111" r="D5"/>
      <c s="111" r="E5"/>
      <c s="111" r="F5"/>
    </row>
    <row r="6">
      <c s="111" r="A6"/>
      <c s="111" r="B6"/>
      <c s="111" r="C6"/>
      <c s="111" r="D6"/>
      <c s="111" r="E6"/>
      <c s="111" r="F6"/>
    </row>
    <row r="7">
      <c s="111" r="A7"/>
      <c s="111" r="B7"/>
      <c s="111" r="C7"/>
      <c s="111" r="D7"/>
      <c s="111" r="E7"/>
      <c s="111" r="F7"/>
    </row>
    <row r="8">
      <c s="111" r="A8"/>
      <c s="111" r="B8"/>
      <c s="111" r="C8"/>
      <c s="111" r="D8"/>
      <c s="111" r="E8"/>
      <c s="111" r="F8"/>
    </row>
    <row r="9">
      <c s="111" r="A9"/>
      <c s="111" r="B9"/>
      <c s="111" r="C9"/>
      <c s="111" r="D9"/>
      <c s="111" r="E9"/>
      <c s="111" r="F9"/>
    </row>
    <row r="10">
      <c s="111" r="A10"/>
      <c s="111" r="B10"/>
      <c s="111" r="C10"/>
      <c s="111" r="D10"/>
      <c s="111" r="E10"/>
      <c s="111" r="F10"/>
    </row>
    <row r="11">
      <c s="111" r="A11"/>
      <c s="111" r="B11"/>
      <c s="111" r="C11"/>
      <c s="111" r="D11"/>
      <c s="111" r="E11"/>
      <c s="111" r="F11"/>
    </row>
    <row r="12">
      <c s="111" r="A12"/>
      <c s="111" r="B12"/>
      <c s="111" r="C12"/>
      <c s="111" r="D12"/>
      <c s="111" r="E12"/>
      <c s="111" r="F12"/>
    </row>
    <row r="13">
      <c s="111" r="A13"/>
      <c s="111" r="B13"/>
      <c s="111" r="C13"/>
      <c s="111" r="D13"/>
      <c s="111" r="E13"/>
      <c s="111" r="F13"/>
    </row>
    <row r="14">
      <c s="111" r="A14"/>
      <c s="111" r="B14"/>
      <c s="111" r="C14"/>
      <c s="111" r="D14"/>
      <c s="111" r="E14"/>
      <c s="111" r="F14"/>
    </row>
    <row r="15">
      <c s="111" r="A15"/>
      <c s="111" r="B15"/>
      <c s="111" r="C15"/>
      <c s="111" r="D15"/>
      <c s="111" r="E15"/>
      <c s="111" r="F15"/>
    </row>
    <row r="16">
      <c s="111" r="A16"/>
      <c s="111" r="B16"/>
      <c s="111" r="C16"/>
      <c s="111" r="D16"/>
      <c s="111" r="E16"/>
      <c s="111" r="F16"/>
    </row>
    <row r="17">
      <c s="111" r="A17"/>
      <c s="111" r="B17"/>
      <c s="111" r="C17"/>
      <c s="111" r="D17"/>
      <c s="111" r="E17"/>
      <c s="111" r="F17"/>
    </row>
    <row r="18">
      <c s="111" r="A18"/>
      <c s="111" r="B18"/>
      <c s="111" r="C18"/>
      <c s="111" r="D18"/>
      <c s="111" r="E18"/>
      <c s="111" r="F18"/>
    </row>
    <row r="19">
      <c s="111" r="A19"/>
      <c s="111" r="B19"/>
      <c s="111" r="C19"/>
      <c s="111" r="D19"/>
      <c s="111" r="E19"/>
      <c s="111" r="F19"/>
    </row>
    <row r="20">
      <c s="111" r="A20"/>
      <c s="111" r="B20"/>
      <c s="111" r="C20"/>
      <c s="111" r="D20"/>
      <c s="111" r="E20"/>
      <c s="111" r="F20"/>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0.71" defaultRowHeight="12.75"/>
  <cols>
    <col min="7" customWidth="1" max="7" width="22.86"/>
  </cols>
  <sheetData>
    <row r="1">
      <c s="111" r="A1"/>
      <c s="111" r="B1"/>
      <c s="111" r="C1"/>
      <c s="111" r="D1"/>
      <c s="111" r="E1"/>
      <c s="111" r="F1"/>
      <c s="111" r="G1"/>
    </row>
    <row r="2">
      <c s="111" r="A2"/>
      <c s="111" r="B2"/>
      <c s="111" r="C2"/>
      <c s="111" r="D2"/>
      <c s="111" r="E2"/>
      <c s="111" r="F2"/>
      <c s="111" r="G2"/>
    </row>
    <row r="3">
      <c s="111" r="A3"/>
      <c s="111" r="B3"/>
      <c s="111" r="C3"/>
      <c s="111" r="D3"/>
      <c s="111" r="E3"/>
      <c s="111" r="F3"/>
      <c s="111" r="G3"/>
    </row>
    <row r="4">
      <c s="111" r="A4"/>
      <c s="111" r="B4"/>
      <c s="111" r="C4"/>
      <c s="111" r="D4"/>
      <c s="111" r="E4"/>
      <c s="111" r="F4"/>
      <c s="111" r="G4"/>
    </row>
    <row r="5">
      <c s="111" r="A5"/>
      <c s="111" r="B5"/>
      <c s="111" r="C5"/>
      <c s="111" r="D5"/>
      <c s="111" r="E5"/>
      <c s="111" r="F5"/>
      <c s="111" r="G5"/>
    </row>
    <row r="6">
      <c s="111" r="A6"/>
      <c s="111" r="B6"/>
      <c s="111" r="C6"/>
      <c s="111" r="D6"/>
      <c s="111" r="E6"/>
      <c s="111" r="F6"/>
      <c s="111" r="G6"/>
    </row>
    <row customHeight="1" r="7" ht="17.25">
      <c s="111" r="A7"/>
      <c s="111" r="B7"/>
      <c s="111" r="C7"/>
      <c s="111" r="D7"/>
      <c s="111" r="E7"/>
      <c s="111" r="F7"/>
      <c s="111" r="G7"/>
    </row>
    <row r="8">
      <c s="111" r="A8"/>
      <c s="111" r="B8"/>
      <c s="111" r="C8"/>
      <c s="111" r="D8"/>
      <c s="111" r="E8"/>
      <c s="111" r="F8"/>
      <c s="111" r="G8"/>
    </row>
    <row r="9">
      <c s="111" r="A9"/>
      <c s="111" r="B9"/>
      <c s="111" r="C9"/>
      <c s="111" r="D9"/>
      <c s="111" r="E9"/>
      <c s="111" r="F9"/>
      <c s="111" r="G9"/>
    </row>
    <row r="10">
      <c s="111" r="A10"/>
      <c s="111" r="B10"/>
      <c s="111" r="C10"/>
      <c s="111" r="D10"/>
      <c s="111" r="E10"/>
      <c s="111" r="F10"/>
      <c s="111" r="G10"/>
    </row>
    <row r="11">
      <c s="111" r="A11"/>
      <c s="111" r="B11"/>
      <c s="111" r="C11"/>
      <c s="111" r="D11"/>
      <c s="111" r="E11"/>
      <c s="111" r="F11"/>
      <c s="111" r="G11"/>
    </row>
    <row r="12">
      <c s="111" r="A12"/>
      <c s="111" r="B12"/>
      <c s="111" r="C12"/>
      <c s="111" r="D12"/>
      <c s="111" r="E12"/>
      <c s="111" r="F12"/>
      <c s="111" r="G12"/>
    </row>
    <row r="13">
      <c s="111" r="A13"/>
      <c s="111" r="B13"/>
      <c s="111" r="C13"/>
      <c s="111" r="D13"/>
      <c s="111" r="E13"/>
      <c s="111" r="F13"/>
      <c s="111" r="G13"/>
    </row>
    <row r="14">
      <c s="111" r="A14"/>
      <c s="111" r="B14"/>
      <c s="111" r="C14"/>
      <c s="111" r="D14"/>
      <c s="111" r="E14"/>
      <c s="111" r="F14"/>
      <c s="111" r="G14"/>
    </row>
    <row r="15">
      <c s="111" r="A15"/>
      <c s="111" r="B15"/>
      <c s="111" r="C15"/>
      <c s="111" r="D15"/>
      <c s="111" r="E15"/>
      <c s="111" r="F15"/>
      <c s="111" r="G15"/>
    </row>
    <row r="16">
      <c s="111" r="A16"/>
      <c s="111" r="B16"/>
      <c s="111" r="C16"/>
      <c s="111" r="D16"/>
      <c s="111" r="E16"/>
      <c s="111" r="F16"/>
      <c s="111" r="G16"/>
    </row>
    <row r="17">
      <c s="111" r="A17"/>
      <c s="111" r="B17"/>
      <c s="111" r="C17"/>
      <c s="111" r="D17"/>
      <c s="111" r="E17"/>
      <c s="111" r="F17"/>
      <c s="111" r="G17"/>
    </row>
    <row r="18">
      <c s="111" r="A18"/>
      <c s="111" r="B18"/>
      <c s="111" r="C18"/>
      <c s="111" r="D18"/>
      <c s="111" r="E18"/>
      <c s="111" r="F18"/>
      <c s="111" r="G18"/>
    </row>
    <row r="19">
      <c s="111" r="A19"/>
      <c s="111" r="B19"/>
      <c s="111" r="C19"/>
      <c s="111" r="D19"/>
      <c s="111" r="E19"/>
      <c s="111" r="F19"/>
      <c s="111" r="G19"/>
    </row>
    <row r="20">
      <c s="111" r="A20"/>
      <c s="111" r="B20"/>
      <c s="111" r="C20"/>
      <c s="111" r="D20"/>
      <c s="111" r="E20"/>
      <c s="111" r="F20"/>
      <c s="111" r="G20"/>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0.71" defaultRowHeight="12.75"/>
  <sheetData>
    <row r="1">
      <c s="26" r="A1"/>
      <c s="26" r="B1"/>
      <c s="26" r="C1"/>
      <c s="26" r="D1"/>
      <c s="111" r="E1"/>
      <c s="111" r="F1"/>
    </row>
    <row r="2">
      <c s="156" r="A2"/>
      <c s="156" r="B2"/>
      <c s="156" r="C2"/>
      <c s="156" r="D2"/>
      <c s="111" r="E2"/>
      <c s="111" r="F2"/>
    </row>
    <row r="3">
      <c s="156" r="A3"/>
      <c s="156" r="B3"/>
      <c s="156" r="C3"/>
      <c s="156" r="D3"/>
      <c s="111" r="E3"/>
      <c s="111" r="F3"/>
    </row>
    <row r="4">
      <c s="159" r="A4"/>
      <c s="156" r="B4"/>
      <c s="156" r="C4"/>
      <c s="156" r="D4"/>
      <c s="111" r="E4"/>
      <c s="111" r="F4"/>
    </row>
    <row r="5">
      <c s="159" r="A5"/>
      <c s="156" r="B5"/>
      <c s="156" r="C5"/>
      <c s="156" r="D5"/>
      <c s="111" r="E5"/>
      <c s="111" r="F5"/>
    </row>
    <row r="6">
      <c s="159" r="A6"/>
      <c s="156" r="B6"/>
      <c s="156" r="C6"/>
      <c s="156" r="D6"/>
      <c s="111" r="E6"/>
      <c s="111" r="F6"/>
    </row>
    <row r="7">
      <c s="156" r="A7"/>
      <c s="156" r="B7"/>
      <c s="156" r="C7"/>
      <c s="156" r="D7"/>
      <c s="111" r="E7"/>
      <c s="111" r="F7"/>
    </row>
    <row r="8">
      <c s="111" r="A8"/>
      <c s="111" r="B8"/>
      <c s="111" r="C8"/>
      <c s="111" r="D8"/>
      <c s="111" r="E8"/>
      <c s="111" r="F8"/>
    </row>
    <row r="9">
      <c s="111" r="A9"/>
      <c s="111" r="B9"/>
      <c s="111" r="C9"/>
      <c s="111" r="D9"/>
      <c s="111" r="E9"/>
      <c s="111" r="F9"/>
    </row>
    <row r="10">
      <c s="111" r="A10"/>
      <c s="111" r="B10"/>
      <c s="111" r="C10"/>
      <c s="111" r="D10"/>
      <c s="111" r="E10"/>
      <c s="111" r="F10"/>
    </row>
    <row r="11">
      <c s="111" r="A11"/>
      <c s="111" r="B11"/>
      <c s="111" r="C11"/>
      <c s="111" r="D11"/>
      <c s="111" r="E11"/>
      <c s="111" r="F11"/>
    </row>
    <row r="12">
      <c s="111" r="A12"/>
      <c s="111" r="B12"/>
      <c s="111" r="C12"/>
      <c s="111" r="D12"/>
      <c s="111" r="E12"/>
      <c s="111" r="F12"/>
    </row>
    <row r="13">
      <c s="111" r="A13"/>
      <c s="111" r="B13"/>
      <c s="111" r="C13"/>
      <c s="111" r="D13"/>
      <c s="111" r="E13"/>
      <c s="111" r="F13"/>
    </row>
    <row r="14">
      <c s="111" r="A14"/>
      <c s="111" r="B14"/>
      <c s="111" r="C14"/>
      <c s="111" r="D14"/>
      <c s="111" r="E14"/>
      <c s="111" r="F14"/>
    </row>
    <row r="15">
      <c s="111" r="A15"/>
      <c s="111" r="B15"/>
      <c s="111" r="C15"/>
      <c s="111" r="D15"/>
      <c s="111" r="E15"/>
      <c s="111" r="F15"/>
    </row>
    <row r="16">
      <c s="111" r="A16"/>
      <c s="111" r="B16"/>
      <c s="111" r="C16"/>
      <c s="111" r="D16"/>
      <c s="111" r="E16"/>
      <c s="111" r="F16"/>
    </row>
    <row r="17">
      <c s="111" r="A17"/>
      <c s="111" r="B17"/>
      <c s="111" r="C17"/>
      <c s="111" r="D17"/>
      <c s="111" r="E17"/>
      <c s="111" r="F17"/>
    </row>
    <row r="18">
      <c s="111" r="A18"/>
      <c s="111" r="B18"/>
      <c s="111" r="C18"/>
      <c s="111" r="D18"/>
      <c s="111" r="E18"/>
      <c s="111" r="F18"/>
    </row>
    <row r="19">
      <c s="111" r="A19"/>
      <c s="111" r="B19"/>
      <c s="111" r="C19"/>
      <c s="111" r="D19"/>
      <c s="111" r="E19"/>
      <c s="111" r="F19"/>
    </row>
    <row r="20">
      <c s="111" r="A20"/>
      <c s="111" r="B20"/>
      <c s="111" r="C20"/>
      <c s="111" r="D20"/>
      <c s="111" r="E20"/>
      <c s="111" r="F20"/>
    </row>
  </sheetData>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showGridLines="0" workbookViewId="0"/>
  </sheetViews>
  <sheetFormatPr customHeight="1" defaultColWidth="10.71" defaultRowHeight="12.75"/>
  <cols>
    <col min="1" customWidth="1" max="1" style="92" width="1.86"/>
    <col min="2" customWidth="1" max="5" style="92" width="5.71"/>
    <col min="6" customWidth="1" max="6" style="92" width="6.86"/>
    <col min="7" customWidth="1" max="7" style="92" width="7.71"/>
    <col min="8" customWidth="1" max="8" style="92" width="2.71"/>
    <col min="9" customWidth="1" max="9" style="92" width="1.29"/>
    <col min="10" customWidth="1" max="10" style="92" width="9.0"/>
    <col min="11" customWidth="1" max="11" style="92" width="6.14"/>
    <col min="12" customWidth="1" max="15" style="92" width="2.71"/>
    <col min="16" customWidth="1" max="16" style="92" width="1.86"/>
    <col min="17" customWidth="1" max="17" style="92" width="2.71"/>
    <col min="18" customWidth="1" max="18" style="92" width="2.29"/>
    <col min="19" customWidth="1" max="19" style="92" width="5.57"/>
    <col min="20" customWidth="1" max="20" style="92" width="7.0"/>
    <col min="21" customWidth="1" max="21" style="92" width="5.14"/>
    <col min="22" customWidth="1" max="24" style="92" width="2.71"/>
    <col min="25" customWidth="1" max="25" style="92" width="3.29"/>
    <col min="26" customWidth="1" max="27" style="92" width="2.57"/>
    <col min="28" customWidth="1" max="28" style="92" width="4.43"/>
    <col min="29" customWidth="1" max="29" style="92" width="6.29"/>
    <col min="30" customWidth="1" max="30" style="92" width="4.57"/>
    <col min="31" customWidth="1" max="31" style="92" width="2.57"/>
    <col min="32" customWidth="1" max="32" style="92" hidden="1" width="4.14"/>
  </cols>
  <sheetData>
    <row customHeight="1" s="92" customFormat="1" r="1" ht="15.75">
      <c s="127" r="A1"/>
      <c s="127" r="B1"/>
      <c s="127" r="C1"/>
      <c s="127" r="D1"/>
      <c s="127" r="E1"/>
      <c s="127" r="F1"/>
      <c t="s" s="45" r="G1">
        <v>0</v>
      </c>
      <c s="45" r="H1"/>
      <c s="45" r="I1"/>
      <c s="45" r="J1"/>
      <c s="45" r="K1"/>
      <c s="45" r="L1"/>
      <c s="45" r="M1"/>
      <c s="45" r="N1"/>
      <c s="45" r="O1"/>
      <c s="45" r="P1"/>
      <c s="45" r="Q1"/>
      <c s="45" r="R1"/>
      <c s="45" r="S1"/>
      <c s="45" r="T1"/>
      <c s="30" r="U1"/>
      <c s="30" r="V1"/>
      <c s="30" r="W1"/>
      <c s="30" r="X1"/>
      <c s="30" r="Y1"/>
      <c s="30" r="Z1"/>
      <c s="30" r="AA1"/>
      <c s="30" r="AB1"/>
      <c s="30" r="AC1"/>
      <c s="30" r="AD1"/>
      <c s="54" r="AE1"/>
      <c s="49" r="AF1"/>
    </row>
    <row customHeight="1" s="92" customFormat="1" r="2" ht="15.75">
      <c s="127" r="A2"/>
      <c s="127" r="B2"/>
      <c s="127" r="C2"/>
      <c s="127" r="D2"/>
      <c s="127" r="E2"/>
      <c s="127" r="F2"/>
      <c t="s" s="89" r="G2">
        <v>1</v>
      </c>
      <c s="144" r="H2"/>
      <c s="144" r="I2"/>
      <c s="144" r="J2"/>
      <c s="124" r="K2"/>
      <c t="s" s="125" r="L2">
        <v>2</v>
      </c>
      <c s="125" r="M2"/>
      <c s="125" r="N2"/>
      <c s="125" r="O2"/>
      <c s="125" r="P2"/>
      <c s="125" r="Q2"/>
      <c s="125" r="R2"/>
      <c s="125" r="S2"/>
      <c s="125" r="T2"/>
      <c s="30" r="U2"/>
      <c s="30" r="V2"/>
      <c s="30" r="W2"/>
      <c s="30" r="X2"/>
      <c s="30" r="Y2"/>
      <c s="30" r="Z2"/>
      <c s="30" r="AA2"/>
      <c s="30" r="AB2"/>
      <c s="30" r="AC2"/>
      <c s="30" r="AD2"/>
      <c s="11" r="AE2"/>
      <c s="49" r="AF2"/>
    </row>
    <row customHeight="1" s="92" customFormat="1" r="3" ht="15.75">
      <c s="127" r="A3"/>
      <c s="127" r="B3"/>
      <c s="127" r="C3"/>
      <c s="127" r="D3"/>
      <c s="127" r="E3"/>
      <c s="127" r="F3"/>
      <c t="s" s="76" r="G3">
        <v>3</v>
      </c>
      <c s="76" r="H3"/>
      <c s="76" r="I3"/>
      <c s="76" r="J3"/>
      <c s="76" r="K3"/>
      <c s="76" r="L3"/>
      <c s="76" r="M3"/>
      <c s="76" r="N3"/>
      <c s="76" r="O3"/>
      <c s="76" r="P3"/>
      <c s="76" r="Q3"/>
      <c s="76" r="R3"/>
      <c s="76" r="S3"/>
      <c s="76" r="T3"/>
      <c s="30" r="U3"/>
      <c s="30" r="V3"/>
      <c s="30" r="W3"/>
      <c s="30" r="X3"/>
      <c s="30" r="Y3"/>
      <c s="30" r="Z3"/>
      <c s="30" r="AA3"/>
      <c s="30" r="AB3"/>
      <c s="30" r="AC3"/>
      <c s="30" r="AD3"/>
      <c s="11" r="AE3"/>
      <c s="49" r="AF3"/>
    </row>
    <row customHeight="1" s="92" customFormat="1" r="4" ht="15.75">
      <c s="127" r="A4"/>
      <c s="127" r="B4"/>
      <c s="127" r="C4"/>
      <c s="127" r="D4"/>
      <c s="127" r="E4"/>
      <c s="127" r="F4"/>
      <c s="76" r="G4"/>
      <c s="76" r="H4"/>
      <c s="76" r="I4"/>
      <c s="76" r="J4"/>
      <c s="76" r="K4"/>
      <c s="76" r="L4"/>
      <c s="76" r="M4"/>
      <c s="76" r="N4"/>
      <c s="76" r="O4"/>
      <c s="76" r="P4"/>
      <c s="76" r="Q4"/>
      <c s="76" r="R4"/>
      <c s="76" r="S4"/>
      <c s="76" r="T4"/>
      <c s="30" r="U4"/>
      <c s="30" r="V4"/>
      <c s="30" r="W4"/>
      <c s="30" r="X4"/>
      <c s="30" r="Y4"/>
      <c s="30" r="Z4"/>
      <c s="30" r="AA4"/>
      <c s="30" r="AB4"/>
      <c s="30" r="AC4"/>
      <c s="30" r="AD4"/>
      <c s="11" r="AE4"/>
      <c s="49" r="AF4"/>
    </row>
    <row customHeight="1" s="92" customFormat="1" r="5" ht="7.5">
      <c s="127" r="A5"/>
      <c s="127" r="B5"/>
      <c s="127" r="C5"/>
      <c s="127" r="D5"/>
      <c s="127" r="E5"/>
      <c s="127" r="F5"/>
      <c s="76" r="G5"/>
      <c s="76" r="H5"/>
      <c s="76" r="I5"/>
      <c s="76" r="J5"/>
      <c s="76" r="K5"/>
      <c s="76" r="L5"/>
      <c s="76" r="M5"/>
      <c s="76" r="N5"/>
      <c s="76" r="O5"/>
      <c s="76" r="P5"/>
      <c s="76" r="Q5"/>
      <c s="76" r="R5"/>
      <c s="76" r="S5"/>
      <c s="76" r="T5"/>
      <c s="30" r="U5"/>
      <c s="30" r="V5"/>
      <c s="30" r="W5"/>
      <c s="30" r="X5"/>
      <c s="30" r="Y5"/>
      <c s="30" r="Z5"/>
      <c s="30" r="AA5"/>
      <c s="30" r="AB5"/>
      <c s="30" r="AC5"/>
      <c s="30" r="AD5"/>
      <c s="11" r="AE5"/>
      <c s="49" r="AF5"/>
    </row>
    <row customHeight="1" s="92" customFormat="1" r="6" ht="15.75">
      <c s="127" r="A6"/>
      <c s="127" r="B6"/>
      <c s="127" r="C6"/>
      <c s="127" r="D6"/>
      <c s="127" r="E6"/>
      <c s="127" r="F6"/>
      <c s="76" r="G6"/>
      <c s="76" r="H6"/>
      <c s="76" r="I6"/>
      <c s="76" r="J6"/>
      <c s="76" r="K6"/>
      <c s="76" r="L6"/>
      <c s="76" r="M6"/>
      <c s="76" r="N6"/>
      <c s="76" r="O6"/>
      <c s="76" r="P6"/>
      <c s="76" r="Q6"/>
      <c s="76" r="R6"/>
      <c s="76" r="S6"/>
      <c s="76" r="T6"/>
      <c s="30" r="U6"/>
      <c s="30" r="V6"/>
      <c s="30" r="W6"/>
      <c s="30" r="X6"/>
      <c s="30" r="Y6"/>
      <c s="30" r="Z6"/>
      <c s="30" r="AA6"/>
      <c s="30" r="AB6"/>
      <c s="30" r="AC6"/>
      <c s="30" r="AD6"/>
      <c s="11" r="AE6"/>
      <c s="49" r="AF6"/>
    </row>
    <row s="92" customFormat="1" r="7">
      <c s="101" r="A7"/>
      <c s="37" r="B7"/>
      <c s="37" r="C7"/>
      <c s="37" r="D7"/>
      <c s="37" r="E7"/>
      <c s="37" r="F7"/>
      <c s="37" r="G7"/>
      <c s="37" r="H7"/>
      <c s="37" r="I7"/>
      <c s="37" r="J7"/>
      <c s="37" r="K7"/>
      <c s="37" r="L7"/>
      <c s="37" r="M7"/>
      <c s="37" r="N7"/>
      <c s="37" r="O7"/>
      <c s="37" r="P7"/>
      <c s="37" r="Q7"/>
      <c s="37" r="R7"/>
      <c s="37" r="S7"/>
      <c s="37" r="T7"/>
      <c s="37" r="U7"/>
      <c s="37" r="V7"/>
      <c s="37" r="W7"/>
      <c s="37" r="X7"/>
      <c s="37" r="Y7"/>
      <c s="37" r="Z7"/>
      <c s="37" r="AA7"/>
      <c s="37" r="AB7"/>
      <c s="37" r="AC7"/>
      <c s="37" r="AD7"/>
      <c s="137" r="AE7"/>
      <c s="49" r="AF7"/>
    </row>
    <row customHeight="1" s="42" customFormat="1" r="8" ht="9.0">
      <c s="114" r="A8"/>
      <c s="106" r="B8"/>
      <c s="106" r="C8"/>
      <c s="106" r="D8"/>
      <c s="106" r="E8"/>
      <c s="106" r="F8"/>
      <c s="106" r="G8"/>
      <c s="106" r="H8"/>
      <c s="106" r="I8"/>
      <c s="106" r="J8"/>
      <c s="106" r="K8"/>
      <c s="106" r="L8"/>
      <c s="106" r="M8"/>
      <c s="106" r="N8"/>
      <c s="106" r="O8"/>
      <c s="106" r="P8"/>
      <c s="106" r="Q8"/>
      <c s="32" r="R8"/>
      <c s="32" r="S8"/>
      <c s="32" r="T8"/>
      <c s="32" r="U8"/>
      <c s="32" r="V8"/>
      <c s="32" r="W8"/>
      <c s="32" r="X8"/>
      <c s="106" r="Y8"/>
      <c s="106" r="Z8"/>
      <c s="106" r="AA8"/>
      <c s="106" r="AB8"/>
      <c s="106" r="AC8"/>
      <c s="106" r="AD8"/>
      <c s="38" r="AE8"/>
      <c s="49" r="AF8"/>
    </row>
    <row customHeight="1" s="42" customFormat="1" r="9" ht="13.5">
      <c s="71" r="A9"/>
      <c t="s" s="85" r="B9">
        <v>41</v>
      </c>
      <c s="109" r="C9"/>
      <c s="109" r="D9"/>
      <c s="109" r="E9"/>
      <c s="109" r="F9"/>
      <c s="109" r="G9"/>
      <c s="109" r="H9"/>
      <c s="109" r="I9"/>
      <c s="109" r="J9"/>
      <c s="109" r="K9"/>
      <c s="109" r="L9"/>
      <c s="109" r="M9"/>
      <c s="109" r="N9"/>
      <c s="109" r="O9"/>
      <c s="109" r="P9"/>
      <c s="109" r="Q9"/>
      <c s="109" r="R9"/>
      <c s="109" r="S9"/>
      <c s="109" r="T9"/>
      <c s="109" r="U9"/>
      <c s="109" r="V9"/>
      <c s="109" r="W9"/>
      <c s="109" r="X9"/>
      <c s="109" r="Y9"/>
      <c s="109" r="Z9"/>
      <c s="109" r="AA9"/>
      <c s="109" r="AB9"/>
      <c s="109" r="AC9"/>
      <c s="142" r="AD9"/>
      <c s="163" r="AE9"/>
      <c s="49" r="AF9"/>
    </row>
    <row customHeight="1" s="42" customFormat="1" r="10" ht="5.25">
      <c s="114" r="A10"/>
      <c s="143" r="B10"/>
      <c s="143" r="C10"/>
      <c s="143" r="D10"/>
      <c s="143" r="E10"/>
      <c s="143" r="F10"/>
      <c s="25" r="G10"/>
      <c s="25" r="H10"/>
      <c s="25" r="I10"/>
      <c s="25" r="J10"/>
      <c s="25" r="K10"/>
      <c s="25" r="L10"/>
      <c s="25" r="M10"/>
      <c s="25" r="N10"/>
      <c s="25" r="O10"/>
      <c s="25" r="P10"/>
      <c s="25" r="Q10"/>
      <c s="25" r="R10"/>
      <c s="25" r="S10"/>
      <c s="25" r="T10"/>
      <c s="25" r="U10"/>
      <c s="25" r="V10"/>
      <c s="25" r="W10"/>
      <c s="25" r="X10"/>
      <c s="25" r="Y10"/>
      <c s="25" r="Z10"/>
      <c s="25" r="AA10"/>
      <c s="25" r="AB10"/>
      <c s="25" r="AC10"/>
      <c s="25" r="AD10"/>
      <c s="38" r="AE10"/>
      <c s="49" r="AF10"/>
    </row>
    <row customHeight="1" s="42" customFormat="1" r="11" ht="21.75">
      <c s="114" r="A11"/>
      <c s="86" r="B11"/>
      <c s="86" r="C11"/>
      <c s="86" r="D11"/>
      <c s="86" r="E11"/>
      <c s="86" r="F11"/>
      <c s="157" r="G11"/>
      <c s="157" r="H11"/>
      <c s="157" r="I11"/>
      <c s="157" r="J11"/>
      <c t="s" s="66" r="K11">
        <v>42</v>
      </c>
      <c s="66" r="L11"/>
      <c s="66" r="M11"/>
      <c s="66" r="N11"/>
      <c s="66" r="O11"/>
      <c s="91" r="P11"/>
      <c s="91" r="Q11"/>
      <c s="91" r="R11"/>
      <c s="91" r="S11"/>
      <c s="91" r="T11"/>
      <c s="91" r="U11"/>
      <c s="91" r="V11"/>
      <c s="91" r="W11"/>
      <c s="91" r="X11"/>
      <c s="91" r="Y11"/>
      <c s="91" r="Z11"/>
      <c s="91" r="AA11"/>
      <c s="91" r="AB11"/>
      <c s="91" r="AC11"/>
      <c s="91" r="AD11"/>
      <c s="38" r="AE11"/>
      <c s="49" r="AF11"/>
    </row>
    <row customHeight="1" s="42" customFormat="1" r="12" ht="13.5">
      <c s="114" r="A12"/>
      <c s="111" r="B12"/>
      <c s="65" r="C12"/>
      <c s="65" r="D12"/>
      <c s="65" r="E12"/>
      <c t="s" s="151" r="F12">
        <v>19</v>
      </c>
      <c s="152" r="G12">
        <v>108758004151</v>
      </c>
      <c s="152" r="H12"/>
      <c s="152" r="I12"/>
      <c s="152" r="J12"/>
      <c s="160" r="K12"/>
      <c s="160" r="L12"/>
      <c s="160" r="M12"/>
      <c s="160" r="N12"/>
      <c s="160" r="O12"/>
      <c s="75" r="P12"/>
      <c s="68" r="Q12"/>
      <c s="68" r="R12"/>
      <c t="s" s="65" r="S12">
        <v>20</v>
      </c>
      <c t="str" s="157" r="T12">
        <f>VLOOKUP(G12,Hoja6!$A$2:$E$23712,5,0)</f>
        <v>INSTITUCION EDUCATIVA VILLA MARIA</v>
      </c>
      <c s="157" r="U12"/>
      <c s="157" r="V12"/>
      <c s="157" r="W12"/>
      <c s="157" r="X12"/>
      <c s="157" r="Y12"/>
      <c s="157" r="Z12"/>
      <c s="157" r="AA12"/>
      <c s="157" r="AB12"/>
      <c s="157" r="AC12"/>
      <c s="157" r="AD12"/>
      <c s="38" r="AE12"/>
      <c s="49" r="AF12"/>
    </row>
    <row customHeight="1" s="42" customFormat="1" r="13" ht="13.5">
      <c s="114" r="A13"/>
      <c s="111" r="B13"/>
      <c s="65" r="C13"/>
      <c s="65" r="D13"/>
      <c s="65" r="E13"/>
      <c t="s" s="151" r="F13">
        <v>21</v>
      </c>
      <c s="152" r="G13"/>
      <c s="152" r="H13"/>
      <c s="152" r="I13"/>
      <c s="152" r="J13"/>
      <c s="160" r="K13"/>
      <c s="160" r="L13"/>
      <c s="160" r="M13"/>
      <c s="160" r="N13"/>
      <c s="160" r="O13"/>
      <c s="75" r="P13"/>
      <c s="68" r="Q13"/>
      <c s="68" r="R13"/>
      <c t="s" s="65" r="S13">
        <v>20</v>
      </c>
      <c t="str" s="149" r="T13">
        <f>VLOOKUP(G13,Hoja6!$A$2:$E$23712,5,0)</f>
        <v>#N/A:blankIndicator:</v>
      </c>
      <c s="149" r="U13"/>
      <c s="149" r="V13"/>
      <c s="149" r="W13"/>
      <c s="149" r="X13"/>
      <c s="149" r="Y13"/>
      <c s="149" r="Z13"/>
      <c s="149" r="AA13"/>
      <c s="149" r="AB13"/>
      <c s="149" r="AC13"/>
      <c s="149" r="AD13"/>
      <c s="38" r="AE13"/>
      <c s="49" r="AF13"/>
    </row>
    <row customHeight="1" s="42" customFormat="1" r="14" ht="13.5">
      <c s="114" r="A14"/>
      <c s="111" r="B14"/>
      <c s="65" r="C14"/>
      <c s="65" r="D14"/>
      <c s="65" r="E14"/>
      <c t="s" s="151" r="F14">
        <v>22</v>
      </c>
      <c s="152" r="G14"/>
      <c s="152" r="H14"/>
      <c s="152" r="I14"/>
      <c s="152" r="J14"/>
      <c s="160" r="K14"/>
      <c s="160" r="L14"/>
      <c s="160" r="M14"/>
      <c s="160" r="N14"/>
      <c s="160" r="O14"/>
      <c s="75" r="P14"/>
      <c s="68" r="Q14"/>
      <c s="68" r="R14"/>
      <c t="s" s="65" r="S14">
        <v>20</v>
      </c>
      <c t="str" s="149" r="T14">
        <f>VLOOKUP(G14,Hoja6!$A$2:$E$23712,5,0)</f>
        <v>#N/A:blankIndicator:</v>
      </c>
      <c s="149" r="U14"/>
      <c s="149" r="V14"/>
      <c s="149" r="W14"/>
      <c s="149" r="X14"/>
      <c s="149" r="Y14"/>
      <c s="149" r="Z14"/>
      <c s="149" r="AA14"/>
      <c s="149" r="AB14"/>
      <c s="149" r="AC14"/>
      <c s="149" r="AD14"/>
      <c s="38" r="AE14"/>
      <c s="49" r="AF14"/>
    </row>
    <row customHeight="1" s="42" customFormat="1" r="15" ht="13.5">
      <c s="114" r="A15"/>
      <c s="111" r="B15"/>
      <c s="65" r="C15"/>
      <c s="65" r="D15"/>
      <c s="65" r="E15"/>
      <c t="s" s="151" r="F15">
        <v>23</v>
      </c>
      <c s="152" r="G15"/>
      <c s="152" r="H15"/>
      <c s="152" r="I15"/>
      <c s="152" r="J15"/>
      <c s="160" r="K15"/>
      <c s="160" r="L15"/>
      <c s="160" r="M15"/>
      <c s="160" r="N15"/>
      <c s="160" r="O15"/>
      <c s="75" r="P15"/>
      <c s="68" r="Q15"/>
      <c s="68" r="R15"/>
      <c t="s" s="65" r="S15">
        <v>20</v>
      </c>
      <c t="str" s="149" r="T15">
        <f>VLOOKUP(G15,Hoja6!$A$2:$E$23712,5,0)</f>
        <v>#N/A:blankIndicator:</v>
      </c>
      <c s="149" r="U15"/>
      <c s="149" r="V15"/>
      <c s="149" r="W15"/>
      <c s="149" r="X15"/>
      <c s="149" r="Y15"/>
      <c s="149" r="Z15"/>
      <c s="149" r="AA15"/>
      <c s="149" r="AB15"/>
      <c s="149" r="AC15"/>
      <c s="149" r="AD15"/>
      <c s="38" r="AE15"/>
      <c s="49" r="AF15"/>
    </row>
    <row customHeight="1" s="42" customFormat="1" r="16" ht="13.5">
      <c s="114" r="A16"/>
      <c s="43" r="B16"/>
      <c s="43" r="C16"/>
      <c s="43" r="D16"/>
      <c s="43" r="E16"/>
      <c s="43" r="F16"/>
      <c s="25" r="G16"/>
      <c s="25" r="H16"/>
      <c s="25" r="I16"/>
      <c s="25" r="J16"/>
      <c s="25" r="K16"/>
      <c s="25" r="L16"/>
      <c s="25" r="M16"/>
      <c s="141" r="N16"/>
      <c s="141" r="O16"/>
      <c s="111" r="P16"/>
      <c s="111" r="Q16"/>
      <c s="111" r="R16"/>
      <c s="111" r="S16"/>
      <c s="141" r="T16"/>
      <c s="141" r="U16"/>
      <c s="141" r="V16"/>
      <c s="141" r="W16"/>
      <c s="141" r="X16"/>
      <c s="141" r="Y16"/>
      <c s="141" r="Z16"/>
      <c s="141" r="AA16"/>
      <c s="141" r="AB16"/>
      <c s="141" r="AC16"/>
      <c s="141" r="AD16"/>
      <c s="38" r="AE16"/>
      <c s="49" r="AF16"/>
    </row>
    <row customHeight="1" s="42" customFormat="1" r="17" ht="24.75">
      <c s="114" r="A17"/>
      <c t="s" s="43" r="B17">
        <v>24</v>
      </c>
      <c s="43" r="C17"/>
      <c s="43" r="D17"/>
      <c s="43" r="E17"/>
      <c s="43" r="F17"/>
      <c s="5" r="G17">
        <v>41429</v>
      </c>
      <c s="157" r="H17"/>
      <c s="157" r="I17"/>
      <c s="157" r="J17"/>
      <c s="91" r="K17"/>
      <c t="s" s="95" r="L17">
        <v>26</v>
      </c>
      <c s="95" r="M17"/>
      <c s="95" r="N17"/>
      <c s="95" r="O17"/>
      <c s="95" r="P17"/>
      <c s="95" r="Q17"/>
      <c s="111" r="R17"/>
      <c s="5" r="S17">
        <v>41429</v>
      </c>
      <c s="157" r="T17"/>
      <c s="157" r="U17"/>
      <c s="157" r="V17"/>
      <c s="157" r="W17"/>
      <c s="157" r="X17"/>
      <c s="157" r="Y17"/>
      <c t="s" s="159" r="Z17">
        <v>43</v>
      </c>
      <c s="159" r="AA17"/>
      <c s="159" r="AB17"/>
      <c s="81" r="AC17">
        <f>+(S17-G17)+1</f>
        <v>1</v>
      </c>
      <c s="81" r="AD17"/>
      <c s="38" r="AE17"/>
      <c s="49" r="AF17"/>
    </row>
    <row customHeight="1" s="42" customFormat="1" r="18" ht="13.5">
      <c s="114" r="A18"/>
      <c s="43" r="B18"/>
      <c s="43" r="C18"/>
      <c s="43" r="D18"/>
      <c s="43" r="E18"/>
      <c s="43" r="F18"/>
      <c s="25" r="G18"/>
      <c s="25" r="H18"/>
      <c s="25" r="I18"/>
      <c s="25" r="J18"/>
      <c s="91" r="K18"/>
      <c s="91" r="L18"/>
      <c s="91" r="M18"/>
      <c s="111" r="N18"/>
      <c s="111" r="O18"/>
      <c s="111" r="P18"/>
      <c s="111" r="Q18"/>
      <c s="111" r="R18"/>
      <c s="141" r="S18"/>
      <c s="141" r="T18"/>
      <c s="141" r="U18"/>
      <c s="141" r="V18"/>
      <c s="141" r="W18"/>
      <c s="141" r="X18"/>
      <c s="141" r="Y18"/>
      <c s="111" r="Z18"/>
      <c s="111" r="AA18"/>
      <c s="111" r="AB18"/>
      <c s="141" r="AC18"/>
      <c s="141" r="AD18"/>
      <c s="38" r="AE18"/>
      <c s="49" r="AF18"/>
    </row>
    <row customHeight="1" s="42" customFormat="1" r="19" ht="9.0">
      <c s="114" r="A19"/>
      <c s="111" r="B19"/>
      <c s="111" r="C19"/>
      <c s="111" r="D19"/>
      <c s="111" r="E19"/>
      <c s="111" r="F19"/>
      <c s="111" r="G19"/>
      <c s="111" r="H19"/>
      <c s="111" r="I19"/>
      <c s="111" r="J19"/>
      <c s="111" r="K19"/>
      <c s="111" r="L19"/>
      <c s="111" r="M19"/>
      <c s="111" r="N19"/>
      <c s="111" r="O19"/>
      <c s="111" r="P19"/>
      <c s="111" r="Q19"/>
      <c s="111" r="R19"/>
      <c s="111" r="S19"/>
      <c s="111" r="T19"/>
      <c s="111" r="U19"/>
      <c s="111" r="V19"/>
      <c s="111" r="W19"/>
      <c s="111" r="X19"/>
      <c s="111" r="Y19"/>
      <c s="111" r="Z19"/>
      <c s="111" r="AA19"/>
      <c s="111" r="AB19"/>
      <c s="111" r="AC19"/>
      <c s="111" r="AD19"/>
      <c s="38" r="AE19"/>
      <c s="49" r="AF19"/>
    </row>
    <row customHeight="1" s="42" customFormat="1" r="20" ht="9.0">
      <c s="114" r="A20"/>
      <c s="32" r="B20"/>
      <c s="32" r="C20"/>
      <c s="32" r="D20"/>
      <c s="32" r="E20"/>
      <c s="32" r="F20"/>
      <c s="32" r="G20"/>
      <c s="106" r="H20"/>
      <c s="106" r="I20"/>
      <c s="106" r="J20"/>
      <c s="106" r="K20"/>
      <c s="106" r="L20"/>
      <c s="157" r="M20"/>
      <c s="157" r="N20"/>
      <c s="157" r="O20"/>
      <c s="157" r="P20"/>
      <c s="157" r="Q20"/>
      <c s="157" r="R20"/>
      <c s="157" r="S20"/>
      <c s="157" r="T20"/>
      <c s="157" r="U20"/>
      <c s="157" r="V20"/>
      <c s="157" r="W20"/>
      <c s="157" r="X20"/>
      <c s="157" r="Y20"/>
      <c s="157" r="Z20"/>
      <c s="157" r="AA20"/>
      <c s="157" r="AB20"/>
      <c s="157" r="AC20"/>
      <c s="157" r="AD20"/>
      <c s="38" r="AE20"/>
      <c s="49" r="AF20"/>
    </row>
    <row customHeight="1" s="42" customFormat="1" r="21" ht="13.5">
      <c s="71" r="A21"/>
      <c t="s" s="85" r="B21">
        <v>44</v>
      </c>
      <c s="109" r="C21"/>
      <c s="109" r="D21"/>
      <c s="109" r="E21"/>
      <c s="109" r="F21"/>
      <c s="109" r="G21"/>
      <c s="109" r="H21"/>
      <c s="109" r="I21"/>
      <c s="109" r="J21"/>
      <c s="109" r="K21"/>
      <c s="109" r="L21"/>
      <c s="109" r="M21"/>
      <c s="109" r="N21"/>
      <c s="109" r="O21"/>
      <c s="109" r="P21"/>
      <c s="109" r="Q21"/>
      <c s="109" r="R21"/>
      <c s="109" r="S21"/>
      <c s="109" r="T21"/>
      <c s="109" r="U21"/>
      <c s="109" r="V21"/>
      <c s="109" r="W21"/>
      <c s="109" r="X21"/>
      <c s="109" r="Y21"/>
      <c s="109" r="Z21"/>
      <c s="109" r="AA21"/>
      <c s="109" r="AB21"/>
      <c s="109" r="AC21"/>
      <c s="142" r="AD21"/>
      <c s="163" r="AE21"/>
      <c s="49" r="AF21"/>
    </row>
    <row customHeight="1" s="42" customFormat="1" r="22" ht="9.0">
      <c s="114" r="A22"/>
      <c s="143" r="B22"/>
      <c s="143" r="C22"/>
      <c s="112" r="D22"/>
      <c s="112" r="E22"/>
      <c s="112" r="F22"/>
      <c s="112" r="G22"/>
      <c s="98" r="H22"/>
      <c s="98" r="I22"/>
      <c s="98" r="J22"/>
      <c s="98" r="K22"/>
      <c s="98" r="L22"/>
      <c s="149" r="M22"/>
      <c s="149" r="N22"/>
      <c s="149" r="O22"/>
      <c s="149" r="P22"/>
      <c s="149" r="Q22"/>
      <c s="149" r="R22"/>
      <c s="149" r="S22"/>
      <c s="149" r="T22"/>
      <c s="149" r="U22"/>
      <c s="149" r="V22"/>
      <c s="149" r="W22"/>
      <c s="149" r="X22"/>
      <c s="149" r="Y22"/>
      <c s="149" r="Z22"/>
      <c s="149" r="AA22"/>
      <c s="149" r="AB22"/>
      <c s="149" r="AC22"/>
      <c s="25" r="AD22"/>
      <c s="38" r="AE22"/>
      <c s="49" r="AF22"/>
    </row>
    <row customHeight="1" s="42" customFormat="1" r="23" ht="15.0">
      <c s="114" r="A23"/>
      <c s="86" r="B23"/>
      <c s="72" r="C23"/>
      <c t="s" s="107" r="D23">
        <v>0</v>
      </c>
      <c s="107" r="E23"/>
      <c s="107" r="F23"/>
      <c s="107" r="G23"/>
      <c s="107" r="H23"/>
      <c s="107" r="I23"/>
      <c s="107" r="J23"/>
      <c s="107" r="K23"/>
      <c s="107" r="L23"/>
      <c s="107" r="M23"/>
      <c s="107" r="N23"/>
      <c s="107" r="O23"/>
      <c s="107" r="P23"/>
      <c s="107" r="Q23"/>
      <c s="107" r="R23"/>
      <c s="107" r="S23"/>
      <c s="107" r="T23"/>
      <c s="107" r="U23"/>
      <c s="107" r="V23"/>
      <c s="107" r="W23"/>
      <c s="107" r="X23"/>
      <c s="107" r="Y23"/>
      <c s="107" r="Z23"/>
      <c s="107" r="AA23"/>
      <c s="107" r="AB23"/>
      <c s="107" r="AC23"/>
      <c s="97" r="AD23"/>
      <c s="38" r="AE23"/>
      <c s="49" r="AF23"/>
    </row>
    <row r="24">
      <c s="49" r="A24"/>
      <c s="88" r="B24"/>
      <c s="154" r="C24"/>
      <c t="s" s="28" r="D24">
        <v>45</v>
      </c>
      <c s="28" r="E24"/>
      <c s="28" r="F24"/>
      <c s="28" r="G24"/>
      <c s="28" r="H24"/>
      <c t="s" s="48" r="I24">
        <v>46</v>
      </c>
      <c s="40" r="J24"/>
      <c s="40" r="K24"/>
      <c s="40" r="L24"/>
      <c s="40" r="M24"/>
      <c s="40" r="N24"/>
      <c s="40" r="O24"/>
      <c s="40" r="P24"/>
      <c s="40" r="Q24"/>
      <c s="40" r="R24"/>
      <c s="40" r="S24"/>
      <c s="40" r="T24"/>
      <c s="40" r="U24"/>
      <c s="40" r="V24"/>
      <c s="40" r="W24"/>
      <c s="40" r="X24"/>
      <c s="40" r="Y24"/>
      <c s="40" r="Z24"/>
      <c s="40" r="AA24"/>
      <c s="40" r="AB24"/>
      <c s="62" r="AC24"/>
      <c s="134" r="AD24"/>
      <c s="137" r="AE24"/>
      <c s="49" r="AF24"/>
    </row>
    <row customHeight="1" r="25" ht="33.0">
      <c s="58" r="A25"/>
      <c s="107" r="B25">
        <v>1</v>
      </c>
      <c s="107" r="C25"/>
      <c t="str" s="67" r="D25">
        <f>+PLANEACION!D36</f>
        <v>Verificar la organización de los alumnos por curso y salón para la realización de las pruebas diagnósticas.</v>
      </c>
      <c s="67" r="E25"/>
      <c s="67" r="F25"/>
      <c s="67" r="G25"/>
      <c s="67" r="H25"/>
      <c t="s" s="131" r="I25">
        <v>47</v>
      </c>
      <c s="22" r="J25"/>
      <c s="22" r="K25"/>
      <c s="22" r="L25"/>
      <c s="22" r="M25"/>
      <c s="22" r="N25"/>
      <c s="22" r="O25"/>
      <c s="22" r="P25"/>
      <c s="22" r="Q25"/>
      <c s="22" r="R25"/>
      <c s="22" r="S25"/>
      <c s="22" r="T25"/>
      <c s="22" r="U25"/>
      <c s="22" r="V25"/>
      <c s="22" r="W25"/>
      <c s="22" r="X25"/>
      <c s="22" r="Y25"/>
      <c s="22" r="Z25"/>
      <c s="22" r="AA25"/>
      <c s="22" r="AB25"/>
      <c s="14" r="AC25"/>
      <c s="134" r="AD25"/>
      <c s="137" r="AE25"/>
      <c s="49" r="AF25"/>
    </row>
    <row customHeight="1" r="26" ht="33.0">
      <c s="58" r="A26"/>
      <c s="107" r="B26">
        <v>2</v>
      </c>
      <c s="107" r="C26"/>
      <c t="str" s="67" r="D26">
        <f>+PLANEACION!D37</f>
        <v>Comprobar que cada estudiante tenga en su poder el cuadernillo  correspondiente al grado y su respectiva hoja de respuesta.</v>
      </c>
      <c s="67" r="E26"/>
      <c s="67" r="F26"/>
      <c s="67" r="G26"/>
      <c s="67" r="H26"/>
      <c t="s" s="131" r="I26">
        <v>48</v>
      </c>
      <c s="22" r="J26"/>
      <c s="22" r="K26"/>
      <c s="22" r="L26"/>
      <c s="22" r="M26"/>
      <c s="22" r="N26"/>
      <c s="22" r="O26"/>
      <c s="22" r="P26"/>
      <c s="22" r="Q26"/>
      <c s="22" r="R26"/>
      <c s="22" r="S26"/>
      <c s="22" r="T26"/>
      <c s="22" r="U26"/>
      <c s="22" r="V26"/>
      <c s="22" r="W26"/>
      <c s="22" r="X26"/>
      <c s="22" r="Y26"/>
      <c s="22" r="Z26"/>
      <c s="22" r="AA26"/>
      <c s="22" r="AB26"/>
      <c s="14" r="AC26"/>
      <c s="134" r="AD26"/>
      <c s="137" r="AE26"/>
      <c s="49" r="AF26"/>
    </row>
    <row customHeight="1" r="27" ht="33.0">
      <c s="58" r="A27"/>
      <c s="107" r="B27">
        <v>3</v>
      </c>
      <c s="107" r="C27"/>
      <c t="str" s="67" r="D27">
        <f>+PLANEACION!D38</f>
        <v>Comprobar que la lista de asistencia por curso corresponda a la cantidad de estudiantes presentes en el mismo.</v>
      </c>
      <c s="67" r="E27"/>
      <c s="67" r="F27"/>
      <c s="67" r="G27"/>
      <c s="67" r="H27"/>
      <c t="s" s="131" r="I27">
        <v>49</v>
      </c>
      <c s="22" r="J27"/>
      <c s="22" r="K27"/>
      <c s="22" r="L27"/>
      <c s="22" r="M27"/>
      <c s="22" r="N27"/>
      <c s="22" r="O27"/>
      <c s="22" r="P27"/>
      <c s="22" r="Q27"/>
      <c s="22" r="R27"/>
      <c s="22" r="S27"/>
      <c s="22" r="T27"/>
      <c s="22" r="U27"/>
      <c s="22" r="V27"/>
      <c s="22" r="W27"/>
      <c s="22" r="X27"/>
      <c s="22" r="Y27"/>
      <c s="22" r="Z27"/>
      <c s="22" r="AA27"/>
      <c s="22" r="AB27"/>
      <c s="14" r="AC27"/>
      <c s="134" r="AD27"/>
      <c s="137" r="AE27"/>
      <c s="49" r="AF27"/>
    </row>
    <row customHeight="1" r="28" ht="33.0">
      <c s="58" r="A28"/>
      <c s="107" r="B28">
        <v>4</v>
      </c>
      <c s="107" r="C28"/>
      <c t="str" s="67" r="D28">
        <f>+PLANEACION!D39</f>
        <v>Coordinar el proceso de recolección de las hojas de respuesta para su posterior envío.</v>
      </c>
      <c s="67" r="E28"/>
      <c s="67" r="F28"/>
      <c s="67" r="G28"/>
      <c s="67" r="H28"/>
      <c t="s" s="131" r="I28">
        <v>50</v>
      </c>
      <c s="22" r="J28"/>
      <c s="22" r="K28"/>
      <c s="22" r="L28"/>
      <c s="22" r="M28"/>
      <c s="22" r="N28"/>
      <c s="22" r="O28"/>
      <c s="22" r="P28"/>
      <c s="22" r="Q28"/>
      <c s="22" r="R28"/>
      <c s="22" r="S28"/>
      <c s="22" r="T28"/>
      <c s="22" r="U28"/>
      <c s="22" r="V28"/>
      <c s="22" r="W28"/>
      <c s="22" r="X28"/>
      <c s="22" r="Y28"/>
      <c s="22" r="Z28"/>
      <c s="22" r="AA28"/>
      <c s="22" r="AB28"/>
      <c s="14" r="AC28"/>
      <c s="134" r="AD28"/>
      <c s="137" r="AE28"/>
      <c s="49" r="AF28"/>
    </row>
    <row customHeight="1" r="29" ht="33.0">
      <c s="58" r="A29"/>
      <c s="107" r="B29">
        <v>5</v>
      </c>
      <c s="107" r="C29"/>
      <c t="str" s="67" r="D29">
        <f>+PLANEACION!D40</f>
        <v/>
      </c>
      <c s="67" r="E29"/>
      <c s="67" r="F29"/>
      <c s="67" r="G29"/>
      <c s="67" r="H29"/>
      <c s="131" r="I29"/>
      <c s="22" r="J29"/>
      <c s="22" r="K29"/>
      <c s="22" r="L29"/>
      <c s="22" r="M29"/>
      <c s="22" r="N29"/>
      <c s="22" r="O29"/>
      <c s="22" r="P29"/>
      <c s="22" r="Q29"/>
      <c s="22" r="R29"/>
      <c s="22" r="S29"/>
      <c s="22" r="T29"/>
      <c s="22" r="U29"/>
      <c s="22" r="V29"/>
      <c s="22" r="W29"/>
      <c s="22" r="X29"/>
      <c s="22" r="Y29"/>
      <c s="22" r="Z29"/>
      <c s="22" r="AA29"/>
      <c s="22" r="AB29"/>
      <c s="14" r="AC29"/>
      <c s="134" r="AD29"/>
      <c s="137" r="AE29"/>
      <c s="49" r="AF29"/>
    </row>
    <row customHeight="1" r="30" ht="33.0">
      <c s="58" r="A30"/>
      <c s="107" r="B30">
        <v>6</v>
      </c>
      <c s="107" r="C30"/>
      <c t="str" s="67" r="D30">
        <f>+PLANEACION!D41</f>
        <v/>
      </c>
      <c s="67" r="E30"/>
      <c s="67" r="F30"/>
      <c s="67" r="G30"/>
      <c s="67" r="H30"/>
      <c s="131" r="I30"/>
      <c s="22" r="J30"/>
      <c s="22" r="K30"/>
      <c s="22" r="L30"/>
      <c s="22" r="M30"/>
      <c s="22" r="N30"/>
      <c s="22" r="O30"/>
      <c s="22" r="P30"/>
      <c s="22" r="Q30"/>
      <c s="22" r="R30"/>
      <c s="22" r="S30"/>
      <c s="22" r="T30"/>
      <c s="22" r="U30"/>
      <c s="22" r="V30"/>
      <c s="22" r="W30"/>
      <c s="22" r="X30"/>
      <c s="22" r="Y30"/>
      <c s="22" r="Z30"/>
      <c s="22" r="AA30"/>
      <c s="22" r="AB30"/>
      <c s="14" r="AC30"/>
      <c s="134" r="AD30"/>
      <c s="137" r="AE30"/>
      <c s="49" r="AF30"/>
    </row>
    <row customHeight="1" r="31" ht="33.0">
      <c s="58" r="A31"/>
      <c s="107" r="B31">
        <v>7</v>
      </c>
      <c s="107" r="C31"/>
      <c t="str" s="67" r="D31">
        <f>+PLANEACION!D42</f>
        <v/>
      </c>
      <c s="67" r="E31"/>
      <c s="67" r="F31"/>
      <c s="67" r="G31"/>
      <c s="67" r="H31"/>
      <c s="131" r="I31"/>
      <c s="22" r="J31"/>
      <c s="22" r="K31"/>
      <c s="22" r="L31"/>
      <c s="22" r="M31"/>
      <c s="22" r="N31"/>
      <c s="22" r="O31"/>
      <c s="22" r="P31"/>
      <c s="22" r="Q31"/>
      <c s="22" r="R31"/>
      <c s="22" r="S31"/>
      <c s="22" r="T31"/>
      <c s="22" r="U31"/>
      <c s="22" r="V31"/>
      <c s="22" r="W31"/>
      <c s="22" r="X31"/>
      <c s="22" r="Y31"/>
      <c s="22" r="Z31"/>
      <c s="22" r="AA31"/>
      <c s="22" r="AB31"/>
      <c s="14" r="AC31"/>
      <c s="134" r="AD31"/>
      <c s="137" r="AE31"/>
      <c s="49" r="AF31"/>
    </row>
    <row customHeight="1" r="32" ht="33.0">
      <c s="58" r="A32"/>
      <c s="107" r="B32">
        <v>8</v>
      </c>
      <c s="107" r="C32"/>
      <c t="str" s="67" r="D32">
        <f>+PLANEACION!D43</f>
        <v/>
      </c>
      <c s="67" r="E32"/>
      <c s="67" r="F32"/>
      <c s="67" r="G32"/>
      <c s="67" r="H32"/>
      <c s="131" r="I32"/>
      <c s="22" r="J32"/>
      <c s="22" r="K32"/>
      <c s="22" r="L32"/>
      <c s="22" r="M32"/>
      <c s="22" r="N32"/>
      <c s="22" r="O32"/>
      <c s="22" r="P32"/>
      <c s="22" r="Q32"/>
      <c s="22" r="R32"/>
      <c s="22" r="S32"/>
      <c s="22" r="T32"/>
      <c s="22" r="U32"/>
      <c s="22" r="V32"/>
      <c s="22" r="W32"/>
      <c s="22" r="X32"/>
      <c s="22" r="Y32"/>
      <c s="22" r="Z32"/>
      <c s="22" r="AA32"/>
      <c s="22" r="AB32"/>
      <c s="14" r="AC32"/>
      <c s="134" r="AD32"/>
      <c s="137" r="AE32"/>
      <c s="49" r="AF32"/>
    </row>
    <row customHeight="1" r="33" ht="33.0">
      <c s="58" r="A33"/>
      <c s="107" r="B33">
        <v>9</v>
      </c>
      <c s="107" r="C33"/>
      <c t="str" s="67" r="D33">
        <f>+PLANEACION!D44</f>
        <v/>
      </c>
      <c s="67" r="E33"/>
      <c s="67" r="F33"/>
      <c s="67" r="G33"/>
      <c s="67" r="H33"/>
      <c s="131" r="I33"/>
      <c s="22" r="J33"/>
      <c s="22" r="K33"/>
      <c s="22" r="L33"/>
      <c s="22" r="M33"/>
      <c s="22" r="N33"/>
      <c s="22" r="O33"/>
      <c s="22" r="P33"/>
      <c s="22" r="Q33"/>
      <c s="22" r="R33"/>
      <c s="22" r="S33"/>
      <c s="22" r="T33"/>
      <c s="22" r="U33"/>
      <c s="22" r="V33"/>
      <c s="22" r="W33"/>
      <c s="22" r="X33"/>
      <c s="22" r="Y33"/>
      <c s="22" r="Z33"/>
      <c s="22" r="AA33"/>
      <c s="22" r="AB33"/>
      <c s="14" r="AC33"/>
      <c s="134" r="AD33"/>
      <c s="137" r="AE33"/>
      <c s="49" r="AF33"/>
    </row>
    <row customHeight="1" r="34" ht="33.0">
      <c s="58" r="A34"/>
      <c s="107" r="B34">
        <v>10</v>
      </c>
      <c s="107" r="C34"/>
      <c t="str" s="67" r="D34">
        <f>+PLANEACION!D45</f>
        <v/>
      </c>
      <c s="67" r="E34"/>
      <c s="67" r="F34"/>
      <c s="67" r="G34"/>
      <c s="67" r="H34"/>
      <c s="131" r="I34"/>
      <c s="22" r="J34"/>
      <c s="22" r="K34"/>
      <c s="22" r="L34"/>
      <c s="22" r="M34"/>
      <c s="22" r="N34"/>
      <c s="22" r="O34"/>
      <c s="22" r="P34"/>
      <c s="22" r="Q34"/>
      <c s="22" r="R34"/>
      <c s="22" r="S34"/>
      <c s="22" r="T34"/>
      <c s="22" r="U34"/>
      <c s="22" r="V34"/>
      <c s="22" r="W34"/>
      <c s="22" r="X34"/>
      <c s="22" r="Y34"/>
      <c s="22" r="Z34"/>
      <c s="22" r="AA34"/>
      <c s="22" r="AB34"/>
      <c s="14" r="AC34"/>
      <c s="134" r="AD34"/>
      <c s="137" r="AE34"/>
      <c s="49" r="AF34"/>
    </row>
    <row customHeight="1" s="42" customFormat="1" r="35" ht="9.0">
      <c s="114" r="A35"/>
      <c s="143" r="B35"/>
      <c s="143" r="C35"/>
      <c s="112" r="D35"/>
      <c s="112" r="E35"/>
      <c s="112" r="F35"/>
      <c s="112" r="G35"/>
      <c s="98" r="H35"/>
      <c s="98" r="I35"/>
      <c s="98" r="J35"/>
      <c s="98" r="K35"/>
      <c s="98" r="L35"/>
      <c s="149" r="M35"/>
      <c s="149" r="N35"/>
      <c s="149" r="O35"/>
      <c s="149" r="P35"/>
      <c s="149" r="Q35"/>
      <c s="149" r="R35"/>
      <c s="149" r="S35"/>
      <c s="149" r="T35"/>
      <c s="149" r="U35"/>
      <c s="149" r="V35"/>
      <c s="149" r="W35"/>
      <c s="149" r="X35"/>
      <c s="149" r="Y35"/>
      <c s="149" r="Z35"/>
      <c s="149" r="AA35"/>
      <c s="149" r="AB35"/>
      <c s="149" r="AC35"/>
      <c s="91" r="AD35"/>
      <c s="38" r="AE35"/>
      <c s="49" r="AF35"/>
    </row>
    <row customHeight="1" s="42" customFormat="1" r="36" ht="15.0">
      <c s="114" r="A36"/>
      <c s="86" r="B36"/>
      <c s="72" r="C36"/>
      <c t="s" s="107" r="D36">
        <v>51</v>
      </c>
      <c s="107" r="E36"/>
      <c s="107" r="F36"/>
      <c s="107" r="G36"/>
      <c s="107" r="H36"/>
      <c s="107" r="I36"/>
      <c s="107" r="J36"/>
      <c s="107" r="K36"/>
      <c s="107" r="L36"/>
      <c s="107" r="M36"/>
      <c s="107" r="N36"/>
      <c s="107" r="O36"/>
      <c s="107" r="P36"/>
      <c s="107" r="Q36"/>
      <c s="107" r="R36"/>
      <c s="107" r="S36"/>
      <c s="107" r="T36"/>
      <c s="107" r="U36"/>
      <c s="107" r="V36"/>
      <c s="107" r="W36"/>
      <c s="107" r="X36"/>
      <c s="107" r="Y36"/>
      <c s="107" r="Z36"/>
      <c s="107" r="AA36"/>
      <c s="107" r="AB36"/>
      <c s="107" r="AC36"/>
      <c s="97" r="AD36"/>
      <c s="38" r="AE36"/>
      <c s="49" r="AF36"/>
    </row>
    <row r="37">
      <c s="49" r="A37"/>
      <c s="88" r="B37"/>
      <c s="154" r="C37"/>
      <c t="s" s="28" r="D37">
        <v>45</v>
      </c>
      <c s="28" r="E37"/>
      <c s="28" r="F37"/>
      <c s="28" r="G37"/>
      <c s="28" r="H37"/>
      <c t="s" s="48" r="I37">
        <v>46</v>
      </c>
      <c s="40" r="J37"/>
      <c s="40" r="K37"/>
      <c s="40" r="L37"/>
      <c s="40" r="M37"/>
      <c s="40" r="N37"/>
      <c s="40" r="O37"/>
      <c s="40" r="P37"/>
      <c s="40" r="Q37"/>
      <c s="40" r="R37"/>
      <c s="40" r="S37"/>
      <c s="40" r="T37"/>
      <c s="40" r="U37"/>
      <c s="40" r="V37"/>
      <c s="40" r="W37"/>
      <c s="40" r="X37"/>
      <c s="40" r="Y37"/>
      <c s="40" r="Z37"/>
      <c s="40" r="AA37"/>
      <c s="40" r="AB37"/>
      <c s="62" r="AC37"/>
      <c s="134" r="AD37"/>
      <c s="137" r="AE37"/>
      <c s="49" r="AF37"/>
    </row>
    <row customHeight="1" r="38" ht="33.0">
      <c s="58" r="A38"/>
      <c s="107" r="B38">
        <v>1</v>
      </c>
      <c s="107" r="C38"/>
      <c t="str" s="67" r="D38">
        <f>+PLANEACION!Q36</f>
        <v>No Aplica</v>
      </c>
      <c s="67" r="E38"/>
      <c s="67" r="F38"/>
      <c s="67" r="G38"/>
      <c s="67" r="H38"/>
      <c t="s" s="131" r="I38">
        <v>37</v>
      </c>
      <c s="22" r="J38"/>
      <c s="22" r="K38"/>
      <c s="22" r="L38"/>
      <c s="22" r="M38"/>
      <c s="22" r="N38"/>
      <c s="22" r="O38"/>
      <c s="22" r="P38"/>
      <c s="22" r="Q38"/>
      <c s="22" r="R38"/>
      <c s="22" r="S38"/>
      <c s="22" r="T38"/>
      <c s="22" r="U38"/>
      <c s="22" r="V38"/>
      <c s="22" r="W38"/>
      <c s="22" r="X38"/>
      <c s="22" r="Y38"/>
      <c s="22" r="Z38"/>
      <c s="22" r="AA38"/>
      <c s="22" r="AB38"/>
      <c s="14" r="AC38"/>
      <c s="134" r="AD38"/>
      <c s="137" r="AE38"/>
      <c s="49" r="AF38"/>
    </row>
    <row customHeight="1" r="39" ht="33.0">
      <c s="58" r="A39"/>
      <c s="107" r="B39">
        <v>2</v>
      </c>
      <c s="107" r="C39"/>
      <c t="str" s="67" r="D39">
        <f>+PLANEACION!Q37</f>
        <v/>
      </c>
      <c s="67" r="E39"/>
      <c s="67" r="F39"/>
      <c s="67" r="G39"/>
      <c s="67" r="H39"/>
      <c s="131" r="I39"/>
      <c s="22" r="J39"/>
      <c s="22" r="K39"/>
      <c s="22" r="L39"/>
      <c s="22" r="M39"/>
      <c s="22" r="N39"/>
      <c s="22" r="O39"/>
      <c s="22" r="P39"/>
      <c s="22" r="Q39"/>
      <c s="22" r="R39"/>
      <c s="22" r="S39"/>
      <c s="22" r="T39"/>
      <c s="22" r="U39"/>
      <c s="22" r="V39"/>
      <c s="22" r="W39"/>
      <c s="22" r="X39"/>
      <c s="22" r="Y39"/>
      <c s="22" r="Z39"/>
      <c s="22" r="AA39"/>
      <c s="22" r="AB39"/>
      <c s="14" r="AC39"/>
      <c s="134" r="AD39"/>
      <c s="137" r="AE39"/>
      <c s="49" r="AF39"/>
    </row>
    <row customHeight="1" r="40" ht="33.0">
      <c s="58" r="A40"/>
      <c s="107" r="B40">
        <v>3</v>
      </c>
      <c s="107" r="C40"/>
      <c t="str" s="67" r="D40">
        <f>+PLANEACION!Q38</f>
        <v/>
      </c>
      <c s="67" r="E40"/>
      <c s="67" r="F40"/>
      <c s="67" r="G40"/>
      <c s="67" r="H40"/>
      <c s="131" r="I40"/>
      <c s="22" r="J40"/>
      <c s="22" r="K40"/>
      <c s="22" r="L40"/>
      <c s="22" r="M40"/>
      <c s="22" r="N40"/>
      <c s="22" r="O40"/>
      <c s="22" r="P40"/>
      <c s="22" r="Q40"/>
      <c s="22" r="R40"/>
      <c s="22" r="S40"/>
      <c s="22" r="T40"/>
      <c s="22" r="U40"/>
      <c s="22" r="V40"/>
      <c s="22" r="W40"/>
      <c s="22" r="X40"/>
      <c s="22" r="Y40"/>
      <c s="22" r="Z40"/>
      <c s="22" r="AA40"/>
      <c s="22" r="AB40"/>
      <c s="14" r="AC40"/>
      <c s="134" r="AD40"/>
      <c s="137" r="AE40"/>
      <c s="49" r="AF40"/>
    </row>
    <row customHeight="1" r="41" ht="33.0">
      <c s="58" r="A41"/>
      <c s="107" r="B41">
        <v>4</v>
      </c>
      <c s="107" r="C41"/>
      <c t="str" s="67" r="D41">
        <f>+PLANEACION!Q39</f>
        <v/>
      </c>
      <c s="67" r="E41"/>
      <c s="67" r="F41"/>
      <c s="67" r="G41"/>
      <c s="67" r="H41"/>
      <c s="131" r="I41"/>
      <c s="22" r="J41"/>
      <c s="22" r="K41"/>
      <c s="22" r="L41"/>
      <c s="22" r="M41"/>
      <c s="22" r="N41"/>
      <c s="22" r="O41"/>
      <c s="22" r="P41"/>
      <c s="22" r="Q41"/>
      <c s="22" r="R41"/>
      <c s="22" r="S41"/>
      <c s="22" r="T41"/>
      <c s="22" r="U41"/>
      <c s="22" r="V41"/>
      <c s="22" r="W41"/>
      <c s="22" r="X41"/>
      <c s="22" r="Y41"/>
      <c s="22" r="Z41"/>
      <c s="22" r="AA41"/>
      <c s="22" r="AB41"/>
      <c s="14" r="AC41"/>
      <c s="134" r="AD41"/>
      <c s="137" r="AE41"/>
      <c s="49" r="AF41"/>
    </row>
    <row customHeight="1" r="42" ht="33.0">
      <c s="58" r="A42"/>
      <c s="107" r="B42">
        <v>5</v>
      </c>
      <c s="107" r="C42"/>
      <c t="str" s="67" r="D42">
        <f>+PLANEACION!Q40</f>
        <v/>
      </c>
      <c s="67" r="E42"/>
      <c s="67" r="F42"/>
      <c s="67" r="G42"/>
      <c s="67" r="H42"/>
      <c s="131" r="I42"/>
      <c s="22" r="J42"/>
      <c s="22" r="K42"/>
      <c s="22" r="L42"/>
      <c s="22" r="M42"/>
      <c s="22" r="N42"/>
      <c s="22" r="O42"/>
      <c s="22" r="P42"/>
      <c s="22" r="Q42"/>
      <c s="22" r="R42"/>
      <c s="22" r="S42"/>
      <c s="22" r="T42"/>
      <c s="22" r="U42"/>
      <c s="22" r="V42"/>
      <c s="22" r="W42"/>
      <c s="22" r="X42"/>
      <c s="22" r="Y42"/>
      <c s="22" r="Z42"/>
      <c s="22" r="AA42"/>
      <c s="22" r="AB42"/>
      <c s="14" r="AC42"/>
      <c s="134" r="AD42"/>
      <c s="137" r="AE42"/>
      <c s="49" r="AF42"/>
    </row>
    <row customHeight="1" r="43" ht="33.0">
      <c s="58" r="A43"/>
      <c s="107" r="B43">
        <v>6</v>
      </c>
      <c s="107" r="C43"/>
      <c t="str" s="67" r="D43">
        <f>+PLANEACION!Q41</f>
        <v/>
      </c>
      <c s="67" r="E43"/>
      <c s="67" r="F43"/>
      <c s="67" r="G43"/>
      <c s="67" r="H43"/>
      <c s="131" r="I43"/>
      <c s="22" r="J43"/>
      <c s="22" r="K43"/>
      <c s="22" r="L43"/>
      <c s="22" r="M43"/>
      <c s="22" r="N43"/>
      <c s="22" r="O43"/>
      <c s="22" r="P43"/>
      <c s="22" r="Q43"/>
      <c s="22" r="R43"/>
      <c s="22" r="S43"/>
      <c s="22" r="T43"/>
      <c s="22" r="U43"/>
      <c s="22" r="V43"/>
      <c s="22" r="W43"/>
      <c s="22" r="X43"/>
      <c s="22" r="Y43"/>
      <c s="22" r="Z43"/>
      <c s="22" r="AA43"/>
      <c s="22" r="AB43"/>
      <c s="14" r="AC43"/>
      <c s="134" r="AD43"/>
      <c s="137" r="AE43"/>
      <c s="49" r="AF43"/>
    </row>
    <row customHeight="1" r="44" ht="33.0">
      <c s="58" r="A44"/>
      <c s="107" r="B44">
        <v>7</v>
      </c>
      <c s="107" r="C44"/>
      <c t="str" s="67" r="D44">
        <f>+PLANEACION!Q42</f>
        <v/>
      </c>
      <c s="67" r="E44"/>
      <c s="67" r="F44"/>
      <c s="67" r="G44"/>
      <c s="67" r="H44"/>
      <c s="131" r="I44"/>
      <c s="22" r="J44"/>
      <c s="22" r="K44"/>
      <c s="22" r="L44"/>
      <c s="22" r="M44"/>
      <c s="22" r="N44"/>
      <c s="22" r="O44"/>
      <c s="22" r="P44"/>
      <c s="22" r="Q44"/>
      <c s="22" r="R44"/>
      <c s="22" r="S44"/>
      <c s="22" r="T44"/>
      <c s="22" r="U44"/>
      <c s="22" r="V44"/>
      <c s="22" r="W44"/>
      <c s="22" r="X44"/>
      <c s="22" r="Y44"/>
      <c s="22" r="Z44"/>
      <c s="22" r="AA44"/>
      <c s="22" r="AB44"/>
      <c s="14" r="AC44"/>
      <c s="134" r="AD44"/>
      <c s="137" r="AE44"/>
      <c s="49" r="AF44"/>
    </row>
    <row customHeight="1" r="45" ht="33.0">
      <c s="58" r="A45"/>
      <c s="107" r="B45">
        <v>8</v>
      </c>
      <c s="107" r="C45"/>
      <c t="str" s="67" r="D45">
        <f>+PLANEACION!Q43</f>
        <v/>
      </c>
      <c s="67" r="E45"/>
      <c s="67" r="F45"/>
      <c s="67" r="G45"/>
      <c s="67" r="H45"/>
      <c s="131" r="I45"/>
      <c s="22" r="J45"/>
      <c s="22" r="K45"/>
      <c s="22" r="L45"/>
      <c s="22" r="M45"/>
      <c s="22" r="N45"/>
      <c s="22" r="O45"/>
      <c s="22" r="P45"/>
      <c s="22" r="Q45"/>
      <c s="22" r="R45"/>
      <c s="22" r="S45"/>
      <c s="22" r="T45"/>
      <c s="22" r="U45"/>
      <c s="22" r="V45"/>
      <c s="22" r="W45"/>
      <c s="22" r="X45"/>
      <c s="22" r="Y45"/>
      <c s="22" r="Z45"/>
      <c s="22" r="AA45"/>
      <c s="22" r="AB45"/>
      <c s="14" r="AC45"/>
      <c s="134" r="AD45"/>
      <c s="137" r="AE45"/>
      <c s="49" r="AF45"/>
    </row>
    <row customHeight="1" r="46" ht="33.0">
      <c s="58" r="A46"/>
      <c s="107" r="B46">
        <v>9</v>
      </c>
      <c s="107" r="C46"/>
      <c t="str" s="67" r="D46">
        <f>+PLANEACION!Q44</f>
        <v/>
      </c>
      <c s="67" r="E46"/>
      <c s="67" r="F46"/>
      <c s="67" r="G46"/>
      <c s="67" r="H46"/>
      <c s="131" r="I46"/>
      <c s="22" r="J46"/>
      <c s="22" r="K46"/>
      <c s="22" r="L46"/>
      <c s="22" r="M46"/>
      <c s="22" r="N46"/>
      <c s="22" r="O46"/>
      <c s="22" r="P46"/>
      <c s="22" r="Q46"/>
      <c s="22" r="R46"/>
      <c s="22" r="S46"/>
      <c s="22" r="T46"/>
      <c s="22" r="U46"/>
      <c s="22" r="V46"/>
      <c s="22" r="W46"/>
      <c s="22" r="X46"/>
      <c s="22" r="Y46"/>
      <c s="22" r="Z46"/>
      <c s="22" r="AA46"/>
      <c s="22" r="AB46"/>
      <c s="14" r="AC46"/>
      <c s="134" r="AD46"/>
      <c s="137" r="AE46"/>
      <c s="49" r="AF46"/>
    </row>
    <row customHeight="1" r="47" ht="33.0">
      <c s="58" r="A47"/>
      <c s="107" r="B47">
        <v>10</v>
      </c>
      <c s="107" r="C47"/>
      <c t="str" s="67" r="D47">
        <f>+PLANEACION!Q45</f>
        <v/>
      </c>
      <c s="67" r="E47"/>
      <c s="67" r="F47"/>
      <c s="67" r="G47"/>
      <c s="67" r="H47"/>
      <c s="131" r="I47"/>
      <c s="22" r="J47"/>
      <c s="22" r="K47"/>
      <c s="22" r="L47"/>
      <c s="22" r="M47"/>
      <c s="22" r="N47"/>
      <c s="22" r="O47"/>
      <c s="22" r="P47"/>
      <c s="22" r="Q47"/>
      <c s="22" r="R47"/>
      <c s="22" r="S47"/>
      <c s="22" r="T47"/>
      <c s="22" r="U47"/>
      <c s="22" r="V47"/>
      <c s="22" r="W47"/>
      <c s="22" r="X47"/>
      <c s="22" r="Y47"/>
      <c s="22" r="Z47"/>
      <c s="22" r="AA47"/>
      <c s="22" r="AB47"/>
      <c s="14" r="AC47"/>
      <c s="134" r="AD47"/>
      <c s="137" r="AE47"/>
      <c s="49" r="AF47"/>
    </row>
    <row customHeight="1" s="42" customFormat="1" r="48" ht="9.0">
      <c s="114" r="A48"/>
      <c s="112" r="B48"/>
      <c s="112" r="C48"/>
      <c s="112" r="D48"/>
      <c s="112" r="E48"/>
      <c s="112" r="F48"/>
      <c s="112" r="G48"/>
      <c s="98" r="H48"/>
      <c s="98" r="I48"/>
      <c s="98" r="J48"/>
      <c s="98" r="K48"/>
      <c s="98" r="L48"/>
      <c s="149" r="M48"/>
      <c s="149" r="N48"/>
      <c s="149" r="O48"/>
      <c s="149" r="P48"/>
      <c s="149" r="Q48"/>
      <c s="149" r="R48"/>
      <c s="149" r="S48"/>
      <c s="149" r="T48"/>
      <c s="149" r="U48"/>
      <c s="149" r="V48"/>
      <c s="149" r="W48"/>
      <c s="149" r="X48"/>
      <c s="149" r="Y48"/>
      <c s="149" r="Z48"/>
      <c s="149" r="AA48"/>
      <c s="149" r="AB48"/>
      <c s="149" r="AC48"/>
      <c s="157" r="AD48"/>
      <c s="38" r="AE48"/>
      <c s="49" r="AF48"/>
    </row>
    <row customHeight="1" s="42" customFormat="1" r="49" ht="13.5">
      <c s="71" r="A49"/>
      <c t="s" s="85" r="B49">
        <v>52</v>
      </c>
      <c s="109" r="C49"/>
      <c s="109" r="D49"/>
      <c s="109" r="E49"/>
      <c s="109" r="F49"/>
      <c s="109" r="G49"/>
      <c s="109" r="H49"/>
      <c s="109" r="I49"/>
      <c s="109" r="J49"/>
      <c s="109" r="K49"/>
      <c s="109" r="L49"/>
      <c s="109" r="M49"/>
      <c s="109" r="N49"/>
      <c s="109" r="O49"/>
      <c s="109" r="P49"/>
      <c s="109" r="Q49"/>
      <c s="109" r="R49"/>
      <c s="109" r="S49"/>
      <c s="109" r="T49"/>
      <c s="109" r="U49"/>
      <c s="109" r="V49"/>
      <c s="109" r="W49"/>
      <c s="109" r="X49"/>
      <c s="109" r="Y49"/>
      <c s="109" r="Z49"/>
      <c s="109" r="AA49"/>
      <c s="109" r="AB49"/>
      <c s="109" r="AC49"/>
      <c s="142" r="AD49"/>
      <c s="163" r="AE49"/>
      <c s="49" r="AF49"/>
    </row>
    <row customHeight="1" s="42" customFormat="1" r="50" ht="9.0">
      <c s="114" r="A50"/>
      <c s="143" r="B50"/>
      <c s="143" r="C50"/>
      <c s="112" r="D50"/>
      <c s="112" r="E50"/>
      <c s="112" r="F50"/>
      <c s="112" r="G50"/>
      <c s="98" r="H50"/>
      <c s="98" r="I50"/>
      <c s="98" r="J50"/>
      <c s="98" r="K50"/>
      <c s="98" r="L50"/>
      <c s="149" r="M50"/>
      <c s="149" r="N50"/>
      <c s="149" r="O50"/>
      <c s="149" r="P50"/>
      <c s="149" r="Q50"/>
      <c s="149" r="R50"/>
      <c s="149" r="S50"/>
      <c s="149" r="T50"/>
      <c s="149" r="U50"/>
      <c s="149" r="V50"/>
      <c s="149" r="W50"/>
      <c s="149" r="X50"/>
      <c s="149" r="Y50"/>
      <c s="149" r="Z50"/>
      <c s="149" r="AA50"/>
      <c s="149" r="AB50"/>
      <c s="149" r="AC50"/>
      <c s="25" r="AD50"/>
      <c s="38" r="AE50"/>
      <c s="49" r="AF50"/>
    </row>
    <row customHeight="1" s="42" customFormat="1" r="51" ht="15.0">
      <c s="114" r="A51"/>
      <c s="86" r="B51"/>
      <c s="72" r="C51"/>
      <c t="s" s="107" r="D51">
        <v>0</v>
      </c>
      <c s="107" r="E51"/>
      <c s="107" r="F51"/>
      <c s="107" r="G51"/>
      <c s="107" r="H51"/>
      <c s="107" r="I51"/>
      <c s="107" r="J51"/>
      <c s="107" r="K51"/>
      <c s="107" r="L51"/>
      <c s="107" r="M51"/>
      <c s="107" r="N51"/>
      <c s="107" r="O51"/>
      <c s="107" r="P51"/>
      <c s="107" r="Q51"/>
      <c s="107" r="R51"/>
      <c s="107" r="S51"/>
      <c s="107" r="T51"/>
      <c s="107" r="U51"/>
      <c s="107" r="V51"/>
      <c s="107" r="W51"/>
      <c s="107" r="X51"/>
      <c s="107" r="Y51"/>
      <c s="107" r="Z51"/>
      <c s="107" r="AA51"/>
      <c s="107" r="AB51"/>
      <c s="107" r="AC51"/>
      <c s="97" r="AD51"/>
      <c s="38" r="AE51"/>
      <c s="49" r="AF51"/>
    </row>
    <row r="52">
      <c s="49" r="A52"/>
      <c s="88" r="B52"/>
      <c s="154" r="C52"/>
      <c t="s" s="48" r="D52">
        <v>53</v>
      </c>
      <c s="40" r="E52"/>
      <c s="40" r="F52"/>
      <c s="40" r="G52"/>
      <c s="40" r="H52"/>
      <c s="40" r="I52"/>
      <c s="40" r="J52"/>
      <c s="40" r="K52"/>
      <c s="40" r="L52"/>
      <c s="40" r="M52"/>
      <c s="40" r="N52"/>
      <c s="40" r="O52"/>
      <c s="40" r="P52"/>
      <c s="40" r="Q52"/>
      <c s="40" r="R52"/>
      <c s="62" r="S52"/>
      <c t="s" s="28" r="T52">
        <v>54</v>
      </c>
      <c s="28" r="U52"/>
      <c s="28" r="V52"/>
      <c s="28" r="W52"/>
      <c s="28" r="X52"/>
      <c t="s" s="28" r="Y52">
        <v>55</v>
      </c>
      <c s="28" r="Z52"/>
      <c s="28" r="AA52"/>
      <c s="28" r="AB52"/>
      <c s="28" r="AC52"/>
      <c s="134" r="AD52"/>
      <c s="137" r="AE52"/>
      <c s="49" r="AF52"/>
    </row>
    <row customHeight="1" r="53" ht="24.75">
      <c s="58" r="A53"/>
      <c s="107" r="B53">
        <v>1</v>
      </c>
      <c s="107" r="C53"/>
      <c t="s" s="90" r="D53">
        <v>37</v>
      </c>
      <c s="90" r="E53"/>
      <c s="90" r="F53"/>
      <c s="90" r="G53"/>
      <c s="90" r="H53"/>
      <c s="90" r="I53"/>
      <c s="90" r="J53"/>
      <c s="90" r="K53"/>
      <c s="90" r="L53"/>
      <c s="90" r="M53"/>
      <c s="90" r="N53"/>
      <c s="90" r="O53"/>
      <c s="90" r="P53"/>
      <c s="90" r="Q53"/>
      <c s="90" r="R53"/>
      <c s="90" r="S53"/>
      <c t="s" s="90" r="T53">
        <v>37</v>
      </c>
      <c s="90" r="U53"/>
      <c s="90" r="V53"/>
      <c s="90" r="W53"/>
      <c s="90" r="X53"/>
      <c t="s" s="90" r="Y53">
        <v>37</v>
      </c>
      <c s="90" r="Z53"/>
      <c s="90" r="AA53"/>
      <c s="90" r="AB53"/>
      <c s="90" r="AC53"/>
      <c s="134" r="AD53"/>
      <c s="137" r="AE53"/>
      <c s="49" r="AF53"/>
    </row>
    <row customHeight="1" r="54" ht="24.75">
      <c s="58" r="A54"/>
      <c s="107" r="B54">
        <v>2</v>
      </c>
      <c s="107" r="C54"/>
      <c s="90" r="D54"/>
      <c s="90" r="E54"/>
      <c s="90" r="F54"/>
      <c s="90" r="G54"/>
      <c s="90" r="H54"/>
      <c s="90" r="I54"/>
      <c s="90" r="J54"/>
      <c s="90" r="K54"/>
      <c s="90" r="L54"/>
      <c s="90" r="M54"/>
      <c s="90" r="N54"/>
      <c s="90" r="O54"/>
      <c s="90" r="P54"/>
      <c s="90" r="Q54"/>
      <c s="90" r="R54"/>
      <c s="90" r="S54"/>
      <c s="90" r="T54"/>
      <c s="90" r="U54"/>
      <c s="90" r="V54"/>
      <c s="90" r="W54"/>
      <c s="90" r="X54"/>
      <c s="90" r="Y54"/>
      <c s="90" r="Z54"/>
      <c s="90" r="AA54"/>
      <c s="90" r="AB54"/>
      <c s="90" r="AC54"/>
      <c s="134" r="AD54"/>
      <c s="137" r="AE54"/>
      <c s="49" r="AF54"/>
    </row>
    <row customHeight="1" r="55" ht="24.75">
      <c s="58" r="A55"/>
      <c s="107" r="B55">
        <v>3</v>
      </c>
      <c s="107" r="C55"/>
      <c s="90" r="D55"/>
      <c s="90" r="E55"/>
      <c s="90" r="F55"/>
      <c s="90" r="G55"/>
      <c s="90" r="H55"/>
      <c s="90" r="I55"/>
      <c s="90" r="J55"/>
      <c s="90" r="K55"/>
      <c s="90" r="L55"/>
      <c s="90" r="M55"/>
      <c s="90" r="N55"/>
      <c s="90" r="O55"/>
      <c s="90" r="P55"/>
      <c s="90" r="Q55"/>
      <c s="90" r="R55"/>
      <c s="90" r="S55"/>
      <c s="90" r="T55"/>
      <c s="90" r="U55"/>
      <c s="90" r="V55"/>
      <c s="90" r="W55"/>
      <c s="90" r="X55"/>
      <c s="90" r="Y55"/>
      <c s="90" r="Z55"/>
      <c s="90" r="AA55"/>
      <c s="90" r="AB55"/>
      <c s="90" r="AC55"/>
      <c s="134" r="AD55"/>
      <c s="137" r="AE55"/>
      <c s="49" r="AF55"/>
    </row>
    <row customHeight="1" r="56" ht="24.75">
      <c s="58" r="A56"/>
      <c s="107" r="B56">
        <v>4</v>
      </c>
      <c s="107" r="C56"/>
      <c s="90" r="D56"/>
      <c s="90" r="E56"/>
      <c s="90" r="F56"/>
      <c s="90" r="G56"/>
      <c s="90" r="H56"/>
      <c s="90" r="I56"/>
      <c s="90" r="J56"/>
      <c s="90" r="K56"/>
      <c s="90" r="L56"/>
      <c s="90" r="M56"/>
      <c s="90" r="N56"/>
      <c s="90" r="O56"/>
      <c s="90" r="P56"/>
      <c s="90" r="Q56"/>
      <c s="90" r="R56"/>
      <c s="90" r="S56"/>
      <c s="90" r="T56"/>
      <c s="90" r="U56"/>
      <c s="90" r="V56"/>
      <c s="90" r="W56"/>
      <c s="90" r="X56"/>
      <c s="90" r="Y56"/>
      <c s="90" r="Z56"/>
      <c s="90" r="AA56"/>
      <c s="90" r="AB56"/>
      <c s="90" r="AC56"/>
      <c s="134" r="AD56"/>
      <c s="137" r="AE56"/>
      <c s="49" r="AF56"/>
    </row>
    <row customHeight="1" s="42" customFormat="1" r="57" ht="9.0">
      <c s="114" r="A57"/>
      <c s="143" r="B57"/>
      <c s="143" r="C57"/>
      <c s="112" r="D57"/>
      <c s="112" r="E57"/>
      <c s="112" r="F57"/>
      <c s="112" r="G57"/>
      <c s="98" r="H57"/>
      <c s="98" r="I57"/>
      <c s="98" r="J57"/>
      <c s="98" r="K57"/>
      <c s="98" r="L57"/>
      <c s="149" r="M57"/>
      <c s="149" r="N57"/>
      <c s="149" r="O57"/>
      <c s="149" r="P57"/>
      <c s="149" r="Q57"/>
      <c s="149" r="R57"/>
      <c s="149" r="S57"/>
      <c s="149" r="T57"/>
      <c s="149" r="U57"/>
      <c s="149" r="V57"/>
      <c s="149" r="W57"/>
      <c s="149" r="X57"/>
      <c s="149" r="Y57"/>
      <c s="149" r="Z57"/>
      <c s="149" r="AA57"/>
      <c s="149" r="AB57"/>
      <c s="149" r="AC57"/>
      <c s="91" r="AD57"/>
      <c s="38" r="AE57"/>
      <c s="49" r="AF57"/>
    </row>
    <row customHeight="1" s="42" customFormat="1" r="58" ht="15.0">
      <c s="114" r="A58"/>
      <c s="86" r="B58"/>
      <c s="72" r="C58"/>
      <c t="s" s="107" r="D58">
        <v>51</v>
      </c>
      <c s="107" r="E58"/>
      <c s="107" r="F58"/>
      <c s="107" r="G58"/>
      <c s="107" r="H58"/>
      <c s="107" r="I58"/>
      <c s="107" r="J58"/>
      <c s="107" r="K58"/>
      <c s="107" r="L58"/>
      <c s="107" r="M58"/>
      <c s="107" r="N58"/>
      <c s="107" r="O58"/>
      <c s="107" r="P58"/>
      <c s="107" r="Q58"/>
      <c s="107" r="R58"/>
      <c s="107" r="S58"/>
      <c s="107" r="T58"/>
      <c s="107" r="U58"/>
      <c s="107" r="V58"/>
      <c s="107" r="W58"/>
      <c s="107" r="X58"/>
      <c s="107" r="Y58"/>
      <c s="107" r="Z58"/>
      <c s="107" r="AA58"/>
      <c s="107" r="AB58"/>
      <c s="107" r="AC58"/>
      <c s="97" r="AD58"/>
      <c s="38" r="AE58"/>
      <c s="49" r="AF58"/>
    </row>
    <row r="59">
      <c s="49" r="A59"/>
      <c s="88" r="B59"/>
      <c s="154" r="C59"/>
      <c t="s" s="48" r="D59">
        <v>53</v>
      </c>
      <c s="40" r="E59"/>
      <c s="40" r="F59"/>
      <c s="40" r="G59"/>
      <c s="40" r="H59"/>
      <c s="40" r="I59"/>
      <c s="40" r="J59"/>
      <c s="40" r="K59"/>
      <c s="40" r="L59"/>
      <c s="40" r="M59"/>
      <c s="40" r="N59"/>
      <c s="40" r="O59"/>
      <c s="40" r="P59"/>
      <c s="40" r="Q59"/>
      <c s="40" r="R59"/>
      <c s="62" r="S59"/>
      <c t="s" s="28" r="T59">
        <v>54</v>
      </c>
      <c s="28" r="U59"/>
      <c s="28" r="V59"/>
      <c s="28" r="W59"/>
      <c s="28" r="X59"/>
      <c t="s" s="28" r="Y59">
        <v>55</v>
      </c>
      <c s="28" r="Z59"/>
      <c s="28" r="AA59"/>
      <c s="28" r="AB59"/>
      <c s="28" r="AC59"/>
      <c s="134" r="AD59"/>
      <c s="137" r="AE59"/>
      <c s="49" r="AF59"/>
    </row>
    <row customHeight="1" r="60" ht="24.75">
      <c s="58" r="A60"/>
      <c s="107" r="B60">
        <v>1</v>
      </c>
      <c s="107" r="C60"/>
      <c t="s" s="90" r="D60">
        <v>37</v>
      </c>
      <c s="90" r="E60"/>
      <c s="90" r="F60"/>
      <c s="90" r="G60"/>
      <c s="90" r="H60"/>
      <c s="90" r="I60"/>
      <c s="90" r="J60"/>
      <c s="90" r="K60"/>
      <c s="90" r="L60"/>
      <c s="90" r="M60"/>
      <c s="90" r="N60"/>
      <c s="90" r="O60"/>
      <c s="90" r="P60"/>
      <c s="90" r="Q60"/>
      <c s="90" r="R60"/>
      <c s="90" r="S60"/>
      <c t="s" s="90" r="T60">
        <v>37</v>
      </c>
      <c s="90" r="U60"/>
      <c s="90" r="V60"/>
      <c s="90" r="W60"/>
      <c s="90" r="X60"/>
      <c t="s" s="90" r="Y60">
        <v>37</v>
      </c>
      <c s="90" r="Z60"/>
      <c s="90" r="AA60"/>
      <c s="90" r="AB60"/>
      <c s="90" r="AC60"/>
      <c s="134" r="AD60"/>
      <c s="137" r="AE60"/>
      <c s="49" r="AF60"/>
    </row>
    <row customHeight="1" r="61" ht="24.75">
      <c s="58" r="A61"/>
      <c s="107" r="B61">
        <v>2</v>
      </c>
      <c s="107" r="C61"/>
      <c s="90" r="D61"/>
      <c s="90" r="E61"/>
      <c s="90" r="F61"/>
      <c s="90" r="G61"/>
      <c s="90" r="H61"/>
      <c s="90" r="I61"/>
      <c s="90" r="J61"/>
      <c s="90" r="K61"/>
      <c s="90" r="L61"/>
      <c s="90" r="M61"/>
      <c s="90" r="N61"/>
      <c s="90" r="O61"/>
      <c s="90" r="P61"/>
      <c s="90" r="Q61"/>
      <c s="90" r="R61"/>
      <c s="90" r="S61"/>
      <c s="90" r="T61"/>
      <c s="90" r="U61"/>
      <c s="90" r="V61"/>
      <c s="90" r="W61"/>
      <c s="90" r="X61"/>
      <c s="90" r="Y61"/>
      <c s="90" r="Z61"/>
      <c s="90" r="AA61"/>
      <c s="90" r="AB61"/>
      <c s="90" r="AC61"/>
      <c s="134" r="AD61"/>
      <c s="137" r="AE61"/>
      <c s="49" r="AF61"/>
    </row>
    <row customHeight="1" r="62" ht="24.75">
      <c s="58" r="A62"/>
      <c s="107" r="B62">
        <v>3</v>
      </c>
      <c s="107" r="C62"/>
      <c s="90" r="D62"/>
      <c s="90" r="E62"/>
      <c s="90" r="F62"/>
      <c s="90" r="G62"/>
      <c s="90" r="H62"/>
      <c s="90" r="I62"/>
      <c s="90" r="J62"/>
      <c s="90" r="K62"/>
      <c s="90" r="L62"/>
      <c s="90" r="M62"/>
      <c s="90" r="N62"/>
      <c s="90" r="O62"/>
      <c s="90" r="P62"/>
      <c s="90" r="Q62"/>
      <c s="90" r="R62"/>
      <c s="90" r="S62"/>
      <c s="90" r="T62"/>
      <c s="90" r="U62"/>
      <c s="90" r="V62"/>
      <c s="90" r="W62"/>
      <c s="90" r="X62"/>
      <c s="90" r="Y62"/>
      <c s="90" r="Z62"/>
      <c s="90" r="AA62"/>
      <c s="90" r="AB62"/>
      <c s="90" r="AC62"/>
      <c s="134" r="AD62"/>
      <c s="137" r="AE62"/>
      <c s="49" r="AF62"/>
    </row>
    <row customHeight="1" r="63" ht="24.75">
      <c s="58" r="A63"/>
      <c s="107" r="B63">
        <v>4</v>
      </c>
      <c s="107" r="C63"/>
      <c s="90" r="D63"/>
      <c s="90" r="E63"/>
      <c s="90" r="F63"/>
      <c s="90" r="G63"/>
      <c s="90" r="H63"/>
      <c s="90" r="I63"/>
      <c s="90" r="J63"/>
      <c s="90" r="K63"/>
      <c s="90" r="L63"/>
      <c s="90" r="M63"/>
      <c s="90" r="N63"/>
      <c s="90" r="O63"/>
      <c s="90" r="P63"/>
      <c s="90" r="Q63"/>
      <c s="90" r="R63"/>
      <c s="90" r="S63"/>
      <c s="90" r="T63"/>
      <c s="90" r="U63"/>
      <c s="90" r="V63"/>
      <c s="90" r="W63"/>
      <c s="90" r="X63"/>
      <c s="90" r="Y63"/>
      <c s="90" r="Z63"/>
      <c s="90" r="AA63"/>
      <c s="90" r="AB63"/>
      <c s="90" r="AC63"/>
      <c s="134" r="AD63"/>
      <c s="137" r="AE63"/>
      <c s="49" r="AF63"/>
    </row>
    <row customHeight="1" r="64" ht="13.5">
      <c s="64" r="A64"/>
      <c s="162" r="B64"/>
      <c s="162" r="C64"/>
      <c s="162" r="D64"/>
      <c s="162" r="E64"/>
      <c s="162" r="F64"/>
      <c s="162" r="G64"/>
      <c s="162" r="H64"/>
      <c s="162" r="I64"/>
      <c s="162" r="J64"/>
      <c s="162" r="K64"/>
      <c s="162" r="L64"/>
      <c s="162" r="M64"/>
      <c s="162" r="N64"/>
      <c s="162" r="O64"/>
      <c s="162" r="P64"/>
      <c s="162" r="Q64"/>
      <c s="162" r="R64"/>
      <c s="162" r="S64"/>
      <c s="162" r="T64"/>
      <c s="162" r="U64"/>
      <c s="162" r="V64"/>
      <c s="162" r="W64"/>
      <c s="162" r="X64"/>
      <c s="162" r="Y64"/>
      <c s="162" r="Z64"/>
      <c s="162" r="AA64"/>
      <c s="162" r="AB64"/>
      <c s="162" r="AC64"/>
      <c s="55" r="AD64"/>
      <c s="53" r="AE64"/>
      <c s="49" r="AF64"/>
    </row>
  </sheetData>
  <mergeCells count="131">
    <mergeCell ref="A1:F6"/>
    <mergeCell ref="G1:T1"/>
    <mergeCell ref="U1:AD6"/>
    <mergeCell ref="G2:K2"/>
    <mergeCell ref="L2:T2"/>
    <mergeCell ref="G3:T6"/>
    <mergeCell ref="G10:AD10"/>
    <mergeCell ref="K11:O11"/>
    <mergeCell ref="G12:J12"/>
    <mergeCell ref="K12:O12"/>
    <mergeCell ref="T12:AD12"/>
    <mergeCell ref="G13:J13"/>
    <mergeCell ref="K13:O13"/>
    <mergeCell ref="T13:AD13"/>
    <mergeCell ref="G14:J14"/>
    <mergeCell ref="K14:O14"/>
    <mergeCell ref="T14:AD14"/>
    <mergeCell ref="G15:J15"/>
    <mergeCell ref="K15:O15"/>
    <mergeCell ref="T15:AD15"/>
    <mergeCell ref="G17:J17"/>
    <mergeCell ref="L17:Q17"/>
    <mergeCell ref="S17:Y17"/>
    <mergeCell ref="Z17:AB17"/>
    <mergeCell ref="AC17:AD17"/>
    <mergeCell ref="D23:AC23"/>
    <mergeCell ref="D24:H24"/>
    <mergeCell ref="I24:AC24"/>
    <mergeCell ref="B25:C25"/>
    <mergeCell ref="D25:H25"/>
    <mergeCell ref="I25:AC25"/>
    <mergeCell ref="B26:C26"/>
    <mergeCell ref="D26:H26"/>
    <mergeCell ref="I26:AC26"/>
    <mergeCell ref="B27:C27"/>
    <mergeCell ref="D27:H27"/>
    <mergeCell ref="I27:AC27"/>
    <mergeCell ref="B28:C28"/>
    <mergeCell ref="D28:H28"/>
    <mergeCell ref="I28:AC28"/>
    <mergeCell ref="B29:C29"/>
    <mergeCell ref="D29:H29"/>
    <mergeCell ref="I29:AC29"/>
    <mergeCell ref="B30:C30"/>
    <mergeCell ref="D30:H30"/>
    <mergeCell ref="I30:AC30"/>
    <mergeCell ref="B31:C31"/>
    <mergeCell ref="D31:H31"/>
    <mergeCell ref="I31:AC31"/>
    <mergeCell ref="B32:C32"/>
    <mergeCell ref="D32:H32"/>
    <mergeCell ref="I32:AC32"/>
    <mergeCell ref="B33:C33"/>
    <mergeCell ref="D33:H33"/>
    <mergeCell ref="I33:AC33"/>
    <mergeCell ref="B34:C34"/>
    <mergeCell ref="D34:H34"/>
    <mergeCell ref="I34:AC34"/>
    <mergeCell ref="D36:AC36"/>
    <mergeCell ref="D37:H37"/>
    <mergeCell ref="I37:AC37"/>
    <mergeCell ref="B38:C38"/>
    <mergeCell ref="D38:H38"/>
    <mergeCell ref="I38:AC38"/>
    <mergeCell ref="B39:C39"/>
    <mergeCell ref="D39:H39"/>
    <mergeCell ref="I39:AC39"/>
    <mergeCell ref="B40:C40"/>
    <mergeCell ref="D40:H40"/>
    <mergeCell ref="I40:AC40"/>
    <mergeCell ref="B41:C41"/>
    <mergeCell ref="D41:H41"/>
    <mergeCell ref="I41:AC41"/>
    <mergeCell ref="B42:C42"/>
    <mergeCell ref="D42:H42"/>
    <mergeCell ref="I42:AC42"/>
    <mergeCell ref="B43:C43"/>
    <mergeCell ref="D43:H43"/>
    <mergeCell ref="I43:AC43"/>
    <mergeCell ref="B44:C44"/>
    <mergeCell ref="D44:H44"/>
    <mergeCell ref="I44:AC44"/>
    <mergeCell ref="B45:C45"/>
    <mergeCell ref="D45:H45"/>
    <mergeCell ref="I45:AC45"/>
    <mergeCell ref="B46:C46"/>
    <mergeCell ref="D46:H46"/>
    <mergeCell ref="I46:AC46"/>
    <mergeCell ref="B47:C47"/>
    <mergeCell ref="D47:H47"/>
    <mergeCell ref="I47:AC47"/>
    <mergeCell ref="D51:AC51"/>
    <mergeCell ref="D52:S52"/>
    <mergeCell ref="T52:X52"/>
    <mergeCell ref="Y52:AC52"/>
    <mergeCell ref="B53:C53"/>
    <mergeCell ref="D53:S53"/>
    <mergeCell ref="T53:X53"/>
    <mergeCell ref="Y53:AC53"/>
    <mergeCell ref="B54:C54"/>
    <mergeCell ref="D54:S54"/>
    <mergeCell ref="T54:X54"/>
    <mergeCell ref="Y54:AC54"/>
    <mergeCell ref="B55:C55"/>
    <mergeCell ref="D55:S55"/>
    <mergeCell ref="T55:X55"/>
    <mergeCell ref="Y55:AC55"/>
    <mergeCell ref="B56:C56"/>
    <mergeCell ref="D56:S56"/>
    <mergeCell ref="T56:X56"/>
    <mergeCell ref="Y56:AC56"/>
    <mergeCell ref="D58:AC58"/>
    <mergeCell ref="D59:S59"/>
    <mergeCell ref="T59:X59"/>
    <mergeCell ref="Y59:AC59"/>
    <mergeCell ref="B60:C60"/>
    <mergeCell ref="D60:S60"/>
    <mergeCell ref="T60:X60"/>
    <mergeCell ref="Y60:AC60"/>
    <mergeCell ref="B61:C61"/>
    <mergeCell ref="D61:S61"/>
    <mergeCell ref="T61:X61"/>
    <mergeCell ref="Y61:AC61"/>
    <mergeCell ref="B62:C62"/>
    <mergeCell ref="D62:S62"/>
    <mergeCell ref="T62:X62"/>
    <mergeCell ref="Y62:AC62"/>
    <mergeCell ref="B63:C63"/>
    <mergeCell ref="D63:S63"/>
    <mergeCell ref="T63:X63"/>
    <mergeCell ref="Y63:AC63"/>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B1" xSplit="1.0" activePane="topRight" state="frozen"/>
      <selection sqref="B1" activeCell="B1" pane="topRight"/>
    </sheetView>
  </sheetViews>
  <sheetFormatPr customHeight="1" defaultColWidth="10.71" defaultRowHeight="12.75"/>
  <cols>
    <col min="1" customWidth="1" max="1" style="92" width="30.86"/>
    <col min="2" customWidth="1" max="3" style="92" width="20.57"/>
    <col min="4" customWidth="1" max="4" style="92" width="20.43"/>
    <col min="5" customWidth="1" max="5" style="92" width="21.29"/>
    <col min="6" customWidth="1" max="6" style="92" width="19.86"/>
    <col min="7" customWidth="1" max="7" style="92" width="31.86"/>
    <col min="8" customWidth="1" max="8" style="92" width="26.0"/>
    <col min="9" customWidth="1" max="9" style="92" width="28.43"/>
    <col min="10" customWidth="1" max="10" style="92" width="31.71"/>
  </cols>
  <sheetData>
    <row customHeight="1" s="92" customFormat="1" r="1" ht="15.75">
      <c s="147" r="A1"/>
      <c t="s" s="45" r="B1">
        <v>0</v>
      </c>
      <c s="45" r="C1"/>
      <c s="45" r="D1"/>
      <c s="45" r="E1"/>
      <c s="45" r="F1"/>
      <c s="45" r="G1"/>
      <c s="45" r="H1"/>
      <c s="45" r="I1"/>
      <c s="45" r="J1"/>
    </row>
    <row customHeight="1" s="92" customFormat="1" r="2" ht="15.75">
      <c s="78" r="A2"/>
      <c t="s" s="125" r="B2">
        <v>1</v>
      </c>
      <c s="125" r="C2"/>
      <c s="125" r="D2"/>
      <c s="125" r="E2"/>
      <c s="125" r="F2"/>
      <c s="125" r="G2"/>
      <c t="s" s="125" r="H2">
        <v>2</v>
      </c>
      <c s="125" r="I2"/>
      <c s="45" r="J2"/>
    </row>
    <row customHeight="1" s="92" customFormat="1" r="3" ht="15.75">
      <c s="78" r="A3"/>
      <c t="s" s="39" r="B3">
        <v>3</v>
      </c>
      <c s="9" r="C3"/>
      <c s="9" r="D3"/>
      <c s="9" r="E3"/>
      <c s="9" r="F3"/>
      <c s="9" r="G3"/>
      <c s="9" r="H3"/>
      <c s="46" r="I3"/>
      <c s="45" r="J3"/>
    </row>
    <row customHeight="1" s="92" customFormat="1" r="4" ht="15.75">
      <c s="96" r="A4"/>
      <c s="39" r="B4"/>
      <c s="9" r="C4"/>
      <c s="9" r="D4"/>
      <c s="9" r="E4"/>
      <c s="9" r="F4"/>
      <c s="9" r="G4"/>
      <c s="9" r="H4"/>
      <c s="46" r="I4"/>
      <c s="45" r="J4"/>
    </row>
    <row customHeight="1" s="92" customFormat="1" r="5" ht="7.5">
      <c s="96" r="A5"/>
      <c s="39" r="B5"/>
      <c s="9" r="C5"/>
      <c s="9" r="D5"/>
      <c s="9" r="E5"/>
      <c s="9" r="F5"/>
      <c s="9" r="G5"/>
      <c s="9" r="H5"/>
      <c s="46" r="I5"/>
      <c s="45" r="J5"/>
    </row>
    <row customHeight="1" s="92" customFormat="1" r="6" ht="15.75">
      <c s="158" r="A6"/>
      <c t="s" s="39" r="B6">
        <v>56</v>
      </c>
      <c s="9" r="C6"/>
      <c s="9" r="D6"/>
      <c s="9" r="E6"/>
      <c s="9" r="F6"/>
      <c s="9" r="G6"/>
      <c s="9" r="H6"/>
      <c s="46" r="I6"/>
      <c s="45" r="J6"/>
    </row>
    <row customHeight="1" s="92" customFormat="1" r="7" ht="15.75">
      <c s="121" r="A7"/>
      <c s="9" r="B7"/>
      <c s="9" r="C7"/>
      <c s="9" r="D7"/>
      <c s="9" r="E7"/>
      <c s="9" r="F7"/>
      <c s="9" r="G7"/>
      <c s="9" r="H7"/>
      <c s="9" r="I7"/>
      <c s="1" r="J7"/>
    </row>
    <row customHeight="1" s="92" customFormat="1" r="8" ht="15.75">
      <c t="s" s="93" r="A8">
        <v>57</v>
      </c>
      <c t="s" s="93" r="B8">
        <v>58</v>
      </c>
      <c t="s" s="93" r="C8">
        <v>59</v>
      </c>
      <c t="s" s="93" r="D8">
        <v>60</v>
      </c>
      <c t="s" s="93" r="E8">
        <v>61</v>
      </c>
      <c t="s" s="93" r="F8">
        <v>62</v>
      </c>
      <c t="s" s="93" r="G8">
        <v>63</v>
      </c>
      <c t="s" s="93" r="H8">
        <v>64</v>
      </c>
      <c t="s" s="93" r="I8">
        <v>65</v>
      </c>
      <c t="s" s="93" r="J8">
        <v>66</v>
      </c>
    </row>
    <row customHeight="1" r="9" ht="19.5">
      <c t="s" s="123" r="A9">
        <v>67</v>
      </c>
      <c t="s" s="160" r="B9">
        <v>68</v>
      </c>
      <c s="160" r="C9">
        <v>2277</v>
      </c>
      <c s="61" r="D9">
        <v>15024367</v>
      </c>
      <c t="s" s="160" r="E9">
        <v>69</v>
      </c>
      <c s="160" r="F9">
        <v>3017494999</v>
      </c>
      <c t="str" s="31" r="G9">
        <f>HYPERLINK("mailto:freddyromomora@hotmail.com","freddyromomora@hotmail.com")</f>
        <v>freddyromomora@hotmail.com</v>
      </c>
      <c t="s" s="160" r="H9">
        <v>70</v>
      </c>
      <c s="160" r="I9"/>
      <c t="s" s="160" r="J9">
        <v>71</v>
      </c>
    </row>
    <row customHeight="1" r="10" ht="19.5">
      <c t="s" s="123" r="A10">
        <v>72</v>
      </c>
      <c t="s" s="160" r="B10">
        <v>68</v>
      </c>
      <c s="160" r="C10">
        <v>1278</v>
      </c>
      <c s="61" r="D10">
        <v>72236214</v>
      </c>
      <c t="s" s="160" r="E10">
        <v>73</v>
      </c>
      <c s="160" r="F10">
        <v>3205073791</v>
      </c>
      <c t="str" s="31" r="G10">
        <f>HYPERLINK("mailto:augustomath@hotmail.com","augustomath@hotmail.com")</f>
        <v>augustomath@hotmail.com</v>
      </c>
      <c t="s" s="160" r="H10">
        <v>70</v>
      </c>
      <c s="160" r="I10"/>
      <c t="s" s="160" r="J10">
        <v>71</v>
      </c>
    </row>
    <row customHeight="1" r="11" ht="19.5">
      <c t="s" s="123" r="A11">
        <v>74</v>
      </c>
      <c t="s" s="160" r="B11">
        <v>68</v>
      </c>
      <c s="160" r="C11">
        <v>1278</v>
      </c>
      <c s="61" r="D11">
        <v>32694950</v>
      </c>
      <c t="s" s="160" r="E11">
        <v>75</v>
      </c>
      <c s="160" r="F11">
        <v>3015721747</v>
      </c>
      <c t="str" s="31" r="G11">
        <f>HYPERLINK("mailto:mamoca2008@yahoo.es","mamoca2008@yahoo.es")</f>
        <v>mamoca2008@yahoo.es</v>
      </c>
      <c t="s" s="160" r="H11">
        <v>76</v>
      </c>
      <c t="s" s="160" r="I11">
        <v>77</v>
      </c>
      <c t="s" s="160" r="J11">
        <v>71</v>
      </c>
    </row>
    <row customHeight="1" r="12" ht="19.5">
      <c t="s" s="123" r="A12">
        <v>78</v>
      </c>
      <c t="s" s="160" r="B12">
        <v>68</v>
      </c>
      <c s="160" r="C12">
        <v>1278</v>
      </c>
      <c s="61" r="D12">
        <v>32895695</v>
      </c>
      <c t="s" s="160" r="E12">
        <v>75</v>
      </c>
      <c s="160" r="F12">
        <v>3017452125</v>
      </c>
      <c t="str" s="31" r="G12">
        <f>HYPERLINK("mailto:angie101079@hotmail.com","angie101079@hotmail.com")</f>
        <v>angie101079@hotmail.com</v>
      </c>
      <c t="s" s="160" r="H12">
        <v>79</v>
      </c>
      <c t="s" s="160" r="I12">
        <v>77</v>
      </c>
      <c t="s" s="160" r="J12">
        <v>71</v>
      </c>
    </row>
    <row customHeight="1" r="13" ht="19.5">
      <c t="s" s="12" r="A13">
        <v>80</v>
      </c>
      <c t="s" s="160" r="B13">
        <v>68</v>
      </c>
      <c s="160" r="C13">
        <v>1278</v>
      </c>
      <c s="61" r="D13">
        <v>32735937</v>
      </c>
      <c t="s" s="160" r="E13">
        <v>75</v>
      </c>
      <c s="160" r="F13">
        <v>3106588378</v>
      </c>
      <c t="str" s="31" r="G13">
        <f>HYPERLINK("mailto:emha2806@hotmail.com","emha2806@hotmail.com")</f>
        <v>emha2806@hotmail.com</v>
      </c>
      <c t="s" s="160" r="H13">
        <v>81</v>
      </c>
      <c t="s" s="160" r="I13">
        <v>77</v>
      </c>
      <c t="s" s="160" r="J13">
        <v>71</v>
      </c>
    </row>
    <row customHeight="1" r="14" ht="19.5">
      <c t="s" s="12" r="A14">
        <v>82</v>
      </c>
      <c t="s" s="160" r="B14">
        <v>68</v>
      </c>
      <c s="160" r="C14">
        <v>1278</v>
      </c>
      <c s="61" r="D14">
        <v>32891859</v>
      </c>
      <c t="s" s="160" r="E14">
        <v>75</v>
      </c>
      <c s="160" r="F14">
        <v>3006729439</v>
      </c>
      <c t="str" s="31" r="G14">
        <f>HYPERLINK("mailto:shirleysulbaran@hotmail.com","shirleysulbaran@hotmail.com")</f>
        <v>shirleysulbaran@hotmail.com</v>
      </c>
      <c t="s" s="160" r="H14">
        <v>81</v>
      </c>
      <c t="s" s="160" r="I14">
        <v>83</v>
      </c>
      <c t="s" s="160" r="J14">
        <v>71</v>
      </c>
    </row>
    <row customHeight="1" r="15" ht="19.5">
      <c t="s" s="123" r="A15">
        <v>84</v>
      </c>
      <c t="s" s="160" r="B15">
        <v>68</v>
      </c>
      <c s="160" r="C15">
        <v>1278</v>
      </c>
      <c s="61" r="D15">
        <v>32750918</v>
      </c>
      <c t="s" s="160" r="E15">
        <v>75</v>
      </c>
      <c s="160" r="F15">
        <v>3135357281</v>
      </c>
      <c t="str" s="31" r="G15">
        <f>HYPERLINK("mailto:romani72@hotmail.com","romani72@hotmail.com")</f>
        <v>romani72@hotmail.com</v>
      </c>
      <c t="s" s="160" r="H15">
        <v>85</v>
      </c>
      <c t="s" s="160" r="I15">
        <v>83</v>
      </c>
      <c t="s" s="160" r="J15">
        <v>71</v>
      </c>
    </row>
    <row customHeight="1" r="16" ht="19.5">
      <c t="s" s="123" r="A16">
        <v>86</v>
      </c>
      <c t="s" s="160" r="B16">
        <v>68</v>
      </c>
      <c t="s" s="160" r="C16">
        <v>87</v>
      </c>
      <c s="61" r="D16">
        <v>32685458</v>
      </c>
      <c t="s" s="160" r="E16">
        <v>75</v>
      </c>
      <c s="160" r="F16">
        <v>3178448186</v>
      </c>
      <c t="str" s="31" r="G16">
        <f>HYPERLINK("mailto:m.jcg27@hotmail.com","m.jcg27@hotmail.com")</f>
        <v>m.jcg27@hotmail.com</v>
      </c>
      <c t="s" s="160" r="H16">
        <v>85</v>
      </c>
      <c t="s" s="160" r="I16">
        <v>88</v>
      </c>
      <c t="s" s="160" r="J16">
        <v>71</v>
      </c>
    </row>
    <row customHeight="1" r="17" ht="19.5">
      <c t="s" s="123" r="A17">
        <v>89</v>
      </c>
      <c t="s" s="160" r="B17">
        <v>68</v>
      </c>
      <c s="160" r="C17">
        <v>1278</v>
      </c>
      <c s="61" r="D17">
        <v>22605860</v>
      </c>
      <c t="s" s="160" r="E17">
        <v>75</v>
      </c>
      <c s="160" r="F17">
        <v>3012210480</v>
      </c>
      <c t="str" s="31" r="G17">
        <f>HYPERLINK("mailto:marce2516@hotmail.com","marce2516@hotmail.com")</f>
        <v>marce2516@hotmail.com</v>
      </c>
      <c t="s" s="160" r="H17">
        <v>81</v>
      </c>
      <c t="s" s="160" r="I17">
        <v>88</v>
      </c>
      <c t="s" s="160" r="J17">
        <v>71</v>
      </c>
    </row>
    <row customHeight="1" r="18" ht="19.5">
      <c t="s" s="123" r="A18">
        <v>90</v>
      </c>
      <c t="s" s="160" r="B18">
        <v>68</v>
      </c>
      <c s="160" r="C18">
        <v>1278</v>
      </c>
      <c s="61" r="D18">
        <v>22519485</v>
      </c>
      <c t="s" s="160" r="E18">
        <v>75</v>
      </c>
      <c s="160" r="F18">
        <v>3014916714</v>
      </c>
      <c t="s" s="31" r="G18">
        <v>91</v>
      </c>
      <c t="s" s="160" r="H18">
        <v>85</v>
      </c>
      <c t="s" s="160" r="I18">
        <v>88</v>
      </c>
      <c t="s" s="160" r="J18">
        <v>71</v>
      </c>
    </row>
    <row customHeight="1" r="19" ht="19.5">
      <c t="s" s="108" r="A19">
        <v>92</v>
      </c>
      <c t="s" s="160" r="B19">
        <v>68</v>
      </c>
      <c t="s" s="160" r="C19">
        <v>93</v>
      </c>
      <c s="117" r="D19">
        <v>1140843626</v>
      </c>
      <c t="s" s="160" r="E19">
        <v>75</v>
      </c>
      <c s="90" r="F19">
        <v>3002250131</v>
      </c>
      <c s="31" r="G19"/>
      <c t="s" s="160" r="H19">
        <v>94</v>
      </c>
      <c t="s" s="160" r="I19">
        <v>95</v>
      </c>
      <c t="s" s="160" r="J19">
        <v>71</v>
      </c>
    </row>
    <row customHeight="1" r="20" ht="19.5">
      <c t="s" s="12" r="A20">
        <v>96</v>
      </c>
      <c t="s" s="160" r="B20">
        <v>68</v>
      </c>
      <c s="160" r="C20">
        <v>2277</v>
      </c>
      <c s="61" r="D20">
        <v>33207605</v>
      </c>
      <c t="s" s="160" r="E20">
        <v>75</v>
      </c>
      <c s="160" r="F20">
        <v>30158112103</v>
      </c>
      <c t="str" s="31" r="G20">
        <f>HYPERLINK("mailto:mariale_55514@hotmail.com","mariale_55514@hotmail.com")</f>
        <v>mariale_55514@hotmail.com</v>
      </c>
      <c t="s" s="160" r="H20">
        <v>97</v>
      </c>
      <c t="s" s="160" r="I20">
        <v>95</v>
      </c>
      <c t="s" s="160" r="J20">
        <v>71</v>
      </c>
    </row>
    <row customHeight="1" r="21" ht="19.5">
      <c t="s" s="123" r="A21">
        <v>98</v>
      </c>
      <c t="s" s="160" r="B21">
        <v>68</v>
      </c>
      <c s="160" r="C21">
        <v>1278</v>
      </c>
      <c s="61" r="D21">
        <v>1043871637</v>
      </c>
      <c t="s" s="160" r="E21">
        <v>75</v>
      </c>
      <c s="160" r="F21">
        <v>3006823029</v>
      </c>
      <c t="str" s="31" r="G21">
        <f>HYPERLINK("mailto:bakanapa88@hotmail.com","bakanapa88@hotmail.com")</f>
        <v>bakanapa88@hotmail.com</v>
      </c>
      <c t="s" s="160" r="H21">
        <v>99</v>
      </c>
      <c t="s" s="160" r="I21">
        <v>95</v>
      </c>
      <c t="s" s="160" r="J21">
        <v>71</v>
      </c>
    </row>
    <row customHeight="1" r="22" ht="19.5">
      <c t="s" s="123" r="A22">
        <v>100</v>
      </c>
      <c t="s" s="160" r="B22">
        <v>68</v>
      </c>
      <c s="160" r="C22">
        <v>2277</v>
      </c>
      <c s="61" r="D22">
        <v>50852111</v>
      </c>
      <c t="s" s="160" r="E22">
        <v>75</v>
      </c>
      <c s="160" r="F22">
        <v>3007080325</v>
      </c>
      <c t="str" s="31" r="G22">
        <f>HYPERLINK("mailto:vianysdanith@hotmail.com","vianysdanith@hotmail.com")</f>
        <v>vianysdanith@hotmail.com</v>
      </c>
      <c t="s" s="160" r="H22">
        <v>81</v>
      </c>
      <c t="s" s="160" r="I22">
        <v>95</v>
      </c>
      <c t="s" s="160" r="J22">
        <v>71</v>
      </c>
    </row>
    <row customHeight="1" r="23" ht="19.5">
      <c t="s" s="123" r="A23">
        <v>101</v>
      </c>
      <c t="s" s="160" r="B23">
        <v>68</v>
      </c>
      <c s="160" r="C23">
        <v>1278</v>
      </c>
      <c s="61" r="D23">
        <v>32724046</v>
      </c>
      <c t="s" s="160" r="E23">
        <v>75</v>
      </c>
      <c s="160" r="F23">
        <v>3135339596</v>
      </c>
      <c t="str" s="31" r="G23">
        <f>HYPERLINK("mailto:mariafer0816@hotmail.com","mariafer0816@hotmail.com")</f>
        <v>mariafer0816@hotmail.com</v>
      </c>
      <c t="s" s="160" r="H23">
        <v>81</v>
      </c>
      <c t="s" s="160" r="I23">
        <v>102</v>
      </c>
      <c t="s" s="160" r="J23">
        <v>71</v>
      </c>
    </row>
    <row customHeight="1" r="24" ht="19.5">
      <c t="s" s="123" r="A24">
        <v>103</v>
      </c>
      <c t="s" s="160" r="B24">
        <v>68</v>
      </c>
      <c s="160" r="C24">
        <v>1278</v>
      </c>
      <c s="61" r="D24">
        <v>22587443</v>
      </c>
      <c t="s" s="160" r="E24">
        <v>75</v>
      </c>
      <c s="160" r="F24">
        <v>3114323685</v>
      </c>
      <c t="str" s="31" r="G24">
        <f>HYPERLINK("mailto:paofonca@hotmail.com","paofonca@hotmail.com")</f>
        <v>paofonca@hotmail.com</v>
      </c>
      <c t="s" s="160" r="H24">
        <v>79</v>
      </c>
      <c t="s" s="160" r="I24">
        <v>102</v>
      </c>
      <c t="s" s="160" r="J24">
        <v>71</v>
      </c>
    </row>
    <row customHeight="1" r="25" ht="19.5">
      <c t="s" s="123" r="A25">
        <v>104</v>
      </c>
      <c t="s" s="160" r="B25">
        <v>68</v>
      </c>
      <c s="160" r="C25">
        <v>1278</v>
      </c>
      <c s="61" r="D25">
        <v>22494794</v>
      </c>
      <c t="s" s="160" r="E25">
        <v>75</v>
      </c>
      <c s="160" r="F25">
        <v>3004853318</v>
      </c>
      <c t="str" s="31" r="G25">
        <f>HYPERLINK("mailto:tamorahe@htmail.com","tamorahe@htmail.com")</f>
        <v>tamorahe@htmail.com</v>
      </c>
      <c t="s" s="160" r="H25">
        <v>81</v>
      </c>
      <c t="s" s="160" r="I25">
        <v>102</v>
      </c>
      <c t="s" s="160" r="J25">
        <v>71</v>
      </c>
    </row>
    <row customHeight="1" r="26" ht="16.5">
      <c t="s" s="123" r="A26">
        <v>105</v>
      </c>
      <c t="s" s="160" r="B26">
        <v>68</v>
      </c>
      <c s="160" r="C26">
        <v>1278</v>
      </c>
      <c s="3" r="D26">
        <v>8760733</v>
      </c>
      <c t="s" s="160" r="E26">
        <v>75</v>
      </c>
      <c s="127" r="F26">
        <v>3013533200</v>
      </c>
      <c t="str" s="51" r="G26">
        <f>HYPERLINK("mailto:rafadonadomunoz@hotmail.com","rafadonadomunoz@hotmail.com")</f>
        <v>rafadonadomunoz@hotmail.com</v>
      </c>
      <c t="s" s="127" r="H26">
        <v>81</v>
      </c>
      <c t="s" s="160" r="I26">
        <v>102</v>
      </c>
      <c t="s" s="160" r="J26">
        <v>71</v>
      </c>
    </row>
    <row r="27">
      <c s="129" r="A27"/>
      <c s="129" r="B27"/>
      <c s="129" r="C27"/>
      <c s="129" r="D27"/>
      <c s="129" r="E27"/>
      <c s="129" r="F27"/>
      <c s="135" r="G27"/>
      <c s="129" r="H27"/>
      <c s="129" r="I27"/>
      <c s="129" r="J27"/>
    </row>
  </sheetData>
  <mergeCells count="7">
    <mergeCell ref="A1:A6"/>
    <mergeCell ref="B1:I1"/>
    <mergeCell ref="J1:J6"/>
    <mergeCell ref="B2:G2"/>
    <mergeCell ref="H2:I2"/>
    <mergeCell ref="B3:I5"/>
    <mergeCell ref="B6:I6"/>
  </mergeCell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0.71" defaultRowHeight="12.0"/>
  <cols>
    <col min="1" customWidth="1" max="1" style="153" width="4.0"/>
    <col min="2" customWidth="1" max="2" style="153" width="20.0"/>
    <col min="3" customWidth="1" max="3" style="153" width="21.71"/>
    <col min="4" customWidth="1" max="4" style="153" width="18.71"/>
    <col min="5" customWidth="1" max="5" style="153" width="28.0"/>
    <col min="6" customWidth="1" max="6" style="153" width="31.71"/>
    <col min="7" customWidth="1" max="7" style="140" width="34.29"/>
    <col min="8" customWidth="1" max="8" style="140" width="30.29"/>
  </cols>
  <sheetData>
    <row s="27" customFormat="1" r="1">
      <c t="s" s="164" r="A1">
        <v>106</v>
      </c>
      <c t="s" s="164" r="B1">
        <v>107</v>
      </c>
      <c t="s" s="164" r="C1">
        <v>108</v>
      </c>
      <c t="s" s="164" r="D1">
        <v>109</v>
      </c>
      <c t="s" s="164" r="E1">
        <v>110</v>
      </c>
      <c t="s" s="164" r="F1">
        <v>111</v>
      </c>
      <c t="s" s="164" r="G1">
        <v>112</v>
      </c>
      <c t="s" s="164" r="H1">
        <v>113</v>
      </c>
    </row>
    <row customHeight="1" r="2" ht="19.5">
      <c s="120" r="A2">
        <v>1</v>
      </c>
      <c t="s" s="69" r="B2">
        <v>114</v>
      </c>
      <c t="s" s="82" r="C2">
        <v>115</v>
      </c>
      <c s="36" r="D2">
        <v>37844649</v>
      </c>
      <c t="s" s="148" r="E2">
        <v>116</v>
      </c>
      <c t="s" s="29" r="F2">
        <v>117</v>
      </c>
      <c t="str" s="133" r="G2">
        <f>HYPERLINK("mailto:jacevedo@mineducacion.gov.co","jacevedo@mineducacion.gov.co")</f>
        <v>jacevedo@mineducacion.gov.co</v>
      </c>
      <c t="str" s="133" r="H2">
        <f>HYPERLINK("mailto:jpar_2005@hotmail.com","jpar_2005@hotmail.com")</f>
        <v>jpar_2005@hotmail.com</v>
      </c>
    </row>
    <row customHeight="1" r="3" ht="19.5">
      <c s="120" r="A3">
        <v>2</v>
      </c>
      <c t="s" s="69" r="B3">
        <v>118</v>
      </c>
      <c t="s" s="82" r="C3">
        <v>119</v>
      </c>
      <c s="36" r="D3">
        <v>79724336</v>
      </c>
      <c t="s" s="148" r="E3">
        <v>116</v>
      </c>
      <c t="s" s="29" r="F3">
        <v>120</v>
      </c>
      <c t="str" s="133" r="G3">
        <f>HYPERLINK("mailto:mbernal@mineducacion.gov.co","mbernal@mineducacion.gov.co")</f>
        <v>mbernal@mineducacion.gov.co</v>
      </c>
      <c t="str" s="133" r="H3">
        <f>HYPERLINK("mailto:miguelbernale@gmail.com","miguelbernale@gmail.com")</f>
        <v>miguelbernale@gmail.com</v>
      </c>
    </row>
    <row customHeight="1" r="4" ht="19.5">
      <c s="120" r="A4">
        <v>3</v>
      </c>
      <c t="s" s="99" r="B4">
        <v>121</v>
      </c>
      <c t="s" s="29" r="C4">
        <v>122</v>
      </c>
      <c s="36" r="D4">
        <v>43763799</v>
      </c>
      <c t="s" s="120" r="E4">
        <v>123</v>
      </c>
      <c t="s" s="29" r="F4">
        <v>120</v>
      </c>
      <c t="str" s="133" r="G4">
        <f>HYPERLINK("mailto:bcorrea@mineducacion.gov.co","bcorrea@mineducacion.gov.co")</f>
        <v>bcorrea@mineducacion.gov.co</v>
      </c>
      <c t="str" s="80" r="H4">
        <f>HYPERLINK("mailto:omairacorreao@gmail.com","omairacorreao@gmail.com")</f>
        <v>omairacorreao@gmail.com</v>
      </c>
    </row>
    <row customHeight="1" r="5" ht="19.5">
      <c s="120" r="A5">
        <v>4</v>
      </c>
      <c t="s" s="69" r="B5">
        <v>124</v>
      </c>
      <c t="s" s="82" r="C5">
        <v>125</v>
      </c>
      <c s="36" r="D5">
        <v>32110512</v>
      </c>
      <c t="s" s="148" r="E5">
        <v>126</v>
      </c>
      <c t="s" s="29" r="F5">
        <v>120</v>
      </c>
      <c t="str" s="133" r="G5">
        <f>HYPERLINK("mailto:zsanta@mineducacion.gov.co","zsanta@mineducacion.gov.co")</f>
        <v>zsanta@mineducacion.gov.co</v>
      </c>
      <c t="str" s="133" r="H5">
        <f>HYPERLINK("mailto:zsanta@gmail.com","zsanta@gmail.com")</f>
        <v>zsanta@gmail.com</v>
      </c>
    </row>
    <row customHeight="1" r="6" ht="19.5">
      <c s="120" r="A6">
        <v>5</v>
      </c>
      <c t="s" s="69" r="B6">
        <v>127</v>
      </c>
      <c t="s" s="82" r="C6">
        <v>128</v>
      </c>
      <c s="33" r="D6">
        <v>20879027</v>
      </c>
      <c t="s" s="148" r="E6">
        <v>116</v>
      </c>
      <c t="s" s="29" r="F6">
        <v>117</v>
      </c>
      <c t="str" s="133" r="G6">
        <f>HYPERLINK("mailto:osevilla@mineducacion.gov.co","osevilla@mineducacion.gov.co")</f>
        <v>osevilla@mineducacion.gov.co</v>
      </c>
      <c t="str" s="133" r="H6">
        <f>HYPERLINK("mailto:calipso314@gmail.com","calipso314@gmail.com")</f>
        <v>calipso314@gmail.com</v>
      </c>
    </row>
    <row customHeight="1" r="7" ht="19.5">
      <c s="120" r="A7">
        <v>6</v>
      </c>
      <c t="s" s="69" r="B7">
        <v>129</v>
      </c>
      <c t="s" s="82" r="C7">
        <v>130</v>
      </c>
      <c s="33" r="D7">
        <v>52620481</v>
      </c>
      <c t="s" s="148" r="E7">
        <v>116</v>
      </c>
      <c t="s" s="29" r="F7">
        <v>131</v>
      </c>
      <c t="str" s="133" r="G7">
        <f>HYPERLINK("mailto:avalenzuela@mineducacion.gov.co","avalenzuela@mineducacion.gov.co")</f>
        <v>avalenzuela@mineducacion.gov.co</v>
      </c>
      <c t="str" s="133" r="H7">
        <f>HYPERLINK("mailto:anaformadoraptce@gmail.com","anaformadoraptce@gmail.com ")</f>
        <v>anaformadoraptce@gmail.com </v>
      </c>
    </row>
    <row customHeight="1" r="8" ht="19.5">
      <c s="120" r="A8">
        <v>7</v>
      </c>
      <c t="s" s="69" r="B8">
        <v>132</v>
      </c>
      <c t="s" s="82" r="C8">
        <v>133</v>
      </c>
      <c s="36" r="D8">
        <v>22059690</v>
      </c>
      <c t="s" s="148" r="E8">
        <v>134</v>
      </c>
      <c t="s" s="29" r="F8">
        <v>135</v>
      </c>
      <c t="str" s="133" r="G8">
        <f>HYPERLINK("mailto:mavanegas@mineducacion.gov.co","mavanegas@mineducacion.gov.co")</f>
        <v>mavanegas@mineducacion.gov.co</v>
      </c>
      <c t="str" s="133" r="H8">
        <f>HYPERLINK("mailto:mvascov@une.net.co","mvascov@une.net.co")</f>
        <v>mvascov@une.net.co</v>
      </c>
    </row>
    <row customHeight="1" r="9" ht="19.5">
      <c s="120" r="A9">
        <v>8</v>
      </c>
      <c t="s" s="69" r="B9">
        <v>136</v>
      </c>
      <c t="s" s="82" r="C9">
        <v>137</v>
      </c>
      <c s="33" r="D9">
        <v>52851400</v>
      </c>
      <c t="s" s="148" r="E9">
        <v>116</v>
      </c>
      <c t="s" s="29" r="F9">
        <v>120</v>
      </c>
      <c t="str" s="133" r="G9">
        <f>HYPERLINK("mailto:vvega@mineducacion.gov.co","vvega@mineducacion.gov.co")</f>
        <v>vvega@mineducacion.gov.co</v>
      </c>
      <c t="str" s="133" r="H9">
        <f>HYPERLINK("mailto:tamiajvp@gmail.com","tamiajvp@gmail.com")</f>
        <v>tamiajvp@gmail.com</v>
      </c>
    </row>
    <row customHeight="1" r="10" ht="19.5">
      <c s="120" r="A10">
        <v>9</v>
      </c>
      <c t="s" s="69" r="B10">
        <v>138</v>
      </c>
      <c t="s" s="82" r="C10">
        <v>139</v>
      </c>
      <c s="36" r="D10">
        <v>32785625</v>
      </c>
      <c t="s" s="148" r="E10">
        <v>140</v>
      </c>
      <c t="s" s="29" r="F10">
        <v>140</v>
      </c>
      <c t="str" s="133" r="G10">
        <f>HYPERLINK("mailto:vahumada@mineducacion.gov.co","vahumada@mineducacion.gov.co")</f>
        <v>vahumada@mineducacion.gov.co</v>
      </c>
      <c t="str" s="133" r="H10">
        <f>HYPERLINK("mailto:vahumadamedina@gmail.com","vahumadamedina@gmail.com")</f>
        <v>vahumadamedina@gmail.com</v>
      </c>
    </row>
    <row customHeight="1" r="11" ht="19.5">
      <c s="120" r="A11">
        <v>10</v>
      </c>
      <c t="s" s="99" r="B11">
        <v>141</v>
      </c>
      <c t="s" s="29" r="C11">
        <v>142</v>
      </c>
      <c s="33" r="D11">
        <v>22466655</v>
      </c>
      <c t="s" s="148" r="E11">
        <v>143</v>
      </c>
      <c t="s" s="29" r="F11">
        <v>144</v>
      </c>
      <c t="str" s="133" r="G11">
        <f>HYPERLINK("mailto:evariza@mineducacion.gov.co","evariza@mineducacion.gov.co")</f>
        <v>evariza@mineducacion.gov.co</v>
      </c>
      <c t="str" s="133" r="H11">
        <f>HYPERLINK("mailto:eveliza_16@yahoo.es","eveliza_16@yahoo.es")</f>
        <v>eveliza_16@yahoo.es</v>
      </c>
    </row>
    <row customHeight="1" r="12" ht="19.5">
      <c s="120" r="A12">
        <v>11</v>
      </c>
      <c t="s" s="99" r="B12">
        <v>145</v>
      </c>
      <c t="s" s="29" r="C12">
        <v>146</v>
      </c>
      <c s="33" r="D12">
        <v>22434588</v>
      </c>
      <c t="s" s="120" r="E12">
        <v>140</v>
      </c>
      <c t="s" s="29" r="F12">
        <v>147</v>
      </c>
      <c t="str" s="133" r="G12">
        <f>HYPERLINK("mailto:dcobos@mineducacion.gov.co","dcobos@mineducacion.gov.co")</f>
        <v>dcobos@mineducacion.gov.co</v>
      </c>
      <c t="str" s="133" r="H12">
        <f>HYPERLINK("mailto:dccobosc@gmail.com","dccobosc@gmail.com ")</f>
        <v>dccobosc@gmail.com </v>
      </c>
    </row>
    <row customHeight="1" r="13" ht="19.5">
      <c s="120" r="A13">
        <v>12</v>
      </c>
      <c t="s" s="69" r="B13">
        <v>148</v>
      </c>
      <c t="s" s="82" r="C13">
        <v>149</v>
      </c>
      <c s="69" r="D13">
        <v>32785150</v>
      </c>
      <c t="s" s="148" r="E13">
        <v>140</v>
      </c>
      <c t="s" s="29" r="F13">
        <v>150</v>
      </c>
      <c t="str" s="133" r="G13">
        <f>HYPERLINK("mailto:diechavarria@mineducacion.gov.co","diechavarria@mineducacion.gov.co")</f>
        <v>diechavarria@mineducacion.gov.co</v>
      </c>
      <c t="str" s="80" r="H13">
        <f>HYPERLINK("mailto:dianaceciliaeb@hotmail.com","dianaceciliaeb@hotmail.com  ")</f>
        <v>dianaceciliaeb@hotmail.com  </v>
      </c>
    </row>
    <row customHeight="1" r="14" ht="19.5">
      <c s="120" r="A14">
        <v>13</v>
      </c>
      <c t="s" s="69" r="B14">
        <v>151</v>
      </c>
      <c t="s" s="82" r="C14">
        <v>152</v>
      </c>
      <c s="33" r="D14">
        <v>22493594</v>
      </c>
      <c t="s" s="148" r="E14">
        <v>140</v>
      </c>
      <c t="s" s="29" r="F14">
        <v>140</v>
      </c>
      <c t="str" s="133" r="G14">
        <f>HYPERLINK("mailto:macortiz@mineducacion.gov.co","macortiz@mineducacion.gov.co")</f>
        <v>macortiz@mineducacion.gov.co</v>
      </c>
      <c t="str" s="133" r="H14">
        <f>HYPERLINK("mailto:marenaortiz411@hotmail.com","marenaortiz411@hotmail.com")</f>
        <v>marenaortiz411@hotmail.com</v>
      </c>
    </row>
    <row customHeight="1" r="15" ht="19.5">
      <c s="120" r="A15">
        <v>14</v>
      </c>
      <c t="s" s="99" r="B15">
        <v>153</v>
      </c>
      <c t="s" s="29" r="C15">
        <v>154</v>
      </c>
      <c s="33" r="D15">
        <v>40014091</v>
      </c>
      <c t="s" s="120" r="E15">
        <v>116</v>
      </c>
      <c t="s" s="29" r="F15">
        <v>155</v>
      </c>
      <c t="str" s="133" r="G15">
        <f>HYPERLINK("mailto:aalvarado@mineducacion.gov.co","aalvarado@mineducacion.gov.co")</f>
        <v>aalvarado@mineducacion.gov.co</v>
      </c>
      <c t="str" s="133" r="H15">
        <f>HYPERLINK("mailto:aura_beatriz_a@hotmail.com","aura_beatriz_a@hotmail.com")</f>
        <v>aura_beatriz_a@hotmail.com</v>
      </c>
    </row>
    <row customHeight="1" r="16" ht="19.5">
      <c s="120" r="A16">
        <v>15</v>
      </c>
      <c t="s" s="69" r="B16">
        <v>156</v>
      </c>
      <c t="s" s="82" r="C16">
        <v>157</v>
      </c>
      <c s="36" r="D16">
        <v>52851272</v>
      </c>
      <c t="s" s="148" r="E16">
        <v>116</v>
      </c>
      <c t="s" s="29" r="F16">
        <v>155</v>
      </c>
      <c t="str" s="133" r="G16">
        <f>HYPERLINK("mailto:sparevalo@mineducacion.gov.co","sparevalo@mineducacion.gov.co")</f>
        <v>sparevalo@mineducacion.gov.co</v>
      </c>
      <c t="str" s="80" r="H16">
        <f>HYPERLINK("mailto:sandrap.arevalo@gmail.com","sandrap.arevalo@gmail.com")</f>
        <v>sandrap.arevalo@gmail.com</v>
      </c>
    </row>
    <row customHeight="1" r="17" ht="19.5">
      <c s="120" r="A17">
        <v>16</v>
      </c>
      <c t="s" s="69" r="B17">
        <v>158</v>
      </c>
      <c t="s" s="82" r="C17">
        <v>159</v>
      </c>
      <c s="36" r="D17">
        <v>79355570</v>
      </c>
      <c t="s" s="148" r="E17">
        <v>116</v>
      </c>
      <c t="s" s="29" r="F17">
        <v>160</v>
      </c>
      <c t="str" s="133" r="G17">
        <f>HYPERLINK("mailto:gcastaneda@mineducacion.gov.co","gcastaneda@mineducacion.gov.co")</f>
        <v>gcastaneda@mineducacion.gov.co</v>
      </c>
      <c t="str" s="133" r="H17">
        <f>HYPERLINK("mailto:giovannycro@gmail.com","giovannycro@gmail.com")</f>
        <v>giovannycro@gmail.com</v>
      </c>
    </row>
    <row customHeight="1" r="18" ht="19.5">
      <c s="120" r="A18">
        <v>17</v>
      </c>
      <c t="s" s="69" r="B18">
        <v>161</v>
      </c>
      <c t="s" s="82" r="C18">
        <v>162</v>
      </c>
      <c s="33" r="D18">
        <v>52765521</v>
      </c>
      <c t="s" s="148" r="E18">
        <v>116</v>
      </c>
      <c t="s" s="29" r="F18">
        <v>155</v>
      </c>
      <c t="str" s="146" r="G18">
        <f>HYPERLINK("mailto:sdiaz@mineducacion.gov.co","sdiaz@mineducacion.gov.co")</f>
        <v>sdiaz@mineducacion.gov.co</v>
      </c>
      <c t="str" s="94" r="H18">
        <f>HYPERLINK("mailto:samidilo@gmail.com","samidilo@gmail.com")</f>
        <v>samidilo@gmail.com</v>
      </c>
    </row>
    <row customHeight="1" r="19" ht="19.5">
      <c s="120" r="A19">
        <v>18</v>
      </c>
      <c t="s" s="69" r="B19">
        <v>163</v>
      </c>
      <c t="s" s="82" r="C19">
        <v>164</v>
      </c>
      <c s="33" r="D19">
        <v>52826252</v>
      </c>
      <c t="s" s="148" r="E19">
        <v>116</v>
      </c>
      <c t="s" s="29" r="F19">
        <v>155</v>
      </c>
      <c t="str" s="133" r="G19">
        <f>HYPERLINK("mailto:afranco@mineducacion.gov.co","afranco@mineducacion.gov.co")</f>
        <v>afranco@mineducacion.gov.co</v>
      </c>
      <c t="str" s="133" r="H19">
        <f>HYPERLINK("mailto:vikalpar@gmail.com","vikalpar@gmail.com")</f>
        <v>vikalpar@gmail.com</v>
      </c>
    </row>
    <row customHeight="1" r="20" ht="19.5">
      <c s="120" r="A20">
        <v>19</v>
      </c>
      <c t="s" s="69" r="B20">
        <v>165</v>
      </c>
      <c t="s" s="82" r="C20">
        <v>166</v>
      </c>
      <c s="33" r="D20">
        <v>79964635</v>
      </c>
      <c t="s" s="148" r="E20">
        <v>116</v>
      </c>
      <c t="s" s="29" r="F20">
        <v>155</v>
      </c>
      <c t="str" s="133" r="G20">
        <f>HYPERLINK("mailto:ejaimes@mineducacion.gov.co","ejaimes@mineducacion.gov.co")</f>
        <v>ejaimes@mineducacion.gov.co</v>
      </c>
      <c t="str" s="133" r="H20">
        <f>HYPERLINK("mailto:eajaimes@gmail.com","eajaimes@gmail.com")</f>
        <v>eajaimes@gmail.com</v>
      </c>
    </row>
    <row customHeight="1" r="21" ht="19.5">
      <c s="120" r="A21">
        <v>20</v>
      </c>
      <c t="s" s="69" r="B21">
        <v>167</v>
      </c>
      <c t="s" s="82" r="C21">
        <v>168</v>
      </c>
      <c s="36" r="D21">
        <v>10784082</v>
      </c>
      <c t="s" s="148" r="E21">
        <v>169</v>
      </c>
      <c t="s" s="29" r="F21">
        <v>170</v>
      </c>
      <c t="str" s="133" r="G21">
        <f>HYPERLINK("mailto:amontes@mineducacion.gov.co","amontes@mineducacion.gov.co")</f>
        <v>amontes@mineducacion.gov.co</v>
      </c>
      <c t="str" s="133" r="H21">
        <f>HYPERLINK("mailto:amontes20@gmail.com","amontes20@gmail.com")</f>
        <v>amontes20@gmail.com</v>
      </c>
    </row>
    <row customHeight="1" r="22" ht="19.5">
      <c s="120" r="A22">
        <v>21</v>
      </c>
      <c t="s" s="69" r="B22">
        <v>171</v>
      </c>
      <c t="s" s="82" r="C22">
        <v>172</v>
      </c>
      <c s="33" r="D22">
        <v>79596160</v>
      </c>
      <c t="s" s="120" r="E22">
        <v>116</v>
      </c>
      <c t="s" s="29" r="F22">
        <v>173</v>
      </c>
      <c t="str" s="133" r="G22">
        <f>HYPERLINK("mailto:hgaleano@mineducacion.gov.co","hgaleano@mineducacion.gov.co")</f>
        <v>hgaleano@mineducacion.gov.co</v>
      </c>
      <c t="str" s="133" r="H22">
        <f>HYPERLINK("mailto:hgaleano19@yahoo.es","hgaleano19@yahoo.es")</f>
        <v>hgaleano19@yahoo.es</v>
      </c>
    </row>
    <row customHeight="1" r="23" ht="19.5">
      <c s="120" r="A23">
        <v>22</v>
      </c>
      <c t="s" s="69" r="B23">
        <v>174</v>
      </c>
      <c t="s" s="82" r="C23">
        <v>175</v>
      </c>
      <c s="33" r="D23">
        <v>52558120</v>
      </c>
      <c t="s" s="148" r="E23">
        <v>116</v>
      </c>
      <c t="s" s="29" r="F23">
        <v>176</v>
      </c>
      <c t="str" s="133" r="G23">
        <f>HYPERLINK("mailto:jangel@mineducacion.gov.co","jangel@mineducacion.gov.co")</f>
        <v>jangel@mineducacion.gov.co</v>
      </c>
      <c t="s" s="133" r="H23">
        <v>177</v>
      </c>
    </row>
    <row customHeight="1" r="24" ht="19.5">
      <c s="120" r="A24">
        <v>23</v>
      </c>
      <c t="s" s="69" r="B24">
        <v>178</v>
      </c>
      <c t="s" s="82" r="C24">
        <v>179</v>
      </c>
      <c s="33" r="D24">
        <v>52829795</v>
      </c>
      <c t="s" s="120" r="E24">
        <v>116</v>
      </c>
      <c t="s" s="29" r="F24">
        <v>176</v>
      </c>
      <c t="str" s="133" r="G24">
        <f>HYPERLINK("mailto:lbayona@mineducacion.gov.co","lbayona@mineducacion.gov.co")</f>
        <v>lbayona@mineducacion.gov.co</v>
      </c>
      <c t="str" s="133" r="H24">
        <f>HYPERLINK("mailto:lilianabayona133@yahoo.es","lilianabayona133@yahoo.es")</f>
        <v>lilianabayona133@yahoo.es</v>
      </c>
    </row>
    <row customHeight="1" r="25" ht="19.5">
      <c s="120" r="A25">
        <v>24</v>
      </c>
      <c t="s" s="69" r="B25">
        <v>180</v>
      </c>
      <c t="s" s="82" r="C25">
        <v>181</v>
      </c>
      <c s="33" r="D25">
        <v>52188552</v>
      </c>
      <c t="s" s="148" r="E25">
        <v>116</v>
      </c>
      <c t="s" s="29" r="F25">
        <v>182</v>
      </c>
      <c t="str" s="133" r="G25">
        <f>HYPERLINK("mailto:mrativa@mineducacion.gov.co","mrativa@mineducacion.gov.co")</f>
        <v>mrativa@mineducacion.gov.co</v>
      </c>
      <c t="str" s="133" r="H25">
        <f>HYPERLINK("mailto:maraveya1975@yahoo.com","maraveya1975@yahoo.com")</f>
        <v>maraveya1975@yahoo.com</v>
      </c>
    </row>
    <row customHeight="1" r="26" ht="19.5">
      <c s="120" r="A26">
        <v>25</v>
      </c>
      <c t="s" s="69" r="B26">
        <v>183</v>
      </c>
      <c t="s" s="82" r="C26">
        <v>184</v>
      </c>
      <c s="36" r="D26">
        <v>28554125</v>
      </c>
      <c t="s" s="148" r="E26">
        <v>116</v>
      </c>
      <c t="s" s="29" r="F26">
        <v>176</v>
      </c>
      <c t="str" s="133" r="G26">
        <f>HYPERLINK("mailto:patrujillo@mineducacion.gov.co","patrujillo@mineducacion.gov.co")</f>
        <v>patrujillo@mineducacion.gov.co</v>
      </c>
      <c t="str" s="133" r="H26">
        <f>HYPERLINK("mailto:paolatrujillop@gmail.com","paolatrujillop@gmail.com")</f>
        <v>paolatrujillop@gmail.com</v>
      </c>
    </row>
    <row customHeight="1" r="27" ht="19.5">
      <c s="120" r="A27">
        <v>26</v>
      </c>
      <c t="s" s="69" r="B27">
        <v>185</v>
      </c>
      <c t="s" s="82" r="C27">
        <v>186</v>
      </c>
      <c s="33" r="D27">
        <v>52763481</v>
      </c>
      <c t="s" s="120" r="E27">
        <v>116</v>
      </c>
      <c t="s" s="29" r="F27">
        <v>176</v>
      </c>
      <c t="str" s="133" r="G27">
        <f>HYPERLINK("mailto:anvivas@mineducacion.gov.co","anvivas@mineducacion.gov.co")</f>
        <v>anvivas@mineducacion.gov.co</v>
      </c>
      <c t="str" s="133" r="H27">
        <f>HYPERLINK("mailto:amvivasb@gmail.com","amvivasb@gmail.com")</f>
        <v>amvivasb@gmail.com</v>
      </c>
    </row>
    <row customHeight="1" r="28" ht="19.5">
      <c s="120" r="A28">
        <v>27</v>
      </c>
      <c t="s" s="69" r="B28">
        <v>187</v>
      </c>
      <c t="s" s="82" r="C28">
        <v>188</v>
      </c>
      <c t="s" s="56" r="D28">
        <v>189</v>
      </c>
      <c t="s" s="148" r="E28">
        <v>190</v>
      </c>
      <c t="s" s="29" r="F28">
        <v>191</v>
      </c>
      <c t="str" s="133" r="G28">
        <f>HYPERLINK("mailto:iacosta@mineducacion.gov.co","iacosta@mineducacion.gov.co")</f>
        <v>iacosta@mineducacion.gov.co</v>
      </c>
      <c t="str" s="80" r="H28">
        <f>HYPERLINK("mailto:idaelguill@yahoo.es","idaelguill@yahoo.es ")</f>
        <v>idaelguill@yahoo.es </v>
      </c>
    </row>
    <row customHeight="1" r="29" ht="19.5">
      <c s="120" r="A29">
        <v>28</v>
      </c>
      <c t="s" s="99" r="B29">
        <v>192</v>
      </c>
      <c t="s" s="29" r="C29">
        <v>193</v>
      </c>
      <c s="33" r="D29">
        <v>18395700</v>
      </c>
      <c t="s" s="120" r="E29">
        <v>194</v>
      </c>
      <c t="s" s="29" r="F29">
        <v>195</v>
      </c>
      <c t="str" s="133" r="G29">
        <f>HYPERLINK("mailto:cbarrantes@mineducacion.gov.co","cbarrantes@mineducacion.gov.co")</f>
        <v>cbarrantes@mineducacion.gov.co</v>
      </c>
      <c t="str" s="133" r="H29">
        <f>HYPERLINK("mailto:caba1613@gmail.com","caba1613@gmail.com")</f>
        <v>caba1613@gmail.com</v>
      </c>
    </row>
    <row customHeight="1" r="30" ht="19.5">
      <c s="120" r="A30">
        <v>29</v>
      </c>
      <c t="s" s="99" r="B30">
        <v>196</v>
      </c>
      <c t="s" s="29" r="C30">
        <v>197</v>
      </c>
      <c s="105" r="D30">
        <v>66816258</v>
      </c>
      <c t="s" s="120" r="E30">
        <v>198</v>
      </c>
      <c t="s" s="29" r="F30">
        <v>199</v>
      </c>
      <c t="str" s="133" r="G30">
        <f>HYPERLINK("mailto:zcasella@mineducacion.gov.co","zcasella@mineducacion.gov.co")</f>
        <v>zcasella@mineducacion.gov.co</v>
      </c>
      <c t="str" s="133" r="H30">
        <f>HYPERLINK("mailto:zulyca2010@gmail.com","zulyca2010@gmail.com")</f>
        <v>zulyca2010@gmail.com</v>
      </c>
    </row>
    <row customHeight="1" r="31" ht="19.5">
      <c s="120" r="A31">
        <v>30</v>
      </c>
      <c t="s" s="99" r="B31">
        <v>200</v>
      </c>
      <c t="s" s="29" r="C31">
        <v>201</v>
      </c>
      <c s="105" r="D31">
        <v>25025023</v>
      </c>
      <c t="s" s="120" r="E31">
        <v>198</v>
      </c>
      <c t="s" s="29" r="F31">
        <v>191</v>
      </c>
      <c t="str" s="133" r="G31">
        <f>HYPERLINK("mailto:dcuartas@mineducacion.gov.co","dcuartas@mineducacion.gov.co")</f>
        <v>dcuartas@mineducacion.gov.co</v>
      </c>
      <c t="str" s="133" r="H31">
        <f>HYPERLINK("mailto:deisy62971@yahoo.es","deisy62971@yahoo.es")</f>
        <v>deisy62971@yahoo.es</v>
      </c>
    </row>
    <row customHeight="1" r="32" ht="19.5">
      <c s="120" r="A32">
        <v>31</v>
      </c>
      <c t="s" s="69" r="B32">
        <v>202</v>
      </c>
      <c t="s" s="82" r="C32">
        <v>203</v>
      </c>
      <c s="69" r="D32">
        <v>16487485</v>
      </c>
      <c t="s" s="148" r="E32">
        <v>204</v>
      </c>
      <c t="s" s="29" r="F32">
        <v>198</v>
      </c>
      <c t="str" s="146" r="G32">
        <f>HYPERLINK("mailto:egarces@mineducacion.gov.co","egarces@mineducacion.gov.co")</f>
        <v>egarces@mineducacion.gov.co</v>
      </c>
      <c t="str" s="41" r="H32">
        <f>HYPERLINK("mailto:elgarca966@hotmail.com","elgarca966@hotmail.com ")</f>
        <v>elgarca966@hotmail.com </v>
      </c>
    </row>
    <row customHeight="1" r="33" ht="19.5">
      <c s="120" r="A33">
        <v>32</v>
      </c>
      <c t="s" s="99" r="B33">
        <v>205</v>
      </c>
      <c t="s" s="29" r="C33">
        <v>206</v>
      </c>
      <c s="105" r="D33">
        <v>66777785</v>
      </c>
      <c t="s" s="120" r="E33">
        <v>198</v>
      </c>
      <c t="s" s="29" r="F33">
        <v>198</v>
      </c>
      <c t="str" s="133" r="G33">
        <f>HYPERLINK("mailto:momedina@mineducacion.gov.co","momedina@mineducacion.gov.co")</f>
        <v>momedina@mineducacion.gov.co</v>
      </c>
      <c t="str" s="133" r="H33">
        <f>HYPERLINK("mailto:monicapmedina@yahoo.com","monicapmedina@yahoo.com")</f>
        <v>monicapmedina@yahoo.com</v>
      </c>
    </row>
    <row customHeight="1" r="34" ht="19.5">
      <c s="120" r="A34">
        <v>33</v>
      </c>
      <c t="s" s="99" r="B34">
        <v>207</v>
      </c>
      <c t="s" s="29" r="C34">
        <v>208</v>
      </c>
      <c s="105" r="D34">
        <v>16481451</v>
      </c>
      <c t="s" s="120" r="E34">
        <v>204</v>
      </c>
      <c t="s" s="29" r="F34">
        <v>209</v>
      </c>
      <c t="str" s="133" r="G34">
        <f>HYPERLINK("mailto:gmurillo@mineducacion.gov.co","gmurillo@mineducacion.gov.co")</f>
        <v>gmurillo@mineducacion.gov.co</v>
      </c>
      <c t="str" s="133" r="H34">
        <f>HYPERLINK("mailto:gilmhur@yahoo.com","gilmhur@yahoo.com")</f>
        <v>gilmhur@yahoo.com</v>
      </c>
    </row>
    <row customHeight="1" r="35" ht="19.5">
      <c s="120" r="A35">
        <v>34</v>
      </c>
      <c t="s" s="99" r="B35">
        <v>210</v>
      </c>
      <c t="s" s="29" r="C35">
        <v>137</v>
      </c>
      <c s="33" r="D35">
        <v>52585547</v>
      </c>
      <c t="s" s="120" r="E35">
        <v>116</v>
      </c>
      <c t="s" s="29" r="F35">
        <v>191</v>
      </c>
      <c t="str" s="133" r="G35">
        <f>HYPERLINK("mailto:yvega@mineducacion.gov.co","yvega@mineducacion.gov.co")</f>
        <v>yvega@mineducacion.gov.co</v>
      </c>
      <c t="str" s="133" r="H35">
        <f>HYPERLINK("mailto:yazminvega@gmail.com","yazminvega@gmail.com")</f>
        <v>yazminvega@gmail.com</v>
      </c>
    </row>
    <row customHeight="1" r="36" ht="19.5">
      <c s="120" r="A36">
        <v>35</v>
      </c>
      <c t="s" s="69" r="B36">
        <v>211</v>
      </c>
      <c t="s" s="82" r="C36">
        <v>212</v>
      </c>
      <c s="36" r="D36">
        <v>52264021</v>
      </c>
      <c t="s" s="148" r="E36">
        <v>116</v>
      </c>
      <c t="s" s="29" r="F36">
        <v>213</v>
      </c>
      <c t="str" s="133" r="G36">
        <f>HYPERLINK("mailto:bardila@mineducacion.gov.co","bardila@mineducacion.gov.co")</f>
        <v>bardila@mineducacion.gov.co</v>
      </c>
      <c t="str" s="133" r="H36">
        <f>HYPERLINK("mailto:bonnylucia@yahoo.es","bonnylucia@yahoo.es ")</f>
        <v>bonnylucia@yahoo.es </v>
      </c>
    </row>
    <row customHeight="1" r="37" ht="19.5">
      <c s="120" r="A37">
        <v>36</v>
      </c>
      <c t="s" s="69" r="B37">
        <v>214</v>
      </c>
      <c t="s" s="82" r="C37">
        <v>215</v>
      </c>
      <c s="33" r="D37">
        <v>7165517</v>
      </c>
      <c t="s" s="148" r="E37">
        <v>116</v>
      </c>
      <c t="s" s="29" r="F37">
        <v>213</v>
      </c>
      <c t="str" s="133" r="G37">
        <f>HYPERLINK("mailto:ravellaneda@mineducacion.gov.co","ravellaneda@mineducacion.gov.co")</f>
        <v>ravellaneda@mineducacion.gov.co</v>
      </c>
      <c t="str" s="133" r="H37">
        <f>HYPERLINK("mailto:raul_avellaneda@yahoo.es","raul_avellaneda@yahoo.es")</f>
        <v>raul_avellaneda@yahoo.es</v>
      </c>
    </row>
    <row customHeight="1" r="38" ht="19.5">
      <c s="120" r="A38">
        <v>37</v>
      </c>
      <c t="s" s="69" r="B38">
        <v>216</v>
      </c>
      <c t="s" s="82" r="C38">
        <v>217</v>
      </c>
      <c s="36" r="D38">
        <v>72311944</v>
      </c>
      <c t="s" s="148" r="E38">
        <v>140</v>
      </c>
      <c t="s" s="29" r="F38">
        <v>218</v>
      </c>
      <c t="str" s="84" r="G38">
        <f>HYPERLINK("mailto:judaza@mineducacion.gov.co","judaza@mineducacion.gov.co")</f>
        <v>judaza@mineducacion.gov.co</v>
      </c>
      <c t="str" s="133" r="H38">
        <f>HYPERLINK("mailto:juan_daza_9@hotmail.com","juan_daza_9@hotmail.com")</f>
        <v>juan_daza_9@hotmail.com</v>
      </c>
    </row>
    <row customHeight="1" r="39" ht="19.5">
      <c s="120" r="A39">
        <v>38</v>
      </c>
      <c t="s" s="69" r="B39">
        <v>219</v>
      </c>
      <c t="s" s="82" r="C39">
        <v>220</v>
      </c>
      <c s="36" r="D39">
        <v>72181780</v>
      </c>
      <c t="s" s="148" r="E39">
        <v>116</v>
      </c>
      <c t="s" s="29" r="F39">
        <v>213</v>
      </c>
      <c t="str" s="19" r="G39">
        <f>HYPERLINK("mailto:agalindo@mineducacion.gov.co","agalindo@mineducacion.gov.co")</f>
        <v>agalindo@mineducacion.gov.co</v>
      </c>
      <c t="str" s="133" r="H39">
        <f>HYPERLINK("mailto:alexgalindoangulo@gmail.com","alexgalindoangulo@gmail.com")</f>
        <v>alexgalindoangulo@gmail.com</v>
      </c>
    </row>
    <row customHeight="1" r="40" ht="19.5">
      <c s="120" r="A40">
        <v>39</v>
      </c>
      <c t="s" s="69" r="B40">
        <v>221</v>
      </c>
      <c t="s" s="82" r="C40">
        <v>222</v>
      </c>
      <c s="33" r="D40">
        <v>52539625</v>
      </c>
      <c t="s" s="148" r="E40">
        <v>116</v>
      </c>
      <c t="s" s="29" r="F40">
        <v>213</v>
      </c>
      <c t="str" s="133" r="G40">
        <f>HYPERLINK("mailto:memorales@mineducacion.gov.co","memorales@mineducacion.gov.co")</f>
        <v>memorales@mineducacion.gov.co</v>
      </c>
      <c t="str" s="73" r="H40">
        <f>HYPERLINK("mailto:merymoralesmen@gmail.com","merymoralesmen@gmail.com")</f>
        <v>merymoralesmen@gmail.com</v>
      </c>
    </row>
    <row customHeight="1" r="41" ht="19.5">
      <c s="120" r="A41">
        <v>40</v>
      </c>
      <c t="s" s="69" r="B41">
        <v>223</v>
      </c>
      <c t="s" s="82" r="C41">
        <v>224</v>
      </c>
      <c s="33" r="D41">
        <v>52088358</v>
      </c>
      <c t="s" s="120" r="E41">
        <v>225</v>
      </c>
      <c t="s" s="29" r="F41">
        <v>225</v>
      </c>
      <c t="str" s="133" r="G41">
        <f>HYPERLINK("mailto:namorales@mineducacion.gov.co","namorales@mineducacion.gov.co")</f>
        <v>namorales@mineducacion.gov.co</v>
      </c>
      <c t="str" s="133" r="H41">
        <f>HYPERLINK("mailto:negresseverte@gmail.com","negresseverte@gmail.com")</f>
        <v>negresseverte@gmail.com</v>
      </c>
    </row>
    <row customHeight="1" r="42" ht="19.5">
      <c s="120" r="A42">
        <v>41</v>
      </c>
      <c t="s" s="69" r="B42">
        <v>226</v>
      </c>
      <c t="s" s="82" r="C42">
        <v>227</v>
      </c>
      <c s="36" r="D42">
        <v>40018359</v>
      </c>
      <c t="s" s="148" r="E42">
        <v>228</v>
      </c>
      <c t="s" s="29" r="F42">
        <v>229</v>
      </c>
      <c t="str" s="133" r="G42">
        <f>HYPERLINK("mailto:asolarte@mineducacion.gov.co","asolarte@mineducacion.gov.co")</f>
        <v>asolarte@mineducacion.gov.co</v>
      </c>
      <c t="str" s="133" r="H42">
        <f>HYPERLINK("mailto:astridsol23@yahoo.com","astridsol23@yahoo.com")</f>
        <v>astridsol23@yahoo.com</v>
      </c>
    </row>
    <row customHeight="1" r="43" ht="19.5">
      <c s="120" r="A43">
        <v>42</v>
      </c>
      <c t="s" s="69" r="B43">
        <v>230</v>
      </c>
      <c t="s" s="82" r="C43">
        <v>231</v>
      </c>
      <c s="36" r="D43">
        <v>51846446</v>
      </c>
      <c t="s" s="148" r="E43">
        <v>116</v>
      </c>
      <c t="s" s="29" r="F43">
        <v>232</v>
      </c>
      <c t="str" s="133" r="G43">
        <f>HYPERLINK("mailto:macevedo@mineducacion.gov.co","macevedo@mineducacion.gov.co")</f>
        <v>macevedo@mineducacion.gov.co</v>
      </c>
      <c t="str" s="133" r="H43">
        <f>HYPERLINK("mailto:nenacevedo@hotmail.com","nenacevedo@hotmail.com")</f>
        <v>nenacevedo@hotmail.com</v>
      </c>
    </row>
    <row customHeight="1" r="44" ht="19.5">
      <c s="120" r="A44">
        <v>43</v>
      </c>
      <c t="s" s="69" r="B44">
        <v>178</v>
      </c>
      <c t="s" s="82" r="C44">
        <v>233</v>
      </c>
      <c s="33" r="D44">
        <v>34547790</v>
      </c>
      <c t="s" s="120" r="E44">
        <v>234</v>
      </c>
      <c t="s" s="29" r="F44">
        <v>232</v>
      </c>
      <c t="str" s="133" r="G44">
        <f>HYPERLINK("mailto:ljimenez@mineducacion.gov.co","ljimenez@mineducacion.gov.co")</f>
        <v>ljimenez@mineducacion.gov.co</v>
      </c>
      <c t="str" s="146" r="H44">
        <f>HYPERLINK("mailto:lilianajimenez@unicauca.edu.co","lilianajimenez@unicauca.edu.co")</f>
        <v>lilianajimenez@unicauca.edu.co</v>
      </c>
    </row>
    <row customHeight="1" r="45" ht="19.5">
      <c s="120" r="A45">
        <v>44</v>
      </c>
      <c t="s" s="69" r="B45">
        <v>235</v>
      </c>
      <c t="s" s="82" r="C45">
        <v>236</v>
      </c>
      <c s="36" r="D45">
        <v>52729331</v>
      </c>
      <c t="s" s="148" r="E45">
        <v>237</v>
      </c>
      <c t="s" s="29" r="F45">
        <v>238</v>
      </c>
      <c t="str" s="133" r="G45">
        <f>HYPERLINK("mailto:pbalda@mineducacion.gov.co","pbalda@mineducacion.gov.co")</f>
        <v>pbalda@mineducacion.gov.co</v>
      </c>
      <c t="str" s="133" r="H45">
        <f>HYPERLINK("mailto:pbalda20@hotmail.com","pbalda20@hotmail.com")</f>
        <v>pbalda20@hotmail.com</v>
      </c>
    </row>
    <row customHeight="1" r="46" ht="19.5">
      <c s="120" r="A46">
        <v>45</v>
      </c>
      <c t="s" s="69" r="B46">
        <v>239</v>
      </c>
      <c t="s" s="82" r="C46">
        <v>240</v>
      </c>
      <c s="33" r="D46">
        <v>11376110</v>
      </c>
      <c t="s" s="148" r="E46">
        <v>241</v>
      </c>
      <c t="s" s="29" r="F46">
        <v>242</v>
      </c>
      <c t="str" s="133" r="G46">
        <f>HYPERLINK("mailto:agarzon@mineducacion.gov.co","agarzon@mineducacion.gov.co")</f>
        <v>agarzon@mineducacion.gov.co</v>
      </c>
      <c t="str" s="133" r="H46">
        <f>HYPERLINK("mailto:aagarzonieto@yahoo.es","aagarzonieto@yahoo.es ")</f>
        <v>aagarzonieto@yahoo.es </v>
      </c>
    </row>
    <row customHeight="1" r="47" ht="19.5">
      <c s="120" r="A47">
        <v>46</v>
      </c>
      <c t="s" s="69" r="B47">
        <v>243</v>
      </c>
      <c t="s" s="82" r="C47">
        <v>244</v>
      </c>
      <c s="33" r="D47">
        <v>53015299</v>
      </c>
      <c t="s" s="148" r="E47">
        <v>116</v>
      </c>
      <c t="s" s="29" r="F47">
        <v>245</v>
      </c>
      <c t="str" s="133" r="G47">
        <f>HYPERLINK("mailto:alozano@mineducacion.gov.co","alozano@mineducacion.gov.co")</f>
        <v>alozano@mineducacion.gov.co</v>
      </c>
      <c t="str" s="133" r="H47">
        <f>HYPERLINK("mailto:angelalgonzalez@gmail.com","angelalgonzalez@gmail.com")</f>
        <v>angelalgonzalez@gmail.com</v>
      </c>
    </row>
    <row customHeight="1" r="48" ht="19.5">
      <c s="120" r="A48">
        <v>47</v>
      </c>
      <c t="s" s="99" r="B48">
        <v>127</v>
      </c>
      <c t="s" s="29" r="C48">
        <v>246</v>
      </c>
      <c s="99" r="D48">
        <v>51989847</v>
      </c>
      <c t="s" s="148" r="E48">
        <v>247</v>
      </c>
      <c t="s" s="29" r="F48">
        <v>248</v>
      </c>
      <c t="str" s="133" r="G48">
        <f>HYPERLINK("mailto:olnino@mineducacion.gov.co","olnino@mineducacion.gov.co")</f>
        <v>olnino@mineducacion.gov.co</v>
      </c>
      <c t="str" s="80" r="H48">
        <f>HYPERLINK("mailto:olgaluni@hotmail.com","olgaluni@hotmail.com ")</f>
        <v>olgaluni@hotmail.com </v>
      </c>
    </row>
    <row customHeight="1" r="49" ht="19.5">
      <c s="120" r="A49">
        <v>48</v>
      </c>
      <c t="s" s="69" r="B49">
        <v>249</v>
      </c>
      <c t="s" s="82" r="C49">
        <v>250</v>
      </c>
      <c s="33" r="D49">
        <v>52412167</v>
      </c>
      <c t="s" s="148" r="E49">
        <v>116</v>
      </c>
      <c t="s" s="29" r="F49">
        <v>251</v>
      </c>
      <c t="str" s="133" r="G49">
        <f>HYPERLINK("mailto:mosuarez@mineducacion.gov.co","mosuarez@mineducacion.gov.co")</f>
        <v>mosuarez@mineducacion.gov.co</v>
      </c>
      <c t="str" s="133" r="H49">
        <f>HYPERLINK("mailto:mlsuarezb@hotmail.com","mlsuarezb@hotmail.com")</f>
        <v>mlsuarezb@hotmail.com</v>
      </c>
    </row>
    <row customHeight="1" r="50" ht="19.5">
      <c s="120" r="A50">
        <v>49</v>
      </c>
      <c t="s" s="69" r="B50">
        <v>252</v>
      </c>
      <c t="s" s="82" r="C50">
        <v>253</v>
      </c>
      <c s="36" r="D50">
        <v>52908043</v>
      </c>
      <c t="s" s="148" r="E50">
        <v>116</v>
      </c>
      <c t="s" s="29" r="F50">
        <v>254</v>
      </c>
      <c t="str" s="133" r="G50">
        <f>HYPERLINK("mailto:jrojas@mineducacion.gov.co","jrojas@mineducacion.gov.co")</f>
        <v>jrojas@mineducacion.gov.co</v>
      </c>
      <c t="str" s="133" r="H50">
        <f>HYPERLINK("mailto:jecarole82@gmail.com","jecarole82@gmail.com")</f>
        <v>jecarole82@gmail.com</v>
      </c>
    </row>
    <row customHeight="1" r="51" ht="19.5">
      <c s="120" r="A51">
        <v>50</v>
      </c>
      <c t="s" s="69" r="B51">
        <v>255</v>
      </c>
      <c t="s" s="82" r="C51">
        <v>256</v>
      </c>
      <c s="36" r="D51">
        <v>5905034</v>
      </c>
      <c t="s" s="148" r="E51">
        <v>257</v>
      </c>
      <c t="s" s="29" r="F51">
        <v>258</v>
      </c>
      <c t="str" s="133" r="G51">
        <f>HYPERLINK("mailto:cbenavides@mineducacion.gov.co","cbenavides@mineducacion.gov.co")</f>
        <v>cbenavides@mineducacion.gov.co</v>
      </c>
      <c t="str" s="133" r="H51">
        <f>HYPERLINK("mailto:cmbenavides63@yahoo.es","cmbenavides63@yahoo.es ")</f>
        <v>cmbenavides63@yahoo.es </v>
      </c>
    </row>
    <row customHeight="1" r="52" ht="19.5">
      <c s="120" r="A52">
        <v>51</v>
      </c>
      <c t="s" s="99" r="B52">
        <v>259</v>
      </c>
      <c t="s" s="29" r="C52">
        <v>260</v>
      </c>
      <c s="33" r="D52">
        <v>79485987</v>
      </c>
      <c t="s" s="120" r="E52">
        <v>261</v>
      </c>
      <c t="s" s="29" r="F52">
        <v>258</v>
      </c>
      <c t="str" s="133" r="G52">
        <f>HYPERLINK("mailto:wcalderon@mineducacion.gov.co","wcalderon@mineducacion.gov.co")</f>
        <v>wcalderon@mineducacion.gov.co</v>
      </c>
      <c t="str" s="133" r="H52">
        <f>HYPERLINK("mailto:wilcalderonwil@gmail.com; wilcalderon@uan.edu.co","wilcalderonwil@gmail.com; wilcalderon@uan.edu.co")</f>
        <v>wilcalderonwil@gmail.com; wilcalderon@uan.edu.co</v>
      </c>
    </row>
    <row customHeight="1" r="53" ht="19.5">
      <c s="120" r="A53">
        <v>52</v>
      </c>
      <c t="s" s="99" r="B53">
        <v>262</v>
      </c>
      <c t="s" s="29" r="C53">
        <v>263</v>
      </c>
      <c s="33" r="D53">
        <v>51836292</v>
      </c>
      <c t="s" s="120" r="E53">
        <v>264</v>
      </c>
      <c t="s" s="29" r="F53">
        <v>265</v>
      </c>
      <c t="str" s="133" r="G53">
        <f>HYPERLINK("mailto:aulopez@mineducacion.gov.co","aulopez@mineducacion.gov.co")</f>
        <v>aulopez@mineducacion.gov.co</v>
      </c>
      <c t="str" s="133" r="H53">
        <f>HYPERLINK("mailto:aulopez67@hotmail.com","aulopez67@hotmail.com")</f>
        <v>aulopez67@hotmail.com</v>
      </c>
    </row>
    <row customHeight="1" r="54" ht="19.5">
      <c s="120" r="A54">
        <v>53</v>
      </c>
      <c t="s" s="69" r="B54">
        <v>266</v>
      </c>
      <c t="s" s="82" r="C54">
        <v>267</v>
      </c>
      <c s="33" r="D54">
        <v>51996070</v>
      </c>
      <c t="s" s="148" r="E54">
        <v>116</v>
      </c>
      <c t="s" s="29" r="F54">
        <v>268</v>
      </c>
      <c t="str" s="133" r="G54">
        <f>HYPERLINK("mailto:demedina@mineducacion.gov.co","demedina@mineducacion.gov.co")</f>
        <v>demedina@mineducacion.gov.co</v>
      </c>
      <c t="str" s="133" r="H54">
        <f>HYPERLINK("mailto:deycycirley@hotmail.com","deycycirley@hotmail.com")</f>
        <v>deycycirley@hotmail.com</v>
      </c>
    </row>
    <row customHeight="1" r="55" ht="19.5">
      <c s="120" r="A55">
        <v>54</v>
      </c>
      <c t="s" s="69" r="B55">
        <v>269</v>
      </c>
      <c t="s" s="82" r="C55">
        <v>270</v>
      </c>
      <c s="33" r="D55">
        <v>52015387</v>
      </c>
      <c t="s" s="148" r="E55">
        <v>116</v>
      </c>
      <c t="s" s="29" r="F55">
        <v>258</v>
      </c>
      <c t="str" s="133" r="G55">
        <f>HYPERLINK("mailto:fmolina@mineducacion.gov.co","fmolina@mineducacion.gov.co")</f>
        <v>fmolina@mineducacion.gov.co</v>
      </c>
      <c t="str" s="133" r="H55">
        <f>HYPERLINK("mailto:francelyjmolina@hotmail.com","francelyjmolina@hotmail.com")</f>
        <v>francelyjmolina@hotmail.com</v>
      </c>
    </row>
    <row customHeight="1" r="56" ht="19.5">
      <c s="120" r="A56">
        <v>55</v>
      </c>
      <c t="s" s="69" r="B56">
        <v>271</v>
      </c>
      <c t="s" s="82" r="C56">
        <v>272</v>
      </c>
      <c s="36" r="D56">
        <v>52955117</v>
      </c>
      <c t="s" s="148" r="E56">
        <v>116</v>
      </c>
      <c t="s" s="29" r="F56">
        <v>273</v>
      </c>
      <c t="str" s="133" r="G56">
        <f>HYPERLINK("mailto:sbernal@mineducacion.gov.co","sbernal@mineducacion.gov.co")</f>
        <v>sbernal@mineducacion.gov.co</v>
      </c>
      <c t="str" s="133" r="H56">
        <f>HYPERLINK("mailto:sandravivianabernal@gmail.com","sandravivianabernal@gmail.com")</f>
        <v>sandravivianabernal@gmail.com</v>
      </c>
    </row>
    <row customHeight="1" r="57" ht="19.5">
      <c s="120" r="A57">
        <v>56</v>
      </c>
      <c t="s" s="69" r="B57">
        <v>274</v>
      </c>
      <c t="s" s="82" r="C57">
        <v>275</v>
      </c>
      <c s="33" r="D57">
        <v>49796761</v>
      </c>
      <c t="s" s="120" r="E57">
        <v>276</v>
      </c>
      <c t="s" s="29" r="F57">
        <v>276</v>
      </c>
      <c t="s" s="133" r="G57">
        <v>277</v>
      </c>
      <c t="s" s="133" r="H57">
        <v>278</v>
      </c>
    </row>
    <row customHeight="1" r="58" ht="19.5">
      <c s="120" r="A58">
        <v>57</v>
      </c>
      <c t="s" s="69" r="B58">
        <v>279</v>
      </c>
      <c t="s" s="82" r="C58">
        <v>280</v>
      </c>
      <c s="33" r="D58">
        <v>77177000</v>
      </c>
      <c t="s" s="148" r="E58">
        <v>116</v>
      </c>
      <c t="s" s="29" r="F58">
        <v>281</v>
      </c>
      <c t="str" s="133" r="G58">
        <f>HYPERLINK("mailto:rnoriega@mineducacion.gov.co","rnoriega@mineducacion.gov.co")</f>
        <v>rnoriega@mineducacion.gov.co</v>
      </c>
      <c t="str" s="133" r="H58">
        <f>HYPERLINK("mailto:rodolfonobo@gmail.com","rodolfonobo@gmail.com")</f>
        <v>rodolfonobo@gmail.com</v>
      </c>
    </row>
    <row customHeight="1" r="59" ht="19.5">
      <c s="120" r="A59">
        <v>58</v>
      </c>
      <c t="s" s="69" r="B59">
        <v>282</v>
      </c>
      <c t="s" s="82" r="C59">
        <v>283</v>
      </c>
      <c s="36" r="D59">
        <v>80258009</v>
      </c>
      <c t="s" s="148" r="E59">
        <v>116</v>
      </c>
      <c t="s" s="29" r="F59">
        <v>284</v>
      </c>
      <c t="str" s="133" r="G59">
        <f>HYPERLINK("mailto:fromero@mineducacion.gov.co","fromero@mineducacion.gov.co")</f>
        <v>fromero@mineducacion.gov.co</v>
      </c>
      <c t="str" s="133" r="H59">
        <f>HYPERLINK("mailto:alexanderrom83@gmail.com","alexanderrom83@gmail.com")</f>
        <v>alexanderrom83@gmail.com</v>
      </c>
    </row>
    <row customHeight="1" r="60" ht="19.5">
      <c s="120" r="A60">
        <v>59</v>
      </c>
      <c t="s" s="69" r="B60">
        <v>285</v>
      </c>
      <c t="s" s="82" r="C60">
        <v>286</v>
      </c>
      <c s="33" r="D60">
        <v>21070585</v>
      </c>
      <c t="s" s="148" r="E60">
        <v>116</v>
      </c>
      <c t="s" s="29" r="F60">
        <v>287</v>
      </c>
      <c t="str" s="133" r="G60">
        <f>HYPERLINK("mailto:itorres@mineducacion.gov.co","itorres@mineducacion.gov.co")</f>
        <v>itorres@mineducacion.gov.co</v>
      </c>
      <c t="str" s="133" r="H60">
        <f>HYPERLINK("mailto:inesctorres@gmail.com","inesctorres@gmail.com")</f>
        <v>inesctorres@gmail.com</v>
      </c>
    </row>
    <row customHeight="1" r="61" ht="19.5">
      <c s="120" r="A61">
        <v>60</v>
      </c>
      <c t="s" s="69" r="B61">
        <v>288</v>
      </c>
      <c t="s" s="82" r="C61">
        <v>289</v>
      </c>
      <c s="36" r="D61">
        <v>57433932</v>
      </c>
      <c t="s" s="148" r="E61">
        <v>290</v>
      </c>
      <c t="s" s="29" r="F61">
        <v>290</v>
      </c>
      <c t="str" s="133" r="G61">
        <f>HYPERLINK("mailto:ycalabria@mineducacion.gov.co","ycalabria@mineducacion.gov.co")</f>
        <v>ycalabria@mineducacion.gov.co</v>
      </c>
      <c t="str" s="133" r="H61">
        <f>HYPERLINK("mailto:yasmin.calabria@gmail.com","yasmin.calabria@gmail.com")</f>
        <v>yasmin.calabria@gmail.com</v>
      </c>
    </row>
    <row customHeight="1" r="62" ht="19.5">
      <c s="120" r="A62">
        <v>61</v>
      </c>
      <c t="s" s="69" r="B62">
        <v>291</v>
      </c>
      <c t="s" s="82" r="C62">
        <v>292</v>
      </c>
      <c s="36" r="D62">
        <v>7603060</v>
      </c>
      <c t="s" s="148" r="E62">
        <v>293</v>
      </c>
      <c t="s" s="29" r="F62">
        <v>294</v>
      </c>
      <c t="str" s="133" r="G62">
        <f>HYPERLINK("mailto:ajhernandez@mineducacion.gov.co","ajhernandez@mineducacion.gov.co")</f>
        <v>ajhernandez@mineducacion.gov.co</v>
      </c>
      <c t="str" s="133" r="H62">
        <f>HYPERLINK("mailto:linguist90@yahoo.com","linguist90@yahoo.com")</f>
        <v>linguist90@yahoo.com</v>
      </c>
    </row>
    <row customHeight="1" r="63" ht="19.5">
      <c s="120" r="A63">
        <v>62</v>
      </c>
      <c t="s" s="69" r="B63">
        <v>295</v>
      </c>
      <c t="s" s="82" r="C63">
        <v>296</v>
      </c>
      <c s="33" r="D63">
        <v>52707666</v>
      </c>
      <c t="s" s="120" r="E63">
        <v>116</v>
      </c>
      <c t="s" s="29" r="F63">
        <v>294</v>
      </c>
      <c t="str" s="133" r="G63">
        <f>HYPERLINK("mailto:yperez@mineducacion.gov.co","yperez@mineducacion.gov.co")</f>
        <v>yperez@mineducacion.gov.co</v>
      </c>
      <c t="str" s="133" r="H63">
        <f>HYPERLINK("mailto:ycarolinapereztorres@gmail.com","ycarolinapereztorres@gmail.com")</f>
        <v>ycarolinapereztorres@gmail.com</v>
      </c>
    </row>
    <row customHeight="1" r="64" ht="19.5">
      <c s="120" r="A64">
        <v>63</v>
      </c>
      <c t="s" s="69" r="B64">
        <v>297</v>
      </c>
      <c t="s" s="82" r="C64">
        <v>298</v>
      </c>
      <c s="36" r="D64">
        <v>12556955</v>
      </c>
      <c t="s" s="148" r="E64">
        <v>293</v>
      </c>
      <c t="s" s="29" r="F64">
        <v>294</v>
      </c>
      <c t="str" s="133" r="G64">
        <f>HYPERLINK("mailto:aprado@mineducacion.gov.co","aprado@mineducacion.gov.co")</f>
        <v>aprado@mineducacion.gov.co</v>
      </c>
      <c t="str" s="133" r="H64">
        <f>HYPERLINK("mailto:mamatoquero@gmail.com","mamatoquero@gmail.com")</f>
        <v>mamatoquero@gmail.com</v>
      </c>
    </row>
    <row customHeight="1" r="65" ht="19.5">
      <c s="120" r="A65">
        <v>64</v>
      </c>
      <c t="s" s="69" r="B65">
        <v>299</v>
      </c>
      <c t="s" s="82" r="C65">
        <v>300</v>
      </c>
      <c s="36" r="D65">
        <v>7176695</v>
      </c>
      <c t="s" s="148" r="E65">
        <v>116</v>
      </c>
      <c t="s" s="29" r="F65">
        <v>301</v>
      </c>
      <c t="str" s="133" r="G65">
        <f>HYPERLINK("mailto:fcampos@mineducacion.gov.co","fcampos@mineducacion.gov.co")</f>
        <v>fcampos@mineducacion.gov.co</v>
      </c>
      <c t="str" s="133" r="H65">
        <f>HYPERLINK("mailto:alfredyc@gmail.com","alfredyc@gmail.com")</f>
        <v>alfredyc@gmail.com</v>
      </c>
    </row>
    <row customHeight="1" r="66" ht="19.5">
      <c s="120" r="A66">
        <v>65</v>
      </c>
      <c t="s" s="99" r="B66">
        <v>302</v>
      </c>
      <c t="s" s="29" r="C66">
        <v>303</v>
      </c>
      <c s="33" r="D66">
        <v>75078483</v>
      </c>
      <c t="s" s="120" r="E66">
        <v>304</v>
      </c>
      <c t="s" s="29" r="F66">
        <v>305</v>
      </c>
      <c t="str" s="133" r="G66">
        <f>HYPERLINK("mailto:ymontes@mineducacion.gov.co","ymontes@mineducacion.gov.co")</f>
        <v>ymontes@mineducacion.gov.co</v>
      </c>
      <c t="str" s="133" r="H66">
        <f>HYPERLINK("mailto:yhonmontes@hotmail.com","yhonmontes@hotmail.com")</f>
        <v>yhonmontes@hotmail.com</v>
      </c>
    </row>
    <row customHeight="1" r="67" ht="19.5">
      <c s="120" r="A67">
        <v>66</v>
      </c>
      <c t="s" s="69" r="B67">
        <v>306</v>
      </c>
      <c t="s" s="82" r="C67">
        <v>307</v>
      </c>
      <c s="36" r="D67">
        <v>41796639</v>
      </c>
      <c t="s" s="148" r="E67">
        <v>304</v>
      </c>
      <c t="s" s="29" r="F67">
        <v>308</v>
      </c>
      <c t="str" s="133" r="G67">
        <f>HYPERLINK("mailto:mserna@mineducacion.gov.co","mserna@mineducacion.gov.co")</f>
        <v>mserna@mineducacion.gov.co</v>
      </c>
      <c t="str" s="133" r="H67">
        <f>HYPERLINK("mailto:martaserna2002@yahoo.com","martaserna2002@yahoo.com")</f>
        <v>martaserna2002@yahoo.com</v>
      </c>
    </row>
    <row customHeight="1" r="68" ht="19.5">
      <c s="120" r="A68">
        <v>67</v>
      </c>
      <c t="s" s="69" r="B68">
        <v>309</v>
      </c>
      <c t="s" s="82" r="C68">
        <v>310</v>
      </c>
      <c s="33" r="D68">
        <v>52036834</v>
      </c>
      <c t="s" s="120" r="E68">
        <v>116</v>
      </c>
      <c t="s" s="29" r="F68">
        <v>311</v>
      </c>
      <c t="str" s="133" r="G68">
        <f>HYPERLINK("mailto:mcaro@mineducacion.gov.co","mcaro@mineducacion.gov.co")</f>
        <v>mcaro@mineducacion.gov.co</v>
      </c>
      <c t="str" s="133" r="H68">
        <f>HYPERLINK("mailto:marthajanneth@yahoo.es","marthajanneth@yahoo.es")</f>
        <v>marthajanneth@yahoo.es</v>
      </c>
    </row>
    <row customHeight="1" r="69" ht="19.5">
      <c s="120" r="A69">
        <v>68</v>
      </c>
      <c t="s" s="69" r="B69">
        <v>312</v>
      </c>
      <c t="s" s="82" r="C69">
        <v>313</v>
      </c>
      <c s="36" r="D69">
        <v>23780555</v>
      </c>
      <c t="s" s="148" r="E69">
        <v>116</v>
      </c>
      <c t="s" s="29" r="F69">
        <v>314</v>
      </c>
      <c t="str" s="133" r="G69">
        <f>HYPERLINK("mailto:vespejo@mineducacion.gov.co","vespejo@mineducacion.gov.co")</f>
        <v>vespejo@mineducacion.gov.co</v>
      </c>
      <c t="str" s="133" r="H69">
        <f>HYPERLINK("mailto:vilmaespejo@gmail.com","vilmaespejo@gmail.com")</f>
        <v>vilmaespejo@gmail.com</v>
      </c>
    </row>
    <row customHeight="1" r="70" ht="19.5">
      <c s="120" r="A70">
        <v>69</v>
      </c>
      <c t="s" s="99" r="B70">
        <v>315</v>
      </c>
      <c t="s" s="29" r="C70">
        <v>316</v>
      </c>
      <c s="105" r="D70">
        <v>16797656</v>
      </c>
      <c t="s" s="120" r="E70">
        <v>198</v>
      </c>
      <c t="s" s="29" r="F70">
        <v>317</v>
      </c>
      <c t="str" s="133" r="G70">
        <f>HYPERLINK("mailto:spena@mineducacion.gov.co","spena@mineducacion.gov.co")</f>
        <v>spena@mineducacion.gov.co</v>
      </c>
      <c t="str" s="133" r="H70">
        <f>HYPERLINK("mailto:tiagoplus@gmail.com","tiagoplus@gmail.com")</f>
        <v>tiagoplus@gmail.com</v>
      </c>
    </row>
    <row customHeight="1" r="71" ht="19.5">
      <c s="120" r="A71">
        <v>70</v>
      </c>
      <c t="s" s="69" r="B71">
        <v>318</v>
      </c>
      <c t="s" s="82" r="C71">
        <v>319</v>
      </c>
      <c s="36" r="D71">
        <v>12906335</v>
      </c>
      <c t="s" s="148" r="E71">
        <v>320</v>
      </c>
      <c t="s" s="29" r="F71">
        <v>321</v>
      </c>
      <c t="str" s="133" r="G71">
        <f>HYPERLINK("mailto:oramirez@mineducacion.gov.co","oramirez@mineducacion.gov.co  ")</f>
        <v>oramirez@mineducacion.gov.co  </v>
      </c>
      <c t="str" s="133" r="H71">
        <f>HYPERLINK("mailto:oeramirez80@hotmail.com","oeramirez80@hotmail.com")</f>
        <v>oeramirez80@hotmail.com</v>
      </c>
    </row>
    <row customHeight="1" r="72" ht="19.5">
      <c s="120" r="A72">
        <v>71</v>
      </c>
      <c t="s" s="99" r="B72">
        <v>322</v>
      </c>
      <c t="s" s="82" r="C72">
        <v>323</v>
      </c>
      <c s="33" r="D72">
        <v>51998221</v>
      </c>
      <c t="s" s="148" r="E72">
        <v>324</v>
      </c>
      <c t="s" s="29" r="F72">
        <v>325</v>
      </c>
      <c t="str" s="133" r="G72">
        <f>HYPERLINK("mailto:ycastro@mineducacion.gov.co","ycastro@mineducacion.gov.co")</f>
        <v>ycastro@mineducacion.gov.co</v>
      </c>
      <c t="str" s="133" r="H72">
        <f>HYPERLINK("mailto:yencycastro@gmail.com","yencycastro@gmail.com")</f>
        <v>yencycastro@gmail.com</v>
      </c>
    </row>
    <row customHeight="1" r="73" ht="19.5">
      <c s="120" r="A73">
        <v>72</v>
      </c>
      <c t="s" s="69" r="B73">
        <v>326</v>
      </c>
      <c t="s" s="82" r="C73">
        <v>327</v>
      </c>
      <c s="69" r="D73">
        <v>74858733</v>
      </c>
      <c t="s" s="148" r="E73">
        <v>328</v>
      </c>
      <c t="s" s="29" r="F73">
        <v>329</v>
      </c>
      <c t="str" s="133" r="G73">
        <f>HYPERLINK("mailto:wgavidia@mineducacion.gov.co","wgavidia@mineducacion.gov.co")</f>
        <v>wgavidia@mineducacion.gov.co</v>
      </c>
      <c t="str" s="80" r="H73">
        <f>HYPERLINK("mailto:wgavidia76@gmail.com","wgavidia76@gmail.com ")</f>
        <v>wgavidia76@gmail.com </v>
      </c>
    </row>
    <row customHeight="1" r="74" ht="19.5">
      <c s="120" r="A74">
        <v>73</v>
      </c>
      <c t="s" s="69" r="B74">
        <v>330</v>
      </c>
      <c t="s" s="82" r="C74">
        <v>331</v>
      </c>
      <c s="33" r="D74">
        <v>51912166</v>
      </c>
      <c t="s" s="148" r="E74">
        <v>116</v>
      </c>
      <c t="s" s="29" r="F74">
        <v>332</v>
      </c>
      <c t="str" s="133" r="G74">
        <f>HYPERLINK("mailto:lhrodriguez@mineducacion.gov.co","lhrodriguez@mineducacion.gov.co")</f>
        <v>lhrodriguez@mineducacion.gov.co</v>
      </c>
      <c t="str" s="133" r="H74">
        <f>HYPERLINK("mailto:luheronu@yahoo.com","luheronu@yahoo.com")</f>
        <v>luheronu@yahoo.com</v>
      </c>
    </row>
    <row customHeight="1" r="75" ht="19.5">
      <c s="120" r="A75">
        <v>74</v>
      </c>
      <c t="s" s="69" r="B75">
        <v>333</v>
      </c>
      <c t="s" s="82" r="C75">
        <v>334</v>
      </c>
      <c s="33" r="D75">
        <v>52183255</v>
      </c>
      <c t="s" s="148" r="E75">
        <v>116</v>
      </c>
      <c t="s" s="29" r="F75">
        <v>335</v>
      </c>
      <c t="str" s="133" r="G75">
        <f>HYPERLINK("mailto:zmendez@mineducacion.gov.co","zmendez@mineducacion.gov.co")</f>
        <v>zmendez@mineducacion.gov.co</v>
      </c>
      <c t="str" s="133" r="H75">
        <f>HYPERLINK("mailto:zulmaconsju@hotmail.com","zulmaconsju@hotmail.com")</f>
        <v>zulmaconsju@hotmail.com</v>
      </c>
    </row>
    <row customHeight="1" r="76" ht="19.5">
      <c s="120" r="A76">
        <v>75</v>
      </c>
      <c t="s" s="99" r="B76">
        <v>336</v>
      </c>
      <c t="s" s="29" r="C76">
        <v>337</v>
      </c>
      <c s="33" r="D76">
        <v>52383434</v>
      </c>
      <c t="s" s="120" r="E76">
        <v>116</v>
      </c>
      <c t="s" s="29" r="F76">
        <v>338</v>
      </c>
      <c t="str" s="133" r="G76">
        <f>HYPERLINK("mailto:ydiaz@mineducacion.gov.co","ydiaz@mineducacion.gov.co")</f>
        <v>ydiaz@mineducacion.gov.co</v>
      </c>
      <c t="str" s="133" r="H76">
        <f>HYPERLINK("mailto:jepadi@gmail.com","jepadi@gmail.com")</f>
        <v>jepadi@gmail.com</v>
      </c>
    </row>
    <row customHeight="1" r="77" ht="19.5">
      <c s="120" r="A77">
        <v>76</v>
      </c>
      <c t="s" s="69" r="B77">
        <v>339</v>
      </c>
      <c t="s" s="82" r="C77">
        <v>340</v>
      </c>
      <c s="33" r="D77">
        <v>91299501</v>
      </c>
      <c t="s" s="148" r="E77">
        <v>247</v>
      </c>
      <c t="s" s="29" r="F77">
        <v>341</v>
      </c>
      <c t="str" s="133" r="G77">
        <f>HYPERLINK("mailto:egallo@mineducacion.gov.co","egallo@mineducacion.gov.co")</f>
        <v>egallo@mineducacion.gov.co</v>
      </c>
      <c t="str" s="133" r="H77">
        <f>HYPERLINK("mailto:eligallo@hotmail.com","eligallo@hotmail.com")</f>
        <v>eligallo@hotmail.com</v>
      </c>
    </row>
    <row customHeight="1" r="78" ht="19.5">
      <c s="120" r="A78">
        <v>77</v>
      </c>
      <c t="s" s="69" r="B78">
        <v>342</v>
      </c>
      <c t="s" s="82" r="C78">
        <v>343</v>
      </c>
      <c s="33" r="D78">
        <v>79480282</v>
      </c>
      <c t="s" s="148" r="E78">
        <v>116</v>
      </c>
      <c t="s" s="29" r="F78">
        <v>344</v>
      </c>
      <c t="str" s="133" r="G78">
        <f>HYPERLINK("mailto:jogonzalez@mineducacion.gov.co","jogonzalez@mineducacion.gov.co")</f>
        <v>jogonzalez@mineducacion.gov.co</v>
      </c>
      <c t="str" s="133" r="H78">
        <f>HYPERLINK("mailto:johnfredygonzalezt@yahoo.com","johnfredygonzalezt@yahoo.com")</f>
        <v>johnfredygonzalezt@yahoo.com</v>
      </c>
    </row>
    <row customHeight="1" r="79" ht="19.5">
      <c s="120" r="A79">
        <v>78</v>
      </c>
      <c t="s" s="69" r="B79">
        <v>345</v>
      </c>
      <c t="s" s="82" r="C79">
        <v>346</v>
      </c>
      <c s="69" r="D79">
        <v>16253122</v>
      </c>
      <c t="s" s="148" r="E79">
        <v>247</v>
      </c>
      <c t="s" s="29" r="F79">
        <v>344</v>
      </c>
      <c t="str" s="133" r="G79">
        <f>HYPERLINK("mailto:jsinisterra@mineducacion.gov.co","jsinisterra@mineducacion.gov.co")</f>
        <v>jsinisterra@mineducacion.gov.co</v>
      </c>
      <c t="str" s="133" r="H79">
        <f>HYPERLINK("mailto:jp.sinisterra@hotmail.com","jp.sinisterra@hotmail.com")</f>
        <v>jp.sinisterra@hotmail.com</v>
      </c>
    </row>
    <row customHeight="1" r="80" ht="19.5">
      <c s="120" r="A80">
        <v>79</v>
      </c>
      <c t="s" s="69" r="B80">
        <v>347</v>
      </c>
      <c t="s" s="82" r="C80">
        <v>348</v>
      </c>
      <c s="69" r="D80">
        <v>13715542</v>
      </c>
      <c t="s" s="148" r="E80">
        <v>247</v>
      </c>
      <c t="s" s="29" r="F80">
        <v>131</v>
      </c>
      <c t="str" s="133" r="G80">
        <f>HYPERLINK("mailto:ccogollo@mineducacion.gov.co","ccogollo@mineducacion.gov.co")</f>
        <v>ccogollo@mineducacion.gov.co</v>
      </c>
      <c t="str" s="80" r="H80">
        <f>HYPERLINK("mailto:cristiancogollo@hotmail.com","cristiancogollo@hotmail.com ")</f>
        <v>cristiancogollo@hotmail.com </v>
      </c>
    </row>
    <row customHeight="1" r="81" ht="19.5">
      <c s="120" r="A81">
        <v>80</v>
      </c>
      <c t="s" s="69" r="B81">
        <v>349</v>
      </c>
      <c t="s" s="82" r="C81">
        <v>350</v>
      </c>
      <c s="33" r="D81">
        <v>79834578</v>
      </c>
      <c t="s" s="148" r="E81">
        <v>351</v>
      </c>
      <c t="s" s="29" r="F81">
        <v>131</v>
      </c>
      <c t="str" s="133" r="G81">
        <f>HYPERLINK("mailto:hdiaz@mineducacion.gov.co","hdiaz@mineducacion.gov.co")</f>
        <v>hdiaz@mineducacion.gov.co</v>
      </c>
      <c t="str" s="133" r="H81">
        <f>HYPERLINK("mailto:unbogotano@hotmail.com","unbogotano@hotmail.com")</f>
        <v>unbogotano@hotmail.com</v>
      </c>
    </row>
    <row customHeight="1" r="82" ht="19.5">
      <c s="120" r="A82">
        <v>81</v>
      </c>
      <c t="s" s="69" r="B82">
        <v>352</v>
      </c>
      <c t="s" s="82" r="C82">
        <v>353</v>
      </c>
      <c s="33" r="D82">
        <v>51967200</v>
      </c>
      <c t="s" s="120" r="E82">
        <v>116</v>
      </c>
      <c t="s" s="29" r="F82">
        <v>354</v>
      </c>
      <c t="str" s="133" r="G82">
        <f>HYPERLINK("mailto:elgaleano@mineducacion.gov.co","elgaleano@mineducacion.gov.co")</f>
        <v>elgaleano@mineducacion.gov.co</v>
      </c>
      <c t="str" s="133" r="H82">
        <f>HYPERLINK("mailto:patiga07@gmail.com","patiga07@gmail.com")</f>
        <v>patiga07@gmail.com</v>
      </c>
    </row>
    <row customHeight="1" r="83" ht="19.5">
      <c s="120" r="A83">
        <v>82</v>
      </c>
      <c t="s" s="69" r="B83">
        <v>355</v>
      </c>
      <c t="s" s="82" r="C83">
        <v>356</v>
      </c>
      <c s="69" r="D83">
        <v>79274757</v>
      </c>
      <c t="s" s="148" r="E83">
        <v>247</v>
      </c>
      <c t="s" s="29" r="F83">
        <v>131</v>
      </c>
      <c t="str" s="133" r="G83">
        <f>HYPERLINK("mailto:lsepulveda@mineducacion.gov.co","lsepulveda@mineducacion.gov.co")</f>
        <v>lsepulveda@mineducacion.gov.co</v>
      </c>
      <c t="str" s="133" r="H83">
        <f>HYPERLINK("mailto:lgsu6117@gmail.com","lgsu6117@gmail.com ")</f>
        <v>lgsu6117@gmail.com </v>
      </c>
    </row>
    <row customHeight="1" r="84" ht="19.5">
      <c s="120" r="A84">
        <v>83</v>
      </c>
      <c t="s" s="69" r="B84">
        <v>357</v>
      </c>
      <c t="s" s="82" r="C84">
        <v>358</v>
      </c>
      <c s="33" r="D84">
        <v>66952756</v>
      </c>
      <c t="s" s="120" r="E84">
        <v>134</v>
      </c>
      <c t="s" s="29" r="F84">
        <v>120</v>
      </c>
      <c t="str" s="133" r="G84">
        <f>HYPERLINK("mailto:nvasquez@mineducacion.gov.co","nvasquez@mineducacion.gov.co")</f>
        <v>nvasquez@mineducacion.gov.co</v>
      </c>
      <c t="str" s="133" r="H84">
        <f>HYPERLINK("mailto:norlavasquez@gmail.com","norlavasquez@gmail.com")</f>
        <v>norlavasquez@gmail.com</v>
      </c>
    </row>
    <row customHeight="1" r="85" ht="19.5">
      <c s="120" r="A85">
        <v>84</v>
      </c>
      <c t="s" s="69" r="B85">
        <v>359</v>
      </c>
      <c t="s" s="82" r="C85">
        <v>360</v>
      </c>
      <c s="33" r="D85">
        <v>51590168</v>
      </c>
      <c t="s" s="148" r="E85">
        <v>116</v>
      </c>
      <c t="s" s="29" r="F85">
        <v>361</v>
      </c>
      <c t="str" s="133" r="G85">
        <f>HYPERLINK("mailto:rgalvis@mineducacion.gov.co","rgalvis@mineducacion.gov.co")</f>
        <v>rgalvis@mineducacion.gov.co</v>
      </c>
      <c t="str" s="133" r="H85">
        <f>HYPERLINK("mailto:rosablancagalvis@gmail.com","rosablancagalvis@gmail.com")</f>
        <v>rosablancagalvis@gmail.com</v>
      </c>
    </row>
    <row customHeight="1" r="86" ht="19.5">
      <c s="120" r="A86">
        <v>85</v>
      </c>
      <c t="s" s="69" r="B86">
        <v>362</v>
      </c>
      <c t="s" s="82" r="C86">
        <v>363</v>
      </c>
      <c s="69" r="D86">
        <v>52202451</v>
      </c>
      <c t="s" s="148" r="E86">
        <v>247</v>
      </c>
      <c t="s" s="29" r="F86">
        <v>364</v>
      </c>
      <c t="str" s="133" r="G86">
        <f>HYPERLINK("mailto:yosorio@mineducacion.gov.co","yosorio@mineducacion.gov.co")</f>
        <v>yosorio@mineducacion.gov.co</v>
      </c>
      <c t="str" s="80" r="H86">
        <f>HYPERLINK("mailto:yira_o@hotmail.com","yira_o@hotmail.com ")</f>
        <v>yira_o@hotmail.com </v>
      </c>
    </row>
    <row customHeight="1" r="87" ht="19.5">
      <c s="120" r="A87">
        <v>86</v>
      </c>
      <c t="s" s="69" r="B87">
        <v>365</v>
      </c>
      <c t="s" s="82" r="C87">
        <v>366</v>
      </c>
      <c s="33" r="D87">
        <v>52718621</v>
      </c>
      <c t="s" s="148" r="E87">
        <v>116</v>
      </c>
      <c t="s" s="29" r="F87">
        <v>367</v>
      </c>
      <c t="str" s="133" r="G87">
        <f>HYPERLINK("mailto:asastoque@mineducacion.gov.co","asastoque@mineducacion.gov.co")</f>
        <v>asastoque@mineducacion.gov.co</v>
      </c>
      <c t="str" s="133" r="H87">
        <f>HYPERLINK("mailto:astrid.sastoque@gmail.com","astrid.sastoque@gmail.com")</f>
        <v>astrid.sastoque@gmail.com</v>
      </c>
    </row>
    <row customHeight="1" r="88" ht="19.5">
      <c s="120" r="A88">
        <v>87</v>
      </c>
      <c t="s" s="69" r="B88">
        <v>368</v>
      </c>
      <c t="s" s="82" r="C88">
        <v>369</v>
      </c>
      <c s="33" r="D88">
        <v>36065746</v>
      </c>
      <c t="s" s="148" r="E88">
        <v>370</v>
      </c>
      <c t="s" s="29" r="F88">
        <v>371</v>
      </c>
      <c t="str" s="133" r="G88">
        <f>HYPERLINK("mailto:ygonzalez@mineducacion.gov.co","ygonzalez@mineducacion.gov.co")</f>
        <v>ygonzalez@mineducacion.gov.co</v>
      </c>
      <c t="str" s="133" r="H88">
        <f>HYPERLINK("mailto:yazgort@yahoo.es","yazgort@yahoo.es")</f>
        <v>yazgort@yahoo.es</v>
      </c>
    </row>
    <row customHeight="1" r="89" ht="19.5">
      <c s="120" r="A89">
        <v>88</v>
      </c>
      <c t="s" s="69" r="B89">
        <v>372</v>
      </c>
      <c t="s" s="82" r="C89">
        <v>373</v>
      </c>
      <c s="69" r="D89">
        <v>39613466</v>
      </c>
      <c t="s" s="148" r="E89">
        <v>370</v>
      </c>
      <c t="s" s="29" r="F89">
        <v>374</v>
      </c>
      <c t="str" s="133" r="G89">
        <f>HYPERLINK("mailto:goguzman@mineducacion.gov.co","goguzman@mineducacion.gov.co")</f>
        <v>goguzman@mineducacion.gov.co</v>
      </c>
      <c t="str" s="80" r="H89">
        <f>HYPERLINK("mailto:gloria.guzmanaragon@gmail.com","gloria.guzmanaragon@gmail.com ")</f>
        <v>gloria.guzmanaragon@gmail.com </v>
      </c>
    </row>
    <row customHeight="1" r="90" ht="19.5">
      <c s="120" r="A90">
        <v>89</v>
      </c>
      <c t="s" s="69" r="B90">
        <v>375</v>
      </c>
      <c t="s" s="82" r="C90">
        <v>376</v>
      </c>
      <c s="33" r="D90">
        <v>52217560</v>
      </c>
      <c t="s" s="148" r="E90">
        <v>116</v>
      </c>
      <c t="s" s="29" r="F90">
        <v>377</v>
      </c>
      <c t="str" s="133" r="G90">
        <f>HYPERLINK("mailto:ehernandez@mineducacion.gov.co","ehernandez@mineducacion.gov.co")</f>
        <v>ehernandez@mineducacion.gov.co</v>
      </c>
      <c t="str" s="133" r="H90">
        <f>HYPERLINK("mailto:profeeliana@yahoo.es","profeeliana@yahoo.es")</f>
        <v>profeeliana@yahoo.es</v>
      </c>
    </row>
    <row customHeight="1" r="91" ht="19.5">
      <c s="120" r="A91">
        <v>90</v>
      </c>
      <c t="s" s="69" r="B91">
        <v>185</v>
      </c>
      <c t="s" s="82" r="C91">
        <v>378</v>
      </c>
      <c s="33" r="D91">
        <v>26607624</v>
      </c>
      <c t="s" s="148" r="E91">
        <v>379</v>
      </c>
      <c t="s" s="29" r="F91">
        <v>377</v>
      </c>
      <c t="str" s="133" r="G91">
        <f>HYPERLINK("mailto:arojas@mineducacion.gov.co","arojas@mineducacion.gov.co")</f>
        <v>arojas@mineducacion.gov.co</v>
      </c>
      <c t="str" s="133" r="H91">
        <f>HYPERLINK("mailto:angelicamariarc@hotmail.com","angelicamariarc@hotmail.com")</f>
        <v>angelicamariarc@hotmail.com</v>
      </c>
    </row>
    <row customHeight="1" r="92" ht="19.5">
      <c s="120" r="A92">
        <v>91</v>
      </c>
      <c t="s" s="69" r="B92">
        <v>380</v>
      </c>
      <c t="s" s="82" r="C92">
        <v>381</v>
      </c>
      <c s="33" r="D92">
        <v>40027374</v>
      </c>
      <c t="s" s="148" r="E92">
        <v>382</v>
      </c>
      <c t="s" s="29" r="F92">
        <v>383</v>
      </c>
      <c t="str" s="133" r="G92">
        <f>HYPERLINK("mailto:dmorales@mineducacion.gov.co","dmorales@mineducacion.gov.co")</f>
        <v>dmorales@mineducacion.gov.co</v>
      </c>
      <c t="str" s="133" r="H92">
        <f>HYPERLINK("mailto:dojemoja@yahoo.com","dojemoja@yahoo.com")</f>
        <v>dojemoja@yahoo.com</v>
      </c>
    </row>
    <row customHeight="1" r="93" ht="19.5">
      <c s="120" r="A93">
        <v>92</v>
      </c>
      <c t="s" s="69" r="B93">
        <v>384</v>
      </c>
      <c t="s" s="82" r="C93">
        <v>385</v>
      </c>
      <c s="33" r="D93">
        <v>19184978</v>
      </c>
      <c t="s" s="148" r="E93">
        <v>116</v>
      </c>
      <c t="s" s="29" r="F93">
        <v>258</v>
      </c>
      <c t="str" s="133" r="G93">
        <f>HYPERLINK("mailto:mriano@mineducacion.gov.co","mriano@mineducacion.gov.co")</f>
        <v>mriano@mineducacion.gov.co</v>
      </c>
      <c t="str" s="10" r="H93">
        <f>HYPERLINK("mailto:miltonrl777@yahoo.es","miltonrl777@yahoo.es  ")</f>
        <v>miltonrl777@yahoo.es  </v>
      </c>
    </row>
    <row customHeight="1" r="94" ht="19.5">
      <c s="120" r="A94">
        <v>93</v>
      </c>
      <c t="s" s="99" r="B94">
        <v>386</v>
      </c>
      <c t="s" s="29" r="C94">
        <v>387</v>
      </c>
      <c s="33" r="D94">
        <v>51879666</v>
      </c>
      <c t="s" s="148" r="E94">
        <v>116</v>
      </c>
      <c t="s" s="29" r="F94">
        <v>388</v>
      </c>
      <c t="str" s="133" r="G94">
        <f>HYPERLINK("mailto:rpalacios@mineducacion.gov.co","rpalacios@mineducacion.gov.co")</f>
        <v>rpalacios@mineducacion.gov.co</v>
      </c>
      <c t="str" s="133" r="H94">
        <f>HYPERLINK("mailto:rosamariwill@hotmail.com","rosamariwill@hotmail.com")</f>
        <v>rosamariwill@hotmail.com</v>
      </c>
    </row>
    <row customHeight="1" r="95" ht="19.5">
      <c s="120" r="A95">
        <v>94</v>
      </c>
      <c t="s" s="69" r="B95">
        <v>389</v>
      </c>
      <c t="s" s="82" r="C95">
        <v>390</v>
      </c>
      <c s="69" r="D95">
        <v>52219697</v>
      </c>
      <c t="s" s="148" r="E95">
        <v>247</v>
      </c>
      <c t="s" s="29" r="F95">
        <v>391</v>
      </c>
      <c t="str" s="133" r="G95">
        <f>HYPERLINK("mailto:grincon@mineducacion.gov.co","grincon@mineducacion.gov.co")</f>
        <v>grincon@mineducacion.gov.co</v>
      </c>
      <c t="str" s="80" r="H95">
        <f>HYPERLINK("mailto:gloriajeanette35@gmail.com","gloriajeanette35@gmail.com ")</f>
        <v>gloriajeanette35@gmail.com </v>
      </c>
    </row>
    <row customHeight="1" r="96" ht="19.5">
      <c s="120" r="A96">
        <v>95</v>
      </c>
      <c t="s" s="69" r="B96">
        <v>392</v>
      </c>
      <c t="s" s="82" r="C96">
        <v>393</v>
      </c>
      <c s="33" r="D96">
        <v>79752277</v>
      </c>
      <c t="s" s="148" r="E96">
        <v>116</v>
      </c>
      <c t="s" s="29" r="F96">
        <v>394</v>
      </c>
      <c t="str" s="133" r="G96">
        <f>HYPERLINK("mailto:vlugo@mineducacion.gov.co","vlugo@mineducacion.gov.co")</f>
        <v>vlugo@mineducacion.gov.co</v>
      </c>
      <c t="str" s="133" r="H96">
        <f>HYPERLINK("mailto:velugov@gmail.com","velugov@gmail.com")</f>
        <v>velugov@gmail.com</v>
      </c>
    </row>
    <row customHeight="1" r="97" ht="19.5">
      <c s="120" r="A97">
        <v>96</v>
      </c>
      <c t="s" s="99" r="B97">
        <v>395</v>
      </c>
      <c t="s" s="29" r="C97">
        <v>396</v>
      </c>
      <c s="33" r="D97">
        <v>79344329</v>
      </c>
      <c t="s" s="120" r="E97">
        <v>116</v>
      </c>
      <c t="s" s="29" r="F97">
        <v>397</v>
      </c>
      <c t="str" s="133" r="G97">
        <f>HYPERLINK("mailto:dbernal@mineducacion.gov.co","dbernal@mineducacion.gov.co")</f>
        <v>dbernal@mineducacion.gov.co</v>
      </c>
      <c t="str" s="133" r="H97">
        <f>HYPERLINK("mailto:diegoferreira68@hotmail.com","diegoferreira68@hotmail.com")</f>
        <v>diegoferreira68@hotmail.com</v>
      </c>
    </row>
    <row customHeight="1" r="98" ht="19.5">
      <c s="120" r="A98">
        <v>97</v>
      </c>
      <c t="s" s="69" r="B98">
        <v>398</v>
      </c>
      <c t="s" s="82" r="C98">
        <v>399</v>
      </c>
      <c s="33" r="D98">
        <v>52272817</v>
      </c>
      <c t="s" s="148" r="E98">
        <v>400</v>
      </c>
      <c t="s" s="29" r="F98">
        <v>397</v>
      </c>
      <c t="str" s="133" r="G98">
        <f>HYPERLINK("mailto:lfonseca@mineducacion.gov.co","lfonseca@mineducacion.gov.co")</f>
        <v>lfonseca@mineducacion.gov.co</v>
      </c>
      <c t="str" s="133" r="H98">
        <f>HYPERLINK("mailto:laura.fonseca.duque@gmail.com","laura.fonseca.duque@gmail.com")</f>
        <v>laura.fonseca.duque@gmail.com</v>
      </c>
    </row>
    <row customHeight="1" r="99" ht="19.5">
      <c s="120" r="A99">
        <v>98</v>
      </c>
      <c t="s" s="69" r="B99">
        <v>401</v>
      </c>
      <c t="s" s="82" r="C99">
        <v>402</v>
      </c>
      <c s="36" r="D99">
        <v>52216197</v>
      </c>
      <c t="s" s="148" r="E99">
        <v>116</v>
      </c>
      <c t="s" s="29" r="F99">
        <v>403</v>
      </c>
      <c t="str" s="133" r="G99">
        <f>HYPERLINK("mailto:sorincon@mineducacion.gov.co","sorincon@mineducacion.gov.co")</f>
        <v>sorincon@mineducacion.gov.co</v>
      </c>
      <c t="str" s="133" r="H99">
        <f>HYPERLINK("mailto:soniarinconr@gmail.com","soniarinconr@gmail.com")</f>
        <v>soniarinconr@gmail.com</v>
      </c>
    </row>
    <row customHeight="1" r="100" ht="19.5">
      <c s="120" r="A100">
        <v>99</v>
      </c>
      <c t="s" s="69" r="B100">
        <v>404</v>
      </c>
      <c t="s" s="82" r="C100">
        <v>405</v>
      </c>
      <c s="33" r="D100">
        <v>91159102</v>
      </c>
      <c t="s" s="148" r="E100">
        <v>116</v>
      </c>
      <c t="s" s="29" r="F100">
        <v>406</v>
      </c>
      <c t="str" s="133" r="G100">
        <f>HYPERLINK("mailto:jwramirez@mineducacion.gov.co","jwramirez@mineducacion.gov.co")</f>
        <v>jwramirez@mineducacion.gov.co</v>
      </c>
      <c t="str" s="133" r="H100">
        <f>HYPERLINK("mailto:william_matematicas@hotmail.com","william_matematicas@hotmail.com")</f>
        <v>william_matematicas@hotmail.com</v>
      </c>
    </row>
    <row customHeight="1" r="101" ht="19.5">
      <c s="120" r="A101">
        <v>100</v>
      </c>
      <c t="s" s="69" r="B101">
        <v>407</v>
      </c>
      <c t="s" s="82" r="C101">
        <v>408</v>
      </c>
      <c s="33" r="D101">
        <v>91235915</v>
      </c>
      <c t="s" s="148" r="E101">
        <v>116</v>
      </c>
      <c t="s" s="29" r="F101">
        <v>406</v>
      </c>
      <c t="str" s="133" r="G101">
        <f>HYPERLINK("mailto:hsarmiento@mineducacion.gov.co","hsarmiento@mineducacion.gov.co")</f>
        <v>hsarmiento@mineducacion.gov.co</v>
      </c>
      <c t="str" s="133" r="H101">
        <f>HYPERLINK("mailto:sarmiento.hermes@gmail.com","sarmiento.hermes@gmail.com")</f>
        <v>sarmiento.hermes@gmail.com</v>
      </c>
    </row>
    <row customHeight="1" r="102" ht="12.75">
      <c s="118" r="A102"/>
      <c s="118" r="B102"/>
      <c s="115" r="C102"/>
      <c s="118" r="D102"/>
      <c s="118" r="E102"/>
      <c s="118" r="F102"/>
      <c s="102" r="G102"/>
      <c s="102" r="H102"/>
    </row>
    <row customHeight="1" r="103" ht="12.75">
      <c s="116" r="A103"/>
      <c s="116" r="B103"/>
      <c s="52" r="C103"/>
      <c s="116" r="D103"/>
      <c s="116" r="E103"/>
      <c s="116" r="F103"/>
      <c s="15" r="G103"/>
      <c s="15" r="H103"/>
    </row>
    <row customHeight="1" r="104" hidden="1" ht="12.75">
      <c s="116" r="A104"/>
      <c t="s" s="110" r="B104">
        <v>409</v>
      </c>
      <c s="52" r="C104"/>
      <c s="116" r="D104"/>
      <c s="116" r="E104"/>
      <c s="116" r="F104"/>
      <c s="15" r="G104"/>
      <c s="15" r="H104"/>
    </row>
    <row customHeight="1" r="105" hidden="1" ht="12.75">
      <c s="153" r="A105">
        <v>1</v>
      </c>
      <c t="s" s="153" r="B105">
        <v>410</v>
      </c>
      <c t="s" s="52" r="C105">
        <v>411</v>
      </c>
      <c s="116" r="D105"/>
      <c s="13" r="E105"/>
      <c s="116" r="F105"/>
      <c s="15" r="G105"/>
      <c s="15" r="H105"/>
    </row>
    <row customHeight="1" r="106" hidden="1" ht="12.75">
      <c s="153" r="A106">
        <v>2</v>
      </c>
      <c t="s" s="153" r="B106">
        <v>412</v>
      </c>
      <c t="s" s="52" r="C106">
        <v>413</v>
      </c>
      <c s="161" r="D106">
        <v>52706808</v>
      </c>
      <c t="s" s="148" r="E106">
        <v>247</v>
      </c>
      <c s="17" r="F106"/>
      <c s="15" r="G106"/>
      <c s="15" r="H106"/>
    </row>
    <row customHeight="1" r="107" hidden="1" ht="12.75">
      <c s="153" r="A107">
        <v>3</v>
      </c>
      <c t="s" s="153" r="B107">
        <v>414</v>
      </c>
      <c t="s" s="52" r="C107">
        <v>415</v>
      </c>
      <c s="116" r="D107"/>
      <c s="118" r="E107"/>
      <c s="116" r="F107"/>
      <c s="15" r="G107"/>
      <c s="15" r="H107"/>
    </row>
    <row customHeight="1" r="108" hidden="1" ht="12.75">
      <c s="153" r="A108">
        <v>4</v>
      </c>
      <c t="s" s="153" r="B108">
        <v>416</v>
      </c>
      <c t="s" s="52" r="C108">
        <v>417</v>
      </c>
      <c s="116" r="D108"/>
      <c s="116" r="E108"/>
      <c s="116" r="F108"/>
      <c s="15" r="G108"/>
      <c s="15" r="H108"/>
    </row>
    <row customHeight="1" r="109" hidden="1" ht="12.75">
      <c s="153" r="A109">
        <v>5</v>
      </c>
      <c t="s" s="153" r="B109">
        <v>418</v>
      </c>
      <c t="s" s="52" r="C109">
        <v>419</v>
      </c>
      <c s="116" r="D109"/>
      <c s="116" r="E109"/>
      <c s="116" r="F109"/>
      <c s="15" r="G109"/>
      <c s="15" r="H109"/>
    </row>
    <row customHeight="1" r="110" hidden="1" ht="12.75">
      <c s="153" r="A110">
        <v>6</v>
      </c>
      <c t="s" s="153" r="B110">
        <v>420</v>
      </c>
      <c t="s" s="52" r="C110">
        <v>421</v>
      </c>
      <c s="153" r="D110">
        <v>36951846</v>
      </c>
      <c t="s" s="153" r="E110">
        <v>247</v>
      </c>
      <c s="116" r="F110"/>
      <c t="str" s="83" r="G110">
        <f>HYPERLINK("mailto:denriquez@mineducacion.gov.co","denriquez@mineducacion.gov.co")</f>
        <v>denriquez@mineducacion.gov.co</v>
      </c>
      <c t="str" s="83" r="H110">
        <f>HYPERLINK("mailto:cryssall@gmail.com","cryssall@gmail.com")</f>
        <v>cryssall@gmail.com</v>
      </c>
    </row>
    <row customHeight="1" r="111" hidden="1" ht="12.75">
      <c s="153" r="A111">
        <v>7</v>
      </c>
      <c t="s" s="153" r="B111">
        <v>422</v>
      </c>
      <c t="s" s="52" r="C111">
        <v>423</v>
      </c>
      <c s="116" r="D111"/>
      <c s="116" r="E111"/>
      <c s="116" r="F111"/>
      <c s="15" r="G111"/>
      <c s="15" r="H111"/>
    </row>
    <row customHeight="1" r="112" hidden="1" ht="12.75">
      <c s="153" r="A112">
        <v>8</v>
      </c>
      <c t="s" s="153" r="B112">
        <v>424</v>
      </c>
      <c t="s" s="52" r="C112">
        <v>425</v>
      </c>
      <c s="116" r="D112"/>
      <c s="116" r="E112"/>
      <c s="116" r="F112"/>
      <c s="15" r="G112"/>
      <c s="15" r="H112"/>
    </row>
    <row customHeight="1" r="113" hidden="1" ht="12.75">
      <c s="153" r="A113">
        <v>9</v>
      </c>
      <c t="s" s="153" r="B113">
        <v>426</v>
      </c>
      <c t="s" s="52" r="C113">
        <v>427</v>
      </c>
      <c s="153" r="D113">
        <v>52807437</v>
      </c>
      <c t="s" s="153" r="E113">
        <v>247</v>
      </c>
      <c s="116" r="F113"/>
      <c t="str" s="83" r="G113">
        <f>HYPERLINK("mailto:hballen@mineducacion.gov.co","hballen@mineducacion.gov.co")</f>
        <v>hballen@mineducacion.gov.co</v>
      </c>
      <c t="str" s="83" r="H113">
        <f>HYPERLINK("mailto:joac25@hotmail.com","joac25@hotmail.com")</f>
        <v>joac25@hotmail.com</v>
      </c>
    </row>
    <row customHeight="1" r="114" hidden="1" ht="18.0">
      <c s="153" r="A114">
        <v>10</v>
      </c>
      <c t="s" s="153" r="B114">
        <v>428</v>
      </c>
      <c t="s" s="52" r="C114">
        <v>429</v>
      </c>
      <c s="153" r="D114">
        <v>1030525498</v>
      </c>
      <c t="s" s="153" r="E114">
        <v>247</v>
      </c>
      <c s="116" r="F114"/>
      <c t="str" s="83" r="G114">
        <f>HYPERLINK("mailto:dihernandez@mineducacion.gov.co","dihernandez@mineducacion.gov.co")</f>
        <v>dihernandez@mineducacion.gov.co</v>
      </c>
      <c t="str" s="83" r="H114">
        <f>HYPERLINK("mailto:afrodita1235@hotmail.com","afrodita1235@hotmail.com")</f>
        <v>afrodita1235@hotmail.com</v>
      </c>
    </row>
    <row customHeight="1" r="115" hidden="1" ht="12.75">
      <c s="153" r="A115">
        <v>11</v>
      </c>
      <c t="s" s="153" r="B115">
        <v>430</v>
      </c>
      <c t="s" s="52" r="C115">
        <v>431</v>
      </c>
      <c s="116" r="D115"/>
      <c s="116" r="E115"/>
      <c s="116" r="F115"/>
      <c s="15" r="G115"/>
      <c s="15" r="H115"/>
    </row>
    <row customHeight="1" r="116" hidden="1" ht="12.75">
      <c s="153" r="A116">
        <v>12</v>
      </c>
      <c t="s" s="153" r="B116">
        <v>432</v>
      </c>
      <c t="s" s="52" r="C116">
        <v>433</v>
      </c>
      <c s="116" r="D116"/>
      <c s="116" r="E116"/>
      <c s="116" r="F116"/>
      <c s="15" r="G116"/>
      <c s="15" r="H116"/>
    </row>
    <row customHeight="1" r="117" hidden="1" ht="12.75">
      <c s="153" r="A117">
        <v>13</v>
      </c>
      <c t="s" s="153" r="B117">
        <v>434</v>
      </c>
      <c t="s" s="52" r="C117">
        <v>435</v>
      </c>
      <c s="153" r="D117">
        <v>52904089</v>
      </c>
      <c t="s" s="153" r="E117">
        <v>247</v>
      </c>
      <c s="116" r="F117"/>
      <c t="str" s="83" r="G117">
        <f>HYPERLINK("mailto:nmoron@mineducacion.gov.co","nmoron@mineducacion.gov.co")</f>
        <v>nmoron@mineducacion.gov.co</v>
      </c>
      <c t="str" s="83" r="H117">
        <f>HYPERLINK("mailto:esmeraldamoron@gmail.com","esmeraldamoron@gmail.com")</f>
        <v>esmeraldamoron@gmail.com</v>
      </c>
    </row>
    <row customHeight="1" r="118" hidden="1" ht="12.75">
      <c s="153" r="A118">
        <v>14</v>
      </c>
      <c t="s" s="153" r="B118">
        <v>436</v>
      </c>
      <c t="s" s="52" r="C118">
        <v>437</v>
      </c>
      <c s="153" r="D118">
        <v>79723155</v>
      </c>
      <c t="s" s="153" r="E118">
        <v>247</v>
      </c>
      <c s="116" r="F118"/>
      <c t="str" s="83" r="G118">
        <f>HYPERLINK("mailto:hrengifo@mineducacion.gov.co","hrengifo@mineducacion.gov.co")</f>
        <v>hrengifo@mineducacion.gov.co</v>
      </c>
      <c t="str" s="83" r="H118">
        <f>HYPERLINK("mailto:hernandorengifo@hotmail.com","hernandorengifo@hotmail.com")</f>
        <v>hernandorengifo@hotmail.com</v>
      </c>
    </row>
    <row customHeight="1" r="119" hidden="1" ht="12.75">
      <c s="153" r="A119">
        <v>15</v>
      </c>
      <c t="s" s="153" r="B119">
        <v>438</v>
      </c>
      <c t="s" s="52" r="C119">
        <v>439</v>
      </c>
      <c s="116" r="D119"/>
      <c s="116" r="E119"/>
      <c s="116" r="F119"/>
      <c s="15" r="G119"/>
      <c s="15" r="H119"/>
    </row>
    <row customHeight="1" r="120" hidden="1" ht="12.75">
      <c s="153" r="A120">
        <v>16</v>
      </c>
      <c t="s" s="153" r="B120">
        <v>440</v>
      </c>
      <c t="s" s="52" r="C120">
        <v>441</v>
      </c>
      <c s="153" r="D120">
        <v>71733713</v>
      </c>
      <c t="s" s="153" r="E120">
        <v>126</v>
      </c>
      <c s="116" r="F120"/>
      <c t="str" s="83" r="G120">
        <f>HYPERLINK("mailto:gmacia@mineducacion.gov.co","gmacia@mineducacion.gov.co")</f>
        <v>gmacia@mineducacion.gov.co</v>
      </c>
      <c t="str" s="83" r="H120">
        <f>HYPERLINK("mailto:gabrieljaimemacia@gmail.com","gabrieljaimemacia@gmail.com")</f>
        <v>gabrieljaimemacia@gmail.com</v>
      </c>
    </row>
  </sheetData>
  <legacy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0.71" defaultRowHeight="12.75"/>
  <cols>
    <col min="1" customWidth="1" max="1" style="113" width="19.29"/>
    <col min="2" customWidth="1" max="2" style="136" width="42.0"/>
    <col min="3" max="6" style="136" width="10.0"/>
  </cols>
  <sheetData>
    <row customHeight="1" s="166" customFormat="1" r="1" ht="15.0">
      <c t="s" s="16" r="A1">
        <v>442</v>
      </c>
      <c t="s" s="166" r="B1">
        <v>443</v>
      </c>
      <c s="150" r="C1"/>
      <c s="150" r="D1"/>
      <c s="150" r="E1"/>
      <c s="150" r="F1"/>
    </row>
    <row r="2">
      <c s="113" r="A2">
        <v>105001000001</v>
      </c>
      <c t="s" s="136" r="B2">
        <v>444</v>
      </c>
      <c s="150" r="C2"/>
      <c s="150" r="D2"/>
      <c s="150" r="E2"/>
      <c s="150" r="F2"/>
    </row>
    <row r="3">
      <c s="113" r="A3">
        <v>105001000175</v>
      </c>
      <c t="s" s="136" r="B3">
        <v>445</v>
      </c>
      <c s="150" r="C3"/>
      <c s="150" r="D3"/>
      <c s="150" r="E3"/>
      <c s="150" r="F3"/>
    </row>
    <row r="4">
      <c s="113" r="A4">
        <v>105001000256</v>
      </c>
      <c t="s" s="136" r="B4">
        <v>446</v>
      </c>
      <c s="150" r="C4"/>
      <c s="150" r="D4"/>
      <c s="150" r="E4"/>
      <c s="150" r="F4"/>
    </row>
    <row r="5">
      <c s="113" r="A5">
        <v>105001000353</v>
      </c>
      <c t="s" s="136" r="B5">
        <v>447</v>
      </c>
      <c s="150" r="C5"/>
      <c s="150" r="D5"/>
      <c s="150" r="E5"/>
      <c s="150" r="F5"/>
    </row>
    <row r="6">
      <c s="113" r="A6">
        <v>105001000396</v>
      </c>
      <c t="s" s="136" r="B6">
        <v>448</v>
      </c>
      <c s="150" r="C6"/>
      <c s="150" r="D6"/>
      <c s="150" r="E6"/>
      <c s="150" r="F6"/>
    </row>
    <row r="7">
      <c s="113" r="A7">
        <v>105001000418</v>
      </c>
      <c t="s" s="136" r="B7">
        <v>449</v>
      </c>
      <c s="150" r="C7"/>
      <c s="150" r="D7"/>
      <c s="150" r="E7"/>
      <c s="150" r="F7"/>
    </row>
    <row r="8">
      <c s="113" r="A8">
        <v>105001000566</v>
      </c>
      <c t="s" s="136" r="B8">
        <v>450</v>
      </c>
      <c s="150" r="C8"/>
      <c s="150" r="D8"/>
      <c s="150" r="E8"/>
      <c s="150" r="F8"/>
    </row>
    <row r="9">
      <c s="113" r="A9">
        <v>105001000795</v>
      </c>
      <c t="s" s="136" r="B9">
        <v>451</v>
      </c>
      <c s="150" r="C9"/>
      <c s="150" r="D9"/>
      <c s="150" r="E9"/>
      <c s="150" r="F9"/>
    </row>
    <row r="10">
      <c s="113" r="A10">
        <v>105001000809</v>
      </c>
      <c t="s" s="136" r="B10">
        <v>452</v>
      </c>
      <c s="150" r="C10"/>
      <c s="150" r="D10"/>
      <c s="150" r="E10"/>
      <c s="150" r="F10"/>
    </row>
    <row r="11">
      <c s="113" r="A11">
        <v>105001000868</v>
      </c>
      <c t="s" s="136" r="B11">
        <v>453</v>
      </c>
      <c s="150" r="C11"/>
      <c s="150" r="D11"/>
      <c s="150" r="E11"/>
      <c s="150" r="F11"/>
    </row>
    <row r="12">
      <c s="113" r="A12">
        <v>105001000876</v>
      </c>
      <c t="s" s="136" r="B12">
        <v>454</v>
      </c>
      <c s="150" r="C12"/>
      <c s="150" r="D12"/>
      <c s="150" r="E12"/>
      <c s="150" r="F12"/>
    </row>
    <row r="13">
      <c s="113" r="A13">
        <v>105001000981</v>
      </c>
      <c t="s" s="136" r="B13">
        <v>455</v>
      </c>
      <c s="150" r="C13"/>
      <c s="150" r="D13"/>
      <c s="150" r="E13"/>
      <c s="150" r="F13"/>
    </row>
    <row r="14">
      <c s="113" r="A14">
        <v>105001000990</v>
      </c>
      <c t="s" s="136" r="B14">
        <v>456</v>
      </c>
      <c s="150" r="C14"/>
      <c s="150" r="D14"/>
      <c s="150" r="E14"/>
      <c s="150" r="F14"/>
    </row>
    <row r="15">
      <c s="113" r="A15">
        <v>105001001121</v>
      </c>
      <c t="s" s="136" r="B15">
        <v>457</v>
      </c>
      <c s="150" r="C15"/>
      <c s="150" r="D15"/>
      <c s="150" r="E15"/>
      <c s="150" r="F15"/>
    </row>
    <row r="16">
      <c s="113" r="A16">
        <v>105001001155</v>
      </c>
      <c t="s" s="136" r="B16">
        <v>458</v>
      </c>
      <c s="150" r="C16"/>
      <c s="150" r="D16"/>
      <c s="150" r="E16"/>
      <c s="150" r="F16"/>
    </row>
    <row r="17">
      <c s="113" r="A17">
        <v>105001001198</v>
      </c>
      <c t="s" s="136" r="B17">
        <v>459</v>
      </c>
      <c s="150" r="C17"/>
      <c s="150" r="D17"/>
      <c s="150" r="E17"/>
      <c s="150" r="F17"/>
    </row>
    <row r="18">
      <c s="113" r="A18">
        <v>105001001236</v>
      </c>
      <c t="s" s="136" r="B18">
        <v>460</v>
      </c>
      <c s="150" r="C18"/>
      <c s="150" r="D18"/>
      <c s="150" r="E18"/>
      <c s="150" r="F18"/>
    </row>
    <row r="19">
      <c s="113" r="A19">
        <v>105001001252</v>
      </c>
      <c t="s" s="136" r="B19">
        <v>461</v>
      </c>
      <c s="150" r="C19"/>
      <c s="150" r="D19"/>
      <c s="150" r="E19"/>
      <c s="150" r="F19"/>
    </row>
    <row r="20">
      <c s="113" r="A20">
        <v>105001001279</v>
      </c>
      <c t="s" s="136" r="B20">
        <v>462</v>
      </c>
      <c s="150" r="C20"/>
      <c s="150" r="D20"/>
      <c s="150" r="E20"/>
      <c s="150" r="F20"/>
    </row>
    <row r="21">
      <c s="113" r="A21">
        <v>105001001473</v>
      </c>
      <c t="s" s="136" r="B21">
        <v>463</v>
      </c>
      <c s="150" r="C21"/>
      <c s="150" r="D21"/>
      <c s="150" r="E21"/>
      <c s="150" r="F21"/>
    </row>
    <row r="22">
      <c s="113" r="A22">
        <v>105001001660</v>
      </c>
      <c t="s" s="136" r="B22">
        <v>464</v>
      </c>
      <c s="150" r="C22"/>
      <c s="150" r="D22"/>
      <c s="150" r="E22"/>
      <c s="150" r="F22"/>
    </row>
    <row r="23">
      <c s="113" r="A23">
        <v>105001001805</v>
      </c>
      <c t="s" s="136" r="B23">
        <v>465</v>
      </c>
      <c s="150" r="C23"/>
      <c s="150" r="D23"/>
      <c s="150" r="E23"/>
      <c s="150" r="F23"/>
    </row>
    <row r="24">
      <c s="113" r="A24">
        <v>105001002011</v>
      </c>
      <c t="s" s="136" r="B24">
        <v>466</v>
      </c>
      <c s="150" r="C24"/>
      <c s="150" r="D24"/>
      <c s="150" r="E24"/>
      <c s="150" r="F24"/>
    </row>
    <row r="25">
      <c s="113" r="A25">
        <v>105001002101</v>
      </c>
      <c t="s" s="136" r="B25">
        <v>467</v>
      </c>
      <c s="150" r="C25"/>
      <c s="150" r="D25"/>
      <c s="150" r="E25"/>
      <c s="150" r="F25"/>
    </row>
    <row r="26">
      <c s="113" r="A26">
        <v>105001002119</v>
      </c>
      <c t="s" s="136" r="B26">
        <v>468</v>
      </c>
      <c s="150" r="C26"/>
      <c s="150" r="D26"/>
      <c s="150" r="E26"/>
      <c s="150" r="F26"/>
    </row>
    <row r="27">
      <c s="113" r="A27">
        <v>105001002135</v>
      </c>
      <c t="s" s="136" r="B27">
        <v>469</v>
      </c>
      <c s="150" r="C27"/>
      <c s="150" r="D27"/>
      <c s="150" r="E27"/>
      <c s="150" r="F27"/>
    </row>
    <row r="28">
      <c s="113" r="A28">
        <v>105001002348</v>
      </c>
      <c t="s" s="136" r="B28">
        <v>470</v>
      </c>
      <c s="150" r="C28"/>
      <c s="150" r="D28"/>
      <c s="150" r="E28"/>
      <c s="150" r="F28"/>
    </row>
    <row r="29">
      <c s="113" r="A29">
        <v>105001002356</v>
      </c>
      <c t="s" s="136" r="B29">
        <v>471</v>
      </c>
      <c s="150" r="C29"/>
      <c s="150" r="D29"/>
      <c s="150" r="E29"/>
      <c s="150" r="F29"/>
    </row>
    <row r="30">
      <c s="113" r="A30">
        <v>105001002470</v>
      </c>
      <c t="s" s="136" r="B30">
        <v>472</v>
      </c>
      <c s="150" r="C30"/>
      <c s="150" r="D30"/>
      <c s="150" r="E30"/>
      <c s="150" r="F30"/>
    </row>
    <row r="31">
      <c s="113" r="A31">
        <v>105001002488</v>
      </c>
      <c t="s" s="136" r="B31">
        <v>473</v>
      </c>
      <c s="150" r="C31"/>
      <c s="150" r="D31"/>
      <c s="150" r="E31"/>
      <c s="150" r="F31"/>
    </row>
    <row r="32">
      <c s="113" r="A32">
        <v>105001002496</v>
      </c>
      <c t="s" s="136" r="B32">
        <v>474</v>
      </c>
      <c s="150" r="C32"/>
      <c s="150" r="D32"/>
      <c s="150" r="E32"/>
      <c s="150" r="F32"/>
    </row>
    <row r="33">
      <c s="113" r="A33">
        <v>105001002526</v>
      </c>
      <c t="s" s="136" r="B33">
        <v>475</v>
      </c>
      <c s="150" r="C33"/>
      <c s="150" r="D33"/>
      <c s="150" r="E33"/>
      <c s="150" r="F33"/>
    </row>
    <row r="34">
      <c s="113" r="A34">
        <v>105001002780</v>
      </c>
      <c t="s" s="136" r="B34">
        <v>476</v>
      </c>
      <c s="150" r="C34"/>
      <c s="150" r="D34"/>
      <c s="150" r="E34"/>
      <c s="150" r="F34"/>
    </row>
    <row r="35">
      <c s="113" r="A35">
        <v>105001002895</v>
      </c>
      <c t="s" s="136" r="B35">
        <v>477</v>
      </c>
      <c s="150" r="C35"/>
      <c s="150" r="D35"/>
      <c s="150" r="E35"/>
      <c s="150" r="F35"/>
    </row>
    <row r="36">
      <c s="113" r="A36">
        <v>105001002976</v>
      </c>
      <c t="s" s="136" r="B36">
        <v>478</v>
      </c>
      <c s="150" r="C36"/>
      <c s="150" r="D36"/>
      <c s="150" r="E36"/>
      <c s="150" r="F36"/>
    </row>
    <row r="37">
      <c s="113" r="A37">
        <v>105001003131</v>
      </c>
      <c t="s" s="136" r="B37">
        <v>479</v>
      </c>
      <c s="150" r="C37"/>
      <c s="150" r="D37"/>
      <c s="150" r="E37"/>
      <c s="150" r="F37"/>
    </row>
    <row r="38">
      <c s="113" r="A38">
        <v>105001003221</v>
      </c>
      <c t="s" s="136" r="B38">
        <v>480</v>
      </c>
      <c s="150" r="C38"/>
      <c s="150" r="D38"/>
      <c s="150" r="E38"/>
      <c s="150" r="F38"/>
    </row>
    <row r="39">
      <c s="113" r="A39">
        <v>105001003280</v>
      </c>
      <c t="s" s="136" r="B39">
        <v>481</v>
      </c>
      <c s="150" r="C39"/>
      <c s="150" r="D39"/>
      <c s="150" r="E39"/>
      <c s="150" r="F39"/>
    </row>
    <row r="40">
      <c s="113" r="A40">
        <v>105001003298</v>
      </c>
      <c t="s" s="136" r="B40">
        <v>482</v>
      </c>
      <c s="150" r="C40"/>
      <c s="150" r="D40"/>
      <c s="150" r="E40"/>
      <c s="150" r="F40"/>
    </row>
    <row r="41">
      <c s="113" r="A41">
        <v>105001003387</v>
      </c>
      <c t="s" s="136" r="B41">
        <v>483</v>
      </c>
      <c s="150" r="C41"/>
      <c s="150" r="D41"/>
      <c s="150" r="E41"/>
      <c s="150" r="F41"/>
    </row>
    <row r="42">
      <c s="113" r="A42">
        <v>105001003450</v>
      </c>
      <c t="s" s="136" r="B42">
        <v>484</v>
      </c>
      <c s="150" r="C42"/>
      <c s="150" r="D42"/>
      <c s="150" r="E42"/>
      <c s="150" r="F42"/>
    </row>
    <row r="43">
      <c s="113" r="A43">
        <v>105001005291</v>
      </c>
      <c t="s" s="136" r="B43">
        <v>485</v>
      </c>
      <c s="150" r="C43"/>
      <c s="150" r="D43"/>
      <c s="150" r="E43"/>
      <c s="150" r="F43"/>
    </row>
    <row r="44">
      <c s="113" r="A44">
        <v>105001005339</v>
      </c>
      <c t="s" s="136" r="B44">
        <v>486</v>
      </c>
      <c s="150" r="C44"/>
      <c s="150" r="D44"/>
      <c s="150" r="E44"/>
      <c s="150" r="F44"/>
    </row>
    <row r="45">
      <c s="113" r="A45">
        <v>105001005347</v>
      </c>
      <c t="s" s="136" r="B45">
        <v>487</v>
      </c>
      <c s="150" r="C45"/>
      <c s="150" r="D45"/>
      <c s="150" r="E45"/>
      <c s="150" r="F45"/>
    </row>
    <row r="46">
      <c s="113" r="A46">
        <v>105001005380</v>
      </c>
      <c t="s" s="136" r="B46">
        <v>488</v>
      </c>
      <c s="150" r="C46"/>
      <c s="150" r="D46"/>
      <c s="150" r="E46"/>
      <c s="150" r="F46"/>
    </row>
    <row r="47">
      <c s="113" r="A47">
        <v>105001005410</v>
      </c>
      <c t="s" s="136" r="B47">
        <v>489</v>
      </c>
      <c s="150" r="C47"/>
      <c s="150" r="D47"/>
      <c s="150" r="E47"/>
      <c s="150" r="F47"/>
    </row>
    <row r="48">
      <c s="113" r="A48">
        <v>105001005525</v>
      </c>
      <c t="s" s="136" r="B48">
        <v>490</v>
      </c>
      <c s="150" r="C48"/>
      <c s="150" r="D48"/>
      <c s="150" r="E48"/>
      <c s="150" r="F48"/>
    </row>
    <row r="49">
      <c s="113" r="A49">
        <v>105001005878</v>
      </c>
      <c t="s" s="136" r="B49">
        <v>491</v>
      </c>
      <c s="150" r="C49"/>
      <c s="150" r="D49"/>
      <c s="150" r="E49"/>
      <c s="150" r="F49"/>
    </row>
    <row r="50">
      <c s="113" r="A50">
        <v>105001006092</v>
      </c>
      <c t="s" s="136" r="B50">
        <v>492</v>
      </c>
      <c s="150" r="C50"/>
      <c s="150" r="D50"/>
      <c s="150" r="E50"/>
      <c s="150" r="F50"/>
    </row>
    <row r="51">
      <c s="113" r="A51">
        <v>105001006181</v>
      </c>
      <c t="s" s="136" r="B51">
        <v>493</v>
      </c>
      <c s="150" r="C51"/>
      <c s="150" r="D51"/>
      <c s="150" r="E51"/>
      <c s="150" r="F51"/>
    </row>
    <row r="52">
      <c s="113" r="A52">
        <v>105001006718</v>
      </c>
      <c t="s" s="136" r="B52">
        <v>494</v>
      </c>
      <c s="150" r="C52"/>
      <c s="150" r="D52"/>
      <c s="150" r="E52"/>
      <c s="150" r="F52"/>
    </row>
    <row r="53">
      <c s="113" r="A53">
        <v>105001006980</v>
      </c>
      <c t="s" s="136" r="B53">
        <v>495</v>
      </c>
      <c s="150" r="C53"/>
      <c s="150" r="D53"/>
      <c s="150" r="E53"/>
      <c s="150" r="F53"/>
    </row>
    <row r="54">
      <c s="113" r="A54">
        <v>105001007188</v>
      </c>
      <c t="s" s="136" r="B54">
        <v>496</v>
      </c>
      <c s="150" r="C54"/>
      <c s="150" r="D54"/>
      <c s="150" r="E54"/>
      <c s="150" r="F54"/>
    </row>
    <row r="55">
      <c s="113" r="A55">
        <v>105001007218</v>
      </c>
      <c t="s" s="136" r="B55">
        <v>497</v>
      </c>
      <c s="150" r="C55"/>
      <c s="150" r="D55"/>
      <c s="150" r="E55"/>
      <c s="150" r="F55"/>
    </row>
    <row r="56">
      <c s="113" r="A56">
        <v>105001007978</v>
      </c>
      <c t="s" s="136" r="B56">
        <v>498</v>
      </c>
      <c s="150" r="C56"/>
      <c s="150" r="D56"/>
      <c s="150" r="E56"/>
      <c s="150" r="F56"/>
    </row>
    <row r="57">
      <c s="113" r="A57">
        <v>105001008249</v>
      </c>
      <c t="s" s="136" r="B57">
        <v>499</v>
      </c>
      <c s="150" r="C57"/>
      <c s="150" r="D57"/>
      <c s="150" r="E57"/>
      <c s="150" r="F57"/>
    </row>
    <row r="58">
      <c s="113" r="A58">
        <v>105001008389</v>
      </c>
      <c t="s" s="136" r="B58">
        <v>500</v>
      </c>
      <c s="150" r="C58"/>
      <c s="150" r="D58"/>
      <c s="150" r="E58"/>
      <c s="150" r="F58"/>
    </row>
    <row r="59">
      <c s="113" r="A59">
        <v>105001008451</v>
      </c>
      <c t="s" s="136" r="B59">
        <v>501</v>
      </c>
      <c s="150" r="C59"/>
      <c s="150" r="D59"/>
      <c s="150" r="E59"/>
      <c s="150" r="F59"/>
    </row>
    <row r="60">
      <c s="113" r="A60">
        <v>105001009709</v>
      </c>
      <c t="s" s="136" r="B60">
        <v>502</v>
      </c>
      <c s="150" r="C60"/>
      <c s="150" r="D60"/>
      <c s="150" r="E60"/>
      <c s="150" r="F60"/>
    </row>
    <row r="61">
      <c s="113" r="A61">
        <v>105001009865</v>
      </c>
      <c t="s" s="136" r="B61">
        <v>503</v>
      </c>
      <c s="150" r="C61"/>
      <c s="150" r="D61"/>
      <c s="150" r="E61"/>
      <c s="150" r="F61"/>
    </row>
    <row r="62">
      <c s="113" r="A62">
        <v>105001010448</v>
      </c>
      <c t="s" s="136" r="B62">
        <v>504</v>
      </c>
      <c s="150" r="C62"/>
      <c s="150" r="D62"/>
      <c s="150" r="E62"/>
      <c s="150" r="F62"/>
    </row>
    <row r="63">
      <c s="113" r="A63">
        <v>105001010588</v>
      </c>
      <c t="s" s="136" r="B63">
        <v>505</v>
      </c>
      <c s="150" r="C63"/>
      <c s="150" r="D63"/>
      <c s="150" r="E63"/>
      <c s="150" r="F63"/>
    </row>
    <row r="64">
      <c s="113" r="A64">
        <v>105001010855</v>
      </c>
      <c t="s" s="136" r="B64">
        <v>506</v>
      </c>
      <c s="150" r="C64"/>
      <c s="150" r="D64"/>
      <c s="150" r="E64"/>
      <c s="150" r="F64"/>
    </row>
    <row r="65">
      <c s="113" r="A65">
        <v>105001011070</v>
      </c>
      <c t="s" s="136" r="B65">
        <v>507</v>
      </c>
      <c s="150" r="C65"/>
      <c s="150" r="D65"/>
      <c s="150" r="E65"/>
      <c s="150" r="F65"/>
    </row>
    <row r="66">
      <c s="113" r="A66">
        <v>105001011088</v>
      </c>
      <c t="s" s="136" r="B66">
        <v>508</v>
      </c>
      <c s="150" r="C66"/>
      <c s="150" r="D66"/>
      <c s="150" r="E66"/>
      <c s="150" r="F66"/>
    </row>
    <row r="67">
      <c s="113" r="A67">
        <v>105001011363</v>
      </c>
      <c t="s" s="136" r="B67">
        <v>509</v>
      </c>
      <c s="150" r="C67"/>
      <c s="150" r="D67"/>
      <c s="150" r="E67"/>
      <c s="150" r="F67"/>
    </row>
    <row r="68">
      <c s="113" r="A68">
        <v>105001011606</v>
      </c>
      <c t="s" s="136" r="B68">
        <v>510</v>
      </c>
      <c s="150" r="C68"/>
      <c s="150" r="D68"/>
      <c s="150" r="E68"/>
      <c s="150" r="F68"/>
    </row>
    <row r="69">
      <c s="113" r="A69">
        <v>105001011690</v>
      </c>
      <c t="s" s="136" r="B69">
        <v>511</v>
      </c>
      <c s="150" r="C69"/>
      <c s="150" r="D69"/>
      <c s="150" r="E69"/>
      <c s="150" r="F69"/>
    </row>
    <row r="70">
      <c s="113" r="A70">
        <v>105001011886</v>
      </c>
      <c t="s" s="136" r="B70">
        <v>512</v>
      </c>
      <c s="150" r="C70"/>
      <c s="150" r="D70"/>
      <c s="150" r="E70"/>
      <c s="150" r="F70"/>
    </row>
    <row r="71">
      <c s="113" r="A71">
        <v>105001012092</v>
      </c>
      <c t="s" s="136" r="B71">
        <v>513</v>
      </c>
      <c s="150" r="C71"/>
      <c s="150" r="D71"/>
      <c s="150" r="E71"/>
      <c s="150" r="F71"/>
    </row>
    <row r="72">
      <c s="113" r="A72">
        <v>105001012165</v>
      </c>
      <c t="s" s="136" r="B72">
        <v>514</v>
      </c>
      <c s="150" r="C72"/>
      <c s="150" r="D72"/>
      <c s="150" r="E72"/>
      <c s="150" r="F72"/>
    </row>
    <row r="73">
      <c s="113" r="A73">
        <v>105001012696</v>
      </c>
      <c t="s" s="136" r="B73">
        <v>515</v>
      </c>
      <c s="150" r="C73"/>
      <c s="150" r="D73"/>
      <c s="150" r="E73"/>
      <c s="150" r="F73"/>
    </row>
    <row r="74">
      <c s="113" r="A74">
        <v>105001012700</v>
      </c>
      <c t="s" s="136" r="B74">
        <v>516</v>
      </c>
      <c s="150" r="C74"/>
      <c s="150" r="D74"/>
      <c s="150" r="E74"/>
      <c s="150" r="F74"/>
    </row>
    <row r="75">
      <c s="113" r="A75">
        <v>105001013013</v>
      </c>
      <c t="s" s="136" r="B75">
        <v>517</v>
      </c>
      <c s="150" r="C75"/>
      <c s="150" r="D75"/>
      <c s="150" r="E75"/>
      <c s="150" r="F75"/>
    </row>
    <row r="76">
      <c s="113" r="A76">
        <v>105001013072</v>
      </c>
      <c t="s" s="136" r="B76">
        <v>518</v>
      </c>
      <c s="150" r="C76"/>
      <c s="150" r="D76"/>
      <c s="150" r="E76"/>
      <c s="150" r="F76"/>
    </row>
    <row r="77">
      <c s="113" r="A77">
        <v>105001013145</v>
      </c>
      <c t="s" s="136" r="B77">
        <v>519</v>
      </c>
      <c s="150" r="C77"/>
      <c s="150" r="D77"/>
      <c s="150" r="E77"/>
      <c s="150" r="F77"/>
    </row>
    <row r="78">
      <c s="113" r="A78">
        <v>105001013439</v>
      </c>
      <c t="s" s="136" r="B78">
        <v>520</v>
      </c>
      <c s="150" r="C78"/>
      <c s="150" r="D78"/>
      <c s="150" r="E78"/>
      <c s="150" r="F78"/>
    </row>
    <row r="79">
      <c s="113" r="A79">
        <v>105001013447</v>
      </c>
      <c t="s" s="136" r="B79">
        <v>521</v>
      </c>
      <c s="150" r="C79"/>
      <c s="150" r="D79"/>
      <c s="150" r="E79"/>
      <c s="150" r="F79"/>
    </row>
    <row r="80">
      <c s="113" r="A80">
        <v>105001013633</v>
      </c>
      <c t="s" s="136" r="B80">
        <v>522</v>
      </c>
      <c s="150" r="C80"/>
      <c s="150" r="D80"/>
      <c s="150" r="E80"/>
      <c s="150" r="F80"/>
    </row>
    <row r="81">
      <c s="113" r="A81">
        <v>105001014052</v>
      </c>
      <c t="s" s="136" r="B81">
        <v>523</v>
      </c>
      <c s="150" r="C81"/>
      <c s="150" r="D81"/>
      <c s="150" r="E81"/>
      <c s="150" r="F81"/>
    </row>
    <row r="82">
      <c s="113" r="A82">
        <v>105001014397</v>
      </c>
      <c t="s" s="136" r="B82">
        <v>524</v>
      </c>
      <c s="150" r="C82"/>
      <c s="150" r="D82"/>
      <c s="150" r="E82"/>
      <c s="150" r="F82"/>
    </row>
    <row r="83">
      <c s="113" r="A83">
        <v>105001015172</v>
      </c>
      <c t="s" s="136" r="B83">
        <v>525</v>
      </c>
      <c s="150" r="C83"/>
      <c s="150" r="D83"/>
      <c s="150" r="E83"/>
      <c s="150" r="F83"/>
    </row>
    <row r="84">
      <c s="113" r="A84">
        <v>105001015229</v>
      </c>
      <c t="s" s="136" r="B84">
        <v>526</v>
      </c>
      <c s="150" r="C84"/>
      <c s="150" r="D84"/>
      <c s="150" r="E84"/>
      <c s="150" r="F84"/>
    </row>
    <row r="85">
      <c s="113" r="A85">
        <v>105001016420</v>
      </c>
      <c t="s" s="136" r="B85">
        <v>527</v>
      </c>
      <c s="150" r="C85"/>
      <c s="150" r="D85"/>
      <c s="150" r="E85"/>
      <c s="150" r="F85"/>
    </row>
    <row r="86">
      <c s="113" r="A86">
        <v>105001017132</v>
      </c>
      <c t="s" s="136" r="B86">
        <v>528</v>
      </c>
      <c s="150" r="C86"/>
      <c s="150" r="D86"/>
      <c s="150" r="E86"/>
      <c s="150" r="F86"/>
    </row>
    <row r="87">
      <c s="113" r="A87">
        <v>105001017965</v>
      </c>
      <c t="s" s="136" r="B87">
        <v>529</v>
      </c>
      <c s="150" r="C87"/>
      <c s="150" r="D87"/>
      <c s="150" r="E87"/>
      <c s="150" r="F87"/>
    </row>
    <row r="88">
      <c s="113" r="A88">
        <v>105001018759</v>
      </c>
      <c t="s" s="136" r="B88">
        <v>530</v>
      </c>
      <c s="150" r="C88"/>
      <c s="150" r="D88"/>
      <c s="150" r="E88"/>
      <c s="150" r="F88"/>
    </row>
    <row r="89">
      <c s="113" r="A89">
        <v>105001019089</v>
      </c>
      <c t="s" s="136" r="B89">
        <v>531</v>
      </c>
      <c s="150" r="C89"/>
      <c s="150" r="D89"/>
      <c s="150" r="E89"/>
      <c s="150" r="F89"/>
    </row>
    <row r="90">
      <c s="113" r="A90">
        <v>105001019194</v>
      </c>
      <c t="s" s="136" r="B90">
        <v>532</v>
      </c>
      <c s="150" r="C90"/>
      <c s="150" r="D90"/>
      <c s="150" r="E90"/>
      <c s="150" r="F90"/>
    </row>
    <row r="91">
      <c s="113" r="A91">
        <v>105001019305</v>
      </c>
      <c t="s" s="136" r="B91">
        <v>533</v>
      </c>
      <c s="150" r="C91"/>
      <c s="150" r="D91"/>
      <c s="150" r="E91"/>
      <c s="150" r="F91"/>
    </row>
    <row r="92">
      <c s="113" r="A92">
        <v>105001019330</v>
      </c>
      <c t="s" s="136" r="B92">
        <v>534</v>
      </c>
      <c s="150" r="C92"/>
      <c s="150" r="D92"/>
      <c s="150" r="E92"/>
      <c s="150" r="F92"/>
    </row>
    <row r="93">
      <c s="113" r="A93">
        <v>105001019429</v>
      </c>
      <c t="s" s="136" r="B93">
        <v>535</v>
      </c>
      <c s="150" r="C93"/>
      <c s="150" r="D93"/>
      <c s="150" r="E93"/>
      <c s="150" r="F93"/>
    </row>
    <row r="94">
      <c s="113" r="A94">
        <v>105001019453</v>
      </c>
      <c t="s" s="136" r="B94">
        <v>536</v>
      </c>
      <c s="150" r="C94"/>
      <c s="150" r="D94"/>
      <c s="150" r="E94"/>
      <c s="150" r="F94"/>
    </row>
    <row r="95">
      <c s="113" r="A95">
        <v>105001019798</v>
      </c>
      <c t="s" s="136" r="B95">
        <v>537</v>
      </c>
      <c s="150" r="C95"/>
      <c s="150" r="D95"/>
      <c s="150" r="E95"/>
      <c s="150" r="F95"/>
    </row>
    <row r="96">
      <c s="113" r="A96">
        <v>105001019925</v>
      </c>
      <c t="s" s="136" r="B96">
        <v>538</v>
      </c>
      <c s="150" r="C96"/>
      <c s="150" r="D96"/>
      <c s="150" r="E96"/>
      <c s="150" r="F96"/>
    </row>
    <row r="97">
      <c s="113" r="A97">
        <v>105001021199</v>
      </c>
      <c t="s" s="136" r="B97">
        <v>539</v>
      </c>
      <c s="150" r="C97"/>
      <c s="150" r="D97"/>
      <c s="150" r="E97"/>
      <c s="150" r="F97"/>
    </row>
    <row r="98">
      <c s="113" r="A98">
        <v>105001021636</v>
      </c>
      <c t="s" s="136" r="B98">
        <v>540</v>
      </c>
      <c s="150" r="C98"/>
      <c s="150" r="D98"/>
      <c s="150" r="E98"/>
      <c s="150" r="F98"/>
    </row>
    <row r="99">
      <c s="113" r="A99">
        <v>105001021873</v>
      </c>
      <c t="s" s="136" r="B99">
        <v>541</v>
      </c>
      <c s="150" r="C99"/>
      <c s="150" r="D99"/>
      <c s="150" r="E99"/>
      <c s="150" r="F99"/>
    </row>
    <row r="100">
      <c s="113" r="A100">
        <v>105001022101</v>
      </c>
      <c t="s" s="136" r="B100">
        <v>542</v>
      </c>
      <c s="150" r="C100"/>
      <c s="150" r="D100"/>
      <c s="150" r="E100"/>
      <c s="150" r="F100"/>
    </row>
    <row r="101">
      <c s="113" r="A101">
        <v>105001023965</v>
      </c>
      <c t="s" s="136" r="B101">
        <v>543</v>
      </c>
      <c s="150" r="C101"/>
      <c s="150" r="D101"/>
      <c s="150" r="E101"/>
      <c s="150" r="F101"/>
    </row>
    <row r="102">
      <c s="113" r="A102">
        <v>105001025763</v>
      </c>
      <c t="s" s="136" r="B102">
        <v>544</v>
      </c>
      <c s="150" r="C102"/>
      <c s="150" r="D102"/>
      <c s="150" r="E102"/>
      <c s="150" r="F102"/>
    </row>
    <row r="103">
      <c s="113" r="A103">
        <v>105001025771</v>
      </c>
      <c t="s" s="136" r="B103">
        <v>545</v>
      </c>
      <c s="150" r="C103"/>
      <c s="150" r="D103"/>
      <c s="150" r="E103"/>
      <c s="150" r="F103"/>
    </row>
    <row r="104">
      <c s="113" r="A104">
        <v>105001025780</v>
      </c>
      <c t="s" s="136" r="B104">
        <v>546</v>
      </c>
      <c s="150" r="C104"/>
      <c s="150" r="D104"/>
      <c s="150" r="E104"/>
      <c s="150" r="F104"/>
    </row>
    <row r="105">
      <c s="113" r="A105">
        <v>105001025844</v>
      </c>
      <c t="s" s="136" r="B105">
        <v>547</v>
      </c>
      <c s="150" r="C105"/>
      <c s="150" r="D105"/>
      <c s="150" r="E105"/>
      <c s="150" r="F105"/>
    </row>
    <row r="106">
      <c s="113" r="A106">
        <v>105001025992</v>
      </c>
      <c t="s" s="136" r="B106">
        <v>548</v>
      </c>
      <c s="150" r="C106"/>
      <c s="150" r="D106"/>
      <c s="150" r="E106"/>
      <c s="150" r="F106"/>
    </row>
    <row r="107">
      <c s="113" r="A107">
        <v>105001026000</v>
      </c>
      <c t="s" s="136" r="B107">
        <v>549</v>
      </c>
      <c s="150" r="C107"/>
      <c s="150" r="D107"/>
      <c s="150" r="E107"/>
      <c s="150" r="F107"/>
    </row>
    <row r="108">
      <c s="113" r="A108">
        <v>105031000056</v>
      </c>
      <c t="s" s="136" r="B108">
        <v>550</v>
      </c>
      <c s="150" r="C108"/>
      <c s="150" r="D108"/>
      <c s="150" r="E108"/>
      <c s="150" r="F108"/>
    </row>
    <row r="109">
      <c s="113" r="A109">
        <v>105031001583</v>
      </c>
      <c t="s" s="136" r="B109">
        <v>551</v>
      </c>
      <c s="150" r="C109"/>
      <c s="150" r="D109"/>
      <c s="150" r="E109"/>
      <c s="150" r="F109"/>
    </row>
    <row r="110">
      <c s="113" r="A110">
        <v>105031010432</v>
      </c>
      <c t="s" s="136" r="B110">
        <v>552</v>
      </c>
      <c s="150" r="C110"/>
      <c s="150" r="D110"/>
      <c s="150" r="E110"/>
      <c s="150" r="F110"/>
    </row>
    <row r="111">
      <c s="113" r="A111">
        <v>105040000212</v>
      </c>
      <c t="s" s="136" r="B111">
        <v>553</v>
      </c>
      <c s="150" r="C111"/>
      <c s="150" r="D111"/>
      <c s="150" r="E111"/>
      <c s="150" r="F111"/>
    </row>
    <row r="112">
      <c s="113" r="A112">
        <v>105045000148</v>
      </c>
      <c t="s" s="136" r="B112">
        <v>554</v>
      </c>
      <c s="150" r="C112"/>
      <c s="150" r="D112"/>
      <c s="150" r="E112"/>
      <c s="150" r="F112"/>
    </row>
    <row r="113">
      <c s="113" r="A113">
        <v>105045000164</v>
      </c>
      <c t="s" s="136" r="B113">
        <v>555</v>
      </c>
      <c s="150" r="C113"/>
      <c s="150" r="D113"/>
      <c s="150" r="E113"/>
      <c s="150" r="F113"/>
    </row>
    <row r="114">
      <c s="113" r="A114">
        <v>105045000393</v>
      </c>
      <c t="s" s="136" r="B114">
        <v>556</v>
      </c>
      <c s="150" r="C114"/>
      <c s="150" r="D114"/>
      <c s="150" r="E114"/>
      <c s="150" r="F114"/>
    </row>
    <row r="115">
      <c s="113" r="A115">
        <v>105045000601</v>
      </c>
      <c t="s" s="136" r="B115">
        <v>557</v>
      </c>
      <c s="150" r="C115"/>
      <c s="150" r="D115"/>
      <c s="150" r="E115"/>
      <c s="150" r="F115"/>
    </row>
    <row r="116">
      <c s="113" r="A116">
        <v>105045001217</v>
      </c>
      <c t="s" s="136" r="B116">
        <v>558</v>
      </c>
      <c s="150" r="C116"/>
      <c s="150" r="D116"/>
      <c s="150" r="E116"/>
      <c s="150" r="F116"/>
    </row>
    <row r="117">
      <c s="113" r="A117">
        <v>105045001454</v>
      </c>
      <c t="s" s="136" r="B117">
        <v>559</v>
      </c>
      <c s="150" r="C117"/>
      <c s="150" r="D117"/>
      <c s="150" r="E117"/>
      <c s="150" r="F117"/>
    </row>
    <row r="118">
      <c s="113" r="A118">
        <v>105045001667</v>
      </c>
      <c t="s" s="136" r="B118">
        <v>560</v>
      </c>
      <c s="150" r="C118"/>
      <c s="150" r="D118"/>
      <c s="150" r="E118"/>
      <c s="150" r="F118"/>
    </row>
    <row r="119">
      <c s="113" r="A119">
        <v>105045001683</v>
      </c>
      <c t="s" s="136" r="B119">
        <v>561</v>
      </c>
      <c s="150" r="C119"/>
      <c s="150" r="D119"/>
      <c s="150" r="E119"/>
      <c s="150" r="F119"/>
    </row>
    <row r="120">
      <c s="113" r="A120">
        <v>105051000508</v>
      </c>
      <c t="s" s="136" r="B120">
        <v>562</v>
      </c>
      <c s="150" r="C120"/>
      <c s="150" r="D120"/>
      <c s="150" r="E120"/>
      <c s="150" r="F120"/>
    </row>
    <row r="121">
      <c s="113" r="A121">
        <v>105129000208</v>
      </c>
      <c t="s" s="136" r="B121">
        <v>563</v>
      </c>
      <c s="150" r="C121"/>
      <c s="150" r="D121"/>
      <c s="150" r="E121"/>
      <c s="150" r="F121"/>
    </row>
    <row r="122">
      <c s="113" r="A122">
        <v>105129000216</v>
      </c>
      <c t="s" s="136" r="B122">
        <v>564</v>
      </c>
      <c s="150" r="C122"/>
      <c s="150" r="D122"/>
      <c s="150" r="E122"/>
      <c s="150" r="F122"/>
    </row>
    <row r="123">
      <c s="113" r="A123">
        <v>105129000534</v>
      </c>
      <c t="s" s="136" r="B123">
        <v>565</v>
      </c>
      <c s="150" r="C123"/>
      <c s="150" r="D123"/>
      <c s="150" r="E123"/>
      <c s="150" r="F123"/>
    </row>
    <row r="124">
      <c s="113" r="A124">
        <v>105147000045</v>
      </c>
      <c t="s" s="136" r="B124">
        <v>566</v>
      </c>
      <c s="150" r="C124"/>
      <c s="150" r="D124"/>
      <c s="150" r="E124"/>
      <c s="150" r="F124"/>
    </row>
    <row r="125">
      <c s="113" r="A125">
        <v>105147000401</v>
      </c>
      <c t="s" s="136" r="B125">
        <v>567</v>
      </c>
      <c s="150" r="C125"/>
      <c s="150" r="D125"/>
      <c s="150" r="E125"/>
      <c s="150" r="F125"/>
    </row>
    <row r="126">
      <c s="113" r="A126">
        <v>105147000568</v>
      </c>
      <c t="s" s="136" r="B126">
        <v>568</v>
      </c>
      <c s="150" r="C126"/>
      <c s="150" r="D126"/>
      <c s="150" r="E126"/>
      <c s="150" r="F126"/>
    </row>
    <row r="127">
      <c s="113" r="A127">
        <v>105148000863</v>
      </c>
      <c t="s" s="136" r="B127">
        <v>569</v>
      </c>
      <c s="150" r="C127"/>
      <c s="150" r="D127"/>
      <c s="150" r="E127"/>
      <c s="150" r="F127"/>
    </row>
    <row r="128">
      <c s="113" r="A128">
        <v>105154000298</v>
      </c>
      <c t="s" s="136" r="B128">
        <v>570</v>
      </c>
      <c s="150" r="C128"/>
      <c s="150" r="D128"/>
      <c s="150" r="E128"/>
      <c s="150" r="F128"/>
    </row>
    <row r="129">
      <c s="113" r="A129">
        <v>105154000301</v>
      </c>
      <c t="s" s="136" r="B129">
        <v>571</v>
      </c>
      <c s="150" r="C129"/>
      <c s="150" r="D129"/>
      <c s="150" r="E129"/>
      <c s="150" r="F129"/>
    </row>
    <row r="130">
      <c s="113" r="A130">
        <v>105154000409</v>
      </c>
      <c t="s" s="136" r="B130">
        <v>572</v>
      </c>
      <c s="150" r="C130"/>
      <c s="150" r="D130"/>
      <c s="150" r="E130"/>
      <c s="150" r="F130"/>
    </row>
    <row r="131">
      <c s="113" r="A131">
        <v>105154000751</v>
      </c>
      <c t="s" s="136" r="B131">
        <v>573</v>
      </c>
      <c s="150" r="C131"/>
      <c s="150" r="D131"/>
      <c s="150" r="E131"/>
      <c s="150" r="F131"/>
    </row>
    <row r="132">
      <c s="113" r="A132">
        <v>105154001880</v>
      </c>
      <c t="s" s="136" r="B132">
        <v>574</v>
      </c>
      <c s="150" r="C132"/>
      <c s="150" r="D132"/>
      <c s="150" r="E132"/>
      <c s="150" r="F132"/>
    </row>
    <row r="133">
      <c s="113" r="A133">
        <v>105154002451</v>
      </c>
      <c t="s" s="136" r="B133">
        <v>575</v>
      </c>
      <c s="150" r="C133"/>
      <c s="150" r="D133"/>
      <c s="150" r="E133"/>
      <c s="150" r="F133"/>
    </row>
    <row r="134">
      <c s="113" r="A134">
        <v>105172000076</v>
      </c>
      <c t="s" s="136" r="B134">
        <v>576</v>
      </c>
      <c s="150" r="C134"/>
      <c s="150" r="D134"/>
      <c s="150" r="E134"/>
      <c s="150" r="F134"/>
    </row>
    <row r="135">
      <c s="113" r="A135">
        <v>105172000220</v>
      </c>
      <c t="s" s="136" r="B135">
        <v>563</v>
      </c>
      <c s="150" r="C135"/>
      <c s="150" r="D135"/>
      <c s="150" r="E135"/>
      <c s="150" r="F135"/>
    </row>
    <row r="136">
      <c s="113" r="A136">
        <v>105172000238</v>
      </c>
      <c t="s" s="136" r="B136">
        <v>577</v>
      </c>
      <c s="150" r="C136"/>
      <c s="150" r="D136"/>
      <c s="150" r="E136"/>
      <c s="150" r="F136"/>
    </row>
    <row r="137">
      <c s="113" r="A137">
        <v>105172000572</v>
      </c>
      <c t="s" s="136" r="B137">
        <v>578</v>
      </c>
      <c s="150" r="C137"/>
      <c s="150" r="D137"/>
      <c s="150" r="E137"/>
      <c s="150" r="F137"/>
    </row>
    <row r="138">
      <c s="113" r="A138">
        <v>105172000629</v>
      </c>
      <c t="s" s="136" r="B138">
        <v>579</v>
      </c>
      <c s="150" r="C138"/>
      <c s="150" r="D138"/>
      <c s="150" r="E138"/>
      <c s="150" r="F138"/>
    </row>
    <row r="139">
      <c s="113" r="A139">
        <v>105172001463</v>
      </c>
      <c t="s" s="136" r="B139">
        <v>580</v>
      </c>
      <c s="150" r="C139"/>
      <c s="150" r="D139"/>
      <c s="150" r="E139"/>
      <c s="150" r="F139"/>
    </row>
    <row r="140">
      <c s="113" r="A140">
        <v>105190000181</v>
      </c>
      <c t="s" s="136" r="B140">
        <v>581</v>
      </c>
      <c s="150" r="C140"/>
      <c s="150" r="D140"/>
      <c s="150" r="E140"/>
      <c s="150" r="F140"/>
    </row>
    <row r="141">
      <c s="113" r="A141">
        <v>105197000160</v>
      </c>
      <c t="s" s="136" r="B141">
        <v>582</v>
      </c>
      <c s="150" r="C141"/>
      <c s="150" r="D141"/>
      <c s="150" r="E141"/>
      <c s="150" r="F141"/>
    </row>
    <row r="142">
      <c s="113" r="A142">
        <v>105234000086</v>
      </c>
      <c t="s" s="136" r="B142">
        <v>583</v>
      </c>
      <c s="150" r="C142"/>
      <c s="150" r="D142"/>
      <c s="150" r="E142"/>
      <c s="150" r="F142"/>
    </row>
    <row r="143">
      <c s="113" r="A143">
        <v>105237000150</v>
      </c>
      <c t="s" s="136" r="B143">
        <v>584</v>
      </c>
      <c s="150" r="C143"/>
      <c s="150" r="D143"/>
      <c s="150" r="E143"/>
      <c s="150" r="F143"/>
    </row>
    <row r="144">
      <c s="113" r="A144">
        <v>105250000169</v>
      </c>
      <c t="s" s="136" r="B144">
        <v>585</v>
      </c>
      <c s="150" r="C144"/>
      <c s="150" r="D144"/>
      <c s="150" r="E144"/>
      <c s="150" r="F144"/>
    </row>
    <row r="145">
      <c s="113" r="A145">
        <v>105250000185</v>
      </c>
      <c t="s" s="136" r="B145">
        <v>586</v>
      </c>
      <c s="150" r="C145"/>
      <c s="150" r="D145"/>
      <c s="150" r="E145"/>
      <c s="150" r="F145"/>
    </row>
    <row r="146">
      <c s="113" r="A146">
        <v>105250000339</v>
      </c>
      <c t="s" s="136" r="B146">
        <v>587</v>
      </c>
      <c s="150" r="C146"/>
      <c s="150" r="D146"/>
      <c s="150" r="E146"/>
      <c s="150" r="F146"/>
    </row>
    <row r="147">
      <c s="113" r="A147">
        <v>105250000932</v>
      </c>
      <c t="s" s="136" r="B147">
        <v>588</v>
      </c>
      <c s="150" r="C147"/>
      <c s="150" r="D147"/>
      <c s="150" r="E147"/>
      <c s="150" r="F147"/>
    </row>
    <row r="148">
      <c s="113" r="A148">
        <v>105250000975</v>
      </c>
      <c t="s" s="136" r="B148">
        <v>589</v>
      </c>
      <c s="150" r="C148"/>
      <c s="150" r="D148"/>
      <c s="150" r="E148"/>
      <c s="150" r="F148"/>
    </row>
    <row r="149">
      <c s="113" r="A149">
        <v>105282000390</v>
      </c>
      <c t="s" s="136" r="B149">
        <v>590</v>
      </c>
      <c s="150" r="C149"/>
      <c s="150" r="D149"/>
      <c s="150" r="E149"/>
      <c s="150" r="F149"/>
    </row>
    <row r="150">
      <c s="113" r="A150">
        <v>105308000083</v>
      </c>
      <c t="s" s="136" r="B150">
        <v>567</v>
      </c>
      <c s="150" r="C150"/>
      <c s="150" r="D150"/>
      <c s="150" r="E150"/>
      <c s="150" r="F150"/>
    </row>
    <row r="151">
      <c s="113" r="A151">
        <v>105376000211</v>
      </c>
      <c t="s" s="136" r="B151">
        <v>591</v>
      </c>
      <c s="150" r="C151"/>
      <c s="150" r="D151"/>
      <c s="150" r="E151"/>
      <c s="150" r="F151"/>
    </row>
    <row r="152">
      <c s="113" r="A152">
        <v>105380000063</v>
      </c>
      <c t="s" s="136" r="B152">
        <v>592</v>
      </c>
      <c s="150" r="C152"/>
      <c s="150" r="D152"/>
      <c s="150" r="E152"/>
      <c s="150" r="F152"/>
    </row>
    <row r="153">
      <c s="113" r="A153">
        <v>105387000077</v>
      </c>
      <c t="s" s="136" r="B153">
        <v>593</v>
      </c>
      <c s="150" r="C153"/>
      <c s="150" r="D153"/>
      <c s="150" r="E153"/>
      <c s="150" r="F153"/>
    </row>
    <row r="154">
      <c s="113" r="A154">
        <v>105475000125</v>
      </c>
      <c t="s" s="136" r="B154">
        <v>594</v>
      </c>
      <c s="150" r="C154"/>
      <c s="150" r="D154"/>
      <c s="150" r="E154"/>
      <c s="150" r="F154"/>
    </row>
    <row r="155">
      <c s="113" r="A155">
        <v>105480000010</v>
      </c>
      <c t="s" s="136" r="B155">
        <v>595</v>
      </c>
      <c s="150" r="C155"/>
      <c s="150" r="D155"/>
      <c s="150" r="E155"/>
      <c s="150" r="F155"/>
    </row>
    <row r="156">
      <c s="113" r="A156">
        <v>105490000018</v>
      </c>
      <c t="s" s="136" r="B156">
        <v>596</v>
      </c>
      <c s="150" r="C156"/>
      <c s="150" r="D156"/>
      <c s="150" r="E156"/>
      <c s="150" r="F156"/>
    </row>
    <row r="157">
      <c s="113" r="A157">
        <v>105490000026</v>
      </c>
      <c t="s" s="136" r="B157">
        <v>597</v>
      </c>
      <c s="150" r="C157"/>
      <c s="150" r="D157"/>
      <c s="150" r="E157"/>
      <c s="150" r="F157"/>
    </row>
    <row r="158">
      <c s="113" r="A158">
        <v>105495000024</v>
      </c>
      <c t="s" s="136" r="B158">
        <v>598</v>
      </c>
      <c s="150" r="C158"/>
      <c s="150" r="D158"/>
      <c s="150" r="E158"/>
      <c s="150" r="F158"/>
    </row>
    <row r="159">
      <c s="113" r="A159">
        <v>105579000160</v>
      </c>
      <c t="s" s="136" r="B159">
        <v>599</v>
      </c>
      <c s="150" r="C159"/>
      <c s="150" r="D159"/>
      <c s="150" r="E159"/>
      <c s="150" r="F159"/>
    </row>
    <row r="160">
      <c s="113" r="A160">
        <v>105579000186</v>
      </c>
      <c t="s" s="136" r="B160">
        <v>600</v>
      </c>
      <c s="150" r="C160"/>
      <c s="150" r="D160"/>
      <c s="150" r="E160"/>
      <c s="150" r="F160"/>
    </row>
    <row r="161">
      <c s="113" r="A161">
        <v>105579000259</v>
      </c>
      <c t="s" s="136" r="B161">
        <v>601</v>
      </c>
      <c s="150" r="C161"/>
      <c s="150" r="D161"/>
      <c s="150" r="E161"/>
      <c s="150" r="F161"/>
    </row>
    <row r="162">
      <c s="113" r="A162">
        <v>105579000305</v>
      </c>
      <c t="s" s="136" r="B162">
        <v>602</v>
      </c>
      <c s="150" r="C162"/>
      <c s="150" r="D162"/>
      <c s="150" r="E162"/>
      <c s="150" r="F162"/>
    </row>
    <row r="163">
      <c s="113" r="A163">
        <v>105591000027</v>
      </c>
      <c t="s" s="136" r="B163">
        <v>603</v>
      </c>
      <c s="150" r="C163"/>
      <c s="150" r="D163"/>
      <c s="150" r="E163"/>
      <c s="150" r="F163"/>
    </row>
    <row r="164">
      <c s="113" r="A164">
        <v>105604000013</v>
      </c>
      <c t="s" s="136" r="B164">
        <v>604</v>
      </c>
      <c s="150" r="C164"/>
      <c s="150" r="D164"/>
      <c s="150" r="E164"/>
      <c s="150" r="F164"/>
    </row>
    <row r="165">
      <c s="113" r="A165">
        <v>105665000041</v>
      </c>
      <c t="s" s="136" r="B165">
        <v>605</v>
      </c>
      <c s="150" r="C165"/>
      <c s="150" r="D165"/>
      <c s="150" r="E165"/>
      <c s="150" r="F165"/>
    </row>
    <row r="166">
      <c s="113" r="A166">
        <v>105670000415</v>
      </c>
      <c t="s" s="136" r="B166">
        <v>606</v>
      </c>
      <c s="150" r="C166"/>
      <c s="150" r="D166"/>
      <c s="150" r="E166"/>
      <c s="150" r="F166"/>
    </row>
    <row r="167">
      <c s="113" r="A167">
        <v>105690000241</v>
      </c>
      <c t="s" s="136" r="B167">
        <v>607</v>
      </c>
      <c s="150" r="C167"/>
      <c s="150" r="D167"/>
      <c s="150" r="E167"/>
      <c s="150" r="F167"/>
    </row>
    <row r="168">
      <c s="113" r="A168">
        <v>105697000069</v>
      </c>
      <c t="s" s="136" r="B168">
        <v>608</v>
      </c>
      <c s="150" r="C168"/>
      <c s="150" r="D168"/>
      <c s="150" r="E168"/>
      <c s="150" r="F168"/>
    </row>
    <row r="169">
      <c s="113" r="A169">
        <v>105736000039</v>
      </c>
      <c t="s" s="136" r="B169">
        <v>609</v>
      </c>
      <c s="150" r="C169"/>
      <c s="150" r="D169"/>
      <c s="150" r="E169"/>
      <c s="150" r="F169"/>
    </row>
    <row r="170">
      <c s="113" r="A170">
        <v>105736000055</v>
      </c>
      <c t="s" s="136" r="B170">
        <v>610</v>
      </c>
      <c s="150" r="C170"/>
      <c s="150" r="D170"/>
      <c s="150" r="E170"/>
      <c s="150" r="F170"/>
    </row>
    <row r="171">
      <c s="113" r="A171">
        <v>105790000184</v>
      </c>
      <c t="s" s="136" r="B171">
        <v>611</v>
      </c>
      <c s="150" r="C171"/>
      <c s="150" r="D171"/>
      <c s="150" r="E171"/>
      <c s="150" r="F171"/>
    </row>
    <row r="172">
      <c s="113" r="A172">
        <v>105790000206</v>
      </c>
      <c t="s" s="136" r="B172">
        <v>597</v>
      </c>
      <c s="150" r="C172"/>
      <c s="150" r="D172"/>
      <c s="150" r="E172"/>
      <c s="150" r="F172"/>
    </row>
    <row r="173">
      <c s="113" r="A173">
        <v>105837000153</v>
      </c>
      <c t="s" s="136" r="B173">
        <v>612</v>
      </c>
      <c s="150" r="C173"/>
      <c s="150" r="D173"/>
      <c s="150" r="E173"/>
      <c s="150" r="F173"/>
    </row>
    <row r="174">
      <c s="113" r="A174">
        <v>105837000242</v>
      </c>
      <c t="s" s="136" r="B174">
        <v>613</v>
      </c>
      <c s="150" r="C174"/>
      <c s="150" r="D174"/>
      <c s="150" r="E174"/>
      <c s="150" r="F174"/>
    </row>
    <row r="175">
      <c s="113" r="A175">
        <v>105837003870</v>
      </c>
      <c t="s" s="136" r="B175">
        <v>614</v>
      </c>
      <c s="150" r="C175"/>
      <c s="150" r="D175"/>
      <c s="150" r="E175"/>
      <c s="150" r="F175"/>
    </row>
    <row r="176">
      <c s="113" r="A176">
        <v>105837004922</v>
      </c>
      <c t="s" s="136" r="B176">
        <v>615</v>
      </c>
      <c s="150" r="C176"/>
      <c s="150" r="D176"/>
      <c s="150" r="E176"/>
      <c s="150" r="F176"/>
    </row>
    <row r="177">
      <c s="113" r="A177">
        <v>105837006097</v>
      </c>
      <c t="s" s="136" r="B177">
        <v>616</v>
      </c>
      <c s="150" r="C177"/>
      <c s="150" r="D177"/>
      <c s="150" r="E177"/>
      <c s="150" r="F177"/>
    </row>
    <row r="178">
      <c s="113" r="A178">
        <v>105837006194</v>
      </c>
      <c t="s" s="136" r="B178">
        <v>617</v>
      </c>
      <c s="150" r="C178"/>
      <c s="150" r="D178"/>
      <c s="150" r="E178"/>
      <c s="150" r="F178"/>
    </row>
    <row r="179">
      <c s="113" r="A179">
        <v>105847000241</v>
      </c>
      <c t="s" s="136" r="B179">
        <v>618</v>
      </c>
      <c s="150" r="C179"/>
      <c s="150" r="D179"/>
      <c s="150" r="E179"/>
      <c s="150" r="F179"/>
    </row>
    <row r="180">
      <c s="113" r="A180">
        <v>105847001191</v>
      </c>
      <c t="s" s="136" r="B180">
        <v>619</v>
      </c>
      <c s="150" r="C180"/>
      <c s="150" r="D180"/>
      <c s="150" r="E180"/>
      <c s="150" r="F180"/>
    </row>
    <row r="181">
      <c s="113" r="A181">
        <v>105847001239</v>
      </c>
      <c t="s" s="136" r="B181">
        <v>620</v>
      </c>
      <c s="150" r="C181"/>
      <c s="150" r="D181"/>
      <c s="150" r="E181"/>
      <c s="150" r="F181"/>
    </row>
    <row r="182">
      <c s="113" r="A182">
        <v>105858000137</v>
      </c>
      <c t="s" s="136" r="B182">
        <v>590</v>
      </c>
      <c s="150" r="C182"/>
      <c s="150" r="D182"/>
      <c s="150" r="E182"/>
      <c s="150" r="F182"/>
    </row>
    <row r="183">
      <c s="113" r="A183">
        <v>105873000232</v>
      </c>
      <c t="s" s="136" r="B183">
        <v>621</v>
      </c>
      <c s="150" r="C183"/>
      <c s="150" r="D183"/>
      <c s="150" r="E183"/>
      <c s="150" r="F183"/>
    </row>
    <row r="184">
      <c s="113" r="A184">
        <v>105885000025</v>
      </c>
      <c t="s" s="136" r="B184">
        <v>622</v>
      </c>
      <c s="150" r="C184"/>
      <c s="150" r="D184"/>
      <c s="150" r="E184"/>
      <c s="150" r="F184"/>
    </row>
    <row r="185">
      <c s="113" r="A185">
        <v>105887000600</v>
      </c>
      <c t="s" s="136" r="B185">
        <v>623</v>
      </c>
      <c s="150" r="C185"/>
      <c s="150" r="D185"/>
      <c s="150" r="E185"/>
      <c s="150" r="F185"/>
    </row>
    <row r="186">
      <c s="113" r="A186">
        <v>105890000203</v>
      </c>
      <c t="s" s="136" r="B186">
        <v>624</v>
      </c>
      <c s="150" r="C186"/>
      <c s="150" r="D186"/>
      <c s="150" r="E186"/>
      <c s="150" r="F186"/>
    </row>
    <row r="187">
      <c s="113" r="A187">
        <v>105893001685</v>
      </c>
      <c t="s" s="136" r="B187">
        <v>625</v>
      </c>
      <c s="150" r="C187"/>
      <c s="150" r="D187"/>
      <c s="150" r="E187"/>
      <c s="150" r="F187"/>
    </row>
    <row r="188">
      <c s="113" r="A188">
        <v>105895000091</v>
      </c>
      <c t="s" s="136" r="B188">
        <v>626</v>
      </c>
      <c s="150" r="C188"/>
      <c s="150" r="D188"/>
      <c s="150" r="E188"/>
      <c s="150" r="F188"/>
    </row>
    <row r="189">
      <c s="113" r="A189">
        <v>105895001119</v>
      </c>
      <c t="s" s="136" r="B189">
        <v>627</v>
      </c>
      <c s="150" r="C189"/>
      <c s="150" r="D189"/>
      <c s="150" r="E189"/>
      <c s="150" r="F189"/>
    </row>
    <row r="190">
      <c s="113" r="A190">
        <v>105895001160</v>
      </c>
      <c t="s" s="136" r="B190">
        <v>628</v>
      </c>
      <c s="150" r="C190"/>
      <c s="150" r="D190"/>
      <c s="150" r="E190"/>
      <c s="150" r="F190"/>
    </row>
    <row r="191">
      <c s="113" r="A191">
        <v>108001000018</v>
      </c>
      <c t="s" s="136" r="B191">
        <v>629</v>
      </c>
      <c s="150" r="C191"/>
      <c s="150" r="D191"/>
      <c s="150" r="E191"/>
      <c s="150" r="F191"/>
    </row>
    <row r="192">
      <c s="113" r="A192">
        <v>108001000034</v>
      </c>
      <c t="s" s="136" r="B192">
        <v>630</v>
      </c>
      <c s="150" r="C192"/>
      <c s="150" r="D192"/>
      <c s="150" r="E192"/>
      <c s="150" r="F192"/>
    </row>
    <row r="193">
      <c s="113" r="A193">
        <v>108001000069</v>
      </c>
      <c t="s" s="136" r="B193">
        <v>631</v>
      </c>
      <c s="150" r="C193"/>
      <c s="150" r="D193"/>
      <c s="150" r="E193"/>
      <c s="150" r="F193"/>
    </row>
    <row r="194">
      <c s="113" r="A194">
        <v>108001000077</v>
      </c>
      <c t="s" s="136" r="B194">
        <v>632</v>
      </c>
      <c s="150" r="C194"/>
      <c s="150" r="D194"/>
      <c s="150" r="E194"/>
      <c s="150" r="F194"/>
    </row>
    <row r="195">
      <c s="113" r="A195">
        <v>108001000093</v>
      </c>
      <c t="s" s="136" r="B195">
        <v>633</v>
      </c>
      <c s="150" r="C195"/>
      <c s="150" r="D195"/>
      <c s="150" r="E195"/>
      <c s="150" r="F195"/>
    </row>
    <row r="196">
      <c s="113" r="A196">
        <v>108001000115</v>
      </c>
      <c t="s" s="136" r="B196">
        <v>634</v>
      </c>
      <c s="150" r="C196"/>
      <c s="150" r="D196"/>
      <c s="150" r="E196"/>
      <c s="150" r="F196"/>
    </row>
    <row r="197">
      <c s="113" r="A197">
        <v>108001000123</v>
      </c>
      <c t="s" s="136" r="B197">
        <v>635</v>
      </c>
      <c s="150" r="C197"/>
      <c s="150" r="D197"/>
      <c s="150" r="E197"/>
      <c s="150" r="F197"/>
    </row>
    <row r="198">
      <c s="113" r="A198">
        <v>108001000433</v>
      </c>
      <c t="s" s="136" r="B198">
        <v>636</v>
      </c>
      <c s="150" r="C198"/>
      <c s="150" r="D198"/>
      <c s="150" r="E198"/>
      <c s="150" r="F198"/>
    </row>
    <row r="199">
      <c s="113" r="A199">
        <v>108001000824</v>
      </c>
      <c t="s" s="136" r="B199">
        <v>637</v>
      </c>
      <c s="150" r="C199"/>
      <c s="150" r="D199"/>
      <c s="150" r="E199"/>
      <c s="150" r="F199"/>
    </row>
    <row r="200">
      <c s="113" r="A200">
        <v>108001001723</v>
      </c>
      <c t="s" s="136" r="B200">
        <v>638</v>
      </c>
      <c s="150" r="C200"/>
      <c s="150" r="D200"/>
      <c s="150" r="E200"/>
      <c s="150" r="F200"/>
    </row>
    <row r="201">
      <c s="113" r="A201">
        <v>108001001766</v>
      </c>
      <c t="s" s="136" r="B201">
        <v>639</v>
      </c>
      <c s="150" r="C201"/>
      <c s="150" r="D201"/>
      <c s="150" r="E201"/>
      <c s="150" r="F201"/>
    </row>
    <row r="202">
      <c s="113" r="A202">
        <v>108001001821</v>
      </c>
      <c t="s" s="136" r="B202">
        <v>640</v>
      </c>
      <c s="150" r="C202"/>
      <c s="150" r="D202"/>
      <c s="150" r="E202"/>
      <c s="150" r="F202"/>
    </row>
    <row r="203">
      <c s="113" r="A203">
        <v>108001001961</v>
      </c>
      <c t="s" s="136" r="B203">
        <v>641</v>
      </c>
      <c s="150" r="C203"/>
      <c s="150" r="D203"/>
      <c s="150" r="E203"/>
      <c s="150" r="F203"/>
    </row>
    <row r="204">
      <c s="113" r="A204">
        <v>108001002185</v>
      </c>
      <c t="s" s="136" r="B204">
        <v>642</v>
      </c>
      <c s="150" r="C204"/>
      <c s="150" r="D204"/>
      <c s="150" r="E204"/>
      <c s="150" r="F204"/>
    </row>
    <row r="205">
      <c s="113" r="A205">
        <v>108001002215</v>
      </c>
      <c t="s" s="136" r="B205">
        <v>643</v>
      </c>
      <c s="150" r="C205"/>
      <c s="150" r="D205"/>
      <c s="150" r="E205"/>
      <c s="150" r="F205"/>
    </row>
    <row r="206">
      <c s="113" r="A206">
        <v>108001002282</v>
      </c>
      <c t="s" s="136" r="B206">
        <v>644</v>
      </c>
      <c s="150" r="C206"/>
      <c s="150" r="D206"/>
      <c s="150" r="E206"/>
      <c s="150" r="F206"/>
    </row>
    <row r="207">
      <c s="113" r="A207">
        <v>108001002339</v>
      </c>
      <c t="s" s="136" r="B207">
        <v>645</v>
      </c>
      <c s="150" r="C207"/>
      <c s="150" r="D207"/>
      <c s="150" r="E207"/>
      <c s="150" r="F207"/>
    </row>
    <row r="208">
      <c s="113" r="A208">
        <v>108001002347</v>
      </c>
      <c t="s" s="136" r="B208">
        <v>646</v>
      </c>
      <c s="150" r="C208"/>
      <c s="150" r="D208"/>
      <c s="150" r="E208"/>
      <c s="150" r="F208"/>
    </row>
    <row r="209">
      <c s="113" r="A209">
        <v>108001002576</v>
      </c>
      <c t="s" s="136" r="B209">
        <v>647</v>
      </c>
      <c s="150" r="C209"/>
      <c s="150" r="D209"/>
      <c s="150" r="E209"/>
      <c s="150" r="F209"/>
    </row>
    <row r="210">
      <c s="113" r="A210">
        <v>108001002649</v>
      </c>
      <c t="s" s="136" r="B210">
        <v>648</v>
      </c>
      <c s="150" r="C210"/>
      <c s="150" r="D210"/>
      <c s="150" r="E210"/>
      <c s="150" r="F210"/>
    </row>
    <row r="211">
      <c s="113" r="A211">
        <v>108001002835</v>
      </c>
      <c t="s" s="136" r="B211">
        <v>649</v>
      </c>
      <c s="150" r="C211"/>
      <c s="150" r="D211"/>
      <c s="150" r="E211"/>
      <c s="150" r="F211"/>
    </row>
    <row r="212">
      <c s="113" r="A212">
        <v>108001002975</v>
      </c>
      <c t="s" s="136" r="B212">
        <v>650</v>
      </c>
      <c s="150" r="C212"/>
      <c s="150" r="D212"/>
      <c s="150" r="E212"/>
      <c s="150" r="F212"/>
    </row>
    <row r="213">
      <c s="113" r="A213">
        <v>108001003025</v>
      </c>
      <c t="s" s="136" r="B213">
        <v>651</v>
      </c>
      <c s="150" r="C213"/>
      <c s="150" r="D213"/>
      <c s="150" r="E213"/>
      <c s="150" r="F213"/>
    </row>
    <row r="214">
      <c s="113" r="A214">
        <v>108001003068</v>
      </c>
      <c t="s" s="136" r="B214">
        <v>652</v>
      </c>
      <c s="150" r="C214"/>
      <c s="150" r="D214"/>
      <c s="150" r="E214"/>
      <c s="150" r="F214"/>
    </row>
    <row r="215">
      <c s="113" r="A215">
        <v>108001003076</v>
      </c>
      <c t="s" s="136" r="B215">
        <v>653</v>
      </c>
      <c s="150" r="C215"/>
      <c s="150" r="D215"/>
      <c s="150" r="E215"/>
      <c s="150" r="F215"/>
    </row>
    <row r="216">
      <c s="113" r="A216">
        <v>108001003084</v>
      </c>
      <c t="s" s="136" r="B216">
        <v>654</v>
      </c>
      <c s="150" r="C216"/>
      <c s="150" r="D216"/>
      <c s="150" r="E216"/>
      <c s="150" r="F216"/>
    </row>
    <row r="217">
      <c s="113" r="A217">
        <v>108001003122</v>
      </c>
      <c t="s" s="136" r="B217">
        <v>655</v>
      </c>
      <c s="150" r="C217"/>
      <c s="150" r="D217"/>
      <c s="150" r="E217"/>
      <c s="150" r="F217"/>
    </row>
    <row r="218">
      <c s="113" r="A218">
        <v>108001003378</v>
      </c>
      <c t="s" s="136" r="B218">
        <v>656</v>
      </c>
      <c s="150" r="C218"/>
      <c s="150" r="D218"/>
      <c s="150" r="E218"/>
      <c s="150" r="F218"/>
    </row>
    <row r="219">
      <c s="113" r="A219">
        <v>108001003408</v>
      </c>
      <c t="s" s="136" r="B219">
        <v>657</v>
      </c>
      <c s="150" r="C219"/>
      <c s="150" r="D219"/>
      <c s="150" r="E219"/>
      <c s="150" r="F219"/>
    </row>
    <row r="220">
      <c s="113" r="A220">
        <v>108001003475</v>
      </c>
      <c t="s" s="136" r="B220">
        <v>658</v>
      </c>
      <c s="150" r="C220"/>
      <c s="150" r="D220"/>
      <c s="150" r="E220"/>
      <c s="150" r="F220"/>
    </row>
    <row r="221">
      <c s="113" r="A221">
        <v>108001003513</v>
      </c>
      <c t="s" s="136" r="B221">
        <v>659</v>
      </c>
      <c s="150" r="C221"/>
      <c s="150" r="D221"/>
      <c s="150" r="E221"/>
      <c s="150" r="F221"/>
    </row>
    <row r="222">
      <c s="113" r="A222">
        <v>108001003602</v>
      </c>
      <c t="s" s="136" r="B222">
        <v>660</v>
      </c>
      <c s="150" r="C222"/>
      <c s="150" r="D222"/>
      <c s="150" r="E222"/>
      <c s="150" r="F222"/>
    </row>
    <row r="223">
      <c s="113" r="A223">
        <v>108001003611</v>
      </c>
      <c t="s" s="136" r="B223">
        <v>661</v>
      </c>
      <c s="150" r="C223"/>
      <c s="150" r="D223"/>
      <c s="150" r="E223"/>
      <c s="150" r="F223"/>
    </row>
    <row r="224">
      <c s="113" r="A224">
        <v>108001003688</v>
      </c>
      <c t="s" s="136" r="B224">
        <v>662</v>
      </c>
      <c s="150" r="C224"/>
      <c s="150" r="D224"/>
      <c s="150" r="E224"/>
      <c s="150" r="F224"/>
    </row>
    <row r="225">
      <c s="113" r="A225">
        <v>108001003734</v>
      </c>
      <c t="s" s="136" r="B225">
        <v>663</v>
      </c>
      <c s="150" r="C225"/>
      <c s="150" r="D225"/>
      <c s="150" r="E225"/>
      <c s="150" r="F225"/>
    </row>
    <row r="226">
      <c s="113" r="A226">
        <v>108001003751</v>
      </c>
      <c t="s" s="136" r="B226">
        <v>664</v>
      </c>
      <c s="150" r="C226"/>
      <c s="150" r="D226"/>
      <c s="150" r="E226"/>
      <c s="150" r="F226"/>
    </row>
    <row r="227">
      <c s="113" r="A227">
        <v>108001003874</v>
      </c>
      <c t="s" s="136" r="B227">
        <v>665</v>
      </c>
      <c s="150" r="C227"/>
      <c s="150" r="D227"/>
      <c s="150" r="E227"/>
      <c s="150" r="F227"/>
    </row>
    <row r="228">
      <c s="113" r="A228">
        <v>108001003998</v>
      </c>
      <c t="s" s="136" r="B228">
        <v>666</v>
      </c>
      <c s="150" r="C228"/>
      <c s="150" r="D228"/>
      <c s="150" r="E228"/>
      <c s="150" r="F228"/>
    </row>
    <row r="229">
      <c s="113" r="A229">
        <v>108001004030</v>
      </c>
      <c t="s" s="136" r="B229">
        <v>667</v>
      </c>
      <c s="150" r="C229"/>
      <c s="150" r="D229"/>
      <c s="150" r="E229"/>
      <c s="150" r="F229"/>
    </row>
    <row r="230">
      <c s="113" r="A230">
        <v>108001004684</v>
      </c>
      <c t="s" s="136" r="B230">
        <v>668</v>
      </c>
      <c s="150" r="C230"/>
      <c s="150" r="D230"/>
      <c s="150" r="E230"/>
      <c s="150" r="F230"/>
    </row>
    <row r="231">
      <c s="113" r="A231">
        <v>108001004731</v>
      </c>
      <c t="s" s="136" r="B231">
        <v>669</v>
      </c>
      <c s="150" r="C231"/>
      <c s="150" r="D231"/>
      <c s="150" r="E231"/>
      <c s="150" r="F231"/>
    </row>
    <row r="232">
      <c s="113" r="A232">
        <v>108001004757</v>
      </c>
      <c t="s" s="136" r="B232">
        <v>670</v>
      </c>
      <c s="150" r="C232"/>
      <c s="150" r="D232"/>
      <c s="150" r="E232"/>
      <c s="150" r="F232"/>
    </row>
    <row r="233">
      <c s="113" r="A233">
        <v>108001005028</v>
      </c>
      <c t="s" s="136" r="B233">
        <v>671</v>
      </c>
      <c s="150" r="C233"/>
      <c s="150" r="D233"/>
      <c s="150" r="E233"/>
      <c s="150" r="F233"/>
    </row>
    <row r="234">
      <c s="113" r="A234">
        <v>108001005117</v>
      </c>
      <c t="s" s="136" r="B234">
        <v>672</v>
      </c>
      <c s="150" r="C234"/>
      <c s="150" r="D234"/>
      <c s="150" r="E234"/>
      <c s="150" r="F234"/>
    </row>
    <row r="235">
      <c s="113" r="A235">
        <v>108001005567</v>
      </c>
      <c t="s" s="136" r="B235">
        <v>673</v>
      </c>
      <c s="150" r="C235"/>
      <c s="150" r="D235"/>
      <c s="150" r="E235"/>
      <c s="150" r="F235"/>
    </row>
    <row r="236">
      <c s="113" r="A236">
        <v>108001006687</v>
      </c>
      <c t="s" s="136" r="B236">
        <v>674</v>
      </c>
      <c s="150" r="C236"/>
      <c s="150" r="D236"/>
      <c s="150" r="E236"/>
      <c s="150" r="F236"/>
    </row>
    <row r="237">
      <c s="113" r="A237">
        <v>108001007179</v>
      </c>
      <c t="s" s="136" r="B237">
        <v>675</v>
      </c>
      <c s="150" r="C237"/>
      <c s="150" r="D237"/>
      <c s="150" r="E237"/>
      <c s="150" r="F237"/>
    </row>
    <row r="238">
      <c s="113" r="A238">
        <v>108001007291</v>
      </c>
      <c t="s" s="136" r="B238">
        <v>676</v>
      </c>
      <c s="150" r="C238"/>
      <c s="150" r="D238"/>
      <c s="150" r="E238"/>
      <c s="150" r="F238"/>
    </row>
    <row r="239">
      <c s="113" r="A239">
        <v>108001007675</v>
      </c>
      <c t="s" s="136" r="B239">
        <v>677</v>
      </c>
      <c s="150" r="C239"/>
      <c s="150" r="D239"/>
      <c s="150" r="E239"/>
      <c s="150" r="F239"/>
    </row>
    <row r="240">
      <c s="113" r="A240">
        <v>108001009261</v>
      </c>
      <c t="s" s="136" r="B240">
        <v>678</v>
      </c>
      <c s="150" r="C240"/>
      <c s="150" r="D240"/>
      <c s="150" r="E240"/>
      <c s="150" r="F240"/>
    </row>
    <row r="241">
      <c s="113" r="A241">
        <v>108001009538</v>
      </c>
      <c t="s" s="136" r="B241">
        <v>679</v>
      </c>
      <c s="150" r="C241"/>
      <c s="150" r="D241"/>
      <c s="150" r="E241"/>
      <c s="150" r="F241"/>
    </row>
    <row r="242">
      <c s="113" r="A242">
        <v>108001009988</v>
      </c>
      <c t="s" s="136" r="B242">
        <v>680</v>
      </c>
      <c s="150" r="C242"/>
      <c s="150" r="D242"/>
      <c s="150" r="E242"/>
      <c s="150" r="F242"/>
    </row>
    <row r="243">
      <c s="113" r="A243">
        <v>108001010391</v>
      </c>
      <c t="s" s="136" r="B243">
        <v>681</v>
      </c>
      <c s="150" r="C243"/>
      <c s="150" r="D243"/>
      <c s="150" r="E243"/>
      <c s="150" r="F243"/>
    </row>
    <row r="244">
      <c s="113" r="A244">
        <v>108001012644</v>
      </c>
      <c t="s" s="136" r="B244">
        <v>682</v>
      </c>
      <c s="150" r="C244"/>
      <c s="150" r="D244"/>
      <c s="150" r="E244"/>
      <c s="150" r="F244"/>
    </row>
    <row r="245">
      <c s="113" r="A245">
        <v>108001012652</v>
      </c>
      <c t="s" s="136" r="B245">
        <v>683</v>
      </c>
      <c s="150" r="C245"/>
      <c s="150" r="D245"/>
      <c s="150" r="E245"/>
      <c s="150" r="F245"/>
    </row>
    <row r="246">
      <c s="113" r="A246">
        <v>108001012741</v>
      </c>
      <c t="s" s="136" r="B246">
        <v>684</v>
      </c>
      <c s="150" r="C246"/>
      <c s="150" r="D246"/>
      <c s="150" r="E246"/>
      <c s="150" r="F246"/>
    </row>
    <row r="247">
      <c s="113" r="A247">
        <v>108001013951</v>
      </c>
      <c t="s" s="136" r="B247">
        <v>685</v>
      </c>
      <c s="150" r="C247"/>
      <c s="150" r="D247"/>
      <c s="150" r="E247"/>
      <c s="150" r="F247"/>
    </row>
    <row r="248">
      <c s="113" r="A248">
        <v>108001018421</v>
      </c>
      <c t="s" s="136" r="B248">
        <v>686</v>
      </c>
      <c s="150" r="C248"/>
      <c s="150" r="D248"/>
      <c s="150" r="E248"/>
      <c s="150" r="F248"/>
    </row>
    <row r="249">
      <c s="113" r="A249">
        <v>108001018464</v>
      </c>
      <c t="s" s="136" r="B249">
        <v>687</v>
      </c>
      <c s="150" r="C249"/>
      <c s="150" r="D249"/>
      <c s="150" r="E249"/>
      <c s="150" r="F249"/>
    </row>
    <row r="250">
      <c s="113" r="A250">
        <v>108001018596</v>
      </c>
      <c t="s" s="136" r="B250">
        <v>688</v>
      </c>
      <c s="150" r="C250"/>
      <c s="150" r="D250"/>
      <c s="150" r="E250"/>
      <c s="150" r="F250"/>
    </row>
    <row r="251">
      <c s="113" r="A251">
        <v>108001073392</v>
      </c>
      <c t="s" s="136" r="B251">
        <v>689</v>
      </c>
      <c s="150" r="C251"/>
      <c s="150" r="D251"/>
      <c s="150" r="E251"/>
      <c s="150" r="F251"/>
    </row>
    <row r="252">
      <c s="113" r="A252">
        <v>108001074011</v>
      </c>
      <c t="s" s="136" r="B252">
        <v>690</v>
      </c>
      <c s="150" r="C252"/>
      <c s="150" r="D252"/>
      <c s="150" r="E252"/>
      <c s="150" r="F252"/>
    </row>
    <row r="253">
      <c s="113" r="A253">
        <v>108001074186</v>
      </c>
      <c t="s" s="136" r="B253">
        <v>691</v>
      </c>
      <c s="150" r="C253"/>
      <c s="150" r="D253"/>
      <c s="150" r="E253"/>
      <c s="150" r="F253"/>
    </row>
    <row r="254">
      <c s="113" r="A254">
        <v>108001074488</v>
      </c>
      <c t="s" s="136" r="B254">
        <v>692</v>
      </c>
      <c s="150" r="C254"/>
      <c s="150" r="D254"/>
      <c s="150" r="E254"/>
      <c s="150" r="F254"/>
    </row>
    <row r="255">
      <c s="113" r="A255">
        <v>108001074518</v>
      </c>
      <c t="s" s="136" r="B255">
        <v>693</v>
      </c>
      <c s="150" r="C255"/>
      <c s="150" r="D255"/>
      <c s="150" r="E255"/>
      <c s="150" r="F255"/>
    </row>
    <row r="256">
      <c s="113" r="A256">
        <v>108001074534</v>
      </c>
      <c t="s" s="136" r="B256">
        <v>694</v>
      </c>
      <c s="150" r="C256"/>
      <c s="150" r="D256"/>
      <c s="150" r="E256"/>
      <c s="150" r="F256"/>
    </row>
    <row r="257">
      <c s="113" r="A257">
        <v>108001074542</v>
      </c>
      <c t="s" s="136" r="B257">
        <v>695</v>
      </c>
      <c s="150" r="C257"/>
      <c s="150" r="D257"/>
      <c s="150" r="E257"/>
      <c s="150" r="F257"/>
    </row>
    <row r="258">
      <c s="113" r="A258">
        <v>108001074666</v>
      </c>
      <c t="s" s="136" r="B258">
        <v>696</v>
      </c>
      <c s="150" r="C258"/>
      <c s="150" r="D258"/>
      <c s="150" r="E258"/>
      <c s="150" r="F258"/>
    </row>
    <row r="259">
      <c s="113" r="A259">
        <v>108001074674</v>
      </c>
      <c t="s" s="136" r="B259">
        <v>697</v>
      </c>
      <c s="150" r="C259"/>
      <c s="150" r="D259"/>
      <c s="150" r="E259"/>
      <c s="150" r="F259"/>
    </row>
    <row r="260">
      <c s="113" r="A260">
        <v>108001075476</v>
      </c>
      <c t="s" s="136" r="B260">
        <v>698</v>
      </c>
      <c s="150" r="C260"/>
      <c s="150" r="D260"/>
      <c s="150" r="E260"/>
      <c s="150" r="F260"/>
    </row>
    <row r="261">
      <c s="113" r="A261">
        <v>108001076171</v>
      </c>
      <c t="s" s="136" r="B261">
        <v>699</v>
      </c>
      <c s="150" r="C261"/>
      <c s="150" r="D261"/>
      <c s="150" r="E261"/>
      <c s="150" r="F261"/>
    </row>
    <row r="262">
      <c s="113" r="A262">
        <v>108001076294</v>
      </c>
      <c t="s" s="136" r="B262">
        <v>700</v>
      </c>
      <c s="150" r="C262"/>
      <c s="150" r="D262"/>
      <c s="150" r="E262"/>
      <c s="150" r="F262"/>
    </row>
    <row r="263">
      <c s="113" r="A263">
        <v>108001078793</v>
      </c>
      <c t="s" s="136" r="B263">
        <v>701</v>
      </c>
      <c s="150" r="C263"/>
      <c s="150" r="D263"/>
      <c s="150" r="E263"/>
      <c s="150" r="F263"/>
    </row>
    <row r="264">
      <c s="113" r="A264">
        <v>108078000011</v>
      </c>
      <c t="s" s="136" r="B264">
        <v>702</v>
      </c>
      <c s="150" r="C264"/>
      <c s="150" r="D264"/>
      <c s="150" r="E264"/>
      <c s="150" r="F264"/>
    </row>
    <row r="265">
      <c s="113" r="A265">
        <v>108078000029</v>
      </c>
      <c t="s" s="136" r="B265">
        <v>703</v>
      </c>
      <c s="150" r="C265"/>
      <c s="150" r="D265"/>
      <c s="150" r="E265"/>
      <c s="150" r="F265"/>
    </row>
    <row r="266">
      <c s="113" r="A266">
        <v>108078000100</v>
      </c>
      <c t="s" s="136" r="B266">
        <v>704</v>
      </c>
      <c s="150" r="C266"/>
      <c s="150" r="D266"/>
      <c s="150" r="E266"/>
      <c s="150" r="F266"/>
    </row>
    <row r="267">
      <c s="113" r="A267">
        <v>108078000151</v>
      </c>
      <c t="s" s="136" r="B267">
        <v>705</v>
      </c>
      <c s="150" r="C267"/>
      <c s="150" r="D267"/>
      <c s="150" r="E267"/>
      <c s="150" r="F267"/>
    </row>
    <row r="268">
      <c s="113" r="A268">
        <v>108078000215</v>
      </c>
      <c t="s" s="136" r="B268">
        <v>706</v>
      </c>
      <c s="150" r="C268"/>
      <c s="150" r="D268"/>
      <c s="150" r="E268"/>
      <c s="150" r="F268"/>
    </row>
    <row r="269">
      <c s="113" r="A269">
        <v>108137000038</v>
      </c>
      <c t="s" s="136" r="B269">
        <v>707</v>
      </c>
      <c s="150" r="C269"/>
      <c s="150" r="D269"/>
      <c s="150" r="E269"/>
      <c s="150" r="F269"/>
    </row>
    <row r="270">
      <c s="113" r="A270">
        <v>108137000054</v>
      </c>
      <c t="s" s="136" r="B270">
        <v>708</v>
      </c>
      <c s="150" r="C270"/>
      <c s="150" r="D270"/>
      <c s="150" r="E270"/>
      <c s="150" r="F270"/>
    </row>
    <row r="271">
      <c s="113" r="A271">
        <v>108137000062</v>
      </c>
      <c t="s" s="136" r="B271">
        <v>709</v>
      </c>
      <c s="150" r="C271"/>
      <c s="150" r="D271"/>
      <c s="150" r="E271"/>
      <c s="150" r="F271"/>
    </row>
    <row r="272">
      <c s="113" r="A272">
        <v>108141000018</v>
      </c>
      <c t="s" s="136" r="B272">
        <v>710</v>
      </c>
      <c s="150" r="C272"/>
      <c s="150" r="D272"/>
      <c s="150" r="E272"/>
      <c s="150" r="F272"/>
    </row>
    <row r="273">
      <c s="113" r="A273">
        <v>108296000014</v>
      </c>
      <c t="s" s="136" r="B273">
        <v>711</v>
      </c>
      <c s="150" r="C273"/>
      <c s="150" r="D273"/>
      <c s="150" r="E273"/>
      <c s="150" r="F273"/>
    </row>
    <row r="274">
      <c s="113" r="A274">
        <v>108296000049</v>
      </c>
      <c t="s" s="136" r="B274">
        <v>712</v>
      </c>
      <c s="150" r="C274"/>
      <c s="150" r="D274"/>
      <c s="150" r="E274"/>
      <c s="150" r="F274"/>
    </row>
    <row r="275">
      <c s="113" r="A275">
        <v>108372000011</v>
      </c>
      <c t="s" s="136" r="B275">
        <v>713</v>
      </c>
      <c s="150" r="C275"/>
      <c s="150" r="D275"/>
      <c s="150" r="E275"/>
      <c s="150" r="F275"/>
    </row>
    <row r="276">
      <c s="113" r="A276">
        <v>108372000169</v>
      </c>
      <c t="s" s="136" r="B276">
        <v>714</v>
      </c>
      <c s="150" r="C276"/>
      <c s="150" r="D276"/>
      <c s="150" r="E276"/>
      <c s="150" r="F276"/>
    </row>
    <row r="277">
      <c s="113" r="A277">
        <v>108421000013</v>
      </c>
      <c t="s" s="136" r="B277">
        <v>715</v>
      </c>
      <c s="150" r="C277"/>
      <c s="150" r="D277"/>
      <c s="150" r="E277"/>
      <c s="150" r="F277"/>
    </row>
    <row r="278">
      <c s="113" r="A278">
        <v>108421000234</v>
      </c>
      <c t="s" s="136" r="B278">
        <v>716</v>
      </c>
      <c s="150" r="C278"/>
      <c s="150" r="D278"/>
      <c s="150" r="E278"/>
      <c s="150" r="F278"/>
    </row>
    <row r="279">
      <c s="113" r="A279">
        <v>108433000027</v>
      </c>
      <c t="s" s="136" r="B279">
        <v>717</v>
      </c>
      <c s="150" r="C279"/>
      <c s="150" r="D279"/>
      <c s="150" r="E279"/>
      <c s="150" r="F279"/>
    </row>
    <row r="280">
      <c s="113" r="A280">
        <v>108433000035</v>
      </c>
      <c t="s" s="136" r="B280">
        <v>718</v>
      </c>
      <c s="150" r="C280"/>
      <c s="150" r="D280"/>
      <c s="150" r="E280"/>
      <c s="150" r="F280"/>
    </row>
    <row r="281">
      <c s="113" r="A281">
        <v>108433000051</v>
      </c>
      <c t="s" s="136" r="B281">
        <v>709</v>
      </c>
      <c s="150" r="C281"/>
      <c s="150" r="D281"/>
      <c s="150" r="E281"/>
      <c s="150" r="F281"/>
    </row>
    <row r="282">
      <c s="113" r="A282">
        <v>108433000116</v>
      </c>
      <c t="s" s="136" r="B282">
        <v>719</v>
      </c>
      <c s="150" r="C282"/>
      <c s="150" r="D282"/>
      <c s="150" r="E282"/>
      <c s="150" r="F282"/>
    </row>
    <row r="283">
      <c s="113" r="A283">
        <v>108433000779</v>
      </c>
      <c t="s" s="136" r="B283">
        <v>720</v>
      </c>
      <c s="150" r="C283"/>
      <c s="150" r="D283"/>
      <c s="150" r="E283"/>
      <c s="150" r="F283"/>
    </row>
    <row r="284">
      <c s="113" r="A284">
        <v>108433001082</v>
      </c>
      <c t="s" s="136" r="B284">
        <v>721</v>
      </c>
      <c s="150" r="C284"/>
      <c s="150" r="D284"/>
      <c s="150" r="E284"/>
      <c s="150" r="F284"/>
    </row>
    <row r="285">
      <c s="113" r="A285">
        <v>108433001155</v>
      </c>
      <c t="s" s="136" r="B285">
        <v>722</v>
      </c>
      <c s="150" r="C285"/>
      <c s="150" r="D285"/>
      <c s="150" r="E285"/>
      <c s="150" r="F285"/>
    </row>
    <row r="286">
      <c s="113" r="A286">
        <v>108433075761</v>
      </c>
      <c t="s" s="136" r="B286">
        <v>723</v>
      </c>
      <c s="150" r="C286"/>
      <c s="150" r="D286"/>
      <c s="150" r="E286"/>
      <c s="150" r="F286"/>
    </row>
    <row r="287">
      <c s="113" r="A287">
        <v>108436000061</v>
      </c>
      <c t="s" s="136" r="B287">
        <v>724</v>
      </c>
      <c s="150" r="C287"/>
      <c s="150" r="D287"/>
      <c s="150" r="E287"/>
      <c s="150" r="F287"/>
    </row>
    <row r="288">
      <c s="113" r="A288">
        <v>108436000079</v>
      </c>
      <c t="s" s="136" r="B288">
        <v>725</v>
      </c>
      <c s="150" r="C288"/>
      <c s="150" r="D288"/>
      <c s="150" r="E288"/>
      <c s="150" r="F288"/>
    </row>
    <row r="289">
      <c s="113" r="A289">
        <v>108520000009</v>
      </c>
      <c t="s" s="136" r="B289">
        <v>726</v>
      </c>
      <c s="150" r="C289"/>
      <c s="150" r="D289"/>
      <c s="150" r="E289"/>
      <c s="150" r="F289"/>
    </row>
    <row r="290">
      <c s="113" r="A290">
        <v>108520000041</v>
      </c>
      <c t="s" s="136" r="B290">
        <v>727</v>
      </c>
      <c s="150" r="C290"/>
      <c s="150" r="D290"/>
      <c s="150" r="E290"/>
      <c s="150" r="F290"/>
    </row>
    <row r="291">
      <c s="113" r="A291">
        <v>108549000075</v>
      </c>
      <c t="s" s="136" r="B291">
        <v>728</v>
      </c>
      <c s="150" r="C291"/>
      <c s="150" r="D291"/>
      <c s="150" r="E291"/>
      <c s="150" r="F291"/>
    </row>
    <row r="292">
      <c s="113" r="A292">
        <v>108558000088</v>
      </c>
      <c t="s" s="136" r="B292">
        <v>729</v>
      </c>
      <c s="150" r="C292"/>
      <c s="150" r="D292"/>
      <c s="150" r="E292"/>
      <c s="150" r="F292"/>
    </row>
    <row r="293">
      <c s="113" r="A293">
        <v>108560000001</v>
      </c>
      <c t="s" s="136" r="B293">
        <v>549</v>
      </c>
      <c s="150" r="C293"/>
      <c s="150" r="D293"/>
      <c s="150" r="E293"/>
      <c s="150" r="F293"/>
    </row>
    <row r="294">
      <c s="113" r="A294">
        <v>108560000141</v>
      </c>
      <c t="s" s="136" r="B294">
        <v>730</v>
      </c>
      <c s="150" r="C294"/>
      <c s="150" r="D294"/>
      <c s="150" r="E294"/>
      <c s="150" r="F294"/>
    </row>
    <row r="295">
      <c s="113" r="A295">
        <v>108560000265</v>
      </c>
      <c t="s" s="136" r="B295">
        <v>731</v>
      </c>
      <c s="150" r="C295"/>
      <c s="150" r="D295"/>
      <c s="150" r="E295"/>
      <c s="150" r="F295"/>
    </row>
    <row r="296">
      <c s="113" r="A296">
        <v>108560000303</v>
      </c>
      <c t="s" s="136" r="B296">
        <v>732</v>
      </c>
      <c s="150" r="C296"/>
      <c s="150" r="D296"/>
      <c s="150" r="E296"/>
      <c s="150" r="F296"/>
    </row>
    <row r="297">
      <c s="113" r="A297">
        <v>108573000043</v>
      </c>
      <c t="s" s="136" r="B297">
        <v>733</v>
      </c>
      <c s="150" r="C297"/>
      <c s="150" r="D297"/>
      <c s="150" r="E297"/>
      <c s="150" r="F297"/>
    </row>
    <row r="298">
      <c s="113" r="A298">
        <v>108573000051</v>
      </c>
      <c t="s" s="136" r="B298">
        <v>734</v>
      </c>
      <c s="150" r="C298"/>
      <c s="150" r="D298"/>
      <c s="150" r="E298"/>
      <c s="150" r="F298"/>
    </row>
    <row r="299">
      <c s="113" r="A299">
        <v>108573000159</v>
      </c>
      <c t="s" s="136" r="B299">
        <v>735</v>
      </c>
      <c s="150" r="C299"/>
      <c s="150" r="D299"/>
      <c s="150" r="E299"/>
      <c s="150" r="F299"/>
    </row>
    <row r="300">
      <c s="113" r="A300">
        <v>108606000028</v>
      </c>
      <c t="s" s="136" r="B300">
        <v>736</v>
      </c>
      <c s="150" r="C300"/>
      <c s="150" r="D300"/>
      <c s="150" r="E300"/>
      <c s="150" r="F300"/>
    </row>
    <row r="301">
      <c s="113" r="A301">
        <v>108606000036</v>
      </c>
      <c t="s" s="136" r="B301">
        <v>737</v>
      </c>
      <c s="150" r="C301"/>
      <c s="150" r="D301"/>
      <c s="150" r="E301"/>
      <c s="150" r="F301"/>
    </row>
    <row r="302">
      <c s="113" r="A302">
        <v>108606000125</v>
      </c>
      <c t="s" s="136" r="B302">
        <v>738</v>
      </c>
      <c s="150" r="C302"/>
      <c s="150" r="D302"/>
      <c s="150" r="E302"/>
      <c s="150" r="F302"/>
    </row>
    <row r="303">
      <c s="113" r="A303">
        <v>108634000033</v>
      </c>
      <c t="s" s="136" r="B303">
        <v>739</v>
      </c>
      <c s="150" r="C303"/>
      <c s="150" r="D303"/>
      <c s="150" r="E303"/>
      <c s="150" r="F303"/>
    </row>
    <row r="304">
      <c s="113" r="A304">
        <v>108634000220</v>
      </c>
      <c t="s" s="136" r="B304">
        <v>740</v>
      </c>
      <c s="150" r="C304"/>
      <c s="150" r="D304"/>
      <c s="150" r="E304"/>
      <c s="150" r="F304"/>
    </row>
    <row r="305">
      <c s="113" r="A305">
        <v>108638000038</v>
      </c>
      <c t="s" s="136" r="B305">
        <v>741</v>
      </c>
      <c s="150" r="C305"/>
      <c s="150" r="D305"/>
      <c s="150" r="E305"/>
      <c s="150" r="F305"/>
    </row>
    <row r="306">
      <c s="113" r="A306">
        <v>108638000046</v>
      </c>
      <c t="s" s="136" r="B306">
        <v>742</v>
      </c>
      <c s="150" r="C306"/>
      <c s="150" r="D306"/>
      <c s="150" r="E306"/>
      <c s="150" r="F306"/>
    </row>
    <row r="307">
      <c s="113" r="A307">
        <v>108638000224</v>
      </c>
      <c t="s" s="136" r="B307">
        <v>711</v>
      </c>
      <c s="150" r="C307"/>
      <c s="150" r="D307"/>
      <c s="150" r="E307"/>
      <c s="150" r="F307"/>
    </row>
    <row r="308">
      <c s="113" r="A308">
        <v>108638000267</v>
      </c>
      <c t="s" s="136" r="B308">
        <v>743</v>
      </c>
      <c s="150" r="C308"/>
      <c s="150" r="D308"/>
      <c s="150" r="E308"/>
      <c s="150" r="F308"/>
    </row>
    <row r="309">
      <c s="113" r="A309">
        <v>108638000348</v>
      </c>
      <c t="s" s="136" r="B309">
        <v>744</v>
      </c>
      <c s="150" r="C309"/>
      <c s="150" r="D309"/>
      <c s="150" r="E309"/>
      <c s="150" r="F309"/>
    </row>
    <row r="310">
      <c s="113" r="A310">
        <v>108638000810</v>
      </c>
      <c t="s" s="136" r="B310">
        <v>745</v>
      </c>
      <c s="150" r="C310"/>
      <c s="150" r="D310"/>
      <c s="150" r="E310"/>
      <c s="150" r="F310"/>
    </row>
    <row r="311">
      <c s="113" r="A311">
        <v>108675000099</v>
      </c>
      <c t="s" s="136" r="B311">
        <v>746</v>
      </c>
      <c s="150" r="C311"/>
      <c s="150" r="D311"/>
      <c s="150" r="E311"/>
      <c s="150" r="F311"/>
    </row>
    <row r="312">
      <c s="113" r="A312">
        <v>108685000020</v>
      </c>
      <c t="s" s="136" r="B312">
        <v>747</v>
      </c>
      <c s="150" r="C312"/>
      <c s="150" r="D312"/>
      <c s="150" r="E312"/>
      <c s="150" r="F312"/>
    </row>
    <row r="313">
      <c s="113" r="A313">
        <v>108685000046</v>
      </c>
      <c t="s" s="136" r="B313">
        <v>748</v>
      </c>
      <c s="150" r="C313"/>
      <c s="150" r="D313"/>
      <c s="150" r="E313"/>
      <c s="150" r="F313"/>
    </row>
    <row r="314">
      <c s="113" r="A314">
        <v>108758000015</v>
      </c>
      <c t="s" s="136" r="B314">
        <v>705</v>
      </c>
      <c s="150" r="C314"/>
      <c s="150" r="D314"/>
      <c s="150" r="E314"/>
      <c s="150" r="F314"/>
    </row>
    <row r="315">
      <c s="113" r="A315">
        <v>108758000031</v>
      </c>
      <c t="s" s="136" r="B315">
        <v>749</v>
      </c>
      <c s="150" r="C315"/>
      <c s="150" r="D315"/>
      <c s="150" r="E315"/>
      <c s="150" r="F315"/>
    </row>
    <row r="316">
      <c s="113" r="A316">
        <v>108758000040</v>
      </c>
      <c t="s" s="136" r="B316">
        <v>750</v>
      </c>
      <c s="150" r="C316"/>
      <c s="150" r="D316"/>
      <c s="150" r="E316"/>
      <c s="150" r="F316"/>
    </row>
    <row r="317">
      <c s="113" r="A317">
        <v>108758000058</v>
      </c>
      <c t="s" s="136" r="B317">
        <v>751</v>
      </c>
      <c s="150" r="C317"/>
      <c s="150" r="D317"/>
      <c s="150" r="E317"/>
      <c s="150" r="F317"/>
    </row>
    <row r="318">
      <c s="113" r="A318">
        <v>108758000066</v>
      </c>
      <c t="s" s="136" r="B318">
        <v>752</v>
      </c>
      <c s="150" r="C318"/>
      <c s="150" r="D318"/>
      <c s="150" r="E318"/>
      <c s="150" r="F318"/>
    </row>
    <row r="319">
      <c s="113" r="A319">
        <v>108758000074</v>
      </c>
      <c t="s" s="136" r="B319">
        <v>753</v>
      </c>
      <c s="150" r="C319"/>
      <c s="150" r="D319"/>
      <c s="150" r="E319"/>
      <c s="150" r="F319"/>
    </row>
    <row r="320">
      <c s="113" r="A320">
        <v>108758000091</v>
      </c>
      <c t="s" s="136" r="B320">
        <v>754</v>
      </c>
      <c s="150" r="C320"/>
      <c s="150" r="D320"/>
      <c s="150" r="E320"/>
      <c s="150" r="F320"/>
    </row>
    <row r="321">
      <c s="113" r="A321">
        <v>108758000112</v>
      </c>
      <c t="s" s="136" r="B321">
        <v>755</v>
      </c>
      <c s="150" r="C321"/>
      <c s="150" r="D321"/>
      <c s="150" r="E321"/>
      <c s="150" r="F321"/>
    </row>
    <row r="322">
      <c s="113" r="A322">
        <v>108758000155</v>
      </c>
      <c t="s" s="136" r="B322">
        <v>756</v>
      </c>
      <c s="150" r="C322"/>
      <c s="150" r="D322"/>
      <c s="150" r="E322"/>
      <c s="150" r="F322"/>
    </row>
    <row r="323">
      <c s="113" r="A323">
        <v>108758000163</v>
      </c>
      <c t="s" s="136" r="B323">
        <v>757</v>
      </c>
      <c s="150" r="C323"/>
      <c s="150" r="D323"/>
      <c s="150" r="E323"/>
      <c s="150" r="F323"/>
    </row>
    <row r="324">
      <c s="113" r="A324">
        <v>108758000180</v>
      </c>
      <c t="s" s="136" r="B324">
        <v>758</v>
      </c>
      <c s="150" r="C324"/>
      <c s="150" r="D324"/>
      <c s="150" r="E324"/>
      <c s="150" r="F324"/>
    </row>
    <row r="325">
      <c s="113" r="A325">
        <v>108758000198</v>
      </c>
      <c t="s" s="136" r="B325">
        <v>759</v>
      </c>
      <c s="150" r="C325"/>
      <c s="150" r="D325"/>
      <c s="150" r="E325"/>
      <c s="150" r="F325"/>
    </row>
    <row r="326">
      <c s="113" r="A326">
        <v>108758000228</v>
      </c>
      <c t="s" s="136" r="B326">
        <v>760</v>
      </c>
      <c s="150" r="C326"/>
      <c s="150" r="D326"/>
      <c s="150" r="E326"/>
      <c s="150" r="F326"/>
    </row>
    <row r="327">
      <c s="113" r="A327">
        <v>108758000864</v>
      </c>
      <c t="s" s="136" r="B327">
        <v>761</v>
      </c>
      <c s="150" r="C327"/>
      <c s="150" r="D327"/>
      <c s="150" r="E327"/>
      <c s="150" r="F327"/>
    </row>
    <row r="328">
      <c s="113" r="A328">
        <v>108758003367</v>
      </c>
      <c t="s" s="136" r="B328">
        <v>762</v>
      </c>
      <c s="150" r="C328"/>
      <c s="150" r="D328"/>
      <c s="150" r="E328"/>
      <c s="150" r="F328"/>
    </row>
    <row r="329">
      <c s="113" r="A329">
        <v>108758003693</v>
      </c>
      <c t="s" s="136" r="B329">
        <v>763</v>
      </c>
      <c s="150" r="C329"/>
      <c s="150" r="D329"/>
      <c s="150" r="E329"/>
      <c s="150" r="F329"/>
    </row>
    <row r="330">
      <c s="113" r="A330">
        <v>108758004151</v>
      </c>
      <c t="s" s="136" r="B330">
        <v>764</v>
      </c>
      <c s="150" r="C330"/>
      <c s="150" r="D330"/>
      <c s="150" r="E330"/>
      <c s="150" r="F330"/>
    </row>
    <row r="331">
      <c s="113" r="A331">
        <v>108758077905</v>
      </c>
      <c t="s" s="136" r="B331">
        <v>765</v>
      </c>
      <c s="150" r="C331"/>
      <c s="150" r="D331"/>
      <c s="150" r="E331"/>
      <c s="150" r="F331"/>
    </row>
    <row r="332">
      <c s="113" r="A332">
        <v>108770000012</v>
      </c>
      <c t="s" s="136" r="B332">
        <v>766</v>
      </c>
      <c s="150" r="C332"/>
      <c s="150" r="D332"/>
      <c s="150" r="E332"/>
      <c s="150" r="F332"/>
    </row>
    <row r="333">
      <c s="113" r="A333">
        <v>108832000111</v>
      </c>
      <c t="s" s="136" r="B333">
        <v>767</v>
      </c>
      <c s="150" r="C333"/>
      <c s="150" r="D333"/>
      <c s="150" r="E333"/>
      <c s="150" r="F333"/>
    </row>
    <row r="334">
      <c s="113" r="A334">
        <v>108849000042</v>
      </c>
      <c t="s" s="136" r="B334">
        <v>768</v>
      </c>
      <c s="150" r="C334"/>
      <c s="150" r="D334"/>
      <c s="150" r="E334"/>
      <c s="150" r="F334"/>
    </row>
    <row r="335">
      <c s="113" r="A335">
        <v>110800000088</v>
      </c>
      <c t="s" s="136" r="B335">
        <v>769</v>
      </c>
      <c s="150" r="C335"/>
      <c s="150" r="D335"/>
      <c s="150" r="E335"/>
      <c s="150" r="F335"/>
    </row>
    <row r="336">
      <c s="113" r="A336">
        <v>113001000143</v>
      </c>
      <c t="s" s="136" r="B336">
        <v>770</v>
      </c>
      <c s="150" r="C336"/>
      <c s="150" r="D336"/>
      <c s="150" r="E336"/>
      <c s="150" r="F336"/>
    </row>
    <row r="337">
      <c s="113" r="A337">
        <v>113001000160</v>
      </c>
      <c t="s" s="136" r="B337">
        <v>771</v>
      </c>
      <c s="150" r="C337"/>
      <c s="150" r="D337"/>
      <c s="150" r="E337"/>
      <c s="150" r="F337"/>
    </row>
    <row r="338">
      <c s="113" r="A338">
        <v>113001000241</v>
      </c>
      <c t="s" s="136" r="B338">
        <v>772</v>
      </c>
      <c s="150" r="C338"/>
      <c s="150" r="D338"/>
      <c s="150" r="E338"/>
      <c s="150" r="F338"/>
    </row>
    <row r="339">
      <c s="113" r="A339">
        <v>113001000321</v>
      </c>
      <c t="s" s="136" r="B339">
        <v>773</v>
      </c>
      <c s="150" r="C339"/>
      <c s="150" r="D339"/>
      <c s="150" r="E339"/>
      <c s="150" r="F339"/>
    </row>
    <row r="340">
      <c s="113" r="A340">
        <v>113001000348</v>
      </c>
      <c t="s" s="136" r="B340">
        <v>774</v>
      </c>
      <c s="150" r="C340"/>
      <c s="150" r="D340"/>
      <c s="150" r="E340"/>
      <c s="150" r="F340"/>
    </row>
    <row r="341">
      <c s="113" r="A341">
        <v>113001000429</v>
      </c>
      <c t="s" s="136" r="B341">
        <v>775</v>
      </c>
      <c s="150" r="C341"/>
      <c s="150" r="D341"/>
      <c s="150" r="E341"/>
      <c s="150" r="F341"/>
    </row>
    <row r="342">
      <c s="113" r="A342">
        <v>113001000437</v>
      </c>
      <c t="s" s="136" r="B342">
        <v>776</v>
      </c>
      <c s="150" r="C342"/>
      <c s="150" r="D342"/>
      <c s="150" r="E342"/>
      <c s="150" r="F342"/>
    </row>
    <row r="343">
      <c s="113" r="A343">
        <v>113001000721</v>
      </c>
      <c t="s" s="136" r="B343">
        <v>777</v>
      </c>
      <c s="150" r="C343"/>
      <c s="150" r="D343"/>
      <c s="150" r="E343"/>
      <c s="150" r="F343"/>
    </row>
    <row r="344">
      <c s="113" r="A344">
        <v>113001000739</v>
      </c>
      <c t="s" s="136" r="B344">
        <v>778</v>
      </c>
      <c s="150" r="C344"/>
      <c s="150" r="D344"/>
      <c s="150" r="E344"/>
      <c s="150" r="F344"/>
    </row>
    <row r="345">
      <c s="113" r="A345">
        <v>113001000771</v>
      </c>
      <c t="s" s="136" r="B345">
        <v>779</v>
      </c>
      <c s="150" r="C345"/>
      <c s="150" r="D345"/>
      <c s="150" r="E345"/>
      <c s="150" r="F345"/>
    </row>
    <row r="346">
      <c s="113" r="A346">
        <v>113001000852</v>
      </c>
      <c t="s" s="136" r="B346">
        <v>780</v>
      </c>
      <c s="150" r="C346"/>
      <c s="150" r="D346"/>
      <c s="150" r="E346"/>
      <c s="150" r="F346"/>
    </row>
    <row r="347">
      <c s="113" r="A347">
        <v>113001000879</v>
      </c>
      <c t="s" s="136" r="B347">
        <v>781</v>
      </c>
      <c s="150" r="C347"/>
      <c s="150" r="D347"/>
      <c s="150" r="E347"/>
      <c s="150" r="F347"/>
    </row>
    <row r="348">
      <c s="113" r="A348">
        <v>113001001336</v>
      </c>
      <c t="s" s="136" r="B348">
        <v>782</v>
      </c>
      <c s="150" r="C348"/>
      <c s="150" r="D348"/>
      <c s="150" r="E348"/>
      <c s="150" r="F348"/>
    </row>
    <row r="349">
      <c s="113" r="A349">
        <v>113001001450</v>
      </c>
      <c t="s" s="136" r="B349">
        <v>783</v>
      </c>
      <c s="150" r="C349"/>
      <c s="150" r="D349"/>
      <c s="150" r="E349"/>
      <c s="150" r="F349"/>
    </row>
    <row r="350">
      <c s="113" r="A350">
        <v>113001001484</v>
      </c>
      <c t="s" s="136" r="B350">
        <v>784</v>
      </c>
      <c s="150" r="C350"/>
      <c s="150" r="D350"/>
      <c s="150" r="E350"/>
      <c s="150" r="F350"/>
    </row>
    <row r="351">
      <c s="113" r="A351">
        <v>113001001492</v>
      </c>
      <c t="s" s="136" r="B351">
        <v>785</v>
      </c>
      <c s="150" r="C351"/>
      <c s="150" r="D351"/>
      <c s="150" r="E351"/>
      <c s="150" r="F351"/>
    </row>
    <row r="352">
      <c s="113" r="A352">
        <v>113001001581</v>
      </c>
      <c t="s" s="136" r="B352">
        <v>786</v>
      </c>
      <c s="150" r="C352"/>
      <c s="150" r="D352"/>
      <c s="150" r="E352"/>
      <c s="150" r="F352"/>
    </row>
    <row r="353">
      <c s="113" r="A353">
        <v>113001001697</v>
      </c>
      <c t="s" s="136" r="B353">
        <v>787</v>
      </c>
      <c s="150" r="C353"/>
      <c s="150" r="D353"/>
      <c s="150" r="E353"/>
      <c s="150" r="F353"/>
    </row>
    <row r="354">
      <c s="113" r="A354">
        <v>113001001719</v>
      </c>
      <c t="s" s="136" r="B354">
        <v>788</v>
      </c>
      <c s="150" r="C354"/>
      <c s="150" r="D354"/>
      <c s="150" r="E354"/>
      <c s="150" r="F354"/>
    </row>
    <row r="355">
      <c s="113" r="A355">
        <v>113001001727</v>
      </c>
      <c t="s" s="136" r="B355">
        <v>789</v>
      </c>
      <c s="150" r="C355"/>
      <c s="150" r="D355"/>
      <c s="150" r="E355"/>
      <c s="150" r="F355"/>
    </row>
    <row r="356">
      <c s="113" r="A356">
        <v>113001001816</v>
      </c>
      <c t="s" s="136" r="B356">
        <v>790</v>
      </c>
      <c s="150" r="C356"/>
      <c s="150" r="D356"/>
      <c s="150" r="E356"/>
      <c s="150" r="F356"/>
    </row>
    <row r="357">
      <c s="113" r="A357">
        <v>113001001972</v>
      </c>
      <c t="s" s="136" r="B357">
        <v>791</v>
      </c>
      <c s="150" r="C357"/>
      <c s="150" r="D357"/>
      <c s="150" r="E357"/>
      <c s="150" r="F357"/>
    </row>
    <row r="358">
      <c s="113" r="A358">
        <v>113001002057</v>
      </c>
      <c t="s" s="136" r="B358">
        <v>792</v>
      </c>
      <c s="150" r="C358"/>
      <c s="150" r="D358"/>
      <c s="150" r="E358"/>
      <c s="150" r="F358"/>
    </row>
    <row r="359">
      <c s="113" r="A359">
        <v>113001002120</v>
      </c>
      <c t="s" s="136" r="B359">
        <v>793</v>
      </c>
      <c s="150" r="C359"/>
      <c s="150" r="D359"/>
      <c s="150" r="E359"/>
      <c s="150" r="F359"/>
    </row>
    <row r="360">
      <c s="113" r="A360">
        <v>113001002138</v>
      </c>
      <c t="s" s="136" r="B360">
        <v>794</v>
      </c>
      <c s="150" r="C360"/>
      <c s="150" r="D360"/>
      <c s="150" r="E360"/>
      <c s="150" r="F360"/>
    </row>
    <row r="361">
      <c s="113" r="A361">
        <v>113001002413</v>
      </c>
      <c t="s" s="136" r="B361">
        <v>795</v>
      </c>
      <c s="150" r="C361"/>
      <c s="150" r="D361"/>
      <c s="150" r="E361"/>
      <c s="150" r="F361"/>
    </row>
    <row r="362">
      <c s="113" r="A362">
        <v>113001002626</v>
      </c>
      <c t="s" s="136" r="B362">
        <v>796</v>
      </c>
      <c s="150" r="C362"/>
      <c s="150" r="D362"/>
      <c s="150" r="E362"/>
      <c s="150" r="F362"/>
    </row>
    <row r="363">
      <c s="113" r="A363">
        <v>113001002812</v>
      </c>
      <c t="s" s="136" r="B363">
        <v>797</v>
      </c>
      <c s="150" r="C363"/>
      <c s="150" r="D363"/>
      <c s="150" r="E363"/>
      <c s="150" r="F363"/>
    </row>
    <row r="364">
      <c s="113" r="A364">
        <v>113001002952</v>
      </c>
      <c t="s" s="136" r="B364">
        <v>798</v>
      </c>
      <c s="150" r="C364"/>
      <c s="150" r="D364"/>
      <c s="150" r="E364"/>
      <c s="150" r="F364"/>
    </row>
    <row r="365">
      <c s="113" r="A365">
        <v>113001003126</v>
      </c>
      <c t="s" s="136" r="B365">
        <v>799</v>
      </c>
      <c s="150" r="C365"/>
      <c s="150" r="D365"/>
      <c s="150" r="E365"/>
      <c s="150" r="F365"/>
    </row>
    <row r="366">
      <c s="113" r="A366">
        <v>113001003274</v>
      </c>
      <c t="s" s="136" r="B366">
        <v>800</v>
      </c>
      <c s="150" r="C366"/>
      <c s="150" r="D366"/>
      <c s="150" r="E366"/>
      <c s="150" r="F366"/>
    </row>
    <row r="367">
      <c s="113" r="A367">
        <v>113001003771</v>
      </c>
      <c t="s" s="136" r="B367">
        <v>801</v>
      </c>
      <c s="150" r="C367"/>
      <c s="150" r="D367"/>
      <c s="150" r="E367"/>
      <c s="150" r="F367"/>
    </row>
    <row r="368">
      <c s="113" r="A368">
        <v>113001004149</v>
      </c>
      <c t="s" s="136" r="B368">
        <v>704</v>
      </c>
      <c s="150" r="C368"/>
      <c s="150" r="D368"/>
      <c s="150" r="E368"/>
      <c s="150" r="F368"/>
    </row>
    <row r="369">
      <c s="113" r="A369">
        <v>113001004254</v>
      </c>
      <c t="s" s="136" r="B369">
        <v>802</v>
      </c>
      <c s="150" r="C369"/>
      <c s="150" r="D369"/>
      <c s="150" r="E369"/>
      <c s="150" r="F369"/>
    </row>
    <row r="370">
      <c s="113" r="A370">
        <v>113001004289</v>
      </c>
      <c t="s" s="136" r="B370">
        <v>803</v>
      </c>
      <c s="150" r="C370"/>
      <c s="150" r="D370"/>
      <c s="150" r="E370"/>
      <c s="150" r="F370"/>
    </row>
    <row r="371">
      <c s="113" r="A371">
        <v>113001005358</v>
      </c>
      <c t="s" s="136" r="B371">
        <v>804</v>
      </c>
      <c s="150" r="C371"/>
      <c s="150" r="D371"/>
      <c s="150" r="E371"/>
      <c s="150" r="F371"/>
    </row>
    <row r="372">
      <c s="113" r="A372">
        <v>113001005374</v>
      </c>
      <c t="s" s="136" r="B372">
        <v>717</v>
      </c>
      <c s="150" r="C372"/>
      <c s="150" r="D372"/>
      <c s="150" r="E372"/>
      <c s="150" r="F372"/>
    </row>
    <row r="373">
      <c s="113" r="A373">
        <v>113001005544</v>
      </c>
      <c t="s" s="136" r="B373">
        <v>805</v>
      </c>
      <c s="150" r="C373"/>
      <c s="150" r="D373"/>
      <c s="150" r="E373"/>
      <c s="150" r="F373"/>
    </row>
    <row r="374">
      <c s="113" r="A374">
        <v>113001006711</v>
      </c>
      <c t="s" s="136" r="B374">
        <v>806</v>
      </c>
      <c s="150" r="C374"/>
      <c s="150" r="D374"/>
      <c s="150" r="E374"/>
      <c s="150" r="F374"/>
    </row>
    <row r="375">
      <c s="113" r="A375">
        <v>113001006800</v>
      </c>
      <c t="s" s="136" r="B375">
        <v>807</v>
      </c>
      <c s="150" r="C375"/>
      <c s="150" r="D375"/>
      <c s="150" r="E375"/>
      <c s="150" r="F375"/>
    </row>
    <row r="376">
      <c s="113" r="A376">
        <v>113001007199</v>
      </c>
      <c t="s" s="136" r="B376">
        <v>808</v>
      </c>
      <c s="150" r="C376"/>
      <c s="150" r="D376"/>
      <c s="150" r="E376"/>
      <c s="150" r="F376"/>
    </row>
    <row r="377">
      <c s="113" r="A377">
        <v>113001007857</v>
      </c>
      <c t="s" s="136" r="B377">
        <v>809</v>
      </c>
      <c s="150" r="C377"/>
      <c s="150" r="D377"/>
      <c s="150" r="E377"/>
      <c s="150" r="F377"/>
    </row>
    <row r="378">
      <c s="113" r="A378">
        <v>113001008268</v>
      </c>
      <c t="s" s="136" r="B378">
        <v>810</v>
      </c>
      <c s="150" r="C378"/>
      <c s="150" r="D378"/>
      <c s="150" r="E378"/>
      <c s="150" r="F378"/>
    </row>
    <row r="379">
      <c s="113" r="A379">
        <v>113001008276</v>
      </c>
      <c t="s" s="136" r="B379">
        <v>811</v>
      </c>
      <c s="150" r="C379"/>
      <c s="150" r="D379"/>
      <c s="150" r="E379"/>
      <c s="150" r="F379"/>
    </row>
    <row r="380">
      <c s="113" r="A380">
        <v>113001008284</v>
      </c>
      <c t="s" s="136" r="B380">
        <v>812</v>
      </c>
      <c s="150" r="C380"/>
      <c s="150" r="D380"/>
      <c s="150" r="E380"/>
      <c s="150" r="F380"/>
    </row>
    <row r="381">
      <c s="113" r="A381">
        <v>113001012427</v>
      </c>
      <c t="s" s="136" r="B381">
        <v>813</v>
      </c>
      <c s="150" r="C381"/>
      <c s="150" r="D381"/>
      <c s="150" r="E381"/>
      <c s="150" r="F381"/>
    </row>
    <row r="382">
      <c s="113" r="A382">
        <v>113001012508</v>
      </c>
      <c t="s" s="136" r="B382">
        <v>814</v>
      </c>
      <c s="150" r="C382"/>
      <c s="150" r="D382"/>
      <c s="150" r="E382"/>
      <c s="150" r="F382"/>
    </row>
    <row r="383">
      <c s="113" r="A383">
        <v>113001012788</v>
      </c>
      <c t="s" s="136" r="B383">
        <v>815</v>
      </c>
      <c s="150" r="C383"/>
      <c s="150" r="D383"/>
      <c s="150" r="E383"/>
      <c s="150" r="F383"/>
    </row>
    <row r="384">
      <c s="113" r="A384">
        <v>113001013814</v>
      </c>
      <c t="s" s="136" r="B384">
        <v>816</v>
      </c>
      <c s="150" r="C384"/>
      <c s="150" r="D384"/>
      <c s="150" r="E384"/>
      <c s="150" r="F384"/>
    </row>
    <row r="385">
      <c s="113" r="A385">
        <v>113001020969</v>
      </c>
      <c t="s" s="136" r="B385">
        <v>711</v>
      </c>
      <c s="150" r="C385"/>
      <c s="150" r="D385"/>
      <c s="150" r="E385"/>
      <c s="150" r="F385"/>
    </row>
    <row r="386">
      <c s="113" r="A386">
        <v>113001028421</v>
      </c>
      <c t="s" s="136" r="B386">
        <v>817</v>
      </c>
      <c s="150" r="C386"/>
      <c s="150" r="D386"/>
      <c s="150" r="E386"/>
      <c s="150" r="F386"/>
    </row>
    <row r="387">
      <c s="113" r="A387">
        <v>113001028469</v>
      </c>
      <c t="s" s="136" r="B387">
        <v>818</v>
      </c>
      <c s="150" r="C387"/>
      <c s="150" r="D387"/>
      <c s="150" r="E387"/>
      <c s="150" r="F387"/>
    </row>
    <row r="388">
      <c s="113" r="A388">
        <v>113001028919</v>
      </c>
      <c t="s" s="136" r="B388">
        <v>819</v>
      </c>
      <c s="150" r="C388"/>
      <c s="150" r="D388"/>
      <c s="150" r="E388"/>
      <c s="150" r="F388"/>
    </row>
    <row r="389">
      <c s="113" r="A389">
        <v>113001028927</v>
      </c>
      <c t="s" s="136" r="B389">
        <v>820</v>
      </c>
      <c s="150" r="C389"/>
      <c s="150" r="D389"/>
      <c s="150" r="E389"/>
      <c s="150" r="F389"/>
    </row>
    <row r="390">
      <c s="113" r="A390">
        <v>113001029095</v>
      </c>
      <c t="s" s="136" r="B390">
        <v>821</v>
      </c>
      <c s="150" r="C390"/>
      <c s="150" r="D390"/>
      <c s="150" r="E390"/>
      <c s="150" r="F390"/>
    </row>
    <row r="391">
      <c s="113" r="A391">
        <v>113006000761</v>
      </c>
      <c t="s" s="136" r="B391">
        <v>822</v>
      </c>
      <c s="150" r="C391"/>
      <c s="150" r="D391"/>
      <c s="150" r="E391"/>
      <c s="150" r="F391"/>
    </row>
    <row r="392">
      <c s="113" r="A392">
        <v>113052000130</v>
      </c>
      <c t="s" s="136" r="B392">
        <v>711</v>
      </c>
      <c s="150" r="C392"/>
      <c s="150" r="D392"/>
      <c s="150" r="E392"/>
      <c s="150" r="F392"/>
    </row>
    <row r="393">
      <c s="113" r="A393">
        <v>113052000172</v>
      </c>
      <c t="s" s="136" r="B393">
        <v>823</v>
      </c>
      <c s="150" r="C393"/>
      <c s="150" r="D393"/>
      <c s="150" r="E393"/>
      <c s="150" r="F393"/>
    </row>
    <row r="394">
      <c s="113" r="A394">
        <v>113052000211</v>
      </c>
      <c t="s" s="136" r="B394">
        <v>824</v>
      </c>
      <c s="150" r="C394"/>
      <c s="150" r="D394"/>
      <c s="150" r="E394"/>
      <c s="150" r="F394"/>
    </row>
    <row r="395">
      <c s="113" r="A395">
        <v>113052000318</v>
      </c>
      <c t="s" s="136" r="B395">
        <v>825</v>
      </c>
      <c s="150" r="C395"/>
      <c s="150" r="D395"/>
      <c s="150" r="E395"/>
      <c s="150" r="F395"/>
    </row>
    <row r="396">
      <c s="113" r="A396">
        <v>113052000415</v>
      </c>
      <c t="s" s="136" r="B396">
        <v>826</v>
      </c>
      <c s="150" r="C396"/>
      <c s="150" r="D396"/>
      <c s="150" r="E396"/>
      <c s="150" r="F396"/>
    </row>
    <row r="397">
      <c s="113" r="A397">
        <v>113052000431</v>
      </c>
      <c t="s" s="136" r="B397">
        <v>827</v>
      </c>
      <c s="150" r="C397"/>
      <c s="150" r="D397"/>
      <c s="150" r="E397"/>
      <c s="150" r="F397"/>
    </row>
    <row r="398">
      <c s="113" r="A398">
        <v>113052000440</v>
      </c>
      <c t="s" s="136" r="B398">
        <v>828</v>
      </c>
      <c s="150" r="C398"/>
      <c s="150" r="D398"/>
      <c s="150" r="E398"/>
      <c s="150" r="F398"/>
    </row>
    <row r="399">
      <c s="113" r="A399">
        <v>113140000191</v>
      </c>
      <c t="s" s="136" r="B399">
        <v>829</v>
      </c>
      <c s="150" r="C399"/>
      <c s="150" r="D399"/>
      <c s="150" r="E399"/>
      <c s="150" r="F399"/>
    </row>
    <row r="400">
      <c s="113" r="A400">
        <v>113188000028</v>
      </c>
      <c t="s" s="136" r="B400">
        <v>830</v>
      </c>
      <c s="150" r="C400"/>
      <c s="150" r="D400"/>
      <c s="150" r="E400"/>
      <c s="150" r="F400"/>
    </row>
    <row r="401">
      <c s="113" r="A401">
        <v>113188000036</v>
      </c>
      <c t="s" s="136" r="B401">
        <v>831</v>
      </c>
      <c s="150" r="C401"/>
      <c s="150" r="D401"/>
      <c s="150" r="E401"/>
      <c s="150" r="F401"/>
    </row>
    <row r="402">
      <c s="113" r="A402">
        <v>113244000010</v>
      </c>
      <c t="s" s="136" r="B402">
        <v>832</v>
      </c>
      <c s="150" r="C402"/>
      <c s="150" r="D402"/>
      <c s="150" r="E402"/>
      <c s="150" r="F402"/>
    </row>
    <row r="403">
      <c s="113" r="A403">
        <v>113244000117</v>
      </c>
      <c t="s" s="136" r="B403">
        <v>833</v>
      </c>
      <c s="150" r="C403"/>
      <c s="150" r="D403"/>
      <c s="150" r="E403"/>
      <c s="150" r="F403"/>
    </row>
    <row r="404">
      <c s="113" r="A404">
        <v>113244000125</v>
      </c>
      <c t="s" s="136" r="B404">
        <v>834</v>
      </c>
      <c s="150" r="C404"/>
      <c s="150" r="D404"/>
      <c s="150" r="E404"/>
      <c s="150" r="F404"/>
    </row>
    <row r="405">
      <c s="113" r="A405">
        <v>113244000338</v>
      </c>
      <c t="s" s="136" r="B405">
        <v>835</v>
      </c>
      <c s="150" r="C405"/>
      <c s="150" r="D405"/>
      <c s="150" r="E405"/>
      <c s="150" r="F405"/>
    </row>
    <row r="406">
      <c s="113" r="A406">
        <v>113244000397</v>
      </c>
      <c t="s" s="136" r="B406">
        <v>836</v>
      </c>
      <c s="150" r="C406"/>
      <c s="150" r="D406"/>
      <c s="150" r="E406"/>
      <c s="150" r="F406"/>
    </row>
    <row r="407">
      <c s="113" r="A407">
        <v>113244001041</v>
      </c>
      <c t="s" s="136" r="B407">
        <v>837</v>
      </c>
      <c s="150" r="C407"/>
      <c s="150" r="D407"/>
      <c s="150" r="E407"/>
      <c s="150" r="F407"/>
    </row>
    <row r="408">
      <c s="113" r="A408">
        <v>113248000057</v>
      </c>
      <c t="s" s="136" r="B408">
        <v>838</v>
      </c>
      <c s="150" r="C408"/>
      <c s="150" r="D408"/>
      <c s="150" r="E408"/>
      <c s="150" r="F408"/>
    </row>
    <row r="409">
      <c s="113" r="A409">
        <v>113430000003</v>
      </c>
      <c t="s" s="136" r="B409">
        <v>839</v>
      </c>
      <c s="150" r="C409"/>
      <c s="150" r="D409"/>
      <c s="150" r="E409"/>
      <c s="150" r="F409"/>
    </row>
    <row r="410">
      <c s="113" r="A410">
        <v>113430000143</v>
      </c>
      <c t="s" s="136" r="B410">
        <v>840</v>
      </c>
      <c s="150" r="C410"/>
      <c s="150" r="D410"/>
      <c s="150" r="E410"/>
      <c s="150" r="F410"/>
    </row>
    <row r="411">
      <c s="113" r="A411">
        <v>113430000631</v>
      </c>
      <c t="s" s="136" r="B411">
        <v>841</v>
      </c>
      <c s="150" r="C411"/>
      <c s="150" r="D411"/>
      <c s="150" r="E411"/>
      <c s="150" r="F411"/>
    </row>
    <row r="412">
      <c s="113" r="A412">
        <v>113430001379</v>
      </c>
      <c t="s" s="136" r="B412">
        <v>842</v>
      </c>
      <c s="150" r="C412"/>
      <c s="150" r="D412"/>
      <c s="150" r="E412"/>
      <c s="150" r="F412"/>
    </row>
    <row r="413">
      <c s="113" r="A413">
        <v>113430002171</v>
      </c>
      <c t="s" s="136" r="B413">
        <v>843</v>
      </c>
      <c s="150" r="C413"/>
      <c s="150" r="D413"/>
      <c s="150" r="E413"/>
      <c s="150" r="F413"/>
    </row>
    <row r="414">
      <c s="113" r="A414">
        <v>113430002189</v>
      </c>
      <c t="s" s="136" r="B414">
        <v>844</v>
      </c>
      <c s="150" r="C414"/>
      <c s="150" r="D414"/>
      <c s="150" r="E414"/>
      <c s="150" r="F414"/>
    </row>
    <row r="415">
      <c s="113" r="A415">
        <v>113430003070</v>
      </c>
      <c t="s" s="136" r="B415">
        <v>845</v>
      </c>
      <c s="150" r="C415"/>
      <c s="150" r="D415"/>
      <c s="150" r="E415"/>
      <c s="150" r="F415"/>
    </row>
    <row r="416">
      <c s="113" r="A416">
        <v>113430003096</v>
      </c>
      <c t="s" s="136" r="B416">
        <v>846</v>
      </c>
      <c s="150" r="C416"/>
      <c s="150" r="D416"/>
      <c s="150" r="E416"/>
      <c s="150" r="F416"/>
    </row>
    <row r="417">
      <c s="113" r="A417">
        <v>113433000021</v>
      </c>
      <c t="s" s="136" r="B417">
        <v>847</v>
      </c>
      <c s="150" r="C417"/>
      <c s="150" r="D417"/>
      <c s="150" r="E417"/>
      <c s="150" r="F417"/>
    </row>
    <row r="418">
      <c s="113" r="A418">
        <v>113433000268</v>
      </c>
      <c t="s" s="136" r="B418">
        <v>848</v>
      </c>
      <c s="150" r="C418"/>
      <c s="150" r="D418"/>
      <c s="150" r="E418"/>
      <c s="150" r="F418"/>
    </row>
    <row r="419">
      <c s="113" r="A419">
        <v>113442000076</v>
      </c>
      <c t="s" s="136" r="B419">
        <v>849</v>
      </c>
      <c s="150" r="C419"/>
      <c s="150" r="D419"/>
      <c s="150" r="E419"/>
      <c s="150" r="F419"/>
    </row>
    <row r="420">
      <c s="113" r="A420">
        <v>113442000181</v>
      </c>
      <c t="s" s="136" r="B420">
        <v>850</v>
      </c>
      <c s="150" r="C420"/>
      <c s="150" r="D420"/>
      <c s="150" r="E420"/>
      <c s="150" r="F420"/>
    </row>
    <row r="421">
      <c s="113" r="A421">
        <v>113442000297</v>
      </c>
      <c t="s" s="136" r="B421">
        <v>851</v>
      </c>
      <c s="150" r="C421"/>
      <c s="150" r="D421"/>
      <c s="150" r="E421"/>
      <c s="150" r="F421"/>
    </row>
    <row r="422">
      <c s="113" r="A422">
        <v>113442000653</v>
      </c>
      <c t="s" s="136" r="B422">
        <v>852</v>
      </c>
      <c s="150" r="C422"/>
      <c s="150" r="D422"/>
      <c s="150" r="E422"/>
      <c s="150" r="F422"/>
    </row>
    <row r="423">
      <c s="113" r="A423">
        <v>113442000718</v>
      </c>
      <c t="s" s="136" r="B423">
        <v>853</v>
      </c>
      <c s="150" r="C423"/>
      <c s="150" r="D423"/>
      <c s="150" r="E423"/>
      <c s="150" r="F423"/>
    </row>
    <row r="424">
      <c s="113" r="A424">
        <v>113468000015</v>
      </c>
      <c t="s" s="136" r="B424">
        <v>854</v>
      </c>
      <c s="150" r="C424"/>
      <c s="150" r="D424"/>
      <c s="150" r="E424"/>
      <c s="150" r="F424"/>
    </row>
    <row r="425">
      <c s="113" r="A425">
        <v>113468000899</v>
      </c>
      <c t="s" s="136" r="B425">
        <v>855</v>
      </c>
      <c s="150" r="C425"/>
      <c s="150" r="D425"/>
      <c s="150" r="E425"/>
      <c s="150" r="F425"/>
    </row>
    <row r="426">
      <c s="113" r="A426">
        <v>113468001038</v>
      </c>
      <c t="s" s="136" r="B426">
        <v>856</v>
      </c>
      <c s="150" r="C426"/>
      <c s="150" r="D426"/>
      <c s="150" r="E426"/>
      <c s="150" r="F426"/>
    </row>
    <row r="427">
      <c s="113" r="A427">
        <v>113549000010</v>
      </c>
      <c t="s" s="136" r="B427">
        <v>857</v>
      </c>
      <c s="150" r="C427"/>
      <c s="150" r="D427"/>
      <c s="150" r="E427"/>
      <c s="150" r="F427"/>
    </row>
    <row r="428">
      <c s="113" r="A428">
        <v>113580000044</v>
      </c>
      <c t="s" s="136" r="B428">
        <v>717</v>
      </c>
      <c s="150" r="C428"/>
      <c s="150" r="D428"/>
      <c s="150" r="E428"/>
      <c s="150" r="F428"/>
    </row>
    <row r="429">
      <c s="113" r="A429">
        <v>113600000691</v>
      </c>
      <c t="s" s="136" r="B429">
        <v>858</v>
      </c>
      <c s="150" r="C429"/>
      <c s="150" r="D429"/>
      <c s="150" r="E429"/>
      <c s="150" r="F429"/>
    </row>
    <row r="430">
      <c s="113" r="A430">
        <v>113647000125</v>
      </c>
      <c t="s" s="136" r="B430">
        <v>859</v>
      </c>
      <c s="150" r="C430"/>
      <c s="150" r="D430"/>
      <c s="150" r="E430"/>
      <c s="150" r="F430"/>
    </row>
    <row r="431">
      <c s="113" r="A431">
        <v>113647000133</v>
      </c>
      <c t="s" s="136" r="B431">
        <v>860</v>
      </c>
      <c s="150" r="C431"/>
      <c s="150" r="D431"/>
      <c s="150" r="E431"/>
      <c s="150" r="F431"/>
    </row>
    <row r="432">
      <c s="113" r="A432">
        <v>113650000489</v>
      </c>
      <c t="s" s="136" r="B432">
        <v>861</v>
      </c>
      <c s="150" r="C432"/>
      <c s="150" r="D432"/>
      <c s="150" r="E432"/>
      <c s="150" r="F432"/>
    </row>
    <row r="433">
      <c s="113" r="A433">
        <v>113654000041</v>
      </c>
      <c t="s" s="136" r="B433">
        <v>862</v>
      </c>
      <c s="150" r="C433"/>
      <c s="150" r="D433"/>
      <c s="150" r="E433"/>
      <c s="150" r="F433"/>
    </row>
    <row r="434">
      <c s="113" r="A434">
        <v>113654000165</v>
      </c>
      <c t="s" s="136" r="B434">
        <v>863</v>
      </c>
      <c s="150" r="C434"/>
      <c s="150" r="D434"/>
      <c s="150" r="E434"/>
      <c s="150" r="F434"/>
    </row>
    <row r="435">
      <c s="113" r="A435">
        <v>113654000173</v>
      </c>
      <c t="s" s="136" r="B435">
        <v>864</v>
      </c>
      <c s="150" r="C435"/>
      <c s="150" r="D435"/>
      <c s="150" r="E435"/>
      <c s="150" r="F435"/>
    </row>
    <row r="436">
      <c s="113" r="A436">
        <v>113654000327</v>
      </c>
      <c t="s" s="136" r="B436">
        <v>865</v>
      </c>
      <c s="150" r="C436"/>
      <c s="150" r="D436"/>
      <c s="150" r="E436"/>
      <c s="150" r="F436"/>
    </row>
    <row r="437">
      <c s="113" r="A437">
        <v>113654000416</v>
      </c>
      <c t="s" s="136" r="B437">
        <v>866</v>
      </c>
      <c s="150" r="C437"/>
      <c s="150" r="D437"/>
      <c s="150" r="E437"/>
      <c s="150" r="F437"/>
    </row>
    <row r="438">
      <c s="113" r="A438">
        <v>113657000018</v>
      </c>
      <c t="s" s="136" r="B438">
        <v>867</v>
      </c>
      <c s="150" r="C438"/>
      <c s="150" r="D438"/>
      <c s="150" r="E438"/>
      <c s="150" r="F438"/>
    </row>
    <row r="439">
      <c s="113" r="A439">
        <v>113657000107</v>
      </c>
      <c t="s" s="136" r="B439">
        <v>868</v>
      </c>
      <c s="150" r="C439"/>
      <c s="150" r="D439"/>
      <c s="150" r="E439"/>
      <c s="150" r="F439"/>
    </row>
    <row r="440">
      <c s="113" r="A440">
        <v>113657000522</v>
      </c>
      <c t="s" s="136" r="B440">
        <v>869</v>
      </c>
      <c s="150" r="C440"/>
      <c s="150" r="D440"/>
      <c s="150" r="E440"/>
      <c s="150" r="F440"/>
    </row>
    <row r="441">
      <c s="113" r="A441">
        <v>113657000590</v>
      </c>
      <c t="s" s="136" r="B441">
        <v>870</v>
      </c>
      <c s="150" r="C441"/>
      <c s="150" r="D441"/>
      <c s="150" r="E441"/>
      <c s="150" r="F441"/>
    </row>
    <row r="442">
      <c s="113" r="A442">
        <v>113667000016</v>
      </c>
      <c t="s" s="136" r="B442">
        <v>871</v>
      </c>
      <c s="150" r="C442"/>
      <c s="150" r="D442"/>
      <c s="150" r="E442"/>
      <c s="150" r="F442"/>
    </row>
    <row r="443">
      <c s="113" r="A443">
        <v>113670000248</v>
      </c>
      <c t="s" s="136" r="B443">
        <v>872</v>
      </c>
      <c s="150" r="C443"/>
      <c s="150" r="D443"/>
      <c s="150" r="E443"/>
      <c s="150" r="F443"/>
    </row>
    <row r="444">
      <c s="113" r="A444">
        <v>113673000028</v>
      </c>
      <c t="s" s="136" r="B444">
        <v>873</v>
      </c>
      <c s="150" r="C444"/>
      <c s="150" r="D444"/>
      <c s="150" r="E444"/>
      <c s="150" r="F444"/>
    </row>
    <row r="445">
      <c s="113" r="A445">
        <v>113683000051</v>
      </c>
      <c t="s" s="136" r="B445">
        <v>874</v>
      </c>
      <c s="150" r="C445"/>
      <c s="150" r="D445"/>
      <c s="150" r="E445"/>
      <c s="150" r="F445"/>
    </row>
    <row r="446">
      <c s="113" r="A446">
        <v>113683000085</v>
      </c>
      <c t="s" s="136" r="B446">
        <v>875</v>
      </c>
      <c s="150" r="C446"/>
      <c s="150" r="D446"/>
      <c s="150" r="E446"/>
      <c s="150" r="F446"/>
    </row>
    <row r="447">
      <c s="113" r="A447">
        <v>113688010909</v>
      </c>
      <c t="s" s="136" r="B447">
        <v>876</v>
      </c>
      <c s="150" r="C447"/>
      <c s="150" r="D447"/>
      <c s="150" r="E447"/>
      <c s="150" r="F447"/>
    </row>
    <row r="448">
      <c s="113" r="A448">
        <v>113744002329</v>
      </c>
      <c t="s" s="136" r="B448">
        <v>877</v>
      </c>
      <c s="150" r="C448"/>
      <c s="150" r="D448"/>
      <c s="150" r="E448"/>
      <c s="150" r="F448"/>
    </row>
    <row r="449">
      <c s="113" r="A449">
        <v>113760000018</v>
      </c>
      <c t="s" s="136" r="B449">
        <v>878</v>
      </c>
      <c s="150" r="C449"/>
      <c s="150" r="D449"/>
      <c s="150" r="E449"/>
      <c s="150" r="F449"/>
    </row>
    <row r="450">
      <c s="113" r="A450">
        <v>113836000021</v>
      </c>
      <c t="s" s="136" r="B450">
        <v>879</v>
      </c>
      <c s="150" r="C450"/>
      <c s="150" r="D450"/>
      <c s="150" r="E450"/>
      <c s="150" r="F450"/>
    </row>
    <row r="451">
      <c s="113" r="A451">
        <v>113836000039</v>
      </c>
      <c t="s" s="136" r="B451">
        <v>880</v>
      </c>
      <c s="150" r="C451"/>
      <c s="150" r="D451"/>
      <c s="150" r="E451"/>
      <c s="150" r="F451"/>
    </row>
    <row r="452">
      <c s="113" r="A452">
        <v>113836000071</v>
      </c>
      <c t="s" s="136" r="B452">
        <v>881</v>
      </c>
      <c s="150" r="C452"/>
      <c s="150" r="D452"/>
      <c s="150" r="E452"/>
      <c s="150" r="F452"/>
    </row>
    <row r="453">
      <c s="113" r="A453">
        <v>113836000241</v>
      </c>
      <c t="s" s="136" r="B453">
        <v>882</v>
      </c>
      <c s="150" r="C453"/>
      <c s="150" r="D453"/>
      <c s="150" r="E453"/>
      <c s="150" r="F453"/>
    </row>
    <row r="454">
      <c s="113" r="A454">
        <v>113836000322</v>
      </c>
      <c t="s" s="136" r="B454">
        <v>883</v>
      </c>
      <c s="150" r="C454"/>
      <c s="150" r="D454"/>
      <c s="150" r="E454"/>
      <c s="150" r="F454"/>
    </row>
    <row r="455">
      <c s="113" r="A455">
        <v>113836000373</v>
      </c>
      <c t="s" s="136" r="B455">
        <v>884</v>
      </c>
      <c s="150" r="C455"/>
      <c s="150" r="D455"/>
      <c s="150" r="E455"/>
      <c s="150" r="F455"/>
    </row>
    <row r="456">
      <c s="113" r="A456">
        <v>113838000010</v>
      </c>
      <c t="s" s="136" r="B456">
        <v>885</v>
      </c>
      <c s="150" r="C456"/>
      <c s="150" r="D456"/>
      <c s="150" r="E456"/>
      <c s="150" r="F456"/>
    </row>
    <row r="457">
      <c s="113" r="A457">
        <v>113838000087</v>
      </c>
      <c t="s" s="136" r="B457">
        <v>886</v>
      </c>
      <c s="150" r="C457"/>
      <c s="150" r="D457"/>
      <c s="150" r="E457"/>
      <c s="150" r="F457"/>
    </row>
    <row r="458">
      <c s="113" r="A458">
        <v>113873000006</v>
      </c>
      <c t="s" s="136" r="B458">
        <v>887</v>
      </c>
      <c s="150" r="C458"/>
      <c s="150" r="D458"/>
      <c s="150" r="E458"/>
      <c s="150" r="F458"/>
    </row>
    <row r="459">
      <c s="113" r="A459">
        <v>113873000103</v>
      </c>
      <c t="s" s="136" r="B459">
        <v>888</v>
      </c>
      <c s="150" r="C459"/>
      <c s="150" r="D459"/>
      <c s="150" r="E459"/>
      <c s="150" r="F459"/>
    </row>
    <row r="460">
      <c s="113" r="A460">
        <v>113894000031</v>
      </c>
      <c t="s" s="136" r="B460">
        <v>889</v>
      </c>
      <c s="150" r="C460"/>
      <c s="150" r="D460"/>
      <c s="150" r="E460"/>
      <c s="150" r="F460"/>
    </row>
    <row r="461">
      <c s="113" r="A461">
        <v>113894000065</v>
      </c>
      <c t="s" s="136" r="B461">
        <v>890</v>
      </c>
      <c s="150" r="C461"/>
      <c s="150" r="D461"/>
      <c s="150" r="E461"/>
      <c s="150" r="F461"/>
    </row>
    <row r="462">
      <c s="113" r="A462">
        <v>115001000367</v>
      </c>
      <c t="s" s="136" r="B462">
        <v>891</v>
      </c>
      <c s="150" r="C462"/>
      <c s="150" r="D462"/>
      <c s="150" r="E462"/>
      <c s="150" r="F462"/>
    </row>
    <row r="463">
      <c s="113" r="A463">
        <v>115001002751</v>
      </c>
      <c t="s" s="136" r="B463">
        <v>892</v>
      </c>
      <c s="150" r="C463"/>
      <c s="150" r="D463"/>
      <c s="150" r="E463"/>
      <c s="150" r="F463"/>
    </row>
    <row r="464">
      <c s="113" r="A464">
        <v>115001002807</v>
      </c>
      <c t="s" s="136" r="B464">
        <v>893</v>
      </c>
      <c s="150" r="C464"/>
      <c s="150" r="D464"/>
      <c s="150" r="E464"/>
      <c s="150" r="F464"/>
    </row>
    <row r="465">
      <c s="113" r="A465">
        <v>115022000260</v>
      </c>
      <c t="s" s="136" r="B465">
        <v>894</v>
      </c>
      <c s="150" r="C465"/>
      <c s="150" r="D465"/>
      <c s="150" r="E465"/>
      <c s="150" r="F465"/>
    </row>
    <row r="466">
      <c s="113" r="A466">
        <v>115051000155</v>
      </c>
      <c t="s" s="136" r="B466">
        <v>895</v>
      </c>
      <c s="150" r="C466"/>
      <c s="150" r="D466"/>
      <c s="150" r="E466"/>
      <c s="150" r="F466"/>
    </row>
    <row r="467">
      <c s="113" r="A467">
        <v>115097000028</v>
      </c>
      <c t="s" s="136" r="B467">
        <v>896</v>
      </c>
      <c s="150" r="C467"/>
      <c s="150" r="D467"/>
      <c s="150" r="E467"/>
      <c s="150" r="F467"/>
    </row>
    <row r="468">
      <c s="113" r="A468">
        <v>115131000172</v>
      </c>
      <c t="s" s="136" r="B468">
        <v>897</v>
      </c>
      <c s="150" r="C468"/>
      <c s="150" r="D468"/>
      <c s="150" r="E468"/>
      <c s="150" r="F468"/>
    </row>
    <row r="469">
      <c s="113" r="A469">
        <v>115176000033</v>
      </c>
      <c t="s" s="136" r="B469">
        <v>898</v>
      </c>
      <c s="150" r="C469"/>
      <c s="150" r="D469"/>
      <c s="150" r="E469"/>
      <c s="150" r="F469"/>
    </row>
    <row r="470">
      <c s="113" r="A470">
        <v>115183000391</v>
      </c>
      <c t="s" s="136" r="B470">
        <v>899</v>
      </c>
      <c s="150" r="C470"/>
      <c s="150" r="D470"/>
      <c s="150" r="E470"/>
      <c s="150" r="F470"/>
    </row>
    <row r="471">
      <c s="113" r="A471">
        <v>115212000266</v>
      </c>
      <c t="s" s="136" r="B471">
        <v>900</v>
      </c>
      <c s="150" r="C471"/>
      <c s="150" r="D471"/>
      <c s="150" r="E471"/>
      <c s="150" r="F471"/>
    </row>
    <row r="472">
      <c s="113" r="A472">
        <v>115317000016</v>
      </c>
      <c t="s" s="136" r="B472">
        <v>901</v>
      </c>
      <c s="150" r="C472"/>
      <c s="150" r="D472"/>
      <c s="150" r="E472"/>
      <c s="150" r="F472"/>
    </row>
    <row r="473">
      <c s="113" r="A473">
        <v>115367000017</v>
      </c>
      <c t="s" s="136" r="B473">
        <v>902</v>
      </c>
      <c s="150" r="C473"/>
      <c s="150" r="D473"/>
      <c s="150" r="E473"/>
      <c s="150" r="F473"/>
    </row>
    <row r="474">
      <c s="113" r="A474">
        <v>115368000151</v>
      </c>
      <c t="s" s="136" r="B474">
        <v>903</v>
      </c>
      <c s="150" r="C474"/>
      <c s="150" r="D474"/>
      <c s="150" r="E474"/>
      <c s="150" r="F474"/>
    </row>
    <row r="475">
      <c s="113" r="A475">
        <v>115425000014</v>
      </c>
      <c t="s" s="136" r="B475">
        <v>904</v>
      </c>
      <c s="150" r="C475"/>
      <c s="150" r="D475"/>
      <c s="150" r="E475"/>
      <c s="150" r="F475"/>
    </row>
    <row r="476">
      <c s="113" r="A476">
        <v>115466000011</v>
      </c>
      <c t="s" s="136" r="B476">
        <v>905</v>
      </c>
      <c s="150" r="C476"/>
      <c s="150" r="D476"/>
      <c s="150" r="E476"/>
      <c s="150" r="F476"/>
    </row>
    <row r="477">
      <c s="113" r="A477">
        <v>115469000038</v>
      </c>
      <c t="s" s="136" r="B477">
        <v>906</v>
      </c>
      <c s="150" r="C477"/>
      <c s="150" r="D477"/>
      <c s="150" r="E477"/>
      <c s="150" r="F477"/>
    </row>
    <row r="478">
      <c s="113" r="A478">
        <v>115500000084</v>
      </c>
      <c t="s" s="136" r="B478">
        <v>907</v>
      </c>
      <c s="150" r="C478"/>
      <c s="150" r="D478"/>
      <c s="150" r="E478"/>
      <c s="150" r="F478"/>
    </row>
    <row r="479">
      <c s="113" r="A479">
        <v>115507000012</v>
      </c>
      <c t="s" s="136" r="B479">
        <v>908</v>
      </c>
      <c s="150" r="C479"/>
      <c s="150" r="D479"/>
      <c s="150" r="E479"/>
      <c s="150" r="F479"/>
    </row>
    <row r="480">
      <c s="113" r="A480">
        <v>115514000249</v>
      </c>
      <c t="s" s="136" r="B480">
        <v>909</v>
      </c>
      <c s="150" r="C480"/>
      <c s="150" r="D480"/>
      <c s="150" r="E480"/>
      <c s="150" r="F480"/>
    </row>
    <row r="481">
      <c s="113" r="A481">
        <v>115542000025</v>
      </c>
      <c t="s" s="136" r="B481">
        <v>910</v>
      </c>
      <c s="150" r="C481"/>
      <c s="150" r="D481"/>
      <c s="150" r="E481"/>
      <c s="150" r="F481"/>
    </row>
    <row r="482">
      <c s="113" r="A482">
        <v>115572000011</v>
      </c>
      <c t="s" s="136" r="B482">
        <v>911</v>
      </c>
      <c s="150" r="C482"/>
      <c s="150" r="D482"/>
      <c s="150" r="E482"/>
      <c s="150" r="F482"/>
    </row>
    <row r="483">
      <c s="113" r="A483">
        <v>115572000321</v>
      </c>
      <c t="s" s="136" r="B483">
        <v>912</v>
      </c>
      <c s="150" r="C483"/>
      <c s="150" r="D483"/>
      <c s="150" r="E483"/>
      <c s="150" r="F483"/>
    </row>
    <row r="484">
      <c s="113" r="A484">
        <v>115664000123</v>
      </c>
      <c t="s" s="136" r="B484">
        <v>913</v>
      </c>
      <c s="150" r="C484"/>
      <c s="150" r="D484"/>
      <c s="150" r="E484"/>
      <c s="150" r="F484"/>
    </row>
    <row r="485">
      <c s="113" r="A485">
        <v>115676000013</v>
      </c>
      <c t="s" s="136" r="B485">
        <v>914</v>
      </c>
      <c s="150" r="C485"/>
      <c s="150" r="D485"/>
      <c s="150" r="E485"/>
      <c s="150" r="F485"/>
    </row>
    <row r="486">
      <c s="113" r="A486">
        <v>115686000011</v>
      </c>
      <c t="s" s="136" r="B486">
        <v>915</v>
      </c>
      <c s="150" r="C486"/>
      <c s="150" r="D486"/>
      <c s="150" r="E486"/>
      <c s="150" r="F486"/>
    </row>
    <row r="487">
      <c s="113" r="A487">
        <v>115720000212</v>
      </c>
      <c t="s" s="136" r="B487">
        <v>916</v>
      </c>
      <c s="150" r="C487"/>
      <c s="150" r="D487"/>
      <c s="150" r="E487"/>
      <c s="150" r="F487"/>
    </row>
    <row r="488">
      <c s="113" r="A488">
        <v>115759000490</v>
      </c>
      <c t="s" s="136" r="B488">
        <v>917</v>
      </c>
      <c s="150" r="C488"/>
      <c s="150" r="D488"/>
      <c s="150" r="E488"/>
      <c s="150" r="F488"/>
    </row>
    <row r="489">
      <c s="113" r="A489">
        <v>115764000082</v>
      </c>
      <c t="s" s="136" r="B489">
        <v>918</v>
      </c>
      <c s="150" r="C489"/>
      <c s="150" r="D489"/>
      <c s="150" r="E489"/>
      <c s="150" r="F489"/>
    </row>
    <row r="490">
      <c s="113" r="A490">
        <v>115774000021</v>
      </c>
      <c t="s" s="136" r="B490">
        <v>919</v>
      </c>
      <c s="150" r="C490"/>
      <c s="150" r="D490"/>
      <c s="150" r="E490"/>
      <c s="150" r="F490"/>
    </row>
    <row r="491">
      <c s="113" r="A491">
        <v>115810000220</v>
      </c>
      <c t="s" s="136" r="B491">
        <v>920</v>
      </c>
      <c s="150" r="C491"/>
      <c s="150" r="D491"/>
      <c s="150" r="E491"/>
      <c s="150" r="F491"/>
    </row>
    <row r="492">
      <c s="113" r="A492">
        <v>115822000152</v>
      </c>
      <c t="s" s="136" r="B492">
        <v>921</v>
      </c>
      <c s="150" r="C492"/>
      <c s="150" r="D492"/>
      <c s="150" r="E492"/>
      <c s="150" r="F492"/>
    </row>
    <row r="493">
      <c s="113" r="A493">
        <v>115879000221</v>
      </c>
      <c t="s" s="136" r="B493">
        <v>922</v>
      </c>
      <c s="150" r="C493"/>
      <c s="150" r="D493"/>
      <c s="150" r="E493"/>
      <c s="150" r="F493"/>
    </row>
    <row r="494">
      <c s="113" r="A494">
        <v>117001000572</v>
      </c>
      <c t="s" s="136" r="B494">
        <v>923</v>
      </c>
      <c s="150" r="C494"/>
      <c s="150" r="D494"/>
      <c s="150" r="E494"/>
      <c s="150" r="F494"/>
    </row>
    <row r="495">
      <c s="113" r="A495">
        <v>117001000653</v>
      </c>
      <c t="s" s="136" r="B495">
        <v>924</v>
      </c>
      <c s="150" r="C495"/>
      <c s="150" r="D495"/>
      <c s="150" r="E495"/>
      <c s="150" r="F495"/>
    </row>
    <row r="496">
      <c s="113" r="A496">
        <v>117001001609</v>
      </c>
      <c t="s" s="136" r="B496">
        <v>925</v>
      </c>
      <c s="150" r="C496"/>
      <c s="150" r="D496"/>
      <c s="150" r="E496"/>
      <c s="150" r="F496"/>
    </row>
    <row r="497">
      <c s="113" r="A497">
        <v>117001001765</v>
      </c>
      <c t="s" s="136" r="B497">
        <v>926</v>
      </c>
      <c s="150" r="C497"/>
      <c s="150" r="D497"/>
      <c s="150" r="E497"/>
      <c s="150" r="F497"/>
    </row>
    <row r="498">
      <c s="113" r="A498">
        <v>117001002176</v>
      </c>
      <c t="s" s="136" r="B498">
        <v>927</v>
      </c>
      <c s="150" r="C498"/>
      <c s="150" r="D498"/>
      <c s="150" r="E498"/>
      <c s="150" r="F498"/>
    </row>
    <row r="499">
      <c s="113" r="A499">
        <v>117001002567</v>
      </c>
      <c t="s" s="136" r="B499">
        <v>928</v>
      </c>
      <c s="150" r="C499"/>
      <c s="150" r="D499"/>
      <c s="150" r="E499"/>
      <c s="150" r="F499"/>
    </row>
    <row r="500">
      <c s="113" r="A500">
        <v>117001005132</v>
      </c>
      <c t="s" s="136" r="B500">
        <v>929</v>
      </c>
      <c s="150" r="C500"/>
      <c s="150" r="D500"/>
      <c s="150" r="E500"/>
      <c s="150" r="F500"/>
    </row>
    <row r="501">
      <c s="113" r="A501">
        <v>117001005256</v>
      </c>
      <c t="s" s="136" r="B501">
        <v>930</v>
      </c>
      <c s="150" r="C501"/>
      <c s="150" r="D501"/>
      <c s="150" r="E501"/>
      <c s="150" r="F501"/>
    </row>
    <row r="502">
      <c s="113" r="A502">
        <v>117001005841</v>
      </c>
      <c t="s" s="136" r="B502">
        <v>931</v>
      </c>
      <c s="150" r="C502"/>
      <c s="150" r="D502"/>
      <c s="150" r="E502"/>
      <c s="150" r="F502"/>
    </row>
    <row r="503">
      <c s="113" r="A503">
        <v>117001005914</v>
      </c>
      <c t="s" s="136" r="B503">
        <v>932</v>
      </c>
      <c s="150" r="C503"/>
      <c s="150" r="D503"/>
      <c s="150" r="E503"/>
      <c s="150" r="F503"/>
    </row>
    <row r="504">
      <c s="113" r="A504">
        <v>117001005990</v>
      </c>
      <c t="s" s="136" r="B504">
        <v>933</v>
      </c>
      <c s="150" r="C504"/>
      <c s="150" r="D504"/>
      <c s="150" r="E504"/>
      <c s="150" r="F504"/>
    </row>
    <row r="505">
      <c s="113" r="A505">
        <v>117001006180</v>
      </c>
      <c t="s" s="136" r="B505">
        <v>934</v>
      </c>
      <c s="150" r="C505"/>
      <c s="150" r="D505"/>
      <c s="150" r="E505"/>
      <c s="150" r="F505"/>
    </row>
    <row r="506">
      <c s="113" r="A506">
        <v>117001006210</v>
      </c>
      <c t="s" s="136" r="B506">
        <v>935</v>
      </c>
      <c s="150" r="C506"/>
      <c s="150" r="D506"/>
      <c s="150" r="E506"/>
      <c s="150" r="F506"/>
    </row>
    <row r="507">
      <c s="113" r="A507">
        <v>117001006244</v>
      </c>
      <c t="s" s="136" r="B507">
        <v>936</v>
      </c>
      <c s="150" r="C507"/>
      <c s="150" r="D507"/>
      <c s="150" r="E507"/>
      <c s="150" r="F507"/>
    </row>
    <row r="508">
      <c s="113" r="A508">
        <v>117042000650</v>
      </c>
      <c t="s" s="136" r="B508">
        <v>937</v>
      </c>
      <c s="150" r="C508"/>
      <c s="150" r="D508"/>
      <c s="150" r="E508"/>
      <c s="150" r="F508"/>
    </row>
    <row r="509">
      <c s="113" r="A509">
        <v>117174000292</v>
      </c>
      <c t="s" s="136" r="B509">
        <v>938</v>
      </c>
      <c s="150" r="C509"/>
      <c s="150" r="D509"/>
      <c s="150" r="E509"/>
      <c s="150" r="F509"/>
    </row>
    <row r="510">
      <c s="113" r="A510">
        <v>117380000053</v>
      </c>
      <c t="s" s="136" r="B510">
        <v>939</v>
      </c>
      <c s="150" r="C510"/>
      <c s="150" r="D510"/>
      <c s="150" r="E510"/>
      <c s="150" r="F510"/>
    </row>
    <row r="511">
      <c s="113" r="A511">
        <v>117380000789</v>
      </c>
      <c t="s" s="136" r="B511">
        <v>940</v>
      </c>
      <c s="150" r="C511"/>
      <c s="150" r="D511"/>
      <c s="150" r="E511"/>
      <c s="150" r="F511"/>
    </row>
    <row r="512">
      <c s="113" r="A512">
        <v>117486000877</v>
      </c>
      <c t="s" s="136" r="B512">
        <v>941</v>
      </c>
      <c s="150" r="C512"/>
      <c s="150" r="D512"/>
      <c s="150" r="E512"/>
      <c s="150" r="F512"/>
    </row>
    <row r="513">
      <c s="113" r="A513">
        <v>117524000118</v>
      </c>
      <c t="s" s="136" r="B513">
        <v>942</v>
      </c>
      <c s="150" r="C513"/>
      <c s="150" r="D513"/>
      <c s="150" r="E513"/>
      <c s="150" r="F513"/>
    </row>
    <row r="514">
      <c s="113" r="A514">
        <v>117541001748</v>
      </c>
      <c t="s" s="136" r="B514">
        <v>943</v>
      </c>
      <c s="150" r="C514"/>
      <c s="150" r="D514"/>
      <c s="150" r="E514"/>
      <c s="150" r="F514"/>
    </row>
    <row r="515">
      <c s="113" r="A515">
        <v>117616000696</v>
      </c>
      <c t="s" s="136" r="B515">
        <v>736</v>
      </c>
      <c s="150" r="C515"/>
      <c s="150" r="D515"/>
      <c s="150" r="E515"/>
      <c s="150" r="F515"/>
    </row>
    <row r="516">
      <c s="113" r="A516">
        <v>117653000671</v>
      </c>
      <c t="s" s="136" r="B516">
        <v>944</v>
      </c>
      <c s="150" r="C516"/>
      <c s="150" r="D516"/>
      <c s="150" r="E516"/>
      <c s="150" r="F516"/>
    </row>
    <row r="517">
      <c s="113" r="A517">
        <v>117867000164</v>
      </c>
      <c t="s" s="136" r="B517">
        <v>945</v>
      </c>
      <c s="150" r="C517"/>
      <c s="150" r="D517"/>
      <c s="150" r="E517"/>
      <c s="150" r="F517"/>
    </row>
    <row r="518">
      <c s="113" r="A518">
        <v>117873000800</v>
      </c>
      <c t="s" s="136" r="B518">
        <v>946</v>
      </c>
      <c s="150" r="C518"/>
      <c s="150" r="D518"/>
      <c s="150" r="E518"/>
      <c s="150" r="F518"/>
    </row>
    <row r="519">
      <c s="113" r="A519">
        <v>118001002776</v>
      </c>
      <c t="s" s="136" r="B519">
        <v>947</v>
      </c>
      <c s="150" r="C519"/>
      <c s="150" r="D519"/>
      <c s="150" r="E519"/>
      <c s="150" r="F519"/>
    </row>
    <row r="520">
      <c s="113" r="A520">
        <v>118001003152</v>
      </c>
      <c t="s" s="136" r="B520">
        <v>948</v>
      </c>
      <c s="150" r="C520"/>
      <c s="150" r="D520"/>
      <c s="150" r="E520"/>
      <c s="150" r="F520"/>
    </row>
    <row r="521">
      <c s="113" r="A521">
        <v>118150000719</v>
      </c>
      <c t="s" s="136" r="B521">
        <v>949</v>
      </c>
      <c s="150" r="C521"/>
      <c s="150" r="D521"/>
      <c s="150" r="E521"/>
      <c s="150" r="F521"/>
    </row>
    <row r="522">
      <c s="113" r="A522">
        <v>118150001758</v>
      </c>
      <c t="s" s="136" r="B522">
        <v>950</v>
      </c>
      <c s="150" r="C522"/>
      <c s="150" r="D522"/>
      <c s="150" r="E522"/>
      <c s="150" r="F522"/>
    </row>
    <row r="523">
      <c s="113" r="A523">
        <v>118205000187</v>
      </c>
      <c t="s" s="136" r="B523">
        <v>951</v>
      </c>
      <c s="150" r="C523"/>
      <c s="150" r="D523"/>
      <c s="150" r="E523"/>
      <c s="150" r="F523"/>
    </row>
    <row r="524">
      <c s="113" r="A524">
        <v>118753000071</v>
      </c>
      <c t="s" s="136" r="B524">
        <v>952</v>
      </c>
      <c s="150" r="C524"/>
      <c s="150" r="D524"/>
      <c s="150" r="E524"/>
      <c s="150" r="F524"/>
    </row>
    <row r="525">
      <c s="113" r="A525">
        <v>118753002341</v>
      </c>
      <c t="s" s="136" r="B525">
        <v>953</v>
      </c>
      <c s="150" r="C525"/>
      <c s="150" r="D525"/>
      <c s="150" r="E525"/>
      <c s="150" r="F525"/>
    </row>
    <row r="526">
      <c s="113" r="A526">
        <v>119001000036</v>
      </c>
      <c t="s" s="136" r="B526">
        <v>954</v>
      </c>
      <c s="150" r="C526"/>
      <c s="150" r="D526"/>
      <c s="150" r="E526"/>
      <c s="150" r="F526"/>
    </row>
    <row r="527">
      <c s="113" r="A527">
        <v>119001000061</v>
      </c>
      <c t="s" s="136" r="B527">
        <v>955</v>
      </c>
      <c s="150" r="C527"/>
      <c s="150" r="D527"/>
      <c s="150" r="E527"/>
      <c s="150" r="F527"/>
    </row>
    <row r="528">
      <c s="113" r="A528">
        <v>119001000079</v>
      </c>
      <c t="s" s="136" r="B528">
        <v>956</v>
      </c>
      <c s="150" r="C528"/>
      <c s="150" r="D528"/>
      <c s="150" r="E528"/>
      <c s="150" r="F528"/>
    </row>
    <row r="529">
      <c s="113" r="A529">
        <v>119001000192</v>
      </c>
      <c t="s" s="136" r="B529">
        <v>957</v>
      </c>
      <c s="150" r="C529"/>
      <c s="150" r="D529"/>
      <c s="150" r="E529"/>
      <c s="150" r="F529"/>
    </row>
    <row r="530">
      <c s="113" r="A530">
        <v>119001000508</v>
      </c>
      <c t="s" s="136" r="B530">
        <v>958</v>
      </c>
      <c s="150" r="C530"/>
      <c s="150" r="D530"/>
      <c s="150" r="E530"/>
      <c s="150" r="F530"/>
    </row>
    <row r="531">
      <c s="113" r="A531">
        <v>119001000575</v>
      </c>
      <c t="s" s="136" r="B531">
        <v>959</v>
      </c>
      <c s="150" r="C531"/>
      <c s="150" r="D531"/>
      <c s="150" r="E531"/>
      <c s="150" r="F531"/>
    </row>
    <row r="532">
      <c s="113" r="A532">
        <v>119001001199</v>
      </c>
      <c t="s" s="136" r="B532">
        <v>960</v>
      </c>
      <c s="150" r="C532"/>
      <c s="150" r="D532"/>
      <c s="150" r="E532"/>
      <c s="150" r="F532"/>
    </row>
    <row r="533">
      <c s="113" r="A533">
        <v>119001002187</v>
      </c>
      <c t="s" s="136" r="B533">
        <v>961</v>
      </c>
      <c s="150" r="C533"/>
      <c s="150" r="D533"/>
      <c s="150" r="E533"/>
      <c s="150" r="F533"/>
    </row>
    <row r="534">
      <c s="113" r="A534">
        <v>119001002195</v>
      </c>
      <c t="s" s="136" r="B534">
        <v>962</v>
      </c>
      <c s="150" r="C534"/>
      <c s="150" r="D534"/>
      <c s="150" r="E534"/>
      <c s="150" r="F534"/>
    </row>
    <row r="535">
      <c s="113" r="A535">
        <v>119001002845</v>
      </c>
      <c t="s" s="136" r="B535">
        <v>963</v>
      </c>
      <c s="150" r="C535"/>
      <c s="150" r="D535"/>
      <c s="150" r="E535"/>
      <c s="150" r="F535"/>
    </row>
    <row r="536">
      <c s="113" r="A536">
        <v>119001003981</v>
      </c>
      <c t="s" s="136" r="B536">
        <v>964</v>
      </c>
      <c s="150" r="C536"/>
      <c s="150" r="D536"/>
      <c s="150" r="E536"/>
      <c s="150" r="F536"/>
    </row>
    <row r="537">
      <c s="113" r="A537">
        <v>119001004023</v>
      </c>
      <c t="s" s="136" r="B537">
        <v>965</v>
      </c>
      <c s="150" r="C537"/>
      <c s="150" r="D537"/>
      <c s="150" r="E537"/>
      <c s="150" r="F537"/>
    </row>
    <row r="538">
      <c s="113" r="A538">
        <v>119001004066</v>
      </c>
      <c t="s" s="136" r="B538">
        <v>966</v>
      </c>
      <c s="150" r="C538"/>
      <c s="150" r="D538"/>
      <c s="150" r="E538"/>
      <c s="150" r="F538"/>
    </row>
    <row r="539">
      <c s="113" r="A539">
        <v>119050000637</v>
      </c>
      <c t="s" s="136" r="B539">
        <v>967</v>
      </c>
      <c s="150" r="C539"/>
      <c s="150" r="D539"/>
      <c s="150" r="E539"/>
      <c s="150" r="F539"/>
    </row>
    <row r="540">
      <c s="113" r="A540">
        <v>119130000034</v>
      </c>
      <c t="s" s="136" r="B540">
        <v>968</v>
      </c>
      <c s="150" r="C540"/>
      <c s="150" r="D540"/>
      <c s="150" r="E540"/>
      <c s="150" r="F540"/>
    </row>
    <row r="541">
      <c s="113" r="A541">
        <v>119137000293</v>
      </c>
      <c t="s" s="136" r="B541">
        <v>969</v>
      </c>
      <c s="150" r="C541"/>
      <c s="150" r="D541"/>
      <c s="150" r="E541"/>
      <c s="150" r="F541"/>
    </row>
    <row r="542">
      <c s="113" r="A542">
        <v>119142000153</v>
      </c>
      <c t="s" s="136" r="B542">
        <v>970</v>
      </c>
      <c s="150" r="C542"/>
      <c s="150" r="D542"/>
      <c s="150" r="E542"/>
      <c s="150" r="F542"/>
    </row>
    <row r="543">
      <c s="113" r="A543">
        <v>119142000471</v>
      </c>
      <c t="s" s="136" r="B543">
        <v>971</v>
      </c>
      <c s="150" r="C543"/>
      <c s="150" r="D543"/>
      <c s="150" r="E543"/>
      <c s="150" r="F543"/>
    </row>
    <row r="544">
      <c s="113" r="A544">
        <v>119142000480</v>
      </c>
      <c t="s" s="136" r="B544">
        <v>972</v>
      </c>
      <c s="150" r="C544"/>
      <c s="150" r="D544"/>
      <c s="150" r="E544"/>
      <c s="150" r="F544"/>
    </row>
    <row r="545">
      <c s="113" r="A545">
        <v>119212000032</v>
      </c>
      <c t="s" s="136" r="B545">
        <v>973</v>
      </c>
      <c s="150" r="C545"/>
      <c s="150" r="D545"/>
      <c s="150" r="E545"/>
      <c s="150" r="F545"/>
    </row>
    <row r="546">
      <c s="113" r="A546">
        <v>119212000059</v>
      </c>
      <c t="s" s="136" r="B546">
        <v>974</v>
      </c>
      <c s="150" r="C546"/>
      <c s="150" r="D546"/>
      <c s="150" r="E546"/>
      <c s="150" r="F546"/>
    </row>
    <row r="547">
      <c s="113" r="A547">
        <v>119212000369</v>
      </c>
      <c t="s" s="136" r="B547">
        <v>975</v>
      </c>
      <c s="150" r="C547"/>
      <c s="150" r="D547"/>
      <c s="150" r="E547"/>
      <c s="150" r="F547"/>
    </row>
    <row r="548">
      <c s="113" r="A548">
        <v>119256000587</v>
      </c>
      <c t="s" s="136" r="B548">
        <v>976</v>
      </c>
      <c s="150" r="C548"/>
      <c s="150" r="D548"/>
      <c s="150" r="E548"/>
      <c s="150" r="F548"/>
    </row>
    <row r="549">
      <c s="113" r="A549">
        <v>119318000023</v>
      </c>
      <c t="s" s="136" r="B549">
        <v>977</v>
      </c>
      <c s="150" r="C549"/>
      <c s="150" r="D549"/>
      <c s="150" r="E549"/>
      <c s="150" r="F549"/>
    </row>
    <row r="550">
      <c s="113" r="A550">
        <v>119355000033</v>
      </c>
      <c t="s" s="136" r="B550">
        <v>978</v>
      </c>
      <c s="150" r="C550"/>
      <c s="150" r="D550"/>
      <c s="150" r="E550"/>
      <c s="150" r="F550"/>
    </row>
    <row r="551">
      <c s="113" r="A551">
        <v>119364000267</v>
      </c>
      <c t="s" s="136" r="B551">
        <v>979</v>
      </c>
      <c s="150" r="C551"/>
      <c s="150" r="D551"/>
      <c s="150" r="E551"/>
      <c s="150" r="F551"/>
    </row>
    <row r="552">
      <c s="113" r="A552">
        <v>119392000221</v>
      </c>
      <c t="s" s="136" r="B552">
        <v>705</v>
      </c>
      <c s="150" r="C552"/>
      <c s="150" r="D552"/>
      <c s="150" r="E552"/>
      <c s="150" r="F552"/>
    </row>
    <row r="553">
      <c s="113" r="A553">
        <v>119397092124</v>
      </c>
      <c t="s" s="136" r="B553">
        <v>980</v>
      </c>
      <c s="150" r="C553"/>
      <c s="150" r="D553"/>
      <c s="150" r="E553"/>
      <c s="150" r="F553"/>
    </row>
    <row r="554">
      <c s="113" r="A554">
        <v>119450000903</v>
      </c>
      <c t="s" s="136" r="B554">
        <v>981</v>
      </c>
      <c s="150" r="C554"/>
      <c s="150" r="D554"/>
      <c s="150" r="E554"/>
      <c s="150" r="F554"/>
    </row>
    <row r="555">
      <c s="113" r="A555">
        <v>119455000111</v>
      </c>
      <c t="s" s="136" r="B555">
        <v>982</v>
      </c>
      <c s="150" r="C555"/>
      <c s="150" r="D555"/>
      <c s="150" r="E555"/>
      <c s="150" r="F555"/>
    </row>
    <row r="556">
      <c s="113" r="A556">
        <v>119455000553</v>
      </c>
      <c t="s" s="136" r="B556">
        <v>983</v>
      </c>
      <c s="150" r="C556"/>
      <c s="150" r="D556"/>
      <c s="150" r="E556"/>
      <c s="150" r="F556"/>
    </row>
    <row r="557">
      <c s="113" r="A557">
        <v>119473000081</v>
      </c>
      <c t="s" s="136" r="B557">
        <v>984</v>
      </c>
      <c s="150" r="C557"/>
      <c s="150" r="D557"/>
      <c s="150" r="E557"/>
      <c s="150" r="F557"/>
    </row>
    <row r="558">
      <c s="113" r="A558">
        <v>119517000016</v>
      </c>
      <c t="s" s="136" r="B558">
        <v>985</v>
      </c>
      <c s="150" r="C558"/>
      <c s="150" r="D558"/>
      <c s="150" r="E558"/>
      <c s="150" r="F558"/>
    </row>
    <row r="559">
      <c s="113" r="A559">
        <v>119532000529</v>
      </c>
      <c t="s" s="136" r="B559">
        <v>986</v>
      </c>
      <c s="150" r="C559"/>
      <c s="150" r="D559"/>
      <c s="150" r="E559"/>
      <c s="150" r="F559"/>
    </row>
    <row r="560">
      <c s="113" r="A560">
        <v>119532001045</v>
      </c>
      <c t="s" s="136" r="B560">
        <v>709</v>
      </c>
      <c s="150" r="C560"/>
      <c s="150" r="D560"/>
      <c s="150" r="E560"/>
      <c s="150" r="F560"/>
    </row>
    <row r="561">
      <c s="113" r="A561">
        <v>119548000014</v>
      </c>
      <c t="s" s="136" r="B561">
        <v>987</v>
      </c>
      <c s="150" r="C561"/>
      <c s="150" r="D561"/>
      <c s="150" r="E561"/>
      <c s="150" r="F561"/>
    </row>
    <row r="562">
      <c s="113" r="A562">
        <v>119548000138</v>
      </c>
      <c t="s" s="136" r="B562">
        <v>709</v>
      </c>
      <c s="150" r="C562"/>
      <c s="150" r="D562"/>
      <c s="150" r="E562"/>
      <c s="150" r="F562"/>
    </row>
    <row r="563">
      <c s="113" r="A563">
        <v>119573000134</v>
      </c>
      <c t="s" s="136" r="B563">
        <v>988</v>
      </c>
      <c s="150" r="C563"/>
      <c s="150" r="D563"/>
      <c s="150" r="E563"/>
      <c s="150" r="F563"/>
    </row>
    <row r="564">
      <c s="113" r="A564">
        <v>119573000207</v>
      </c>
      <c t="s" s="136" r="B564">
        <v>989</v>
      </c>
      <c s="150" r="C564"/>
      <c s="150" r="D564"/>
      <c s="150" r="E564"/>
      <c s="150" r="F564"/>
    </row>
    <row r="565">
      <c s="113" r="A565">
        <v>119573000339</v>
      </c>
      <c t="s" s="136" r="B565">
        <v>990</v>
      </c>
      <c s="150" r="C565"/>
      <c s="150" r="D565"/>
      <c s="150" r="E565"/>
      <c s="150" r="F565"/>
    </row>
    <row r="566">
      <c s="113" r="A566">
        <v>119698000080</v>
      </c>
      <c t="s" s="136" r="B566">
        <v>991</v>
      </c>
      <c s="150" r="C566"/>
      <c s="150" r="D566"/>
      <c s="150" r="E566"/>
      <c s="150" r="F566"/>
    </row>
    <row r="567">
      <c s="113" r="A567">
        <v>119698000101</v>
      </c>
      <c t="s" s="136" r="B567">
        <v>992</v>
      </c>
      <c s="150" r="C567"/>
      <c s="150" r="D567"/>
      <c s="150" r="E567"/>
      <c s="150" r="F567"/>
    </row>
    <row r="568">
      <c s="113" r="A568">
        <v>119698001205</v>
      </c>
      <c t="s" s="136" r="B568">
        <v>993</v>
      </c>
      <c s="150" r="C568"/>
      <c s="150" r="D568"/>
      <c s="150" r="E568"/>
      <c s="150" r="F568"/>
    </row>
    <row r="569">
      <c s="113" r="A569">
        <v>119698001698</v>
      </c>
      <c t="s" s="136" r="B569">
        <v>994</v>
      </c>
      <c s="150" r="C569"/>
      <c s="150" r="D569"/>
      <c s="150" r="E569"/>
      <c s="150" r="F569"/>
    </row>
    <row r="570">
      <c s="113" r="A570">
        <v>119698002678</v>
      </c>
      <c t="s" s="136" r="B570">
        <v>995</v>
      </c>
      <c s="150" r="C570"/>
      <c s="150" r="D570"/>
      <c s="150" r="E570"/>
      <c s="150" r="F570"/>
    </row>
    <row r="571">
      <c s="113" r="A571">
        <v>119743000088</v>
      </c>
      <c t="s" s="136" r="B571">
        <v>996</v>
      </c>
      <c s="150" r="C571"/>
      <c s="150" r="D571"/>
      <c s="150" r="E571"/>
      <c s="150" r="F571"/>
    </row>
    <row r="572">
      <c s="113" r="A572">
        <v>119743000401</v>
      </c>
      <c t="s" s="136" r="B572">
        <v>997</v>
      </c>
      <c s="150" r="C572"/>
      <c s="150" r="D572"/>
      <c s="150" r="E572"/>
      <c s="150" r="F572"/>
    </row>
    <row r="573">
      <c s="113" r="A573">
        <v>119743000584</v>
      </c>
      <c t="s" s="136" r="B573">
        <v>998</v>
      </c>
      <c s="150" r="C573"/>
      <c s="150" r="D573"/>
      <c s="150" r="E573"/>
      <c s="150" r="F573"/>
    </row>
    <row r="574">
      <c s="113" r="A574">
        <v>119780000969</v>
      </c>
      <c t="s" s="136" r="B574">
        <v>999</v>
      </c>
      <c s="150" r="C574"/>
      <c s="150" r="D574"/>
      <c s="150" r="E574"/>
      <c s="150" r="F574"/>
    </row>
    <row r="575">
      <c s="113" r="A575">
        <v>119807000109</v>
      </c>
      <c t="s" s="136" r="B575">
        <v>1000</v>
      </c>
      <c s="150" r="C575"/>
      <c s="150" r="D575"/>
      <c s="150" r="E575"/>
      <c s="150" r="F575"/>
    </row>
    <row r="576">
      <c s="113" r="A576">
        <v>119807000133</v>
      </c>
      <c t="s" s="136" r="B576">
        <v>1001</v>
      </c>
      <c s="150" r="C576"/>
      <c s="150" r="D576"/>
      <c s="150" r="E576"/>
      <c s="150" r="F576"/>
    </row>
    <row r="577">
      <c s="113" r="A577">
        <v>119821000031</v>
      </c>
      <c t="s" s="136" r="B577">
        <v>1002</v>
      </c>
      <c s="150" r="C577"/>
      <c s="150" r="D577"/>
      <c s="150" r="E577"/>
      <c s="150" r="F577"/>
    </row>
    <row r="578">
      <c s="113" r="A578">
        <v>120001000018</v>
      </c>
      <c t="s" s="136" r="B578">
        <v>1003</v>
      </c>
      <c s="150" r="C578"/>
      <c s="150" r="D578"/>
      <c s="150" r="E578"/>
      <c s="150" r="F578"/>
    </row>
    <row r="579">
      <c s="113" r="A579">
        <v>120001000077</v>
      </c>
      <c t="s" s="136" r="B579">
        <v>1004</v>
      </c>
      <c s="150" r="C579"/>
      <c s="150" r="D579"/>
      <c s="150" r="E579"/>
      <c s="150" r="F579"/>
    </row>
    <row r="580">
      <c s="113" r="A580">
        <v>120001000115</v>
      </c>
      <c t="s" s="136" r="B580">
        <v>1005</v>
      </c>
      <c s="150" r="C580"/>
      <c s="150" r="D580"/>
      <c s="150" r="E580"/>
      <c s="150" r="F580"/>
    </row>
    <row r="581">
      <c s="113" r="A581">
        <v>120001000271</v>
      </c>
      <c t="s" s="136" r="B581">
        <v>1006</v>
      </c>
      <c s="150" r="C581"/>
      <c s="150" r="D581"/>
      <c s="150" r="E581"/>
      <c s="150" r="F581"/>
    </row>
    <row r="582">
      <c s="113" r="A582">
        <v>120001000603</v>
      </c>
      <c t="s" s="136" r="B582">
        <v>1007</v>
      </c>
      <c s="150" r="C582"/>
      <c s="150" r="D582"/>
      <c s="150" r="E582"/>
      <c s="150" r="F582"/>
    </row>
    <row r="583">
      <c s="113" r="A583">
        <v>120001000638</v>
      </c>
      <c t="s" s="136" r="B583">
        <v>1008</v>
      </c>
      <c s="150" r="C583"/>
      <c s="150" r="D583"/>
      <c s="150" r="E583"/>
      <c s="150" r="F583"/>
    </row>
    <row r="584">
      <c s="113" r="A584">
        <v>120001000921</v>
      </c>
      <c t="s" s="136" r="B584">
        <v>1009</v>
      </c>
      <c s="150" r="C584"/>
      <c s="150" r="D584"/>
      <c s="150" r="E584"/>
      <c s="150" r="F584"/>
    </row>
    <row r="585">
      <c s="113" r="A585">
        <v>120001001022</v>
      </c>
      <c t="s" s="136" r="B585">
        <v>1010</v>
      </c>
      <c s="150" r="C585"/>
      <c s="150" r="D585"/>
      <c s="150" r="E585"/>
      <c s="150" r="F585"/>
    </row>
    <row r="586">
      <c s="113" r="A586">
        <v>120001001201</v>
      </c>
      <c t="s" s="136" r="B586">
        <v>1011</v>
      </c>
      <c s="150" r="C586"/>
      <c s="150" r="D586"/>
      <c s="150" r="E586"/>
      <c s="150" r="F586"/>
    </row>
    <row r="587">
      <c s="113" r="A587">
        <v>120001001219</v>
      </c>
      <c t="s" s="136" r="B587">
        <v>1012</v>
      </c>
      <c s="150" r="C587"/>
      <c s="150" r="D587"/>
      <c s="150" r="E587"/>
      <c s="150" r="F587"/>
    </row>
    <row r="588">
      <c s="113" r="A588">
        <v>120001003246</v>
      </c>
      <c t="s" s="136" r="B588">
        <v>1013</v>
      </c>
      <c s="150" r="C588"/>
      <c s="150" r="D588"/>
      <c s="150" r="E588"/>
      <c s="150" r="F588"/>
    </row>
    <row r="589">
      <c s="113" r="A589">
        <v>120001003602</v>
      </c>
      <c t="s" s="136" r="B589">
        <v>1014</v>
      </c>
      <c s="150" r="C589"/>
      <c s="150" r="D589"/>
      <c s="150" r="E589"/>
      <c s="150" r="F589"/>
    </row>
    <row r="590">
      <c s="113" r="A590">
        <v>120001003751</v>
      </c>
      <c t="s" s="136" r="B590">
        <v>1015</v>
      </c>
      <c s="150" r="C590"/>
      <c s="150" r="D590"/>
      <c s="150" r="E590"/>
      <c s="150" r="F590"/>
    </row>
    <row r="591">
      <c s="113" r="A591">
        <v>120001005109</v>
      </c>
      <c t="s" s="136" r="B591">
        <v>1016</v>
      </c>
      <c s="150" r="C591"/>
      <c s="150" r="D591"/>
      <c s="150" r="E591"/>
      <c s="150" r="F591"/>
    </row>
    <row r="592">
      <c s="113" r="A592">
        <v>120001006768</v>
      </c>
      <c t="s" s="136" r="B592">
        <v>1017</v>
      </c>
      <c s="150" r="C592"/>
      <c s="150" r="D592"/>
      <c s="150" r="E592"/>
      <c s="150" r="F592"/>
    </row>
    <row r="593">
      <c s="113" r="A593">
        <v>120001066787</v>
      </c>
      <c t="s" s="136" r="B593">
        <v>1018</v>
      </c>
      <c s="150" r="C593"/>
      <c s="150" r="D593"/>
      <c s="150" r="E593"/>
      <c s="150" r="F593"/>
    </row>
    <row r="594">
      <c s="113" r="A594">
        <v>120001067708</v>
      </c>
      <c t="s" s="136" r="B594">
        <v>1019</v>
      </c>
      <c s="150" r="C594"/>
      <c s="150" r="D594"/>
      <c s="150" r="E594"/>
      <c s="150" r="F594"/>
    </row>
    <row r="595">
      <c s="113" r="A595">
        <v>120001068194</v>
      </c>
      <c t="s" s="136" r="B595">
        <v>1020</v>
      </c>
      <c s="150" r="C595"/>
      <c s="150" r="D595"/>
      <c s="150" r="E595"/>
      <c s="150" r="F595"/>
    </row>
    <row r="596">
      <c s="113" r="A596">
        <v>120001068216</v>
      </c>
      <c t="s" s="136" r="B596">
        <v>1021</v>
      </c>
      <c s="150" r="C596"/>
      <c s="150" r="D596"/>
      <c s="150" r="E596"/>
      <c s="150" r="F596"/>
    </row>
    <row r="597">
      <c s="113" r="A597">
        <v>120001068241</v>
      </c>
      <c t="s" s="136" r="B597">
        <v>1022</v>
      </c>
      <c s="150" r="C597"/>
      <c s="150" r="D597"/>
      <c s="150" r="E597"/>
      <c s="150" r="F597"/>
    </row>
    <row r="598">
      <c s="113" r="A598">
        <v>120001068691</v>
      </c>
      <c t="s" s="136" r="B598">
        <v>1023</v>
      </c>
      <c s="150" r="C598"/>
      <c s="150" r="D598"/>
      <c s="150" r="E598"/>
      <c s="150" r="F598"/>
    </row>
    <row r="599">
      <c s="113" r="A599">
        <v>120001069246</v>
      </c>
      <c t="s" s="136" r="B599">
        <v>1024</v>
      </c>
      <c s="150" r="C599"/>
      <c s="150" r="D599"/>
      <c s="150" r="E599"/>
      <c s="150" r="F599"/>
    </row>
    <row r="600">
      <c s="113" r="A600">
        <v>120001069341</v>
      </c>
      <c t="s" s="136" r="B600">
        <v>1025</v>
      </c>
      <c s="150" r="C600"/>
      <c s="150" r="D600"/>
      <c s="150" r="E600"/>
      <c s="150" r="F600"/>
    </row>
    <row r="601">
      <c s="113" r="A601">
        <v>120175000432</v>
      </c>
      <c t="s" s="136" r="B601">
        <v>1026</v>
      </c>
      <c s="150" r="C601"/>
      <c s="150" r="D601"/>
      <c s="150" r="E601"/>
      <c s="150" r="F601"/>
    </row>
    <row r="602">
      <c s="113" r="A602">
        <v>120787007002</v>
      </c>
      <c t="s" s="136" r="B602">
        <v>1027</v>
      </c>
      <c s="150" r="C602"/>
      <c s="150" r="D602"/>
      <c s="150" r="E602"/>
      <c s="150" r="F602"/>
    </row>
    <row r="603">
      <c s="113" r="A603">
        <v>123001000025</v>
      </c>
      <c t="s" s="136" r="B603">
        <v>1028</v>
      </c>
      <c s="150" r="C603"/>
      <c s="150" r="D603"/>
      <c s="150" r="E603"/>
      <c s="150" r="F603"/>
    </row>
    <row r="604">
      <c s="113" r="A604">
        <v>123001000157</v>
      </c>
      <c t="s" s="136" r="B604">
        <v>1029</v>
      </c>
      <c s="150" r="C604"/>
      <c s="150" r="D604"/>
      <c s="150" r="E604"/>
      <c s="150" r="F604"/>
    </row>
    <row r="605">
      <c s="113" r="A605">
        <v>123001000475</v>
      </c>
      <c t="s" s="136" r="B605">
        <v>1030</v>
      </c>
      <c s="150" r="C605"/>
      <c s="150" r="D605"/>
      <c s="150" r="E605"/>
      <c s="150" r="F605"/>
    </row>
    <row r="606">
      <c s="113" r="A606">
        <v>123001000696</v>
      </c>
      <c t="s" s="136" r="B606">
        <v>758</v>
      </c>
      <c s="150" r="C606"/>
      <c s="150" r="D606"/>
      <c s="150" r="E606"/>
      <c s="150" r="F606"/>
    </row>
    <row r="607">
      <c s="113" r="A607">
        <v>123001001790</v>
      </c>
      <c t="s" s="136" r="B607">
        <v>784</v>
      </c>
      <c s="150" r="C607"/>
      <c s="150" r="D607"/>
      <c s="150" r="E607"/>
      <c s="150" r="F607"/>
    </row>
    <row r="608">
      <c s="113" r="A608">
        <v>123001001820</v>
      </c>
      <c t="s" s="136" r="B608">
        <v>1031</v>
      </c>
      <c s="150" r="C608"/>
      <c s="150" r="D608"/>
      <c s="150" r="E608"/>
      <c s="150" r="F608"/>
    </row>
    <row r="609">
      <c s="113" r="A609">
        <v>123001001838</v>
      </c>
      <c t="s" s="136" r="B609">
        <v>717</v>
      </c>
      <c s="150" r="C609"/>
      <c s="150" r="D609"/>
      <c s="150" r="E609"/>
      <c s="150" r="F609"/>
    </row>
    <row r="610">
      <c s="113" r="A610">
        <v>123001002176</v>
      </c>
      <c t="s" s="136" r="B610">
        <v>805</v>
      </c>
      <c s="150" r="C610"/>
      <c s="150" r="D610"/>
      <c s="150" r="E610"/>
      <c s="150" r="F610"/>
    </row>
    <row r="611">
      <c s="113" r="A611">
        <v>123001002478</v>
      </c>
      <c t="s" s="136" r="B611">
        <v>1032</v>
      </c>
      <c s="150" r="C611"/>
      <c s="150" r="D611"/>
      <c s="150" r="E611"/>
      <c s="150" r="F611"/>
    </row>
    <row r="612">
      <c s="113" r="A612">
        <v>123001003695</v>
      </c>
      <c t="s" s="136" r="B612">
        <v>1033</v>
      </c>
      <c s="150" r="C612"/>
      <c s="150" r="D612"/>
      <c s="150" r="E612"/>
      <c s="150" r="F612"/>
    </row>
    <row r="613">
      <c s="113" r="A613">
        <v>123001003741</v>
      </c>
      <c t="s" s="136" r="B613">
        <v>1034</v>
      </c>
      <c s="150" r="C613"/>
      <c s="150" r="D613"/>
      <c s="150" r="E613"/>
      <c s="150" r="F613"/>
    </row>
    <row r="614">
      <c s="113" r="A614">
        <v>123001004519</v>
      </c>
      <c t="s" s="136" r="B614">
        <v>1035</v>
      </c>
      <c s="150" r="C614"/>
      <c s="150" r="D614"/>
      <c s="150" r="E614"/>
      <c s="150" r="F614"/>
    </row>
    <row r="615">
      <c s="113" r="A615">
        <v>123001004870</v>
      </c>
      <c t="s" s="136" r="B615">
        <v>1036</v>
      </c>
      <c s="150" r="C615"/>
      <c s="150" r="D615"/>
      <c s="150" r="E615"/>
      <c s="150" r="F615"/>
    </row>
    <row r="616">
      <c s="113" r="A616">
        <v>123001005311</v>
      </c>
      <c t="s" s="136" r="B616">
        <v>1037</v>
      </c>
      <c s="150" r="C616"/>
      <c s="150" r="D616"/>
      <c s="150" r="E616"/>
      <c s="150" r="F616"/>
    </row>
    <row r="617">
      <c s="113" r="A617">
        <v>123001005647</v>
      </c>
      <c t="s" s="136" r="B617">
        <v>1038</v>
      </c>
      <c s="150" r="C617"/>
      <c s="150" r="D617"/>
      <c s="150" r="E617"/>
      <c s="150" r="F617"/>
    </row>
    <row r="618">
      <c s="113" r="A618">
        <v>123001006309</v>
      </c>
      <c t="s" s="136" r="B618">
        <v>1039</v>
      </c>
      <c s="150" r="C618"/>
      <c s="150" r="D618"/>
      <c s="150" r="E618"/>
      <c s="150" r="F618"/>
    </row>
    <row r="619">
      <c s="113" r="A619">
        <v>123001006490</v>
      </c>
      <c t="s" s="136" r="B619">
        <v>1040</v>
      </c>
      <c s="150" r="C619"/>
      <c s="150" r="D619"/>
      <c s="150" r="E619"/>
      <c s="150" r="F619"/>
    </row>
    <row r="620">
      <c s="113" r="A620">
        <v>123001006783</v>
      </c>
      <c t="s" s="136" r="B620">
        <v>1041</v>
      </c>
      <c s="150" r="C620"/>
      <c s="150" r="D620"/>
      <c s="150" r="E620"/>
      <c s="150" r="F620"/>
    </row>
    <row r="621">
      <c s="113" r="A621">
        <v>123001007038</v>
      </c>
      <c t="s" s="136" r="B621">
        <v>781</v>
      </c>
      <c s="150" r="C621"/>
      <c s="150" r="D621"/>
      <c s="150" r="E621"/>
      <c s="150" r="F621"/>
    </row>
    <row r="622">
      <c s="113" r="A622">
        <v>123001007160</v>
      </c>
      <c t="s" s="136" r="B622">
        <v>875</v>
      </c>
      <c s="150" r="C622"/>
      <c s="150" r="D622"/>
      <c s="150" r="E622"/>
      <c s="150" r="F622"/>
    </row>
    <row r="623">
      <c s="113" r="A623">
        <v>123001007186</v>
      </c>
      <c t="s" s="136" r="B623">
        <v>1042</v>
      </c>
      <c s="150" r="C623"/>
      <c s="150" r="D623"/>
      <c s="150" r="E623"/>
      <c s="150" r="F623"/>
    </row>
    <row r="624">
      <c s="113" r="A624">
        <v>123001007402</v>
      </c>
      <c t="s" s="136" r="B624">
        <v>1043</v>
      </c>
      <c s="150" r="C624"/>
      <c s="150" r="D624"/>
      <c s="150" r="E624"/>
      <c s="150" r="F624"/>
    </row>
    <row r="625">
      <c s="113" r="A625">
        <v>123001009071</v>
      </c>
      <c t="s" s="136" r="B625">
        <v>1044</v>
      </c>
      <c s="150" r="C625"/>
      <c s="150" r="D625"/>
      <c s="150" r="E625"/>
      <c s="150" r="F625"/>
    </row>
    <row r="626">
      <c s="113" r="A626">
        <v>123068000011</v>
      </c>
      <c t="s" s="136" r="B626">
        <v>1045</v>
      </c>
      <c s="150" r="C626"/>
      <c s="150" r="D626"/>
      <c s="150" r="E626"/>
      <c s="150" r="F626"/>
    </row>
    <row r="627">
      <c s="113" r="A627">
        <v>123068000232</v>
      </c>
      <c t="s" s="136" r="B627">
        <v>1046</v>
      </c>
      <c s="150" r="C627"/>
      <c s="150" r="D627"/>
      <c s="150" r="E627"/>
      <c s="150" r="F627"/>
    </row>
    <row r="628">
      <c s="113" r="A628">
        <v>123068000313</v>
      </c>
      <c t="s" s="136" r="B628">
        <v>1047</v>
      </c>
      <c s="150" r="C628"/>
      <c s="150" r="D628"/>
      <c s="150" r="E628"/>
      <c s="150" r="F628"/>
    </row>
    <row r="629">
      <c s="113" r="A629">
        <v>123068000933</v>
      </c>
      <c t="s" s="136" r="B629">
        <v>1048</v>
      </c>
      <c s="150" r="C629"/>
      <c s="150" r="D629"/>
      <c s="150" r="E629"/>
      <c s="150" r="F629"/>
    </row>
    <row r="630">
      <c s="113" r="A630">
        <v>123079000111</v>
      </c>
      <c t="s" s="136" r="B630">
        <v>1049</v>
      </c>
      <c s="150" r="C630"/>
      <c s="150" r="D630"/>
      <c s="150" r="E630"/>
      <c s="150" r="F630"/>
    </row>
    <row r="631">
      <c s="113" r="A631">
        <v>123079000277</v>
      </c>
      <c t="s" s="136" r="B631">
        <v>1050</v>
      </c>
      <c s="150" r="C631"/>
      <c s="150" r="D631"/>
      <c s="150" r="E631"/>
      <c s="150" r="F631"/>
    </row>
    <row r="632">
      <c s="113" r="A632">
        <v>123090000301</v>
      </c>
      <c t="s" s="136" r="B632">
        <v>1051</v>
      </c>
      <c s="150" r="C632"/>
      <c s="150" r="D632"/>
      <c s="150" r="E632"/>
      <c s="150" r="F632"/>
    </row>
    <row r="633">
      <c s="113" r="A633">
        <v>123162000131</v>
      </c>
      <c t="s" s="136" r="B633">
        <v>1052</v>
      </c>
      <c s="150" r="C633"/>
      <c s="150" r="D633"/>
      <c s="150" r="E633"/>
      <c s="150" r="F633"/>
    </row>
    <row r="634">
      <c s="113" r="A634">
        <v>123162000203</v>
      </c>
      <c t="s" s="136" r="B634">
        <v>1053</v>
      </c>
      <c s="150" r="C634"/>
      <c s="150" r="D634"/>
      <c s="150" r="E634"/>
      <c s="150" r="F634"/>
    </row>
    <row r="635">
      <c s="113" r="A635">
        <v>123162000271</v>
      </c>
      <c t="s" s="136" r="B635">
        <v>1054</v>
      </c>
      <c s="150" r="C635"/>
      <c s="150" r="D635"/>
      <c s="150" r="E635"/>
      <c s="150" r="F635"/>
    </row>
    <row r="636">
      <c s="113" r="A636">
        <v>123162000459</v>
      </c>
      <c t="s" s="136" r="B636">
        <v>1055</v>
      </c>
      <c s="150" r="C636"/>
      <c s="150" r="D636"/>
      <c s="150" r="E636"/>
      <c s="150" r="F636"/>
    </row>
    <row r="637">
      <c s="113" r="A637">
        <v>123162001528</v>
      </c>
      <c t="s" s="136" r="B637">
        <v>1056</v>
      </c>
      <c s="150" r="C637"/>
      <c s="150" r="D637"/>
      <c s="150" r="E637"/>
      <c s="150" r="F637"/>
    </row>
    <row r="638">
      <c s="113" r="A638">
        <v>123168000019</v>
      </c>
      <c t="s" s="136" r="B638">
        <v>1057</v>
      </c>
      <c s="150" r="C638"/>
      <c s="150" r="D638"/>
      <c s="150" r="E638"/>
      <c s="150" r="F638"/>
    </row>
    <row r="639">
      <c s="113" r="A639">
        <v>123182000013</v>
      </c>
      <c t="s" s="136" r="B639">
        <v>1058</v>
      </c>
      <c s="150" r="C639"/>
      <c s="150" r="D639"/>
      <c s="150" r="E639"/>
      <c s="150" r="F639"/>
    </row>
    <row r="640">
      <c s="113" r="A640">
        <v>123182000021</v>
      </c>
      <c t="s" s="136" r="B640">
        <v>1059</v>
      </c>
      <c s="150" r="C640"/>
      <c s="150" r="D640"/>
      <c s="150" r="E640"/>
      <c s="150" r="F640"/>
    </row>
    <row r="641">
      <c s="113" r="A641">
        <v>123182000242</v>
      </c>
      <c t="s" s="136" r="B641">
        <v>1060</v>
      </c>
      <c s="150" r="C641"/>
      <c s="150" r="D641"/>
      <c s="150" r="E641"/>
      <c s="150" r="F641"/>
    </row>
    <row r="642">
      <c s="113" r="A642">
        <v>123182000285</v>
      </c>
      <c t="s" s="136" r="B642">
        <v>1061</v>
      </c>
      <c s="150" r="C642"/>
      <c s="150" r="D642"/>
      <c s="150" r="E642"/>
      <c s="150" r="F642"/>
    </row>
    <row r="643">
      <c s="113" r="A643">
        <v>123189000019</v>
      </c>
      <c t="s" s="136" r="B643">
        <v>1062</v>
      </c>
      <c s="150" r="C643"/>
      <c s="150" r="D643"/>
      <c s="150" r="E643"/>
      <c s="150" r="F643"/>
    </row>
    <row r="644">
      <c s="113" r="A644">
        <v>123189000027</v>
      </c>
      <c t="s" s="136" r="B644">
        <v>1047</v>
      </c>
      <c s="150" r="C644"/>
      <c s="150" r="D644"/>
      <c s="150" r="E644"/>
      <c s="150" r="F644"/>
    </row>
    <row r="645">
      <c s="113" r="A645">
        <v>123189000337</v>
      </c>
      <c t="s" s="136" r="B645">
        <v>1063</v>
      </c>
      <c s="150" r="C645"/>
      <c s="150" r="D645"/>
      <c s="150" r="E645"/>
      <c s="150" r="F645"/>
    </row>
    <row r="646">
      <c s="113" r="A646">
        <v>123189000469</v>
      </c>
      <c t="s" s="136" r="B646">
        <v>1064</v>
      </c>
      <c s="150" r="C646"/>
      <c s="150" r="D646"/>
      <c s="150" r="E646"/>
      <c s="150" r="F646"/>
    </row>
    <row r="647">
      <c s="113" r="A647">
        <v>123417000288</v>
      </c>
      <c t="s" s="136" r="B647">
        <v>1065</v>
      </c>
      <c s="150" r="C647"/>
      <c s="150" r="D647"/>
      <c s="150" r="E647"/>
      <c s="150" r="F647"/>
    </row>
    <row r="648">
      <c s="113" r="A648">
        <v>123417000393</v>
      </c>
      <c t="s" s="136" r="B648">
        <v>1066</v>
      </c>
      <c s="150" r="C648"/>
      <c s="150" r="D648"/>
      <c s="150" r="E648"/>
      <c s="150" r="F648"/>
    </row>
    <row r="649">
      <c s="113" r="A649">
        <v>123417000407</v>
      </c>
      <c t="s" s="136" r="B649">
        <v>1067</v>
      </c>
      <c s="150" r="C649"/>
      <c s="150" r="D649"/>
      <c s="150" r="E649"/>
      <c s="150" r="F649"/>
    </row>
    <row r="650">
      <c s="113" r="A650">
        <v>123417001411</v>
      </c>
      <c t="s" s="136" r="B650">
        <v>1068</v>
      </c>
      <c s="150" r="C650"/>
      <c s="150" r="D650"/>
      <c s="150" r="E650"/>
      <c s="150" r="F650"/>
    </row>
    <row r="651">
      <c s="113" r="A651">
        <v>123417001438</v>
      </c>
      <c t="s" s="136" r="B651">
        <v>1069</v>
      </c>
      <c s="150" r="C651"/>
      <c s="150" r="D651"/>
      <c s="150" r="E651"/>
      <c s="150" r="F651"/>
    </row>
    <row r="652">
      <c s="113" r="A652">
        <v>123417001632</v>
      </c>
      <c t="s" s="136" r="B652">
        <v>1070</v>
      </c>
      <c s="150" r="C652"/>
      <c s="150" r="D652"/>
      <c s="150" r="E652"/>
      <c s="150" r="F652"/>
    </row>
    <row r="653">
      <c s="113" r="A653">
        <v>123419000803</v>
      </c>
      <c t="s" s="136" r="B653">
        <v>1071</v>
      </c>
      <c s="150" r="C653"/>
      <c s="150" r="D653"/>
      <c s="150" r="E653"/>
      <c s="150" r="F653"/>
    </row>
    <row r="654">
      <c s="113" r="A654">
        <v>123464000016</v>
      </c>
      <c t="s" s="136" r="B654">
        <v>1072</v>
      </c>
      <c s="150" r="C654"/>
      <c s="150" r="D654"/>
      <c s="150" r="E654"/>
      <c s="150" r="F654"/>
    </row>
    <row r="655">
      <c s="113" r="A655">
        <v>123466000021</v>
      </c>
      <c t="s" s="136" r="B655">
        <v>1073</v>
      </c>
      <c s="150" r="C655"/>
      <c s="150" r="D655"/>
      <c s="150" r="E655"/>
      <c s="150" r="F655"/>
    </row>
    <row r="656">
      <c s="113" r="A656">
        <v>123466000056</v>
      </c>
      <c t="s" s="136" r="B656">
        <v>1074</v>
      </c>
      <c s="150" r="C656"/>
      <c s="150" r="D656"/>
      <c s="150" r="E656"/>
      <c s="150" r="F656"/>
    </row>
    <row r="657">
      <c s="113" r="A657">
        <v>123466000382</v>
      </c>
      <c t="s" s="136" r="B657">
        <v>1075</v>
      </c>
      <c s="150" r="C657"/>
      <c s="150" r="D657"/>
      <c s="150" r="E657"/>
      <c s="150" r="F657"/>
    </row>
    <row r="658">
      <c s="113" r="A658">
        <v>123466000781</v>
      </c>
      <c t="s" s="136" r="B658">
        <v>1076</v>
      </c>
      <c s="150" r="C658"/>
      <c s="150" r="D658"/>
      <c s="150" r="E658"/>
      <c s="150" r="F658"/>
    </row>
    <row r="659">
      <c s="113" r="A659">
        <v>123466001311</v>
      </c>
      <c t="s" s="136" r="B659">
        <v>1077</v>
      </c>
      <c s="150" r="C659"/>
      <c s="150" r="D659"/>
      <c s="150" r="E659"/>
      <c s="150" r="F659"/>
    </row>
    <row r="660">
      <c s="113" r="A660">
        <v>123466002601</v>
      </c>
      <c t="s" s="136" r="B660">
        <v>1078</v>
      </c>
      <c s="150" r="C660"/>
      <c s="150" r="D660"/>
      <c s="150" r="E660"/>
      <c s="150" r="F660"/>
    </row>
    <row r="661">
      <c s="113" r="A661">
        <v>123500000249</v>
      </c>
      <c t="s" s="136" r="B661">
        <v>1079</v>
      </c>
      <c s="150" r="C661"/>
      <c s="150" r="D661"/>
      <c s="150" r="E661"/>
      <c s="150" r="F661"/>
    </row>
    <row r="662">
      <c s="113" r="A662">
        <v>123500000389</v>
      </c>
      <c t="s" s="136" r="B662">
        <v>1080</v>
      </c>
      <c s="150" r="C662"/>
      <c s="150" r="D662"/>
      <c s="150" r="E662"/>
      <c s="150" r="F662"/>
    </row>
    <row r="663">
      <c s="113" r="A663">
        <v>123555000167</v>
      </c>
      <c t="s" s="136" r="B663">
        <v>1081</v>
      </c>
      <c s="150" r="C663"/>
      <c s="150" r="D663"/>
      <c s="150" r="E663"/>
      <c s="150" r="F663"/>
    </row>
    <row r="664">
      <c s="113" r="A664">
        <v>123555000230</v>
      </c>
      <c t="s" s="136" r="B664">
        <v>1082</v>
      </c>
      <c s="150" r="C664"/>
      <c s="150" r="D664"/>
      <c s="150" r="E664"/>
      <c s="150" r="F664"/>
    </row>
    <row r="665">
      <c s="113" r="A665">
        <v>123555000264</v>
      </c>
      <c t="s" s="136" r="B665">
        <v>1083</v>
      </c>
      <c s="150" r="C665"/>
      <c s="150" r="D665"/>
      <c s="150" r="E665"/>
      <c s="150" r="F665"/>
    </row>
    <row r="666">
      <c s="113" r="A666">
        <v>123555000477</v>
      </c>
      <c t="s" s="136" r="B666">
        <v>1084</v>
      </c>
      <c s="150" r="C666"/>
      <c s="150" r="D666"/>
      <c s="150" r="E666"/>
      <c s="150" r="F666"/>
    </row>
    <row r="667">
      <c s="113" r="A667">
        <v>123555000701</v>
      </c>
      <c t="s" s="136" r="B667">
        <v>1085</v>
      </c>
      <c s="150" r="C667"/>
      <c s="150" r="D667"/>
      <c s="150" r="E667"/>
      <c s="150" r="F667"/>
    </row>
    <row r="668">
      <c s="113" r="A668">
        <v>123570000416</v>
      </c>
      <c t="s" s="136" r="B668">
        <v>1086</v>
      </c>
      <c s="150" r="C668"/>
      <c s="150" r="D668"/>
      <c s="150" r="E668"/>
      <c s="150" r="F668"/>
    </row>
    <row r="669">
      <c s="113" r="A669">
        <v>123570000521</v>
      </c>
      <c t="s" s="136" r="B669">
        <v>1087</v>
      </c>
      <c s="150" r="C669"/>
      <c s="150" r="D669"/>
      <c s="150" r="E669"/>
      <c s="150" r="F669"/>
    </row>
    <row r="670">
      <c s="113" r="A670">
        <v>123570000882</v>
      </c>
      <c t="s" s="136" r="B670">
        <v>1088</v>
      </c>
      <c s="150" r="C670"/>
      <c s="150" r="D670"/>
      <c s="150" r="E670"/>
      <c s="150" r="F670"/>
    </row>
    <row r="671">
      <c s="113" r="A671">
        <v>123574001000</v>
      </c>
      <c t="s" s="136" r="B671">
        <v>1089</v>
      </c>
      <c s="150" r="C671"/>
      <c s="150" r="D671"/>
      <c s="150" r="E671"/>
      <c s="150" r="F671"/>
    </row>
    <row r="672">
      <c s="113" r="A672">
        <v>123580000210</v>
      </c>
      <c t="s" s="136" r="B672">
        <v>1090</v>
      </c>
      <c s="150" r="C672"/>
      <c s="150" r="D672"/>
      <c s="150" r="E672"/>
      <c s="150" r="F672"/>
    </row>
    <row r="673">
      <c s="113" r="A673">
        <v>123580000783</v>
      </c>
      <c t="s" s="136" r="B673">
        <v>1091</v>
      </c>
      <c s="150" r="C673"/>
      <c s="150" r="D673"/>
      <c s="150" r="E673"/>
      <c s="150" r="F673"/>
    </row>
    <row r="674">
      <c s="113" r="A674">
        <v>123586000017</v>
      </c>
      <c t="s" s="136" r="B674">
        <v>1092</v>
      </c>
      <c s="150" r="C674"/>
      <c s="150" r="D674"/>
      <c s="150" r="E674"/>
      <c s="150" r="F674"/>
    </row>
    <row r="675">
      <c s="113" r="A675">
        <v>123586000556</v>
      </c>
      <c t="s" s="136" r="B675">
        <v>1093</v>
      </c>
      <c s="150" r="C675"/>
      <c s="150" r="D675"/>
      <c s="150" r="E675"/>
      <c s="150" r="F675"/>
    </row>
    <row r="676">
      <c s="113" r="A676">
        <v>123660000041</v>
      </c>
      <c t="s" s="136" r="B676">
        <v>1094</v>
      </c>
      <c s="150" r="C676"/>
      <c s="150" r="D676"/>
      <c s="150" r="E676"/>
      <c s="150" r="F676"/>
    </row>
    <row r="677">
      <c s="113" r="A677">
        <v>123660000059</v>
      </c>
      <c t="s" s="136" r="B677">
        <v>1095</v>
      </c>
      <c s="150" r="C677"/>
      <c s="150" r="D677"/>
      <c s="150" r="E677"/>
      <c s="150" r="F677"/>
    </row>
    <row r="678">
      <c s="113" r="A678">
        <v>123660000075</v>
      </c>
      <c t="s" s="136" r="B678">
        <v>1096</v>
      </c>
      <c s="150" r="C678"/>
      <c s="150" r="D678"/>
      <c s="150" r="E678"/>
      <c s="150" r="F678"/>
    </row>
    <row r="679">
      <c s="113" r="A679">
        <v>123660000890</v>
      </c>
      <c t="s" s="136" r="B679">
        <v>1097</v>
      </c>
      <c s="150" r="C679"/>
      <c s="150" r="D679"/>
      <c s="150" r="E679"/>
      <c s="150" r="F679"/>
    </row>
    <row r="680">
      <c s="113" r="A680">
        <v>123660000911</v>
      </c>
      <c t="s" s="136" r="B680">
        <v>709</v>
      </c>
      <c s="150" r="C680"/>
      <c s="150" r="D680"/>
      <c s="150" r="E680"/>
      <c s="150" r="F680"/>
    </row>
    <row r="681">
      <c s="113" r="A681">
        <v>123670000383</v>
      </c>
      <c t="s" s="136" r="B681">
        <v>1098</v>
      </c>
      <c s="150" r="C681"/>
      <c s="150" r="D681"/>
      <c s="150" r="E681"/>
      <c s="150" r="F681"/>
    </row>
    <row r="682">
      <c s="113" r="A682">
        <v>123670000413</v>
      </c>
      <c t="s" s="136" r="B682">
        <v>1099</v>
      </c>
      <c s="150" r="C682"/>
      <c s="150" r="D682"/>
      <c s="150" r="E682"/>
      <c s="150" r="F682"/>
    </row>
    <row r="683">
      <c s="113" r="A683">
        <v>123672000011</v>
      </c>
      <c t="s" s="136" r="B683">
        <v>1100</v>
      </c>
      <c s="150" r="C683"/>
      <c s="150" r="D683"/>
      <c s="150" r="E683"/>
      <c s="150" r="F683"/>
    </row>
    <row r="684">
      <c s="113" r="A684">
        <v>123672000054</v>
      </c>
      <c t="s" s="136" r="B684">
        <v>1101</v>
      </c>
      <c s="150" r="C684"/>
      <c s="150" r="D684"/>
      <c s="150" r="E684"/>
      <c s="150" r="F684"/>
    </row>
    <row r="685">
      <c s="113" r="A685">
        <v>123675000012</v>
      </c>
      <c t="s" s="136" r="B685">
        <v>1102</v>
      </c>
      <c s="150" r="C685"/>
      <c s="150" r="D685"/>
      <c s="150" r="E685"/>
      <c s="150" r="F685"/>
    </row>
    <row r="686">
      <c s="113" r="A686">
        <v>123678000013</v>
      </c>
      <c t="s" s="136" r="B686">
        <v>1103</v>
      </c>
      <c s="150" r="C686"/>
      <c s="150" r="D686"/>
      <c s="150" r="E686"/>
      <c s="150" r="F686"/>
    </row>
    <row r="687">
      <c s="113" r="A687">
        <v>123686000014</v>
      </c>
      <c t="s" s="136" r="B687">
        <v>1104</v>
      </c>
      <c s="150" r="C687"/>
      <c s="150" r="D687"/>
      <c s="150" r="E687"/>
      <c s="150" r="F687"/>
    </row>
    <row r="688">
      <c s="113" r="A688">
        <v>123686000022</v>
      </c>
      <c t="s" s="136" r="B688">
        <v>1105</v>
      </c>
      <c s="150" r="C688"/>
      <c s="150" r="D688"/>
      <c s="150" r="E688"/>
      <c s="150" r="F688"/>
    </row>
    <row r="689">
      <c s="113" r="A689">
        <v>123807000017</v>
      </c>
      <c t="s" s="136" r="B689">
        <v>1106</v>
      </c>
      <c s="150" r="C689"/>
      <c s="150" r="D689"/>
      <c s="150" r="E689"/>
      <c s="150" r="F689"/>
    </row>
    <row r="690">
      <c s="113" r="A690">
        <v>123807000033</v>
      </c>
      <c t="s" s="136" r="B690">
        <v>1107</v>
      </c>
      <c s="150" r="C690"/>
      <c s="150" r="D690"/>
      <c s="150" r="E690"/>
      <c s="150" r="F690"/>
    </row>
    <row r="691">
      <c s="113" r="A691">
        <v>123807000581</v>
      </c>
      <c t="s" s="136" r="B691">
        <v>1045</v>
      </c>
      <c s="150" r="C691"/>
      <c s="150" r="D691"/>
      <c s="150" r="E691"/>
      <c s="150" r="F691"/>
    </row>
    <row r="692">
      <c s="113" r="A692">
        <v>123807000734</v>
      </c>
      <c t="s" s="136" r="B692">
        <v>1108</v>
      </c>
      <c s="150" r="C692"/>
      <c s="150" r="D692"/>
      <c s="150" r="E692"/>
      <c s="150" r="F692"/>
    </row>
    <row r="693">
      <c s="113" r="A693">
        <v>123807000980</v>
      </c>
      <c t="s" s="136" r="B693">
        <v>1109</v>
      </c>
      <c s="150" r="C693"/>
      <c s="150" r="D693"/>
      <c s="150" r="E693"/>
      <c s="150" r="F693"/>
    </row>
    <row r="694">
      <c s="113" r="A694">
        <v>123807003717</v>
      </c>
      <c t="s" s="136" r="B694">
        <v>1110</v>
      </c>
      <c s="150" r="C694"/>
      <c s="150" r="D694"/>
      <c s="150" r="E694"/>
      <c s="150" r="F694"/>
    </row>
    <row r="695">
      <c s="113" r="A695">
        <v>123855000088</v>
      </c>
      <c t="s" s="136" r="B695">
        <v>1111</v>
      </c>
      <c s="150" r="C695"/>
      <c s="150" r="D695"/>
      <c s="150" r="E695"/>
      <c s="150" r="F695"/>
    </row>
    <row r="696">
      <c s="113" r="A696">
        <v>123855000347</v>
      </c>
      <c t="s" s="136" r="B696">
        <v>1112</v>
      </c>
      <c s="150" r="C696"/>
      <c s="150" r="D696"/>
      <c s="150" r="E696"/>
      <c s="150" r="F696"/>
    </row>
    <row r="697">
      <c s="113" r="A697">
        <v>123855022006</v>
      </c>
      <c t="s" s="136" r="B697">
        <v>1113</v>
      </c>
      <c s="150" r="C697"/>
      <c s="150" r="D697"/>
      <c s="150" r="E697"/>
      <c s="150" r="F697"/>
    </row>
    <row r="698">
      <c s="113" r="A698">
        <v>125001000231</v>
      </c>
      <c t="s" s="136" r="B698">
        <v>1114</v>
      </c>
      <c s="150" r="C698"/>
      <c s="150" r="D698"/>
      <c s="150" r="E698"/>
      <c s="150" r="F698"/>
    </row>
    <row r="699">
      <c s="113" r="A699">
        <v>125035000159</v>
      </c>
      <c t="s" s="136" r="B699">
        <v>1115</v>
      </c>
      <c s="150" r="C699"/>
      <c s="150" r="D699"/>
      <c s="150" r="E699"/>
      <c s="150" r="F699"/>
    </row>
    <row r="700">
      <c s="113" r="A700">
        <v>125040000396</v>
      </c>
      <c t="s" s="136" r="B700">
        <v>1116</v>
      </c>
      <c s="150" r="C700"/>
      <c s="150" r="D700"/>
      <c s="150" r="E700"/>
      <c s="150" r="F700"/>
    </row>
    <row r="701">
      <c s="113" r="A701">
        <v>125040000582</v>
      </c>
      <c t="s" s="136" r="B701">
        <v>1117</v>
      </c>
      <c s="150" r="C701"/>
      <c s="150" r="D701"/>
      <c s="150" r="E701"/>
      <c s="150" r="F701"/>
    </row>
    <row r="702">
      <c s="113" r="A702">
        <v>125086000234</v>
      </c>
      <c t="s" s="136" r="B702">
        <v>1118</v>
      </c>
      <c s="150" r="C702"/>
      <c s="150" r="D702"/>
      <c s="150" r="E702"/>
      <c s="150" r="F702"/>
    </row>
    <row r="703">
      <c s="113" r="A703">
        <v>125095000255</v>
      </c>
      <c t="s" s="136" r="B703">
        <v>1119</v>
      </c>
      <c s="150" r="C703"/>
      <c s="150" r="D703"/>
      <c s="150" r="E703"/>
      <c s="150" r="F703"/>
    </row>
    <row r="704">
      <c s="113" r="A704">
        <v>125099000101</v>
      </c>
      <c t="s" s="136" r="B704">
        <v>1120</v>
      </c>
      <c s="150" r="C704"/>
      <c s="150" r="D704"/>
      <c s="150" r="E704"/>
      <c s="150" r="F704"/>
    </row>
    <row r="705">
      <c s="113" r="A705">
        <v>125120000010</v>
      </c>
      <c t="s" s="136" r="B705">
        <v>1121</v>
      </c>
      <c s="150" r="C705"/>
      <c s="150" r="D705"/>
      <c s="150" r="E705"/>
      <c s="150" r="F705"/>
    </row>
    <row r="706">
      <c s="113" r="A706">
        <v>125126000313</v>
      </c>
      <c t="s" s="136" r="B706">
        <v>1122</v>
      </c>
      <c s="150" r="C706"/>
      <c s="150" r="D706"/>
      <c s="150" r="E706"/>
      <c s="150" r="F706"/>
    </row>
    <row r="707">
      <c s="113" r="A707">
        <v>125148000481</v>
      </c>
      <c t="s" s="136" r="B707">
        <v>1123</v>
      </c>
      <c s="150" r="C707"/>
      <c s="150" r="D707"/>
      <c s="150" r="E707"/>
      <c s="150" r="F707"/>
    </row>
    <row r="708">
      <c s="113" r="A708">
        <v>125151000531</v>
      </c>
      <c t="s" s="136" r="B708">
        <v>1124</v>
      </c>
      <c s="150" r="C708"/>
      <c s="150" r="D708"/>
      <c s="150" r="E708"/>
      <c s="150" r="F708"/>
    </row>
    <row r="709">
      <c s="113" r="A709">
        <v>125154000248</v>
      </c>
      <c t="s" s="136" r="B709">
        <v>1125</v>
      </c>
      <c s="150" r="C709"/>
      <c s="150" r="D709"/>
      <c s="150" r="E709"/>
      <c s="150" r="F709"/>
    </row>
    <row r="710">
      <c s="113" r="A710">
        <v>125168000216</v>
      </c>
      <c t="s" s="136" r="B710">
        <v>1126</v>
      </c>
      <c s="150" r="C710"/>
      <c s="150" r="D710"/>
      <c s="150" r="E710"/>
      <c s="150" r="F710"/>
    </row>
    <row r="711">
      <c s="113" r="A711">
        <v>125178000168</v>
      </c>
      <c t="s" s="136" r="B711">
        <v>1127</v>
      </c>
      <c s="150" r="C711"/>
      <c s="150" r="D711"/>
      <c s="150" r="E711"/>
      <c s="150" r="F711"/>
    </row>
    <row r="712">
      <c s="113" r="A712">
        <v>125181000322</v>
      </c>
      <c t="s" s="136" r="B712">
        <v>1128</v>
      </c>
      <c s="150" r="C712"/>
      <c s="150" r="D712"/>
      <c s="150" r="E712"/>
      <c s="150" r="F712"/>
    </row>
    <row r="713">
      <c s="113" r="A713">
        <v>125183000591</v>
      </c>
      <c t="s" s="136" r="B713">
        <v>1129</v>
      </c>
      <c s="150" r="C713"/>
      <c s="150" r="D713"/>
      <c s="150" r="E713"/>
      <c s="150" r="F713"/>
    </row>
    <row r="714">
      <c s="113" r="A714">
        <v>125214000099</v>
      </c>
      <c t="s" s="136" r="B714">
        <v>1130</v>
      </c>
      <c s="150" r="C714"/>
      <c s="150" r="D714"/>
      <c s="150" r="E714"/>
      <c s="150" r="F714"/>
    </row>
    <row r="715">
      <c s="113" r="A715">
        <v>125245000291</v>
      </c>
      <c t="s" s="136" r="B715">
        <v>1131</v>
      </c>
      <c s="150" r="C715"/>
      <c s="150" r="D715"/>
      <c s="150" r="E715"/>
      <c s="150" r="F715"/>
    </row>
    <row r="716">
      <c s="113" r="A716">
        <v>125269000357</v>
      </c>
      <c t="s" s="136" r="B716">
        <v>1132</v>
      </c>
      <c s="150" r="C716"/>
      <c s="150" r="D716"/>
      <c s="150" r="E716"/>
      <c s="150" r="F716"/>
    </row>
    <row r="717">
      <c s="113" r="A717">
        <v>125269000519</v>
      </c>
      <c t="s" s="136" r="B717">
        <v>1133</v>
      </c>
      <c s="150" r="C717"/>
      <c s="150" r="D717"/>
      <c s="150" r="E717"/>
      <c s="150" r="F717"/>
    </row>
    <row r="718">
      <c s="113" r="A718">
        <v>125269001124</v>
      </c>
      <c t="s" s="136" r="B718">
        <v>1134</v>
      </c>
      <c s="150" r="C718"/>
      <c s="150" r="D718"/>
      <c s="150" r="E718"/>
      <c s="150" r="F718"/>
    </row>
    <row r="719">
      <c s="113" r="A719">
        <v>125281000249</v>
      </c>
      <c t="s" s="136" r="B719">
        <v>1135</v>
      </c>
      <c s="150" r="C719"/>
      <c s="150" r="D719"/>
      <c s="150" r="E719"/>
      <c s="150" r="F719"/>
    </row>
    <row r="720">
      <c s="113" r="A720">
        <v>125281000303</v>
      </c>
      <c t="s" s="136" r="B720">
        <v>1136</v>
      </c>
      <c s="150" r="C720"/>
      <c s="150" r="D720"/>
      <c s="150" r="E720"/>
      <c s="150" r="F720"/>
    </row>
    <row r="721">
      <c s="113" r="A721">
        <v>125286000611</v>
      </c>
      <c t="s" s="136" r="B721">
        <v>1137</v>
      </c>
      <c s="150" r="C721"/>
      <c s="150" r="D721"/>
      <c s="150" r="E721"/>
      <c s="150" r="F721"/>
    </row>
    <row r="722">
      <c s="113" r="A722">
        <v>125286000697</v>
      </c>
      <c t="s" s="136" r="B722">
        <v>1138</v>
      </c>
      <c s="150" r="C722"/>
      <c s="150" r="D722"/>
      <c s="150" r="E722"/>
      <c s="150" r="F722"/>
    </row>
    <row r="723">
      <c s="113" r="A723">
        <v>125288000252</v>
      </c>
      <c t="s" s="136" r="B723">
        <v>1139</v>
      </c>
      <c s="150" r="C723"/>
      <c s="150" r="D723"/>
      <c s="150" r="E723"/>
      <c s="150" r="F723"/>
    </row>
    <row r="724">
      <c s="113" r="A724">
        <v>125295000110</v>
      </c>
      <c t="s" s="136" r="B724">
        <v>1140</v>
      </c>
      <c s="150" r="C724"/>
      <c s="150" r="D724"/>
      <c s="150" r="E724"/>
      <c s="150" r="F724"/>
    </row>
    <row r="725">
      <c s="113" r="A725">
        <v>125299000289</v>
      </c>
      <c t="s" s="136" r="B725">
        <v>1141</v>
      </c>
      <c s="150" r="C725"/>
      <c s="150" r="D725"/>
      <c s="150" r="E725"/>
      <c s="150" r="F725"/>
    </row>
    <row r="726">
      <c s="113" r="A726">
        <v>125307000072</v>
      </c>
      <c t="s" s="136" r="B726">
        <v>1142</v>
      </c>
      <c s="150" r="C726"/>
      <c s="150" r="D726"/>
      <c s="150" r="E726"/>
      <c s="150" r="F726"/>
    </row>
    <row r="727">
      <c s="113" r="A727">
        <v>125307000099</v>
      </c>
      <c t="s" s="136" r="B727">
        <v>1143</v>
      </c>
      <c s="150" r="C727"/>
      <c s="150" r="D727"/>
      <c s="150" r="E727"/>
      <c s="150" r="F727"/>
    </row>
    <row r="728">
      <c s="113" r="A728">
        <v>125307000161</v>
      </c>
      <c t="s" s="136" r="B728">
        <v>1144</v>
      </c>
      <c s="150" r="C728"/>
      <c s="150" r="D728"/>
      <c s="150" r="E728"/>
      <c s="150" r="F728"/>
    </row>
    <row r="729">
      <c s="113" r="A729">
        <v>125307000277</v>
      </c>
      <c t="s" s="136" r="B729">
        <v>1145</v>
      </c>
      <c s="150" r="C729"/>
      <c s="150" r="D729"/>
      <c s="150" r="E729"/>
      <c s="150" r="F729"/>
    </row>
    <row r="730">
      <c s="113" r="A730">
        <v>125307001524</v>
      </c>
      <c t="s" s="136" r="B730">
        <v>1146</v>
      </c>
      <c s="150" r="C730"/>
      <c s="150" r="D730"/>
      <c s="150" r="E730"/>
      <c s="150" r="F730"/>
    </row>
    <row r="731">
      <c s="113" r="A731">
        <v>125307001737</v>
      </c>
      <c t="s" s="136" r="B731">
        <v>1147</v>
      </c>
      <c s="150" r="C731"/>
      <c s="150" r="D731"/>
      <c s="150" r="E731"/>
      <c s="150" r="F731"/>
    </row>
    <row r="732">
      <c s="113" r="A732">
        <v>125317000232</v>
      </c>
      <c t="s" s="136" r="B732">
        <v>1148</v>
      </c>
      <c s="150" r="C732"/>
      <c s="150" r="D732"/>
      <c s="150" r="E732"/>
      <c s="150" r="F732"/>
    </row>
    <row r="733">
      <c s="113" r="A733">
        <v>125320000618</v>
      </c>
      <c t="s" s="136" r="B733">
        <v>1149</v>
      </c>
      <c s="150" r="C733"/>
      <c s="150" r="D733"/>
      <c s="150" r="E733"/>
      <c s="150" r="F733"/>
    </row>
    <row r="734">
      <c s="113" r="A734">
        <v>125322000216</v>
      </c>
      <c t="s" s="136" r="B734">
        <v>1150</v>
      </c>
      <c s="150" r="C734"/>
      <c s="150" r="D734"/>
      <c s="150" r="E734"/>
      <c s="150" r="F734"/>
    </row>
    <row r="735">
      <c s="113" r="A735">
        <v>125322000429</v>
      </c>
      <c t="s" s="136" r="B735">
        <v>1151</v>
      </c>
      <c s="150" r="C735"/>
      <c s="150" r="D735"/>
      <c s="150" r="E735"/>
      <c s="150" r="F735"/>
    </row>
    <row r="736">
      <c s="113" r="A736">
        <v>125324000094</v>
      </c>
      <c t="s" s="136" r="B736">
        <v>1152</v>
      </c>
      <c s="150" r="C736"/>
      <c s="150" r="D736"/>
      <c s="150" r="E736"/>
      <c s="150" r="F736"/>
    </row>
    <row r="737">
      <c s="113" r="A737">
        <v>125335000541</v>
      </c>
      <c t="s" s="136" r="B737">
        <v>1153</v>
      </c>
      <c s="150" r="C737"/>
      <c s="150" r="D737"/>
      <c s="150" r="E737"/>
      <c s="150" r="F737"/>
    </row>
    <row r="738">
      <c s="113" r="A738">
        <v>125339000261</v>
      </c>
      <c t="s" s="136" r="B738">
        <v>1154</v>
      </c>
      <c s="150" r="C738"/>
      <c s="150" r="D738"/>
      <c s="150" r="E738"/>
      <c s="150" r="F738"/>
    </row>
    <row r="739">
      <c s="113" r="A739">
        <v>125368000164</v>
      </c>
      <c t="s" s="136" r="B739">
        <v>1155</v>
      </c>
      <c s="150" r="C739"/>
      <c s="150" r="D739"/>
      <c s="150" r="E739"/>
      <c s="150" r="F739"/>
    </row>
    <row r="740">
      <c s="113" r="A740">
        <v>125377000398</v>
      </c>
      <c t="s" s="136" r="B740">
        <v>1156</v>
      </c>
      <c s="150" r="C740"/>
      <c s="150" r="D740"/>
      <c s="150" r="E740"/>
      <c s="150" r="F740"/>
    </row>
    <row r="741">
      <c s="113" r="A741">
        <v>125407000215</v>
      </c>
      <c t="s" s="136" r="B741">
        <v>1157</v>
      </c>
      <c s="150" r="C741"/>
      <c s="150" r="D741"/>
      <c s="150" r="E741"/>
      <c s="150" r="F741"/>
    </row>
    <row r="742">
      <c s="113" r="A742">
        <v>125426000234</v>
      </c>
      <c t="s" s="136" r="B742">
        <v>1158</v>
      </c>
      <c s="150" r="C742"/>
      <c s="150" r="D742"/>
      <c s="150" r="E742"/>
      <c s="150" r="F742"/>
    </row>
    <row r="743">
      <c s="113" r="A743">
        <v>125430000281</v>
      </c>
      <c t="s" s="136" r="B743">
        <v>1159</v>
      </c>
      <c s="150" r="C743"/>
      <c s="150" r="D743"/>
      <c s="150" r="E743"/>
      <c s="150" r="F743"/>
    </row>
    <row r="744">
      <c s="113" r="A744">
        <v>125430000842</v>
      </c>
      <c t="s" s="136" r="B744">
        <v>1160</v>
      </c>
      <c s="150" r="C744"/>
      <c s="150" r="D744"/>
      <c s="150" r="E744"/>
      <c s="150" r="F744"/>
    </row>
    <row r="745">
      <c s="113" r="A745">
        <v>125438000213</v>
      </c>
      <c t="s" s="136" r="B745">
        <v>1161</v>
      </c>
      <c s="150" r="C745"/>
      <c s="150" r="D745"/>
      <c s="150" r="E745"/>
      <c s="150" r="F745"/>
    </row>
    <row r="746">
      <c s="113" r="A746">
        <v>125473000579</v>
      </c>
      <c t="s" s="136" r="B746">
        <v>1162</v>
      </c>
      <c s="150" r="C746"/>
      <c s="150" r="D746"/>
      <c s="150" r="E746"/>
      <c s="150" r="F746"/>
    </row>
    <row r="747">
      <c s="113" r="A747">
        <v>125473000650</v>
      </c>
      <c t="s" s="136" r="B747">
        <v>1163</v>
      </c>
      <c s="150" r="C747"/>
      <c s="150" r="D747"/>
      <c s="150" r="E747"/>
      <c s="150" r="F747"/>
    </row>
    <row r="748">
      <c s="113" r="A748">
        <v>125483000097</v>
      </c>
      <c t="s" s="136" r="B748">
        <v>1164</v>
      </c>
      <c s="150" r="C748"/>
      <c s="150" r="D748"/>
      <c s="150" r="E748"/>
      <c s="150" r="F748"/>
    </row>
    <row r="749">
      <c s="113" r="A749">
        <v>125486000187</v>
      </c>
      <c t="s" s="136" r="B749">
        <v>1165</v>
      </c>
      <c s="150" r="C749"/>
      <c s="150" r="D749"/>
      <c s="150" r="E749"/>
      <c s="150" r="F749"/>
    </row>
    <row r="750">
      <c s="113" r="A750">
        <v>125488000133</v>
      </c>
      <c t="s" s="136" r="B750">
        <v>1166</v>
      </c>
      <c s="150" r="C750"/>
      <c s="150" r="D750"/>
      <c s="150" r="E750"/>
      <c s="150" r="F750"/>
    </row>
    <row r="751">
      <c s="113" r="A751">
        <v>125506000197</v>
      </c>
      <c t="s" s="136" r="B751">
        <v>1167</v>
      </c>
      <c s="150" r="C751"/>
      <c s="150" r="D751"/>
      <c s="150" r="E751"/>
      <c s="150" r="F751"/>
    </row>
    <row r="752">
      <c s="113" r="A752">
        <v>125513000950</v>
      </c>
      <c t="s" s="136" r="B752">
        <v>1168</v>
      </c>
      <c s="150" r="C752"/>
      <c s="150" r="D752"/>
      <c s="150" r="E752"/>
      <c s="150" r="F752"/>
    </row>
    <row r="753">
      <c s="113" r="A753">
        <v>125513001069</v>
      </c>
      <c t="s" s="136" r="B753">
        <v>1169</v>
      </c>
      <c s="150" r="C753"/>
      <c s="150" r="D753"/>
      <c s="150" r="E753"/>
      <c s="150" r="F753"/>
    </row>
    <row r="754">
      <c s="113" r="A754">
        <v>125513001417</v>
      </c>
      <c t="s" s="136" r="B754">
        <v>1170</v>
      </c>
      <c s="150" r="C754"/>
      <c s="150" r="D754"/>
      <c s="150" r="E754"/>
      <c s="150" r="F754"/>
    </row>
    <row r="755">
      <c s="113" r="A755">
        <v>125518000656</v>
      </c>
      <c t="s" s="136" r="B755">
        <v>1171</v>
      </c>
      <c s="150" r="C755"/>
      <c s="150" r="D755"/>
      <c s="150" r="E755"/>
      <c s="150" r="F755"/>
    </row>
    <row r="756">
      <c s="113" r="A756">
        <v>125572000033</v>
      </c>
      <c t="s" s="136" r="B756">
        <v>1172</v>
      </c>
      <c s="150" r="C756"/>
      <c s="150" r="D756"/>
      <c s="150" r="E756"/>
      <c s="150" r="F756"/>
    </row>
    <row r="757">
      <c s="113" r="A757">
        <v>125572000114</v>
      </c>
      <c t="s" s="136" r="B757">
        <v>1173</v>
      </c>
      <c s="150" r="C757"/>
      <c s="150" r="D757"/>
      <c s="150" r="E757"/>
      <c s="150" r="F757"/>
    </row>
    <row r="758">
      <c s="113" r="A758">
        <v>125580000298</v>
      </c>
      <c t="s" s="136" r="B758">
        <v>1174</v>
      </c>
      <c s="150" r="C758"/>
      <c s="150" r="D758"/>
      <c s="150" r="E758"/>
      <c s="150" r="F758"/>
    </row>
    <row r="759">
      <c s="113" r="A759">
        <v>125596000301</v>
      </c>
      <c t="s" s="136" r="B759">
        <v>1175</v>
      </c>
      <c s="150" r="C759"/>
      <c s="150" r="D759"/>
      <c s="150" r="E759"/>
      <c s="150" r="F759"/>
    </row>
    <row r="760">
      <c s="113" r="A760">
        <v>125599000060</v>
      </c>
      <c t="s" s="136" r="B760">
        <v>1176</v>
      </c>
      <c s="150" r="C760"/>
      <c s="150" r="D760"/>
      <c s="150" r="E760"/>
      <c s="150" r="F760"/>
    </row>
    <row r="761">
      <c s="113" r="A761">
        <v>125612000139</v>
      </c>
      <c t="s" s="136" r="B761">
        <v>1177</v>
      </c>
      <c s="150" r="C761"/>
      <c s="150" r="D761"/>
      <c s="150" r="E761"/>
      <c s="150" r="F761"/>
    </row>
    <row r="762">
      <c s="113" r="A762">
        <v>125649000015</v>
      </c>
      <c t="s" s="136" r="B762">
        <v>1178</v>
      </c>
      <c s="150" r="C762"/>
      <c s="150" r="D762"/>
      <c s="150" r="E762"/>
      <c s="150" r="F762"/>
    </row>
    <row r="763">
      <c s="113" r="A763">
        <v>125649000341</v>
      </c>
      <c t="s" s="136" r="B763">
        <v>1179</v>
      </c>
      <c s="150" r="C763"/>
      <c s="150" r="D763"/>
      <c s="150" r="E763"/>
      <c s="150" r="F763"/>
    </row>
    <row r="764">
      <c s="113" r="A764">
        <v>125653000305</v>
      </c>
      <c t="s" s="136" r="B764">
        <v>1180</v>
      </c>
      <c s="150" r="C764"/>
      <c s="150" r="D764"/>
      <c s="150" r="E764"/>
      <c s="150" r="F764"/>
    </row>
    <row r="765">
      <c s="113" r="A765">
        <v>125658000231</v>
      </c>
      <c t="s" s="136" r="B765">
        <v>1181</v>
      </c>
      <c s="150" r="C765"/>
      <c s="150" r="D765"/>
      <c s="150" r="E765"/>
      <c s="150" r="F765"/>
    </row>
    <row r="766">
      <c s="113" r="A766">
        <v>125662000156</v>
      </c>
      <c t="s" s="136" r="B766">
        <v>1182</v>
      </c>
      <c s="150" r="C766"/>
      <c s="150" r="D766"/>
      <c s="150" r="E766"/>
      <c s="150" r="F766"/>
    </row>
    <row r="767">
      <c s="113" r="A767">
        <v>125736000102</v>
      </c>
      <c t="s" s="136" r="B767">
        <v>1183</v>
      </c>
      <c s="150" r="C767"/>
      <c s="150" r="D767"/>
      <c s="150" r="E767"/>
      <c s="150" r="F767"/>
    </row>
    <row r="768">
      <c s="113" r="A768">
        <v>125740000044</v>
      </c>
      <c t="s" s="136" r="B768">
        <v>1184</v>
      </c>
      <c s="150" r="C768"/>
      <c s="150" r="D768"/>
      <c s="150" r="E768"/>
      <c s="150" r="F768"/>
    </row>
    <row r="769">
      <c s="113" r="A769">
        <v>125740000443</v>
      </c>
      <c t="s" s="136" r="B769">
        <v>1185</v>
      </c>
      <c s="150" r="C769"/>
      <c s="150" r="D769"/>
      <c s="150" r="E769"/>
      <c s="150" r="F769"/>
    </row>
    <row r="770">
      <c s="113" r="A770">
        <v>125743000401</v>
      </c>
      <c t="s" s="136" r="B770">
        <v>1186</v>
      </c>
      <c s="150" r="C770"/>
      <c s="150" r="D770"/>
      <c s="150" r="E770"/>
      <c s="150" r="F770"/>
    </row>
    <row r="771">
      <c s="113" r="A771">
        <v>125745000166</v>
      </c>
      <c t="s" s="136" r="B771">
        <v>1187</v>
      </c>
      <c s="150" r="C771"/>
      <c s="150" r="D771"/>
      <c s="150" r="E771"/>
      <c s="150" r="F771"/>
    </row>
    <row r="772">
      <c s="113" r="A772">
        <v>125754000250</v>
      </c>
      <c t="s" s="136" r="B772">
        <v>1188</v>
      </c>
      <c s="150" r="C772"/>
      <c s="150" r="D772"/>
      <c s="150" r="E772"/>
      <c s="150" r="F772"/>
    </row>
    <row r="773">
      <c s="113" r="A773">
        <v>125754000713</v>
      </c>
      <c t="s" s="136" r="B773">
        <v>1189</v>
      </c>
      <c s="150" r="C773"/>
      <c s="150" r="D773"/>
      <c s="150" r="E773"/>
      <c s="150" r="F773"/>
    </row>
    <row r="774">
      <c s="113" r="A774">
        <v>125754000934</v>
      </c>
      <c t="s" s="136" r="B774">
        <v>1190</v>
      </c>
      <c s="150" r="C774"/>
      <c s="150" r="D774"/>
      <c s="150" r="E774"/>
      <c s="150" r="F774"/>
    </row>
    <row r="775">
      <c s="113" r="A775">
        <v>125754001019</v>
      </c>
      <c t="s" s="136" r="B775">
        <v>1191</v>
      </c>
      <c s="150" r="C775"/>
      <c s="150" r="D775"/>
      <c s="150" r="E775"/>
      <c s="150" r="F775"/>
    </row>
    <row r="776">
      <c s="113" r="A776">
        <v>125754001159</v>
      </c>
      <c t="s" s="136" r="B776">
        <v>1192</v>
      </c>
      <c s="150" r="C776"/>
      <c s="150" r="D776"/>
      <c s="150" r="E776"/>
      <c s="150" r="F776"/>
    </row>
    <row r="777">
      <c s="113" r="A777">
        <v>125754001418</v>
      </c>
      <c t="s" s="136" r="B777">
        <v>1193</v>
      </c>
      <c s="150" r="C777"/>
      <c s="150" r="D777"/>
      <c s="150" r="E777"/>
      <c s="150" r="F777"/>
    </row>
    <row r="778">
      <c s="113" r="A778">
        <v>125754001957</v>
      </c>
      <c t="s" s="136" r="B778">
        <v>1194</v>
      </c>
      <c s="150" r="C778"/>
      <c s="150" r="D778"/>
      <c s="150" r="E778"/>
      <c s="150" r="F778"/>
    </row>
    <row r="779">
      <c s="113" r="A779">
        <v>125754001973</v>
      </c>
      <c t="s" s="136" r="B779">
        <v>1195</v>
      </c>
      <c s="150" r="C779"/>
      <c s="150" r="D779"/>
      <c s="150" r="E779"/>
      <c s="150" r="F779"/>
    </row>
    <row r="780">
      <c s="113" r="A780">
        <v>125754002066</v>
      </c>
      <c t="s" s="136" r="B780">
        <v>1196</v>
      </c>
      <c s="150" r="C780"/>
      <c s="150" r="D780"/>
      <c s="150" r="E780"/>
      <c s="150" r="F780"/>
    </row>
    <row r="781">
      <c s="113" r="A781">
        <v>125754002538</v>
      </c>
      <c t="s" s="136" r="B781">
        <v>1197</v>
      </c>
      <c s="150" r="C781"/>
      <c s="150" r="D781"/>
      <c s="150" r="E781"/>
      <c s="150" r="F781"/>
    </row>
    <row r="782">
      <c s="113" r="A782">
        <v>125754002554</v>
      </c>
      <c t="s" s="136" r="B782">
        <v>1198</v>
      </c>
      <c s="150" r="C782"/>
      <c s="150" r="D782"/>
      <c s="150" r="E782"/>
      <c s="150" r="F782"/>
    </row>
    <row r="783">
      <c s="113" r="A783">
        <v>125754003267</v>
      </c>
      <c t="s" s="136" r="B783">
        <v>1199</v>
      </c>
      <c s="150" r="C783"/>
      <c s="150" r="D783"/>
      <c s="150" r="E783"/>
      <c s="150" r="F783"/>
    </row>
    <row r="784">
      <c s="113" r="A784">
        <v>125754003291</v>
      </c>
      <c t="s" s="136" r="B784">
        <v>1200</v>
      </c>
      <c s="150" r="C784"/>
      <c s="150" r="D784"/>
      <c s="150" r="E784"/>
      <c s="150" r="F784"/>
    </row>
    <row r="785">
      <c s="113" r="A785">
        <v>125754003569</v>
      </c>
      <c t="s" s="136" r="B785">
        <v>1201</v>
      </c>
      <c s="150" r="C785"/>
      <c s="150" r="D785"/>
      <c s="150" r="E785"/>
      <c s="150" r="F785"/>
    </row>
    <row r="786">
      <c s="113" r="A786">
        <v>125758000084</v>
      </c>
      <c t="s" s="136" r="B786">
        <v>936</v>
      </c>
      <c s="150" r="C786"/>
      <c s="150" r="D786"/>
      <c s="150" r="E786"/>
      <c s="150" r="F786"/>
    </row>
    <row r="787">
      <c s="113" r="A787">
        <v>125769060593</v>
      </c>
      <c t="s" s="136" r="B787">
        <v>1202</v>
      </c>
      <c s="150" r="C787"/>
      <c s="150" r="D787"/>
      <c s="150" r="E787"/>
      <c s="150" r="F787"/>
    </row>
    <row r="788">
      <c s="113" r="A788">
        <v>125772000194</v>
      </c>
      <c t="s" s="136" r="B788">
        <v>1203</v>
      </c>
      <c s="150" r="C788"/>
      <c s="150" r="D788"/>
      <c s="150" r="E788"/>
      <c s="150" r="F788"/>
    </row>
    <row r="789">
      <c s="113" r="A789">
        <v>125779000149</v>
      </c>
      <c t="s" s="136" r="B789">
        <v>1204</v>
      </c>
      <c s="150" r="C789"/>
      <c s="150" r="D789"/>
      <c s="150" r="E789"/>
      <c s="150" r="F789"/>
    </row>
    <row r="790">
      <c s="113" r="A790">
        <v>125785000100</v>
      </c>
      <c t="s" s="136" r="B790">
        <v>1205</v>
      </c>
      <c s="150" r="C790"/>
      <c s="150" r="D790"/>
      <c s="150" r="E790"/>
      <c s="150" r="F790"/>
    </row>
    <row r="791">
      <c s="113" r="A791">
        <v>125793000160</v>
      </c>
      <c t="s" s="136" r="B791">
        <v>1206</v>
      </c>
      <c s="150" r="C791"/>
      <c s="150" r="D791"/>
      <c s="150" r="E791"/>
      <c s="150" r="F791"/>
    </row>
    <row r="792">
      <c s="113" r="A792">
        <v>125797000130</v>
      </c>
      <c t="s" s="136" r="B792">
        <v>1207</v>
      </c>
      <c s="150" r="C792"/>
      <c s="150" r="D792"/>
      <c s="150" r="E792"/>
      <c s="150" r="F792"/>
    </row>
    <row r="793">
      <c s="113" r="A793">
        <v>125799000161</v>
      </c>
      <c t="s" s="136" r="B793">
        <v>1208</v>
      </c>
      <c s="150" r="C793"/>
      <c s="150" r="D793"/>
      <c s="150" r="E793"/>
      <c s="150" r="F793"/>
    </row>
    <row r="794">
      <c s="113" r="A794">
        <v>125807000257</v>
      </c>
      <c t="s" s="136" r="B794">
        <v>1209</v>
      </c>
      <c s="150" r="C794"/>
      <c s="150" r="D794"/>
      <c s="150" r="E794"/>
      <c s="150" r="F794"/>
    </row>
    <row r="795">
      <c s="113" r="A795">
        <v>125815000401</v>
      </c>
      <c t="s" s="136" r="B795">
        <v>1210</v>
      </c>
      <c s="150" r="C795"/>
      <c s="150" r="D795"/>
      <c s="150" r="E795"/>
      <c s="150" r="F795"/>
    </row>
    <row r="796">
      <c s="113" r="A796">
        <v>125823000291</v>
      </c>
      <c t="s" s="136" r="B796">
        <v>1211</v>
      </c>
      <c s="150" r="C796"/>
      <c s="150" r="D796"/>
      <c s="150" r="E796"/>
      <c s="150" r="F796"/>
    </row>
    <row r="797">
      <c s="113" r="A797">
        <v>125841000215</v>
      </c>
      <c t="s" s="136" r="B797">
        <v>1212</v>
      </c>
      <c s="150" r="C797"/>
      <c s="150" r="D797"/>
      <c s="150" r="E797"/>
      <c s="150" r="F797"/>
    </row>
    <row r="798">
      <c s="113" r="A798">
        <v>125843000247</v>
      </c>
      <c t="s" s="136" r="B798">
        <v>1213</v>
      </c>
      <c s="150" r="C798"/>
      <c s="150" r="D798"/>
      <c s="150" r="E798"/>
      <c s="150" r="F798"/>
    </row>
    <row r="799">
      <c s="113" r="A799">
        <v>125843000255</v>
      </c>
      <c t="s" s="136" r="B799">
        <v>1214</v>
      </c>
      <c s="150" r="C799"/>
      <c s="150" r="D799"/>
      <c s="150" r="E799"/>
      <c s="150" r="F799"/>
    </row>
    <row r="800">
      <c s="113" r="A800">
        <v>125851000116</v>
      </c>
      <c t="s" s="136" r="B800">
        <v>1215</v>
      </c>
      <c s="150" r="C800"/>
      <c s="150" r="D800"/>
      <c s="150" r="E800"/>
      <c s="150" r="F800"/>
    </row>
    <row r="801">
      <c s="113" r="A801">
        <v>125867000159</v>
      </c>
      <c t="s" s="136" r="B801">
        <v>1216</v>
      </c>
      <c s="150" r="C801"/>
      <c s="150" r="D801"/>
      <c s="150" r="E801"/>
      <c s="150" r="F801"/>
    </row>
    <row r="802">
      <c s="113" r="A802">
        <v>125871000163</v>
      </c>
      <c t="s" s="136" r="B802">
        <v>1217</v>
      </c>
      <c s="150" r="C802"/>
      <c s="150" r="D802"/>
      <c s="150" r="E802"/>
      <c s="150" r="F802"/>
    </row>
    <row r="803">
      <c s="113" r="A803">
        <v>125873000209</v>
      </c>
      <c t="s" s="136" r="B803">
        <v>1178</v>
      </c>
      <c s="150" r="C803"/>
      <c s="150" r="D803"/>
      <c s="150" r="E803"/>
      <c s="150" r="F803"/>
    </row>
    <row r="804">
      <c s="113" r="A804">
        <v>125873000403</v>
      </c>
      <c t="s" s="136" r="B804">
        <v>1218</v>
      </c>
      <c s="150" r="C804"/>
      <c s="150" r="D804"/>
      <c s="150" r="E804"/>
      <c s="150" r="F804"/>
    </row>
    <row r="805">
      <c s="113" r="A805">
        <v>125875000265</v>
      </c>
      <c t="s" s="136" r="B805">
        <v>1219</v>
      </c>
      <c s="150" r="C805"/>
      <c s="150" r="D805"/>
      <c s="150" r="E805"/>
      <c s="150" r="F805"/>
    </row>
    <row r="806">
      <c s="113" r="A806">
        <v>125875000281</v>
      </c>
      <c t="s" s="136" r="B806">
        <v>1220</v>
      </c>
      <c s="150" r="C806"/>
      <c s="150" r="D806"/>
      <c s="150" r="E806"/>
      <c s="150" r="F806"/>
    </row>
    <row r="807">
      <c s="113" r="A807">
        <v>125878000029</v>
      </c>
      <c t="s" s="136" r="B807">
        <v>1221</v>
      </c>
      <c s="150" r="C807"/>
      <c s="150" r="D807"/>
      <c s="150" r="E807"/>
      <c s="150" r="F807"/>
    </row>
    <row r="808">
      <c s="113" r="A808">
        <v>125898000203</v>
      </c>
      <c t="s" s="136" r="B808">
        <v>1222</v>
      </c>
      <c s="150" r="C808"/>
      <c s="150" r="D808"/>
      <c s="150" r="E808"/>
      <c s="150" r="F808"/>
    </row>
    <row r="809">
      <c s="113" r="A809">
        <v>127001000225</v>
      </c>
      <c t="s" s="136" r="B809">
        <v>1223</v>
      </c>
      <c s="150" r="C809"/>
      <c s="150" r="D809"/>
      <c s="150" r="E809"/>
      <c s="150" r="F809"/>
    </row>
    <row r="810">
      <c s="113" r="A810">
        <v>127001000233</v>
      </c>
      <c t="s" s="136" r="B810">
        <v>1224</v>
      </c>
      <c s="150" r="C810"/>
      <c s="150" r="D810"/>
      <c s="150" r="E810"/>
      <c s="150" r="F810"/>
    </row>
    <row r="811">
      <c s="113" r="A811">
        <v>127001000268</v>
      </c>
      <c t="s" s="136" r="B811">
        <v>1225</v>
      </c>
      <c s="150" r="C811"/>
      <c s="150" r="D811"/>
      <c s="150" r="E811"/>
      <c s="150" r="F811"/>
    </row>
    <row r="812">
      <c s="113" r="A812">
        <v>127001000411</v>
      </c>
      <c t="s" s="136" r="B812">
        <v>1226</v>
      </c>
      <c s="150" r="C812"/>
      <c s="150" r="D812"/>
      <c s="150" r="E812"/>
      <c s="150" r="F812"/>
    </row>
    <row r="813">
      <c s="113" r="A813">
        <v>127001000446</v>
      </c>
      <c t="s" s="136" r="B813">
        <v>1227</v>
      </c>
      <c s="150" r="C813"/>
      <c s="150" r="D813"/>
      <c s="150" r="E813"/>
      <c s="150" r="F813"/>
    </row>
    <row r="814">
      <c s="113" r="A814">
        <v>127001000853</v>
      </c>
      <c t="s" s="136" r="B814">
        <v>1228</v>
      </c>
      <c s="150" r="C814"/>
      <c s="150" r="D814"/>
      <c s="150" r="E814"/>
      <c s="150" r="F814"/>
    </row>
    <row r="815">
      <c s="113" r="A815">
        <v>127001001256</v>
      </c>
      <c t="s" s="136" r="B815">
        <v>1229</v>
      </c>
      <c s="150" r="C815"/>
      <c s="150" r="D815"/>
      <c s="150" r="E815"/>
      <c s="150" r="F815"/>
    </row>
    <row r="816">
      <c s="113" r="A816">
        <v>127001001621</v>
      </c>
      <c t="s" s="136" r="B816">
        <v>1230</v>
      </c>
      <c s="150" r="C816"/>
      <c s="150" r="D816"/>
      <c s="150" r="E816"/>
      <c s="150" r="F816"/>
    </row>
    <row r="817">
      <c s="113" r="A817">
        <v>127001002937</v>
      </c>
      <c t="s" s="136" r="B817">
        <v>1231</v>
      </c>
      <c s="150" r="C817"/>
      <c s="150" r="D817"/>
      <c s="150" r="E817"/>
      <c s="150" r="F817"/>
    </row>
    <row r="818">
      <c s="113" r="A818">
        <v>127001003534</v>
      </c>
      <c t="s" s="136" r="B818">
        <v>1232</v>
      </c>
      <c s="150" r="C818"/>
      <c s="150" r="D818"/>
      <c s="150" r="E818"/>
      <c s="150" r="F818"/>
    </row>
    <row r="819">
      <c s="113" r="A819">
        <v>127001004107</v>
      </c>
      <c t="s" s="136" r="B819">
        <v>1233</v>
      </c>
      <c s="150" r="C819"/>
      <c s="150" r="D819"/>
      <c s="150" r="E819"/>
      <c s="150" r="F819"/>
    </row>
    <row r="820">
      <c s="113" r="A820">
        <v>127001017560</v>
      </c>
      <c t="s" s="136" r="B820">
        <v>1234</v>
      </c>
      <c s="150" r="C820"/>
      <c s="150" r="D820"/>
      <c s="150" r="E820"/>
      <c s="150" r="F820"/>
    </row>
    <row r="821">
      <c s="113" r="A821">
        <v>127001017853</v>
      </c>
      <c t="s" s="136" r="B821">
        <v>1235</v>
      </c>
      <c s="150" r="C821"/>
      <c s="150" r="D821"/>
      <c s="150" r="E821"/>
      <c s="150" r="F821"/>
    </row>
    <row r="822">
      <c s="113" r="A822">
        <v>127001018001</v>
      </c>
      <c t="s" s="136" r="B822">
        <v>1236</v>
      </c>
      <c s="150" r="C822"/>
      <c s="150" r="D822"/>
      <c s="150" r="E822"/>
      <c s="150" r="F822"/>
    </row>
    <row r="823">
      <c s="113" r="A823">
        <v>127006000037</v>
      </c>
      <c t="s" s="136" r="B823">
        <v>1237</v>
      </c>
      <c s="150" r="C823"/>
      <c s="150" r="D823"/>
      <c s="150" r="E823"/>
      <c s="150" r="F823"/>
    </row>
    <row r="824">
      <c s="113" r="A824">
        <v>127025000498</v>
      </c>
      <c t="s" s="136" r="B824">
        <v>1238</v>
      </c>
      <c s="150" r="C824"/>
      <c s="150" r="D824"/>
      <c s="150" r="E824"/>
      <c s="150" r="F824"/>
    </row>
    <row r="825">
      <c s="113" r="A825">
        <v>127073000017</v>
      </c>
      <c t="s" s="136" r="B825">
        <v>1239</v>
      </c>
      <c s="150" r="C825"/>
      <c s="150" r="D825"/>
      <c s="150" r="E825"/>
      <c s="150" r="F825"/>
    </row>
    <row r="826">
      <c s="113" r="A826">
        <v>127073000041</v>
      </c>
      <c t="s" s="136" r="B826">
        <v>1240</v>
      </c>
      <c s="150" r="C826"/>
      <c s="150" r="D826"/>
      <c s="150" r="E826"/>
      <c s="150" r="F826"/>
    </row>
    <row r="827">
      <c s="113" r="A827">
        <v>127075000111</v>
      </c>
      <c t="s" s="136" r="B827">
        <v>1241</v>
      </c>
      <c s="150" r="C827"/>
      <c s="150" r="D827"/>
      <c s="150" r="E827"/>
      <c s="150" r="F827"/>
    </row>
    <row r="828">
      <c s="113" r="A828">
        <v>127077000089</v>
      </c>
      <c t="s" s="136" r="B828">
        <v>1242</v>
      </c>
      <c s="150" r="C828"/>
      <c s="150" r="D828"/>
      <c s="150" r="E828"/>
      <c s="150" r="F828"/>
    </row>
    <row r="829">
      <c s="113" r="A829">
        <v>127099000210</v>
      </c>
      <c t="s" s="136" r="B829">
        <v>1243</v>
      </c>
      <c s="150" r="C829"/>
      <c s="150" r="D829"/>
      <c s="150" r="E829"/>
      <c s="150" r="F829"/>
    </row>
    <row r="830">
      <c s="113" r="A830">
        <v>127135000019</v>
      </c>
      <c t="s" s="136" r="B830">
        <v>1244</v>
      </c>
      <c s="150" r="C830"/>
      <c s="150" r="D830"/>
      <c s="150" r="E830"/>
      <c s="150" r="F830"/>
    </row>
    <row r="831">
      <c s="113" r="A831">
        <v>127205000011</v>
      </c>
      <c t="s" s="136" r="B831">
        <v>1245</v>
      </c>
      <c s="150" r="C831"/>
      <c s="150" r="D831"/>
      <c s="150" r="E831"/>
      <c s="150" r="F831"/>
    </row>
    <row r="832">
      <c s="113" r="A832">
        <v>127205000020</v>
      </c>
      <c t="s" s="136" r="B832">
        <v>1246</v>
      </c>
      <c s="150" r="C832"/>
      <c s="150" r="D832"/>
      <c s="150" r="E832"/>
      <c s="150" r="F832"/>
    </row>
    <row r="833">
      <c s="113" r="A833">
        <v>127245000057</v>
      </c>
      <c t="s" s="136" r="B833">
        <v>1247</v>
      </c>
      <c s="150" r="C833"/>
      <c s="150" r="D833"/>
      <c s="150" r="E833"/>
      <c s="150" r="F833"/>
    </row>
    <row r="834">
      <c s="113" r="A834">
        <v>127361000129</v>
      </c>
      <c t="s" s="136" r="B834">
        <v>1248</v>
      </c>
      <c s="150" r="C834"/>
      <c s="150" r="D834"/>
      <c s="150" r="E834"/>
      <c s="150" r="F834"/>
    </row>
    <row r="835">
      <c s="113" r="A835">
        <v>127361000137</v>
      </c>
      <c t="s" s="136" r="B835">
        <v>1249</v>
      </c>
      <c s="150" r="C835"/>
      <c s="150" r="D835"/>
      <c s="150" r="E835"/>
      <c s="150" r="F835"/>
    </row>
    <row r="836">
      <c s="113" r="A836">
        <v>127361000439</v>
      </c>
      <c t="s" s="136" r="B836">
        <v>1250</v>
      </c>
      <c s="150" r="C836"/>
      <c s="150" r="D836"/>
      <c s="150" r="E836"/>
      <c s="150" r="F836"/>
    </row>
    <row r="837">
      <c s="113" r="A837">
        <v>127361002164</v>
      </c>
      <c t="s" s="136" r="B837">
        <v>1251</v>
      </c>
      <c s="150" r="C837"/>
      <c s="150" r="D837"/>
      <c s="150" r="E837"/>
      <c s="150" r="F837"/>
    </row>
    <row r="838">
      <c s="113" r="A838">
        <v>127430000021</v>
      </c>
      <c t="s" s="136" r="B838">
        <v>1252</v>
      </c>
      <c s="150" r="C838"/>
      <c s="150" r="D838"/>
      <c s="150" r="E838"/>
      <c s="150" r="F838"/>
    </row>
    <row r="839">
      <c s="113" r="A839">
        <v>127495000052</v>
      </c>
      <c t="s" s="136" r="B839">
        <v>1253</v>
      </c>
      <c s="150" r="C839"/>
      <c s="150" r="D839"/>
      <c s="150" r="E839"/>
      <c s="150" r="F839"/>
    </row>
    <row r="840">
      <c s="113" r="A840">
        <v>127495000260</v>
      </c>
      <c t="s" s="136" r="B840">
        <v>1254</v>
      </c>
      <c s="150" r="C840"/>
      <c s="150" r="D840"/>
      <c s="150" r="E840"/>
      <c s="150" r="F840"/>
    </row>
    <row r="841">
      <c s="113" r="A841">
        <v>127615000027</v>
      </c>
      <c t="s" s="136" r="B841">
        <v>915</v>
      </c>
      <c s="150" r="C841"/>
      <c s="150" r="D841"/>
      <c s="150" r="E841"/>
      <c s="150" r="F841"/>
    </row>
    <row r="842">
      <c s="113" r="A842">
        <v>127615000035</v>
      </c>
      <c t="s" s="136" r="B842">
        <v>1255</v>
      </c>
      <c s="150" r="C842"/>
      <c s="150" r="D842"/>
      <c s="150" r="E842"/>
      <c s="150" r="F842"/>
    </row>
    <row r="843">
      <c s="113" r="A843">
        <v>127615000043</v>
      </c>
      <c t="s" s="136" r="B843">
        <v>1256</v>
      </c>
      <c s="150" r="C843"/>
      <c s="150" r="D843"/>
      <c s="150" r="E843"/>
      <c s="150" r="F843"/>
    </row>
    <row r="844">
      <c s="113" r="A844">
        <v>127615001902</v>
      </c>
      <c t="s" s="136" r="B844">
        <v>1257</v>
      </c>
      <c s="150" r="C844"/>
      <c s="150" r="D844"/>
      <c s="150" r="E844"/>
      <c s="150" r="F844"/>
    </row>
    <row r="845">
      <c s="113" r="A845">
        <v>127615060127</v>
      </c>
      <c t="s" s="136" r="B845">
        <v>1258</v>
      </c>
      <c s="150" r="C845"/>
      <c s="150" r="D845"/>
      <c s="150" r="E845"/>
      <c s="150" r="F845"/>
    </row>
    <row r="846">
      <c s="113" r="A846">
        <v>127660000658</v>
      </c>
      <c t="s" s="136" r="B846">
        <v>1259</v>
      </c>
      <c s="150" r="C846"/>
      <c s="150" r="D846"/>
      <c s="150" r="E846"/>
      <c s="150" r="F846"/>
    </row>
    <row r="847">
      <c s="113" r="A847">
        <v>127745000240</v>
      </c>
      <c t="s" s="136" r="B847">
        <v>1260</v>
      </c>
      <c s="150" r="C847"/>
      <c s="150" r="D847"/>
      <c s="150" r="E847"/>
      <c s="150" r="F847"/>
    </row>
    <row r="848">
      <c s="113" r="A848">
        <v>127787000029</v>
      </c>
      <c t="s" s="136" r="B848">
        <v>1261</v>
      </c>
      <c s="150" r="C848"/>
      <c s="150" r="D848"/>
      <c s="150" r="E848"/>
      <c s="150" r="F848"/>
    </row>
    <row r="849">
      <c s="113" r="A849">
        <v>127800000238</v>
      </c>
      <c t="s" s="136" r="B849">
        <v>1262</v>
      </c>
      <c s="150" r="C849"/>
      <c s="150" r="D849"/>
      <c s="150" r="E849"/>
      <c s="150" r="F849"/>
    </row>
    <row r="850">
      <c s="113" r="A850">
        <v>141001000023</v>
      </c>
      <c t="s" s="136" r="B850">
        <v>1263</v>
      </c>
      <c s="150" r="C850"/>
      <c s="150" r="D850"/>
      <c s="150" r="E850"/>
      <c s="150" r="F850"/>
    </row>
    <row r="851">
      <c s="113" r="A851">
        <v>141001000031</v>
      </c>
      <c t="s" s="136" r="B851">
        <v>1264</v>
      </c>
      <c s="150" r="C851"/>
      <c s="150" r="D851"/>
      <c s="150" r="E851"/>
      <c s="150" r="F851"/>
    </row>
    <row r="852">
      <c s="113" r="A852">
        <v>141001000040</v>
      </c>
      <c t="s" s="136" r="B852">
        <v>1265</v>
      </c>
      <c s="150" r="C852"/>
      <c s="150" r="D852"/>
      <c s="150" r="E852"/>
      <c s="150" r="F852"/>
    </row>
    <row r="853">
      <c s="113" r="A853">
        <v>141001000058</v>
      </c>
      <c t="s" s="136" r="B853">
        <v>1266</v>
      </c>
      <c s="150" r="C853"/>
      <c s="150" r="D853"/>
      <c s="150" r="E853"/>
      <c s="150" r="F853"/>
    </row>
    <row r="854">
      <c s="113" r="A854">
        <v>141001000082</v>
      </c>
      <c t="s" s="136" r="B854">
        <v>1267</v>
      </c>
      <c s="150" r="C854"/>
      <c s="150" r="D854"/>
      <c s="150" r="E854"/>
      <c s="150" r="F854"/>
    </row>
    <row r="855">
      <c s="113" r="A855">
        <v>141001000899</v>
      </c>
      <c t="s" s="136" r="B855">
        <v>1268</v>
      </c>
      <c s="150" r="C855"/>
      <c s="150" r="D855"/>
      <c s="150" r="E855"/>
      <c s="150" r="F855"/>
    </row>
    <row r="856">
      <c s="113" r="A856">
        <v>141001001259</v>
      </c>
      <c t="s" s="136" r="B856">
        <v>1269</v>
      </c>
      <c s="150" r="C856"/>
      <c s="150" r="D856"/>
      <c s="150" r="E856"/>
      <c s="150" r="F856"/>
    </row>
    <row r="857">
      <c s="113" r="A857">
        <v>141001001321</v>
      </c>
      <c t="s" s="136" r="B857">
        <v>1270</v>
      </c>
      <c s="150" r="C857"/>
      <c s="150" r="D857"/>
      <c s="150" r="E857"/>
      <c s="150" r="F857"/>
    </row>
    <row r="858">
      <c s="113" r="A858">
        <v>141001001763</v>
      </c>
      <c t="s" s="136" r="B858">
        <v>1271</v>
      </c>
      <c s="150" r="C858"/>
      <c s="150" r="D858"/>
      <c s="150" r="E858"/>
      <c s="150" r="F858"/>
    </row>
    <row r="859">
      <c s="113" r="A859">
        <v>141001002557</v>
      </c>
      <c t="s" s="136" r="B859">
        <v>1272</v>
      </c>
      <c s="150" r="C859"/>
      <c s="150" r="D859"/>
      <c s="150" r="E859"/>
      <c s="150" r="F859"/>
    </row>
    <row r="860">
      <c s="113" r="A860">
        <v>141001003171</v>
      </c>
      <c t="s" s="136" r="B860">
        <v>1273</v>
      </c>
      <c s="150" r="C860"/>
      <c s="150" r="D860"/>
      <c s="150" r="E860"/>
      <c s="150" r="F860"/>
    </row>
    <row r="861">
      <c s="113" r="A861">
        <v>141001003341</v>
      </c>
      <c t="s" s="136" r="B861">
        <v>1274</v>
      </c>
      <c s="150" r="C861"/>
      <c s="150" r="D861"/>
      <c s="150" r="E861"/>
      <c s="150" r="F861"/>
    </row>
    <row r="862">
      <c s="113" r="A862">
        <v>141001003855</v>
      </c>
      <c t="s" s="136" r="B862">
        <v>1275</v>
      </c>
      <c s="150" r="C862"/>
      <c s="150" r="D862"/>
      <c s="150" r="E862"/>
      <c s="150" r="F862"/>
    </row>
    <row r="863">
      <c s="113" r="A863">
        <v>141001004061</v>
      </c>
      <c t="s" s="136" r="B863">
        <v>1276</v>
      </c>
      <c s="150" r="C863"/>
      <c s="150" r="D863"/>
      <c s="150" r="E863"/>
      <c s="150" r="F863"/>
    </row>
    <row r="864">
      <c s="113" r="A864">
        <v>141001004312</v>
      </c>
      <c t="s" s="136" r="B864">
        <v>1277</v>
      </c>
      <c s="150" r="C864"/>
      <c s="150" r="D864"/>
      <c s="150" r="E864"/>
      <c s="150" r="F864"/>
    </row>
    <row r="865">
      <c s="113" r="A865">
        <v>141001004398</v>
      </c>
      <c t="s" s="136" r="B865">
        <v>1278</v>
      </c>
      <c s="150" r="C865"/>
      <c s="150" r="D865"/>
      <c s="150" r="E865"/>
      <c s="150" r="F865"/>
    </row>
    <row r="866">
      <c s="113" r="A866">
        <v>141001004452</v>
      </c>
      <c t="s" s="136" r="B866">
        <v>1279</v>
      </c>
      <c s="150" r="C866"/>
      <c s="150" r="D866"/>
      <c s="150" r="E866"/>
      <c s="150" r="F866"/>
    </row>
    <row r="867">
      <c s="113" r="A867">
        <v>141001004559</v>
      </c>
      <c t="s" s="136" r="B867">
        <v>1280</v>
      </c>
      <c s="150" r="C867"/>
      <c s="150" r="D867"/>
      <c s="150" r="E867"/>
      <c s="150" r="F867"/>
    </row>
    <row r="868">
      <c s="113" r="A868">
        <v>141001004720</v>
      </c>
      <c t="s" s="136" r="B868">
        <v>1281</v>
      </c>
      <c s="150" r="C868"/>
      <c s="150" r="D868"/>
      <c s="150" r="E868"/>
      <c s="150" r="F868"/>
    </row>
    <row r="869">
      <c s="113" r="A869">
        <v>141001005181</v>
      </c>
      <c t="s" s="136" r="B869">
        <v>1282</v>
      </c>
      <c s="150" r="C869"/>
      <c s="150" r="D869"/>
      <c s="150" r="E869"/>
      <c s="150" r="F869"/>
    </row>
    <row r="870">
      <c s="113" r="A870">
        <v>141001005301</v>
      </c>
      <c t="s" s="136" r="B870">
        <v>1283</v>
      </c>
      <c s="150" r="C870"/>
      <c s="150" r="D870"/>
      <c s="150" r="E870"/>
      <c s="150" r="F870"/>
    </row>
    <row r="871">
      <c s="113" r="A871">
        <v>141001005866</v>
      </c>
      <c t="s" s="136" r="B871">
        <v>1142</v>
      </c>
      <c s="150" r="C871"/>
      <c s="150" r="D871"/>
      <c s="150" r="E871"/>
      <c s="150" r="F871"/>
    </row>
    <row r="872">
      <c s="113" r="A872">
        <v>141001060336</v>
      </c>
      <c t="s" s="136" r="B872">
        <v>1284</v>
      </c>
      <c s="150" r="C872"/>
      <c s="150" r="D872"/>
      <c s="150" r="E872"/>
      <c s="150" r="F872"/>
    </row>
    <row r="873">
      <c s="113" r="A873">
        <v>141016000305</v>
      </c>
      <c t="s" s="136" r="B873">
        <v>1285</v>
      </c>
      <c s="150" r="C873"/>
      <c s="150" r="D873"/>
      <c s="150" r="E873"/>
      <c s="150" r="F873"/>
    </row>
    <row r="874">
      <c s="113" r="A874">
        <v>141020000018</v>
      </c>
      <c t="s" s="136" r="B874">
        <v>1286</v>
      </c>
      <c s="150" r="C874"/>
      <c s="150" r="D874"/>
      <c s="150" r="E874"/>
      <c s="150" r="F874"/>
    </row>
    <row r="875">
      <c s="113" r="A875">
        <v>141078000158</v>
      </c>
      <c t="s" s="136" r="B875">
        <v>1287</v>
      </c>
      <c s="150" r="C875"/>
      <c s="150" r="D875"/>
      <c s="150" r="E875"/>
      <c s="150" r="F875"/>
    </row>
    <row r="876">
      <c s="113" r="A876">
        <v>141132000045</v>
      </c>
      <c t="s" s="136" r="B876">
        <v>1288</v>
      </c>
      <c s="150" r="C876"/>
      <c s="150" r="D876"/>
      <c s="150" r="E876"/>
      <c s="150" r="F876"/>
    </row>
    <row r="877">
      <c s="113" r="A877">
        <v>141132000070</v>
      </c>
      <c t="s" s="136" r="B877">
        <v>1289</v>
      </c>
      <c s="150" r="C877"/>
      <c s="150" r="D877"/>
      <c s="150" r="E877"/>
      <c s="150" r="F877"/>
    </row>
    <row r="878">
      <c s="113" r="A878">
        <v>141132000703</v>
      </c>
      <c t="s" s="136" r="B878">
        <v>1290</v>
      </c>
      <c s="150" r="C878"/>
      <c s="150" r="D878"/>
      <c s="150" r="E878"/>
      <c s="150" r="F878"/>
    </row>
    <row r="879">
      <c s="113" r="A879">
        <v>141298000418</v>
      </c>
      <c t="s" s="136" r="B879">
        <v>1291</v>
      </c>
      <c s="150" r="C879"/>
      <c s="150" r="D879"/>
      <c s="150" r="E879"/>
      <c s="150" r="F879"/>
    </row>
    <row r="880">
      <c s="113" r="A880">
        <v>141298001074</v>
      </c>
      <c t="s" s="136" r="B880">
        <v>1292</v>
      </c>
      <c s="150" r="C880"/>
      <c s="150" r="D880"/>
      <c s="150" r="E880"/>
      <c s="150" r="F880"/>
    </row>
    <row r="881">
      <c s="113" r="A881">
        <v>141306000058</v>
      </c>
      <c t="s" s="136" r="B881">
        <v>1293</v>
      </c>
      <c s="150" r="C881"/>
      <c s="150" r="D881"/>
      <c s="150" r="E881"/>
      <c s="150" r="F881"/>
    </row>
    <row r="882">
      <c s="113" r="A882">
        <v>141306000252</v>
      </c>
      <c t="s" s="136" r="B882">
        <v>1294</v>
      </c>
      <c s="150" r="C882"/>
      <c s="150" r="D882"/>
      <c s="150" r="E882"/>
      <c s="150" r="F882"/>
    </row>
    <row r="883">
      <c s="113" r="A883">
        <v>141306000490</v>
      </c>
      <c t="s" s="136" r="B883">
        <v>1295</v>
      </c>
      <c s="150" r="C883"/>
      <c s="150" r="D883"/>
      <c s="150" r="E883"/>
      <c s="150" r="F883"/>
    </row>
    <row r="884">
      <c s="113" r="A884">
        <v>141396000175</v>
      </c>
      <c t="s" s="136" r="B884">
        <v>1296</v>
      </c>
      <c s="150" r="C884"/>
      <c s="150" r="D884"/>
      <c s="150" r="E884"/>
      <c s="150" r="F884"/>
    </row>
    <row r="885">
      <c s="113" r="A885">
        <v>141396000442</v>
      </c>
      <c t="s" s="136" r="B885">
        <v>1297</v>
      </c>
      <c s="150" r="C885"/>
      <c s="150" r="D885"/>
      <c s="150" r="E885"/>
      <c s="150" r="F885"/>
    </row>
    <row r="886">
      <c s="113" r="A886">
        <v>141524000825</v>
      </c>
      <c t="s" s="136" r="B886">
        <v>1298</v>
      </c>
      <c s="150" r="C886"/>
      <c s="150" r="D886"/>
      <c s="150" r="E886"/>
      <c s="150" r="F886"/>
    </row>
    <row r="887">
      <c s="113" r="A887">
        <v>141524001058</v>
      </c>
      <c t="s" s="136" r="B887">
        <v>1299</v>
      </c>
      <c s="150" r="C887"/>
      <c s="150" r="D887"/>
      <c s="150" r="E887"/>
      <c s="150" r="F887"/>
    </row>
    <row r="888">
      <c s="113" r="A888">
        <v>141548000168</v>
      </c>
      <c t="s" s="136" r="B888">
        <v>1300</v>
      </c>
      <c s="150" r="C888"/>
      <c s="150" r="D888"/>
      <c s="150" r="E888"/>
      <c s="150" r="F888"/>
    </row>
    <row r="889">
      <c s="113" r="A889">
        <v>141551000268</v>
      </c>
      <c t="s" s="136" r="B889">
        <v>1301</v>
      </c>
      <c s="150" r="C889"/>
      <c s="150" r="D889"/>
      <c s="150" r="E889"/>
      <c s="150" r="F889"/>
    </row>
    <row r="890">
      <c s="113" r="A890">
        <v>141551000284</v>
      </c>
      <c t="s" s="136" r="B890">
        <v>1302</v>
      </c>
      <c s="150" r="C890"/>
      <c s="150" r="D890"/>
      <c s="150" r="E890"/>
      <c s="150" r="F890"/>
    </row>
    <row r="891">
      <c s="113" r="A891">
        <v>141551000781</v>
      </c>
      <c t="s" s="136" r="B891">
        <v>1303</v>
      </c>
      <c s="150" r="C891"/>
      <c s="150" r="D891"/>
      <c s="150" r="E891"/>
      <c s="150" r="F891"/>
    </row>
    <row r="892">
      <c s="113" r="A892">
        <v>141551000829</v>
      </c>
      <c t="s" s="136" r="B892">
        <v>1304</v>
      </c>
      <c s="150" r="C892"/>
      <c s="150" r="D892"/>
      <c s="150" r="E892"/>
      <c s="150" r="F892"/>
    </row>
    <row r="893">
      <c s="113" r="A893">
        <v>141551001230</v>
      </c>
      <c t="s" s="136" r="B893">
        <v>1305</v>
      </c>
      <c s="150" r="C893"/>
      <c s="150" r="D893"/>
      <c s="150" r="E893"/>
      <c s="150" r="F893"/>
    </row>
    <row r="894">
      <c s="113" r="A894">
        <v>141551002520</v>
      </c>
      <c t="s" s="136" r="B894">
        <v>1306</v>
      </c>
      <c s="150" r="C894"/>
      <c s="150" r="D894"/>
      <c s="150" r="E894"/>
      <c s="150" r="F894"/>
    </row>
    <row r="895">
      <c s="113" r="A895">
        <v>141615000089</v>
      </c>
      <c t="s" s="136" r="B895">
        <v>1297</v>
      </c>
      <c s="150" r="C895"/>
      <c s="150" r="D895"/>
      <c s="150" r="E895"/>
      <c s="150" r="F895"/>
    </row>
    <row r="896">
      <c s="113" r="A896">
        <v>141797000488</v>
      </c>
      <c t="s" s="136" r="B896">
        <v>1307</v>
      </c>
      <c s="150" r="C896"/>
      <c s="150" r="D896"/>
      <c s="150" r="E896"/>
      <c s="150" r="F896"/>
    </row>
    <row r="897">
      <c s="113" r="A897">
        <v>141799000311</v>
      </c>
      <c t="s" s="136" r="B897">
        <v>1308</v>
      </c>
      <c s="150" r="C897"/>
      <c s="150" r="D897"/>
      <c s="150" r="E897"/>
      <c s="150" r="F897"/>
    </row>
    <row r="898">
      <c s="113" r="A898">
        <v>141872000227</v>
      </c>
      <c t="s" s="136" r="B898">
        <v>1309</v>
      </c>
      <c s="150" r="C898"/>
      <c s="150" r="D898"/>
      <c s="150" r="E898"/>
      <c s="150" r="F898"/>
    </row>
    <row r="899">
      <c s="113" r="A899">
        <v>141885000048</v>
      </c>
      <c t="s" s="136" r="B899">
        <v>1310</v>
      </c>
      <c s="150" r="C899"/>
      <c s="150" r="D899"/>
      <c s="150" r="E899"/>
      <c s="150" r="F899"/>
    </row>
    <row r="900">
      <c s="113" r="A900">
        <v>144001000138</v>
      </c>
      <c t="s" s="136" r="B900">
        <v>1311</v>
      </c>
      <c s="150" r="C900"/>
      <c s="150" r="D900"/>
      <c s="150" r="E900"/>
      <c s="150" r="F900"/>
    </row>
    <row r="901">
      <c s="113" r="A901">
        <v>144001001053</v>
      </c>
      <c t="s" s="136" r="B901">
        <v>1312</v>
      </c>
      <c s="150" r="C901"/>
      <c s="150" r="D901"/>
      <c s="150" r="E901"/>
      <c s="150" r="F901"/>
    </row>
    <row r="902">
      <c s="113" r="A902">
        <v>144001001151</v>
      </c>
      <c t="s" s="136" r="B902">
        <v>1313</v>
      </c>
      <c s="150" r="C902"/>
      <c s="150" r="D902"/>
      <c s="150" r="E902"/>
      <c s="150" r="F902"/>
    </row>
    <row r="903">
      <c s="113" r="A903">
        <v>144001001843</v>
      </c>
      <c t="s" s="136" r="B903">
        <v>1314</v>
      </c>
      <c s="150" r="C903"/>
      <c s="150" r="D903"/>
      <c s="150" r="E903"/>
      <c s="150" r="F903"/>
    </row>
    <row r="904">
      <c s="113" r="A904">
        <v>144001001878</v>
      </c>
      <c t="s" s="136" r="B904">
        <v>1315</v>
      </c>
      <c s="150" r="C904"/>
      <c s="150" r="D904"/>
      <c s="150" r="E904"/>
      <c s="150" r="F904"/>
    </row>
    <row r="905">
      <c s="113" r="A905">
        <v>144001001941</v>
      </c>
      <c t="s" s="136" r="B905">
        <v>1316</v>
      </c>
      <c s="150" r="C905"/>
      <c s="150" r="D905"/>
      <c s="150" r="E905"/>
      <c s="150" r="F905"/>
    </row>
    <row r="906">
      <c s="113" r="A906">
        <v>144001002050</v>
      </c>
      <c t="s" s="136" r="B906">
        <v>1317</v>
      </c>
      <c s="150" r="C906"/>
      <c s="150" r="D906"/>
      <c s="150" r="E906"/>
      <c s="150" r="F906"/>
    </row>
    <row r="907">
      <c s="113" r="A907">
        <v>144001002106</v>
      </c>
      <c t="s" s="136" r="B907">
        <v>1318</v>
      </c>
      <c s="150" r="C907"/>
      <c s="150" r="D907"/>
      <c s="150" r="E907"/>
      <c s="150" r="F907"/>
    </row>
    <row r="908">
      <c s="113" r="A908">
        <v>144001003404</v>
      </c>
      <c t="s" s="136" r="B908">
        <v>1319</v>
      </c>
      <c s="150" r="C908"/>
      <c s="150" r="D908"/>
      <c s="150" r="E908"/>
      <c s="150" r="F908"/>
    </row>
    <row r="909">
      <c s="113" r="A909">
        <v>144078000033</v>
      </c>
      <c t="s" s="136" r="B909">
        <v>1320</v>
      </c>
      <c s="150" r="C909"/>
      <c s="150" r="D909"/>
      <c s="150" r="E909"/>
      <c s="150" r="F909"/>
    </row>
    <row r="910">
      <c s="113" r="A910">
        <v>144078000335</v>
      </c>
      <c t="s" s="136" r="B910">
        <v>1321</v>
      </c>
      <c s="150" r="C910"/>
      <c s="150" r="D910"/>
      <c s="150" r="E910"/>
      <c s="150" r="F910"/>
    </row>
    <row r="911">
      <c s="113" r="A911">
        <v>144078000581</v>
      </c>
      <c t="s" s="136" r="B911">
        <v>1322</v>
      </c>
      <c s="150" r="C911"/>
      <c s="150" r="D911"/>
      <c s="150" r="E911"/>
      <c s="150" r="F911"/>
    </row>
    <row r="912">
      <c s="113" r="A912">
        <v>144078000599</v>
      </c>
      <c t="s" s="136" r="B912">
        <v>1323</v>
      </c>
      <c s="150" r="C912"/>
      <c s="150" r="D912"/>
      <c s="150" r="E912"/>
      <c s="150" r="F912"/>
    </row>
    <row r="913">
      <c s="113" r="A913">
        <v>144078001315</v>
      </c>
      <c t="s" s="136" r="B913">
        <v>1324</v>
      </c>
      <c s="150" r="C913"/>
      <c s="150" r="D913"/>
      <c s="150" r="E913"/>
      <c s="150" r="F913"/>
    </row>
    <row r="914">
      <c s="113" r="A914">
        <v>144110000016</v>
      </c>
      <c t="s" s="136" r="B914">
        <v>1325</v>
      </c>
      <c s="150" r="C914"/>
      <c s="150" r="D914"/>
      <c s="150" r="E914"/>
      <c s="150" r="F914"/>
    </row>
    <row r="915">
      <c s="113" r="A915">
        <v>144110000067</v>
      </c>
      <c t="s" s="136" r="B915">
        <v>1326</v>
      </c>
      <c s="150" r="C915"/>
      <c s="150" r="D915"/>
      <c s="150" r="E915"/>
      <c s="150" r="F915"/>
    </row>
    <row r="916">
      <c s="113" r="A916">
        <v>144279000287</v>
      </c>
      <c t="s" s="136" r="B916">
        <v>736</v>
      </c>
      <c s="150" r="C916"/>
      <c s="150" r="D916"/>
      <c s="150" r="E916"/>
      <c s="150" r="F916"/>
    </row>
    <row r="917">
      <c s="113" r="A917">
        <v>144279000368</v>
      </c>
      <c t="s" s="136" r="B917">
        <v>1327</v>
      </c>
      <c s="150" r="C917"/>
      <c s="150" r="D917"/>
      <c s="150" r="E917"/>
      <c s="150" r="F917"/>
    </row>
    <row r="918">
      <c s="113" r="A918">
        <v>144279000392</v>
      </c>
      <c t="s" s="136" r="B918">
        <v>1328</v>
      </c>
      <c s="150" r="C918"/>
      <c s="150" r="D918"/>
      <c s="150" r="E918"/>
      <c s="150" r="F918"/>
    </row>
    <row r="919">
      <c s="113" r="A919">
        <v>144279000635</v>
      </c>
      <c t="s" s="136" r="B919">
        <v>1329</v>
      </c>
      <c s="150" r="C919"/>
      <c s="150" r="D919"/>
      <c s="150" r="E919"/>
      <c s="150" r="F919"/>
    </row>
    <row r="920">
      <c s="113" r="A920">
        <v>144430000014</v>
      </c>
      <c t="s" s="136" r="B920">
        <v>1330</v>
      </c>
      <c s="150" r="C920"/>
      <c s="150" r="D920"/>
      <c s="150" r="E920"/>
      <c s="150" r="F920"/>
    </row>
    <row r="921">
      <c s="113" r="A921">
        <v>144430000073</v>
      </c>
      <c t="s" s="136" r="B921">
        <v>1331</v>
      </c>
      <c s="150" r="C921"/>
      <c s="150" r="D921"/>
      <c s="150" r="E921"/>
      <c s="150" r="F921"/>
    </row>
    <row r="922">
      <c s="113" r="A922">
        <v>144430000499</v>
      </c>
      <c t="s" s="136" r="B922">
        <v>1332</v>
      </c>
      <c s="150" r="C922"/>
      <c s="150" r="D922"/>
      <c s="150" r="E922"/>
      <c s="150" r="F922"/>
    </row>
    <row r="923">
      <c s="113" r="A923">
        <v>144430000511</v>
      </c>
      <c t="s" s="136" r="B923">
        <v>1333</v>
      </c>
      <c s="150" r="C923"/>
      <c s="150" r="D923"/>
      <c s="150" r="E923"/>
      <c s="150" r="F923"/>
    </row>
    <row r="924">
      <c s="113" r="A924">
        <v>144430000669</v>
      </c>
      <c t="s" s="136" r="B924">
        <v>1334</v>
      </c>
      <c s="150" r="C924"/>
      <c s="150" r="D924"/>
      <c s="150" r="E924"/>
      <c s="150" r="F924"/>
    </row>
    <row r="925">
      <c s="113" r="A925">
        <v>144430000677</v>
      </c>
      <c t="s" s="136" r="B925">
        <v>1335</v>
      </c>
      <c s="150" r="C925"/>
      <c s="150" r="D925"/>
      <c s="150" r="E925"/>
      <c s="150" r="F925"/>
    </row>
    <row r="926">
      <c s="113" r="A926">
        <v>144430001231</v>
      </c>
      <c t="s" s="136" r="B926">
        <v>1336</v>
      </c>
      <c s="150" r="C926"/>
      <c s="150" r="D926"/>
      <c s="150" r="E926"/>
      <c s="150" r="F926"/>
    </row>
    <row r="927">
      <c s="113" r="A927">
        <v>144430002491</v>
      </c>
      <c t="s" s="136" r="B927">
        <v>1337</v>
      </c>
      <c s="150" r="C927"/>
      <c s="150" r="D927"/>
      <c s="150" r="E927"/>
      <c s="150" r="F927"/>
    </row>
    <row r="928">
      <c s="113" r="A928">
        <v>144430002548</v>
      </c>
      <c t="s" s="136" r="B928">
        <v>1338</v>
      </c>
      <c s="150" r="C928"/>
      <c s="150" r="D928"/>
      <c s="150" r="E928"/>
      <c s="150" r="F928"/>
    </row>
    <row r="929">
      <c s="113" r="A929">
        <v>144430002564</v>
      </c>
      <c t="s" s="136" r="B929">
        <v>1339</v>
      </c>
      <c s="150" r="C929"/>
      <c s="150" r="D929"/>
      <c s="150" r="E929"/>
      <c s="150" r="F929"/>
    </row>
    <row r="930">
      <c s="113" r="A930">
        <v>144560000199</v>
      </c>
      <c t="s" s="136" r="B930">
        <v>1340</v>
      </c>
      <c s="150" r="C930"/>
      <c s="150" r="D930"/>
      <c s="150" r="E930"/>
      <c s="150" r="F930"/>
    </row>
    <row r="931">
      <c s="113" r="A931">
        <v>144650000066</v>
      </c>
      <c t="s" s="136" r="B931">
        <v>1341</v>
      </c>
      <c s="150" r="C931"/>
      <c s="150" r="D931"/>
      <c s="150" r="E931"/>
      <c s="150" r="F931"/>
    </row>
    <row r="932">
      <c s="113" r="A932">
        <v>144650000341</v>
      </c>
      <c t="s" s="136" r="B932">
        <v>1342</v>
      </c>
      <c s="150" r="C932"/>
      <c s="150" r="D932"/>
      <c s="150" r="E932"/>
      <c s="150" r="F932"/>
    </row>
    <row r="933">
      <c s="113" r="A933">
        <v>144650000368</v>
      </c>
      <c t="s" s="136" r="B933">
        <v>1343</v>
      </c>
      <c s="150" r="C933"/>
      <c s="150" r="D933"/>
      <c s="150" r="E933"/>
      <c s="150" r="F933"/>
    </row>
    <row r="934">
      <c s="113" r="A934">
        <v>144650000651</v>
      </c>
      <c t="s" s="136" r="B934">
        <v>1344</v>
      </c>
      <c s="150" r="C934"/>
      <c s="150" r="D934"/>
      <c s="150" r="E934"/>
      <c s="150" r="F934"/>
    </row>
    <row r="935">
      <c s="113" r="A935">
        <v>144650001020</v>
      </c>
      <c t="s" s="136" r="B935">
        <v>1345</v>
      </c>
      <c s="150" r="C935"/>
      <c s="150" r="D935"/>
      <c s="150" r="E935"/>
      <c s="150" r="F935"/>
    </row>
    <row r="936">
      <c s="113" r="A936">
        <v>144847000793</v>
      </c>
      <c t="s" s="136" r="B936">
        <v>1346</v>
      </c>
      <c s="150" r="C936"/>
      <c s="150" r="D936"/>
      <c s="150" r="E936"/>
      <c s="150" r="F936"/>
    </row>
    <row r="937">
      <c s="113" r="A937">
        <v>144847001129</v>
      </c>
      <c t="s" s="136" r="B937">
        <v>1347</v>
      </c>
      <c s="150" r="C937"/>
      <c s="150" r="D937"/>
      <c s="150" r="E937"/>
      <c s="150" r="F937"/>
    </row>
    <row r="938">
      <c s="113" r="A938">
        <v>144847003865</v>
      </c>
      <c t="s" s="136" r="B938">
        <v>1348</v>
      </c>
      <c s="150" r="C938"/>
      <c s="150" r="D938"/>
      <c s="150" r="E938"/>
      <c s="150" r="F938"/>
    </row>
    <row r="939">
      <c s="113" r="A939">
        <v>144855000387</v>
      </c>
      <c t="s" s="136" r="B939">
        <v>1349</v>
      </c>
      <c s="150" r="C939"/>
      <c s="150" r="D939"/>
      <c s="150" r="E939"/>
      <c s="150" r="F939"/>
    </row>
    <row r="940">
      <c s="113" r="A940">
        <v>144855000506</v>
      </c>
      <c t="s" s="136" r="B940">
        <v>1350</v>
      </c>
      <c s="150" r="C940"/>
      <c s="150" r="D940"/>
      <c s="150" r="E940"/>
      <c s="150" r="F940"/>
    </row>
    <row r="941">
      <c s="113" r="A941">
        <v>144874000266</v>
      </c>
      <c t="s" s="136" r="B941">
        <v>1351</v>
      </c>
      <c s="150" r="C941"/>
      <c s="150" r="D941"/>
      <c s="150" r="E941"/>
      <c s="150" r="F941"/>
    </row>
    <row r="942">
      <c s="113" r="A942">
        <v>144874000347</v>
      </c>
      <c t="s" s="136" r="B942">
        <v>1352</v>
      </c>
      <c s="150" r="C942"/>
      <c s="150" r="D942"/>
      <c s="150" r="E942"/>
      <c s="150" r="F942"/>
    </row>
    <row r="943">
      <c s="113" r="A943">
        <v>144874000380</v>
      </c>
      <c t="s" s="136" r="B943">
        <v>1353</v>
      </c>
      <c s="150" r="C943"/>
      <c s="150" r="D943"/>
      <c s="150" r="E943"/>
      <c s="150" r="F943"/>
    </row>
    <row r="944">
      <c s="113" r="A944">
        <v>144874000452</v>
      </c>
      <c t="s" s="136" r="B944">
        <v>1354</v>
      </c>
      <c s="150" r="C944"/>
      <c s="150" r="D944"/>
      <c s="150" r="E944"/>
      <c s="150" r="F944"/>
    </row>
    <row r="945">
      <c s="113" r="A945">
        <v>144874000657</v>
      </c>
      <c t="s" s="136" r="B945">
        <v>1355</v>
      </c>
      <c s="150" r="C945"/>
      <c s="150" r="D945"/>
      <c s="150" r="E945"/>
      <c s="150" r="F945"/>
    </row>
    <row r="946">
      <c s="113" r="A946">
        <v>147001000005</v>
      </c>
      <c t="s" s="136" r="B946">
        <v>1356</v>
      </c>
      <c s="150" r="C946"/>
      <c s="150" r="D946"/>
      <c s="150" r="E946"/>
      <c s="150" r="F946"/>
    </row>
    <row r="947">
      <c s="113" r="A947">
        <v>147001000056</v>
      </c>
      <c t="s" s="136" r="B947">
        <v>1357</v>
      </c>
      <c s="150" r="C947"/>
      <c s="150" r="D947"/>
      <c s="150" r="E947"/>
      <c s="150" r="F947"/>
    </row>
    <row r="948">
      <c s="113" r="A948">
        <v>147001000072</v>
      </c>
      <c t="s" s="136" r="B948">
        <v>1358</v>
      </c>
      <c s="150" r="C948"/>
      <c s="150" r="D948"/>
      <c s="150" r="E948"/>
      <c s="150" r="F948"/>
    </row>
    <row r="949">
      <c s="113" r="A949">
        <v>147001000153</v>
      </c>
      <c t="s" s="136" r="B949">
        <v>1359</v>
      </c>
      <c s="150" r="C949"/>
      <c s="150" r="D949"/>
      <c s="150" r="E949"/>
      <c s="150" r="F949"/>
    </row>
    <row r="950">
      <c s="113" r="A950">
        <v>147001000285</v>
      </c>
      <c t="s" s="136" r="B950">
        <v>1360</v>
      </c>
      <c s="150" r="C950"/>
      <c s="150" r="D950"/>
      <c s="150" r="E950"/>
      <c s="150" r="F950"/>
    </row>
    <row r="951">
      <c s="113" r="A951">
        <v>147001000293</v>
      </c>
      <c t="s" s="136" r="B951">
        <v>1361</v>
      </c>
      <c s="150" r="C951"/>
      <c s="150" r="D951"/>
      <c s="150" r="E951"/>
      <c s="150" r="F951"/>
    </row>
    <row r="952">
      <c s="113" r="A952">
        <v>147001000307</v>
      </c>
      <c t="s" s="136" r="B952">
        <v>1362</v>
      </c>
      <c s="150" r="C952"/>
      <c s="150" r="D952"/>
      <c s="150" r="E952"/>
      <c s="150" r="F952"/>
    </row>
    <row r="953">
      <c s="113" r="A953">
        <v>147001000455</v>
      </c>
      <c t="s" s="136" r="B953">
        <v>1363</v>
      </c>
      <c s="150" r="C953"/>
      <c s="150" r="D953"/>
      <c s="150" r="E953"/>
      <c s="150" r="F953"/>
    </row>
    <row r="954">
      <c s="113" r="A954">
        <v>147001000994</v>
      </c>
      <c t="s" s="136" r="B954">
        <v>1364</v>
      </c>
      <c s="150" r="C954"/>
      <c s="150" r="D954"/>
      <c s="150" r="E954"/>
      <c s="150" r="F954"/>
    </row>
    <row r="955">
      <c s="113" r="A955">
        <v>147001001028</v>
      </c>
      <c t="s" s="136" r="B955">
        <v>1365</v>
      </c>
      <c s="150" r="C955"/>
      <c s="150" r="D955"/>
      <c s="150" r="E955"/>
      <c s="150" r="F955"/>
    </row>
    <row r="956">
      <c s="113" r="A956">
        <v>147001001036</v>
      </c>
      <c t="s" s="136" r="B956">
        <v>1366</v>
      </c>
      <c s="150" r="C956"/>
      <c s="150" r="D956"/>
      <c s="150" r="E956"/>
      <c s="150" r="F956"/>
    </row>
    <row r="957">
      <c s="113" r="A957">
        <v>147001001052</v>
      </c>
      <c t="s" s="136" r="B957">
        <v>1367</v>
      </c>
      <c s="150" r="C957"/>
      <c s="150" r="D957"/>
      <c s="150" r="E957"/>
      <c s="150" r="F957"/>
    </row>
    <row r="958">
      <c s="113" r="A958">
        <v>147001001087</v>
      </c>
      <c t="s" s="136" r="B958">
        <v>1368</v>
      </c>
      <c s="150" r="C958"/>
      <c s="150" r="D958"/>
      <c s="150" r="E958"/>
      <c s="150" r="F958"/>
    </row>
    <row r="959">
      <c s="113" r="A959">
        <v>147001001206</v>
      </c>
      <c t="s" s="136" r="B959">
        <v>1369</v>
      </c>
      <c s="150" r="C959"/>
      <c s="150" r="D959"/>
      <c s="150" r="E959"/>
      <c s="150" r="F959"/>
    </row>
    <row r="960">
      <c s="113" r="A960">
        <v>147001001702</v>
      </c>
      <c t="s" s="136" r="B960">
        <v>1370</v>
      </c>
      <c s="150" r="C960"/>
      <c s="150" r="D960"/>
      <c s="150" r="E960"/>
      <c s="150" r="F960"/>
    </row>
    <row r="961">
      <c s="113" r="A961">
        <v>147001001711</v>
      </c>
      <c t="s" s="136" r="B961">
        <v>1371</v>
      </c>
      <c s="150" r="C961"/>
      <c s="150" r="D961"/>
      <c s="150" r="E961"/>
      <c s="150" r="F961"/>
    </row>
    <row r="962">
      <c s="113" r="A962">
        <v>147001001800</v>
      </c>
      <c t="s" s="136" r="B962">
        <v>1372</v>
      </c>
      <c s="150" r="C962"/>
      <c s="150" r="D962"/>
      <c s="150" r="E962"/>
      <c s="150" r="F962"/>
    </row>
    <row r="963">
      <c s="113" r="A963">
        <v>147001002865</v>
      </c>
      <c t="s" s="136" r="B963">
        <v>1373</v>
      </c>
      <c s="150" r="C963"/>
      <c s="150" r="D963"/>
      <c s="150" r="E963"/>
      <c s="150" r="F963"/>
    </row>
    <row r="964">
      <c s="113" r="A964">
        <v>147001003373</v>
      </c>
      <c t="s" s="136" r="B964">
        <v>1374</v>
      </c>
      <c s="150" r="C964"/>
      <c s="150" r="D964"/>
      <c s="150" r="E964"/>
      <c s="150" r="F964"/>
    </row>
    <row r="965">
      <c s="113" r="A965">
        <v>147001004094</v>
      </c>
      <c t="s" s="136" r="B965">
        <v>1375</v>
      </c>
      <c s="150" r="C965"/>
      <c s="150" r="D965"/>
      <c s="150" r="E965"/>
      <c s="150" r="F965"/>
    </row>
    <row r="966">
      <c s="113" r="A966">
        <v>147001004817</v>
      </c>
      <c t="s" s="136" r="B966">
        <v>1376</v>
      </c>
      <c s="150" r="C966"/>
      <c s="150" r="D966"/>
      <c s="150" r="E966"/>
      <c s="150" r="F966"/>
    </row>
    <row r="967">
      <c s="113" r="A967">
        <v>147001005481</v>
      </c>
      <c t="s" s="136" r="B967">
        <v>1377</v>
      </c>
      <c s="150" r="C967"/>
      <c s="150" r="D967"/>
      <c s="150" r="E967"/>
      <c s="150" r="F967"/>
    </row>
    <row r="968">
      <c s="113" r="A968">
        <v>147001006500</v>
      </c>
      <c t="s" s="136" r="B968">
        <v>1378</v>
      </c>
      <c s="150" r="C968"/>
      <c s="150" r="D968"/>
      <c s="150" r="E968"/>
      <c s="150" r="F968"/>
    </row>
    <row r="969">
      <c s="113" r="A969">
        <v>147001006917</v>
      </c>
      <c t="s" s="136" r="B969">
        <v>1379</v>
      </c>
      <c s="150" r="C969"/>
      <c s="150" r="D969"/>
      <c s="150" r="E969"/>
      <c s="150" r="F969"/>
    </row>
    <row r="970">
      <c s="113" r="A970">
        <v>147001007140</v>
      </c>
      <c t="s" s="136" r="B970">
        <v>1380</v>
      </c>
      <c s="150" r="C970"/>
      <c s="150" r="D970"/>
      <c s="150" r="E970"/>
      <c s="150" r="F970"/>
    </row>
    <row r="971">
      <c s="113" r="A971">
        <v>147001007204</v>
      </c>
      <c t="s" s="136" r="B971">
        <v>1381</v>
      </c>
      <c s="150" r="C971"/>
      <c s="150" r="D971"/>
      <c s="150" r="E971"/>
      <c s="150" r="F971"/>
    </row>
    <row r="972">
      <c s="113" r="A972">
        <v>147001051190</v>
      </c>
      <c t="s" s="136" r="B972">
        <v>1382</v>
      </c>
      <c s="150" r="C972"/>
      <c s="150" r="D972"/>
      <c s="150" r="E972"/>
      <c s="150" r="F972"/>
    </row>
    <row r="973">
      <c s="113" r="A973">
        <v>147001051238</v>
      </c>
      <c t="s" s="136" r="B973">
        <v>1383</v>
      </c>
      <c s="150" r="C973"/>
      <c s="150" r="D973"/>
      <c s="150" r="E973"/>
      <c s="150" r="F973"/>
    </row>
    <row r="974">
      <c s="113" r="A974">
        <v>147001051262</v>
      </c>
      <c t="s" s="136" r="B974">
        <v>1384</v>
      </c>
      <c s="150" r="C974"/>
      <c s="150" r="D974"/>
      <c s="150" r="E974"/>
      <c s="150" r="F974"/>
    </row>
    <row r="975">
      <c s="113" r="A975">
        <v>147001051360</v>
      </c>
      <c t="s" s="136" r="B975">
        <v>1385</v>
      </c>
      <c s="150" r="C975"/>
      <c s="150" r="D975"/>
      <c s="150" r="E975"/>
      <c s="150" r="F975"/>
    </row>
    <row r="976">
      <c s="113" r="A976">
        <v>147001051467</v>
      </c>
      <c t="s" s="136" r="B976">
        <v>1386</v>
      </c>
      <c s="150" r="C976"/>
      <c s="150" r="D976"/>
      <c s="150" r="E976"/>
      <c s="150" r="F976"/>
    </row>
    <row r="977">
      <c s="113" r="A977">
        <v>147053000046</v>
      </c>
      <c t="s" s="136" r="B977">
        <v>1387</v>
      </c>
      <c s="150" r="C977"/>
      <c s="150" r="D977"/>
      <c s="150" r="E977"/>
      <c s="150" r="F977"/>
    </row>
    <row r="978">
      <c s="113" r="A978">
        <v>147053000151</v>
      </c>
      <c t="s" s="136" r="B978">
        <v>1388</v>
      </c>
      <c s="150" r="C978"/>
      <c s="150" r="D978"/>
      <c s="150" r="E978"/>
      <c s="150" r="F978"/>
    </row>
    <row r="979">
      <c s="113" r="A979">
        <v>147053000488</v>
      </c>
      <c t="s" s="136" r="B979">
        <v>1389</v>
      </c>
      <c s="150" r="C979"/>
      <c s="150" r="D979"/>
      <c s="150" r="E979"/>
      <c s="150" r="F979"/>
    </row>
    <row r="980">
      <c s="113" r="A980">
        <v>147053001913</v>
      </c>
      <c t="s" s="136" r="B980">
        <v>1390</v>
      </c>
      <c s="150" r="C980"/>
      <c s="150" r="D980"/>
      <c s="150" r="E980"/>
      <c s="150" r="F980"/>
    </row>
    <row r="981">
      <c s="113" r="A981">
        <v>147058000168</v>
      </c>
      <c t="s" s="136" r="B981">
        <v>1391</v>
      </c>
      <c s="150" r="C981"/>
      <c s="150" r="D981"/>
      <c s="150" r="E981"/>
      <c s="150" r="F981"/>
    </row>
    <row r="982">
      <c s="113" r="A982">
        <v>147161000109</v>
      </c>
      <c t="s" s="136" r="B982">
        <v>1392</v>
      </c>
      <c s="150" r="C982"/>
      <c s="150" r="D982"/>
      <c s="150" r="E982"/>
      <c s="150" r="F982"/>
    </row>
    <row r="983">
      <c s="113" r="A983">
        <v>147170000014</v>
      </c>
      <c t="s" s="136" r="B983">
        <v>1393</v>
      </c>
      <c s="150" r="C983"/>
      <c s="150" r="D983"/>
      <c s="150" r="E983"/>
      <c s="150" r="F983"/>
    </row>
    <row r="984">
      <c s="113" r="A984">
        <v>147170000022</v>
      </c>
      <c t="s" s="136" r="B984">
        <v>1394</v>
      </c>
      <c s="150" r="C984"/>
      <c s="150" r="D984"/>
      <c s="150" r="E984"/>
      <c s="150" r="F984"/>
    </row>
    <row r="985">
      <c s="113" r="A985">
        <v>147189000015</v>
      </c>
      <c t="s" s="136" r="B985">
        <v>1395</v>
      </c>
      <c s="150" r="C985"/>
      <c s="150" r="D985"/>
      <c s="150" r="E985"/>
      <c s="150" r="F985"/>
    </row>
    <row r="986">
      <c s="113" r="A986">
        <v>147189000210</v>
      </c>
      <c t="s" s="136" r="B986">
        <v>1396</v>
      </c>
      <c s="150" r="C986"/>
      <c s="150" r="D986"/>
      <c s="150" r="E986"/>
      <c s="150" r="F986"/>
    </row>
    <row r="987">
      <c s="113" r="A987">
        <v>147189000520</v>
      </c>
      <c t="s" s="136" r="B987">
        <v>1397</v>
      </c>
      <c s="150" r="C987"/>
      <c s="150" r="D987"/>
      <c s="150" r="E987"/>
      <c s="150" r="F987"/>
    </row>
    <row r="988">
      <c s="113" r="A988">
        <v>147189001160</v>
      </c>
      <c t="s" s="136" r="B988">
        <v>1398</v>
      </c>
      <c s="150" r="C988"/>
      <c s="150" r="D988"/>
      <c s="150" r="E988"/>
      <c s="150" r="F988"/>
    </row>
    <row r="989">
      <c s="113" r="A989">
        <v>147189001186</v>
      </c>
      <c t="s" s="136" r="B989">
        <v>1399</v>
      </c>
      <c s="150" r="C989"/>
      <c s="150" r="D989"/>
      <c s="150" r="E989"/>
      <c s="150" r="F989"/>
    </row>
    <row r="990">
      <c s="113" r="A990">
        <v>147189001488</v>
      </c>
      <c t="s" s="136" r="B990">
        <v>1400</v>
      </c>
      <c s="150" r="C990"/>
      <c s="150" r="D990"/>
      <c s="150" r="E990"/>
      <c s="150" r="F990"/>
    </row>
    <row r="991">
      <c s="113" r="A991">
        <v>147189003146</v>
      </c>
      <c t="s" s="136" r="B991">
        <v>1401</v>
      </c>
      <c s="150" r="C991"/>
      <c s="150" r="D991"/>
      <c s="150" r="E991"/>
      <c s="150" r="F991"/>
    </row>
    <row r="992">
      <c s="113" r="A992">
        <v>147189003359</v>
      </c>
      <c t="s" s="136" r="B992">
        <v>1402</v>
      </c>
      <c s="150" r="C992"/>
      <c s="150" r="D992"/>
      <c s="150" r="E992"/>
      <c s="150" r="F992"/>
    </row>
    <row r="993">
      <c s="113" r="A993">
        <v>147189004576</v>
      </c>
      <c t="s" s="136" r="B993">
        <v>1403</v>
      </c>
      <c s="150" r="C993"/>
      <c s="150" r="D993"/>
      <c s="150" r="E993"/>
      <c s="150" r="F993"/>
    </row>
    <row r="994">
      <c s="113" r="A994">
        <v>147189041790</v>
      </c>
      <c t="s" s="136" r="B994">
        <v>1404</v>
      </c>
      <c s="150" r="C994"/>
      <c s="150" r="D994"/>
      <c s="150" r="E994"/>
      <c s="150" r="F994"/>
    </row>
    <row r="995">
      <c s="113" r="A995">
        <v>147189041803</v>
      </c>
      <c t="s" s="136" r="B995">
        <v>1405</v>
      </c>
      <c s="150" r="C995"/>
      <c s="150" r="D995"/>
      <c s="150" r="E995"/>
      <c s="150" r="F995"/>
    </row>
    <row r="996">
      <c s="113" r="A996">
        <v>147245000252</v>
      </c>
      <c t="s" s="136" r="B996">
        <v>1406</v>
      </c>
      <c s="150" r="C996"/>
      <c s="150" r="D996"/>
      <c s="150" r="E996"/>
      <c s="150" r="F996"/>
    </row>
    <row r="997">
      <c s="113" r="A997">
        <v>147245000261</v>
      </c>
      <c t="s" s="136" r="B997">
        <v>1407</v>
      </c>
      <c s="150" r="C997"/>
      <c s="150" r="D997"/>
      <c s="150" r="E997"/>
      <c s="150" r="F997"/>
    </row>
    <row r="998">
      <c s="113" r="A998">
        <v>147245001232</v>
      </c>
      <c t="s" s="136" r="B998">
        <v>1408</v>
      </c>
      <c s="150" r="C998"/>
      <c s="150" r="D998"/>
      <c s="150" r="E998"/>
      <c s="150" r="F998"/>
    </row>
    <row r="999">
      <c s="113" r="A999">
        <v>147245001941</v>
      </c>
      <c t="s" s="136" r="B999">
        <v>1409</v>
      </c>
      <c s="150" r="C999"/>
      <c s="150" r="D999"/>
      <c s="150" r="E999"/>
      <c s="150" r="F999"/>
    </row>
    <row r="1000">
      <c s="113" r="A1000">
        <v>147245001976</v>
      </c>
      <c t="s" s="136" r="B1000">
        <v>1410</v>
      </c>
      <c s="150" r="C1000"/>
      <c s="150" r="D1000"/>
      <c s="150" r="E1000"/>
      <c s="150" r="F1000"/>
    </row>
    <row r="1001">
      <c s="113" r="A1001">
        <v>147258000146</v>
      </c>
      <c t="s" s="136" r="B1001">
        <v>1411</v>
      </c>
      <c s="150" r="C1001"/>
      <c s="150" r="D1001"/>
      <c s="150" r="E1001"/>
      <c s="150" r="F1001"/>
    </row>
    <row r="1002">
      <c s="113" r="A1002">
        <v>147268002040</v>
      </c>
      <c t="s" s="136" r="B1002">
        <v>1412</v>
      </c>
      <c s="150" r="C1002"/>
      <c s="150" r="D1002"/>
      <c s="150" r="E1002"/>
      <c s="150" r="F1002"/>
    </row>
    <row r="1003">
      <c s="113" r="A1003">
        <v>147288000094</v>
      </c>
      <c t="s" s="136" r="B1003">
        <v>1389</v>
      </c>
      <c s="150" r="C1003"/>
      <c s="150" r="D1003"/>
      <c s="150" r="E1003"/>
      <c s="150" r="F1003"/>
    </row>
    <row r="1004">
      <c s="113" r="A1004">
        <v>147288000141</v>
      </c>
      <c t="s" s="136" r="B1004">
        <v>1413</v>
      </c>
      <c s="150" r="C1004"/>
      <c s="150" r="D1004"/>
      <c s="150" r="E1004"/>
      <c s="150" r="F1004"/>
    </row>
    <row r="1005">
      <c s="113" r="A1005">
        <v>147288000264</v>
      </c>
      <c t="s" s="136" r="B1005">
        <v>1414</v>
      </c>
      <c s="150" r="C1005"/>
      <c s="150" r="D1005"/>
      <c s="150" r="E1005"/>
      <c s="150" r="F1005"/>
    </row>
    <row r="1006">
      <c s="113" r="A1006">
        <v>147288000833</v>
      </c>
      <c t="s" s="136" r="B1006">
        <v>1415</v>
      </c>
      <c s="150" r="C1006"/>
      <c s="150" r="D1006"/>
      <c s="150" r="E1006"/>
      <c s="150" r="F1006"/>
    </row>
    <row r="1007">
      <c s="113" r="A1007">
        <v>147288010391</v>
      </c>
      <c t="s" s="136" r="B1007">
        <v>1416</v>
      </c>
      <c s="150" r="C1007"/>
      <c s="150" r="D1007"/>
      <c s="150" r="E1007"/>
      <c s="150" r="F1007"/>
    </row>
    <row r="1008">
      <c s="113" r="A1008">
        <v>147318000019</v>
      </c>
      <c t="s" s="136" r="B1008">
        <v>1417</v>
      </c>
      <c s="150" r="C1008"/>
      <c s="150" r="D1008"/>
      <c s="150" r="E1008"/>
      <c s="150" r="F1008"/>
    </row>
    <row r="1009">
      <c s="113" r="A1009">
        <v>147318000311</v>
      </c>
      <c t="s" s="136" r="B1009">
        <v>1418</v>
      </c>
      <c s="150" r="C1009"/>
      <c s="150" r="D1009"/>
      <c s="150" r="E1009"/>
      <c s="150" r="F1009"/>
    </row>
    <row r="1010">
      <c s="113" r="A1010">
        <v>147545001616</v>
      </c>
      <c t="s" s="136" r="B1010">
        <v>1419</v>
      </c>
      <c s="150" r="C1010"/>
      <c s="150" r="D1010"/>
      <c s="150" r="E1010"/>
      <c s="150" r="F1010"/>
    </row>
    <row r="1011">
      <c s="113" r="A1011">
        <v>147545001668</v>
      </c>
      <c t="s" s="136" r="B1011">
        <v>1420</v>
      </c>
      <c s="150" r="C1011"/>
      <c s="150" r="D1011"/>
      <c s="150" r="E1011"/>
      <c s="150" r="F1011"/>
    </row>
    <row r="1012">
      <c s="113" r="A1012">
        <v>147551000011</v>
      </c>
      <c t="s" s="136" r="B1012">
        <v>1421</v>
      </c>
      <c s="150" r="C1012"/>
      <c s="150" r="D1012"/>
      <c s="150" r="E1012"/>
      <c s="150" r="F1012"/>
    </row>
    <row r="1013">
      <c s="113" r="A1013">
        <v>147551000410</v>
      </c>
      <c t="s" s="136" r="B1013">
        <v>1422</v>
      </c>
      <c s="150" r="C1013"/>
      <c s="150" r="D1013"/>
      <c s="150" r="E1013"/>
      <c s="150" r="F1013"/>
    </row>
    <row r="1014">
      <c s="113" r="A1014">
        <v>147551000801</v>
      </c>
      <c t="s" s="136" r="B1014">
        <v>1423</v>
      </c>
      <c s="150" r="C1014"/>
      <c s="150" r="D1014"/>
      <c s="150" r="E1014"/>
      <c s="150" r="F1014"/>
    </row>
    <row r="1015">
      <c s="113" r="A1015">
        <v>147555000171</v>
      </c>
      <c t="s" s="136" r="B1015">
        <v>1424</v>
      </c>
      <c s="150" r="C1015"/>
      <c s="150" r="D1015"/>
      <c s="150" r="E1015"/>
      <c s="150" r="F1015"/>
    </row>
    <row r="1016">
      <c s="113" r="A1016">
        <v>147555000295</v>
      </c>
      <c t="s" s="136" r="B1016">
        <v>1425</v>
      </c>
      <c s="150" r="C1016"/>
      <c s="150" r="D1016"/>
      <c s="150" r="E1016"/>
      <c s="150" r="F1016"/>
    </row>
    <row r="1017">
      <c s="113" r="A1017">
        <v>147555000627</v>
      </c>
      <c t="s" s="136" r="B1017">
        <v>1426</v>
      </c>
      <c s="150" r="C1017"/>
      <c s="150" r="D1017"/>
      <c s="150" r="E1017"/>
      <c s="150" r="F1017"/>
    </row>
    <row r="1018">
      <c s="113" r="A1018">
        <v>147570000099</v>
      </c>
      <c t="s" s="136" r="B1018">
        <v>1427</v>
      </c>
      <c s="150" r="C1018"/>
      <c s="150" r="D1018"/>
      <c s="150" r="E1018"/>
      <c s="150" r="F1018"/>
    </row>
    <row r="1019">
      <c s="113" r="A1019">
        <v>147605000151</v>
      </c>
      <c t="s" s="136" r="B1019">
        <v>1428</v>
      </c>
      <c s="150" r="C1019"/>
      <c s="150" r="D1019"/>
      <c s="150" r="E1019"/>
      <c s="150" r="F1019"/>
    </row>
    <row r="1020">
      <c s="113" r="A1020">
        <v>147675000060</v>
      </c>
      <c t="s" s="136" r="B1020">
        <v>1429</v>
      </c>
      <c s="150" r="C1020"/>
      <c s="150" r="D1020"/>
      <c s="150" r="E1020"/>
      <c s="150" r="F1020"/>
    </row>
    <row r="1021">
      <c s="113" r="A1021">
        <v>147692000057</v>
      </c>
      <c t="s" s="136" r="B1021">
        <v>1430</v>
      </c>
      <c s="150" r="C1021"/>
      <c s="150" r="D1021"/>
      <c s="150" r="E1021"/>
      <c s="150" r="F1021"/>
    </row>
    <row r="1022">
      <c s="113" r="A1022">
        <v>147692000081</v>
      </c>
      <c t="s" s="136" r="B1022">
        <v>1431</v>
      </c>
      <c s="150" r="C1022"/>
      <c s="150" r="D1022"/>
      <c s="150" r="E1022"/>
      <c s="150" r="F1022"/>
    </row>
    <row r="1023">
      <c s="113" r="A1023">
        <v>147707000156</v>
      </c>
      <c t="s" s="136" r="B1023">
        <v>1432</v>
      </c>
      <c s="150" r="C1023"/>
      <c s="150" r="D1023"/>
      <c s="150" r="E1023"/>
      <c s="150" r="F1023"/>
    </row>
    <row r="1024">
      <c s="113" r="A1024">
        <v>147707001039</v>
      </c>
      <c t="s" s="136" r="B1024">
        <v>1433</v>
      </c>
      <c s="150" r="C1024"/>
      <c s="150" r="D1024"/>
      <c s="150" r="E1024"/>
      <c s="150" r="F1024"/>
    </row>
    <row r="1025">
      <c s="113" r="A1025">
        <v>147707001705</v>
      </c>
      <c t="s" s="136" r="B1025">
        <v>1434</v>
      </c>
      <c s="150" r="C1025"/>
      <c s="150" r="D1025"/>
      <c s="150" r="E1025"/>
      <c s="150" r="F1025"/>
    </row>
    <row r="1026">
      <c s="113" r="A1026">
        <v>147745000437</v>
      </c>
      <c t="s" s="136" r="B1026">
        <v>1435</v>
      </c>
      <c s="150" r="C1026"/>
      <c s="150" r="D1026"/>
      <c s="150" r="E1026"/>
      <c s="150" r="F1026"/>
    </row>
    <row r="1027">
      <c s="113" r="A1027">
        <v>147798000081</v>
      </c>
      <c t="s" s="136" r="B1027">
        <v>1433</v>
      </c>
      <c s="150" r="C1027"/>
      <c s="150" r="D1027"/>
      <c s="150" r="E1027"/>
      <c s="150" r="F1027"/>
    </row>
    <row r="1028">
      <c s="113" r="A1028">
        <v>147798000099</v>
      </c>
      <c t="s" s="136" r="B1028">
        <v>1436</v>
      </c>
      <c s="150" r="C1028"/>
      <c s="150" r="D1028"/>
      <c s="150" r="E1028"/>
      <c s="150" r="F1028"/>
    </row>
    <row r="1029">
      <c s="113" r="A1029">
        <v>150001000189</v>
      </c>
      <c t="s" s="136" r="B1029">
        <v>1437</v>
      </c>
      <c s="150" r="C1029"/>
      <c s="150" r="D1029"/>
      <c s="150" r="E1029"/>
      <c s="150" r="F1029"/>
    </row>
    <row r="1030">
      <c s="113" r="A1030">
        <v>150001000197</v>
      </c>
      <c t="s" s="136" r="B1030">
        <v>1438</v>
      </c>
      <c s="150" r="C1030"/>
      <c s="150" r="D1030"/>
      <c s="150" r="E1030"/>
      <c s="150" r="F1030"/>
    </row>
    <row r="1031">
      <c s="113" r="A1031">
        <v>150001000201</v>
      </c>
      <c t="s" s="136" r="B1031">
        <v>1439</v>
      </c>
      <c s="150" r="C1031"/>
      <c s="150" r="D1031"/>
      <c s="150" r="E1031"/>
      <c s="150" r="F1031"/>
    </row>
    <row r="1032">
      <c s="113" r="A1032">
        <v>150001000227</v>
      </c>
      <c t="s" s="136" r="B1032">
        <v>1440</v>
      </c>
      <c s="150" r="C1032"/>
      <c s="150" r="D1032"/>
      <c s="150" r="E1032"/>
      <c s="150" r="F1032"/>
    </row>
    <row r="1033">
      <c s="113" r="A1033">
        <v>150001000243</v>
      </c>
      <c t="s" s="136" r="B1033">
        <v>1441</v>
      </c>
      <c s="150" r="C1033"/>
      <c s="150" r="D1033"/>
      <c s="150" r="E1033"/>
      <c s="150" r="F1033"/>
    </row>
    <row r="1034">
      <c s="113" r="A1034">
        <v>150001000961</v>
      </c>
      <c t="s" s="136" r="B1034">
        <v>1442</v>
      </c>
      <c s="150" r="C1034"/>
      <c s="150" r="D1034"/>
      <c s="150" r="E1034"/>
      <c s="150" r="F1034"/>
    </row>
    <row r="1035">
      <c s="113" r="A1035">
        <v>150001002611</v>
      </c>
      <c t="s" s="136" r="B1035">
        <v>1443</v>
      </c>
      <c s="150" r="C1035"/>
      <c s="150" r="D1035"/>
      <c s="150" r="E1035"/>
      <c s="150" r="F1035"/>
    </row>
    <row r="1036">
      <c s="113" r="A1036">
        <v>150001003170</v>
      </c>
      <c t="s" s="136" r="B1036">
        <v>1444</v>
      </c>
      <c s="150" r="C1036"/>
      <c s="150" r="D1036"/>
      <c s="150" r="E1036"/>
      <c s="150" r="F1036"/>
    </row>
    <row r="1037">
      <c s="113" r="A1037">
        <v>150001003382</v>
      </c>
      <c t="s" s="136" r="B1037">
        <v>1445</v>
      </c>
      <c s="150" r="C1037"/>
      <c s="150" r="D1037"/>
      <c s="150" r="E1037"/>
      <c s="150" r="F1037"/>
    </row>
    <row r="1038">
      <c s="113" r="A1038">
        <v>150001003676</v>
      </c>
      <c t="s" s="136" r="B1038">
        <v>1446</v>
      </c>
      <c s="150" r="C1038"/>
      <c s="150" r="D1038"/>
      <c s="150" r="E1038"/>
      <c s="150" r="F1038"/>
    </row>
    <row r="1039">
      <c s="113" r="A1039">
        <v>150001004435</v>
      </c>
      <c t="s" s="136" r="B1039">
        <v>1447</v>
      </c>
      <c s="150" r="C1039"/>
      <c s="150" r="D1039"/>
      <c s="150" r="E1039"/>
      <c s="150" r="F1039"/>
    </row>
    <row r="1040">
      <c s="113" r="A1040">
        <v>150001004621</v>
      </c>
      <c t="s" s="136" r="B1040">
        <v>1448</v>
      </c>
      <c s="150" r="C1040"/>
      <c s="150" r="D1040"/>
      <c s="150" r="E1040"/>
      <c s="150" r="F1040"/>
    </row>
    <row r="1041">
      <c s="113" r="A1041">
        <v>150001004656</v>
      </c>
      <c t="s" s="136" r="B1041">
        <v>1449</v>
      </c>
      <c s="150" r="C1041"/>
      <c s="150" r="D1041"/>
      <c s="150" r="E1041"/>
      <c s="150" r="F1041"/>
    </row>
    <row r="1042">
      <c s="113" r="A1042">
        <v>150001004681</v>
      </c>
      <c t="s" s="136" r="B1042">
        <v>1450</v>
      </c>
      <c s="150" r="C1042"/>
      <c s="150" r="D1042"/>
      <c s="150" r="E1042"/>
      <c s="150" r="F1042"/>
    </row>
    <row r="1043">
      <c s="113" r="A1043">
        <v>150001004729</v>
      </c>
      <c t="s" s="136" r="B1043">
        <v>1451</v>
      </c>
      <c s="150" r="C1043"/>
      <c s="150" r="D1043"/>
      <c s="150" r="E1043"/>
      <c s="150" r="F1043"/>
    </row>
    <row r="1044">
      <c s="113" r="A1044">
        <v>150001005393</v>
      </c>
      <c t="s" s="136" r="B1044">
        <v>1452</v>
      </c>
      <c s="150" r="C1044"/>
      <c s="150" r="D1044"/>
      <c s="150" r="E1044"/>
      <c s="150" r="F1044"/>
    </row>
    <row r="1045">
      <c s="113" r="A1045">
        <v>150006000314</v>
      </c>
      <c t="s" s="136" r="B1045">
        <v>481</v>
      </c>
      <c s="150" r="C1045"/>
      <c s="150" r="D1045"/>
      <c s="150" r="E1045"/>
      <c s="150" r="F1045"/>
    </row>
    <row r="1046">
      <c s="113" r="A1046">
        <v>150006000322</v>
      </c>
      <c t="s" s="136" r="B1046">
        <v>1453</v>
      </c>
      <c s="150" r="C1046"/>
      <c s="150" r="D1046"/>
      <c s="150" r="E1046"/>
      <c s="150" r="F1046"/>
    </row>
    <row r="1047">
      <c s="113" r="A1047">
        <v>150006000438</v>
      </c>
      <c t="s" s="136" r="B1047">
        <v>1454</v>
      </c>
      <c s="150" r="C1047"/>
      <c s="150" r="D1047"/>
      <c s="150" r="E1047"/>
      <c s="150" r="F1047"/>
    </row>
    <row r="1048">
      <c s="113" r="A1048">
        <v>150006001001</v>
      </c>
      <c t="s" s="136" r="B1048">
        <v>1455</v>
      </c>
      <c s="150" r="C1048"/>
      <c s="150" r="D1048"/>
      <c s="150" r="E1048"/>
      <c s="150" r="F1048"/>
    </row>
    <row r="1049">
      <c s="113" r="A1049">
        <v>150006001035</v>
      </c>
      <c t="s" s="136" r="B1049">
        <v>1456</v>
      </c>
      <c s="150" r="C1049"/>
      <c s="150" r="D1049"/>
      <c s="150" r="E1049"/>
      <c s="150" r="F1049"/>
    </row>
    <row r="1050">
      <c s="113" r="A1050">
        <v>150124000159</v>
      </c>
      <c t="s" s="136" r="B1050">
        <v>1457</v>
      </c>
      <c s="150" r="C1050"/>
      <c s="150" r="D1050"/>
      <c s="150" r="E1050"/>
      <c s="150" r="F1050"/>
    </row>
    <row r="1051">
      <c s="113" r="A1051">
        <v>150150000191</v>
      </c>
      <c t="s" s="136" r="B1051">
        <v>1458</v>
      </c>
      <c s="150" r="C1051"/>
      <c s="150" r="D1051"/>
      <c s="150" r="E1051"/>
      <c s="150" r="F1051"/>
    </row>
    <row r="1052">
      <c s="113" r="A1052">
        <v>150223000101</v>
      </c>
      <c t="s" s="136" r="B1052">
        <v>1459</v>
      </c>
      <c s="150" r="C1052"/>
      <c s="150" r="D1052"/>
      <c s="150" r="E1052"/>
      <c s="150" r="F1052"/>
    </row>
    <row r="1053">
      <c s="113" r="A1053">
        <v>150226000013</v>
      </c>
      <c t="s" s="136" r="B1053">
        <v>1460</v>
      </c>
      <c s="150" r="C1053"/>
      <c s="150" r="D1053"/>
      <c s="150" r="E1053"/>
      <c s="150" r="F1053"/>
    </row>
    <row r="1054">
      <c s="113" r="A1054">
        <v>150226000153</v>
      </c>
      <c t="s" s="136" r="B1054">
        <v>1461</v>
      </c>
      <c s="150" r="C1054"/>
      <c s="150" r="D1054"/>
      <c s="150" r="E1054"/>
      <c s="150" r="F1054"/>
    </row>
    <row r="1055">
      <c s="113" r="A1055">
        <v>150251000079</v>
      </c>
      <c t="s" s="136" r="B1055">
        <v>1462</v>
      </c>
      <c s="150" r="C1055"/>
      <c s="150" r="D1055"/>
      <c s="150" r="E1055"/>
      <c s="150" r="F1055"/>
    </row>
    <row r="1056">
      <c s="113" r="A1056">
        <v>150287000555</v>
      </c>
      <c t="s" s="136" r="B1056">
        <v>1463</v>
      </c>
      <c s="150" r="C1056"/>
      <c s="150" r="D1056"/>
      <c s="150" r="E1056"/>
      <c s="150" r="F1056"/>
    </row>
    <row r="1057">
      <c s="113" r="A1057">
        <v>150287000563</v>
      </c>
      <c t="s" s="136" r="B1057">
        <v>1464</v>
      </c>
      <c s="150" r="C1057"/>
      <c s="150" r="D1057"/>
      <c s="150" r="E1057"/>
      <c s="150" r="F1057"/>
    </row>
    <row r="1058">
      <c s="113" r="A1058">
        <v>150313000089</v>
      </c>
      <c t="s" s="136" r="B1058">
        <v>1465</v>
      </c>
      <c s="150" r="C1058"/>
      <c s="150" r="D1058"/>
      <c s="150" r="E1058"/>
      <c s="150" r="F1058"/>
    </row>
    <row r="1059">
      <c s="113" r="A1059">
        <v>150313000097</v>
      </c>
      <c t="s" s="136" r="B1059">
        <v>1466</v>
      </c>
      <c s="150" r="C1059"/>
      <c s="150" r="D1059"/>
      <c s="150" r="E1059"/>
      <c s="150" r="F1059"/>
    </row>
    <row r="1060">
      <c s="113" r="A1060">
        <v>150313000321</v>
      </c>
      <c t="s" s="136" r="B1060">
        <v>1467</v>
      </c>
      <c s="150" r="C1060"/>
      <c s="150" r="D1060"/>
      <c s="150" r="E1060"/>
      <c s="150" r="F1060"/>
    </row>
    <row r="1061">
      <c s="113" r="A1061">
        <v>150313000861</v>
      </c>
      <c t="s" s="136" r="B1061">
        <v>1468</v>
      </c>
      <c s="150" r="C1061"/>
      <c s="150" r="D1061"/>
      <c s="150" r="E1061"/>
      <c s="150" r="F1061"/>
    </row>
    <row r="1062">
      <c s="113" r="A1062">
        <v>150313000984</v>
      </c>
      <c t="s" s="136" r="B1062">
        <v>1469</v>
      </c>
      <c s="150" r="C1062"/>
      <c s="150" r="D1062"/>
      <c s="150" r="E1062"/>
      <c s="150" r="F1062"/>
    </row>
    <row r="1063">
      <c s="113" r="A1063">
        <v>150313001000</v>
      </c>
      <c t="s" s="136" r="B1063">
        <v>1470</v>
      </c>
      <c s="150" r="C1063"/>
      <c s="150" r="D1063"/>
      <c s="150" r="E1063"/>
      <c s="150" r="F1063"/>
    </row>
    <row r="1064">
      <c s="113" r="A1064">
        <v>150318000249</v>
      </c>
      <c t="s" s="136" r="B1064">
        <v>1471</v>
      </c>
      <c s="150" r="C1064"/>
      <c s="150" r="D1064"/>
      <c s="150" r="E1064"/>
      <c s="150" r="F1064"/>
    </row>
    <row r="1065">
      <c s="113" r="A1065">
        <v>150330000181</v>
      </c>
      <c t="s" s="136" r="B1065">
        <v>1354</v>
      </c>
      <c s="150" r="C1065"/>
      <c s="150" r="D1065"/>
      <c s="150" r="E1065"/>
      <c s="150" r="F1065"/>
    </row>
    <row r="1066">
      <c s="113" r="A1066">
        <v>150350000030</v>
      </c>
      <c t="s" s="136" r="B1066">
        <v>1472</v>
      </c>
      <c s="150" r="C1066"/>
      <c s="150" r="D1066"/>
      <c s="150" r="E1066"/>
      <c s="150" r="F1066"/>
    </row>
    <row r="1067">
      <c s="113" r="A1067">
        <v>150370000010</v>
      </c>
      <c t="s" s="136" r="B1067">
        <v>1473</v>
      </c>
      <c s="150" r="C1067"/>
      <c s="150" r="D1067"/>
      <c s="150" r="E1067"/>
      <c s="150" r="F1067"/>
    </row>
    <row r="1068">
      <c s="113" r="A1068">
        <v>150400000095</v>
      </c>
      <c t="s" s="136" r="B1068">
        <v>1474</v>
      </c>
      <c s="150" r="C1068"/>
      <c s="150" r="D1068"/>
      <c s="150" r="E1068"/>
      <c s="150" r="F1068"/>
    </row>
    <row r="1069">
      <c s="113" r="A1069">
        <v>150450000011</v>
      </c>
      <c t="s" s="136" r="B1069">
        <v>1475</v>
      </c>
      <c s="150" r="C1069"/>
      <c s="150" r="D1069"/>
      <c s="150" r="E1069"/>
      <c s="150" r="F1069"/>
    </row>
    <row r="1070">
      <c s="113" r="A1070">
        <v>150568001593</v>
      </c>
      <c t="s" s="136" r="B1070">
        <v>1476</v>
      </c>
      <c s="150" r="C1070"/>
      <c s="150" r="D1070"/>
      <c s="150" r="E1070"/>
      <c s="150" r="F1070"/>
    </row>
    <row r="1071">
      <c s="113" r="A1071">
        <v>150573000015</v>
      </c>
      <c t="s" s="136" r="B1071">
        <v>1477</v>
      </c>
      <c s="150" r="C1071"/>
      <c s="150" r="D1071"/>
      <c s="150" r="E1071"/>
      <c s="150" r="F1071"/>
    </row>
    <row r="1072">
      <c s="113" r="A1072">
        <v>150573000121</v>
      </c>
      <c t="s" s="136" r="B1072">
        <v>1478</v>
      </c>
      <c s="150" r="C1072"/>
      <c s="150" r="D1072"/>
      <c s="150" r="E1072"/>
      <c s="150" r="F1072"/>
    </row>
    <row r="1073">
      <c s="113" r="A1073">
        <v>150573000554</v>
      </c>
      <c t="s" s="136" r="B1073">
        <v>1479</v>
      </c>
      <c s="150" r="C1073"/>
      <c s="150" r="D1073"/>
      <c s="150" r="E1073"/>
      <c s="150" r="F1073"/>
    </row>
    <row r="1074">
      <c s="113" r="A1074">
        <v>150573001135</v>
      </c>
      <c t="s" s="136" r="B1074">
        <v>1480</v>
      </c>
      <c s="150" r="C1074"/>
      <c s="150" r="D1074"/>
      <c s="150" r="E1074"/>
      <c s="150" r="F1074"/>
    </row>
    <row r="1075">
      <c s="113" r="A1075">
        <v>150577000052</v>
      </c>
      <c t="s" s="136" r="B1075">
        <v>1481</v>
      </c>
      <c s="150" r="C1075"/>
      <c s="150" r="D1075"/>
      <c s="150" r="E1075"/>
      <c s="150" r="F1075"/>
    </row>
    <row r="1076">
      <c s="113" r="A1076">
        <v>150590000070</v>
      </c>
      <c t="s" s="136" r="B1076">
        <v>1482</v>
      </c>
      <c s="150" r="C1076"/>
      <c s="150" r="D1076"/>
      <c s="150" r="E1076"/>
      <c s="150" r="F1076"/>
    </row>
    <row r="1077">
      <c s="113" r="A1077">
        <v>150606000172</v>
      </c>
      <c t="s" s="136" r="B1077">
        <v>1483</v>
      </c>
      <c s="150" r="C1077"/>
      <c s="150" r="D1077"/>
      <c s="150" r="E1077"/>
      <c s="150" r="F1077"/>
    </row>
    <row r="1078">
      <c s="113" r="A1078">
        <v>150680000109</v>
      </c>
      <c t="s" s="136" r="B1078">
        <v>1484</v>
      </c>
      <c s="150" r="C1078"/>
      <c s="150" r="D1078"/>
      <c s="150" r="E1078"/>
      <c s="150" r="F1078"/>
    </row>
    <row r="1079">
      <c s="113" r="A1079">
        <v>150689000276</v>
      </c>
      <c t="s" s="136" r="B1079">
        <v>1485</v>
      </c>
      <c s="150" r="C1079"/>
      <c s="150" r="D1079"/>
      <c s="150" r="E1079"/>
      <c s="150" r="F1079"/>
    </row>
    <row r="1080">
      <c s="113" r="A1080">
        <v>150689000365</v>
      </c>
      <c t="s" s="136" r="B1080">
        <v>787</v>
      </c>
      <c s="150" r="C1080"/>
      <c s="150" r="D1080"/>
      <c s="150" r="E1080"/>
      <c s="150" r="F1080"/>
    </row>
    <row r="1081">
      <c s="113" r="A1081">
        <v>150711000374</v>
      </c>
      <c t="s" s="136" r="B1081">
        <v>1486</v>
      </c>
      <c s="150" r="C1081"/>
      <c s="150" r="D1081"/>
      <c s="150" r="E1081"/>
      <c s="150" r="F1081"/>
    </row>
    <row r="1082">
      <c s="113" r="A1082">
        <v>152001001706</v>
      </c>
      <c t="s" s="136" r="B1082">
        <v>1487</v>
      </c>
      <c s="150" r="C1082"/>
      <c s="150" r="D1082"/>
      <c s="150" r="E1082"/>
      <c s="150" r="F1082"/>
    </row>
    <row r="1083">
      <c s="113" r="A1083">
        <v>152001003644</v>
      </c>
      <c t="s" s="136" r="B1083">
        <v>1488</v>
      </c>
      <c s="150" r="C1083"/>
      <c s="150" r="D1083"/>
      <c s="150" r="E1083"/>
      <c s="150" r="F1083"/>
    </row>
    <row r="1084">
      <c s="113" r="A1084">
        <v>152001005116</v>
      </c>
      <c t="s" s="136" r="B1084">
        <v>1489</v>
      </c>
      <c s="150" r="C1084"/>
      <c s="150" r="D1084"/>
      <c s="150" r="E1084"/>
      <c s="150" r="F1084"/>
    </row>
    <row r="1085">
      <c s="113" r="A1085">
        <v>152051000387</v>
      </c>
      <c t="s" s="136" r="B1085">
        <v>1490</v>
      </c>
      <c s="150" r="C1085"/>
      <c s="150" r="D1085"/>
      <c s="150" r="E1085"/>
      <c s="150" r="F1085"/>
    </row>
    <row r="1086">
      <c s="113" r="A1086">
        <v>152079000021</v>
      </c>
      <c t="s" s="136" r="B1086">
        <v>1491</v>
      </c>
      <c s="150" r="C1086"/>
      <c s="150" r="D1086"/>
      <c s="150" r="E1086"/>
      <c s="150" r="F1086"/>
    </row>
    <row r="1087">
      <c s="113" r="A1087">
        <v>152079000374</v>
      </c>
      <c t="s" s="136" r="B1087">
        <v>977</v>
      </c>
      <c s="150" r="C1087"/>
      <c s="150" r="D1087"/>
      <c s="150" r="E1087"/>
      <c s="150" r="F1087"/>
    </row>
    <row r="1088">
      <c s="113" r="A1088">
        <v>152250000558</v>
      </c>
      <c t="s" s="136" r="B1088">
        <v>1492</v>
      </c>
      <c s="150" r="C1088"/>
      <c s="150" r="D1088"/>
      <c s="150" r="E1088"/>
      <c s="150" r="F1088"/>
    </row>
    <row r="1089">
      <c s="113" r="A1089">
        <v>152250000566</v>
      </c>
      <c t="s" s="136" r="B1089">
        <v>1493</v>
      </c>
      <c s="150" r="C1089"/>
      <c s="150" r="D1089"/>
      <c s="150" r="E1089"/>
      <c s="150" r="F1089"/>
    </row>
    <row r="1090">
      <c s="113" r="A1090">
        <v>152356000212</v>
      </c>
      <c t="s" s="136" r="B1090">
        <v>1494</v>
      </c>
      <c s="150" r="C1090"/>
      <c s="150" r="D1090"/>
      <c s="150" r="E1090"/>
      <c s="150" r="F1090"/>
    </row>
    <row r="1091">
      <c s="113" r="A1091">
        <v>152356000221</v>
      </c>
      <c t="s" s="136" r="B1091">
        <v>1495</v>
      </c>
      <c s="150" r="C1091"/>
      <c s="150" r="D1091"/>
      <c s="150" r="E1091"/>
      <c s="150" r="F1091"/>
    </row>
    <row r="1092">
      <c s="113" r="A1092">
        <v>152356000409</v>
      </c>
      <c t="s" s="136" r="B1092">
        <v>1496</v>
      </c>
      <c s="150" r="C1092"/>
      <c s="150" r="D1092"/>
      <c s="150" r="E1092"/>
      <c s="150" r="F1092"/>
    </row>
    <row r="1093">
      <c s="113" r="A1093">
        <v>152356000581</v>
      </c>
      <c t="s" s="136" r="B1093">
        <v>1497</v>
      </c>
      <c s="150" r="C1093"/>
      <c s="150" r="D1093"/>
      <c s="150" r="E1093"/>
      <c s="150" r="F1093"/>
    </row>
    <row r="1094">
      <c s="113" r="A1094">
        <v>152356001901</v>
      </c>
      <c t="s" s="136" r="B1094">
        <v>1498</v>
      </c>
      <c s="150" r="C1094"/>
      <c s="150" r="D1094"/>
      <c s="150" r="E1094"/>
      <c s="150" r="F1094"/>
    </row>
    <row r="1095">
      <c s="113" r="A1095">
        <v>152473000517</v>
      </c>
      <c t="s" s="136" r="B1095">
        <v>1499</v>
      </c>
      <c s="150" r="C1095"/>
      <c s="150" r="D1095"/>
      <c s="150" r="E1095"/>
      <c s="150" r="F1095"/>
    </row>
    <row r="1096">
      <c s="113" r="A1096">
        <v>152490000059</v>
      </c>
      <c t="s" s="136" r="B1096">
        <v>1500</v>
      </c>
      <c s="150" r="C1096"/>
      <c s="150" r="D1096"/>
      <c s="150" r="E1096"/>
      <c s="150" r="F1096"/>
    </row>
    <row r="1097">
      <c s="113" r="A1097">
        <v>152490001080</v>
      </c>
      <c t="s" s="136" r="B1097">
        <v>1501</v>
      </c>
      <c s="150" r="C1097"/>
      <c s="150" r="D1097"/>
      <c s="150" r="E1097"/>
      <c s="150" r="F1097"/>
    </row>
    <row r="1098">
      <c s="113" r="A1098">
        <v>152520000016</v>
      </c>
      <c t="s" s="136" r="B1098">
        <v>1502</v>
      </c>
      <c s="150" r="C1098"/>
      <c s="150" r="D1098"/>
      <c s="150" r="E1098"/>
      <c s="150" r="F1098"/>
    </row>
    <row r="1099">
      <c s="113" r="A1099">
        <v>152585000188</v>
      </c>
      <c t="s" s="136" r="B1099">
        <v>1503</v>
      </c>
      <c s="150" r="C1099"/>
      <c s="150" r="D1099"/>
      <c s="150" r="E1099"/>
      <c s="150" r="F1099"/>
    </row>
    <row r="1100">
      <c s="113" r="A1100">
        <v>152696000012</v>
      </c>
      <c t="s" s="136" r="B1100">
        <v>1504</v>
      </c>
      <c s="150" r="C1100"/>
      <c s="150" r="D1100"/>
      <c s="150" r="E1100"/>
      <c s="150" r="F1100"/>
    </row>
    <row r="1101">
      <c s="113" r="A1101">
        <v>152788000019</v>
      </c>
      <c t="s" s="136" r="B1101">
        <v>1505</v>
      </c>
      <c s="150" r="C1101"/>
      <c s="150" r="D1101"/>
      <c s="150" r="E1101"/>
      <c s="150" r="F1101"/>
    </row>
    <row r="1102">
      <c s="113" r="A1102">
        <v>152835000553</v>
      </c>
      <c t="s" s="136" r="B1102">
        <v>1506</v>
      </c>
      <c s="150" r="C1102"/>
      <c s="150" r="D1102"/>
      <c s="150" r="E1102"/>
      <c s="150" r="F1102"/>
    </row>
    <row r="1103">
      <c s="113" r="A1103">
        <v>152835000677</v>
      </c>
      <c t="s" s="136" r="B1103">
        <v>1507</v>
      </c>
      <c s="150" r="C1103"/>
      <c s="150" r="D1103"/>
      <c s="150" r="E1103"/>
      <c s="150" r="F1103"/>
    </row>
    <row r="1104">
      <c s="113" r="A1104">
        <v>152835000731</v>
      </c>
      <c t="s" s="136" r="B1104">
        <v>1508</v>
      </c>
      <c s="150" r="C1104"/>
      <c s="150" r="D1104"/>
      <c s="150" r="E1104"/>
      <c s="150" r="F1104"/>
    </row>
    <row r="1105">
      <c s="113" r="A1105">
        <v>152835000791</v>
      </c>
      <c t="s" s="136" r="B1105">
        <v>1509</v>
      </c>
      <c s="150" r="C1105"/>
      <c s="150" r="D1105"/>
      <c s="150" r="E1105"/>
      <c s="150" r="F1105"/>
    </row>
    <row r="1106">
      <c s="113" r="A1106">
        <v>152835001568</v>
      </c>
      <c t="s" s="136" r="B1106">
        <v>1510</v>
      </c>
      <c s="150" r="C1106"/>
      <c s="150" r="D1106"/>
      <c s="150" r="E1106"/>
      <c s="150" r="F1106"/>
    </row>
    <row r="1107">
      <c s="113" r="A1107">
        <v>152835002556</v>
      </c>
      <c t="s" s="136" r="B1107">
        <v>1511</v>
      </c>
      <c s="150" r="C1107"/>
      <c s="150" r="D1107"/>
      <c s="150" r="E1107"/>
      <c s="150" r="F1107"/>
    </row>
    <row r="1108">
      <c s="113" r="A1108">
        <v>152835003561</v>
      </c>
      <c t="s" s="136" r="B1108">
        <v>1512</v>
      </c>
      <c s="150" r="C1108"/>
      <c s="150" r="D1108"/>
      <c s="150" r="E1108"/>
      <c s="150" r="F1108"/>
    </row>
    <row r="1109">
      <c s="113" r="A1109">
        <v>152835004109</v>
      </c>
      <c t="s" s="136" r="B1109">
        <v>1513</v>
      </c>
      <c s="150" r="C1109"/>
      <c s="150" r="D1109"/>
      <c s="150" r="E1109"/>
      <c s="150" r="F1109"/>
    </row>
    <row r="1110">
      <c s="113" r="A1110">
        <v>152835004371</v>
      </c>
      <c t="s" s="136" r="B1110">
        <v>1514</v>
      </c>
      <c s="150" r="C1110"/>
      <c s="150" r="D1110"/>
      <c s="150" r="E1110"/>
      <c s="150" r="F1110"/>
    </row>
    <row r="1111">
      <c s="113" r="A1111">
        <v>152835004389</v>
      </c>
      <c t="s" s="136" r="B1111">
        <v>1515</v>
      </c>
      <c s="150" r="C1111"/>
      <c s="150" r="D1111"/>
      <c s="150" r="E1111"/>
      <c s="150" r="F1111"/>
    </row>
    <row r="1112">
      <c s="113" r="A1112">
        <v>152835004567</v>
      </c>
      <c t="s" s="136" r="B1112">
        <v>1516</v>
      </c>
      <c s="150" r="C1112"/>
      <c s="150" r="D1112"/>
      <c s="150" r="E1112"/>
      <c s="150" r="F1112"/>
    </row>
    <row r="1113">
      <c s="113" r="A1113">
        <v>152835004923</v>
      </c>
      <c t="s" s="136" r="B1113">
        <v>1517</v>
      </c>
      <c s="150" r="C1113"/>
      <c s="150" r="D1113"/>
      <c s="150" r="E1113"/>
      <c s="150" r="F1113"/>
    </row>
    <row r="1114">
      <c s="113" r="A1114">
        <v>152835004958</v>
      </c>
      <c t="s" s="136" r="B1114">
        <v>1518</v>
      </c>
      <c s="150" r="C1114"/>
      <c s="150" r="D1114"/>
      <c s="150" r="E1114"/>
      <c s="150" r="F1114"/>
    </row>
    <row r="1115">
      <c s="113" r="A1115">
        <v>154001000079</v>
      </c>
      <c t="s" s="136" r="B1115">
        <v>1519</v>
      </c>
      <c s="150" r="C1115"/>
      <c s="150" r="D1115"/>
      <c s="150" r="E1115"/>
      <c s="150" r="F1115"/>
    </row>
    <row r="1116">
      <c s="113" r="A1116">
        <v>154001000931</v>
      </c>
      <c t="s" s="136" r="B1116">
        <v>1520</v>
      </c>
      <c s="150" r="C1116"/>
      <c s="150" r="D1116"/>
      <c s="150" r="E1116"/>
      <c s="150" r="F1116"/>
    </row>
    <row r="1117">
      <c s="113" r="A1117">
        <v>154001001644</v>
      </c>
      <c t="s" s="136" r="B1117">
        <v>1521</v>
      </c>
      <c s="150" r="C1117"/>
      <c s="150" r="D1117"/>
      <c s="150" r="E1117"/>
      <c s="150" r="F1117"/>
    </row>
    <row r="1118">
      <c s="113" r="A1118">
        <v>154001002977</v>
      </c>
      <c t="s" s="136" r="B1118">
        <v>1522</v>
      </c>
      <c s="150" r="C1118"/>
      <c s="150" r="D1118"/>
      <c s="150" r="E1118"/>
      <c s="150" r="F1118"/>
    </row>
    <row r="1119">
      <c s="113" r="A1119">
        <v>154001004341</v>
      </c>
      <c t="s" s="136" r="B1119">
        <v>1523</v>
      </c>
      <c s="150" r="C1119"/>
      <c s="150" r="D1119"/>
      <c s="150" r="E1119"/>
      <c s="150" r="F1119"/>
    </row>
    <row r="1120">
      <c s="113" r="A1120">
        <v>154001006379</v>
      </c>
      <c t="s" s="136" r="B1120">
        <v>1524</v>
      </c>
      <c s="150" r="C1120"/>
      <c s="150" r="D1120"/>
      <c s="150" r="E1120"/>
      <c s="150" r="F1120"/>
    </row>
    <row r="1121">
      <c s="113" r="A1121">
        <v>154001006409</v>
      </c>
      <c t="s" s="136" r="B1121">
        <v>1525</v>
      </c>
      <c s="150" r="C1121"/>
      <c s="150" r="D1121"/>
      <c s="150" r="E1121"/>
      <c s="150" r="F1121"/>
    </row>
    <row r="1122">
      <c s="113" r="A1122">
        <v>154001007723</v>
      </c>
      <c t="s" s="136" r="B1122">
        <v>1526</v>
      </c>
      <c s="150" r="C1122"/>
      <c s="150" r="D1122"/>
      <c s="150" r="E1122"/>
      <c s="150" r="F1122"/>
    </row>
    <row r="1123">
      <c s="113" r="A1123">
        <v>154001007944</v>
      </c>
      <c t="s" s="136" r="B1123">
        <v>1527</v>
      </c>
      <c s="150" r="C1123"/>
      <c s="150" r="D1123"/>
      <c s="150" r="E1123"/>
      <c s="150" r="F1123"/>
    </row>
    <row r="1124">
      <c s="113" r="A1124">
        <v>154001008606</v>
      </c>
      <c t="s" s="136" r="B1124">
        <v>1528</v>
      </c>
      <c s="150" r="C1124"/>
      <c s="150" r="D1124"/>
      <c s="150" r="E1124"/>
      <c s="150" r="F1124"/>
    </row>
    <row r="1125">
      <c s="113" r="A1125">
        <v>154001008967</v>
      </c>
      <c t="s" s="136" r="B1125">
        <v>1529</v>
      </c>
      <c s="150" r="C1125"/>
      <c s="150" r="D1125"/>
      <c s="150" r="E1125"/>
      <c s="150" r="F1125"/>
    </row>
    <row r="1126">
      <c s="113" r="A1126">
        <v>154001011470</v>
      </c>
      <c t="s" s="136" r="B1126">
        <v>1530</v>
      </c>
      <c s="150" r="C1126"/>
      <c s="150" r="D1126"/>
      <c s="150" r="E1126"/>
      <c s="150" r="F1126"/>
    </row>
    <row r="1127">
      <c s="113" r="A1127">
        <v>154003000823</v>
      </c>
      <c t="s" s="136" r="B1127">
        <v>1531</v>
      </c>
      <c s="150" r="C1127"/>
      <c s="150" r="D1127"/>
      <c s="150" r="E1127"/>
      <c s="150" r="F1127"/>
    </row>
    <row r="1128">
      <c s="113" r="A1128">
        <v>154099000152</v>
      </c>
      <c t="s" s="136" r="B1128">
        <v>1532</v>
      </c>
      <c s="150" r="C1128"/>
      <c s="150" r="D1128"/>
      <c s="150" r="E1128"/>
      <c s="150" r="F1128"/>
    </row>
    <row r="1129">
      <c s="113" r="A1129">
        <v>154125000166</v>
      </c>
      <c t="s" s="136" r="B1129">
        <v>1533</v>
      </c>
      <c s="150" r="C1129"/>
      <c s="150" r="D1129"/>
      <c s="150" r="E1129"/>
      <c s="150" r="F1129"/>
    </row>
    <row r="1130">
      <c s="113" r="A1130">
        <v>154128000680</v>
      </c>
      <c t="s" s="136" r="B1130">
        <v>1534</v>
      </c>
      <c s="150" r="C1130"/>
      <c s="150" r="D1130"/>
      <c s="150" r="E1130"/>
      <c s="150" r="F1130"/>
    </row>
    <row r="1131">
      <c s="113" r="A1131">
        <v>154206000012</v>
      </c>
      <c t="s" s="136" r="B1131">
        <v>1535</v>
      </c>
      <c s="150" r="C1131"/>
      <c s="150" r="D1131"/>
      <c s="150" r="E1131"/>
      <c s="150" r="F1131"/>
    </row>
    <row r="1132">
      <c s="113" r="A1132">
        <v>154206000021</v>
      </c>
      <c t="s" s="136" r="B1132">
        <v>1536</v>
      </c>
      <c s="150" r="C1132"/>
      <c s="150" r="D1132"/>
      <c s="150" r="E1132"/>
      <c s="150" r="F1132"/>
    </row>
    <row r="1133">
      <c s="113" r="A1133">
        <v>154245000607</v>
      </c>
      <c t="s" s="136" r="B1133">
        <v>1537</v>
      </c>
      <c s="150" r="C1133"/>
      <c s="150" r="D1133"/>
      <c s="150" r="E1133"/>
      <c s="150" r="F1133"/>
    </row>
    <row r="1134">
      <c s="113" r="A1134">
        <v>154344000465</v>
      </c>
      <c t="s" s="136" r="B1134">
        <v>1538</v>
      </c>
      <c s="150" r="C1134"/>
      <c s="150" r="D1134"/>
      <c s="150" r="E1134"/>
      <c s="150" r="F1134"/>
    </row>
    <row r="1135">
      <c s="113" r="A1135">
        <v>154347000016</v>
      </c>
      <c t="s" s="136" r="B1135">
        <v>1539</v>
      </c>
      <c s="150" r="C1135"/>
      <c s="150" r="D1135"/>
      <c s="150" r="E1135"/>
      <c s="150" r="F1135"/>
    </row>
    <row r="1136">
      <c s="113" r="A1136">
        <v>154377000207</v>
      </c>
      <c t="s" s="136" r="B1136">
        <v>1540</v>
      </c>
      <c s="150" r="C1136"/>
      <c s="150" r="D1136"/>
      <c s="150" r="E1136"/>
      <c s="150" r="F1136"/>
    </row>
    <row r="1137">
      <c s="113" r="A1137">
        <v>154498000018</v>
      </c>
      <c t="s" s="136" r="B1137">
        <v>1541</v>
      </c>
      <c s="150" r="C1137"/>
      <c s="150" r="D1137"/>
      <c s="150" r="E1137"/>
      <c s="150" r="F1137"/>
    </row>
    <row r="1138">
      <c s="113" r="A1138">
        <v>154498000042</v>
      </c>
      <c t="s" s="136" r="B1138">
        <v>1542</v>
      </c>
      <c s="150" r="C1138"/>
      <c s="150" r="D1138"/>
      <c s="150" r="E1138"/>
      <c s="150" r="F1138"/>
    </row>
    <row r="1139">
      <c s="113" r="A1139">
        <v>154498000051</v>
      </c>
      <c t="s" s="136" r="B1139">
        <v>1543</v>
      </c>
      <c s="150" r="C1139"/>
      <c s="150" r="D1139"/>
      <c s="150" r="E1139"/>
      <c s="150" r="F1139"/>
    </row>
    <row r="1140">
      <c s="113" r="A1140">
        <v>154518000281</v>
      </c>
      <c t="s" s="136" r="B1140">
        <v>1544</v>
      </c>
      <c s="150" r="C1140"/>
      <c s="150" r="D1140"/>
      <c s="150" r="E1140"/>
      <c s="150" r="F1140"/>
    </row>
    <row r="1141">
      <c s="113" r="A1141">
        <v>154660000698</v>
      </c>
      <c t="s" s="136" r="B1141">
        <v>1545</v>
      </c>
      <c s="150" r="C1141"/>
      <c s="150" r="D1141"/>
      <c s="150" r="E1141"/>
      <c s="150" r="F1141"/>
    </row>
    <row r="1142">
      <c s="113" r="A1142">
        <v>154670000025</v>
      </c>
      <c t="s" s="136" r="B1142">
        <v>1546</v>
      </c>
      <c s="150" r="C1142"/>
      <c s="150" r="D1142"/>
      <c s="150" r="E1142"/>
      <c s="150" r="F1142"/>
    </row>
    <row r="1143">
      <c s="113" r="A1143">
        <v>154670001056</v>
      </c>
      <c t="s" s="136" r="B1143">
        <v>1547</v>
      </c>
      <c s="150" r="C1143"/>
      <c s="150" r="D1143"/>
      <c s="150" r="E1143"/>
      <c s="150" r="F1143"/>
    </row>
    <row r="1144">
      <c s="113" r="A1144">
        <v>154673000026</v>
      </c>
      <c t="s" s="136" r="B1144">
        <v>1548</v>
      </c>
      <c s="150" r="C1144"/>
      <c s="150" r="D1144"/>
      <c s="150" r="E1144"/>
      <c s="150" r="F1144"/>
    </row>
    <row r="1145">
      <c s="113" r="A1145">
        <v>154720000315</v>
      </c>
      <c t="s" s="136" r="B1145">
        <v>1549</v>
      </c>
      <c s="150" r="C1145"/>
      <c s="150" r="D1145"/>
      <c s="150" r="E1145"/>
      <c s="150" r="F1145"/>
    </row>
    <row r="1146">
      <c s="113" r="A1146">
        <v>154800001142</v>
      </c>
      <c t="s" s="136" r="B1146">
        <v>1550</v>
      </c>
      <c s="150" r="C1146"/>
      <c s="150" r="D1146"/>
      <c s="150" r="E1146"/>
      <c s="150" r="F1146"/>
    </row>
    <row r="1147">
      <c s="113" r="A1147">
        <v>154810003020</v>
      </c>
      <c t="s" s="136" r="B1147">
        <v>1551</v>
      </c>
      <c s="150" r="C1147"/>
      <c s="150" r="D1147"/>
      <c s="150" r="E1147"/>
      <c s="150" r="F1147"/>
    </row>
    <row r="1148">
      <c s="113" r="A1148">
        <v>154874000024</v>
      </c>
      <c t="s" s="136" r="B1148">
        <v>1552</v>
      </c>
      <c s="150" r="C1148"/>
      <c s="150" r="D1148"/>
      <c s="150" r="E1148"/>
      <c s="150" r="F1148"/>
    </row>
    <row r="1149">
      <c s="113" r="A1149">
        <v>154874000806</v>
      </c>
      <c t="s" s="136" r="B1149">
        <v>1553</v>
      </c>
      <c s="150" r="C1149"/>
      <c s="150" r="D1149"/>
      <c s="150" r="E1149"/>
      <c s="150" r="F1149"/>
    </row>
    <row r="1150">
      <c s="113" r="A1150">
        <v>163130000050</v>
      </c>
      <c t="s" s="136" r="B1150">
        <v>1554</v>
      </c>
      <c s="150" r="C1150"/>
      <c s="150" r="D1150"/>
      <c s="150" r="E1150"/>
      <c s="150" r="F1150"/>
    </row>
    <row r="1151">
      <c s="113" r="A1151">
        <v>163130000157</v>
      </c>
      <c t="s" s="136" r="B1151">
        <v>1555</v>
      </c>
      <c s="150" r="C1151"/>
      <c s="150" r="D1151"/>
      <c s="150" r="E1151"/>
      <c s="150" r="F1151"/>
    </row>
    <row r="1152">
      <c s="113" r="A1152">
        <v>163130000190</v>
      </c>
      <c t="s" s="136" r="B1152">
        <v>1556</v>
      </c>
      <c s="150" r="C1152"/>
      <c s="150" r="D1152"/>
      <c s="150" r="E1152"/>
      <c s="150" r="F1152"/>
    </row>
    <row r="1153">
      <c s="113" r="A1153">
        <v>163130000530</v>
      </c>
      <c t="s" s="136" r="B1153">
        <v>1557</v>
      </c>
      <c s="150" r="C1153"/>
      <c s="150" r="D1153"/>
      <c s="150" r="E1153"/>
      <c s="150" r="F1153"/>
    </row>
    <row r="1154">
      <c s="113" r="A1154">
        <v>163130000718</v>
      </c>
      <c t="s" s="136" r="B1154">
        <v>1558</v>
      </c>
      <c s="150" r="C1154"/>
      <c s="150" r="D1154"/>
      <c s="150" r="E1154"/>
      <c s="150" r="F1154"/>
    </row>
    <row r="1155">
      <c s="113" r="A1155">
        <v>163401000115</v>
      </c>
      <c t="s" s="136" r="B1155">
        <v>1559</v>
      </c>
      <c s="150" r="C1155"/>
      <c s="150" r="D1155"/>
      <c s="150" r="E1155"/>
      <c s="150" r="F1155"/>
    </row>
    <row r="1156">
      <c s="113" r="A1156">
        <v>163401000298</v>
      </c>
      <c t="s" s="136" r="B1156">
        <v>1560</v>
      </c>
      <c s="150" r="C1156"/>
      <c s="150" r="D1156"/>
      <c s="150" r="E1156"/>
      <c s="150" r="F1156"/>
    </row>
    <row r="1157">
      <c s="113" r="A1157">
        <v>166045000023</v>
      </c>
      <c t="s" s="136" r="B1157">
        <v>1561</v>
      </c>
      <c s="150" r="C1157"/>
      <c s="150" r="D1157"/>
      <c s="150" r="E1157"/>
      <c s="150" r="F1157"/>
    </row>
    <row r="1158">
      <c s="113" r="A1158">
        <v>166075000010</v>
      </c>
      <c t="s" s="136" r="B1158">
        <v>1562</v>
      </c>
      <c s="150" r="C1158"/>
      <c s="150" r="D1158"/>
      <c s="150" r="E1158"/>
      <c s="150" r="F1158"/>
    </row>
    <row r="1159">
      <c s="113" r="A1159">
        <v>166088000019</v>
      </c>
      <c t="s" s="136" r="B1159">
        <v>1563</v>
      </c>
      <c s="150" r="C1159"/>
      <c s="150" r="D1159"/>
      <c s="150" r="E1159"/>
      <c s="150" r="F1159"/>
    </row>
    <row r="1160">
      <c s="113" r="A1160">
        <v>166318000030</v>
      </c>
      <c t="s" s="136" r="B1160">
        <v>1564</v>
      </c>
      <c s="150" r="C1160"/>
      <c s="150" r="D1160"/>
      <c s="150" r="E1160"/>
      <c s="150" r="F1160"/>
    </row>
    <row r="1161">
      <c s="113" r="A1161">
        <v>166318000650</v>
      </c>
      <c t="s" s="136" r="B1161">
        <v>1565</v>
      </c>
      <c s="150" r="C1161"/>
      <c s="150" r="D1161"/>
      <c s="150" r="E1161"/>
      <c s="150" r="F1161"/>
    </row>
    <row r="1162">
      <c s="113" r="A1162">
        <v>166383000012</v>
      </c>
      <c t="s" s="136" r="B1162">
        <v>1566</v>
      </c>
      <c s="150" r="C1162"/>
      <c s="150" r="D1162"/>
      <c s="150" r="E1162"/>
      <c s="150" r="F1162"/>
    </row>
    <row r="1163">
      <c s="113" r="A1163">
        <v>166400000358</v>
      </c>
      <c t="s" s="136" r="B1163">
        <v>1567</v>
      </c>
      <c s="150" r="C1163"/>
      <c s="150" r="D1163"/>
      <c s="150" r="E1163"/>
      <c s="150" r="F1163"/>
    </row>
    <row r="1164">
      <c s="113" r="A1164">
        <v>166456000393</v>
      </c>
      <c t="s" s="136" r="B1164">
        <v>1568</v>
      </c>
      <c s="150" r="C1164"/>
      <c s="150" r="D1164"/>
      <c s="150" r="E1164"/>
      <c s="150" r="F1164"/>
    </row>
    <row r="1165">
      <c s="113" r="A1165">
        <v>166572000015</v>
      </c>
      <c t="s" s="136" r="B1165">
        <v>1569</v>
      </c>
      <c s="150" r="C1165"/>
      <c s="150" r="D1165"/>
      <c s="150" r="E1165"/>
      <c s="150" r="F1165"/>
    </row>
    <row r="1166">
      <c s="113" r="A1166">
        <v>166594000213</v>
      </c>
      <c t="s" s="136" r="B1166">
        <v>1570</v>
      </c>
      <c s="150" r="C1166"/>
      <c s="150" r="D1166"/>
      <c s="150" r="E1166"/>
      <c s="150" r="F1166"/>
    </row>
    <row r="1167">
      <c s="113" r="A1167">
        <v>166682001033</v>
      </c>
      <c t="s" s="136" r="B1167">
        <v>1571</v>
      </c>
      <c s="150" r="C1167"/>
      <c s="150" r="D1167"/>
      <c s="150" r="E1167"/>
      <c s="150" r="F1167"/>
    </row>
    <row r="1168">
      <c s="113" r="A1168">
        <v>168077000150</v>
      </c>
      <c t="s" s="136" r="B1168">
        <v>1572</v>
      </c>
      <c s="150" r="C1168"/>
      <c s="150" r="D1168"/>
      <c s="150" r="E1168"/>
      <c s="150" r="F1168"/>
    </row>
    <row r="1169">
      <c s="113" r="A1169">
        <v>168081000351</v>
      </c>
      <c t="s" s="136" r="B1169">
        <v>1573</v>
      </c>
      <c s="150" r="C1169"/>
      <c s="150" r="D1169"/>
      <c s="150" r="E1169"/>
      <c s="150" r="F1169"/>
    </row>
    <row r="1170">
      <c s="113" r="A1170">
        <v>168081000407</v>
      </c>
      <c t="s" s="136" r="B1170">
        <v>1574</v>
      </c>
      <c s="150" r="C1170"/>
      <c s="150" r="D1170"/>
      <c s="150" r="E1170"/>
      <c s="150" r="F1170"/>
    </row>
    <row r="1171">
      <c s="113" r="A1171">
        <v>168081000415</v>
      </c>
      <c t="s" s="136" r="B1171">
        <v>1575</v>
      </c>
      <c s="150" r="C1171"/>
      <c s="150" r="D1171"/>
      <c s="150" r="E1171"/>
      <c s="150" r="F1171"/>
    </row>
    <row r="1172">
      <c s="113" r="A1172">
        <v>168081000440</v>
      </c>
      <c t="s" s="136" r="B1172">
        <v>1576</v>
      </c>
      <c s="150" r="C1172"/>
      <c s="150" r="D1172"/>
      <c s="150" r="E1172"/>
      <c s="150" r="F1172"/>
    </row>
    <row r="1173">
      <c s="113" r="A1173">
        <v>168081000571</v>
      </c>
      <c t="s" s="136" r="B1173">
        <v>1577</v>
      </c>
      <c s="150" r="C1173"/>
      <c s="150" r="D1173"/>
      <c s="150" r="E1173"/>
      <c s="150" r="F1173"/>
    </row>
    <row r="1174">
      <c s="113" r="A1174">
        <v>168081000598</v>
      </c>
      <c t="s" s="136" r="B1174">
        <v>1578</v>
      </c>
      <c s="150" r="C1174"/>
      <c s="150" r="D1174"/>
      <c s="150" r="E1174"/>
      <c s="150" r="F1174"/>
    </row>
    <row r="1175">
      <c s="113" r="A1175">
        <v>168081000873</v>
      </c>
      <c t="s" s="136" r="B1175">
        <v>1579</v>
      </c>
      <c s="150" r="C1175"/>
      <c s="150" r="D1175"/>
      <c s="150" r="E1175"/>
      <c s="150" r="F1175"/>
    </row>
    <row r="1176">
      <c s="113" r="A1176">
        <v>168081001306</v>
      </c>
      <c t="s" s="136" r="B1176">
        <v>1580</v>
      </c>
      <c s="150" r="C1176"/>
      <c s="150" r="D1176"/>
      <c s="150" r="E1176"/>
      <c s="150" r="F1176"/>
    </row>
    <row r="1177">
      <c s="113" r="A1177">
        <v>168081001471</v>
      </c>
      <c t="s" s="136" r="B1177">
        <v>1581</v>
      </c>
      <c s="150" r="C1177"/>
      <c s="150" r="D1177"/>
      <c s="150" r="E1177"/>
      <c s="150" r="F1177"/>
    </row>
    <row r="1178">
      <c s="113" r="A1178">
        <v>168081003261</v>
      </c>
      <c t="s" s="136" r="B1178">
        <v>1582</v>
      </c>
      <c s="150" r="C1178"/>
      <c s="150" r="D1178"/>
      <c s="150" r="E1178"/>
      <c s="150" r="F1178"/>
    </row>
    <row r="1179">
      <c s="113" r="A1179">
        <v>168081003333</v>
      </c>
      <c t="s" s="136" r="B1179">
        <v>1583</v>
      </c>
      <c s="150" r="C1179"/>
      <c s="150" r="D1179"/>
      <c s="150" r="E1179"/>
      <c s="150" r="F1179"/>
    </row>
    <row r="1180">
      <c s="113" r="A1180">
        <v>168081003732</v>
      </c>
      <c t="s" s="136" r="B1180">
        <v>1584</v>
      </c>
      <c s="150" r="C1180"/>
      <c s="150" r="D1180"/>
      <c s="150" r="E1180"/>
      <c s="150" r="F1180"/>
    </row>
    <row r="1181">
      <c s="113" r="A1181">
        <v>168101000433</v>
      </c>
      <c t="s" s="136" r="B1181">
        <v>1585</v>
      </c>
      <c s="150" r="C1181"/>
      <c s="150" r="D1181"/>
      <c s="150" r="E1181"/>
      <c s="150" r="F1181"/>
    </row>
    <row r="1182">
      <c s="113" r="A1182">
        <v>168160000021</v>
      </c>
      <c t="s" s="136" r="B1182">
        <v>1586</v>
      </c>
      <c s="150" r="C1182"/>
      <c s="150" r="D1182"/>
      <c s="150" r="E1182"/>
      <c s="150" r="F1182"/>
    </row>
    <row r="1183">
      <c s="113" r="A1183">
        <v>168190000271</v>
      </c>
      <c t="s" s="136" r="B1183">
        <v>1587</v>
      </c>
      <c s="150" r="C1183"/>
      <c s="150" r="D1183"/>
      <c s="150" r="E1183"/>
      <c s="150" r="F1183"/>
    </row>
    <row r="1184">
      <c s="113" r="A1184">
        <v>168190002053</v>
      </c>
      <c t="s" s="136" r="B1184">
        <v>1588</v>
      </c>
      <c s="150" r="C1184"/>
      <c s="150" r="D1184"/>
      <c s="150" r="E1184"/>
      <c s="150" r="F1184"/>
    </row>
    <row r="1185">
      <c s="113" r="A1185">
        <v>168209000014</v>
      </c>
      <c t="s" s="136" r="B1185">
        <v>1589</v>
      </c>
      <c s="150" r="C1185"/>
      <c s="150" r="D1185"/>
      <c s="150" r="E1185"/>
      <c s="150" r="F1185"/>
    </row>
    <row r="1186">
      <c s="113" r="A1186">
        <v>168235000022</v>
      </c>
      <c t="s" s="136" r="B1186">
        <v>1590</v>
      </c>
      <c s="150" r="C1186"/>
      <c s="150" r="D1186"/>
      <c s="150" r="E1186"/>
      <c s="150" r="F1186"/>
    </row>
    <row r="1187">
      <c s="113" r="A1187">
        <v>168255000011</v>
      </c>
      <c t="s" s="136" r="B1187">
        <v>1591</v>
      </c>
      <c s="150" r="C1187"/>
      <c s="150" r="D1187"/>
      <c s="150" r="E1187"/>
      <c s="150" r="F1187"/>
    </row>
    <row r="1188">
      <c s="113" r="A1188">
        <v>168264000295</v>
      </c>
      <c t="s" s="136" r="B1188">
        <v>1592</v>
      </c>
      <c s="150" r="C1188"/>
      <c s="150" r="D1188"/>
      <c s="150" r="E1188"/>
      <c s="150" r="F1188"/>
    </row>
    <row r="1189">
      <c s="113" r="A1189">
        <v>168266000268</v>
      </c>
      <c t="s" s="136" r="B1189">
        <v>1593</v>
      </c>
      <c s="150" r="C1189"/>
      <c s="150" r="D1189"/>
      <c s="150" r="E1189"/>
      <c s="150" r="F1189"/>
    </row>
    <row r="1190">
      <c s="113" r="A1190">
        <v>168298000235</v>
      </c>
      <c t="s" s="136" r="B1190">
        <v>1594</v>
      </c>
      <c s="150" r="C1190"/>
      <c s="150" r="D1190"/>
      <c s="150" r="E1190"/>
      <c s="150" r="F1190"/>
    </row>
    <row r="1191">
      <c s="113" r="A1191">
        <v>168307000260</v>
      </c>
      <c t="s" s="136" r="B1191">
        <v>1595</v>
      </c>
      <c s="150" r="C1191"/>
      <c s="150" r="D1191"/>
      <c s="150" r="E1191"/>
      <c s="150" r="F1191"/>
    </row>
    <row r="1192">
      <c s="113" r="A1192">
        <v>168307001002</v>
      </c>
      <c t="s" s="136" r="B1192">
        <v>1596</v>
      </c>
      <c s="150" r="C1192"/>
      <c s="150" r="D1192"/>
      <c s="150" r="E1192"/>
      <c s="150" r="F1192"/>
    </row>
    <row r="1193">
      <c s="113" r="A1193">
        <v>168307001575</v>
      </c>
      <c t="s" s="136" r="B1193">
        <v>1597</v>
      </c>
      <c s="150" r="C1193"/>
      <c s="150" r="D1193"/>
      <c s="150" r="E1193"/>
      <c s="150" r="F1193"/>
    </row>
    <row r="1194">
      <c s="113" r="A1194">
        <v>168327000096</v>
      </c>
      <c t="s" s="136" r="B1194">
        <v>1598</v>
      </c>
      <c s="150" r="C1194"/>
      <c s="150" r="D1194"/>
      <c s="150" r="E1194"/>
      <c s="150" r="F1194"/>
    </row>
    <row r="1195">
      <c s="113" r="A1195">
        <v>168368000017</v>
      </c>
      <c t="s" s="136" r="B1195">
        <v>1599</v>
      </c>
      <c s="150" r="C1195"/>
      <c s="150" r="D1195"/>
      <c s="150" r="E1195"/>
      <c s="150" r="F1195"/>
    </row>
    <row r="1196">
      <c s="113" r="A1196">
        <v>168425000215</v>
      </c>
      <c t="s" s="136" r="B1196">
        <v>1600</v>
      </c>
      <c s="150" r="C1196"/>
      <c s="150" r="D1196"/>
      <c s="150" r="E1196"/>
      <c s="150" r="F1196"/>
    </row>
    <row r="1197">
      <c s="113" r="A1197">
        <v>168547000011</v>
      </c>
      <c t="s" s="136" r="B1197">
        <v>1601</v>
      </c>
      <c s="150" r="C1197"/>
      <c s="150" r="D1197"/>
      <c s="150" r="E1197"/>
      <c s="150" r="F1197"/>
    </row>
    <row r="1198">
      <c s="113" r="A1198">
        <v>168547000020</v>
      </c>
      <c t="s" s="136" r="B1198">
        <v>1602</v>
      </c>
      <c s="150" r="C1198"/>
      <c s="150" r="D1198"/>
      <c s="150" r="E1198"/>
      <c s="150" r="F1198"/>
    </row>
    <row r="1199">
      <c s="113" r="A1199">
        <v>168547000071</v>
      </c>
      <c t="s" s="136" r="B1199">
        <v>1603</v>
      </c>
      <c s="150" r="C1199"/>
      <c s="150" r="D1199"/>
      <c s="150" r="E1199"/>
      <c s="150" r="F1199"/>
    </row>
    <row r="1200">
      <c s="113" r="A1200">
        <v>168547000551</v>
      </c>
      <c t="s" s="136" r="B1200">
        <v>1604</v>
      </c>
      <c s="150" r="C1200"/>
      <c s="150" r="D1200"/>
      <c s="150" r="E1200"/>
      <c s="150" r="F1200"/>
    </row>
    <row r="1201">
      <c s="113" r="A1201">
        <v>168547001182</v>
      </c>
      <c t="s" s="136" r="B1201">
        <v>1605</v>
      </c>
      <c s="150" r="C1201"/>
      <c s="150" r="D1201"/>
      <c s="150" r="E1201"/>
      <c s="150" r="F1201"/>
    </row>
    <row r="1202">
      <c s="113" r="A1202">
        <v>168547001409</v>
      </c>
      <c t="s" s="136" r="B1202">
        <v>1606</v>
      </c>
      <c s="150" r="C1202"/>
      <c s="150" r="D1202"/>
      <c s="150" r="E1202"/>
      <c s="150" r="F1202"/>
    </row>
    <row r="1203">
      <c s="113" r="A1203">
        <v>168547001646</v>
      </c>
      <c t="s" s="136" r="B1203">
        <v>1607</v>
      </c>
      <c s="150" r="C1203"/>
      <c s="150" r="D1203"/>
      <c s="150" r="E1203"/>
      <c s="150" r="F1203"/>
    </row>
    <row r="1204">
      <c s="113" r="A1204">
        <v>168549000124</v>
      </c>
      <c t="s" s="136" r="B1204">
        <v>1608</v>
      </c>
      <c s="150" r="C1204"/>
      <c s="150" r="D1204"/>
      <c s="150" r="E1204"/>
      <c s="150" r="F1204"/>
    </row>
    <row r="1205">
      <c s="113" r="A1205">
        <v>168575000329</v>
      </c>
      <c t="s" s="136" r="B1205">
        <v>1609</v>
      </c>
      <c s="150" r="C1205"/>
      <c s="150" r="D1205"/>
      <c s="150" r="E1205"/>
      <c s="150" r="F1205"/>
    </row>
    <row r="1206">
      <c s="113" r="A1206">
        <v>168575000418</v>
      </c>
      <c t="s" s="136" r="B1206">
        <v>1610</v>
      </c>
      <c s="150" r="C1206"/>
      <c s="150" r="D1206"/>
      <c s="150" r="E1206"/>
      <c s="150" r="F1206"/>
    </row>
    <row r="1207">
      <c s="113" r="A1207">
        <v>168615000262</v>
      </c>
      <c t="s" s="136" r="B1207">
        <v>1611</v>
      </c>
      <c s="150" r="C1207"/>
      <c s="150" r="D1207"/>
      <c s="150" r="E1207"/>
      <c s="150" r="F1207"/>
    </row>
    <row r="1208">
      <c s="113" r="A1208">
        <v>168655000192</v>
      </c>
      <c t="s" s="136" r="B1208">
        <v>1612</v>
      </c>
      <c s="150" r="C1208"/>
      <c s="150" r="D1208"/>
      <c s="150" r="E1208"/>
      <c s="150" r="F1208"/>
    </row>
    <row r="1209">
      <c s="113" r="A1209">
        <v>168669000616</v>
      </c>
      <c t="s" s="136" r="B1209">
        <v>1143</v>
      </c>
      <c s="150" r="C1209"/>
      <c s="150" r="D1209"/>
      <c s="150" r="E1209"/>
      <c s="150" r="F1209"/>
    </row>
    <row r="1210">
      <c s="113" r="A1210">
        <v>168755000246</v>
      </c>
      <c t="s" s="136" r="B1210">
        <v>1613</v>
      </c>
      <c s="150" r="C1210"/>
      <c s="150" r="D1210"/>
      <c s="150" r="E1210"/>
      <c s="150" r="F1210"/>
    </row>
    <row r="1211">
      <c s="113" r="A1211">
        <v>168770000023</v>
      </c>
      <c t="s" s="136" r="B1211">
        <v>1614</v>
      </c>
      <c s="150" r="C1211"/>
      <c s="150" r="D1211"/>
      <c s="150" r="E1211"/>
      <c s="150" r="F1211"/>
    </row>
    <row r="1212">
      <c s="113" r="A1212">
        <v>168770000112</v>
      </c>
      <c t="s" s="136" r="B1212">
        <v>1615</v>
      </c>
      <c s="150" r="C1212"/>
      <c s="150" r="D1212"/>
      <c s="150" r="E1212"/>
      <c s="150" r="F1212"/>
    </row>
    <row r="1213">
      <c s="113" r="A1213">
        <v>168773000016</v>
      </c>
      <c t="s" s="136" r="B1213">
        <v>1616</v>
      </c>
      <c s="150" r="C1213"/>
      <c s="150" r="D1213"/>
      <c s="150" r="E1213"/>
      <c s="150" r="F1213"/>
    </row>
    <row r="1214">
      <c s="113" r="A1214">
        <v>168861000794</v>
      </c>
      <c t="s" s="136" r="B1214">
        <v>1617</v>
      </c>
      <c s="150" r="C1214"/>
      <c s="150" r="D1214"/>
      <c s="150" r="E1214"/>
      <c s="150" r="F1214"/>
    </row>
    <row r="1215">
      <c s="113" r="A1215">
        <v>170001000091</v>
      </c>
      <c t="s" s="136" r="B1215">
        <v>1618</v>
      </c>
      <c s="150" r="C1215"/>
      <c s="150" r="D1215"/>
      <c s="150" r="E1215"/>
      <c s="150" r="F1215"/>
    </row>
    <row r="1216">
      <c s="113" r="A1216">
        <v>170001000112</v>
      </c>
      <c t="s" s="136" r="B1216">
        <v>1619</v>
      </c>
      <c s="150" r="C1216"/>
      <c s="150" r="D1216"/>
      <c s="150" r="E1216"/>
      <c s="150" r="F1216"/>
    </row>
    <row r="1217">
      <c s="113" r="A1217">
        <v>170001000180</v>
      </c>
      <c t="s" s="136" r="B1217">
        <v>1620</v>
      </c>
      <c s="150" r="C1217"/>
      <c s="150" r="D1217"/>
      <c s="150" r="E1217"/>
      <c s="150" r="F1217"/>
    </row>
    <row r="1218">
      <c s="113" r="A1218">
        <v>170001000198</v>
      </c>
      <c t="s" s="136" r="B1218">
        <v>757</v>
      </c>
      <c s="150" r="C1218"/>
      <c s="150" r="D1218"/>
      <c s="150" r="E1218"/>
      <c s="150" r="F1218"/>
    </row>
    <row r="1219">
      <c s="113" r="A1219">
        <v>170001000244</v>
      </c>
      <c t="s" s="136" r="B1219">
        <v>758</v>
      </c>
      <c s="150" r="C1219"/>
      <c s="150" r="D1219"/>
      <c s="150" r="E1219"/>
      <c s="150" r="F1219"/>
    </row>
    <row r="1220">
      <c s="113" r="A1220">
        <v>170001000414</v>
      </c>
      <c t="s" s="136" r="B1220">
        <v>1621</v>
      </c>
      <c s="150" r="C1220"/>
      <c s="150" r="D1220"/>
      <c s="150" r="E1220"/>
      <c s="150" r="F1220"/>
    </row>
    <row r="1221">
      <c s="113" r="A1221">
        <v>170001000431</v>
      </c>
      <c t="s" s="136" r="B1221">
        <v>1622</v>
      </c>
      <c s="150" r="C1221"/>
      <c s="150" r="D1221"/>
      <c s="150" r="E1221"/>
      <c s="150" r="F1221"/>
    </row>
    <row r="1222">
      <c s="113" r="A1222">
        <v>170001000520</v>
      </c>
      <c t="s" s="136" r="B1222">
        <v>1623</v>
      </c>
      <c s="150" r="C1222"/>
      <c s="150" r="D1222"/>
      <c s="150" r="E1222"/>
      <c s="150" r="F1222"/>
    </row>
    <row r="1223">
      <c s="113" r="A1223">
        <v>170001000546</v>
      </c>
      <c t="s" s="136" r="B1223">
        <v>875</v>
      </c>
      <c s="150" r="C1223"/>
      <c s="150" r="D1223"/>
      <c s="150" r="E1223"/>
      <c s="150" r="F1223"/>
    </row>
    <row r="1224">
      <c s="113" r="A1224">
        <v>170001001224</v>
      </c>
      <c t="s" s="136" r="B1224">
        <v>1624</v>
      </c>
      <c s="150" r="C1224"/>
      <c s="150" r="D1224"/>
      <c s="150" r="E1224"/>
      <c s="150" r="F1224"/>
    </row>
    <row r="1225">
      <c s="113" r="A1225">
        <v>170001001429</v>
      </c>
      <c t="s" s="136" r="B1225">
        <v>1625</v>
      </c>
      <c s="150" r="C1225"/>
      <c s="150" r="D1225"/>
      <c s="150" r="E1225"/>
      <c s="150" r="F1225"/>
    </row>
    <row r="1226">
      <c s="113" r="A1226">
        <v>170001001658</v>
      </c>
      <c t="s" s="136" r="B1226">
        <v>1626</v>
      </c>
      <c s="150" r="C1226"/>
      <c s="150" r="D1226"/>
      <c s="150" r="E1226"/>
      <c s="150" r="F1226"/>
    </row>
    <row r="1227">
      <c s="113" r="A1227">
        <v>170001001861</v>
      </c>
      <c t="s" s="136" r="B1227">
        <v>1627</v>
      </c>
      <c s="150" r="C1227"/>
      <c s="150" r="D1227"/>
      <c s="150" r="E1227"/>
      <c s="150" r="F1227"/>
    </row>
    <row r="1228">
      <c s="113" r="A1228">
        <v>170001001917</v>
      </c>
      <c t="s" s="136" r="B1228">
        <v>1628</v>
      </c>
      <c s="150" r="C1228"/>
      <c s="150" r="D1228"/>
      <c s="150" r="E1228"/>
      <c s="150" r="F1228"/>
    </row>
    <row r="1229">
      <c s="113" r="A1229">
        <v>170001003049</v>
      </c>
      <c t="s" s="136" r="B1229">
        <v>1629</v>
      </c>
      <c s="150" r="C1229"/>
      <c s="150" r="D1229"/>
      <c s="150" r="E1229"/>
      <c s="150" r="F1229"/>
    </row>
    <row r="1230">
      <c s="113" r="A1230">
        <v>170001003758</v>
      </c>
      <c t="s" s="136" r="B1230">
        <v>1630</v>
      </c>
      <c s="150" r="C1230"/>
      <c s="150" r="D1230"/>
      <c s="150" r="E1230"/>
      <c s="150" r="F1230"/>
    </row>
    <row r="1231">
      <c s="113" r="A1231">
        <v>170001003847</v>
      </c>
      <c t="s" s="136" r="B1231">
        <v>1631</v>
      </c>
      <c s="150" r="C1231"/>
      <c s="150" r="D1231"/>
      <c s="150" r="E1231"/>
      <c s="150" r="F1231"/>
    </row>
    <row r="1232">
      <c s="113" r="A1232">
        <v>170001003855</v>
      </c>
      <c t="s" s="136" r="B1232">
        <v>1632</v>
      </c>
      <c s="150" r="C1232"/>
      <c s="150" r="D1232"/>
      <c s="150" r="E1232"/>
      <c s="150" r="F1232"/>
    </row>
    <row r="1233">
      <c s="113" r="A1233">
        <v>170001038241</v>
      </c>
      <c t="s" s="136" r="B1233">
        <v>1633</v>
      </c>
      <c s="150" r="C1233"/>
      <c s="150" r="D1233"/>
      <c s="150" r="E1233"/>
      <c s="150" r="F1233"/>
    </row>
    <row r="1234">
      <c s="113" r="A1234">
        <v>170001038314</v>
      </c>
      <c t="s" s="136" r="B1234">
        <v>1634</v>
      </c>
      <c s="150" r="C1234"/>
      <c s="150" r="D1234"/>
      <c s="150" r="E1234"/>
      <c s="150" r="F1234"/>
    </row>
    <row r="1235">
      <c s="113" r="A1235">
        <v>170001038811</v>
      </c>
      <c t="s" s="136" r="B1235">
        <v>1475</v>
      </c>
      <c s="150" r="C1235"/>
      <c s="150" r="D1235"/>
      <c s="150" r="E1235"/>
      <c s="150" r="F1235"/>
    </row>
    <row r="1236">
      <c s="113" r="A1236">
        <v>170001038969</v>
      </c>
      <c t="s" s="136" r="B1236">
        <v>1635</v>
      </c>
      <c s="150" r="C1236"/>
      <c s="150" r="D1236"/>
      <c s="150" r="E1236"/>
      <c s="150" r="F1236"/>
    </row>
    <row r="1237">
      <c s="113" r="A1237">
        <v>170110000025</v>
      </c>
      <c t="s" s="136" r="B1237">
        <v>1636</v>
      </c>
      <c s="150" r="C1237"/>
      <c s="150" r="D1237"/>
      <c s="150" r="E1237"/>
      <c s="150" r="F1237"/>
    </row>
    <row r="1238">
      <c s="113" r="A1238">
        <v>170124000265</v>
      </c>
      <c t="s" s="136" r="B1238">
        <v>1637</v>
      </c>
      <c s="150" r="C1238"/>
      <c s="150" r="D1238"/>
      <c s="150" r="E1238"/>
      <c s="150" r="F1238"/>
    </row>
    <row r="1239">
      <c s="113" r="A1239">
        <v>170204000053</v>
      </c>
      <c t="s" s="136" r="B1239">
        <v>1638</v>
      </c>
      <c s="150" r="C1239"/>
      <c s="150" r="D1239"/>
      <c s="150" r="E1239"/>
      <c s="150" r="F1239"/>
    </row>
    <row r="1240">
      <c s="113" r="A1240">
        <v>170215000047</v>
      </c>
      <c t="s" s="136" r="B1240">
        <v>1639</v>
      </c>
      <c s="150" r="C1240"/>
      <c s="150" r="D1240"/>
      <c s="150" r="E1240"/>
      <c s="150" r="F1240"/>
    </row>
    <row r="1241">
      <c s="113" r="A1241">
        <v>170215000055</v>
      </c>
      <c t="s" s="136" r="B1241">
        <v>995</v>
      </c>
      <c s="150" r="C1241"/>
      <c s="150" r="D1241"/>
      <c s="150" r="E1241"/>
      <c s="150" r="F1241"/>
    </row>
    <row r="1242">
      <c s="113" r="A1242">
        <v>170215000284</v>
      </c>
      <c t="s" s="136" r="B1242">
        <v>1640</v>
      </c>
      <c s="150" r="C1242"/>
      <c s="150" r="D1242"/>
      <c s="150" r="E1242"/>
      <c s="150" r="F1242"/>
    </row>
    <row r="1243">
      <c s="113" r="A1243">
        <v>170215000977</v>
      </c>
      <c t="s" s="136" r="B1243">
        <v>1641</v>
      </c>
      <c s="150" r="C1243"/>
      <c s="150" r="D1243"/>
      <c s="150" r="E1243"/>
      <c s="150" r="F1243"/>
    </row>
    <row r="1244">
      <c s="113" r="A1244">
        <v>170215001108</v>
      </c>
      <c t="s" s="136" r="B1244">
        <v>1642</v>
      </c>
      <c s="150" r="C1244"/>
      <c s="150" r="D1244"/>
      <c s="150" r="E1244"/>
      <c s="150" r="F1244"/>
    </row>
    <row r="1245">
      <c s="113" r="A1245">
        <v>170230000053</v>
      </c>
      <c t="s" s="136" r="B1245">
        <v>1643</v>
      </c>
      <c s="150" r="C1245"/>
      <c s="150" r="D1245"/>
      <c s="150" r="E1245"/>
      <c s="150" r="F1245"/>
    </row>
    <row r="1246">
      <c s="113" r="A1246">
        <v>170235000108</v>
      </c>
      <c t="s" s="136" r="B1246">
        <v>1644</v>
      </c>
      <c s="150" r="C1246"/>
      <c s="150" r="D1246"/>
      <c s="150" r="E1246"/>
      <c s="150" r="F1246"/>
    </row>
    <row r="1247">
      <c s="113" r="A1247">
        <v>170235000248</v>
      </c>
      <c t="s" s="136" r="B1247">
        <v>1645</v>
      </c>
      <c s="150" r="C1247"/>
      <c s="150" r="D1247"/>
      <c s="150" r="E1247"/>
      <c s="150" r="F1247"/>
    </row>
    <row r="1248">
      <c s="113" r="A1248">
        <v>170235000256</v>
      </c>
      <c t="s" s="136" r="B1248">
        <v>1646</v>
      </c>
      <c s="150" r="C1248"/>
      <c s="150" r="D1248"/>
      <c s="150" r="E1248"/>
      <c s="150" r="F1248"/>
    </row>
    <row r="1249">
      <c s="113" r="A1249">
        <v>170265000005</v>
      </c>
      <c t="s" s="136" r="B1249">
        <v>1647</v>
      </c>
      <c s="150" r="C1249"/>
      <c s="150" r="D1249"/>
      <c s="150" r="E1249"/>
      <c s="150" r="F1249"/>
    </row>
    <row r="1250">
      <c s="113" r="A1250">
        <v>170400000011</v>
      </c>
      <c t="s" s="136" r="B1250">
        <v>1648</v>
      </c>
      <c s="150" r="C1250"/>
      <c s="150" r="D1250"/>
      <c s="150" r="E1250"/>
      <c s="150" r="F1250"/>
    </row>
    <row r="1251">
      <c s="113" r="A1251">
        <v>170418000115</v>
      </c>
      <c t="s" s="136" r="B1251">
        <v>1649</v>
      </c>
      <c s="150" r="C1251"/>
      <c s="150" r="D1251"/>
      <c s="150" r="E1251"/>
      <c s="150" r="F1251"/>
    </row>
    <row r="1252">
      <c s="113" r="A1252">
        <v>170418000441</v>
      </c>
      <c t="s" s="136" r="B1252">
        <v>1650</v>
      </c>
      <c s="150" r="C1252"/>
      <c s="150" r="D1252"/>
      <c s="150" r="E1252"/>
      <c s="150" r="F1252"/>
    </row>
    <row r="1253">
      <c s="113" r="A1253">
        <v>170429000001</v>
      </c>
      <c t="s" s="136" r="B1253">
        <v>1651</v>
      </c>
      <c s="150" r="C1253"/>
      <c s="150" r="D1253"/>
      <c s="150" r="E1253"/>
      <c s="150" r="F1253"/>
    </row>
    <row r="1254">
      <c s="113" r="A1254">
        <v>170429000010</v>
      </c>
      <c t="s" s="136" r="B1254">
        <v>1097</v>
      </c>
      <c s="150" r="C1254"/>
      <c s="150" r="D1254"/>
      <c s="150" r="E1254"/>
      <c s="150" r="F1254"/>
    </row>
    <row r="1255">
      <c s="113" r="A1255">
        <v>170473000035</v>
      </c>
      <c t="s" s="136" r="B1255">
        <v>461</v>
      </c>
      <c s="150" r="C1255"/>
      <c s="150" r="D1255"/>
      <c s="150" r="E1255"/>
      <c s="150" r="F1255"/>
    </row>
    <row r="1256">
      <c s="113" r="A1256">
        <v>170508000076</v>
      </c>
      <c t="s" s="136" r="B1256">
        <v>1652</v>
      </c>
      <c s="150" r="C1256"/>
      <c s="150" r="D1256"/>
      <c s="150" r="E1256"/>
      <c s="150" r="F1256"/>
    </row>
    <row r="1257">
      <c s="113" r="A1257">
        <v>170508000106</v>
      </c>
      <c t="s" s="136" r="B1257">
        <v>1097</v>
      </c>
      <c s="150" r="C1257"/>
      <c s="150" r="D1257"/>
      <c s="150" r="E1257"/>
      <c s="150" r="F1257"/>
    </row>
    <row r="1258">
      <c s="113" r="A1258">
        <v>170523000040</v>
      </c>
      <c t="s" s="136" r="B1258">
        <v>1653</v>
      </c>
      <c s="150" r="C1258"/>
      <c s="150" r="D1258"/>
      <c s="150" r="E1258"/>
      <c s="150" r="F1258"/>
    </row>
    <row r="1259">
      <c s="113" r="A1259">
        <v>170523000066</v>
      </c>
      <c t="s" s="136" r="B1259">
        <v>1654</v>
      </c>
      <c s="150" r="C1259"/>
      <c s="150" r="D1259"/>
      <c s="150" r="E1259"/>
      <c s="150" r="F1259"/>
    </row>
    <row r="1260">
      <c s="113" r="A1260">
        <v>170670000071</v>
      </c>
      <c t="s" s="136" r="B1260">
        <v>1655</v>
      </c>
      <c s="150" r="C1260"/>
      <c s="150" r="D1260"/>
      <c s="150" r="E1260"/>
      <c s="150" r="F1260"/>
    </row>
    <row r="1261">
      <c s="113" r="A1261">
        <v>170670000128</v>
      </c>
      <c t="s" s="136" r="B1261">
        <v>1656</v>
      </c>
      <c s="150" r="C1261"/>
      <c s="150" r="D1261"/>
      <c s="150" r="E1261"/>
      <c s="150" r="F1261"/>
    </row>
    <row r="1262">
      <c s="113" r="A1262">
        <v>170678000097</v>
      </c>
      <c t="s" s="136" r="B1262">
        <v>1657</v>
      </c>
      <c s="150" r="C1262"/>
      <c s="150" r="D1262"/>
      <c s="150" r="E1262"/>
      <c s="150" r="F1262"/>
    </row>
    <row r="1263">
      <c s="113" r="A1263">
        <v>170702002128</v>
      </c>
      <c t="s" s="136" r="B1263">
        <v>1658</v>
      </c>
      <c s="150" r="C1263"/>
      <c s="150" r="D1263"/>
      <c s="150" r="E1263"/>
      <c s="150" r="F1263"/>
    </row>
    <row r="1264">
      <c s="113" r="A1264">
        <v>170708000003</v>
      </c>
      <c t="s" s="136" r="B1264">
        <v>1657</v>
      </c>
      <c s="150" r="C1264"/>
      <c s="150" r="D1264"/>
      <c s="150" r="E1264"/>
      <c s="150" r="F1264"/>
    </row>
    <row r="1265">
      <c s="113" r="A1265">
        <v>170708000038</v>
      </c>
      <c t="s" s="136" r="B1265">
        <v>1659</v>
      </c>
      <c s="150" r="C1265"/>
      <c s="150" r="D1265"/>
      <c s="150" r="E1265"/>
      <c s="150" r="F1265"/>
    </row>
    <row r="1266">
      <c s="113" r="A1266">
        <v>170708000186</v>
      </c>
      <c t="s" s="136" r="B1266">
        <v>1660</v>
      </c>
      <c s="150" r="C1266"/>
      <c s="150" r="D1266"/>
      <c s="150" r="E1266"/>
      <c s="150" r="F1266"/>
    </row>
    <row r="1267">
      <c s="113" r="A1267">
        <v>170708000259</v>
      </c>
      <c t="s" s="136" r="B1267">
        <v>1661</v>
      </c>
      <c s="150" r="C1267"/>
      <c s="150" r="D1267"/>
      <c s="150" r="E1267"/>
      <c s="150" r="F1267"/>
    </row>
    <row r="1268">
      <c s="113" r="A1268">
        <v>170708000364</v>
      </c>
      <c t="s" s="136" r="B1268">
        <v>1662</v>
      </c>
      <c s="150" r="C1268"/>
      <c s="150" r="D1268"/>
      <c s="150" r="E1268"/>
      <c s="150" r="F1268"/>
    </row>
    <row r="1269">
      <c s="113" r="A1269">
        <v>170708000445</v>
      </c>
      <c t="s" s="136" r="B1269">
        <v>1663</v>
      </c>
      <c s="150" r="C1269"/>
      <c s="150" r="D1269"/>
      <c s="150" r="E1269"/>
      <c s="150" r="F1269"/>
    </row>
    <row r="1270">
      <c s="113" r="A1270">
        <v>170713000097</v>
      </c>
      <c t="s" s="136" r="B1270">
        <v>1664</v>
      </c>
      <c s="150" r="C1270"/>
      <c s="150" r="D1270"/>
      <c s="150" r="E1270"/>
      <c s="150" r="F1270"/>
    </row>
    <row r="1271">
      <c s="113" r="A1271">
        <v>170713000453</v>
      </c>
      <c t="s" s="136" r="B1271">
        <v>1665</v>
      </c>
      <c s="150" r="C1271"/>
      <c s="150" r="D1271"/>
      <c s="150" r="E1271"/>
      <c s="150" r="F1271"/>
    </row>
    <row r="1272">
      <c s="113" r="A1272">
        <v>170713000844</v>
      </c>
      <c t="s" s="136" r="B1272">
        <v>1666</v>
      </c>
      <c s="150" r="C1272"/>
      <c s="150" r="D1272"/>
      <c s="150" r="E1272"/>
      <c s="150" r="F1272"/>
    </row>
    <row r="1273">
      <c s="113" r="A1273">
        <v>170713013601</v>
      </c>
      <c t="s" s="136" r="B1273">
        <v>1667</v>
      </c>
      <c s="150" r="C1273"/>
      <c s="150" r="D1273"/>
      <c s="150" r="E1273"/>
      <c s="150" r="F1273"/>
    </row>
    <row r="1274">
      <c s="113" r="A1274">
        <v>170717000008</v>
      </c>
      <c t="s" s="136" r="B1274">
        <v>1668</v>
      </c>
      <c s="150" r="C1274"/>
      <c s="150" r="D1274"/>
      <c s="150" r="E1274"/>
      <c s="150" r="F1274"/>
    </row>
    <row r="1275">
      <c s="113" r="A1275">
        <v>170717000016</v>
      </c>
      <c t="s" s="136" r="B1275">
        <v>1669</v>
      </c>
      <c s="150" r="C1275"/>
      <c s="150" r="D1275"/>
      <c s="150" r="E1275"/>
      <c s="150" r="F1275"/>
    </row>
    <row r="1276">
      <c s="113" r="A1276">
        <v>170742000071</v>
      </c>
      <c t="s" s="136" r="B1276">
        <v>458</v>
      </c>
      <c s="150" r="C1276"/>
      <c s="150" r="D1276"/>
      <c s="150" r="E1276"/>
      <c s="150" r="F1276"/>
    </row>
    <row r="1277">
      <c s="113" r="A1277">
        <v>170742000080</v>
      </c>
      <c t="s" s="136" r="B1277">
        <v>1670</v>
      </c>
      <c s="150" r="C1277"/>
      <c s="150" r="D1277"/>
      <c s="150" r="E1277"/>
      <c s="150" r="F1277"/>
    </row>
    <row r="1278">
      <c s="113" r="A1278">
        <v>170771000013</v>
      </c>
      <c t="s" s="136" r="B1278">
        <v>1671</v>
      </c>
      <c s="150" r="C1278"/>
      <c s="150" r="D1278"/>
      <c s="150" r="E1278"/>
      <c s="150" r="F1278"/>
    </row>
    <row r="1279">
      <c s="113" r="A1279">
        <v>170771000030</v>
      </c>
      <c t="s" s="136" r="B1279">
        <v>1672</v>
      </c>
      <c s="150" r="C1279"/>
      <c s="150" r="D1279"/>
      <c s="150" r="E1279"/>
      <c s="150" r="F1279"/>
    </row>
    <row r="1280">
      <c s="113" r="A1280">
        <v>170771001052</v>
      </c>
      <c t="s" s="136" r="B1280">
        <v>1673</v>
      </c>
      <c s="150" r="C1280"/>
      <c s="150" r="D1280"/>
      <c s="150" r="E1280"/>
      <c s="150" r="F1280"/>
    </row>
    <row r="1281">
      <c s="113" r="A1281">
        <v>170820000121</v>
      </c>
      <c t="s" s="136" r="B1281">
        <v>1674</v>
      </c>
      <c s="150" r="C1281"/>
      <c s="150" r="D1281"/>
      <c s="150" r="E1281"/>
      <c s="150" r="F1281"/>
    </row>
    <row r="1282">
      <c s="113" r="A1282">
        <v>170820000148</v>
      </c>
      <c t="s" s="136" r="B1282">
        <v>1675</v>
      </c>
      <c s="150" r="C1282"/>
      <c s="150" r="D1282"/>
      <c s="150" r="E1282"/>
      <c s="150" r="F1282"/>
    </row>
    <row r="1283">
      <c s="113" r="A1283">
        <v>170820060116</v>
      </c>
      <c t="s" s="136" r="B1283">
        <v>1676</v>
      </c>
      <c s="150" r="C1283"/>
      <c s="150" r="D1283"/>
      <c s="150" r="E1283"/>
      <c s="150" r="F1283"/>
    </row>
    <row r="1284">
      <c s="113" r="A1284">
        <v>170823000041</v>
      </c>
      <c t="s" s="136" r="B1284">
        <v>1677</v>
      </c>
      <c s="150" r="C1284"/>
      <c s="150" r="D1284"/>
      <c s="150" r="E1284"/>
      <c s="150" r="F1284"/>
    </row>
    <row r="1285">
      <c s="113" r="A1285">
        <v>170823000106</v>
      </c>
      <c t="s" s="136" r="B1285">
        <v>1678</v>
      </c>
      <c s="150" r="C1285"/>
      <c s="150" r="D1285"/>
      <c s="150" r="E1285"/>
      <c s="150" r="F1285"/>
    </row>
    <row r="1286">
      <c s="113" r="A1286">
        <v>173001000308</v>
      </c>
      <c t="s" s="136" r="B1286">
        <v>1679</v>
      </c>
      <c s="150" r="C1286"/>
      <c s="150" r="D1286"/>
      <c s="150" r="E1286"/>
      <c s="150" r="F1286"/>
    </row>
    <row r="1287">
      <c s="113" r="A1287">
        <v>173001000324</v>
      </c>
      <c t="s" s="136" r="B1287">
        <v>1680</v>
      </c>
      <c s="150" r="C1287"/>
      <c s="150" r="D1287"/>
      <c s="150" r="E1287"/>
      <c s="150" r="F1287"/>
    </row>
    <row r="1288">
      <c s="113" r="A1288">
        <v>173001000359</v>
      </c>
      <c t="s" s="136" r="B1288">
        <v>1681</v>
      </c>
      <c s="150" r="C1288"/>
      <c s="150" r="D1288"/>
      <c s="150" r="E1288"/>
      <c s="150" r="F1288"/>
    </row>
    <row r="1289">
      <c s="113" r="A1289">
        <v>173001001053</v>
      </c>
      <c t="s" s="136" r="B1289">
        <v>1682</v>
      </c>
      <c s="150" r="C1289"/>
      <c s="150" r="D1289"/>
      <c s="150" r="E1289"/>
      <c s="150" r="F1289"/>
    </row>
    <row r="1290">
      <c s="113" r="A1290">
        <v>173001001088</v>
      </c>
      <c t="s" s="136" r="B1290">
        <v>1683</v>
      </c>
      <c s="150" r="C1290"/>
      <c s="150" r="D1290"/>
      <c s="150" r="E1290"/>
      <c s="150" r="F1290"/>
    </row>
    <row r="1291">
      <c s="113" r="A1291">
        <v>173001002173</v>
      </c>
      <c t="s" s="136" r="B1291">
        <v>1684</v>
      </c>
      <c s="150" r="C1291"/>
      <c s="150" r="D1291"/>
      <c s="150" r="E1291"/>
      <c s="150" r="F1291"/>
    </row>
    <row r="1292">
      <c s="113" r="A1292">
        <v>173001002181</v>
      </c>
      <c t="s" s="136" r="B1292">
        <v>1685</v>
      </c>
      <c s="150" r="C1292"/>
      <c s="150" r="D1292"/>
      <c s="150" r="E1292"/>
      <c s="150" r="F1292"/>
    </row>
    <row r="1293">
      <c s="113" r="A1293">
        <v>173001002203</v>
      </c>
      <c t="s" s="136" r="B1293">
        <v>1686</v>
      </c>
      <c s="150" r="C1293"/>
      <c s="150" r="D1293"/>
      <c s="150" r="E1293"/>
      <c s="150" r="F1293"/>
    </row>
    <row r="1294">
      <c s="113" r="A1294">
        <v>173001002211</v>
      </c>
      <c t="s" s="136" r="B1294">
        <v>1687</v>
      </c>
      <c s="150" r="C1294"/>
      <c s="150" r="D1294"/>
      <c s="150" r="E1294"/>
      <c s="150" r="F1294"/>
    </row>
    <row r="1295">
      <c s="113" r="A1295">
        <v>173001002327</v>
      </c>
      <c t="s" s="136" r="B1295">
        <v>1688</v>
      </c>
      <c s="150" r="C1295"/>
      <c s="150" r="D1295"/>
      <c s="150" r="E1295"/>
      <c s="150" r="F1295"/>
    </row>
    <row r="1296">
      <c s="113" r="A1296">
        <v>173001002467</v>
      </c>
      <c t="s" s="136" r="B1296">
        <v>1689</v>
      </c>
      <c s="150" r="C1296"/>
      <c s="150" r="D1296"/>
      <c s="150" r="E1296"/>
      <c s="150" r="F1296"/>
    </row>
    <row r="1297">
      <c s="113" r="A1297">
        <v>173001002475</v>
      </c>
      <c t="s" s="136" r="B1297">
        <v>1690</v>
      </c>
      <c s="150" r="C1297"/>
      <c s="150" r="D1297"/>
      <c s="150" r="E1297"/>
      <c s="150" r="F1297"/>
    </row>
    <row r="1298">
      <c s="113" r="A1298">
        <v>173001003048</v>
      </c>
      <c t="s" s="136" r="B1298">
        <v>1691</v>
      </c>
      <c s="150" r="C1298"/>
      <c s="150" r="D1298"/>
      <c s="150" r="E1298"/>
      <c s="150" r="F1298"/>
    </row>
    <row r="1299">
      <c s="113" r="A1299">
        <v>173001003072</v>
      </c>
      <c t="s" s="136" r="B1299">
        <v>1692</v>
      </c>
      <c s="150" r="C1299"/>
      <c s="150" r="D1299"/>
      <c s="150" r="E1299"/>
      <c s="150" r="F1299"/>
    </row>
    <row r="1300">
      <c s="113" r="A1300">
        <v>173001003684</v>
      </c>
      <c t="s" s="136" r="B1300">
        <v>1693</v>
      </c>
      <c s="150" r="C1300"/>
      <c s="150" r="D1300"/>
      <c s="150" r="E1300"/>
      <c s="150" r="F1300"/>
    </row>
    <row r="1301">
      <c s="113" r="A1301">
        <v>173001004556</v>
      </c>
      <c t="s" s="136" r="B1301">
        <v>1694</v>
      </c>
      <c s="150" r="C1301"/>
      <c s="150" r="D1301"/>
      <c s="150" r="E1301"/>
      <c s="150" r="F1301"/>
    </row>
    <row r="1302">
      <c s="113" r="A1302">
        <v>173001004788</v>
      </c>
      <c t="s" s="136" r="B1302">
        <v>1695</v>
      </c>
      <c s="150" r="C1302"/>
      <c s="150" r="D1302"/>
      <c s="150" r="E1302"/>
      <c s="150" r="F1302"/>
    </row>
    <row r="1303">
      <c s="113" r="A1303">
        <v>173001005296</v>
      </c>
      <c t="s" s="136" r="B1303">
        <v>535</v>
      </c>
      <c s="150" r="C1303"/>
      <c s="150" r="D1303"/>
      <c s="150" r="E1303"/>
      <c s="150" r="F1303"/>
    </row>
    <row r="1304">
      <c s="113" r="A1304">
        <v>173001005351</v>
      </c>
      <c t="s" s="136" r="B1304">
        <v>1696</v>
      </c>
      <c s="150" r="C1304"/>
      <c s="150" r="D1304"/>
      <c s="150" r="E1304"/>
      <c s="150" r="F1304"/>
    </row>
    <row r="1305">
      <c s="113" r="A1305">
        <v>173001005661</v>
      </c>
      <c t="s" s="136" r="B1305">
        <v>1697</v>
      </c>
      <c s="150" r="C1305"/>
      <c s="150" r="D1305"/>
      <c s="150" r="E1305"/>
      <c s="150" r="F1305"/>
    </row>
    <row r="1306">
      <c s="113" r="A1306">
        <v>173001005733</v>
      </c>
      <c t="s" s="136" r="B1306">
        <v>1698</v>
      </c>
      <c s="150" r="C1306"/>
      <c s="150" r="D1306"/>
      <c s="150" r="E1306"/>
      <c s="150" r="F1306"/>
    </row>
    <row r="1307">
      <c s="113" r="A1307">
        <v>173001005814</v>
      </c>
      <c t="s" s="136" r="B1307">
        <v>1699</v>
      </c>
      <c s="150" r="C1307"/>
      <c s="150" r="D1307"/>
      <c s="150" r="E1307"/>
      <c s="150" r="F1307"/>
    </row>
    <row r="1308">
      <c s="113" r="A1308">
        <v>173001006322</v>
      </c>
      <c t="s" s="136" r="B1308">
        <v>1700</v>
      </c>
      <c s="150" r="C1308"/>
      <c s="150" r="D1308"/>
      <c s="150" r="E1308"/>
      <c s="150" r="F1308"/>
    </row>
    <row r="1309">
      <c s="113" r="A1309">
        <v>173001006331</v>
      </c>
      <c t="s" s="136" r="B1309">
        <v>1701</v>
      </c>
      <c s="150" r="C1309"/>
      <c s="150" r="D1309"/>
      <c s="150" r="E1309"/>
      <c s="150" r="F1309"/>
    </row>
    <row r="1310">
      <c s="113" r="A1310">
        <v>173001006896</v>
      </c>
      <c t="s" s="136" r="B1310">
        <v>1702</v>
      </c>
      <c s="150" r="C1310"/>
      <c s="150" r="D1310"/>
      <c s="150" r="E1310"/>
      <c s="150" r="F1310"/>
    </row>
    <row r="1311">
      <c s="113" r="A1311">
        <v>173001008741</v>
      </c>
      <c t="s" s="136" r="B1311">
        <v>1703</v>
      </c>
      <c s="150" r="C1311"/>
      <c s="150" r="D1311"/>
      <c s="150" r="E1311"/>
      <c s="150" r="F1311"/>
    </row>
    <row r="1312">
      <c s="113" r="A1312">
        <v>173001008821</v>
      </c>
      <c t="s" s="136" r="B1312">
        <v>1704</v>
      </c>
      <c s="150" r="C1312"/>
      <c s="150" r="D1312"/>
      <c s="150" r="E1312"/>
      <c s="150" r="F1312"/>
    </row>
    <row r="1313">
      <c s="113" r="A1313">
        <v>173001008945</v>
      </c>
      <c t="s" s="136" r="B1313">
        <v>1705</v>
      </c>
      <c s="150" r="C1313"/>
      <c s="150" r="D1313"/>
      <c s="150" r="E1313"/>
      <c s="150" r="F1313"/>
    </row>
    <row r="1314">
      <c s="113" r="A1314">
        <v>173001009259</v>
      </c>
      <c t="s" s="136" r="B1314">
        <v>1706</v>
      </c>
      <c s="150" r="C1314"/>
      <c s="150" r="D1314"/>
      <c s="150" r="E1314"/>
      <c s="150" r="F1314"/>
    </row>
    <row r="1315">
      <c s="113" r="A1315">
        <v>173001009917</v>
      </c>
      <c t="s" s="136" r="B1315">
        <v>1707</v>
      </c>
      <c s="150" r="C1315"/>
      <c s="150" r="D1315"/>
      <c s="150" r="E1315"/>
      <c s="150" r="F1315"/>
    </row>
    <row r="1316">
      <c s="113" r="A1316">
        <v>173001010192</v>
      </c>
      <c t="s" s="136" r="B1316">
        <v>1708</v>
      </c>
      <c s="150" r="C1316"/>
      <c s="150" r="D1316"/>
      <c s="150" r="E1316"/>
      <c s="150" r="F1316"/>
    </row>
    <row r="1317">
      <c s="113" r="A1317">
        <v>173001010214</v>
      </c>
      <c t="s" s="136" r="B1317">
        <v>1709</v>
      </c>
      <c s="150" r="C1317"/>
      <c s="150" r="D1317"/>
      <c s="150" r="E1317"/>
      <c s="150" r="F1317"/>
    </row>
    <row r="1318">
      <c s="113" r="A1318">
        <v>173001010427</v>
      </c>
      <c t="s" s="136" r="B1318">
        <v>1710</v>
      </c>
      <c s="150" r="C1318"/>
      <c s="150" r="D1318"/>
      <c s="150" r="E1318"/>
      <c s="150" r="F1318"/>
    </row>
    <row r="1319">
      <c s="113" r="A1319">
        <v>173001010435</v>
      </c>
      <c t="s" s="136" r="B1319">
        <v>1711</v>
      </c>
      <c s="150" r="C1319"/>
      <c s="150" r="D1319"/>
      <c s="150" r="E1319"/>
      <c s="150" r="F1319"/>
    </row>
    <row r="1320">
      <c s="113" r="A1320">
        <v>173001010443</v>
      </c>
      <c t="s" s="136" r="B1320">
        <v>1712</v>
      </c>
      <c s="150" r="C1320"/>
      <c s="150" r="D1320"/>
      <c s="150" r="E1320"/>
      <c s="150" r="F1320"/>
    </row>
    <row r="1321">
      <c s="113" r="A1321">
        <v>173001010508</v>
      </c>
      <c t="s" s="136" r="B1321">
        <v>1713</v>
      </c>
      <c s="150" r="C1321"/>
      <c s="150" r="D1321"/>
      <c s="150" r="E1321"/>
      <c s="150" r="F1321"/>
    </row>
    <row r="1322">
      <c s="113" r="A1322">
        <v>173001010842</v>
      </c>
      <c t="s" s="136" r="B1322">
        <v>1714</v>
      </c>
      <c s="150" r="C1322"/>
      <c s="150" r="D1322"/>
      <c s="150" r="E1322"/>
      <c s="150" r="F1322"/>
    </row>
    <row r="1323">
      <c s="113" r="A1323">
        <v>173001010851</v>
      </c>
      <c t="s" s="136" r="B1323">
        <v>1715</v>
      </c>
      <c s="150" r="C1323"/>
      <c s="150" r="D1323"/>
      <c s="150" r="E1323"/>
      <c s="150" r="F1323"/>
    </row>
    <row r="1324">
      <c s="113" r="A1324">
        <v>173001011474</v>
      </c>
      <c t="s" s="136" r="B1324">
        <v>1716</v>
      </c>
      <c s="150" r="C1324"/>
      <c s="150" r="D1324"/>
      <c s="150" r="E1324"/>
      <c s="150" r="F1324"/>
    </row>
    <row r="1325">
      <c s="113" r="A1325">
        <v>173001011539</v>
      </c>
      <c t="s" s="136" r="B1325">
        <v>1717</v>
      </c>
      <c s="150" r="C1325"/>
      <c s="150" r="D1325"/>
      <c s="150" r="E1325"/>
      <c s="150" r="F1325"/>
    </row>
    <row r="1326">
      <c s="113" r="A1326">
        <v>173001011679</v>
      </c>
      <c t="s" s="136" r="B1326">
        <v>1718</v>
      </c>
      <c s="150" r="C1326"/>
      <c s="150" r="D1326"/>
      <c s="150" r="E1326"/>
      <c s="150" r="F1326"/>
    </row>
    <row r="1327">
      <c s="113" r="A1327">
        <v>173030000325</v>
      </c>
      <c t="s" s="136" r="B1327">
        <v>1719</v>
      </c>
      <c s="150" r="C1327"/>
      <c s="150" r="D1327"/>
      <c s="150" r="E1327"/>
      <c s="150" r="F1327"/>
    </row>
    <row r="1328">
      <c s="113" r="A1328">
        <v>173055000991</v>
      </c>
      <c t="s" s="136" r="B1328">
        <v>1720</v>
      </c>
      <c s="150" r="C1328"/>
      <c s="150" r="D1328"/>
      <c s="150" r="E1328"/>
      <c s="150" r="F1328"/>
    </row>
    <row r="1329">
      <c s="113" r="A1329">
        <v>173067002093</v>
      </c>
      <c t="s" s="136" r="B1329">
        <v>1721</v>
      </c>
      <c s="150" r="C1329"/>
      <c s="150" r="D1329"/>
      <c s="150" r="E1329"/>
      <c s="150" r="F1329"/>
    </row>
    <row r="1330">
      <c s="113" r="A1330">
        <v>173124000931</v>
      </c>
      <c t="s" s="136" r="B1330">
        <v>1722</v>
      </c>
      <c s="150" r="C1330"/>
      <c s="150" r="D1330"/>
      <c s="150" r="E1330"/>
      <c s="150" r="F1330"/>
    </row>
    <row r="1331">
      <c s="113" r="A1331">
        <v>173148000214</v>
      </c>
      <c t="s" s="136" r="B1331">
        <v>1723</v>
      </c>
      <c s="150" r="C1331"/>
      <c s="150" r="D1331"/>
      <c s="150" r="E1331"/>
      <c s="150" r="F1331"/>
    </row>
    <row r="1332">
      <c s="113" r="A1332">
        <v>173168003520</v>
      </c>
      <c t="s" s="136" r="B1332">
        <v>1724</v>
      </c>
      <c s="150" r="C1332"/>
      <c s="150" r="D1332"/>
      <c s="150" r="E1332"/>
      <c s="150" r="F1332"/>
    </row>
    <row r="1333">
      <c s="113" r="A1333">
        <v>173168003538</v>
      </c>
      <c t="s" s="136" r="B1333">
        <v>1725</v>
      </c>
      <c s="150" r="C1333"/>
      <c s="150" r="D1333"/>
      <c s="150" r="E1333"/>
      <c s="150" r="F1333"/>
    </row>
    <row r="1334">
      <c s="113" r="A1334">
        <v>173168003546</v>
      </c>
      <c t="s" s="136" r="B1334">
        <v>1726</v>
      </c>
      <c s="150" r="C1334"/>
      <c s="150" r="D1334"/>
      <c s="150" r="E1334"/>
      <c s="150" r="F1334"/>
    </row>
    <row r="1335">
      <c s="113" r="A1335">
        <v>173168003562</v>
      </c>
      <c t="s" s="136" r="B1335">
        <v>1727</v>
      </c>
      <c s="150" r="C1335"/>
      <c s="150" r="D1335"/>
      <c s="150" r="E1335"/>
      <c s="150" r="F1335"/>
    </row>
    <row r="1336">
      <c s="113" r="A1336">
        <v>173217001333</v>
      </c>
      <c t="s" s="136" r="B1336">
        <v>1728</v>
      </c>
      <c s="150" r="C1336"/>
      <c s="150" r="D1336"/>
      <c s="150" r="E1336"/>
      <c s="150" r="F1336"/>
    </row>
    <row r="1337">
      <c s="113" r="A1337">
        <v>173226001451</v>
      </c>
      <c t="s" s="136" r="B1337">
        <v>1729</v>
      </c>
      <c s="150" r="C1337"/>
      <c s="150" r="D1337"/>
      <c s="150" r="E1337"/>
      <c s="150" r="F1337"/>
    </row>
    <row r="1338">
      <c s="113" r="A1338">
        <v>173268001508</v>
      </c>
      <c t="s" s="136" r="B1338">
        <v>1730</v>
      </c>
      <c s="150" r="C1338"/>
      <c s="150" r="D1338"/>
      <c s="150" r="E1338"/>
      <c s="150" r="F1338"/>
    </row>
    <row r="1339">
      <c s="113" r="A1339">
        <v>173268001516</v>
      </c>
      <c t="s" s="136" r="B1339">
        <v>1731</v>
      </c>
      <c s="150" r="C1339"/>
      <c s="150" r="D1339"/>
      <c s="150" r="E1339"/>
      <c s="150" r="F1339"/>
    </row>
    <row r="1340">
      <c s="113" r="A1340">
        <v>173268001524</v>
      </c>
      <c t="s" s="136" r="B1340">
        <v>1732</v>
      </c>
      <c s="150" r="C1340"/>
      <c s="150" r="D1340"/>
      <c s="150" r="E1340"/>
      <c s="150" r="F1340"/>
    </row>
    <row r="1341">
      <c s="113" r="A1341">
        <v>173268001541</v>
      </c>
      <c t="s" s="136" r="B1341">
        <v>1733</v>
      </c>
      <c s="150" r="C1341"/>
      <c s="150" r="D1341"/>
      <c s="150" r="E1341"/>
      <c s="150" r="F1341"/>
    </row>
    <row r="1342">
      <c s="113" r="A1342">
        <v>173275000495</v>
      </c>
      <c t="s" s="136" r="B1342">
        <v>1707</v>
      </c>
      <c s="150" r="C1342"/>
      <c s="150" r="D1342"/>
      <c s="150" r="E1342"/>
      <c s="150" r="F1342"/>
    </row>
    <row r="1343">
      <c s="113" r="A1343">
        <v>173275000517</v>
      </c>
      <c t="s" s="136" r="B1343">
        <v>1734</v>
      </c>
      <c s="150" r="C1343"/>
      <c s="150" r="D1343"/>
      <c s="150" r="E1343"/>
      <c s="150" r="F1343"/>
    </row>
    <row r="1344">
      <c s="113" r="A1344">
        <v>173319001214</v>
      </c>
      <c t="s" s="136" r="B1344">
        <v>1735</v>
      </c>
      <c s="150" r="C1344"/>
      <c s="150" r="D1344"/>
      <c s="150" r="E1344"/>
      <c s="150" r="F1344"/>
    </row>
    <row r="1345">
      <c s="113" r="A1345">
        <v>173319001222</v>
      </c>
      <c t="s" s="136" r="B1345">
        <v>1736</v>
      </c>
      <c s="150" r="C1345"/>
      <c s="150" r="D1345"/>
      <c s="150" r="E1345"/>
      <c s="150" r="F1345"/>
    </row>
    <row r="1346">
      <c s="113" r="A1346">
        <v>173349000701</v>
      </c>
      <c t="s" s="136" r="B1346">
        <v>1737</v>
      </c>
      <c s="150" r="C1346"/>
      <c s="150" r="D1346"/>
      <c s="150" r="E1346"/>
      <c s="150" r="F1346"/>
    </row>
    <row r="1347">
      <c s="113" r="A1347">
        <v>173349000719</v>
      </c>
      <c t="s" s="136" r="B1347">
        <v>1738</v>
      </c>
      <c s="150" r="C1347"/>
      <c s="150" r="D1347"/>
      <c s="150" r="E1347"/>
      <c s="150" r="F1347"/>
    </row>
    <row r="1348">
      <c s="113" r="A1348">
        <v>173349000735</v>
      </c>
      <c t="s" s="136" r="B1348">
        <v>1739</v>
      </c>
      <c s="150" r="C1348"/>
      <c s="150" r="D1348"/>
      <c s="150" r="E1348"/>
      <c s="150" r="F1348"/>
    </row>
    <row r="1349">
      <c s="113" r="A1349">
        <v>173349000743</v>
      </c>
      <c t="s" s="136" r="B1349">
        <v>1740</v>
      </c>
      <c s="150" r="C1349"/>
      <c s="150" r="D1349"/>
      <c s="150" r="E1349"/>
      <c s="150" r="F1349"/>
    </row>
    <row r="1350">
      <c s="113" r="A1350">
        <v>173352000711</v>
      </c>
      <c t="s" s="136" r="B1350">
        <v>1681</v>
      </c>
      <c s="150" r="C1350"/>
      <c s="150" r="D1350"/>
      <c s="150" r="E1350"/>
      <c s="150" r="F1350"/>
    </row>
    <row r="1351">
      <c s="113" r="A1351">
        <v>173408000469</v>
      </c>
      <c t="s" s="136" r="B1351">
        <v>1741</v>
      </c>
      <c s="150" r="C1351"/>
      <c s="150" r="D1351"/>
      <c s="150" r="E1351"/>
      <c s="150" r="F1351"/>
    </row>
    <row r="1352">
      <c s="113" r="A1352">
        <v>173408000655</v>
      </c>
      <c t="s" s="136" r="B1352">
        <v>1742</v>
      </c>
      <c s="150" r="C1352"/>
      <c s="150" r="D1352"/>
      <c s="150" r="E1352"/>
      <c s="150" r="F1352"/>
    </row>
    <row r="1353">
      <c s="113" r="A1353">
        <v>173408000663</v>
      </c>
      <c t="s" s="136" r="B1353">
        <v>1743</v>
      </c>
      <c s="150" r="C1353"/>
      <c s="150" r="D1353"/>
      <c s="150" r="E1353"/>
      <c s="150" r="F1353"/>
    </row>
    <row r="1354">
      <c s="113" r="A1354">
        <v>173411002162</v>
      </c>
      <c t="s" s="136" r="B1354">
        <v>1744</v>
      </c>
      <c s="150" r="C1354"/>
      <c s="150" r="D1354"/>
      <c s="150" r="E1354"/>
      <c s="150" r="F1354"/>
    </row>
    <row r="1355">
      <c s="113" r="A1355">
        <v>173411002171</v>
      </c>
      <c t="s" s="136" r="B1355">
        <v>1745</v>
      </c>
      <c s="150" r="C1355"/>
      <c s="150" r="D1355"/>
      <c s="150" r="E1355"/>
      <c s="150" r="F1355"/>
    </row>
    <row r="1356">
      <c s="113" r="A1356">
        <v>173411002189</v>
      </c>
      <c t="s" s="136" r="B1356">
        <v>1746</v>
      </c>
      <c s="150" r="C1356"/>
      <c s="150" r="D1356"/>
      <c s="150" r="E1356"/>
      <c s="150" r="F1356"/>
    </row>
    <row r="1357">
      <c s="113" r="A1357">
        <v>173443001192</v>
      </c>
      <c t="s" s="136" r="B1357">
        <v>1747</v>
      </c>
      <c s="150" r="C1357"/>
      <c s="150" r="D1357"/>
      <c s="150" r="E1357"/>
      <c s="150" r="F1357"/>
    </row>
    <row r="1358">
      <c s="113" r="A1358">
        <v>173443001214</v>
      </c>
      <c t="s" s="136" r="B1358">
        <v>1748</v>
      </c>
      <c s="150" r="C1358"/>
      <c s="150" r="D1358"/>
      <c s="150" r="E1358"/>
      <c s="150" r="F1358"/>
    </row>
    <row r="1359">
      <c s="113" r="A1359">
        <v>173449000732</v>
      </c>
      <c t="s" s="136" r="B1359">
        <v>1749</v>
      </c>
      <c s="150" r="C1359"/>
      <c s="150" r="D1359"/>
      <c s="150" r="E1359"/>
      <c s="150" r="F1359"/>
    </row>
    <row r="1360">
      <c s="113" r="A1360">
        <v>173483000865</v>
      </c>
      <c t="s" s="136" r="B1360">
        <v>1750</v>
      </c>
      <c s="150" r="C1360"/>
      <c s="150" r="D1360"/>
      <c s="150" r="E1360"/>
      <c s="150" r="F1360"/>
    </row>
    <row r="1361">
      <c s="113" r="A1361">
        <v>173504002219</v>
      </c>
      <c t="s" s="136" r="B1361">
        <v>1751</v>
      </c>
      <c s="150" r="C1361"/>
      <c s="150" r="D1361"/>
      <c s="150" r="E1361"/>
      <c s="150" r="F1361"/>
    </row>
    <row r="1362">
      <c s="113" r="A1362">
        <v>173547000252</v>
      </c>
      <c t="s" s="136" r="B1362">
        <v>1752</v>
      </c>
      <c s="150" r="C1362"/>
      <c s="150" r="D1362"/>
      <c s="150" r="E1362"/>
      <c s="150" r="F1362"/>
    </row>
    <row r="1363">
      <c s="113" r="A1363">
        <v>173555001861</v>
      </c>
      <c t="s" s="136" r="B1363">
        <v>1753</v>
      </c>
      <c s="150" r="C1363"/>
      <c s="150" r="D1363"/>
      <c s="150" r="E1363"/>
      <c s="150" r="F1363"/>
    </row>
    <row r="1364">
      <c s="113" r="A1364">
        <v>173555001870</v>
      </c>
      <c t="s" s="136" r="B1364">
        <v>1754</v>
      </c>
      <c s="150" r="C1364"/>
      <c s="150" r="D1364"/>
      <c s="150" r="E1364"/>
      <c s="150" r="F1364"/>
    </row>
    <row r="1365">
      <c s="113" r="A1365">
        <v>173585001289</v>
      </c>
      <c t="s" s="136" r="B1365">
        <v>1755</v>
      </c>
      <c s="150" r="C1365"/>
      <c s="150" r="D1365"/>
      <c s="150" r="E1365"/>
      <c s="150" r="F1365"/>
    </row>
    <row r="1366">
      <c s="113" r="A1366">
        <v>173616000278</v>
      </c>
      <c t="s" s="136" r="B1366">
        <v>1740</v>
      </c>
      <c s="150" r="C1366"/>
      <c s="150" r="D1366"/>
      <c s="150" r="E1366"/>
      <c s="150" r="F1366"/>
    </row>
    <row r="1367">
      <c s="113" r="A1367">
        <v>173616001916</v>
      </c>
      <c t="s" s="136" r="B1367">
        <v>1756</v>
      </c>
      <c s="150" r="C1367"/>
      <c s="150" r="D1367"/>
      <c s="150" r="E1367"/>
      <c s="150" r="F1367"/>
    </row>
    <row r="1368">
      <c s="113" r="A1368">
        <v>173624001909</v>
      </c>
      <c t="s" s="136" r="B1368">
        <v>1757</v>
      </c>
      <c s="150" r="C1368"/>
      <c s="150" r="D1368"/>
      <c s="150" r="E1368"/>
      <c s="150" r="F1368"/>
    </row>
    <row r="1369">
      <c s="113" r="A1369">
        <v>173624001917</v>
      </c>
      <c t="s" s="136" r="B1369">
        <v>1758</v>
      </c>
      <c s="150" r="C1369"/>
      <c s="150" r="D1369"/>
      <c s="150" r="E1369"/>
      <c s="150" r="F1369"/>
    </row>
    <row r="1370">
      <c s="113" r="A1370">
        <v>173671000601</v>
      </c>
      <c t="s" s="136" r="B1370">
        <v>1759</v>
      </c>
      <c s="150" r="C1370"/>
      <c s="150" r="D1370"/>
      <c s="150" r="E1370"/>
      <c s="150" r="F1370"/>
    </row>
    <row r="1371">
      <c s="113" r="A1371">
        <v>173675001300</v>
      </c>
      <c t="s" s="136" r="B1371">
        <v>1760</v>
      </c>
      <c s="150" r="C1371"/>
      <c s="150" r="D1371"/>
      <c s="150" r="E1371"/>
      <c s="150" r="F1371"/>
    </row>
    <row r="1372">
      <c s="113" r="A1372">
        <v>173678000894</v>
      </c>
      <c t="s" s="136" r="B1372">
        <v>1689</v>
      </c>
      <c s="150" r="C1372"/>
      <c s="150" r="D1372"/>
      <c s="150" r="E1372"/>
      <c s="150" r="F1372"/>
    </row>
    <row r="1373">
      <c s="113" r="A1373">
        <v>176001001656</v>
      </c>
      <c t="s" s="136" r="B1373">
        <v>1761</v>
      </c>
      <c s="150" r="C1373"/>
      <c s="150" r="D1373"/>
      <c s="150" r="E1373"/>
      <c s="150" r="F1373"/>
    </row>
    <row r="1374">
      <c s="113" r="A1374">
        <v>176001001664</v>
      </c>
      <c t="s" s="136" r="B1374">
        <v>1762</v>
      </c>
      <c s="150" r="C1374"/>
      <c s="150" r="D1374"/>
      <c s="150" r="E1374"/>
      <c s="150" r="F1374"/>
    </row>
    <row r="1375">
      <c s="113" r="A1375">
        <v>176001001681</v>
      </c>
      <c t="s" s="136" r="B1375">
        <v>1763</v>
      </c>
      <c s="150" r="C1375"/>
      <c s="150" r="D1375"/>
      <c s="150" r="E1375"/>
      <c s="150" r="F1375"/>
    </row>
    <row r="1376">
      <c s="113" r="A1376">
        <v>176001001702</v>
      </c>
      <c t="s" s="136" r="B1376">
        <v>1764</v>
      </c>
      <c s="150" r="C1376"/>
      <c s="150" r="D1376"/>
      <c s="150" r="E1376"/>
      <c s="150" r="F1376"/>
    </row>
    <row r="1377">
      <c s="113" r="A1377">
        <v>176001001770</v>
      </c>
      <c t="s" s="136" r="B1377">
        <v>1765</v>
      </c>
      <c s="150" r="C1377"/>
      <c s="150" r="D1377"/>
      <c s="150" r="E1377"/>
      <c s="150" r="F1377"/>
    </row>
    <row r="1378">
      <c s="113" r="A1378">
        <v>176001001796</v>
      </c>
      <c t="s" s="136" r="B1378">
        <v>1766</v>
      </c>
      <c s="150" r="C1378"/>
      <c s="150" r="D1378"/>
      <c s="150" r="E1378"/>
      <c s="150" r="F1378"/>
    </row>
    <row r="1379">
      <c s="113" r="A1379">
        <v>176001001818</v>
      </c>
      <c t="s" s="136" r="B1379">
        <v>1767</v>
      </c>
      <c s="150" r="C1379"/>
      <c s="150" r="D1379"/>
      <c s="150" r="E1379"/>
      <c s="150" r="F1379"/>
    </row>
    <row r="1380">
      <c s="113" r="A1380">
        <v>176001001826</v>
      </c>
      <c t="s" s="136" r="B1380">
        <v>1768</v>
      </c>
      <c s="150" r="C1380"/>
      <c s="150" r="D1380"/>
      <c s="150" r="E1380"/>
      <c s="150" r="F1380"/>
    </row>
    <row r="1381">
      <c s="113" r="A1381">
        <v>176001002555</v>
      </c>
      <c t="s" s="136" r="B1381">
        <v>1769</v>
      </c>
      <c s="150" r="C1381"/>
      <c s="150" r="D1381"/>
      <c s="150" r="E1381"/>
      <c s="150" r="F1381"/>
    </row>
    <row r="1382">
      <c s="113" r="A1382">
        <v>176001002881</v>
      </c>
      <c t="s" s="136" r="B1382">
        <v>1770</v>
      </c>
      <c s="150" r="C1382"/>
      <c s="150" r="D1382"/>
      <c s="150" r="E1382"/>
      <c s="150" r="F1382"/>
    </row>
    <row r="1383">
      <c s="113" r="A1383">
        <v>176001002911</v>
      </c>
      <c t="s" s="136" r="B1383">
        <v>1771</v>
      </c>
      <c s="150" r="C1383"/>
      <c s="150" r="D1383"/>
      <c s="150" r="E1383"/>
      <c s="150" r="F1383"/>
    </row>
    <row r="1384">
      <c s="113" r="A1384">
        <v>176001002989</v>
      </c>
      <c t="s" s="136" r="B1384">
        <v>1772</v>
      </c>
      <c s="150" r="C1384"/>
      <c s="150" r="D1384"/>
      <c s="150" r="E1384"/>
      <c s="150" r="F1384"/>
    </row>
    <row r="1385">
      <c s="113" r="A1385">
        <v>176001003161</v>
      </c>
      <c t="s" s="136" r="B1385">
        <v>1773</v>
      </c>
      <c s="150" r="C1385"/>
      <c s="150" r="D1385"/>
      <c s="150" r="E1385"/>
      <c s="150" r="F1385"/>
    </row>
    <row r="1386">
      <c s="113" r="A1386">
        <v>176001003195</v>
      </c>
      <c t="s" s="136" r="B1386">
        <v>1574</v>
      </c>
      <c s="150" r="C1386"/>
      <c s="150" r="D1386"/>
      <c s="150" r="E1386"/>
      <c s="150" r="F1386"/>
    </row>
    <row r="1387">
      <c s="113" r="A1387">
        <v>176001003918</v>
      </c>
      <c t="s" s="136" r="B1387">
        <v>1774</v>
      </c>
      <c s="150" r="C1387"/>
      <c s="150" r="D1387"/>
      <c s="150" r="E1387"/>
      <c s="150" r="F1387"/>
    </row>
    <row r="1388">
      <c s="113" r="A1388">
        <v>176001004001</v>
      </c>
      <c t="s" s="136" r="B1388">
        <v>1775</v>
      </c>
      <c s="150" r="C1388"/>
      <c s="150" r="D1388"/>
      <c s="150" r="E1388"/>
      <c s="150" r="F1388"/>
    </row>
    <row r="1389">
      <c s="113" r="A1389">
        <v>176001004256</v>
      </c>
      <c t="s" s="136" r="B1389">
        <v>1042</v>
      </c>
      <c s="150" r="C1389"/>
      <c s="150" r="D1389"/>
      <c s="150" r="E1389"/>
      <c s="150" r="F1389"/>
    </row>
    <row r="1390">
      <c s="113" r="A1390">
        <v>176001004329</v>
      </c>
      <c t="s" s="136" r="B1390">
        <v>1776</v>
      </c>
      <c s="150" r="C1390"/>
      <c s="150" r="D1390"/>
      <c s="150" r="E1390"/>
      <c s="150" r="F1390"/>
    </row>
    <row r="1391">
      <c s="113" r="A1391">
        <v>176001004485</v>
      </c>
      <c t="s" s="136" r="B1391">
        <v>1777</v>
      </c>
      <c s="150" r="C1391"/>
      <c s="150" r="D1391"/>
      <c s="150" r="E1391"/>
      <c s="150" r="F1391"/>
    </row>
    <row r="1392">
      <c s="113" r="A1392">
        <v>176001004515</v>
      </c>
      <c t="s" s="136" r="B1392">
        <v>1778</v>
      </c>
      <c s="150" r="C1392"/>
      <c s="150" r="D1392"/>
      <c s="150" r="E1392"/>
      <c s="150" r="F1392"/>
    </row>
    <row r="1393">
      <c s="113" r="A1393">
        <v>176001004973</v>
      </c>
      <c t="s" s="136" r="B1393">
        <v>1779</v>
      </c>
      <c s="150" r="C1393"/>
      <c s="150" r="D1393"/>
      <c s="150" r="E1393"/>
      <c s="150" r="F1393"/>
    </row>
    <row r="1394">
      <c s="113" r="A1394">
        <v>176001005091</v>
      </c>
      <c t="s" s="136" r="B1394">
        <v>1780</v>
      </c>
      <c s="150" r="C1394"/>
      <c s="150" r="D1394"/>
      <c s="150" r="E1394"/>
      <c s="150" r="F1394"/>
    </row>
    <row r="1395">
      <c s="113" r="A1395">
        <v>176001005121</v>
      </c>
      <c t="s" s="136" r="B1395">
        <v>1781</v>
      </c>
      <c s="150" r="C1395"/>
      <c s="150" r="D1395"/>
      <c s="150" r="E1395"/>
      <c s="150" r="F1395"/>
    </row>
    <row r="1396">
      <c s="113" r="A1396">
        <v>176001005341</v>
      </c>
      <c t="s" s="136" r="B1396">
        <v>1782</v>
      </c>
      <c s="150" r="C1396"/>
      <c s="150" r="D1396"/>
      <c s="150" r="E1396"/>
      <c s="150" r="F1396"/>
    </row>
    <row r="1397">
      <c s="113" r="A1397">
        <v>176001005368</v>
      </c>
      <c t="s" s="136" r="B1397">
        <v>1783</v>
      </c>
      <c s="150" r="C1397"/>
      <c s="150" r="D1397"/>
      <c s="150" r="E1397"/>
      <c s="150" r="F1397"/>
    </row>
    <row r="1398">
      <c s="113" r="A1398">
        <v>176001005805</v>
      </c>
      <c t="s" s="136" r="B1398">
        <v>1784</v>
      </c>
      <c s="150" r="C1398"/>
      <c s="150" r="D1398"/>
      <c s="150" r="E1398"/>
      <c s="150" r="F1398"/>
    </row>
    <row r="1399">
      <c s="113" r="A1399">
        <v>176001005813</v>
      </c>
      <c t="s" s="136" r="B1399">
        <v>1785</v>
      </c>
      <c s="150" r="C1399"/>
      <c s="150" r="D1399"/>
      <c s="150" r="E1399"/>
      <c s="150" r="F1399"/>
    </row>
    <row r="1400">
      <c s="113" r="A1400">
        <v>176001005970</v>
      </c>
      <c t="s" s="136" r="B1400">
        <v>1786</v>
      </c>
      <c s="150" r="C1400"/>
      <c s="150" r="D1400"/>
      <c s="150" r="E1400"/>
      <c s="150" r="F1400"/>
    </row>
    <row r="1401">
      <c s="113" r="A1401">
        <v>176001006071</v>
      </c>
      <c t="s" s="136" r="B1401">
        <v>1787</v>
      </c>
      <c s="150" r="C1401"/>
      <c s="150" r="D1401"/>
      <c s="150" r="E1401"/>
      <c s="150" r="F1401"/>
    </row>
    <row r="1402">
      <c s="113" r="A1402">
        <v>176001006119</v>
      </c>
      <c t="s" s="136" r="B1402">
        <v>1788</v>
      </c>
      <c s="150" r="C1402"/>
      <c s="150" r="D1402"/>
      <c s="150" r="E1402"/>
      <c s="150" r="F1402"/>
    </row>
    <row r="1403">
      <c s="113" r="A1403">
        <v>176001006356</v>
      </c>
      <c t="s" s="136" r="B1403">
        <v>1789</v>
      </c>
      <c s="150" r="C1403"/>
      <c s="150" r="D1403"/>
      <c s="150" r="E1403"/>
      <c s="150" r="F1403"/>
    </row>
    <row r="1404">
      <c s="113" r="A1404">
        <v>176001007115</v>
      </c>
      <c t="s" s="136" r="B1404">
        <v>1790</v>
      </c>
      <c s="150" r="C1404"/>
      <c s="150" r="D1404"/>
      <c s="150" r="E1404"/>
      <c s="150" r="F1404"/>
    </row>
    <row r="1405">
      <c s="113" r="A1405">
        <v>176001007131</v>
      </c>
      <c t="s" s="136" r="B1405">
        <v>1791</v>
      </c>
      <c s="150" r="C1405"/>
      <c s="150" r="D1405"/>
      <c s="150" r="E1405"/>
      <c s="150" r="F1405"/>
    </row>
    <row r="1406">
      <c s="113" r="A1406">
        <v>176001008642</v>
      </c>
      <c t="s" s="136" r="B1406">
        <v>1792</v>
      </c>
      <c s="150" r="C1406"/>
      <c s="150" r="D1406"/>
      <c s="150" r="E1406"/>
      <c s="150" r="F1406"/>
    </row>
    <row r="1407">
      <c s="113" r="A1407">
        <v>176001008669</v>
      </c>
      <c t="s" s="136" r="B1407">
        <v>1793</v>
      </c>
      <c s="150" r="C1407"/>
      <c s="150" r="D1407"/>
      <c s="150" r="E1407"/>
      <c s="150" r="F1407"/>
    </row>
    <row r="1408">
      <c s="113" r="A1408">
        <v>176001008723</v>
      </c>
      <c t="s" s="136" r="B1408">
        <v>1794</v>
      </c>
      <c s="150" r="C1408"/>
      <c s="150" r="D1408"/>
      <c s="150" r="E1408"/>
      <c s="150" r="F1408"/>
    </row>
    <row r="1409">
      <c s="113" r="A1409">
        <v>176001008766</v>
      </c>
      <c t="s" s="136" r="B1409">
        <v>1795</v>
      </c>
      <c s="150" r="C1409"/>
      <c s="150" r="D1409"/>
      <c s="150" r="E1409"/>
      <c s="150" r="F1409"/>
    </row>
    <row r="1410">
      <c s="113" r="A1410">
        <v>176001008791</v>
      </c>
      <c t="s" s="136" r="B1410">
        <v>1796</v>
      </c>
      <c s="150" r="C1410"/>
      <c s="150" r="D1410"/>
      <c s="150" r="E1410"/>
      <c s="150" r="F1410"/>
    </row>
    <row r="1411">
      <c s="113" r="A1411">
        <v>176001011163</v>
      </c>
      <c t="s" s="136" r="B1411">
        <v>1797</v>
      </c>
      <c s="150" r="C1411"/>
      <c s="150" r="D1411"/>
      <c s="150" r="E1411"/>
      <c s="150" r="F1411"/>
    </row>
    <row r="1412">
      <c s="113" r="A1412">
        <v>176001014138</v>
      </c>
      <c t="s" s="136" r="B1412">
        <v>1798</v>
      </c>
      <c s="150" r="C1412"/>
      <c s="150" r="D1412"/>
      <c s="150" r="E1412"/>
      <c s="150" r="F1412"/>
    </row>
    <row r="1413">
      <c s="113" r="A1413">
        <v>176001014359</v>
      </c>
      <c t="s" s="136" r="B1413">
        <v>1799</v>
      </c>
      <c s="150" r="C1413"/>
      <c s="150" r="D1413"/>
      <c s="150" r="E1413"/>
      <c s="150" r="F1413"/>
    </row>
    <row r="1414">
      <c s="113" r="A1414">
        <v>176001015975</v>
      </c>
      <c t="s" s="136" r="B1414">
        <v>1800</v>
      </c>
      <c s="150" r="C1414"/>
      <c s="150" r="D1414"/>
      <c s="150" r="E1414"/>
      <c s="150" r="F1414"/>
    </row>
    <row r="1415">
      <c s="113" r="A1415">
        <v>176001016491</v>
      </c>
      <c t="s" s="136" r="B1415">
        <v>1801</v>
      </c>
      <c s="150" r="C1415"/>
      <c s="150" r="D1415"/>
      <c s="150" r="E1415"/>
      <c s="150" r="F1415"/>
    </row>
    <row r="1416">
      <c s="113" r="A1416">
        <v>176001017374</v>
      </c>
      <c t="s" s="136" r="B1416">
        <v>1802</v>
      </c>
      <c s="150" r="C1416"/>
      <c s="150" r="D1416"/>
      <c s="150" r="E1416"/>
      <c s="150" r="F1416"/>
    </row>
    <row r="1417">
      <c s="113" r="A1417">
        <v>176001020065</v>
      </c>
      <c t="s" s="136" r="B1417">
        <v>1803</v>
      </c>
      <c s="150" r="C1417"/>
      <c s="150" r="D1417"/>
      <c s="150" r="E1417"/>
      <c s="150" r="F1417"/>
    </row>
    <row r="1418">
      <c s="113" r="A1418">
        <v>176001020359</v>
      </c>
      <c t="s" s="136" r="B1418">
        <v>1804</v>
      </c>
      <c s="150" r="C1418"/>
      <c s="150" r="D1418"/>
      <c s="150" r="E1418"/>
      <c s="150" r="F1418"/>
    </row>
    <row r="1419">
      <c s="113" r="A1419">
        <v>176001020693</v>
      </c>
      <c t="s" s="136" r="B1419">
        <v>1805</v>
      </c>
      <c s="150" r="C1419"/>
      <c s="150" r="D1419"/>
      <c s="150" r="E1419"/>
      <c s="150" r="F1419"/>
    </row>
    <row r="1420">
      <c s="113" r="A1420">
        <v>176001022360</v>
      </c>
      <c t="s" s="136" r="B1420">
        <v>1806</v>
      </c>
      <c s="150" r="C1420"/>
      <c s="150" r="D1420"/>
      <c s="150" r="E1420"/>
      <c s="150" r="F1420"/>
    </row>
    <row r="1421">
      <c s="113" r="A1421">
        <v>176001024273</v>
      </c>
      <c t="s" s="136" r="B1421">
        <v>1807</v>
      </c>
      <c s="150" r="C1421"/>
      <c s="150" r="D1421"/>
      <c s="150" r="E1421"/>
      <c s="150" r="F1421"/>
    </row>
    <row r="1422">
      <c s="113" r="A1422">
        <v>176001025946</v>
      </c>
      <c t="s" s="136" r="B1422">
        <v>1808</v>
      </c>
      <c s="150" r="C1422"/>
      <c s="150" r="D1422"/>
      <c s="150" r="E1422"/>
      <c s="150" r="F1422"/>
    </row>
    <row r="1423">
      <c s="113" r="A1423">
        <v>176001027001</v>
      </c>
      <c t="s" s="136" r="B1423">
        <v>1809</v>
      </c>
      <c s="150" r="C1423"/>
      <c s="150" r="D1423"/>
      <c s="150" r="E1423"/>
      <c s="150" r="F1423"/>
    </row>
    <row r="1424">
      <c s="113" r="A1424">
        <v>176001028872</v>
      </c>
      <c t="s" s="136" r="B1424">
        <v>1810</v>
      </c>
      <c s="150" r="C1424"/>
      <c s="150" r="D1424"/>
      <c s="150" r="E1424"/>
      <c s="150" r="F1424"/>
    </row>
    <row r="1425">
      <c s="113" r="A1425">
        <v>176001028970</v>
      </c>
      <c t="s" s="136" r="B1425">
        <v>1811</v>
      </c>
      <c s="150" r="C1425"/>
      <c s="150" r="D1425"/>
      <c s="150" r="E1425"/>
      <c s="150" r="F1425"/>
    </row>
    <row r="1426">
      <c s="113" r="A1426">
        <v>176001029411</v>
      </c>
      <c t="s" s="136" r="B1426">
        <v>1812</v>
      </c>
      <c s="150" r="C1426"/>
      <c s="150" r="D1426"/>
      <c s="150" r="E1426"/>
      <c s="150" r="F1426"/>
    </row>
    <row r="1427">
      <c s="113" r="A1427">
        <v>176001030788</v>
      </c>
      <c t="s" s="136" r="B1427">
        <v>1813</v>
      </c>
      <c s="150" r="C1427"/>
      <c s="150" r="D1427"/>
      <c s="150" r="E1427"/>
      <c s="150" r="F1427"/>
    </row>
    <row r="1428">
      <c s="113" r="A1428">
        <v>176001030796</v>
      </c>
      <c t="s" s="136" r="B1428">
        <v>1814</v>
      </c>
      <c s="150" r="C1428"/>
      <c s="150" r="D1428"/>
      <c s="150" r="E1428"/>
      <c s="150" r="F1428"/>
    </row>
    <row r="1429">
      <c s="113" r="A1429">
        <v>176001032063</v>
      </c>
      <c t="s" s="136" r="B1429">
        <v>1815</v>
      </c>
      <c s="150" r="C1429"/>
      <c s="150" r="D1429"/>
      <c s="150" r="E1429"/>
      <c s="150" r="F1429"/>
    </row>
    <row r="1430">
      <c s="113" r="A1430">
        <v>176001037600</v>
      </c>
      <c t="s" s="136" r="B1430">
        <v>1816</v>
      </c>
      <c s="150" r="C1430"/>
      <c s="150" r="D1430"/>
      <c s="150" r="E1430"/>
      <c s="150" r="F1430"/>
    </row>
    <row r="1431">
      <c s="113" r="A1431">
        <v>176001039262</v>
      </c>
      <c t="s" s="136" r="B1431">
        <v>1817</v>
      </c>
      <c s="150" r="C1431"/>
      <c s="150" r="D1431"/>
      <c s="150" r="E1431"/>
      <c s="150" r="F1431"/>
    </row>
    <row r="1432">
      <c s="113" r="A1432">
        <v>176001039769</v>
      </c>
      <c t="s" s="136" r="B1432">
        <v>1818</v>
      </c>
      <c s="150" r="C1432"/>
      <c s="150" r="D1432"/>
      <c s="150" r="E1432"/>
      <c s="150" r="F1432"/>
    </row>
    <row r="1433">
      <c s="113" r="A1433">
        <v>176001040079</v>
      </c>
      <c t="s" s="136" r="B1433">
        <v>1819</v>
      </c>
      <c s="150" r="C1433"/>
      <c s="150" r="D1433"/>
      <c s="150" r="E1433"/>
      <c s="150" r="F1433"/>
    </row>
    <row r="1434">
      <c s="113" r="A1434">
        <v>176020000032</v>
      </c>
      <c t="s" s="136" r="B1434">
        <v>1259</v>
      </c>
      <c s="150" r="C1434"/>
      <c s="150" r="D1434"/>
      <c s="150" r="E1434"/>
      <c s="150" r="F1434"/>
    </row>
    <row r="1435">
      <c s="113" r="A1435">
        <v>176036000024</v>
      </c>
      <c t="s" s="136" r="B1435">
        <v>1820</v>
      </c>
      <c s="150" r="C1435"/>
      <c s="150" r="D1435"/>
      <c s="150" r="E1435"/>
      <c s="150" r="F1435"/>
    </row>
    <row r="1436">
      <c s="113" r="A1436">
        <v>176041000016</v>
      </c>
      <c t="s" s="136" r="B1436">
        <v>1821</v>
      </c>
      <c s="150" r="C1436"/>
      <c s="150" r="D1436"/>
      <c s="150" r="E1436"/>
      <c s="150" r="F1436"/>
    </row>
    <row r="1437">
      <c s="113" r="A1437">
        <v>176054000023</v>
      </c>
      <c t="s" s="136" r="B1437">
        <v>1822</v>
      </c>
      <c s="150" r="C1437"/>
      <c s="150" r="D1437"/>
      <c s="150" r="E1437"/>
      <c s="150" r="F1437"/>
    </row>
    <row r="1438">
      <c s="113" r="A1438">
        <v>176100000254</v>
      </c>
      <c t="s" s="136" r="B1438">
        <v>1823</v>
      </c>
      <c s="150" r="C1438"/>
      <c s="150" r="D1438"/>
      <c s="150" r="E1438"/>
      <c s="150" r="F1438"/>
    </row>
    <row r="1439">
      <c s="113" r="A1439">
        <v>176109000176</v>
      </c>
      <c t="s" s="136" r="B1439">
        <v>1824</v>
      </c>
      <c s="150" r="C1439"/>
      <c s="150" r="D1439"/>
      <c s="150" r="E1439"/>
      <c s="150" r="F1439"/>
    </row>
    <row r="1440">
      <c s="113" r="A1440">
        <v>176109000192</v>
      </c>
      <c t="s" s="136" r="B1440">
        <v>1825</v>
      </c>
      <c s="150" r="C1440"/>
      <c s="150" r="D1440"/>
      <c s="150" r="E1440"/>
      <c s="150" r="F1440"/>
    </row>
    <row r="1441">
      <c s="113" r="A1441">
        <v>176109000311</v>
      </c>
      <c t="s" s="136" r="B1441">
        <v>1826</v>
      </c>
      <c s="150" r="C1441"/>
      <c s="150" r="D1441"/>
      <c s="150" r="E1441"/>
      <c s="150" r="F1441"/>
    </row>
    <row r="1442">
      <c s="113" r="A1442">
        <v>176109000427</v>
      </c>
      <c t="s" s="136" r="B1442">
        <v>1827</v>
      </c>
      <c s="150" r="C1442"/>
      <c s="150" r="D1442"/>
      <c s="150" r="E1442"/>
      <c s="150" r="F1442"/>
    </row>
    <row r="1443">
      <c s="113" r="A1443">
        <v>176109000516</v>
      </c>
      <c t="s" s="136" r="B1443">
        <v>1828</v>
      </c>
      <c s="150" r="C1443"/>
      <c s="150" r="D1443"/>
      <c s="150" r="E1443"/>
      <c s="150" r="F1443"/>
    </row>
    <row r="1444">
      <c s="113" r="A1444">
        <v>176109000583</v>
      </c>
      <c t="s" s="136" r="B1444">
        <v>1829</v>
      </c>
      <c s="150" r="C1444"/>
      <c s="150" r="D1444"/>
      <c s="150" r="E1444"/>
      <c s="150" r="F1444"/>
    </row>
    <row r="1445">
      <c s="113" r="A1445">
        <v>176109000605</v>
      </c>
      <c t="s" s="136" r="B1445">
        <v>1830</v>
      </c>
      <c s="150" r="C1445"/>
      <c s="150" r="D1445"/>
      <c s="150" r="E1445"/>
      <c s="150" r="F1445"/>
    </row>
    <row r="1446">
      <c s="113" r="A1446">
        <v>176109000623</v>
      </c>
      <c t="s" s="136" r="B1446">
        <v>1831</v>
      </c>
      <c s="150" r="C1446"/>
      <c s="150" r="D1446"/>
      <c s="150" r="E1446"/>
      <c s="150" r="F1446"/>
    </row>
    <row r="1447">
      <c s="113" r="A1447">
        <v>176109000648</v>
      </c>
      <c t="s" s="136" r="B1447">
        <v>1832</v>
      </c>
      <c s="150" r="C1447"/>
      <c s="150" r="D1447"/>
      <c s="150" r="E1447"/>
      <c s="150" r="F1447"/>
    </row>
    <row r="1448">
      <c s="113" r="A1448">
        <v>176109000800</v>
      </c>
      <c t="s" s="136" r="B1448">
        <v>1833</v>
      </c>
      <c s="150" r="C1448"/>
      <c s="150" r="D1448"/>
      <c s="150" r="E1448"/>
      <c s="150" r="F1448"/>
    </row>
    <row r="1449">
      <c s="113" r="A1449">
        <v>176109000818</v>
      </c>
      <c t="s" s="136" r="B1449">
        <v>1834</v>
      </c>
      <c s="150" r="C1449"/>
      <c s="150" r="D1449"/>
      <c s="150" r="E1449"/>
      <c s="150" r="F1449"/>
    </row>
    <row r="1450">
      <c s="113" r="A1450">
        <v>176109000834</v>
      </c>
      <c t="s" s="136" r="B1450">
        <v>1835</v>
      </c>
      <c s="150" r="C1450"/>
      <c s="150" r="D1450"/>
      <c s="150" r="E1450"/>
      <c s="150" r="F1450"/>
    </row>
    <row r="1451">
      <c s="113" r="A1451">
        <v>176109000842</v>
      </c>
      <c t="s" s="136" r="B1451">
        <v>1836</v>
      </c>
      <c s="150" r="C1451"/>
      <c s="150" r="D1451"/>
      <c s="150" r="E1451"/>
      <c s="150" r="F1451"/>
    </row>
    <row r="1452">
      <c s="113" r="A1452">
        <v>176109001385</v>
      </c>
      <c t="s" s="136" r="B1452">
        <v>1837</v>
      </c>
      <c s="150" r="C1452"/>
      <c s="150" r="D1452"/>
      <c s="150" r="E1452"/>
      <c s="150" r="F1452"/>
    </row>
    <row r="1453">
      <c s="113" r="A1453">
        <v>176109001806</v>
      </c>
      <c t="s" s="136" r="B1453">
        <v>1838</v>
      </c>
      <c s="150" r="C1453"/>
      <c s="150" r="D1453"/>
      <c s="150" r="E1453"/>
      <c s="150" r="F1453"/>
    </row>
    <row r="1454">
      <c s="113" r="A1454">
        <v>176109002802</v>
      </c>
      <c t="s" s="136" r="B1454">
        <v>1839</v>
      </c>
      <c s="150" r="C1454"/>
      <c s="150" r="D1454"/>
      <c s="150" r="E1454"/>
      <c s="150" r="F1454"/>
    </row>
    <row r="1455">
      <c s="113" r="A1455">
        <v>176109002977</v>
      </c>
      <c t="s" s="136" r="B1455">
        <v>1840</v>
      </c>
      <c s="150" r="C1455"/>
      <c s="150" r="D1455"/>
      <c s="150" r="E1455"/>
      <c s="150" r="F1455"/>
    </row>
    <row r="1456">
      <c s="113" r="A1456">
        <v>176109003183</v>
      </c>
      <c t="s" s="136" r="B1456">
        <v>1841</v>
      </c>
      <c s="150" r="C1456"/>
      <c s="150" r="D1456"/>
      <c s="150" r="E1456"/>
      <c s="150" r="F1456"/>
    </row>
    <row r="1457">
      <c s="113" r="A1457">
        <v>176109005666</v>
      </c>
      <c t="s" s="136" r="B1457">
        <v>1842</v>
      </c>
      <c s="150" r="C1457"/>
      <c s="150" r="D1457"/>
      <c s="150" r="E1457"/>
      <c s="150" r="F1457"/>
    </row>
    <row r="1458">
      <c s="113" r="A1458">
        <v>176109005836</v>
      </c>
      <c t="s" s="136" r="B1458">
        <v>1843</v>
      </c>
      <c s="150" r="C1458"/>
      <c s="150" r="D1458"/>
      <c s="150" r="E1458"/>
      <c s="150" r="F1458"/>
    </row>
    <row r="1459">
      <c s="113" r="A1459">
        <v>176111000507</v>
      </c>
      <c t="s" s="136" r="B1459">
        <v>1844</v>
      </c>
      <c s="150" r="C1459"/>
      <c s="150" r="D1459"/>
      <c s="150" r="E1459"/>
      <c s="150" r="F1459"/>
    </row>
    <row r="1460">
      <c s="113" r="A1460">
        <v>176111001104</v>
      </c>
      <c t="s" s="136" r="B1460">
        <v>1845</v>
      </c>
      <c s="150" r="C1460"/>
      <c s="150" r="D1460"/>
      <c s="150" r="E1460"/>
      <c s="150" r="F1460"/>
    </row>
    <row r="1461">
      <c s="113" r="A1461">
        <v>176111032263</v>
      </c>
      <c t="s" s="136" r="B1461">
        <v>1846</v>
      </c>
      <c s="150" r="C1461"/>
      <c s="150" r="D1461"/>
      <c s="150" r="E1461"/>
      <c s="150" r="F1461"/>
    </row>
    <row r="1462">
      <c s="113" r="A1462">
        <v>176113000377</v>
      </c>
      <c t="s" s="136" r="B1462">
        <v>1847</v>
      </c>
      <c s="150" r="C1462"/>
      <c s="150" r="D1462"/>
      <c s="150" r="E1462"/>
      <c s="150" r="F1462"/>
    </row>
    <row r="1463">
      <c s="113" r="A1463">
        <v>176113000652</v>
      </c>
      <c t="s" s="136" r="B1463">
        <v>1848</v>
      </c>
      <c s="150" r="C1463"/>
      <c s="150" r="D1463"/>
      <c s="150" r="E1463"/>
      <c s="150" r="F1463"/>
    </row>
    <row r="1464">
      <c s="113" r="A1464">
        <v>176122000371</v>
      </c>
      <c t="s" s="136" r="B1464">
        <v>1849</v>
      </c>
      <c s="150" r="C1464"/>
      <c s="150" r="D1464"/>
      <c s="150" r="E1464"/>
      <c s="150" r="F1464"/>
    </row>
    <row r="1465">
      <c s="113" r="A1465">
        <v>176122000380</v>
      </c>
      <c t="s" s="136" r="B1465">
        <v>1850</v>
      </c>
      <c s="150" r="C1465"/>
      <c s="150" r="D1465"/>
      <c s="150" r="E1465"/>
      <c s="150" r="F1465"/>
    </row>
    <row r="1466">
      <c s="113" r="A1466">
        <v>176126000058</v>
      </c>
      <c t="s" s="136" r="B1466">
        <v>1851</v>
      </c>
      <c s="150" r="C1466"/>
      <c s="150" r="D1466"/>
      <c s="150" r="E1466"/>
      <c s="150" r="F1466"/>
    </row>
    <row r="1467">
      <c s="113" r="A1467">
        <v>176126000066</v>
      </c>
      <c t="s" s="136" r="B1467">
        <v>918</v>
      </c>
      <c s="150" r="C1467"/>
      <c s="150" r="D1467"/>
      <c s="150" r="E1467"/>
      <c s="150" r="F1467"/>
    </row>
    <row r="1468">
      <c s="113" r="A1468">
        <v>176130000399</v>
      </c>
      <c t="s" s="136" r="B1468">
        <v>1852</v>
      </c>
      <c s="150" r="C1468"/>
      <c s="150" r="D1468"/>
      <c s="150" r="E1468"/>
      <c s="150" r="F1468"/>
    </row>
    <row r="1469">
      <c s="113" r="A1469">
        <v>176130000461</v>
      </c>
      <c t="s" s="136" r="B1469">
        <v>1853</v>
      </c>
      <c s="150" r="C1469"/>
      <c s="150" r="D1469"/>
      <c s="150" r="E1469"/>
      <c s="150" r="F1469"/>
    </row>
    <row r="1470">
      <c s="113" r="A1470">
        <v>176147000015</v>
      </c>
      <c t="s" s="136" r="B1470">
        <v>1854</v>
      </c>
      <c s="150" r="C1470"/>
      <c s="150" r="D1470"/>
      <c s="150" r="E1470"/>
      <c s="150" r="F1470"/>
    </row>
    <row r="1471">
      <c s="113" r="A1471">
        <v>176147000112</v>
      </c>
      <c t="s" s="136" r="B1471">
        <v>1855</v>
      </c>
      <c s="150" r="C1471"/>
      <c s="150" r="D1471"/>
      <c s="150" r="E1471"/>
      <c s="150" r="F1471"/>
    </row>
    <row r="1472">
      <c s="113" r="A1472">
        <v>176147000236</v>
      </c>
      <c t="s" s="136" r="B1472">
        <v>1856</v>
      </c>
      <c s="150" r="C1472"/>
      <c s="150" r="D1472"/>
      <c s="150" r="E1472"/>
      <c s="150" r="F1472"/>
    </row>
    <row r="1473">
      <c s="113" r="A1473">
        <v>176147000376</v>
      </c>
      <c t="s" s="136" r="B1473">
        <v>1857</v>
      </c>
      <c s="150" r="C1473"/>
      <c s="150" r="D1473"/>
      <c s="150" r="E1473"/>
      <c s="150" r="F1473"/>
    </row>
    <row r="1474">
      <c s="113" r="A1474">
        <v>176147000678</v>
      </c>
      <c t="s" s="136" r="B1474">
        <v>1858</v>
      </c>
      <c s="150" r="C1474"/>
      <c s="150" r="D1474"/>
      <c s="150" r="E1474"/>
      <c s="150" r="F1474"/>
    </row>
    <row r="1475">
      <c s="113" r="A1475">
        <v>176147000716</v>
      </c>
      <c t="s" s="136" r="B1475">
        <v>1859</v>
      </c>
      <c s="150" r="C1475"/>
      <c s="150" r="D1475"/>
      <c s="150" r="E1475"/>
      <c s="150" r="F1475"/>
    </row>
    <row r="1476">
      <c s="113" r="A1476">
        <v>176147001861</v>
      </c>
      <c t="s" s="136" r="B1476">
        <v>1817</v>
      </c>
      <c s="150" r="C1476"/>
      <c s="150" r="D1476"/>
      <c s="150" r="E1476"/>
      <c s="150" r="F1476"/>
    </row>
    <row r="1477">
      <c s="113" r="A1477">
        <v>176147001933</v>
      </c>
      <c t="s" s="136" r="B1477">
        <v>1860</v>
      </c>
      <c s="150" r="C1477"/>
      <c s="150" r="D1477"/>
      <c s="150" r="E1477"/>
      <c s="150" r="F1477"/>
    </row>
    <row r="1478">
      <c s="113" r="A1478">
        <v>176147002174</v>
      </c>
      <c t="s" s="136" r="B1478">
        <v>1861</v>
      </c>
      <c s="150" r="C1478"/>
      <c s="150" r="D1478"/>
      <c s="150" r="E1478"/>
      <c s="150" r="F1478"/>
    </row>
    <row r="1479">
      <c s="113" r="A1479">
        <v>176233000656</v>
      </c>
      <c t="s" s="136" r="B1479">
        <v>1862</v>
      </c>
      <c s="150" r="C1479"/>
      <c s="150" r="D1479"/>
      <c s="150" r="E1479"/>
      <c s="150" r="F1479"/>
    </row>
    <row r="1480">
      <c s="113" r="A1480">
        <v>176243000026</v>
      </c>
      <c t="s" s="136" r="B1480">
        <v>1863</v>
      </c>
      <c s="150" r="C1480"/>
      <c s="150" r="D1480"/>
      <c s="150" r="E1480"/>
      <c s="150" r="F1480"/>
    </row>
    <row r="1481">
      <c s="113" r="A1481">
        <v>176246000663</v>
      </c>
      <c t="s" s="136" r="B1481">
        <v>1864</v>
      </c>
      <c s="150" r="C1481"/>
      <c s="150" r="D1481"/>
      <c s="150" r="E1481"/>
      <c s="150" r="F1481"/>
    </row>
    <row r="1482">
      <c s="113" r="A1482">
        <v>176248000008</v>
      </c>
      <c t="s" s="136" r="B1482">
        <v>1865</v>
      </c>
      <c s="150" r="C1482"/>
      <c s="150" r="D1482"/>
      <c s="150" r="E1482"/>
      <c s="150" r="F1482"/>
    </row>
    <row r="1483">
      <c s="113" r="A1483">
        <v>176248000024</v>
      </c>
      <c t="s" s="136" r="B1483">
        <v>1866</v>
      </c>
      <c s="150" r="C1483"/>
      <c s="150" r="D1483"/>
      <c s="150" r="E1483"/>
      <c s="150" r="F1483"/>
    </row>
    <row r="1484">
      <c s="113" r="A1484">
        <v>176275000010</v>
      </c>
      <c t="s" s="136" r="B1484">
        <v>1867</v>
      </c>
      <c s="150" r="C1484"/>
      <c s="150" r="D1484"/>
      <c s="150" r="E1484"/>
      <c s="150" r="F1484"/>
    </row>
    <row r="1485">
      <c s="113" r="A1485">
        <v>176275000915</v>
      </c>
      <c t="s" s="136" r="B1485">
        <v>1868</v>
      </c>
      <c s="150" r="C1485"/>
      <c s="150" r="D1485"/>
      <c s="150" r="E1485"/>
      <c s="150" r="F1485"/>
    </row>
    <row r="1486">
      <c s="113" r="A1486">
        <v>176275001393</v>
      </c>
      <c t="s" s="136" r="B1486">
        <v>1869</v>
      </c>
      <c s="150" r="C1486"/>
      <c s="150" r="D1486"/>
      <c s="150" r="E1486"/>
      <c s="150" r="F1486"/>
    </row>
    <row r="1487">
      <c s="113" r="A1487">
        <v>176306000013</v>
      </c>
      <c t="s" s="136" r="B1487">
        <v>1870</v>
      </c>
      <c s="150" r="C1487"/>
      <c s="150" r="D1487"/>
      <c s="150" r="E1487"/>
      <c s="150" r="F1487"/>
    </row>
    <row r="1488">
      <c s="113" r="A1488">
        <v>176318000264</v>
      </c>
      <c t="s" s="136" r="B1488">
        <v>1871</v>
      </c>
      <c s="150" r="C1488"/>
      <c s="150" r="D1488"/>
      <c s="150" r="E1488"/>
      <c s="150" r="F1488"/>
    </row>
    <row r="1489">
      <c s="113" r="A1489">
        <v>176318000701</v>
      </c>
      <c t="s" s="136" r="B1489">
        <v>1872</v>
      </c>
      <c s="150" r="C1489"/>
      <c s="150" r="D1489"/>
      <c s="150" r="E1489"/>
      <c s="150" r="F1489"/>
    </row>
    <row r="1490">
      <c s="113" r="A1490">
        <v>176364000015</v>
      </c>
      <c t="s" s="136" r="B1490">
        <v>1873</v>
      </c>
      <c s="150" r="C1490"/>
      <c s="150" r="D1490"/>
      <c s="150" r="E1490"/>
      <c s="150" r="F1490"/>
    </row>
    <row r="1491">
      <c s="113" r="A1491">
        <v>176364000481</v>
      </c>
      <c t="s" s="136" r="B1491">
        <v>1874</v>
      </c>
      <c s="150" r="C1491"/>
      <c s="150" r="D1491"/>
      <c s="150" r="E1491"/>
      <c s="150" r="F1491"/>
    </row>
    <row r="1492">
      <c s="113" r="A1492">
        <v>176364001313</v>
      </c>
      <c t="s" s="136" r="B1492">
        <v>1875</v>
      </c>
      <c s="150" r="C1492"/>
      <c s="150" r="D1492"/>
      <c s="150" r="E1492"/>
      <c s="150" r="F1492"/>
    </row>
    <row r="1493">
      <c s="113" r="A1493">
        <v>176377000251</v>
      </c>
      <c t="s" s="136" r="B1493">
        <v>1876</v>
      </c>
      <c s="150" r="C1493"/>
      <c s="150" r="D1493"/>
      <c s="150" r="E1493"/>
      <c s="150" r="F1493"/>
    </row>
    <row r="1494">
      <c s="113" r="A1494">
        <v>176400000043</v>
      </c>
      <c t="s" s="136" r="B1494">
        <v>1877</v>
      </c>
      <c s="150" r="C1494"/>
      <c s="150" r="D1494"/>
      <c s="150" r="E1494"/>
      <c s="150" r="F1494"/>
    </row>
    <row r="1495">
      <c s="113" r="A1495">
        <v>176400000272</v>
      </c>
      <c t="s" s="136" r="B1495">
        <v>1878</v>
      </c>
      <c s="150" r="C1495"/>
      <c s="150" r="D1495"/>
      <c s="150" r="E1495"/>
      <c s="150" r="F1495"/>
    </row>
    <row r="1496">
      <c s="113" r="A1496">
        <v>176403000036</v>
      </c>
      <c t="s" s="136" r="B1496">
        <v>1879</v>
      </c>
      <c s="150" r="C1496"/>
      <c s="150" r="D1496"/>
      <c s="150" r="E1496"/>
      <c s="150" r="F1496"/>
    </row>
    <row r="1497">
      <c s="113" r="A1497">
        <v>176403000079</v>
      </c>
      <c t="s" s="136" r="B1497">
        <v>1880</v>
      </c>
      <c s="150" r="C1497"/>
      <c s="150" r="D1497"/>
      <c s="150" r="E1497"/>
      <c s="150" r="F1497"/>
    </row>
    <row r="1498">
      <c s="113" r="A1498">
        <v>176497000093</v>
      </c>
      <c t="s" s="136" r="B1498">
        <v>1259</v>
      </c>
      <c s="150" r="C1498"/>
      <c s="150" r="D1498"/>
      <c s="150" r="E1498"/>
      <c s="150" r="F1498"/>
    </row>
    <row r="1499">
      <c s="113" r="A1499">
        <v>176520000331</v>
      </c>
      <c t="s" s="136" r="B1499">
        <v>1881</v>
      </c>
      <c s="150" r="C1499"/>
      <c s="150" r="D1499"/>
      <c s="150" r="E1499"/>
      <c s="150" r="F1499"/>
    </row>
    <row r="1500">
      <c s="113" r="A1500">
        <v>176520000454</v>
      </c>
      <c t="s" s="136" r="B1500">
        <v>1251</v>
      </c>
      <c s="150" r="C1500"/>
      <c s="150" r="D1500"/>
      <c s="150" r="E1500"/>
      <c s="150" r="F1500"/>
    </row>
    <row r="1501">
      <c s="113" r="A1501">
        <v>176520000471</v>
      </c>
      <c t="s" s="136" r="B1501">
        <v>1882</v>
      </c>
      <c s="150" r="C1501"/>
      <c s="150" r="D1501"/>
      <c s="150" r="E1501"/>
      <c s="150" r="F1501"/>
    </row>
    <row r="1502">
      <c s="113" r="A1502">
        <v>176520000519</v>
      </c>
      <c t="s" s="136" r="B1502">
        <v>1883</v>
      </c>
      <c s="150" r="C1502"/>
      <c s="150" r="D1502"/>
      <c s="150" r="E1502"/>
      <c s="150" r="F1502"/>
    </row>
    <row r="1503">
      <c s="113" r="A1503">
        <v>176520001876</v>
      </c>
      <c t="s" s="136" r="B1503">
        <v>1884</v>
      </c>
      <c s="150" r="C1503"/>
      <c s="150" r="D1503"/>
      <c s="150" r="E1503"/>
      <c s="150" r="F1503"/>
    </row>
    <row r="1504">
      <c s="113" r="A1504">
        <v>176520001931</v>
      </c>
      <c t="s" s="136" r="B1504">
        <v>1066</v>
      </c>
      <c s="150" r="C1504"/>
      <c s="150" r="D1504"/>
      <c s="150" r="E1504"/>
      <c s="150" r="F1504"/>
    </row>
    <row r="1505">
      <c s="113" r="A1505">
        <v>176520002091</v>
      </c>
      <c t="s" s="136" r="B1505">
        <v>1004</v>
      </c>
      <c s="150" r="C1505"/>
      <c s="150" r="D1505"/>
      <c s="150" r="E1505"/>
      <c s="150" r="F1505"/>
    </row>
    <row r="1506">
      <c s="113" r="A1506">
        <v>176520002121</v>
      </c>
      <c t="s" s="136" r="B1506">
        <v>921</v>
      </c>
      <c s="150" r="C1506"/>
      <c s="150" r="D1506"/>
      <c s="150" r="E1506"/>
      <c s="150" r="F1506"/>
    </row>
    <row r="1507">
      <c s="113" r="A1507">
        <v>176520002163</v>
      </c>
      <c t="s" s="136" r="B1507">
        <v>1885</v>
      </c>
      <c s="150" r="C1507"/>
      <c s="150" r="D1507"/>
      <c s="150" r="E1507"/>
      <c s="150" r="F1507"/>
    </row>
    <row r="1508">
      <c s="113" r="A1508">
        <v>176520002180</v>
      </c>
      <c t="s" s="136" r="B1508">
        <v>1886</v>
      </c>
      <c s="150" r="C1508"/>
      <c s="150" r="D1508"/>
      <c s="150" r="E1508"/>
      <c s="150" r="F1508"/>
    </row>
    <row r="1509">
      <c s="113" r="A1509">
        <v>176520002244</v>
      </c>
      <c t="s" s="136" r="B1509">
        <v>1887</v>
      </c>
      <c s="150" r="C1509"/>
      <c s="150" r="D1509"/>
      <c s="150" r="E1509"/>
      <c s="150" r="F1509"/>
    </row>
    <row r="1510">
      <c s="113" r="A1510">
        <v>176520002520</v>
      </c>
      <c t="s" s="136" r="B1510">
        <v>1888</v>
      </c>
      <c s="150" r="C1510"/>
      <c s="150" r="D1510"/>
      <c s="150" r="E1510"/>
      <c s="150" r="F1510"/>
    </row>
    <row r="1511">
      <c s="113" r="A1511">
        <v>176520002708</v>
      </c>
      <c t="s" s="136" r="B1511">
        <v>1889</v>
      </c>
      <c s="150" r="C1511"/>
      <c s="150" r="D1511"/>
      <c s="150" r="E1511"/>
      <c s="150" r="F1511"/>
    </row>
    <row r="1512">
      <c s="113" r="A1512">
        <v>176520002759</v>
      </c>
      <c t="s" s="136" r="B1512">
        <v>1890</v>
      </c>
      <c s="150" r="C1512"/>
      <c s="150" r="D1512"/>
      <c s="150" r="E1512"/>
      <c s="150" r="F1512"/>
    </row>
    <row r="1513">
      <c s="113" r="A1513">
        <v>176563000024</v>
      </c>
      <c t="s" s="136" r="B1513">
        <v>1891</v>
      </c>
      <c s="150" r="C1513"/>
      <c s="150" r="D1513"/>
      <c s="150" r="E1513"/>
      <c s="150" r="F1513"/>
    </row>
    <row r="1514">
      <c s="113" r="A1514">
        <v>176563000091</v>
      </c>
      <c t="s" s="136" r="B1514">
        <v>1892</v>
      </c>
      <c s="150" r="C1514"/>
      <c s="150" r="D1514"/>
      <c s="150" r="E1514"/>
      <c s="150" r="F1514"/>
    </row>
    <row r="1515">
      <c s="113" r="A1515">
        <v>176563000822</v>
      </c>
      <c t="s" s="136" r="B1515">
        <v>1893</v>
      </c>
      <c s="150" r="C1515"/>
      <c s="150" r="D1515"/>
      <c s="150" r="E1515"/>
      <c s="150" r="F1515"/>
    </row>
    <row r="1516">
      <c s="113" r="A1516">
        <v>176606000163</v>
      </c>
      <c t="s" s="136" r="B1516">
        <v>1894</v>
      </c>
      <c s="150" r="C1516"/>
      <c s="150" r="D1516"/>
      <c s="150" r="E1516"/>
      <c s="150" r="F1516"/>
    </row>
    <row r="1517">
      <c s="113" r="A1517">
        <v>176606000422</v>
      </c>
      <c t="s" s="136" r="B1517">
        <v>921</v>
      </c>
      <c s="150" r="C1517"/>
      <c s="150" r="D1517"/>
      <c s="150" r="E1517"/>
      <c s="150" r="F1517"/>
    </row>
    <row r="1518">
      <c s="113" r="A1518">
        <v>176616000013</v>
      </c>
      <c t="s" s="136" r="B1518">
        <v>1895</v>
      </c>
      <c s="150" r="C1518"/>
      <c s="150" r="D1518"/>
      <c s="150" r="E1518"/>
      <c s="150" r="F1518"/>
    </row>
    <row r="1519">
      <c s="113" r="A1519">
        <v>176622000068</v>
      </c>
      <c t="s" s="136" r="B1519">
        <v>1896</v>
      </c>
      <c s="150" r="C1519"/>
      <c s="150" r="D1519"/>
      <c s="150" r="E1519"/>
      <c s="150" r="F1519"/>
    </row>
    <row r="1520">
      <c s="113" r="A1520">
        <v>176622000076</v>
      </c>
      <c t="s" s="136" r="B1520">
        <v>1897</v>
      </c>
      <c s="150" r="C1520"/>
      <c s="150" r="D1520"/>
      <c s="150" r="E1520"/>
      <c s="150" r="F1520"/>
    </row>
    <row r="1521">
      <c s="113" r="A1521">
        <v>176622000084</v>
      </c>
      <c t="s" s="136" r="B1521">
        <v>1898</v>
      </c>
      <c s="150" r="C1521"/>
      <c s="150" r="D1521"/>
      <c s="150" r="E1521"/>
      <c s="150" r="F1521"/>
    </row>
    <row r="1522">
      <c s="113" r="A1522">
        <v>176670000240</v>
      </c>
      <c t="s" s="136" r="B1522">
        <v>1899</v>
      </c>
      <c s="150" r="C1522"/>
      <c s="150" r="D1522"/>
      <c s="150" r="E1522"/>
      <c s="150" r="F1522"/>
    </row>
    <row r="1523">
      <c s="113" r="A1523">
        <v>176736000025</v>
      </c>
      <c t="s" s="136" r="B1523">
        <v>1900</v>
      </c>
      <c s="150" r="C1523"/>
      <c s="150" r="D1523"/>
      <c s="150" r="E1523"/>
      <c s="150" r="F1523"/>
    </row>
    <row r="1524">
      <c s="113" r="A1524">
        <v>176736000033</v>
      </c>
      <c t="s" s="136" r="B1524">
        <v>1901</v>
      </c>
      <c s="150" r="C1524"/>
      <c s="150" r="D1524"/>
      <c s="150" r="E1524"/>
      <c s="150" r="F1524"/>
    </row>
    <row r="1525">
      <c s="113" r="A1525">
        <v>176823000066</v>
      </c>
      <c t="s" s="136" r="B1525">
        <v>1902</v>
      </c>
      <c s="150" r="C1525"/>
      <c s="150" r="D1525"/>
      <c s="150" r="E1525"/>
      <c s="150" r="F1525"/>
    </row>
    <row r="1526">
      <c s="113" r="A1526">
        <v>176823000333</v>
      </c>
      <c t="s" s="136" r="B1526">
        <v>1903</v>
      </c>
      <c s="150" r="C1526"/>
      <c s="150" r="D1526"/>
      <c s="150" r="E1526"/>
      <c s="150" r="F1526"/>
    </row>
    <row r="1527">
      <c s="113" r="A1527">
        <v>176828000021</v>
      </c>
      <c t="s" s="136" r="B1527">
        <v>1904</v>
      </c>
      <c s="150" r="C1527"/>
      <c s="150" r="D1527"/>
      <c s="150" r="E1527"/>
      <c s="150" r="F1527"/>
    </row>
    <row r="1528">
      <c s="113" r="A1528">
        <v>176828000064</v>
      </c>
      <c t="s" s="136" r="B1528">
        <v>1905</v>
      </c>
      <c s="150" r="C1528"/>
      <c s="150" r="D1528"/>
      <c s="150" r="E1528"/>
      <c s="150" r="F1528"/>
    </row>
    <row r="1529">
      <c s="113" r="A1529">
        <v>176834000084</v>
      </c>
      <c t="s" s="136" r="B1529">
        <v>1906</v>
      </c>
      <c s="150" r="C1529"/>
      <c s="150" r="D1529"/>
      <c s="150" r="E1529"/>
      <c s="150" r="F1529"/>
    </row>
    <row r="1530">
      <c s="113" r="A1530">
        <v>176834000106</v>
      </c>
      <c t="s" s="136" r="B1530">
        <v>1907</v>
      </c>
      <c s="150" r="C1530"/>
      <c s="150" r="D1530"/>
      <c s="150" r="E1530"/>
      <c s="150" r="F1530"/>
    </row>
    <row r="1531">
      <c s="113" r="A1531">
        <v>176834000289</v>
      </c>
      <c t="s" s="136" r="B1531">
        <v>1908</v>
      </c>
      <c s="150" r="C1531"/>
      <c s="150" r="D1531"/>
      <c s="150" r="E1531"/>
      <c s="150" r="F1531"/>
    </row>
    <row r="1532">
      <c s="113" r="A1532">
        <v>176834000351</v>
      </c>
      <c t="s" s="136" r="B1532">
        <v>1909</v>
      </c>
      <c s="150" r="C1532"/>
      <c s="150" r="D1532"/>
      <c s="150" r="E1532"/>
      <c s="150" r="F1532"/>
    </row>
    <row r="1533">
      <c s="113" r="A1533">
        <v>176834000394</v>
      </c>
      <c t="s" s="136" r="B1533">
        <v>1910</v>
      </c>
      <c s="150" r="C1533"/>
      <c s="150" r="D1533"/>
      <c s="150" r="E1533"/>
      <c s="150" r="F1533"/>
    </row>
    <row r="1534">
      <c s="113" r="A1534">
        <v>176834002559</v>
      </c>
      <c t="s" s="136" r="B1534">
        <v>1911</v>
      </c>
      <c s="150" r="C1534"/>
      <c s="150" r="D1534"/>
      <c s="150" r="E1534"/>
      <c s="150" r="F1534"/>
    </row>
    <row r="1535">
      <c s="113" r="A1535">
        <v>176834003946</v>
      </c>
      <c t="s" s="136" r="B1535">
        <v>1346</v>
      </c>
      <c s="150" r="C1535"/>
      <c s="150" r="D1535"/>
      <c s="150" r="E1535"/>
      <c s="150" r="F1535"/>
    </row>
    <row r="1536">
      <c s="113" r="A1536">
        <v>176834003989</v>
      </c>
      <c t="s" s="136" r="B1536">
        <v>1912</v>
      </c>
      <c s="150" r="C1536"/>
      <c s="150" r="D1536"/>
      <c s="150" r="E1536"/>
      <c s="150" r="F1536"/>
    </row>
    <row r="1537">
      <c s="113" r="A1537">
        <v>176845000019</v>
      </c>
      <c t="s" s="136" r="B1537">
        <v>1913</v>
      </c>
      <c s="150" r="C1537"/>
      <c s="150" r="D1537"/>
      <c s="150" r="E1537"/>
      <c s="150" r="F1537"/>
    </row>
    <row r="1538">
      <c s="113" r="A1538">
        <v>176863000336</v>
      </c>
      <c t="s" s="136" r="B1538">
        <v>1045</v>
      </c>
      <c s="150" r="C1538"/>
      <c s="150" r="D1538"/>
      <c s="150" r="E1538"/>
      <c s="150" r="F1538"/>
    </row>
    <row r="1539">
      <c s="113" r="A1539">
        <v>176869000028</v>
      </c>
      <c t="s" s="136" r="B1539">
        <v>1914</v>
      </c>
      <c s="150" r="C1539"/>
      <c s="150" r="D1539"/>
      <c s="150" r="E1539"/>
      <c s="150" r="F1539"/>
    </row>
    <row r="1540">
      <c s="113" r="A1540">
        <v>176890000305</v>
      </c>
      <c t="s" s="136" r="B1540">
        <v>1915</v>
      </c>
      <c s="150" r="C1540"/>
      <c s="150" r="D1540"/>
      <c s="150" r="E1540"/>
      <c s="150" r="F1540"/>
    </row>
    <row r="1541">
      <c s="113" r="A1541">
        <v>176895000109</v>
      </c>
      <c t="s" s="136" r="B1541">
        <v>1916</v>
      </c>
      <c s="150" r="C1541"/>
      <c s="150" r="D1541"/>
      <c s="150" r="E1541"/>
      <c s="150" r="F1541"/>
    </row>
    <row r="1542">
      <c s="113" r="A1542">
        <v>176895000168</v>
      </c>
      <c t="s" s="136" r="B1542">
        <v>1917</v>
      </c>
      <c s="150" r="C1542"/>
      <c s="150" r="D1542"/>
      <c s="150" r="E1542"/>
      <c s="150" r="F1542"/>
    </row>
    <row r="1543">
      <c s="113" r="A1543">
        <v>176895000265</v>
      </c>
      <c t="s" s="136" r="B1543">
        <v>918</v>
      </c>
      <c s="150" r="C1543"/>
      <c s="150" r="D1543"/>
      <c s="150" r="E1543"/>
      <c s="150" r="F1543"/>
    </row>
    <row r="1544">
      <c s="113" r="A1544">
        <v>181001000041</v>
      </c>
      <c t="s" s="136" r="B1544">
        <v>1918</v>
      </c>
      <c s="150" r="C1544"/>
      <c s="150" r="D1544"/>
      <c s="150" r="E1544"/>
      <c s="150" r="F1544"/>
    </row>
    <row r="1545">
      <c s="113" r="A1545">
        <v>181001000599</v>
      </c>
      <c t="s" s="136" r="B1545">
        <v>705</v>
      </c>
      <c s="150" r="C1545"/>
      <c s="150" r="D1545"/>
      <c s="150" r="E1545"/>
      <c s="150" r="F1545"/>
    </row>
    <row r="1546">
      <c s="113" r="A1546">
        <v>181001000777</v>
      </c>
      <c t="s" s="136" r="B1546">
        <v>1919</v>
      </c>
      <c s="150" r="C1546"/>
      <c s="150" r="D1546"/>
      <c s="150" r="E1546"/>
      <c s="150" r="F1546"/>
    </row>
    <row r="1547">
      <c s="113" r="A1547">
        <v>181001001188</v>
      </c>
      <c t="s" s="136" r="B1547">
        <v>1920</v>
      </c>
      <c s="150" r="C1547"/>
      <c s="150" r="D1547"/>
      <c s="150" r="E1547"/>
      <c s="150" r="F1547"/>
    </row>
    <row r="1548">
      <c s="113" r="A1548">
        <v>181001001676</v>
      </c>
      <c t="s" s="136" r="B1548">
        <v>1921</v>
      </c>
      <c s="150" r="C1548"/>
      <c s="150" r="D1548"/>
      <c s="150" r="E1548"/>
      <c s="150" r="F1548"/>
    </row>
    <row r="1549">
      <c s="113" r="A1549">
        <v>181001001927</v>
      </c>
      <c t="s" s="136" r="B1549">
        <v>1922</v>
      </c>
      <c s="150" r="C1549"/>
      <c s="150" r="D1549"/>
      <c s="150" r="E1549"/>
      <c s="150" r="F1549"/>
    </row>
    <row r="1550">
      <c s="113" r="A1550">
        <v>181001003202</v>
      </c>
      <c t="s" s="136" r="B1550">
        <v>709</v>
      </c>
      <c s="150" r="C1550"/>
      <c s="150" r="D1550"/>
      <c s="150" r="E1550"/>
      <c s="150" r="F1550"/>
    </row>
    <row r="1551">
      <c s="113" r="A1551">
        <v>181065002048</v>
      </c>
      <c t="s" s="136" r="B1551">
        <v>1923</v>
      </c>
      <c s="150" r="C1551"/>
      <c s="150" r="D1551"/>
      <c s="150" r="E1551"/>
      <c s="150" r="F1551"/>
    </row>
    <row r="1552">
      <c s="113" r="A1552">
        <v>181065002676</v>
      </c>
      <c t="s" s="136" r="B1552">
        <v>1924</v>
      </c>
      <c s="150" r="C1552"/>
      <c s="150" r="D1552"/>
      <c s="150" r="E1552"/>
      <c s="150" r="F1552"/>
    </row>
    <row r="1553">
      <c s="113" r="A1553">
        <v>181065002722</v>
      </c>
      <c t="s" s="136" r="B1553">
        <v>1197</v>
      </c>
      <c s="150" r="C1553"/>
      <c s="150" r="D1553"/>
      <c s="150" r="E1553"/>
      <c s="150" r="F1553"/>
    </row>
    <row r="1554">
      <c s="113" r="A1554">
        <v>181220000014</v>
      </c>
      <c t="s" s="136" r="B1554">
        <v>912</v>
      </c>
      <c s="150" r="C1554"/>
      <c s="150" r="D1554"/>
      <c s="150" r="E1554"/>
      <c s="150" r="F1554"/>
    </row>
    <row r="1555">
      <c s="113" r="A1555">
        <v>181736001467</v>
      </c>
      <c t="s" s="136" r="B1555">
        <v>1925</v>
      </c>
      <c s="150" r="C1555"/>
      <c s="150" r="D1555"/>
      <c s="150" r="E1555"/>
      <c s="150" r="F1555"/>
    </row>
    <row r="1556">
      <c s="113" r="A1556">
        <v>181736001491</v>
      </c>
      <c t="s" s="136" r="B1556">
        <v>1926</v>
      </c>
      <c s="150" r="C1556"/>
      <c s="150" r="D1556"/>
      <c s="150" r="E1556"/>
      <c s="150" r="F1556"/>
    </row>
    <row r="1557">
      <c s="113" r="A1557">
        <v>181736001921</v>
      </c>
      <c t="s" s="136" r="B1557">
        <v>1927</v>
      </c>
      <c s="150" r="C1557"/>
      <c s="150" r="D1557"/>
      <c s="150" r="E1557"/>
      <c s="150" r="F1557"/>
    </row>
    <row r="1558">
      <c s="113" r="A1558">
        <v>181736002315</v>
      </c>
      <c t="s" s="136" r="B1558">
        <v>1928</v>
      </c>
      <c s="150" r="C1558"/>
      <c s="150" r="D1558"/>
      <c s="150" r="E1558"/>
      <c s="150" r="F1558"/>
    </row>
    <row r="1559">
      <c s="113" r="A1559">
        <v>181794000021</v>
      </c>
      <c t="s" s="136" r="B1559">
        <v>1929</v>
      </c>
      <c s="150" r="C1559"/>
      <c s="150" r="D1559"/>
      <c s="150" r="E1559"/>
      <c s="150" r="F1559"/>
    </row>
    <row r="1560">
      <c s="113" r="A1560">
        <v>181794000624</v>
      </c>
      <c t="s" s="136" r="B1560">
        <v>1930</v>
      </c>
      <c s="150" r="C1560"/>
      <c s="150" r="D1560"/>
      <c s="150" r="E1560"/>
      <c s="150" r="F1560"/>
    </row>
    <row r="1561">
      <c s="113" r="A1561">
        <v>181794000748</v>
      </c>
      <c t="s" s="136" r="B1561">
        <v>1931</v>
      </c>
      <c s="150" r="C1561"/>
      <c s="150" r="D1561"/>
      <c s="150" r="E1561"/>
      <c s="150" r="F1561"/>
    </row>
    <row r="1562">
      <c s="113" r="A1562">
        <v>181794003151</v>
      </c>
      <c t="s" s="136" r="B1562">
        <v>1932</v>
      </c>
      <c s="150" r="C1562"/>
      <c s="150" r="D1562"/>
      <c s="150" r="E1562"/>
      <c s="150" r="F1562"/>
    </row>
    <row r="1563">
      <c s="113" r="A1563">
        <v>183001000737</v>
      </c>
      <c t="s" s="136" r="B1563">
        <v>1933</v>
      </c>
      <c s="150" r="C1563"/>
      <c s="150" r="D1563"/>
      <c s="150" r="E1563"/>
      <c s="150" r="F1563"/>
    </row>
    <row r="1564">
      <c s="113" r="A1564">
        <v>183001000818</v>
      </c>
      <c t="s" s="136" r="B1564">
        <v>1092</v>
      </c>
      <c s="150" r="C1564"/>
      <c s="150" r="D1564"/>
      <c s="150" r="E1564"/>
      <c s="150" r="F1564"/>
    </row>
    <row r="1565">
      <c s="113" r="A1565">
        <v>183001000826</v>
      </c>
      <c t="s" s="136" r="B1565">
        <v>1934</v>
      </c>
      <c s="150" r="C1565"/>
      <c s="150" r="D1565"/>
      <c s="150" r="E1565"/>
      <c s="150" r="F1565"/>
    </row>
    <row r="1566">
      <c s="113" r="A1566">
        <v>183001000923</v>
      </c>
      <c t="s" s="136" r="B1566">
        <v>1935</v>
      </c>
      <c s="150" r="C1566"/>
      <c s="150" r="D1566"/>
      <c s="150" r="E1566"/>
      <c s="150" r="F1566"/>
    </row>
    <row r="1567">
      <c s="113" r="A1567">
        <v>183001000931</v>
      </c>
      <c t="s" s="136" r="B1567">
        <v>1936</v>
      </c>
      <c s="150" r="C1567"/>
      <c s="150" r="D1567"/>
      <c s="150" r="E1567"/>
      <c s="150" r="F1567"/>
    </row>
    <row r="1568">
      <c s="113" r="A1568">
        <v>183001000940</v>
      </c>
      <c t="s" s="136" r="B1568">
        <v>1536</v>
      </c>
      <c s="150" r="C1568"/>
      <c s="150" r="D1568"/>
      <c s="150" r="E1568"/>
      <c s="150" r="F1568"/>
    </row>
    <row r="1569">
      <c s="113" r="A1569">
        <v>183001000991</v>
      </c>
      <c t="s" s="136" r="B1569">
        <v>1937</v>
      </c>
      <c s="150" r="C1569"/>
      <c s="150" r="D1569"/>
      <c s="150" r="E1569"/>
      <c s="150" r="F1569"/>
    </row>
    <row r="1570">
      <c s="113" r="A1570">
        <v>183001001571</v>
      </c>
      <c t="s" s="136" r="B1570">
        <v>1938</v>
      </c>
      <c s="150" r="C1570"/>
      <c s="150" r="D1570"/>
      <c s="150" r="E1570"/>
      <c s="150" r="F1570"/>
    </row>
    <row r="1571">
      <c s="113" r="A1571">
        <v>183001001598</v>
      </c>
      <c t="s" s="136" r="B1571">
        <v>1939</v>
      </c>
      <c s="150" r="C1571"/>
      <c s="150" r="D1571"/>
      <c s="150" r="E1571"/>
      <c s="150" r="F1571"/>
    </row>
    <row r="1572">
      <c s="113" r="A1572">
        <v>183001001946</v>
      </c>
      <c t="s" s="136" r="B1572">
        <v>1940</v>
      </c>
      <c s="150" r="C1572"/>
      <c s="150" r="D1572"/>
      <c s="150" r="E1572"/>
      <c s="150" r="F1572"/>
    </row>
    <row r="1573">
      <c s="113" r="A1573">
        <v>183001001954</v>
      </c>
      <c t="s" s="136" r="B1573">
        <v>1941</v>
      </c>
      <c s="150" r="C1573"/>
      <c s="150" r="D1573"/>
      <c s="150" r="E1573"/>
      <c s="150" r="F1573"/>
    </row>
    <row r="1574">
      <c s="113" r="A1574">
        <v>183001002217</v>
      </c>
      <c t="s" s="136" r="B1574">
        <v>1942</v>
      </c>
      <c s="150" r="C1574"/>
      <c s="150" r="D1574"/>
      <c s="150" r="E1574"/>
      <c s="150" r="F1574"/>
    </row>
    <row r="1575">
      <c s="113" r="A1575">
        <v>183001002381</v>
      </c>
      <c t="s" s="136" r="B1575">
        <v>1943</v>
      </c>
      <c s="150" r="C1575"/>
      <c s="150" r="D1575"/>
      <c s="150" r="E1575"/>
      <c s="150" r="F1575"/>
    </row>
    <row r="1576">
      <c s="113" r="A1576">
        <v>183094000171</v>
      </c>
      <c t="s" s="136" r="B1576">
        <v>1944</v>
      </c>
      <c s="150" r="C1576"/>
      <c s="150" r="D1576"/>
      <c s="150" r="E1576"/>
      <c s="150" r="F1576"/>
    </row>
    <row r="1577">
      <c s="113" r="A1577">
        <v>183094001665</v>
      </c>
      <c t="s" s="136" r="B1577">
        <v>1945</v>
      </c>
      <c s="150" r="C1577"/>
      <c s="150" r="D1577"/>
      <c s="150" r="E1577"/>
      <c s="150" r="F1577"/>
    </row>
    <row r="1578">
      <c s="113" r="A1578">
        <v>183247000213</v>
      </c>
      <c t="s" s="136" r="B1578">
        <v>1946</v>
      </c>
      <c s="150" r="C1578"/>
      <c s="150" r="D1578"/>
      <c s="150" r="E1578"/>
      <c s="150" r="F1578"/>
    </row>
    <row r="1579">
      <c s="113" r="A1579">
        <v>183460000642</v>
      </c>
      <c t="s" s="136" r="B1579">
        <v>1947</v>
      </c>
      <c s="150" r="C1579"/>
      <c s="150" r="D1579"/>
      <c s="150" r="E1579"/>
      <c s="150" r="F1579"/>
    </row>
    <row r="1580">
      <c s="113" r="A1580">
        <v>183479000058</v>
      </c>
      <c t="s" s="136" r="B1580">
        <v>1948</v>
      </c>
      <c s="150" r="C1580"/>
      <c s="150" r="D1580"/>
      <c s="150" r="E1580"/>
      <c s="150" r="F1580"/>
    </row>
    <row r="1581">
      <c s="113" r="A1581">
        <v>183592000072</v>
      </c>
      <c t="s" s="136" r="B1581">
        <v>1949</v>
      </c>
      <c s="150" r="C1581"/>
      <c s="150" r="D1581"/>
      <c s="150" r="E1581"/>
      <c s="150" r="F1581"/>
    </row>
    <row r="1582">
      <c s="113" r="A1582">
        <v>183592000323</v>
      </c>
      <c t="s" s="136" r="B1582">
        <v>1950</v>
      </c>
      <c s="150" r="C1582"/>
      <c s="150" r="D1582"/>
      <c s="150" r="E1582"/>
      <c s="150" r="F1582"/>
    </row>
    <row r="1583">
      <c s="113" r="A1583">
        <v>183753000299</v>
      </c>
      <c t="s" s="136" r="B1583">
        <v>1951</v>
      </c>
      <c s="150" r="C1583"/>
      <c s="150" r="D1583"/>
      <c s="150" r="E1583"/>
      <c s="150" r="F1583"/>
    </row>
    <row r="1584">
      <c s="113" r="A1584">
        <v>183753001481</v>
      </c>
      <c t="s" s="136" r="B1584">
        <v>1952</v>
      </c>
      <c s="150" r="C1584"/>
      <c s="150" r="D1584"/>
      <c s="150" r="E1584"/>
      <c s="150" r="F1584"/>
    </row>
    <row r="1585">
      <c s="113" r="A1585">
        <v>185001000802</v>
      </c>
      <c t="s" s="136" r="B1585">
        <v>1953</v>
      </c>
      <c s="150" r="C1585"/>
      <c s="150" r="D1585"/>
      <c s="150" r="E1585"/>
      <c s="150" r="F1585"/>
    </row>
    <row r="1586">
      <c s="113" r="A1586">
        <v>185001003542</v>
      </c>
      <c t="s" s="136" r="B1586">
        <v>1954</v>
      </c>
      <c s="150" r="C1586"/>
      <c s="150" r="D1586"/>
      <c s="150" r="E1586"/>
      <c s="150" r="F1586"/>
    </row>
    <row r="1587">
      <c s="113" r="A1587">
        <v>185001003836</v>
      </c>
      <c t="s" s="136" r="B1587">
        <v>1955</v>
      </c>
      <c s="150" r="C1587"/>
      <c s="150" r="D1587"/>
      <c s="150" r="E1587"/>
      <c s="150" r="F1587"/>
    </row>
    <row r="1588">
      <c s="113" r="A1588">
        <v>185125000029</v>
      </c>
      <c t="s" s="136" r="B1588">
        <v>1956</v>
      </c>
      <c s="150" r="C1588"/>
      <c s="150" r="D1588"/>
      <c s="150" r="E1588"/>
      <c s="150" r="F1588"/>
    </row>
    <row r="1589">
      <c s="113" r="A1589">
        <v>185125000959</v>
      </c>
      <c t="s" s="136" r="B1589">
        <v>1957</v>
      </c>
      <c s="150" r="C1589"/>
      <c s="150" r="D1589"/>
      <c s="150" r="E1589"/>
      <c s="150" r="F1589"/>
    </row>
    <row r="1590">
      <c s="113" r="A1590">
        <v>185225000379</v>
      </c>
      <c t="s" s="136" r="B1590">
        <v>1958</v>
      </c>
      <c s="150" r="C1590"/>
      <c s="150" r="D1590"/>
      <c s="150" r="E1590"/>
      <c s="150" r="F1590"/>
    </row>
    <row r="1591">
      <c s="113" r="A1591">
        <v>185230000085</v>
      </c>
      <c t="s" s="136" r="B1591">
        <v>1045</v>
      </c>
      <c s="150" r="C1591"/>
      <c s="150" r="D1591"/>
      <c s="150" r="E1591"/>
      <c s="150" r="F1591"/>
    </row>
    <row r="1592">
      <c s="113" r="A1592">
        <v>185230001090</v>
      </c>
      <c t="s" s="136" r="B1592">
        <v>1959</v>
      </c>
      <c s="150" r="C1592"/>
      <c s="150" r="D1592"/>
      <c s="150" r="E1592"/>
      <c s="150" r="F1592"/>
    </row>
    <row r="1593">
      <c s="113" r="A1593">
        <v>185250000014</v>
      </c>
      <c t="s" s="136" r="B1593">
        <v>1960</v>
      </c>
      <c s="150" r="C1593"/>
      <c s="150" r="D1593"/>
      <c s="150" r="E1593"/>
      <c s="150" r="F1593"/>
    </row>
    <row r="1594">
      <c s="113" r="A1594">
        <v>185279000013</v>
      </c>
      <c t="s" s="136" r="B1594">
        <v>1961</v>
      </c>
      <c s="150" r="C1594"/>
      <c s="150" r="D1594"/>
      <c s="150" r="E1594"/>
      <c s="150" r="F1594"/>
    </row>
    <row r="1595">
      <c s="113" r="A1595">
        <v>185400000140</v>
      </c>
      <c t="s" s="136" r="B1595">
        <v>1962</v>
      </c>
      <c s="150" r="C1595"/>
      <c s="150" r="D1595"/>
      <c s="150" r="E1595"/>
      <c s="150" r="F1595"/>
    </row>
    <row r="1596">
      <c s="113" r="A1596">
        <v>185430000349</v>
      </c>
      <c t="s" s="136" r="B1596">
        <v>1963</v>
      </c>
      <c s="150" r="C1596"/>
      <c s="150" r="D1596"/>
      <c s="150" r="E1596"/>
      <c s="150" r="F1596"/>
    </row>
    <row r="1597">
      <c s="113" r="A1597">
        <v>185440000118</v>
      </c>
      <c t="s" s="136" r="B1597">
        <v>1964</v>
      </c>
      <c s="150" r="C1597"/>
      <c s="150" r="D1597"/>
      <c s="150" r="E1597"/>
      <c s="150" r="F1597"/>
    </row>
    <row r="1598">
      <c s="113" r="A1598">
        <v>186001000175</v>
      </c>
      <c t="s" s="136" r="B1598">
        <v>1965</v>
      </c>
      <c s="150" r="C1598"/>
      <c s="150" r="D1598"/>
      <c s="150" r="E1598"/>
      <c s="150" r="F1598"/>
    </row>
    <row r="1599">
      <c s="113" r="A1599">
        <v>186001000248</v>
      </c>
      <c t="s" s="136" r="B1599">
        <v>1966</v>
      </c>
      <c s="150" r="C1599"/>
      <c s="150" r="D1599"/>
      <c s="150" r="E1599"/>
      <c s="150" r="F1599"/>
    </row>
    <row r="1600">
      <c s="113" r="A1600">
        <v>186001000698</v>
      </c>
      <c t="s" s="136" r="B1600">
        <v>1967</v>
      </c>
      <c s="150" r="C1600"/>
      <c s="150" r="D1600"/>
      <c s="150" r="E1600"/>
      <c s="150" r="F1600"/>
    </row>
    <row r="1601">
      <c s="113" r="A1601">
        <v>186001001783</v>
      </c>
      <c t="s" s="136" r="B1601">
        <v>1968</v>
      </c>
      <c s="150" r="C1601"/>
      <c s="150" r="D1601"/>
      <c s="150" r="E1601"/>
      <c s="150" r="F1601"/>
    </row>
    <row r="1602">
      <c s="113" r="A1602">
        <v>186001002798</v>
      </c>
      <c t="s" s="136" r="B1602">
        <v>1969</v>
      </c>
      <c s="150" r="C1602"/>
      <c s="150" r="D1602"/>
      <c s="150" r="E1602"/>
      <c s="150" r="F1602"/>
    </row>
    <row r="1603">
      <c s="113" r="A1603">
        <v>186001003603</v>
      </c>
      <c t="s" s="136" r="B1603">
        <v>1970</v>
      </c>
      <c s="150" r="C1603"/>
      <c s="150" r="D1603"/>
      <c s="150" r="E1603"/>
      <c s="150" r="F1603"/>
    </row>
    <row r="1604">
      <c s="113" r="A1604">
        <v>186568000567</v>
      </c>
      <c t="s" s="136" r="B1604">
        <v>1971</v>
      </c>
      <c s="150" r="C1604"/>
      <c s="150" r="D1604"/>
      <c s="150" r="E1604"/>
      <c s="150" r="F1604"/>
    </row>
    <row r="1605">
      <c s="113" r="A1605">
        <v>186568003906</v>
      </c>
      <c t="s" s="136" r="B1605">
        <v>1972</v>
      </c>
      <c s="150" r="C1605"/>
      <c s="150" r="D1605"/>
      <c s="150" r="E1605"/>
      <c s="150" r="F1605"/>
    </row>
    <row r="1606">
      <c s="113" r="A1606">
        <v>186568005577</v>
      </c>
      <c t="s" s="136" r="B1606">
        <v>1058</v>
      </c>
      <c s="150" r="C1606"/>
      <c s="150" r="D1606"/>
      <c s="150" r="E1606"/>
      <c s="150" r="F1606"/>
    </row>
    <row r="1607">
      <c s="113" r="A1607">
        <v>186573000354</v>
      </c>
      <c t="s" s="136" r="B1607">
        <v>1973</v>
      </c>
      <c s="150" r="C1607"/>
      <c s="150" r="D1607"/>
      <c s="150" r="E1607"/>
      <c s="150" r="F1607"/>
    </row>
    <row r="1608">
      <c s="113" r="A1608">
        <v>186573000371</v>
      </c>
      <c t="s" s="136" r="B1608">
        <v>1974</v>
      </c>
      <c s="150" r="C1608"/>
      <c s="150" r="D1608"/>
      <c s="150" r="E1608"/>
      <c s="150" r="F1608"/>
    </row>
    <row r="1609">
      <c s="113" r="A1609">
        <v>186573001237</v>
      </c>
      <c t="s" s="136" r="B1609">
        <v>1975</v>
      </c>
      <c s="150" r="C1609"/>
      <c s="150" r="D1609"/>
      <c s="150" r="E1609"/>
      <c s="150" r="F1609"/>
    </row>
    <row r="1610">
      <c s="113" r="A1610">
        <v>186749000577</v>
      </c>
      <c t="s" s="136" r="B1610">
        <v>1976</v>
      </c>
      <c s="150" r="C1610"/>
      <c s="150" r="D1610"/>
      <c s="150" r="E1610"/>
      <c s="150" r="F1610"/>
    </row>
    <row r="1611">
      <c s="113" r="A1611">
        <v>186755000015</v>
      </c>
      <c t="s" s="136" r="B1611">
        <v>1977</v>
      </c>
      <c s="150" r="C1611"/>
      <c s="150" r="D1611"/>
      <c s="150" r="E1611"/>
      <c s="150" r="F1611"/>
    </row>
    <row r="1612">
      <c s="113" r="A1612">
        <v>186760000104</v>
      </c>
      <c t="s" s="136" r="B1612">
        <v>1978</v>
      </c>
      <c s="150" r="C1612"/>
      <c s="150" r="D1612"/>
      <c s="150" r="E1612"/>
      <c s="150" r="F1612"/>
    </row>
    <row r="1613">
      <c s="113" r="A1613">
        <v>186865002927</v>
      </c>
      <c t="s" s="136" r="B1613">
        <v>1979</v>
      </c>
      <c s="150" r="C1613"/>
      <c s="150" r="D1613"/>
      <c s="150" r="E1613"/>
      <c s="150" r="F1613"/>
    </row>
    <row r="1614">
      <c s="113" r="A1614">
        <v>186865003745</v>
      </c>
      <c t="s" s="136" r="B1614">
        <v>1980</v>
      </c>
      <c s="150" r="C1614"/>
      <c s="150" r="D1614"/>
      <c s="150" r="E1614"/>
      <c s="150" r="F1614"/>
    </row>
    <row r="1615">
      <c s="113" r="A1615">
        <v>186865004059</v>
      </c>
      <c t="s" s="136" r="B1615">
        <v>1981</v>
      </c>
      <c s="150" r="C1615"/>
      <c s="150" r="D1615"/>
      <c s="150" r="E1615"/>
      <c s="150" r="F1615"/>
    </row>
    <row r="1616">
      <c s="113" r="A1616">
        <v>186885002061</v>
      </c>
      <c t="s" s="136" r="B1616">
        <v>1959</v>
      </c>
      <c s="150" r="C1616"/>
      <c s="150" r="D1616"/>
      <c s="150" r="E1616"/>
      <c s="150" r="F1616"/>
    </row>
    <row r="1617">
      <c s="113" r="A1617">
        <v>188001000071</v>
      </c>
      <c t="s" s="136" r="B1617">
        <v>1982</v>
      </c>
      <c s="150" r="C1617"/>
      <c s="150" r="D1617"/>
      <c s="150" r="E1617"/>
      <c s="150" r="F1617"/>
    </row>
    <row r="1618">
      <c s="113" r="A1618">
        <v>188001000135</v>
      </c>
      <c t="s" s="136" r="B1618">
        <v>1983</v>
      </c>
      <c s="150" r="C1618"/>
      <c s="150" r="D1618"/>
      <c s="150" r="E1618"/>
      <c s="150" r="F1618"/>
    </row>
    <row r="1619">
      <c s="113" r="A1619">
        <v>188001000178</v>
      </c>
      <c t="s" s="136" r="B1619">
        <v>1984</v>
      </c>
      <c s="150" r="C1619"/>
      <c s="150" r="D1619"/>
      <c s="150" r="E1619"/>
      <c s="150" r="F1619"/>
    </row>
    <row r="1620">
      <c s="113" r="A1620">
        <v>188001000747</v>
      </c>
      <c t="s" s="136" r="B1620">
        <v>1985</v>
      </c>
      <c s="150" r="C1620"/>
      <c s="150" r="D1620"/>
      <c s="150" r="E1620"/>
      <c s="150" r="F1620"/>
    </row>
    <row r="1621">
      <c s="113" r="A1621">
        <v>191001000012</v>
      </c>
      <c t="s" s="136" r="B1621">
        <v>1986</v>
      </c>
      <c s="150" r="C1621"/>
      <c s="150" r="D1621"/>
      <c s="150" r="E1621"/>
      <c s="150" r="F1621"/>
    </row>
    <row r="1622">
      <c s="113" r="A1622">
        <v>191001000489</v>
      </c>
      <c t="s" s="136" r="B1622">
        <v>1987</v>
      </c>
      <c s="150" r="C1622"/>
      <c s="150" r="D1622"/>
      <c s="150" r="E1622"/>
      <c s="150" r="F1622"/>
    </row>
    <row r="1623">
      <c s="113" r="A1623">
        <v>191001000519</v>
      </c>
      <c t="s" s="136" r="B1623">
        <v>1988</v>
      </c>
      <c s="150" r="C1623"/>
      <c s="150" r="D1623"/>
      <c s="150" r="E1623"/>
      <c s="150" r="F1623"/>
    </row>
    <row r="1624">
      <c s="113" r="A1624">
        <v>191001000730</v>
      </c>
      <c t="s" s="136" r="B1624">
        <v>1989</v>
      </c>
      <c s="150" r="C1624"/>
      <c s="150" r="D1624"/>
      <c s="150" r="E1624"/>
      <c s="150" r="F1624"/>
    </row>
    <row r="1625">
      <c s="113" r="A1625">
        <v>191065000016</v>
      </c>
      <c t="s" s="136" r="B1625">
        <v>1990</v>
      </c>
      <c s="150" r="C1625"/>
      <c s="150" r="D1625"/>
      <c s="150" r="E1625"/>
      <c s="150" r="F1625"/>
    </row>
    <row r="1626">
      <c s="113" r="A1626">
        <v>191407000102</v>
      </c>
      <c t="s" s="136" r="B1626">
        <v>1991</v>
      </c>
      <c s="150" r="C1626"/>
      <c s="150" r="D1626"/>
      <c s="150" r="E1626"/>
      <c s="150" r="F1626"/>
    </row>
    <row r="1627">
      <c s="113" r="A1627">
        <v>191540000051</v>
      </c>
      <c t="s" s="136" r="B1627">
        <v>1992</v>
      </c>
      <c s="150" r="C1627"/>
      <c s="150" r="D1627"/>
      <c s="150" r="E1627"/>
      <c s="150" r="F1627"/>
    </row>
    <row r="1628">
      <c s="113" r="A1628">
        <v>191540000255</v>
      </c>
      <c t="s" s="136" r="B1628">
        <v>1993</v>
      </c>
      <c s="150" r="C1628"/>
      <c s="150" r="D1628"/>
      <c s="150" r="E1628"/>
      <c s="150" r="F1628"/>
    </row>
    <row r="1629">
      <c s="113" r="A1629">
        <v>194001000771</v>
      </c>
      <c t="s" s="136" r="B1629">
        <v>1994</v>
      </c>
      <c s="150" r="C1629"/>
      <c s="150" r="D1629"/>
      <c s="150" r="E1629"/>
      <c s="150" r="F1629"/>
    </row>
    <row r="1630">
      <c s="113" r="A1630">
        <v>194001001085</v>
      </c>
      <c t="s" s="136" r="B1630">
        <v>1995</v>
      </c>
      <c s="150" r="C1630"/>
      <c s="150" r="D1630"/>
      <c s="150" r="E1630"/>
      <c s="150" r="F1630"/>
    </row>
    <row r="1631">
      <c s="113" r="A1631">
        <v>195001001731</v>
      </c>
      <c t="s" s="136" r="B1631">
        <v>1996</v>
      </c>
      <c s="150" r="C1631"/>
      <c s="150" r="D1631"/>
      <c s="150" r="E1631"/>
      <c s="150" r="F1631"/>
    </row>
    <row r="1632">
      <c s="113" r="A1632">
        <v>195001002011</v>
      </c>
      <c t="s" s="136" r="B1632">
        <v>1997</v>
      </c>
      <c s="150" r="C1632"/>
      <c s="150" r="D1632"/>
      <c s="150" r="E1632"/>
      <c s="150" r="F1632"/>
    </row>
    <row r="1633">
      <c s="113" r="A1633">
        <v>195001002550</v>
      </c>
      <c t="s" s="136" r="B1633">
        <v>1998</v>
      </c>
      <c s="150" r="C1633"/>
      <c s="150" r="D1633"/>
      <c s="150" r="E1633"/>
      <c s="150" r="F1633"/>
    </row>
    <row r="1634">
      <c s="113" r="A1634">
        <v>195001002843</v>
      </c>
      <c t="s" s="136" r="B1634">
        <v>787</v>
      </c>
      <c s="150" r="C1634"/>
      <c s="150" r="D1634"/>
      <c s="150" r="E1634"/>
      <c s="150" r="F1634"/>
    </row>
    <row r="1635">
      <c s="113" r="A1635">
        <v>195025000124</v>
      </c>
      <c t="s" s="136" r="B1635">
        <v>1999</v>
      </c>
      <c s="150" r="C1635"/>
      <c s="150" r="D1635"/>
      <c s="150" r="E1635"/>
      <c s="150" r="F1635"/>
    </row>
    <row r="1636">
      <c s="113" r="A1636">
        <v>197001000029</v>
      </c>
      <c t="s" s="136" r="B1636">
        <v>2000</v>
      </c>
      <c s="150" r="C1636"/>
      <c s="150" r="D1636"/>
      <c s="150" r="E1636"/>
      <c s="150" r="F1636"/>
    </row>
    <row r="1637">
      <c s="113" r="A1637">
        <v>197001000550</v>
      </c>
      <c t="s" s="136" r="B1637">
        <v>2001</v>
      </c>
      <c s="150" r="C1637"/>
      <c s="150" r="D1637"/>
      <c s="150" r="E1637"/>
      <c s="150" r="F1637"/>
    </row>
    <row r="1638">
      <c s="113" r="A1638">
        <v>197001001670</v>
      </c>
      <c t="s" s="136" r="B1638">
        <v>2002</v>
      </c>
      <c s="150" r="C1638"/>
      <c s="150" r="D1638"/>
      <c s="150" r="E1638"/>
      <c s="150" r="F1638"/>
    </row>
    <row r="1639">
      <c s="113" r="A1639">
        <v>197161000068</v>
      </c>
      <c t="s" s="136" r="B1639">
        <v>2003</v>
      </c>
      <c s="150" r="C1639"/>
      <c s="150" r="D1639"/>
      <c s="150" r="E1639"/>
      <c s="150" r="F1639"/>
    </row>
    <row r="1640">
      <c s="113" r="A1640">
        <v>199001000919</v>
      </c>
      <c t="s" s="136" r="B1640">
        <v>2004</v>
      </c>
      <c s="150" r="C1640"/>
      <c s="150" r="D1640"/>
      <c s="150" r="E1640"/>
      <c s="150" r="F1640"/>
    </row>
    <row r="1641">
      <c s="113" r="A1641">
        <v>199001000927</v>
      </c>
      <c t="s" s="136" r="B1641">
        <v>2005</v>
      </c>
      <c s="150" r="C1641"/>
      <c s="150" r="D1641"/>
      <c s="150" r="E1641"/>
      <c s="150" r="F1641"/>
    </row>
    <row r="1642">
      <c s="113" r="A1642">
        <v>199001001681</v>
      </c>
      <c t="s" s="136" r="B1642">
        <v>2006</v>
      </c>
      <c s="150" r="C1642"/>
      <c s="150" r="D1642"/>
      <c s="150" r="E1642"/>
      <c s="150" r="F1642"/>
    </row>
    <row r="1643">
      <c s="113" r="A1643">
        <v>199001001974</v>
      </c>
      <c t="s" s="136" r="B1643">
        <v>2007</v>
      </c>
      <c s="150" r="C1643"/>
      <c s="150" r="D1643"/>
      <c s="150" r="E1643"/>
      <c s="150" r="F1643"/>
    </row>
    <row r="1644">
      <c s="113" r="A1644">
        <v>199496000111</v>
      </c>
      <c t="s" s="136" r="B1644">
        <v>2008</v>
      </c>
      <c s="150" r="C1644"/>
      <c s="150" r="D1644"/>
      <c s="150" r="E1644"/>
      <c s="150" r="F1644"/>
    </row>
    <row r="1645">
      <c s="113" r="A1645">
        <v>205001001672</v>
      </c>
      <c t="s" s="136" r="B1645">
        <v>2009</v>
      </c>
      <c s="150" r="C1645"/>
      <c s="150" r="D1645"/>
      <c s="150" r="E1645"/>
      <c s="150" r="F1645"/>
    </row>
    <row r="1646">
      <c s="113" r="A1646">
        <v>205001006232</v>
      </c>
      <c t="s" s="136" r="B1646">
        <v>2010</v>
      </c>
      <c s="150" r="C1646"/>
      <c s="150" r="D1646"/>
      <c s="150" r="E1646"/>
      <c s="150" r="F1646"/>
    </row>
    <row r="1647">
      <c s="113" r="A1647">
        <v>205001010264</v>
      </c>
      <c t="s" s="136" r="B1647">
        <v>2011</v>
      </c>
      <c s="150" r="C1647"/>
      <c s="150" r="D1647"/>
      <c s="150" r="E1647"/>
      <c s="150" r="F1647"/>
    </row>
    <row r="1648">
      <c s="113" r="A1648">
        <v>205001010281</v>
      </c>
      <c t="s" s="136" r="B1648">
        <v>2012</v>
      </c>
      <c s="150" r="C1648"/>
      <c s="150" r="D1648"/>
      <c s="150" r="E1648"/>
      <c s="150" r="F1648"/>
    </row>
    <row r="1649">
      <c s="113" r="A1649">
        <v>205001012534</v>
      </c>
      <c t="s" s="136" r="B1649">
        <v>2013</v>
      </c>
      <c s="150" r="C1649"/>
      <c s="150" r="D1649"/>
      <c s="150" r="E1649"/>
      <c s="150" r="F1649"/>
    </row>
    <row r="1650">
      <c s="113" r="A1650">
        <v>205001018745</v>
      </c>
      <c t="s" s="136" r="B1650">
        <v>2014</v>
      </c>
      <c s="150" r="C1650"/>
      <c s="150" r="D1650"/>
      <c s="150" r="E1650"/>
      <c s="150" r="F1650"/>
    </row>
    <row r="1651">
      <c s="113" r="A1651">
        <v>205001019318</v>
      </c>
      <c t="s" s="136" r="B1651">
        <v>2015</v>
      </c>
      <c s="150" r="C1651"/>
      <c s="150" r="D1651"/>
      <c s="150" r="E1651"/>
      <c s="150" r="F1651"/>
    </row>
    <row r="1652">
      <c s="113" r="A1652">
        <v>205030000111</v>
      </c>
      <c t="s" s="136" r="B1652">
        <v>2016</v>
      </c>
      <c s="150" r="C1652"/>
      <c s="150" r="D1652"/>
      <c s="150" r="E1652"/>
      <c s="150" r="F1652"/>
    </row>
    <row r="1653">
      <c s="113" r="A1653">
        <v>205030000243</v>
      </c>
      <c t="s" s="136" r="B1653">
        <v>2017</v>
      </c>
      <c s="150" r="C1653"/>
      <c s="150" r="D1653"/>
      <c s="150" r="E1653"/>
      <c s="150" r="F1653"/>
    </row>
    <row r="1654">
      <c s="113" r="A1654">
        <v>205031000191</v>
      </c>
      <c t="s" s="136" r="B1654">
        <v>2018</v>
      </c>
      <c s="150" r="C1654"/>
      <c s="150" r="D1654"/>
      <c s="150" r="E1654"/>
      <c s="150" r="F1654"/>
    </row>
    <row r="1655">
      <c s="113" r="A1655">
        <v>205034000256</v>
      </c>
      <c t="s" s="136" r="B1655">
        <v>2019</v>
      </c>
      <c s="150" r="C1655"/>
      <c s="150" r="D1655"/>
      <c s="150" r="E1655"/>
      <c s="150" r="F1655"/>
    </row>
    <row r="1656">
      <c s="113" r="A1656">
        <v>205034001317</v>
      </c>
      <c t="s" s="136" r="B1656">
        <v>2020</v>
      </c>
      <c s="150" r="C1656"/>
      <c s="150" r="D1656"/>
      <c s="150" r="E1656"/>
      <c s="150" r="F1656"/>
    </row>
    <row r="1657">
      <c s="113" r="A1657">
        <v>205036000083</v>
      </c>
      <c t="s" s="136" r="B1657">
        <v>2021</v>
      </c>
      <c s="150" r="C1657"/>
      <c s="150" r="D1657"/>
      <c s="150" r="E1657"/>
      <c s="150" r="F1657"/>
    </row>
    <row r="1658">
      <c s="113" r="A1658">
        <v>205044000017</v>
      </c>
      <c t="s" s="136" r="B1658">
        <v>2022</v>
      </c>
      <c s="150" r="C1658"/>
      <c s="150" r="D1658"/>
      <c s="150" r="E1658"/>
      <c s="150" r="F1658"/>
    </row>
    <row r="1659">
      <c s="113" r="A1659">
        <v>205045000096</v>
      </c>
      <c t="s" s="136" r="B1659">
        <v>2023</v>
      </c>
      <c s="150" r="C1659"/>
      <c s="150" r="D1659"/>
      <c s="150" r="E1659"/>
      <c s="150" r="F1659"/>
    </row>
    <row r="1660">
      <c s="113" r="A1660">
        <v>205045000134</v>
      </c>
      <c t="s" s="136" r="B1660">
        <v>2024</v>
      </c>
      <c s="150" r="C1660"/>
      <c s="150" r="D1660"/>
      <c s="150" r="E1660"/>
      <c s="150" r="F1660"/>
    </row>
    <row r="1661">
      <c s="113" r="A1661">
        <v>205045000193</v>
      </c>
      <c t="s" s="136" r="B1661">
        <v>2025</v>
      </c>
      <c s="150" r="C1661"/>
      <c s="150" r="D1661"/>
      <c s="150" r="E1661"/>
      <c s="150" r="F1661"/>
    </row>
    <row r="1662">
      <c s="113" r="A1662">
        <v>205045000363</v>
      </c>
      <c t="s" s="136" r="B1662">
        <v>2026</v>
      </c>
      <c s="150" r="C1662"/>
      <c s="150" r="D1662"/>
      <c s="150" r="E1662"/>
      <c s="150" r="F1662"/>
    </row>
    <row r="1663">
      <c s="113" r="A1663">
        <v>205045000576</v>
      </c>
      <c t="s" s="136" r="B1663">
        <v>2027</v>
      </c>
      <c s="150" r="C1663"/>
      <c s="150" r="D1663"/>
      <c s="150" r="E1663"/>
      <c s="150" r="F1663"/>
    </row>
    <row r="1664">
      <c s="113" r="A1664">
        <v>205045000673</v>
      </c>
      <c t="s" s="136" r="B1664">
        <v>2028</v>
      </c>
      <c s="150" r="C1664"/>
      <c s="150" r="D1664"/>
      <c s="150" r="E1664"/>
      <c s="150" r="F1664"/>
    </row>
    <row r="1665">
      <c s="113" r="A1665">
        <v>205045000703</v>
      </c>
      <c t="s" s="136" r="B1665">
        <v>2029</v>
      </c>
      <c s="150" r="C1665"/>
      <c s="150" r="D1665"/>
      <c s="150" r="E1665"/>
      <c s="150" r="F1665"/>
    </row>
    <row r="1666">
      <c s="113" r="A1666">
        <v>205045000771</v>
      </c>
      <c t="s" s="136" r="B1666">
        <v>2030</v>
      </c>
      <c s="150" r="C1666"/>
      <c s="150" r="D1666"/>
      <c s="150" r="E1666"/>
      <c s="150" r="F1666"/>
    </row>
    <row r="1667">
      <c s="113" r="A1667">
        <v>205045000801</v>
      </c>
      <c t="s" s="136" r="B1667">
        <v>2031</v>
      </c>
      <c s="150" r="C1667"/>
      <c s="150" r="D1667"/>
      <c s="150" r="E1667"/>
      <c s="150" r="F1667"/>
    </row>
    <row r="1668">
      <c s="113" r="A1668">
        <v>205045001319</v>
      </c>
      <c t="s" s="136" r="B1668">
        <v>2032</v>
      </c>
      <c s="150" r="C1668"/>
      <c s="150" r="D1668"/>
      <c s="150" r="E1668"/>
      <c s="150" r="F1668"/>
    </row>
    <row r="1669">
      <c s="113" r="A1669">
        <v>205051000065</v>
      </c>
      <c t="s" s="136" r="B1669">
        <v>2033</v>
      </c>
      <c s="150" r="C1669"/>
      <c s="150" r="D1669"/>
      <c s="150" r="E1669"/>
      <c s="150" r="F1669"/>
    </row>
    <row r="1670">
      <c s="113" r="A1670">
        <v>205051000081</v>
      </c>
      <c t="s" s="136" r="B1670">
        <v>2034</v>
      </c>
      <c s="150" r="C1670"/>
      <c s="150" r="D1670"/>
      <c s="150" r="E1670"/>
      <c s="150" r="F1670"/>
    </row>
    <row r="1671">
      <c s="113" r="A1671">
        <v>205051001401</v>
      </c>
      <c t="s" s="136" r="B1671">
        <v>2035</v>
      </c>
      <c s="150" r="C1671"/>
      <c s="150" r="D1671"/>
      <c s="150" r="E1671"/>
      <c s="150" r="F1671"/>
    </row>
    <row r="1672">
      <c s="113" r="A1672">
        <v>205051002696</v>
      </c>
      <c t="s" s="136" r="B1672">
        <v>2036</v>
      </c>
      <c s="150" r="C1672"/>
      <c s="150" r="D1672"/>
      <c s="150" r="E1672"/>
      <c s="150" r="F1672"/>
    </row>
    <row r="1673">
      <c s="113" r="A1673">
        <v>205079000206</v>
      </c>
      <c t="s" s="136" r="B1673">
        <v>2037</v>
      </c>
      <c s="150" r="C1673"/>
      <c s="150" r="D1673"/>
      <c s="150" r="E1673"/>
      <c s="150" r="F1673"/>
    </row>
    <row r="1674">
      <c s="113" r="A1674">
        <v>205079000222</v>
      </c>
      <c t="s" s="136" r="B1674">
        <v>2038</v>
      </c>
      <c s="150" r="C1674"/>
      <c s="150" r="D1674"/>
      <c s="150" r="E1674"/>
      <c s="150" r="F1674"/>
    </row>
    <row r="1675">
      <c s="113" r="A1675">
        <v>205079000346</v>
      </c>
      <c t="s" s="136" r="B1675">
        <v>2039</v>
      </c>
      <c s="150" r="C1675"/>
      <c s="150" r="D1675"/>
      <c s="150" r="E1675"/>
      <c s="150" r="F1675"/>
    </row>
    <row r="1676">
      <c s="113" r="A1676">
        <v>205079000885</v>
      </c>
      <c t="s" s="136" r="B1676">
        <v>2040</v>
      </c>
      <c s="150" r="C1676"/>
      <c s="150" r="D1676"/>
      <c s="150" r="E1676"/>
      <c s="150" r="F1676"/>
    </row>
    <row r="1677">
      <c s="113" r="A1677">
        <v>205086000033</v>
      </c>
      <c t="s" s="136" r="B1677">
        <v>2041</v>
      </c>
      <c s="150" r="C1677"/>
      <c s="150" r="D1677"/>
      <c s="150" r="E1677"/>
      <c s="150" r="F1677"/>
    </row>
    <row r="1678">
      <c s="113" r="A1678">
        <v>205086000092</v>
      </c>
      <c t="s" s="136" r="B1678">
        <v>2042</v>
      </c>
      <c s="150" r="C1678"/>
      <c s="150" r="D1678"/>
      <c s="150" r="E1678"/>
      <c s="150" r="F1678"/>
    </row>
    <row r="1679">
      <c s="113" r="A1679">
        <v>205093000260</v>
      </c>
      <c t="s" s="136" r="B1679">
        <v>2043</v>
      </c>
      <c s="150" r="C1679"/>
      <c s="150" r="D1679"/>
      <c s="150" r="E1679"/>
      <c s="150" r="F1679"/>
    </row>
    <row r="1680">
      <c s="113" r="A1680">
        <v>205101000304</v>
      </c>
      <c t="s" s="136" r="B1680">
        <v>2044</v>
      </c>
      <c s="150" r="C1680"/>
      <c s="150" r="D1680"/>
      <c s="150" r="E1680"/>
      <c s="150" r="F1680"/>
    </row>
    <row r="1681">
      <c s="113" r="A1681">
        <v>205101000355</v>
      </c>
      <c t="s" s="136" r="B1681">
        <v>2045</v>
      </c>
      <c s="150" r="C1681"/>
      <c s="150" r="D1681"/>
      <c s="150" r="E1681"/>
      <c s="150" r="F1681"/>
    </row>
    <row r="1682">
      <c s="113" r="A1682">
        <v>205101000371</v>
      </c>
      <c t="s" s="136" r="B1682">
        <v>2046</v>
      </c>
      <c s="150" r="C1682"/>
      <c s="150" r="D1682"/>
      <c s="150" r="E1682"/>
      <c s="150" r="F1682"/>
    </row>
    <row r="1683">
      <c s="113" r="A1683">
        <v>205113000407</v>
      </c>
      <c t="s" s="136" r="B1683">
        <v>2047</v>
      </c>
      <c s="150" r="C1683"/>
      <c s="150" r="D1683"/>
      <c s="150" r="E1683"/>
      <c s="150" r="F1683"/>
    </row>
    <row r="1684">
      <c s="113" r="A1684">
        <v>205120000081</v>
      </c>
      <c t="s" s="136" r="B1684">
        <v>2048</v>
      </c>
      <c s="150" r="C1684"/>
      <c s="150" r="D1684"/>
      <c s="150" r="E1684"/>
      <c s="150" r="F1684"/>
    </row>
    <row r="1685">
      <c s="113" r="A1685">
        <v>205120000358</v>
      </c>
      <c t="s" s="136" r="B1685">
        <v>2049</v>
      </c>
      <c s="150" r="C1685"/>
      <c s="150" r="D1685"/>
      <c s="150" r="E1685"/>
      <c s="150" r="F1685"/>
    </row>
    <row r="1686">
      <c s="113" r="A1686">
        <v>205120000366</v>
      </c>
      <c t="s" s="136" r="B1686">
        <v>2050</v>
      </c>
      <c s="150" r="C1686"/>
      <c s="150" r="D1686"/>
      <c s="150" r="E1686"/>
      <c s="150" r="F1686"/>
    </row>
    <row r="1687">
      <c s="113" r="A1687">
        <v>205120000391</v>
      </c>
      <c t="s" s="136" r="B1687">
        <v>2051</v>
      </c>
      <c s="150" r="C1687"/>
      <c s="150" r="D1687"/>
      <c s="150" r="E1687"/>
      <c s="150" r="F1687"/>
    </row>
    <row r="1688">
      <c s="113" r="A1688">
        <v>205120001303</v>
      </c>
      <c t="s" s="136" r="B1688">
        <v>2052</v>
      </c>
      <c s="150" r="C1688"/>
      <c s="150" r="D1688"/>
      <c s="150" r="E1688"/>
      <c s="150" r="F1688"/>
    </row>
    <row r="1689">
      <c s="113" r="A1689">
        <v>205120001435</v>
      </c>
      <c t="s" s="136" r="B1689">
        <v>2053</v>
      </c>
      <c s="150" r="C1689"/>
      <c s="150" r="D1689"/>
      <c s="150" r="E1689"/>
      <c s="150" r="F1689"/>
    </row>
    <row r="1690">
      <c s="113" r="A1690">
        <v>205129000105</v>
      </c>
      <c t="s" s="136" r="B1690">
        <v>2054</v>
      </c>
      <c s="150" r="C1690"/>
      <c s="150" r="D1690"/>
      <c s="150" r="E1690"/>
      <c s="150" r="F1690"/>
    </row>
    <row r="1691">
      <c s="113" r="A1691">
        <v>205129000121</v>
      </c>
      <c t="s" s="136" r="B1691">
        <v>2055</v>
      </c>
      <c s="150" r="C1691"/>
      <c s="150" r="D1691"/>
      <c s="150" r="E1691"/>
      <c s="150" r="F1691"/>
    </row>
    <row r="1692">
      <c s="113" r="A1692">
        <v>205129006626</v>
      </c>
      <c t="s" s="136" r="B1692">
        <v>2056</v>
      </c>
      <c s="150" r="C1692"/>
      <c s="150" r="D1692"/>
      <c s="150" r="E1692"/>
      <c s="150" r="F1692"/>
    </row>
    <row r="1693">
      <c s="113" r="A1693">
        <v>205138000142</v>
      </c>
      <c t="s" s="136" r="B1693">
        <v>2057</v>
      </c>
      <c s="150" r="C1693"/>
      <c s="150" r="D1693"/>
      <c s="150" r="E1693"/>
      <c s="150" r="F1693"/>
    </row>
    <row r="1694">
      <c s="113" r="A1694">
        <v>205138000649</v>
      </c>
      <c t="s" s="136" r="B1694">
        <v>2058</v>
      </c>
      <c s="150" r="C1694"/>
      <c s="150" r="D1694"/>
      <c s="150" r="E1694"/>
      <c s="150" r="F1694"/>
    </row>
    <row r="1695">
      <c s="113" r="A1695">
        <v>205147000112</v>
      </c>
      <c t="s" s="136" r="B1695">
        <v>2059</v>
      </c>
      <c s="150" r="C1695"/>
      <c s="150" r="D1695"/>
      <c s="150" r="E1695"/>
      <c s="150" r="F1695"/>
    </row>
    <row r="1696">
      <c s="113" r="A1696">
        <v>205147000309</v>
      </c>
      <c t="s" s="136" r="B1696">
        <v>2060</v>
      </c>
      <c s="150" r="C1696"/>
      <c s="150" r="D1696"/>
      <c s="150" r="E1696"/>
      <c s="150" r="F1696"/>
    </row>
    <row r="1697">
      <c s="113" r="A1697">
        <v>205147000350</v>
      </c>
      <c t="s" s="136" r="B1697">
        <v>2061</v>
      </c>
      <c s="150" r="C1697"/>
      <c s="150" r="D1697"/>
      <c s="150" r="E1697"/>
      <c s="150" r="F1697"/>
    </row>
    <row r="1698">
      <c s="113" r="A1698">
        <v>205148000469</v>
      </c>
      <c t="s" s="136" r="B1698">
        <v>2062</v>
      </c>
      <c s="150" r="C1698"/>
      <c s="150" r="D1698"/>
      <c s="150" r="E1698"/>
      <c s="150" r="F1698"/>
    </row>
    <row r="1699">
      <c s="113" r="A1699">
        <v>205148000582</v>
      </c>
      <c t="s" s="136" r="B1699">
        <v>2063</v>
      </c>
      <c s="150" r="C1699"/>
      <c s="150" r="D1699"/>
      <c s="150" r="E1699"/>
      <c s="150" r="F1699"/>
    </row>
    <row r="1700">
      <c s="113" r="A1700">
        <v>205154000128</v>
      </c>
      <c t="s" s="136" r="B1700">
        <v>2064</v>
      </c>
      <c s="150" r="C1700"/>
      <c s="150" r="D1700"/>
      <c s="150" r="E1700"/>
      <c s="150" r="F1700"/>
    </row>
    <row r="1701">
      <c s="113" r="A1701">
        <v>205154000179</v>
      </c>
      <c t="s" s="136" r="B1701">
        <v>2065</v>
      </c>
      <c s="150" r="C1701"/>
      <c s="150" r="D1701"/>
      <c s="150" r="E1701"/>
      <c s="150" r="F1701"/>
    </row>
    <row r="1702">
      <c s="113" r="A1702">
        <v>205154000225</v>
      </c>
      <c t="s" s="136" r="B1702">
        <v>2066</v>
      </c>
      <c s="150" r="C1702"/>
      <c s="150" r="D1702"/>
      <c s="150" r="E1702"/>
      <c s="150" r="F1702"/>
    </row>
    <row r="1703">
      <c s="113" r="A1703">
        <v>205154000438</v>
      </c>
      <c t="s" s="136" r="B1703">
        <v>2067</v>
      </c>
      <c s="150" r="C1703"/>
      <c s="150" r="D1703"/>
      <c s="150" r="E1703"/>
      <c s="150" r="F1703"/>
    </row>
    <row r="1704">
      <c s="113" r="A1704">
        <v>205154000471</v>
      </c>
      <c t="s" s="136" r="B1704">
        <v>2068</v>
      </c>
      <c s="150" r="C1704"/>
      <c s="150" r="D1704"/>
      <c s="150" r="E1704"/>
      <c s="150" r="F1704"/>
    </row>
    <row r="1705">
      <c s="113" r="A1705">
        <v>205154000896</v>
      </c>
      <c t="s" s="136" r="B1705">
        <v>2069</v>
      </c>
      <c s="150" r="C1705"/>
      <c s="150" r="D1705"/>
      <c s="150" r="E1705"/>
      <c s="150" r="F1705"/>
    </row>
    <row r="1706">
      <c s="113" r="A1706">
        <v>205154000977</v>
      </c>
      <c t="s" s="136" r="B1706">
        <v>2070</v>
      </c>
      <c s="150" r="C1706"/>
      <c s="150" r="D1706"/>
      <c s="150" r="E1706"/>
      <c s="150" r="F1706"/>
    </row>
    <row r="1707">
      <c s="113" r="A1707">
        <v>205154000993</v>
      </c>
      <c t="s" s="136" r="B1707">
        <v>2071</v>
      </c>
      <c s="150" r="C1707"/>
      <c s="150" r="D1707"/>
      <c s="150" r="E1707"/>
      <c s="150" r="F1707"/>
    </row>
    <row r="1708">
      <c s="113" r="A1708">
        <v>205154001299</v>
      </c>
      <c t="s" s="136" r="B1708">
        <v>2072</v>
      </c>
      <c s="150" r="C1708"/>
      <c s="150" r="D1708"/>
      <c s="150" r="E1708"/>
      <c s="150" r="F1708"/>
    </row>
    <row r="1709">
      <c s="113" r="A1709">
        <v>205154001591</v>
      </c>
      <c t="s" s="136" r="B1709">
        <v>2073</v>
      </c>
      <c s="150" r="C1709"/>
      <c s="150" r="D1709"/>
      <c s="150" r="E1709"/>
      <c s="150" r="F1709"/>
    </row>
    <row r="1710">
      <c s="113" r="A1710">
        <v>205154001922</v>
      </c>
      <c t="s" s="136" r="B1710">
        <v>2074</v>
      </c>
      <c s="150" r="C1710"/>
      <c s="150" r="D1710"/>
      <c s="150" r="E1710"/>
      <c s="150" r="F1710"/>
    </row>
    <row r="1711">
      <c s="113" r="A1711">
        <v>205154002015</v>
      </c>
      <c t="s" s="136" r="B1711">
        <v>2075</v>
      </c>
      <c s="150" r="C1711"/>
      <c s="150" r="D1711"/>
      <c s="150" r="E1711"/>
      <c s="150" r="F1711"/>
    </row>
    <row r="1712">
      <c s="113" r="A1712">
        <v>205172000062</v>
      </c>
      <c t="s" s="136" r="B1712">
        <v>2076</v>
      </c>
      <c s="150" r="C1712"/>
      <c s="150" r="D1712"/>
      <c s="150" r="E1712"/>
      <c s="150" r="F1712"/>
    </row>
    <row r="1713">
      <c s="113" r="A1713">
        <v>205172000101</v>
      </c>
      <c t="s" s="136" r="B1713">
        <v>2077</v>
      </c>
      <c s="150" r="C1713"/>
      <c s="150" r="D1713"/>
      <c s="150" r="E1713"/>
      <c s="150" r="F1713"/>
    </row>
    <row r="1714">
      <c s="113" r="A1714">
        <v>205172000267</v>
      </c>
      <c t="s" s="136" r="B1714">
        <v>2078</v>
      </c>
      <c s="150" r="C1714"/>
      <c s="150" r="D1714"/>
      <c s="150" r="E1714"/>
      <c s="150" r="F1714"/>
    </row>
    <row r="1715">
      <c s="113" r="A1715">
        <v>205172001484</v>
      </c>
      <c t="s" s="136" r="B1715">
        <v>2079</v>
      </c>
      <c s="150" r="C1715"/>
      <c s="150" r="D1715"/>
      <c s="150" r="E1715"/>
      <c s="150" r="F1715"/>
    </row>
    <row r="1716">
      <c s="113" r="A1716">
        <v>205197000059</v>
      </c>
      <c t="s" s="136" r="B1716">
        <v>2080</v>
      </c>
      <c s="150" r="C1716"/>
      <c s="150" r="D1716"/>
      <c s="150" r="E1716"/>
      <c s="150" r="F1716"/>
    </row>
    <row r="1717">
      <c s="113" r="A1717">
        <v>205212000061</v>
      </c>
      <c t="s" s="136" r="B1717">
        <v>2081</v>
      </c>
      <c s="150" r="C1717"/>
      <c s="150" r="D1717"/>
      <c s="150" r="E1717"/>
      <c s="150" r="F1717"/>
    </row>
    <row r="1718">
      <c s="113" r="A1718">
        <v>205240000106</v>
      </c>
      <c t="s" s="136" r="B1718">
        <v>2082</v>
      </c>
      <c s="150" r="C1718"/>
      <c s="150" r="D1718"/>
      <c s="150" r="E1718"/>
      <c s="150" r="F1718"/>
    </row>
    <row r="1719">
      <c s="113" r="A1719">
        <v>205240000351</v>
      </c>
      <c t="s" s="136" r="B1719">
        <v>2083</v>
      </c>
      <c s="150" r="C1719"/>
      <c s="150" r="D1719"/>
      <c s="150" r="E1719"/>
      <c s="150" r="F1719"/>
    </row>
    <row r="1720">
      <c s="113" r="A1720">
        <v>205240000831</v>
      </c>
      <c t="s" s="136" r="B1720">
        <v>2084</v>
      </c>
      <c s="150" r="C1720"/>
      <c s="150" r="D1720"/>
      <c s="150" r="E1720"/>
      <c s="150" r="F1720"/>
    </row>
    <row r="1721">
      <c s="113" r="A1721">
        <v>205250000023</v>
      </c>
      <c t="s" s="136" r="B1721">
        <v>2085</v>
      </c>
      <c s="150" r="C1721"/>
      <c s="150" r="D1721"/>
      <c s="150" r="E1721"/>
      <c s="150" r="F1721"/>
    </row>
    <row r="1722">
      <c s="113" r="A1722">
        <v>205250000350</v>
      </c>
      <c t="s" s="136" r="B1722">
        <v>2086</v>
      </c>
      <c s="150" r="C1722"/>
      <c s="150" r="D1722"/>
      <c s="150" r="E1722"/>
      <c s="150" r="F1722"/>
    </row>
    <row r="1723">
      <c s="113" r="A1723">
        <v>205250000597</v>
      </c>
      <c t="s" s="136" r="B1723">
        <v>2087</v>
      </c>
      <c s="150" r="C1723"/>
      <c s="150" r="D1723"/>
      <c s="150" r="E1723"/>
      <c s="150" r="F1723"/>
    </row>
    <row r="1724">
      <c s="113" r="A1724">
        <v>205250000619</v>
      </c>
      <c t="s" s="136" r="B1724">
        <v>2088</v>
      </c>
      <c s="150" r="C1724"/>
      <c s="150" r="D1724"/>
      <c s="150" r="E1724"/>
      <c s="150" r="F1724"/>
    </row>
    <row r="1725">
      <c s="113" r="A1725">
        <v>205250000724</v>
      </c>
      <c t="s" s="136" r="B1725">
        <v>2089</v>
      </c>
      <c s="150" r="C1725"/>
      <c s="150" r="D1725"/>
      <c s="150" r="E1725"/>
      <c s="150" r="F1725"/>
    </row>
    <row r="1726">
      <c s="113" r="A1726">
        <v>205250001739</v>
      </c>
      <c t="s" s="136" r="B1726">
        <v>2090</v>
      </c>
      <c s="150" r="C1726"/>
      <c s="150" r="D1726"/>
      <c s="150" r="E1726"/>
      <c s="150" r="F1726"/>
    </row>
    <row r="1727">
      <c s="113" r="A1727">
        <v>205284000162</v>
      </c>
      <c t="s" s="136" r="B1727">
        <v>2091</v>
      </c>
      <c s="150" r="C1727"/>
      <c s="150" r="D1727"/>
      <c s="150" r="E1727"/>
      <c s="150" r="F1727"/>
    </row>
    <row r="1728">
      <c s="113" r="A1728">
        <v>205308000312</v>
      </c>
      <c t="s" s="136" r="B1728">
        <v>2092</v>
      </c>
      <c s="150" r="C1728"/>
      <c s="150" r="D1728"/>
      <c s="150" r="E1728"/>
      <c s="150" r="F1728"/>
    </row>
    <row r="1729">
      <c s="113" r="A1729">
        <v>205310000141</v>
      </c>
      <c t="s" s="136" r="B1729">
        <v>2093</v>
      </c>
      <c s="150" r="C1729"/>
      <c s="150" r="D1729"/>
      <c s="150" r="E1729"/>
      <c s="150" r="F1729"/>
    </row>
    <row r="1730">
      <c s="113" r="A1730">
        <v>205318000451</v>
      </c>
      <c t="s" s="136" r="B1730">
        <v>2094</v>
      </c>
      <c s="150" r="C1730"/>
      <c s="150" r="D1730"/>
      <c s="150" r="E1730"/>
      <c s="150" r="F1730"/>
    </row>
    <row r="1731">
      <c s="113" r="A1731">
        <v>205361000057</v>
      </c>
      <c t="s" s="136" r="B1731">
        <v>2095</v>
      </c>
      <c s="150" r="C1731"/>
      <c s="150" r="D1731"/>
      <c s="150" r="E1731"/>
      <c s="150" r="F1731"/>
    </row>
    <row r="1732">
      <c s="113" r="A1732">
        <v>205361000227</v>
      </c>
      <c t="s" s="136" r="B1732">
        <v>2096</v>
      </c>
      <c s="150" r="C1732"/>
      <c s="150" r="D1732"/>
      <c s="150" r="E1732"/>
      <c s="150" r="F1732"/>
    </row>
    <row r="1733">
      <c s="113" r="A1733">
        <v>205364000163</v>
      </c>
      <c t="s" s="136" r="B1733">
        <v>2097</v>
      </c>
      <c s="150" r="C1733"/>
      <c s="150" r="D1733"/>
      <c s="150" r="E1733"/>
      <c s="150" r="F1733"/>
    </row>
    <row r="1734">
      <c s="113" r="A1734">
        <v>205380000165</v>
      </c>
      <c t="s" s="136" r="B1734">
        <v>2098</v>
      </c>
      <c s="150" r="C1734"/>
      <c s="150" r="D1734"/>
      <c s="150" r="E1734"/>
      <c s="150" r="F1734"/>
    </row>
    <row r="1735">
      <c s="113" r="A1735">
        <v>205387000128</v>
      </c>
      <c t="s" s="136" r="B1735">
        <v>2099</v>
      </c>
      <c s="150" r="C1735"/>
      <c s="150" r="D1735"/>
      <c s="150" r="E1735"/>
      <c s="150" r="F1735"/>
    </row>
    <row r="1736">
      <c s="113" r="A1736">
        <v>205387000322</v>
      </c>
      <c t="s" s="136" r="B1736">
        <v>2100</v>
      </c>
      <c s="150" r="C1736"/>
      <c s="150" r="D1736"/>
      <c s="150" r="E1736"/>
      <c s="150" r="F1736"/>
    </row>
    <row r="1737">
      <c s="113" r="A1737">
        <v>205411000401</v>
      </c>
      <c t="s" s="136" r="B1737">
        <v>2101</v>
      </c>
      <c s="150" r="C1737"/>
      <c s="150" r="D1737"/>
      <c s="150" r="E1737"/>
      <c s="150" r="F1737"/>
    </row>
    <row r="1738">
      <c s="113" r="A1738">
        <v>205425000056</v>
      </c>
      <c t="s" s="136" r="B1738">
        <v>2102</v>
      </c>
      <c s="150" r="C1738"/>
      <c s="150" r="D1738"/>
      <c s="150" r="E1738"/>
      <c s="150" r="F1738"/>
    </row>
    <row r="1739">
      <c s="113" r="A1739">
        <v>205425000111</v>
      </c>
      <c t="s" s="136" r="B1739">
        <v>2103</v>
      </c>
      <c s="150" r="C1739"/>
      <c s="150" r="D1739"/>
      <c s="150" r="E1739"/>
      <c s="150" r="F1739"/>
    </row>
    <row r="1740">
      <c s="113" r="A1740">
        <v>205425000161</v>
      </c>
      <c t="s" s="136" r="B1740">
        <v>2104</v>
      </c>
      <c s="150" r="C1740"/>
      <c s="150" r="D1740"/>
      <c s="150" r="E1740"/>
      <c s="150" r="F1740"/>
    </row>
    <row r="1741">
      <c s="113" r="A1741">
        <v>205440000267</v>
      </c>
      <c t="s" s="136" r="B1741">
        <v>2105</v>
      </c>
      <c s="150" r="C1741"/>
      <c s="150" r="D1741"/>
      <c s="150" r="E1741"/>
      <c s="150" r="F1741"/>
    </row>
    <row r="1742">
      <c s="113" r="A1742">
        <v>205475000235</v>
      </c>
      <c t="s" s="136" r="B1742">
        <v>2106</v>
      </c>
      <c s="150" r="C1742"/>
      <c s="150" r="D1742"/>
      <c s="150" r="E1742"/>
      <c s="150" r="F1742"/>
    </row>
    <row r="1743">
      <c s="113" r="A1743">
        <v>205475000332</v>
      </c>
      <c t="s" s="136" r="B1743">
        <v>2107</v>
      </c>
      <c s="150" r="C1743"/>
      <c s="150" r="D1743"/>
      <c s="150" r="E1743"/>
      <c s="150" r="F1743"/>
    </row>
    <row r="1744">
      <c s="113" r="A1744">
        <v>205480000138</v>
      </c>
      <c t="s" s="136" r="B1744">
        <v>2108</v>
      </c>
      <c s="150" r="C1744"/>
      <c s="150" r="D1744"/>
      <c s="150" r="E1744"/>
      <c s="150" r="F1744"/>
    </row>
    <row r="1745">
      <c s="113" r="A1745">
        <v>205480000341</v>
      </c>
      <c t="s" s="136" r="B1745">
        <v>2109</v>
      </c>
      <c s="150" r="C1745"/>
      <c s="150" r="D1745"/>
      <c s="150" r="E1745"/>
      <c s="150" r="F1745"/>
    </row>
    <row r="1746">
      <c s="113" r="A1746">
        <v>205480000588</v>
      </c>
      <c t="s" s="136" r="B1746">
        <v>2110</v>
      </c>
      <c s="150" r="C1746"/>
      <c s="150" r="D1746"/>
      <c s="150" r="E1746"/>
      <c s="150" r="F1746"/>
    </row>
    <row r="1747">
      <c s="113" r="A1747">
        <v>205480000685</v>
      </c>
      <c t="s" s="136" r="B1747">
        <v>2111</v>
      </c>
      <c s="150" r="C1747"/>
      <c s="150" r="D1747"/>
      <c s="150" r="E1747"/>
      <c s="150" r="F1747"/>
    </row>
    <row r="1748">
      <c s="113" r="A1748">
        <v>205480000952</v>
      </c>
      <c t="s" s="136" r="B1748">
        <v>2112</v>
      </c>
      <c s="150" r="C1748"/>
      <c s="150" r="D1748"/>
      <c s="150" r="E1748"/>
      <c s="150" r="F1748"/>
    </row>
    <row r="1749">
      <c s="113" r="A1749">
        <v>205490000098</v>
      </c>
      <c t="s" s="136" r="B1749">
        <v>2113</v>
      </c>
      <c s="150" r="C1749"/>
      <c s="150" r="D1749"/>
      <c s="150" r="E1749"/>
      <c s="150" r="F1749"/>
    </row>
    <row r="1750">
      <c s="113" r="A1750">
        <v>205490000161</v>
      </c>
      <c t="s" s="136" r="B1750">
        <v>2114</v>
      </c>
      <c s="150" r="C1750"/>
      <c s="150" r="D1750"/>
      <c s="150" r="E1750"/>
      <c s="150" r="F1750"/>
    </row>
    <row r="1751">
      <c s="113" r="A1751">
        <v>205490000331</v>
      </c>
      <c t="s" s="136" r="B1751">
        <v>2115</v>
      </c>
      <c s="150" r="C1751"/>
      <c s="150" r="D1751"/>
      <c s="150" r="E1751"/>
      <c s="150" r="F1751"/>
    </row>
    <row r="1752">
      <c s="113" r="A1752">
        <v>205490000462</v>
      </c>
      <c t="s" s="136" r="B1752">
        <v>2116</v>
      </c>
      <c s="150" r="C1752"/>
      <c s="150" r="D1752"/>
      <c s="150" r="E1752"/>
      <c s="150" r="F1752"/>
    </row>
    <row r="1753">
      <c s="113" r="A1753">
        <v>205490000578</v>
      </c>
      <c t="s" s="136" r="B1753">
        <v>2117</v>
      </c>
      <c s="150" r="C1753"/>
      <c s="150" r="D1753"/>
      <c s="150" r="E1753"/>
      <c s="150" r="F1753"/>
    </row>
    <row r="1754">
      <c s="113" r="A1754">
        <v>205490000594</v>
      </c>
      <c t="s" s="136" r="B1754">
        <v>2118</v>
      </c>
      <c s="150" r="C1754"/>
      <c s="150" r="D1754"/>
      <c s="150" r="E1754"/>
      <c s="150" r="F1754"/>
    </row>
    <row r="1755">
      <c s="113" r="A1755">
        <v>205490000730</v>
      </c>
      <c t="s" s="136" r="B1755">
        <v>2119</v>
      </c>
      <c s="150" r="C1755"/>
      <c s="150" r="D1755"/>
      <c s="150" r="E1755"/>
      <c s="150" r="F1755"/>
    </row>
    <row r="1756">
      <c s="113" r="A1756">
        <v>205490000900</v>
      </c>
      <c t="s" s="136" r="B1756">
        <v>2120</v>
      </c>
      <c s="150" r="C1756"/>
      <c s="150" r="D1756"/>
      <c s="150" r="E1756"/>
      <c s="150" r="F1756"/>
    </row>
    <row r="1757">
      <c s="113" r="A1757">
        <v>205490001213</v>
      </c>
      <c t="s" s="136" r="B1757">
        <v>2121</v>
      </c>
      <c s="150" r="C1757"/>
      <c s="150" r="D1757"/>
      <c s="150" r="E1757"/>
      <c s="150" r="F1757"/>
    </row>
    <row r="1758">
      <c s="113" r="A1758">
        <v>205490001337</v>
      </c>
      <c t="s" s="136" r="B1758">
        <v>2122</v>
      </c>
      <c s="150" r="C1758"/>
      <c s="150" r="D1758"/>
      <c s="150" r="E1758"/>
      <c s="150" r="F1758"/>
    </row>
    <row r="1759">
      <c s="113" r="A1759">
        <v>205490001353</v>
      </c>
      <c t="s" s="136" r="B1759">
        <v>2123</v>
      </c>
      <c s="150" r="C1759"/>
      <c s="150" r="D1759"/>
      <c s="150" r="E1759"/>
      <c s="150" r="F1759"/>
    </row>
    <row r="1760">
      <c s="113" r="A1760">
        <v>205490001400</v>
      </c>
      <c t="s" s="136" r="B1760">
        <v>2124</v>
      </c>
      <c s="150" r="C1760"/>
      <c s="150" r="D1760"/>
      <c s="150" r="E1760"/>
      <c s="150" r="F1760"/>
    </row>
    <row r="1761">
      <c s="113" r="A1761">
        <v>205490001639</v>
      </c>
      <c t="s" s="136" r="B1761">
        <v>2125</v>
      </c>
      <c s="150" r="C1761"/>
      <c s="150" r="D1761"/>
      <c s="150" r="E1761"/>
      <c s="150" r="F1761"/>
    </row>
    <row r="1762">
      <c s="113" r="A1762">
        <v>205490002236</v>
      </c>
      <c t="s" s="136" r="B1762">
        <v>2126</v>
      </c>
      <c s="150" r="C1762"/>
      <c s="150" r="D1762"/>
      <c s="150" r="E1762"/>
      <c s="150" r="F1762"/>
    </row>
    <row r="1763">
      <c s="113" r="A1763">
        <v>205495000053</v>
      </c>
      <c t="s" s="136" r="B1763">
        <v>2127</v>
      </c>
      <c s="150" r="C1763"/>
      <c s="150" r="D1763"/>
      <c s="150" r="E1763"/>
      <c s="150" r="F1763"/>
    </row>
    <row r="1764">
      <c s="113" r="A1764">
        <v>205495000151</v>
      </c>
      <c t="s" s="136" r="B1764">
        <v>2128</v>
      </c>
      <c s="150" r="C1764"/>
      <c s="150" r="D1764"/>
      <c s="150" r="E1764"/>
      <c s="150" r="F1764"/>
    </row>
    <row r="1765">
      <c s="113" r="A1765">
        <v>205495000185</v>
      </c>
      <c t="s" s="136" r="B1765">
        <v>2129</v>
      </c>
      <c s="150" r="C1765"/>
      <c s="150" r="D1765"/>
      <c s="150" r="E1765"/>
      <c s="150" r="F1765"/>
    </row>
    <row r="1766">
      <c s="113" r="A1766">
        <v>205495000312</v>
      </c>
      <c t="s" s="136" r="B1766">
        <v>2130</v>
      </c>
      <c s="150" r="C1766"/>
      <c s="150" r="D1766"/>
      <c s="150" r="E1766"/>
      <c s="150" r="F1766"/>
    </row>
    <row r="1767">
      <c s="113" r="A1767">
        <v>205579000156</v>
      </c>
      <c t="s" s="136" r="B1767">
        <v>2131</v>
      </c>
      <c s="150" r="C1767"/>
      <c s="150" r="D1767"/>
      <c s="150" r="E1767"/>
      <c s="150" r="F1767"/>
    </row>
    <row r="1768">
      <c s="113" r="A1768">
        <v>205591000056</v>
      </c>
      <c t="s" s="136" r="B1768">
        <v>2132</v>
      </c>
      <c s="150" r="C1768"/>
      <c s="150" r="D1768"/>
      <c s="150" r="E1768"/>
      <c s="150" r="F1768"/>
    </row>
    <row r="1769">
      <c s="113" r="A1769">
        <v>205591000064</v>
      </c>
      <c t="s" s="136" r="B1769">
        <v>2133</v>
      </c>
      <c s="150" r="C1769"/>
      <c s="150" r="D1769"/>
      <c s="150" r="E1769"/>
      <c s="150" r="F1769"/>
    </row>
    <row r="1770">
      <c s="113" r="A1770">
        <v>205591000072</v>
      </c>
      <c t="s" s="136" r="B1770">
        <v>2134</v>
      </c>
      <c s="150" r="C1770"/>
      <c s="150" r="D1770"/>
      <c s="150" r="E1770"/>
      <c s="150" r="F1770"/>
    </row>
    <row r="1771">
      <c s="113" r="A1771">
        <v>205591000099</v>
      </c>
      <c t="s" s="136" r="B1771">
        <v>2135</v>
      </c>
      <c s="150" r="C1771"/>
      <c s="150" r="D1771"/>
      <c s="150" r="E1771"/>
      <c s="150" r="F1771"/>
    </row>
    <row r="1772">
      <c s="113" r="A1772">
        <v>205591000137</v>
      </c>
      <c t="s" s="136" r="B1772">
        <v>2136</v>
      </c>
      <c s="150" r="C1772"/>
      <c s="150" r="D1772"/>
      <c s="150" r="E1772"/>
      <c s="150" r="F1772"/>
    </row>
    <row r="1773">
      <c s="113" r="A1773">
        <v>205604000824</v>
      </c>
      <c t="s" s="136" r="B1773">
        <v>2137</v>
      </c>
      <c s="150" r="C1773"/>
      <c s="150" r="D1773"/>
      <c s="150" r="E1773"/>
      <c s="150" r="F1773"/>
    </row>
    <row r="1774">
      <c s="113" r="A1774">
        <v>205604001014</v>
      </c>
      <c t="s" s="136" r="B1774">
        <v>2138</v>
      </c>
      <c s="150" r="C1774"/>
      <c s="150" r="D1774"/>
      <c s="150" r="E1774"/>
      <c s="150" r="F1774"/>
    </row>
    <row r="1775">
      <c s="113" r="A1775">
        <v>205604001049</v>
      </c>
      <c t="s" s="136" r="B1775">
        <v>2139</v>
      </c>
      <c s="150" r="C1775"/>
      <c s="150" r="D1775"/>
      <c s="150" r="E1775"/>
      <c s="150" r="F1775"/>
    </row>
    <row r="1776">
      <c s="113" r="A1776">
        <v>205642000170</v>
      </c>
      <c t="s" s="136" r="B1776">
        <v>2140</v>
      </c>
      <c s="150" r="C1776"/>
      <c s="150" r="D1776"/>
      <c s="150" r="E1776"/>
      <c s="150" r="F1776"/>
    </row>
    <row r="1777">
      <c s="113" r="A1777">
        <v>205642000293</v>
      </c>
      <c t="s" s="136" r="B1777">
        <v>2141</v>
      </c>
      <c s="150" r="C1777"/>
      <c s="150" r="D1777"/>
      <c s="150" r="E1777"/>
      <c s="150" r="F1777"/>
    </row>
    <row r="1778">
      <c s="113" r="A1778">
        <v>205656000423</v>
      </c>
      <c t="s" s="136" r="B1778">
        <v>2142</v>
      </c>
      <c s="150" r="C1778"/>
      <c s="150" r="D1778"/>
      <c s="150" r="E1778"/>
      <c s="150" r="F1778"/>
    </row>
    <row r="1779">
      <c s="113" r="A1779">
        <v>205659000262</v>
      </c>
      <c t="s" s="136" r="B1779">
        <v>2143</v>
      </c>
      <c s="150" r="C1779"/>
      <c s="150" r="D1779"/>
      <c s="150" r="E1779"/>
      <c s="150" r="F1779"/>
    </row>
    <row r="1780">
      <c s="113" r="A1780">
        <v>205660000853</v>
      </c>
      <c t="s" s="136" r="B1780">
        <v>2144</v>
      </c>
      <c s="150" r="C1780"/>
      <c s="150" r="D1780"/>
      <c s="150" r="E1780"/>
      <c s="150" r="F1780"/>
    </row>
    <row r="1781">
      <c s="113" r="A1781">
        <v>205664000165</v>
      </c>
      <c t="s" s="136" r="B1781">
        <v>2145</v>
      </c>
      <c s="150" r="C1781"/>
      <c s="150" r="D1781"/>
      <c s="150" r="E1781"/>
      <c s="150" r="F1781"/>
    </row>
    <row r="1782">
      <c s="113" r="A1782">
        <v>205665000215</v>
      </c>
      <c t="s" s="136" r="B1782">
        <v>2146</v>
      </c>
      <c s="150" r="C1782"/>
      <c s="150" r="D1782"/>
      <c s="150" r="E1782"/>
      <c s="150" r="F1782"/>
    </row>
    <row r="1783">
      <c s="113" r="A1783">
        <v>205665000428</v>
      </c>
      <c t="s" s="136" r="B1783">
        <v>2147</v>
      </c>
      <c s="150" r="C1783"/>
      <c s="150" r="D1783"/>
      <c s="150" r="E1783"/>
      <c s="150" r="F1783"/>
    </row>
    <row r="1784">
      <c s="113" r="A1784">
        <v>205665000495</v>
      </c>
      <c t="s" s="136" r="B1784">
        <v>2148</v>
      </c>
      <c s="150" r="C1784"/>
      <c s="150" r="D1784"/>
      <c s="150" r="E1784"/>
      <c s="150" r="F1784"/>
    </row>
    <row r="1785">
      <c s="113" r="A1785">
        <v>205665000576</v>
      </c>
      <c t="s" s="136" r="B1785">
        <v>2149</v>
      </c>
      <c s="150" r="C1785"/>
      <c s="150" r="D1785"/>
      <c s="150" r="E1785"/>
      <c s="150" r="F1785"/>
    </row>
    <row r="1786">
      <c s="113" r="A1786">
        <v>205665000886</v>
      </c>
      <c t="s" s="136" r="B1786">
        <v>2150</v>
      </c>
      <c s="150" r="C1786"/>
      <c s="150" r="D1786"/>
      <c s="150" r="E1786"/>
      <c s="150" r="F1786"/>
    </row>
    <row r="1787">
      <c s="113" r="A1787">
        <v>205665000959</v>
      </c>
      <c t="s" s="136" r="B1787">
        <v>2151</v>
      </c>
      <c s="150" r="C1787"/>
      <c s="150" r="D1787"/>
      <c s="150" r="E1787"/>
      <c s="150" r="F1787"/>
    </row>
    <row r="1788">
      <c s="113" r="A1788">
        <v>205665001301</v>
      </c>
      <c t="s" s="136" r="B1788">
        <v>2152</v>
      </c>
      <c s="150" r="C1788"/>
      <c s="150" r="D1788"/>
      <c s="150" r="E1788"/>
      <c s="150" r="F1788"/>
    </row>
    <row r="1789">
      <c s="113" r="A1789">
        <v>205670000339</v>
      </c>
      <c t="s" s="136" r="B1789">
        <v>2153</v>
      </c>
      <c s="150" r="C1789"/>
      <c s="150" r="D1789"/>
      <c s="150" r="E1789"/>
      <c s="150" r="F1789"/>
    </row>
    <row r="1790">
      <c s="113" r="A1790">
        <v>205670000452</v>
      </c>
      <c t="s" s="136" r="B1790">
        <v>2154</v>
      </c>
      <c s="150" r="C1790"/>
      <c s="150" r="D1790"/>
      <c s="150" r="E1790"/>
      <c s="150" r="F1790"/>
    </row>
    <row r="1791">
      <c s="113" r="A1791">
        <v>205674000279</v>
      </c>
      <c t="s" s="136" r="B1791">
        <v>2155</v>
      </c>
      <c s="150" r="C1791"/>
      <c s="150" r="D1791"/>
      <c s="150" r="E1791"/>
      <c s="150" r="F1791"/>
    </row>
    <row r="1792">
      <c s="113" r="A1792">
        <v>205679000331</v>
      </c>
      <c t="s" s="136" r="B1792">
        <v>2156</v>
      </c>
      <c s="150" r="C1792"/>
      <c s="150" r="D1792"/>
      <c s="150" r="E1792"/>
      <c s="150" r="F1792"/>
    </row>
    <row r="1793">
      <c s="113" r="A1793">
        <v>205679000501</v>
      </c>
      <c t="s" s="136" r="B1793">
        <v>2157</v>
      </c>
      <c s="150" r="C1793"/>
      <c s="150" r="D1793"/>
      <c s="150" r="E1793"/>
      <c s="150" r="F1793"/>
    </row>
    <row r="1794">
      <c s="113" r="A1794">
        <v>205686000223</v>
      </c>
      <c t="s" s="136" r="B1794">
        <v>2158</v>
      </c>
      <c s="150" r="C1794"/>
      <c s="150" r="D1794"/>
      <c s="150" r="E1794"/>
      <c s="150" r="F1794"/>
    </row>
    <row r="1795">
      <c s="113" r="A1795">
        <v>205690000262</v>
      </c>
      <c t="s" s="136" r="B1795">
        <v>2159</v>
      </c>
      <c s="150" r="C1795"/>
      <c s="150" r="D1795"/>
      <c s="150" r="E1795"/>
      <c s="150" r="F1795"/>
    </row>
    <row r="1796">
      <c s="113" r="A1796">
        <v>205690000271</v>
      </c>
      <c t="s" s="136" r="B1796">
        <v>2160</v>
      </c>
      <c s="150" r="C1796"/>
      <c s="150" r="D1796"/>
      <c s="150" r="E1796"/>
      <c s="150" r="F1796"/>
    </row>
    <row r="1797">
      <c s="113" r="A1797">
        <v>205690000319</v>
      </c>
      <c t="s" s="136" r="B1797">
        <v>2161</v>
      </c>
      <c s="150" r="C1797"/>
      <c s="150" r="D1797"/>
      <c s="150" r="E1797"/>
      <c s="150" r="F1797"/>
    </row>
    <row r="1798">
      <c s="113" r="A1798">
        <v>205690000386</v>
      </c>
      <c t="s" s="136" r="B1798">
        <v>2162</v>
      </c>
      <c s="150" r="C1798"/>
      <c s="150" r="D1798"/>
      <c s="150" r="E1798"/>
      <c s="150" r="F1798"/>
    </row>
    <row r="1799">
      <c s="113" r="A1799">
        <v>205697000144</v>
      </c>
      <c t="s" s="136" r="B1799">
        <v>2163</v>
      </c>
      <c s="150" r="C1799"/>
      <c s="150" r="D1799"/>
      <c s="150" r="E1799"/>
      <c s="150" r="F1799"/>
    </row>
    <row r="1800">
      <c s="113" r="A1800">
        <v>205736000238</v>
      </c>
      <c t="s" s="136" r="B1800">
        <v>2164</v>
      </c>
      <c s="150" r="C1800"/>
      <c s="150" r="D1800"/>
      <c s="150" r="E1800"/>
      <c s="150" r="F1800"/>
    </row>
    <row r="1801">
      <c s="113" r="A1801">
        <v>205756000781</v>
      </c>
      <c t="s" s="136" r="B1801">
        <v>2165</v>
      </c>
      <c s="150" r="C1801"/>
      <c s="150" r="D1801"/>
      <c s="150" r="E1801"/>
      <c s="150" r="F1801"/>
    </row>
    <row r="1802">
      <c s="113" r="A1802">
        <v>205756001044</v>
      </c>
      <c t="s" s="136" r="B1802">
        <v>2166</v>
      </c>
      <c s="150" r="C1802"/>
      <c s="150" r="D1802"/>
      <c s="150" r="E1802"/>
      <c s="150" r="F1802"/>
    </row>
    <row r="1803">
      <c s="113" r="A1803">
        <v>205756001681</v>
      </c>
      <c t="s" s="136" r="B1803">
        <v>2167</v>
      </c>
      <c s="150" r="C1803"/>
      <c s="150" r="D1803"/>
      <c s="150" r="E1803"/>
      <c s="150" r="F1803"/>
    </row>
    <row r="1804">
      <c s="113" r="A1804">
        <v>205761000307</v>
      </c>
      <c t="s" s="136" r="B1804">
        <v>2168</v>
      </c>
      <c s="150" r="C1804"/>
      <c s="150" r="D1804"/>
      <c s="150" r="E1804"/>
      <c s="150" r="F1804"/>
    </row>
    <row r="1805">
      <c s="113" r="A1805">
        <v>205789000248</v>
      </c>
      <c t="s" s="136" r="B1805">
        <v>2169</v>
      </c>
      <c s="150" r="C1805"/>
      <c s="150" r="D1805"/>
      <c s="150" r="E1805"/>
      <c s="150" r="F1805"/>
    </row>
    <row r="1806">
      <c s="113" r="A1806">
        <v>205790000235</v>
      </c>
      <c t="s" s="136" r="B1806">
        <v>2170</v>
      </c>
      <c s="150" r="C1806"/>
      <c s="150" r="D1806"/>
      <c s="150" r="E1806"/>
      <c s="150" r="F1806"/>
    </row>
    <row r="1807">
      <c s="113" r="A1807">
        <v>205790000251</v>
      </c>
      <c t="s" s="136" r="B1807">
        <v>2171</v>
      </c>
      <c s="150" r="C1807"/>
      <c s="150" r="D1807"/>
      <c s="150" r="E1807"/>
      <c s="150" r="F1807"/>
    </row>
    <row r="1808">
      <c s="113" r="A1808">
        <v>205790000332</v>
      </c>
      <c t="s" s="136" r="B1808">
        <v>2172</v>
      </c>
      <c s="150" r="C1808"/>
      <c s="150" r="D1808"/>
      <c s="150" r="E1808"/>
      <c s="150" r="F1808"/>
    </row>
    <row r="1809">
      <c s="113" r="A1809">
        <v>205790000448</v>
      </c>
      <c t="s" s="136" r="B1809">
        <v>2173</v>
      </c>
      <c s="150" r="C1809"/>
      <c s="150" r="D1809"/>
      <c s="150" r="E1809"/>
      <c s="150" r="F1809"/>
    </row>
    <row r="1810">
      <c s="113" r="A1810">
        <v>205790000642</v>
      </c>
      <c t="s" s="136" r="B1810">
        <v>2174</v>
      </c>
      <c s="150" r="C1810"/>
      <c s="150" r="D1810"/>
      <c s="150" r="E1810"/>
      <c s="150" r="F1810"/>
    </row>
    <row r="1811">
      <c s="113" r="A1811">
        <v>205790001088</v>
      </c>
      <c t="s" s="136" r="B1811">
        <v>2175</v>
      </c>
      <c s="150" r="C1811"/>
      <c s="150" r="D1811"/>
      <c s="150" r="E1811"/>
      <c s="150" r="F1811"/>
    </row>
    <row r="1812">
      <c s="113" r="A1812">
        <v>205837000000</v>
      </c>
      <c t="s" s="136" r="B1812">
        <v>2176</v>
      </c>
      <c s="150" r="C1812"/>
      <c s="150" r="D1812"/>
      <c s="150" r="E1812"/>
      <c s="150" r="F1812"/>
    </row>
    <row r="1813">
      <c s="113" r="A1813">
        <v>205837000042</v>
      </c>
      <c t="s" s="136" r="B1813">
        <v>2177</v>
      </c>
      <c s="150" r="C1813"/>
      <c s="150" r="D1813"/>
      <c s="150" r="E1813"/>
      <c s="150" r="F1813"/>
    </row>
    <row r="1814">
      <c s="113" r="A1814">
        <v>205837000280</v>
      </c>
      <c t="s" s="136" r="B1814">
        <v>2178</v>
      </c>
      <c s="150" r="C1814"/>
      <c s="150" r="D1814"/>
      <c s="150" r="E1814"/>
      <c s="150" r="F1814"/>
    </row>
    <row r="1815">
      <c s="113" r="A1815">
        <v>205837000310</v>
      </c>
      <c t="s" s="136" r="B1815">
        <v>2179</v>
      </c>
      <c s="150" r="C1815"/>
      <c s="150" r="D1815"/>
      <c s="150" r="E1815"/>
      <c s="150" r="F1815"/>
    </row>
    <row r="1816">
      <c s="113" r="A1816">
        <v>205837000379</v>
      </c>
      <c t="s" s="136" r="B1816">
        <v>2180</v>
      </c>
      <c s="150" r="C1816"/>
      <c s="150" r="D1816"/>
      <c s="150" r="E1816"/>
      <c s="150" r="F1816"/>
    </row>
    <row r="1817">
      <c s="113" r="A1817">
        <v>205837000450</v>
      </c>
      <c t="s" s="136" r="B1817">
        <v>2181</v>
      </c>
      <c s="150" r="C1817"/>
      <c s="150" r="D1817"/>
      <c s="150" r="E1817"/>
      <c s="150" r="F1817"/>
    </row>
    <row r="1818">
      <c s="113" r="A1818">
        <v>205837000492</v>
      </c>
      <c t="s" s="136" r="B1818">
        <v>2182</v>
      </c>
      <c s="150" r="C1818"/>
      <c s="150" r="D1818"/>
      <c s="150" r="E1818"/>
      <c s="150" r="F1818"/>
    </row>
    <row r="1819">
      <c s="113" r="A1819">
        <v>205837000531</v>
      </c>
      <c t="s" s="136" r="B1819">
        <v>2183</v>
      </c>
      <c s="150" r="C1819"/>
      <c s="150" r="D1819"/>
      <c s="150" r="E1819"/>
      <c s="150" r="F1819"/>
    </row>
    <row r="1820">
      <c s="113" r="A1820">
        <v>205837000883</v>
      </c>
      <c t="s" s="136" r="B1820">
        <v>2184</v>
      </c>
      <c s="150" r="C1820"/>
      <c s="150" r="D1820"/>
      <c s="150" r="E1820"/>
      <c s="150" r="F1820"/>
    </row>
    <row r="1821">
      <c s="113" r="A1821">
        <v>205837001821</v>
      </c>
      <c t="s" s="136" r="B1821">
        <v>2185</v>
      </c>
      <c s="150" r="C1821"/>
      <c s="150" r="D1821"/>
      <c s="150" r="E1821"/>
      <c s="150" r="F1821"/>
    </row>
    <row r="1822">
      <c s="113" r="A1822">
        <v>205837001880</v>
      </c>
      <c t="s" s="136" r="B1822">
        <v>2186</v>
      </c>
      <c s="150" r="C1822"/>
      <c s="150" r="D1822"/>
      <c s="150" r="E1822"/>
      <c s="150" r="F1822"/>
    </row>
    <row r="1823">
      <c s="113" r="A1823">
        <v>205837002151</v>
      </c>
      <c t="s" s="136" r="B1823">
        <v>2187</v>
      </c>
      <c s="150" r="C1823"/>
      <c s="150" r="D1823"/>
      <c s="150" r="E1823"/>
      <c s="150" r="F1823"/>
    </row>
    <row r="1824">
      <c s="113" r="A1824">
        <v>205837002649</v>
      </c>
      <c t="s" s="136" r="B1824">
        <v>2188</v>
      </c>
      <c s="150" r="C1824"/>
      <c s="150" r="D1824"/>
      <c s="150" r="E1824"/>
      <c s="150" r="F1824"/>
    </row>
    <row r="1825">
      <c s="113" r="A1825">
        <v>205837002673</v>
      </c>
      <c t="s" s="136" r="B1825">
        <v>2189</v>
      </c>
      <c s="150" r="C1825"/>
      <c s="150" r="D1825"/>
      <c s="150" r="E1825"/>
      <c s="150" r="F1825"/>
    </row>
    <row r="1826">
      <c s="113" r="A1826">
        <v>205837002916</v>
      </c>
      <c t="s" s="136" r="B1826">
        <v>2190</v>
      </c>
      <c s="150" r="C1826"/>
      <c s="150" r="D1826"/>
      <c s="150" r="E1826"/>
      <c s="150" r="F1826"/>
    </row>
    <row r="1827">
      <c s="113" r="A1827">
        <v>205837003351</v>
      </c>
      <c t="s" s="136" r="B1827">
        <v>2191</v>
      </c>
      <c s="150" r="C1827"/>
      <c s="150" r="D1827"/>
      <c s="150" r="E1827"/>
      <c s="150" r="F1827"/>
    </row>
    <row r="1828">
      <c s="113" r="A1828">
        <v>205837003416</v>
      </c>
      <c t="s" s="136" r="B1828">
        <v>2192</v>
      </c>
      <c s="150" r="C1828"/>
      <c s="150" r="D1828"/>
      <c s="150" r="E1828"/>
      <c s="150" r="F1828"/>
    </row>
    <row r="1829">
      <c s="113" r="A1829">
        <v>205837003670</v>
      </c>
      <c t="s" s="136" r="B1829">
        <v>2193</v>
      </c>
      <c s="150" r="C1829"/>
      <c s="150" r="D1829"/>
      <c s="150" r="E1829"/>
      <c s="150" r="F1829"/>
    </row>
    <row r="1830">
      <c s="113" r="A1830">
        <v>205837003742</v>
      </c>
      <c t="s" s="136" r="B1830">
        <v>2194</v>
      </c>
      <c s="150" r="C1830"/>
      <c s="150" r="D1830"/>
      <c s="150" r="E1830"/>
      <c s="150" r="F1830"/>
    </row>
    <row r="1831">
      <c s="113" r="A1831">
        <v>205837003891</v>
      </c>
      <c t="s" s="136" r="B1831">
        <v>2195</v>
      </c>
      <c s="150" r="C1831"/>
      <c s="150" r="D1831"/>
      <c s="150" r="E1831"/>
      <c s="150" r="F1831"/>
    </row>
    <row r="1832">
      <c s="113" r="A1832">
        <v>205837004129</v>
      </c>
      <c t="s" s="136" r="B1832">
        <v>2196</v>
      </c>
      <c s="150" r="C1832"/>
      <c s="150" r="D1832"/>
      <c s="150" r="E1832"/>
      <c s="150" r="F1832"/>
    </row>
    <row r="1833">
      <c s="113" r="A1833">
        <v>205837004161</v>
      </c>
      <c t="s" s="136" r="B1833">
        <v>2197</v>
      </c>
      <c s="150" r="C1833"/>
      <c s="150" r="D1833"/>
      <c s="150" r="E1833"/>
      <c s="150" r="F1833"/>
    </row>
    <row r="1834">
      <c s="113" r="A1834">
        <v>205837004293</v>
      </c>
      <c t="s" s="136" r="B1834">
        <v>2198</v>
      </c>
      <c s="150" r="C1834"/>
      <c s="150" r="D1834"/>
      <c s="150" r="E1834"/>
      <c s="150" r="F1834"/>
    </row>
    <row r="1835">
      <c s="113" r="A1835">
        <v>205837004889</v>
      </c>
      <c t="s" s="136" r="B1835">
        <v>2199</v>
      </c>
      <c s="150" r="C1835"/>
      <c s="150" r="D1835"/>
      <c s="150" r="E1835"/>
      <c s="150" r="F1835"/>
    </row>
    <row r="1836">
      <c s="113" r="A1836">
        <v>205837005133</v>
      </c>
      <c t="s" s="136" r="B1836">
        <v>2200</v>
      </c>
      <c s="150" r="C1836"/>
      <c s="150" r="D1836"/>
      <c s="150" r="E1836"/>
      <c s="150" r="F1836"/>
    </row>
    <row r="1837">
      <c s="113" r="A1837">
        <v>205837005290</v>
      </c>
      <c t="s" s="136" r="B1837">
        <v>2201</v>
      </c>
      <c s="150" r="C1837"/>
      <c s="150" r="D1837"/>
      <c s="150" r="E1837"/>
      <c s="150" r="F1837"/>
    </row>
    <row r="1838">
      <c s="113" r="A1838">
        <v>205837005311</v>
      </c>
      <c t="s" s="136" r="B1838">
        <v>2202</v>
      </c>
      <c s="150" r="C1838"/>
      <c s="150" r="D1838"/>
      <c s="150" r="E1838"/>
      <c s="150" r="F1838"/>
    </row>
    <row r="1839">
      <c s="113" r="A1839">
        <v>205837005524</v>
      </c>
      <c t="s" s="136" r="B1839">
        <v>2203</v>
      </c>
      <c s="150" r="C1839"/>
      <c s="150" r="D1839"/>
      <c s="150" r="E1839"/>
      <c s="150" r="F1839"/>
    </row>
    <row r="1840">
      <c s="113" r="A1840">
        <v>205837007063</v>
      </c>
      <c t="s" s="136" r="B1840">
        <v>2204</v>
      </c>
      <c s="150" r="C1840"/>
      <c s="150" r="D1840"/>
      <c s="150" r="E1840"/>
      <c s="150" r="F1840"/>
    </row>
    <row r="1841">
      <c s="113" r="A1841">
        <v>205854000048</v>
      </c>
      <c t="s" s="136" r="B1841">
        <v>2205</v>
      </c>
      <c s="150" r="C1841"/>
      <c s="150" r="D1841"/>
      <c s="150" r="E1841"/>
      <c s="150" r="F1841"/>
    </row>
    <row r="1842">
      <c s="113" r="A1842">
        <v>205854000129</v>
      </c>
      <c t="s" s="136" r="B1842">
        <v>2206</v>
      </c>
      <c s="150" r="C1842"/>
      <c s="150" r="D1842"/>
      <c s="150" r="E1842"/>
      <c s="150" r="F1842"/>
    </row>
    <row r="1843">
      <c s="113" r="A1843">
        <v>205854000501</v>
      </c>
      <c t="s" s="136" r="B1843">
        <v>2207</v>
      </c>
      <c s="150" r="C1843"/>
      <c s="150" r="D1843"/>
      <c s="150" r="E1843"/>
      <c s="150" r="F1843"/>
    </row>
    <row r="1844">
      <c s="113" r="A1844">
        <v>205854000706</v>
      </c>
      <c t="s" s="136" r="B1844">
        <v>2208</v>
      </c>
      <c s="150" r="C1844"/>
      <c s="150" r="D1844"/>
      <c s="150" r="E1844"/>
      <c s="150" r="F1844"/>
    </row>
    <row r="1845">
      <c s="113" r="A1845">
        <v>205858000093</v>
      </c>
      <c t="s" s="136" r="B1845">
        <v>2209</v>
      </c>
      <c s="150" r="C1845"/>
      <c s="150" r="D1845"/>
      <c s="150" r="E1845"/>
      <c s="150" r="F1845"/>
    </row>
    <row r="1846">
      <c s="113" r="A1846">
        <v>205861000037</v>
      </c>
      <c t="s" s="136" r="B1846">
        <v>2210</v>
      </c>
      <c s="150" r="C1846"/>
      <c s="150" r="D1846"/>
      <c s="150" r="E1846"/>
      <c s="150" r="F1846"/>
    </row>
    <row r="1847">
      <c s="113" r="A1847">
        <v>205873000105</v>
      </c>
      <c t="s" s="136" r="B1847">
        <v>2211</v>
      </c>
      <c s="150" r="C1847"/>
      <c s="150" r="D1847"/>
      <c s="150" r="E1847"/>
      <c s="150" r="F1847"/>
    </row>
    <row r="1848">
      <c s="113" r="A1848">
        <v>205873000342</v>
      </c>
      <c t="s" s="136" r="B1848">
        <v>2212</v>
      </c>
      <c s="150" r="C1848"/>
      <c s="150" r="D1848"/>
      <c s="150" r="E1848"/>
      <c s="150" r="F1848"/>
    </row>
    <row r="1849">
      <c s="113" r="A1849">
        <v>205887001392</v>
      </c>
      <c t="s" s="136" r="B1849">
        <v>2213</v>
      </c>
      <c s="150" r="C1849"/>
      <c s="150" r="D1849"/>
      <c s="150" r="E1849"/>
      <c s="150" r="F1849"/>
    </row>
    <row r="1850">
      <c s="113" r="A1850">
        <v>205887001678</v>
      </c>
      <c t="s" s="136" r="B1850">
        <v>2214</v>
      </c>
      <c s="150" r="C1850"/>
      <c s="150" r="D1850"/>
      <c s="150" r="E1850"/>
      <c s="150" r="F1850"/>
    </row>
    <row r="1851">
      <c s="113" r="A1851">
        <v>205887001775</v>
      </c>
      <c t="s" s="136" r="B1851">
        <v>2215</v>
      </c>
      <c s="150" r="C1851"/>
      <c s="150" r="D1851"/>
      <c s="150" r="E1851"/>
      <c s="150" r="F1851"/>
    </row>
    <row r="1852">
      <c s="113" r="A1852">
        <v>205890000003</v>
      </c>
      <c t="s" s="136" r="B1852">
        <v>2216</v>
      </c>
      <c s="150" r="C1852"/>
      <c s="150" r="D1852"/>
      <c s="150" r="E1852"/>
      <c s="150" r="F1852"/>
    </row>
    <row r="1853">
      <c s="113" r="A1853">
        <v>205890000062</v>
      </c>
      <c t="s" s="136" r="B1853">
        <v>2102</v>
      </c>
      <c s="150" r="C1853"/>
      <c s="150" r="D1853"/>
      <c s="150" r="E1853"/>
      <c s="150" r="F1853"/>
    </row>
    <row r="1854">
      <c s="113" r="A1854">
        <v>205890000259</v>
      </c>
      <c t="s" s="136" r="B1854">
        <v>2217</v>
      </c>
      <c s="150" r="C1854"/>
      <c s="150" r="D1854"/>
      <c s="150" r="E1854"/>
      <c s="150" r="F1854"/>
    </row>
    <row r="1855">
      <c s="113" r="A1855">
        <v>205893000306</v>
      </c>
      <c t="s" s="136" r="B1855">
        <v>2218</v>
      </c>
      <c s="150" r="C1855"/>
      <c s="150" r="D1855"/>
      <c s="150" r="E1855"/>
      <c s="150" r="F1855"/>
    </row>
    <row r="1856">
      <c s="113" r="A1856">
        <v>205893000446</v>
      </c>
      <c t="s" s="136" r="B1856">
        <v>2219</v>
      </c>
      <c s="150" r="C1856"/>
      <c s="150" r="D1856"/>
      <c s="150" r="E1856"/>
      <c s="150" r="F1856"/>
    </row>
    <row r="1857">
      <c s="113" r="A1857">
        <v>205895000206</v>
      </c>
      <c t="s" s="136" r="B1857">
        <v>2220</v>
      </c>
      <c s="150" r="C1857"/>
      <c s="150" r="D1857"/>
      <c s="150" r="E1857"/>
      <c s="150" r="F1857"/>
    </row>
    <row r="1858">
      <c s="113" r="A1858">
        <v>205895000320</v>
      </c>
      <c t="s" s="136" r="B1858">
        <v>2221</v>
      </c>
      <c s="150" r="C1858"/>
      <c s="150" r="D1858"/>
      <c s="150" r="E1858"/>
      <c s="150" r="F1858"/>
    </row>
    <row r="1859">
      <c s="113" r="A1859">
        <v>205895000354</v>
      </c>
      <c t="s" s="136" r="B1859">
        <v>2222</v>
      </c>
      <c s="150" r="C1859"/>
      <c s="150" r="D1859"/>
      <c s="150" r="E1859"/>
      <c s="150" r="F1859"/>
    </row>
    <row r="1860">
      <c s="113" r="A1860">
        <v>205895000478</v>
      </c>
      <c t="s" s="136" r="B1860">
        <v>2223</v>
      </c>
      <c s="150" r="C1860"/>
      <c s="150" r="D1860"/>
      <c s="150" r="E1860"/>
      <c s="150" r="F1860"/>
    </row>
    <row r="1861">
      <c s="113" r="A1861">
        <v>205895001075</v>
      </c>
      <c t="s" s="136" r="B1861">
        <v>2224</v>
      </c>
      <c s="150" r="C1861"/>
      <c s="150" r="D1861"/>
      <c s="150" r="E1861"/>
      <c s="150" r="F1861"/>
    </row>
    <row r="1862">
      <c s="113" r="A1862">
        <v>205895001709</v>
      </c>
      <c t="s" s="136" r="B1862">
        <v>2225</v>
      </c>
      <c s="150" r="C1862"/>
      <c s="150" r="D1862"/>
      <c s="150" r="E1862"/>
      <c s="150" r="F1862"/>
    </row>
    <row r="1863">
      <c s="113" r="A1863">
        <v>205895001733</v>
      </c>
      <c t="s" s="136" r="B1863">
        <v>2226</v>
      </c>
      <c s="150" r="C1863"/>
      <c s="150" r="D1863"/>
      <c s="150" r="E1863"/>
      <c s="150" r="F1863"/>
    </row>
    <row r="1864">
      <c s="113" r="A1864">
        <v>208001017276</v>
      </c>
      <c t="s" s="136" r="B1864">
        <v>2227</v>
      </c>
      <c s="150" r="C1864"/>
      <c s="150" r="D1864"/>
      <c s="150" r="E1864"/>
      <c s="150" r="F1864"/>
    </row>
    <row r="1865">
      <c s="113" r="A1865">
        <v>208001076825</v>
      </c>
      <c t="s" s="136" r="B1865">
        <v>2228</v>
      </c>
      <c s="150" r="C1865"/>
      <c s="150" r="D1865"/>
      <c s="150" r="E1865"/>
      <c s="150" r="F1865"/>
    </row>
    <row r="1866">
      <c s="113" r="A1866">
        <v>208078000813</v>
      </c>
      <c t="s" s="136" r="B1866">
        <v>2229</v>
      </c>
      <c s="150" r="C1866"/>
      <c s="150" r="D1866"/>
      <c s="150" r="E1866"/>
      <c s="150" r="F1866"/>
    </row>
    <row r="1867">
      <c s="113" r="A1867">
        <v>208137000016</v>
      </c>
      <c t="s" s="136" r="B1867">
        <v>2230</v>
      </c>
      <c s="150" r="C1867"/>
      <c s="150" r="D1867"/>
      <c s="150" r="E1867"/>
      <c s="150" r="F1867"/>
    </row>
    <row r="1868">
      <c s="113" r="A1868">
        <v>208141000039</v>
      </c>
      <c t="s" s="136" r="B1868">
        <v>2231</v>
      </c>
      <c s="150" r="C1868"/>
      <c s="150" r="D1868"/>
      <c s="150" r="E1868"/>
      <c s="150" r="F1868"/>
    </row>
    <row r="1869">
      <c s="113" r="A1869">
        <v>208141000101</v>
      </c>
      <c t="s" s="136" r="B1869">
        <v>2232</v>
      </c>
      <c s="150" r="C1869"/>
      <c s="150" r="D1869"/>
      <c s="150" r="E1869"/>
      <c s="150" r="F1869"/>
    </row>
    <row r="1870">
      <c s="113" r="A1870">
        <v>208372000031</v>
      </c>
      <c t="s" s="136" r="B1870">
        <v>2233</v>
      </c>
      <c s="150" r="C1870"/>
      <c s="150" r="D1870"/>
      <c s="150" r="E1870"/>
      <c s="150" r="F1870"/>
    </row>
    <row r="1871">
      <c s="113" r="A1871">
        <v>208421000034</v>
      </c>
      <c t="s" s="136" r="B1871">
        <v>2234</v>
      </c>
      <c s="150" r="C1871"/>
      <c s="150" r="D1871"/>
      <c s="150" r="E1871"/>
      <c s="150" r="F1871"/>
    </row>
    <row r="1872">
      <c s="113" r="A1872">
        <v>208421000042</v>
      </c>
      <c t="s" s="136" r="B1872">
        <v>2235</v>
      </c>
      <c s="150" r="C1872"/>
      <c s="150" r="D1872"/>
      <c s="150" r="E1872"/>
      <c s="150" r="F1872"/>
    </row>
    <row r="1873">
      <c s="113" r="A1873">
        <v>208421000051</v>
      </c>
      <c t="s" s="136" r="B1873">
        <v>2236</v>
      </c>
      <c s="150" r="C1873"/>
      <c s="150" r="D1873"/>
      <c s="150" r="E1873"/>
      <c s="150" r="F1873"/>
    </row>
    <row r="1874">
      <c s="113" r="A1874">
        <v>208421000069</v>
      </c>
      <c t="s" s="136" r="B1874">
        <v>2237</v>
      </c>
      <c s="150" r="C1874"/>
      <c s="150" r="D1874"/>
      <c s="150" r="E1874"/>
      <c s="150" r="F1874"/>
    </row>
    <row r="1875">
      <c s="113" r="A1875">
        <v>208549000045</v>
      </c>
      <c t="s" s="136" r="B1875">
        <v>2238</v>
      </c>
      <c s="150" r="C1875"/>
      <c s="150" r="D1875"/>
      <c s="150" r="E1875"/>
      <c s="150" r="F1875"/>
    </row>
    <row r="1876">
      <c s="113" r="A1876">
        <v>208558000074</v>
      </c>
      <c t="s" s="136" r="B1876">
        <v>2239</v>
      </c>
      <c s="150" r="C1876"/>
      <c s="150" r="D1876"/>
      <c s="150" r="E1876"/>
      <c s="150" r="F1876"/>
    </row>
    <row r="1877">
      <c s="113" r="A1877">
        <v>208560000031</v>
      </c>
      <c t="s" s="136" r="B1877">
        <v>2240</v>
      </c>
      <c s="150" r="C1877"/>
      <c s="150" r="D1877"/>
      <c s="150" r="E1877"/>
      <c s="150" r="F1877"/>
    </row>
    <row r="1878">
      <c s="113" r="A1878">
        <v>208560000049</v>
      </c>
      <c t="s" s="136" r="B1878">
        <v>2241</v>
      </c>
      <c s="150" r="C1878"/>
      <c s="150" r="D1878"/>
      <c s="150" r="E1878"/>
      <c s="150" r="F1878"/>
    </row>
    <row r="1879">
      <c s="113" r="A1879">
        <v>208560000324</v>
      </c>
      <c t="s" s="136" r="B1879">
        <v>2242</v>
      </c>
      <c s="150" r="C1879"/>
      <c s="150" r="D1879"/>
      <c s="150" r="E1879"/>
      <c s="150" r="F1879"/>
    </row>
    <row r="1880">
      <c s="113" r="A1880">
        <v>208573000072</v>
      </c>
      <c t="s" s="136" r="B1880">
        <v>2243</v>
      </c>
      <c s="150" r="C1880"/>
      <c s="150" r="D1880"/>
      <c s="150" r="E1880"/>
      <c s="150" r="F1880"/>
    </row>
    <row r="1881">
      <c s="113" r="A1881">
        <v>208606000065</v>
      </c>
      <c t="s" s="136" r="B1881">
        <v>2244</v>
      </c>
      <c s="150" r="C1881"/>
      <c s="150" r="D1881"/>
      <c s="150" r="E1881"/>
      <c s="150" r="F1881"/>
    </row>
    <row r="1882">
      <c s="113" r="A1882">
        <v>208606000081</v>
      </c>
      <c t="s" s="136" r="B1882">
        <v>2245</v>
      </c>
      <c s="150" r="C1882"/>
      <c s="150" r="D1882"/>
      <c s="150" r="E1882"/>
      <c s="150" r="F1882"/>
    </row>
    <row r="1883">
      <c s="113" r="A1883">
        <v>208606000154</v>
      </c>
      <c t="s" s="136" r="B1883">
        <v>2246</v>
      </c>
      <c s="150" r="C1883"/>
      <c s="150" r="D1883"/>
      <c s="150" r="E1883"/>
      <c s="150" r="F1883"/>
    </row>
    <row r="1884">
      <c s="113" r="A1884">
        <v>208606000189</v>
      </c>
      <c t="s" s="136" r="B1884">
        <v>2247</v>
      </c>
      <c s="150" r="C1884"/>
      <c s="150" r="D1884"/>
      <c s="150" r="E1884"/>
      <c s="150" r="F1884"/>
    </row>
    <row r="1885">
      <c s="113" r="A1885">
        <v>208638000059</v>
      </c>
      <c t="s" s="136" r="B1885">
        <v>2248</v>
      </c>
      <c s="150" r="C1885"/>
      <c s="150" r="D1885"/>
      <c s="150" r="E1885"/>
      <c s="150" r="F1885"/>
    </row>
    <row r="1886">
      <c s="113" r="A1886">
        <v>208638000075</v>
      </c>
      <c t="s" s="136" r="B1886">
        <v>2249</v>
      </c>
      <c s="150" r="C1886"/>
      <c s="150" r="D1886"/>
      <c s="150" r="E1886"/>
      <c s="150" r="F1886"/>
    </row>
    <row r="1887">
      <c s="113" r="A1887">
        <v>208638000105</v>
      </c>
      <c t="s" s="136" r="B1887">
        <v>2250</v>
      </c>
      <c s="150" r="C1887"/>
      <c s="150" r="D1887"/>
      <c s="150" r="E1887"/>
      <c s="150" r="F1887"/>
    </row>
    <row r="1888">
      <c s="113" r="A1888">
        <v>208638000237</v>
      </c>
      <c t="s" s="136" r="B1888">
        <v>717</v>
      </c>
      <c s="150" r="C1888"/>
      <c s="150" r="D1888"/>
      <c s="150" r="E1888"/>
      <c s="150" r="F1888"/>
    </row>
    <row r="1889">
      <c s="113" r="A1889">
        <v>208675000034</v>
      </c>
      <c t="s" s="136" r="B1889">
        <v>2251</v>
      </c>
      <c s="150" r="C1889"/>
      <c s="150" r="D1889"/>
      <c s="150" r="E1889"/>
      <c s="150" r="F1889"/>
    </row>
    <row r="1890">
      <c s="113" r="A1890">
        <v>208832000001</v>
      </c>
      <c t="s" s="136" r="B1890">
        <v>2252</v>
      </c>
      <c s="150" r="C1890"/>
      <c s="150" r="D1890"/>
      <c s="150" r="E1890"/>
      <c s="150" r="F1890"/>
    </row>
    <row r="1891">
      <c s="113" r="A1891">
        <v>208832000141</v>
      </c>
      <c t="s" s="136" r="B1891">
        <v>2253</v>
      </c>
      <c s="150" r="C1891"/>
      <c s="150" r="D1891"/>
      <c s="150" r="E1891"/>
      <c s="150" r="F1891"/>
    </row>
    <row r="1892">
      <c s="113" r="A1892">
        <v>213001000059</v>
      </c>
      <c t="s" s="136" r="B1892">
        <v>2254</v>
      </c>
      <c s="150" r="C1892"/>
      <c s="150" r="D1892"/>
      <c s="150" r="E1892"/>
      <c s="150" r="F1892"/>
    </row>
    <row r="1893">
      <c s="113" r="A1893">
        <v>213001000075</v>
      </c>
      <c t="s" s="136" r="B1893">
        <v>2255</v>
      </c>
      <c s="150" r="C1893"/>
      <c s="150" r="D1893"/>
      <c s="150" r="E1893"/>
      <c s="150" r="F1893"/>
    </row>
    <row r="1894">
      <c s="113" r="A1894">
        <v>213001000091</v>
      </c>
      <c t="s" s="136" r="B1894">
        <v>2256</v>
      </c>
      <c s="150" r="C1894"/>
      <c s="150" r="D1894"/>
      <c s="150" r="E1894"/>
      <c s="150" r="F1894"/>
    </row>
    <row r="1895">
      <c s="113" r="A1895">
        <v>213001000245</v>
      </c>
      <c t="s" s="136" r="B1895">
        <v>2257</v>
      </c>
      <c s="150" r="C1895"/>
      <c s="150" r="D1895"/>
      <c s="150" r="E1895"/>
      <c s="150" r="F1895"/>
    </row>
    <row r="1896">
      <c s="113" r="A1896">
        <v>213001001250</v>
      </c>
      <c t="s" s="136" r="B1896">
        <v>2258</v>
      </c>
      <c s="150" r="C1896"/>
      <c s="150" r="D1896"/>
      <c s="150" r="E1896"/>
      <c s="150" r="F1896"/>
    </row>
    <row r="1897">
      <c s="113" r="A1897">
        <v>213001001292</v>
      </c>
      <c t="s" s="136" r="B1897">
        <v>2259</v>
      </c>
      <c s="150" r="C1897"/>
      <c s="150" r="D1897"/>
      <c s="150" r="E1897"/>
      <c s="150" r="F1897"/>
    </row>
    <row r="1898">
      <c s="113" r="A1898">
        <v>213001001306</v>
      </c>
      <c t="s" s="136" r="B1898">
        <v>2260</v>
      </c>
      <c s="150" r="C1898"/>
      <c s="150" r="D1898"/>
      <c s="150" r="E1898"/>
      <c s="150" r="F1898"/>
    </row>
    <row r="1899">
      <c s="113" r="A1899">
        <v>213001001900</v>
      </c>
      <c t="s" s="136" r="B1899">
        <v>2261</v>
      </c>
      <c s="150" r="C1899"/>
      <c s="150" r="D1899"/>
      <c s="150" r="E1899"/>
      <c s="150" r="F1899"/>
    </row>
    <row r="1900">
      <c s="113" r="A1900">
        <v>213001001942</v>
      </c>
      <c t="s" s="136" r="B1900">
        <v>2262</v>
      </c>
      <c s="150" r="C1900"/>
      <c s="150" r="D1900"/>
      <c s="150" r="E1900"/>
      <c s="150" r="F1900"/>
    </row>
    <row r="1901">
      <c s="113" r="A1901">
        <v>213001002531</v>
      </c>
      <c t="s" s="136" r="B1901">
        <v>2263</v>
      </c>
      <c s="150" r="C1901"/>
      <c s="150" r="D1901"/>
      <c s="150" r="E1901"/>
      <c s="150" r="F1901"/>
    </row>
    <row r="1902">
      <c s="113" r="A1902">
        <v>213001002809</v>
      </c>
      <c t="s" s="136" r="B1902">
        <v>2264</v>
      </c>
      <c s="150" r="C1902"/>
      <c s="150" r="D1902"/>
      <c s="150" r="E1902"/>
      <c s="150" r="F1902"/>
    </row>
    <row r="1903">
      <c s="113" r="A1903">
        <v>213001002949</v>
      </c>
      <c t="s" s="136" r="B1903">
        <v>2265</v>
      </c>
      <c s="150" r="C1903"/>
      <c s="150" r="D1903"/>
      <c s="150" r="E1903"/>
      <c s="150" r="F1903"/>
    </row>
    <row r="1904">
      <c s="113" r="A1904">
        <v>213001007231</v>
      </c>
      <c t="s" s="136" r="B1904">
        <v>851</v>
      </c>
      <c s="150" r="C1904"/>
      <c s="150" r="D1904"/>
      <c s="150" r="E1904"/>
      <c s="150" r="F1904"/>
    </row>
    <row r="1905">
      <c s="113" r="A1905">
        <v>213001007401</v>
      </c>
      <c t="s" s="136" r="B1905">
        <v>2266</v>
      </c>
      <c s="150" r="C1905"/>
      <c s="150" r="D1905"/>
      <c s="150" r="E1905"/>
      <c s="150" r="F1905"/>
    </row>
    <row r="1906">
      <c s="113" r="A1906">
        <v>213001007533</v>
      </c>
      <c t="s" s="136" r="B1906">
        <v>2267</v>
      </c>
      <c s="150" r="C1906"/>
      <c s="150" r="D1906"/>
      <c s="150" r="E1906"/>
      <c s="150" r="F1906"/>
    </row>
    <row r="1907">
      <c s="113" r="A1907">
        <v>213001007797</v>
      </c>
      <c t="s" s="136" r="B1907">
        <v>2268</v>
      </c>
      <c s="150" r="C1907"/>
      <c s="150" r="D1907"/>
      <c s="150" r="E1907"/>
      <c s="150" r="F1907"/>
    </row>
    <row r="1908">
      <c s="113" r="A1908">
        <v>213001009048</v>
      </c>
      <c t="s" s="136" r="B1908">
        <v>2269</v>
      </c>
      <c s="150" r="C1908"/>
      <c s="150" r="D1908"/>
      <c s="150" r="E1908"/>
      <c s="150" r="F1908"/>
    </row>
    <row r="1909">
      <c s="113" r="A1909">
        <v>213001009056</v>
      </c>
      <c t="s" s="136" r="B1909">
        <v>2270</v>
      </c>
      <c s="150" r="C1909"/>
      <c s="150" r="D1909"/>
      <c s="150" r="E1909"/>
      <c s="150" r="F1909"/>
    </row>
    <row r="1910">
      <c s="113" r="A1910">
        <v>213001027020</v>
      </c>
      <c t="s" s="136" r="B1910">
        <v>2271</v>
      </c>
      <c s="150" r="C1910"/>
      <c s="150" r="D1910"/>
      <c s="150" r="E1910"/>
      <c s="150" r="F1910"/>
    </row>
    <row r="1911">
      <c s="113" r="A1911">
        <v>213006000065</v>
      </c>
      <c t="s" s="136" r="B1911">
        <v>2272</v>
      </c>
      <c s="150" r="C1911"/>
      <c s="150" r="D1911"/>
      <c s="150" r="E1911"/>
      <c s="150" r="F1911"/>
    </row>
    <row r="1912">
      <c s="113" r="A1912">
        <v>213006000103</v>
      </c>
      <c t="s" s="136" r="B1912">
        <v>2273</v>
      </c>
      <c s="150" r="C1912"/>
      <c s="150" r="D1912"/>
      <c s="150" r="E1912"/>
      <c s="150" r="F1912"/>
    </row>
    <row r="1913">
      <c s="113" r="A1913">
        <v>213006000154</v>
      </c>
      <c t="s" s="136" r="B1913">
        <v>2274</v>
      </c>
      <c s="150" r="C1913"/>
      <c s="150" r="D1913"/>
      <c s="150" r="E1913"/>
      <c s="150" r="F1913"/>
    </row>
    <row r="1914">
      <c s="113" r="A1914">
        <v>213006000171</v>
      </c>
      <c t="s" s="136" r="B1914">
        <v>2275</v>
      </c>
      <c s="150" r="C1914"/>
      <c s="150" r="D1914"/>
      <c s="150" r="E1914"/>
      <c s="150" r="F1914"/>
    </row>
    <row r="1915">
      <c s="113" r="A1915">
        <v>213006000774</v>
      </c>
      <c t="s" s="136" r="B1915">
        <v>2276</v>
      </c>
      <c s="150" r="C1915"/>
      <c s="150" r="D1915"/>
      <c s="150" r="E1915"/>
      <c s="150" r="F1915"/>
    </row>
    <row r="1916">
      <c s="113" r="A1916">
        <v>213006001088</v>
      </c>
      <c t="s" s="136" r="B1916">
        <v>2277</v>
      </c>
      <c s="150" r="C1916"/>
      <c s="150" r="D1916"/>
      <c s="150" r="E1916"/>
      <c s="150" r="F1916"/>
    </row>
    <row r="1917">
      <c s="113" r="A1917">
        <v>213006001169</v>
      </c>
      <c t="s" s="136" r="B1917">
        <v>2278</v>
      </c>
      <c s="150" r="C1917"/>
      <c s="150" r="D1917"/>
      <c s="150" r="E1917"/>
      <c s="150" r="F1917"/>
    </row>
    <row r="1918">
      <c s="113" r="A1918">
        <v>213006001185</v>
      </c>
      <c t="s" s="136" r="B1918">
        <v>2279</v>
      </c>
      <c s="150" r="C1918"/>
      <c s="150" r="D1918"/>
      <c s="150" r="E1918"/>
      <c s="150" r="F1918"/>
    </row>
    <row r="1919">
      <c s="113" r="A1919">
        <v>213006001452</v>
      </c>
      <c t="s" s="136" r="B1919">
        <v>2280</v>
      </c>
      <c s="150" r="C1919"/>
      <c s="150" r="D1919"/>
      <c s="150" r="E1919"/>
      <c s="150" r="F1919"/>
    </row>
    <row r="1920">
      <c s="113" r="A1920">
        <v>213006001746</v>
      </c>
      <c t="s" s="136" r="B1920">
        <v>2281</v>
      </c>
      <c s="150" r="C1920"/>
      <c s="150" r="D1920"/>
      <c s="150" r="E1920"/>
      <c s="150" r="F1920"/>
    </row>
    <row r="1921">
      <c s="113" r="A1921">
        <v>213006001797</v>
      </c>
      <c t="s" s="136" r="B1921">
        <v>2282</v>
      </c>
      <c s="150" r="C1921"/>
      <c s="150" r="D1921"/>
      <c s="150" r="E1921"/>
      <c s="150" r="F1921"/>
    </row>
    <row r="1922">
      <c s="113" r="A1922">
        <v>213006001975</v>
      </c>
      <c t="s" s="136" r="B1922">
        <v>2283</v>
      </c>
      <c s="150" r="C1922"/>
      <c s="150" r="D1922"/>
      <c s="150" r="E1922"/>
      <c s="150" r="F1922"/>
    </row>
    <row r="1923">
      <c s="113" r="A1923">
        <v>213006002475</v>
      </c>
      <c t="s" s="136" r="B1923">
        <v>2284</v>
      </c>
      <c s="150" r="C1923"/>
      <c s="150" r="D1923"/>
      <c s="150" r="E1923"/>
      <c s="150" r="F1923"/>
    </row>
    <row r="1924">
      <c s="113" r="A1924">
        <v>213052000070</v>
      </c>
      <c t="s" s="136" r="B1924">
        <v>2285</v>
      </c>
      <c s="150" r="C1924"/>
      <c s="150" r="D1924"/>
      <c s="150" r="E1924"/>
      <c s="150" r="F1924"/>
    </row>
    <row r="1925">
      <c s="113" r="A1925">
        <v>213052000355</v>
      </c>
      <c t="s" s="136" r="B1925">
        <v>2286</v>
      </c>
      <c s="150" r="C1925"/>
      <c s="150" r="D1925"/>
      <c s="150" r="E1925"/>
      <c s="150" r="F1925"/>
    </row>
    <row r="1926">
      <c s="113" r="A1926">
        <v>213052000461</v>
      </c>
      <c t="s" s="136" r="B1926">
        <v>2287</v>
      </c>
      <c s="150" r="C1926"/>
      <c s="150" r="D1926"/>
      <c s="150" r="E1926"/>
      <c s="150" r="F1926"/>
    </row>
    <row r="1927">
      <c s="113" r="A1927">
        <v>213074000081</v>
      </c>
      <c t="s" s="136" r="B1927">
        <v>2288</v>
      </c>
      <c s="150" r="C1927"/>
      <c s="150" r="D1927"/>
      <c s="150" r="E1927"/>
      <c s="150" r="F1927"/>
    </row>
    <row r="1928">
      <c s="113" r="A1928">
        <v>213074000588</v>
      </c>
      <c t="s" s="136" r="B1928">
        <v>2289</v>
      </c>
      <c s="150" r="C1928"/>
      <c s="150" r="D1928"/>
      <c s="150" r="E1928"/>
      <c s="150" r="F1928"/>
    </row>
    <row r="1929">
      <c s="113" r="A1929">
        <v>213074000847</v>
      </c>
      <c t="s" s="136" r="B1929">
        <v>2290</v>
      </c>
      <c s="150" r="C1929"/>
      <c s="150" r="D1929"/>
      <c s="150" r="E1929"/>
      <c s="150" r="F1929"/>
    </row>
    <row r="1930">
      <c s="113" r="A1930">
        <v>213074000961</v>
      </c>
      <c t="s" s="136" r="B1930">
        <v>2291</v>
      </c>
      <c s="150" r="C1930"/>
      <c s="150" r="D1930"/>
      <c s="150" r="E1930"/>
      <c s="150" r="F1930"/>
    </row>
    <row r="1931">
      <c s="113" r="A1931">
        <v>213074001029</v>
      </c>
      <c t="s" s="136" r="B1931">
        <v>2292</v>
      </c>
      <c s="150" r="C1931"/>
      <c s="150" r="D1931"/>
      <c s="150" r="E1931"/>
      <c s="150" r="F1931"/>
    </row>
    <row r="1932">
      <c s="113" r="A1932">
        <v>213140000101</v>
      </c>
      <c t="s" s="136" r="B1932">
        <v>2293</v>
      </c>
      <c s="150" r="C1932"/>
      <c s="150" r="D1932"/>
      <c s="150" r="E1932"/>
      <c s="150" r="F1932"/>
    </row>
    <row r="1933">
      <c s="113" r="A1933">
        <v>213140000268</v>
      </c>
      <c t="s" s="136" r="B1933">
        <v>2294</v>
      </c>
      <c s="150" r="C1933"/>
      <c s="150" r="D1933"/>
      <c s="150" r="E1933"/>
      <c s="150" r="F1933"/>
    </row>
    <row r="1934">
      <c s="113" r="A1934">
        <v>213140000365</v>
      </c>
      <c t="s" s="136" r="B1934">
        <v>2295</v>
      </c>
      <c s="150" r="C1934"/>
      <c s="150" r="D1934"/>
      <c s="150" r="E1934"/>
      <c s="150" r="F1934"/>
    </row>
    <row r="1935">
      <c s="113" r="A1935">
        <v>213160000060</v>
      </c>
      <c t="s" s="136" r="B1935">
        <v>2296</v>
      </c>
      <c s="150" r="C1935"/>
      <c s="150" r="D1935"/>
      <c s="150" r="E1935"/>
      <c s="150" r="F1935"/>
    </row>
    <row r="1936">
      <c s="113" r="A1936">
        <v>213188000057</v>
      </c>
      <c t="s" s="136" r="B1936">
        <v>2297</v>
      </c>
      <c s="150" r="C1936"/>
      <c s="150" r="D1936"/>
      <c s="150" r="E1936"/>
      <c s="150" r="F1936"/>
    </row>
    <row r="1937">
      <c s="113" r="A1937">
        <v>213212000021</v>
      </c>
      <c t="s" s="136" r="B1937">
        <v>2298</v>
      </c>
      <c s="150" r="C1937"/>
      <c s="150" r="D1937"/>
      <c s="150" r="E1937"/>
      <c s="150" r="F1937"/>
    </row>
    <row r="1938">
      <c s="113" r="A1938">
        <v>213212000080</v>
      </c>
      <c t="s" s="136" r="B1938">
        <v>2299</v>
      </c>
      <c s="150" r="C1938"/>
      <c s="150" r="D1938"/>
      <c s="150" r="E1938"/>
      <c s="150" r="F1938"/>
    </row>
    <row r="1939">
      <c s="113" r="A1939">
        <v>213212000331</v>
      </c>
      <c t="s" s="136" r="B1939">
        <v>2300</v>
      </c>
      <c s="150" r="C1939"/>
      <c s="150" r="D1939"/>
      <c s="150" r="E1939"/>
      <c s="150" r="F1939"/>
    </row>
    <row r="1940">
      <c s="113" r="A1940">
        <v>213212000373</v>
      </c>
      <c t="s" s="136" r="B1940">
        <v>2301</v>
      </c>
      <c s="150" r="C1940"/>
      <c s="150" r="D1940"/>
      <c s="150" r="E1940"/>
      <c s="150" r="F1940"/>
    </row>
    <row r="1941">
      <c s="113" r="A1941">
        <v>213244000359</v>
      </c>
      <c t="s" s="136" r="B1941">
        <v>2302</v>
      </c>
      <c s="150" r="C1941"/>
      <c s="150" r="D1941"/>
      <c s="150" r="E1941"/>
      <c s="150" r="F1941"/>
    </row>
    <row r="1942">
      <c s="113" r="A1942">
        <v>213244000367</v>
      </c>
      <c t="s" s="136" r="B1942">
        <v>2303</v>
      </c>
      <c s="150" r="C1942"/>
      <c s="150" r="D1942"/>
      <c s="150" r="E1942"/>
      <c s="150" r="F1942"/>
    </row>
    <row r="1943">
      <c s="113" r="A1943">
        <v>213244000952</v>
      </c>
      <c t="s" s="136" r="B1943">
        <v>2304</v>
      </c>
      <c s="150" r="C1943"/>
      <c s="150" r="D1943"/>
      <c s="150" r="E1943"/>
      <c s="150" r="F1943"/>
    </row>
    <row r="1944">
      <c s="113" r="A1944">
        <v>213244001070</v>
      </c>
      <c t="s" s="136" r="B1944">
        <v>2305</v>
      </c>
      <c s="150" r="C1944"/>
      <c s="150" r="D1944"/>
      <c s="150" r="E1944"/>
      <c s="150" r="F1944"/>
    </row>
    <row r="1945">
      <c s="113" r="A1945">
        <v>213244001975</v>
      </c>
      <c t="s" s="136" r="B1945">
        <v>2306</v>
      </c>
      <c s="150" r="C1945"/>
      <c s="150" r="D1945"/>
      <c s="150" r="E1945"/>
      <c s="150" r="F1945"/>
    </row>
    <row r="1946">
      <c s="113" r="A1946">
        <v>213248000124</v>
      </c>
      <c t="s" s="136" r="B1946">
        <v>2307</v>
      </c>
      <c s="150" r="C1946"/>
      <c s="150" r="D1946"/>
      <c s="150" r="E1946"/>
      <c s="150" r="F1946"/>
    </row>
    <row r="1947">
      <c s="113" r="A1947">
        <v>213268000091</v>
      </c>
      <c t="s" s="136" r="B1947">
        <v>2308</v>
      </c>
      <c s="150" r="C1947"/>
      <c s="150" r="D1947"/>
      <c s="150" r="E1947"/>
      <c s="150" r="F1947"/>
    </row>
    <row r="1948">
      <c s="113" r="A1948">
        <v>213430000113</v>
      </c>
      <c t="s" s="136" r="B1948">
        <v>2309</v>
      </c>
      <c s="150" r="C1948"/>
      <c s="150" r="D1948"/>
      <c s="150" r="E1948"/>
      <c s="150" r="F1948"/>
    </row>
    <row r="1949">
      <c s="113" r="A1949">
        <v>213430000610</v>
      </c>
      <c t="s" s="136" r="B1949">
        <v>2310</v>
      </c>
      <c s="150" r="C1949"/>
      <c s="150" r="D1949"/>
      <c s="150" r="E1949"/>
      <c s="150" r="F1949"/>
    </row>
    <row r="1950">
      <c s="113" r="A1950">
        <v>213430001144</v>
      </c>
      <c t="s" s="136" r="B1950">
        <v>2311</v>
      </c>
      <c s="150" r="C1950"/>
      <c s="150" r="D1950"/>
      <c s="150" r="E1950"/>
      <c s="150" r="F1950"/>
    </row>
    <row r="1951">
      <c s="113" r="A1951">
        <v>213430001811</v>
      </c>
      <c t="s" s="136" r="B1951">
        <v>2312</v>
      </c>
      <c s="150" r="C1951"/>
      <c s="150" r="D1951"/>
      <c s="150" r="E1951"/>
      <c s="150" r="F1951"/>
    </row>
    <row r="1952">
      <c s="113" r="A1952">
        <v>213430001926</v>
      </c>
      <c t="s" s="136" r="B1952">
        <v>2313</v>
      </c>
      <c s="150" r="C1952"/>
      <c s="150" r="D1952"/>
      <c s="150" r="E1952"/>
      <c s="150" r="F1952"/>
    </row>
    <row r="1953">
      <c s="113" r="A1953">
        <v>213430002337</v>
      </c>
      <c t="s" s="136" r="B1953">
        <v>2314</v>
      </c>
      <c s="150" r="C1953"/>
      <c s="150" r="D1953"/>
      <c s="150" r="E1953"/>
      <c s="150" r="F1953"/>
    </row>
    <row r="1954">
      <c s="113" r="A1954">
        <v>213430002493</v>
      </c>
      <c t="s" s="136" r="B1954">
        <v>2315</v>
      </c>
      <c s="150" r="C1954"/>
      <c s="150" r="D1954"/>
      <c s="150" r="E1954"/>
      <c s="150" r="F1954"/>
    </row>
    <row r="1955">
      <c s="113" r="A1955">
        <v>213430002582</v>
      </c>
      <c t="s" s="136" r="B1955">
        <v>2316</v>
      </c>
      <c s="150" r="C1955"/>
      <c s="150" r="D1955"/>
      <c s="150" r="E1955"/>
      <c s="150" r="F1955"/>
    </row>
    <row r="1956">
      <c s="113" r="A1956">
        <v>213430002612</v>
      </c>
      <c t="s" s="136" r="B1956">
        <v>2317</v>
      </c>
      <c s="150" r="C1956"/>
      <c s="150" r="D1956"/>
      <c s="150" r="E1956"/>
      <c s="150" r="F1956"/>
    </row>
    <row r="1957">
      <c s="113" r="A1957">
        <v>213430002949</v>
      </c>
      <c t="s" s="136" r="B1957">
        <v>2318</v>
      </c>
      <c s="150" r="C1957"/>
      <c s="150" r="D1957"/>
      <c s="150" r="E1957"/>
      <c s="150" r="F1957"/>
    </row>
    <row r="1958">
      <c s="113" r="A1958">
        <v>213430003066</v>
      </c>
      <c t="s" s="136" r="B1958">
        <v>2319</v>
      </c>
      <c s="150" r="C1958"/>
      <c s="150" r="D1958"/>
      <c s="150" r="E1958"/>
      <c s="150" r="F1958"/>
    </row>
    <row r="1959">
      <c s="113" r="A1959">
        <v>213430003082</v>
      </c>
      <c t="s" s="136" r="B1959">
        <v>2320</v>
      </c>
      <c s="150" r="C1959"/>
      <c s="150" r="D1959"/>
      <c s="150" r="E1959"/>
      <c s="150" r="F1959"/>
    </row>
    <row r="1960">
      <c s="113" r="A1960">
        <v>213433000131</v>
      </c>
      <c t="s" s="136" r="B1960">
        <v>2321</v>
      </c>
      <c s="150" r="C1960"/>
      <c s="150" r="D1960"/>
      <c s="150" r="E1960"/>
      <c s="150" r="F1960"/>
    </row>
    <row r="1961">
      <c s="113" r="A1961">
        <v>213433000238</v>
      </c>
      <c t="s" s="136" r="B1961">
        <v>2322</v>
      </c>
      <c s="150" r="C1961"/>
      <c s="150" r="D1961"/>
      <c s="150" r="E1961"/>
      <c s="150" r="F1961"/>
    </row>
    <row r="1962">
      <c s="113" r="A1962">
        <v>213433000343</v>
      </c>
      <c t="s" s="136" r="B1962">
        <v>2323</v>
      </c>
      <c s="150" r="C1962"/>
      <c s="150" r="D1962"/>
      <c s="150" r="E1962"/>
      <c s="150" r="F1962"/>
    </row>
    <row r="1963">
      <c s="113" r="A1963">
        <v>213440000430</v>
      </c>
      <c t="s" s="136" r="B1963">
        <v>2324</v>
      </c>
      <c s="150" r="C1963"/>
      <c s="150" r="D1963"/>
      <c s="150" r="E1963"/>
      <c s="150" r="F1963"/>
    </row>
    <row r="1964">
      <c s="113" r="A1964">
        <v>213440000502</v>
      </c>
      <c t="s" s="136" r="B1964">
        <v>2325</v>
      </c>
      <c s="150" r="C1964"/>
      <c s="150" r="D1964"/>
      <c s="150" r="E1964"/>
      <c s="150" r="F1964"/>
    </row>
    <row r="1965">
      <c s="113" r="A1965">
        <v>213440000618</v>
      </c>
      <c t="s" s="136" r="B1965">
        <v>2326</v>
      </c>
      <c s="150" r="C1965"/>
      <c s="150" r="D1965"/>
      <c s="150" r="E1965"/>
      <c s="150" r="F1965"/>
    </row>
    <row r="1966">
      <c s="113" r="A1966">
        <v>213442000003</v>
      </c>
      <c t="s" s="136" r="B1966">
        <v>2327</v>
      </c>
      <c s="150" r="C1966"/>
      <c s="150" r="D1966"/>
      <c s="150" r="E1966"/>
      <c s="150" r="F1966"/>
    </row>
    <row r="1967">
      <c s="113" r="A1967">
        <v>213442000411</v>
      </c>
      <c t="s" s="136" r="B1967">
        <v>2328</v>
      </c>
      <c s="150" r="C1967"/>
      <c s="150" r="D1967"/>
      <c s="150" r="E1967"/>
      <c s="150" r="F1967"/>
    </row>
    <row r="1968">
      <c s="113" r="A1968">
        <v>213442000887</v>
      </c>
      <c t="s" s="136" r="B1968">
        <v>2329</v>
      </c>
      <c s="150" r="C1968"/>
      <c s="150" r="D1968"/>
      <c s="150" r="E1968"/>
      <c s="150" r="F1968"/>
    </row>
    <row r="1969">
      <c s="113" r="A1969">
        <v>213442000925</v>
      </c>
      <c t="s" s="136" r="B1969">
        <v>2330</v>
      </c>
      <c s="150" r="C1969"/>
      <c s="150" r="D1969"/>
      <c s="150" r="E1969"/>
      <c s="150" r="F1969"/>
    </row>
    <row r="1970">
      <c s="113" r="A1970">
        <v>213442000968</v>
      </c>
      <c t="s" s="136" r="B1970">
        <v>2331</v>
      </c>
      <c s="150" r="C1970"/>
      <c s="150" r="D1970"/>
      <c s="150" r="E1970"/>
      <c s="150" r="F1970"/>
    </row>
    <row r="1971">
      <c s="113" r="A1971">
        <v>213468000117</v>
      </c>
      <c t="s" s="136" r="B1971">
        <v>2332</v>
      </c>
      <c s="150" r="C1971"/>
      <c s="150" r="D1971"/>
      <c s="150" r="E1971"/>
      <c s="150" r="F1971"/>
    </row>
    <row r="1972">
      <c s="113" r="A1972">
        <v>213468001261</v>
      </c>
      <c t="s" s="136" r="B1972">
        <v>2333</v>
      </c>
      <c s="150" r="C1972"/>
      <c s="150" r="D1972"/>
      <c s="150" r="E1972"/>
      <c s="150" r="F1972"/>
    </row>
    <row r="1973">
      <c s="113" r="A1973">
        <v>213468001491</v>
      </c>
      <c t="s" s="136" r="B1973">
        <v>2334</v>
      </c>
      <c s="150" r="C1973"/>
      <c s="150" r="D1973"/>
      <c s="150" r="E1973"/>
      <c s="150" r="F1973"/>
    </row>
    <row r="1974">
      <c s="113" r="A1974">
        <v>213468001512</v>
      </c>
      <c t="s" s="136" r="B1974">
        <v>2335</v>
      </c>
      <c s="150" r="C1974"/>
      <c s="150" r="D1974"/>
      <c s="150" r="E1974"/>
      <c s="150" r="F1974"/>
    </row>
    <row r="1975">
      <c s="113" r="A1975">
        <v>213468001539</v>
      </c>
      <c t="s" s="136" r="B1975">
        <v>2336</v>
      </c>
      <c s="150" r="C1975"/>
      <c s="150" r="D1975"/>
      <c s="150" r="E1975"/>
      <c s="150" r="F1975"/>
    </row>
    <row r="1976">
      <c s="113" r="A1976">
        <v>213468001547</v>
      </c>
      <c t="s" s="136" r="B1976">
        <v>2337</v>
      </c>
      <c s="150" r="C1976"/>
      <c s="150" r="D1976"/>
      <c s="150" r="E1976"/>
      <c s="150" r="F1976"/>
    </row>
    <row r="1977">
      <c s="113" r="A1977">
        <v>213473000052</v>
      </c>
      <c t="s" s="136" r="B1977">
        <v>2338</v>
      </c>
      <c s="150" r="C1977"/>
      <c s="150" r="D1977"/>
      <c s="150" r="E1977"/>
      <c s="150" r="F1977"/>
    </row>
    <row r="1978">
      <c s="113" r="A1978">
        <v>213473000915</v>
      </c>
      <c t="s" s="136" r="B1978">
        <v>2339</v>
      </c>
      <c s="150" r="C1978"/>
      <c s="150" r="D1978"/>
      <c s="150" r="E1978"/>
      <c s="150" r="F1978"/>
    </row>
    <row r="1979">
      <c s="113" r="A1979">
        <v>213473000923</v>
      </c>
      <c t="s" s="136" r="B1979">
        <v>2340</v>
      </c>
      <c s="150" r="C1979"/>
      <c s="150" r="D1979"/>
      <c s="150" r="E1979"/>
      <c s="150" r="F1979"/>
    </row>
    <row r="1980">
      <c s="113" r="A1980">
        <v>213473001296</v>
      </c>
      <c t="s" s="136" r="B1980">
        <v>2341</v>
      </c>
      <c s="150" r="C1980"/>
      <c s="150" r="D1980"/>
      <c s="150" r="E1980"/>
      <c s="150" r="F1980"/>
    </row>
    <row r="1981">
      <c s="113" r="A1981">
        <v>213473001580</v>
      </c>
      <c t="s" s="136" r="B1981">
        <v>2342</v>
      </c>
      <c s="150" r="C1981"/>
      <c s="150" r="D1981"/>
      <c s="150" r="E1981"/>
      <c s="150" r="F1981"/>
    </row>
    <row r="1982">
      <c s="113" r="A1982">
        <v>213473001598</v>
      </c>
      <c t="s" s="136" r="B1982">
        <v>2343</v>
      </c>
      <c s="150" r="C1982"/>
      <c s="150" r="D1982"/>
      <c s="150" r="E1982"/>
      <c s="150" r="F1982"/>
    </row>
    <row r="1983">
      <c s="113" r="A1983">
        <v>213473001601</v>
      </c>
      <c t="s" s="136" r="B1983">
        <v>2344</v>
      </c>
      <c s="150" r="C1983"/>
      <c s="150" r="D1983"/>
      <c s="150" r="E1983"/>
      <c s="150" r="F1983"/>
    </row>
    <row r="1984">
      <c s="113" r="A1984">
        <v>213549000006</v>
      </c>
      <c t="s" s="136" r="B1984">
        <v>2345</v>
      </c>
      <c s="150" r="C1984"/>
      <c s="150" r="D1984"/>
      <c s="150" r="E1984"/>
      <c s="150" r="F1984"/>
    </row>
    <row r="1985">
      <c s="113" r="A1985">
        <v>213549000065</v>
      </c>
      <c t="s" s="136" r="B1985">
        <v>2346</v>
      </c>
      <c s="150" r="C1985"/>
      <c s="150" r="D1985"/>
      <c s="150" r="E1985"/>
      <c s="150" r="F1985"/>
    </row>
    <row r="1986">
      <c s="113" r="A1986">
        <v>213549001207</v>
      </c>
      <c t="s" s="136" r="B1986">
        <v>2347</v>
      </c>
      <c s="150" r="C1986"/>
      <c s="150" r="D1986"/>
      <c s="150" r="E1986"/>
      <c s="150" r="F1986"/>
    </row>
    <row r="1987">
      <c s="113" r="A1987">
        <v>213549002025</v>
      </c>
      <c t="s" s="136" r="B1987">
        <v>2348</v>
      </c>
      <c s="150" r="C1987"/>
      <c s="150" r="D1987"/>
      <c s="150" r="E1987"/>
      <c s="150" r="F1987"/>
    </row>
    <row r="1988">
      <c s="113" r="A1988">
        <v>213549002157</v>
      </c>
      <c t="s" s="136" r="B1988">
        <v>2349</v>
      </c>
      <c s="150" r="C1988"/>
      <c s="150" r="D1988"/>
      <c s="150" r="E1988"/>
      <c s="150" r="F1988"/>
    </row>
    <row r="1989">
      <c s="113" r="A1989">
        <v>213549002319</v>
      </c>
      <c t="s" s="136" r="B1989">
        <v>711</v>
      </c>
      <c s="150" r="C1989"/>
      <c s="150" r="D1989"/>
      <c s="150" r="E1989"/>
      <c s="150" r="F1989"/>
    </row>
    <row r="1990">
      <c s="113" r="A1990">
        <v>213549002424</v>
      </c>
      <c t="s" s="136" r="B1990">
        <v>2350</v>
      </c>
      <c s="150" r="C1990"/>
      <c s="150" r="D1990"/>
      <c s="150" r="E1990"/>
      <c s="150" r="F1990"/>
    </row>
    <row r="1991">
      <c s="113" r="A1991">
        <v>213549002513</v>
      </c>
      <c t="s" s="136" r="B1991">
        <v>2351</v>
      </c>
      <c s="150" r="C1991"/>
      <c s="150" r="D1991"/>
      <c s="150" r="E1991"/>
      <c s="150" r="F1991"/>
    </row>
    <row r="1992">
      <c s="113" r="A1992">
        <v>213549002599</v>
      </c>
      <c t="s" s="136" r="B1992">
        <v>2352</v>
      </c>
      <c s="150" r="C1992"/>
      <c s="150" r="D1992"/>
      <c s="150" r="E1992"/>
      <c s="150" r="F1992"/>
    </row>
    <row r="1993">
      <c s="113" r="A1993">
        <v>213549003048</v>
      </c>
      <c t="s" s="136" r="B1993">
        <v>2353</v>
      </c>
      <c s="150" r="C1993"/>
      <c s="150" r="D1993"/>
      <c s="150" r="E1993"/>
      <c s="150" r="F1993"/>
    </row>
    <row r="1994">
      <c s="113" r="A1994">
        <v>213580000057</v>
      </c>
      <c t="s" s="136" r="B1994">
        <v>2354</v>
      </c>
      <c s="150" r="C1994"/>
      <c s="150" r="D1994"/>
      <c s="150" r="E1994"/>
      <c s="150" r="F1994"/>
    </row>
    <row r="1995">
      <c s="113" r="A1995">
        <v>213580000081</v>
      </c>
      <c t="s" s="136" r="B1995">
        <v>2355</v>
      </c>
      <c s="150" r="C1995"/>
      <c s="150" r="D1995"/>
      <c s="150" r="E1995"/>
      <c s="150" r="F1995"/>
    </row>
    <row r="1996">
      <c s="113" r="A1996">
        <v>213600000687</v>
      </c>
      <c t="s" s="136" r="B1996">
        <v>2356</v>
      </c>
      <c s="150" r="C1996"/>
      <c s="150" r="D1996"/>
      <c s="150" r="E1996"/>
      <c s="150" r="F1996"/>
    </row>
    <row r="1997">
      <c s="113" r="A1997">
        <v>213647000154</v>
      </c>
      <c t="s" s="136" r="B1997">
        <v>2357</v>
      </c>
      <c s="150" r="C1997"/>
      <c s="150" r="D1997"/>
      <c s="150" r="E1997"/>
      <c s="150" r="F1997"/>
    </row>
    <row r="1998">
      <c s="113" r="A1998">
        <v>213650000033</v>
      </c>
      <c t="s" s="136" r="B1998">
        <v>2358</v>
      </c>
      <c s="150" r="C1998"/>
      <c s="150" r="D1998"/>
      <c s="150" r="E1998"/>
      <c s="150" r="F1998"/>
    </row>
    <row r="1999">
      <c s="113" r="A1999">
        <v>213650000408</v>
      </c>
      <c t="s" s="136" r="B1999">
        <v>2359</v>
      </c>
      <c s="150" r="C1999"/>
      <c s="150" r="D1999"/>
      <c s="150" r="E1999"/>
      <c s="150" r="F1999"/>
    </row>
    <row r="2000">
      <c s="113" r="A2000">
        <v>213654000038</v>
      </c>
      <c t="s" s="136" r="B2000">
        <v>2360</v>
      </c>
      <c s="150" r="C2000"/>
      <c s="150" r="D2000"/>
      <c s="150" r="E2000"/>
      <c s="150" r="F2000"/>
    </row>
    <row r="2001">
      <c s="113" r="A2001">
        <v>213654000241</v>
      </c>
      <c t="s" s="136" r="B2001">
        <v>1200</v>
      </c>
      <c s="150" r="C2001"/>
      <c s="150" r="D2001"/>
      <c s="150" r="E2001"/>
      <c s="150" r="F2001"/>
    </row>
    <row r="2002">
      <c s="113" r="A2002">
        <v>213657000489</v>
      </c>
      <c t="s" s="136" r="B2002">
        <v>2361</v>
      </c>
      <c s="150" r="C2002"/>
      <c s="150" r="D2002"/>
      <c s="150" r="E2002"/>
      <c s="150" r="F2002"/>
    </row>
    <row r="2003">
      <c s="113" r="A2003">
        <v>213657000586</v>
      </c>
      <c t="s" s="136" r="B2003">
        <v>2362</v>
      </c>
      <c s="150" r="C2003"/>
      <c s="150" r="D2003"/>
      <c s="150" r="E2003"/>
      <c s="150" r="F2003"/>
    </row>
    <row r="2004">
      <c s="113" r="A2004">
        <v>213667000061</v>
      </c>
      <c t="s" s="136" r="B2004">
        <v>2363</v>
      </c>
      <c s="150" r="C2004"/>
      <c s="150" r="D2004"/>
      <c s="150" r="E2004"/>
      <c s="150" r="F2004"/>
    </row>
    <row r="2005">
      <c s="113" r="A2005">
        <v>213667000096</v>
      </c>
      <c t="s" s="136" r="B2005">
        <v>2364</v>
      </c>
      <c s="150" r="C2005"/>
      <c s="150" r="D2005"/>
      <c s="150" r="E2005"/>
      <c s="150" r="F2005"/>
    </row>
    <row r="2006">
      <c s="113" r="A2006">
        <v>213667000142</v>
      </c>
      <c t="s" s="136" r="B2006">
        <v>2365</v>
      </c>
      <c s="150" r="C2006"/>
      <c s="150" r="D2006"/>
      <c s="150" r="E2006"/>
      <c s="150" r="F2006"/>
    </row>
    <row r="2007">
      <c s="113" r="A2007">
        <v>213667000649</v>
      </c>
      <c t="s" s="136" r="B2007">
        <v>2366</v>
      </c>
      <c s="150" r="C2007"/>
      <c s="150" r="D2007"/>
      <c s="150" r="E2007"/>
      <c s="150" r="F2007"/>
    </row>
    <row r="2008">
      <c s="113" r="A2008">
        <v>213667000827</v>
      </c>
      <c t="s" s="136" r="B2008">
        <v>2367</v>
      </c>
      <c s="150" r="C2008"/>
      <c s="150" r="D2008"/>
      <c s="150" r="E2008"/>
      <c s="150" r="F2008"/>
    </row>
    <row r="2009">
      <c s="113" r="A2009">
        <v>213667001050</v>
      </c>
      <c t="s" s="136" r="B2009">
        <v>2368</v>
      </c>
      <c s="150" r="C2009"/>
      <c s="150" r="D2009"/>
      <c s="150" r="E2009"/>
      <c s="150" r="F2009"/>
    </row>
    <row r="2010">
      <c s="113" r="A2010">
        <v>213667001068</v>
      </c>
      <c t="s" s="136" r="B2010">
        <v>2369</v>
      </c>
      <c s="150" r="C2010"/>
      <c s="150" r="D2010"/>
      <c s="150" r="E2010"/>
      <c s="150" r="F2010"/>
    </row>
    <row r="2011">
      <c s="113" r="A2011">
        <v>213667001076</v>
      </c>
      <c t="s" s="136" r="B2011">
        <v>2370</v>
      </c>
      <c s="150" r="C2011"/>
      <c s="150" r="D2011"/>
      <c s="150" r="E2011"/>
      <c s="150" r="F2011"/>
    </row>
    <row r="2012">
      <c s="113" r="A2012">
        <v>213667001084</v>
      </c>
      <c t="s" s="136" r="B2012">
        <v>2371</v>
      </c>
      <c s="150" r="C2012"/>
      <c s="150" r="D2012"/>
      <c s="150" r="E2012"/>
      <c s="150" r="F2012"/>
    </row>
    <row r="2013">
      <c s="113" r="A2013">
        <v>213667001092</v>
      </c>
      <c t="s" s="136" r="B2013">
        <v>2372</v>
      </c>
      <c s="150" r="C2013"/>
      <c s="150" r="D2013"/>
      <c s="150" r="E2013"/>
      <c s="150" r="F2013"/>
    </row>
    <row r="2014">
      <c s="113" r="A2014">
        <v>213667001271</v>
      </c>
      <c t="s" s="136" r="B2014">
        <v>2373</v>
      </c>
      <c s="150" r="C2014"/>
      <c s="150" r="D2014"/>
      <c s="150" r="E2014"/>
      <c s="150" r="F2014"/>
    </row>
    <row r="2015">
      <c s="113" r="A2015">
        <v>213670000030</v>
      </c>
      <c t="s" s="136" r="B2015">
        <v>2374</v>
      </c>
      <c s="150" r="C2015"/>
      <c s="150" r="D2015"/>
      <c s="150" r="E2015"/>
      <c s="150" r="F2015"/>
    </row>
    <row r="2016">
      <c s="113" r="A2016">
        <v>213670000200</v>
      </c>
      <c t="s" s="136" r="B2016">
        <v>2375</v>
      </c>
      <c s="150" r="C2016"/>
      <c s="150" r="D2016"/>
      <c s="150" r="E2016"/>
      <c s="150" r="F2016"/>
    </row>
    <row r="2017">
      <c s="113" r="A2017">
        <v>213670001125</v>
      </c>
      <c t="s" s="136" r="B2017">
        <v>2376</v>
      </c>
      <c s="150" r="C2017"/>
      <c s="150" r="D2017"/>
      <c s="150" r="E2017"/>
      <c s="150" r="F2017"/>
    </row>
    <row r="2018">
      <c s="113" r="A2018">
        <v>213673000081</v>
      </c>
      <c t="s" s="136" r="B2018">
        <v>2377</v>
      </c>
      <c s="150" r="C2018"/>
      <c s="150" r="D2018"/>
      <c s="150" r="E2018"/>
      <c s="150" r="F2018"/>
    </row>
    <row r="2019">
      <c s="113" r="A2019">
        <v>213673000243</v>
      </c>
      <c t="s" s="136" r="B2019">
        <v>2378</v>
      </c>
      <c s="150" r="C2019"/>
      <c s="150" r="D2019"/>
      <c s="150" r="E2019"/>
      <c s="150" r="F2019"/>
    </row>
    <row r="2020">
      <c s="113" r="A2020">
        <v>213673000421</v>
      </c>
      <c t="s" s="136" r="B2020">
        <v>2379</v>
      </c>
      <c s="150" r="C2020"/>
      <c s="150" r="D2020"/>
      <c s="150" r="E2020"/>
      <c s="150" r="F2020"/>
    </row>
    <row r="2021">
      <c s="113" r="A2021">
        <v>213688000096</v>
      </c>
      <c t="s" s="136" r="B2021">
        <v>2380</v>
      </c>
      <c s="150" r="C2021"/>
      <c s="150" r="D2021"/>
      <c s="150" r="E2021"/>
      <c s="150" r="F2021"/>
    </row>
    <row r="2022">
      <c s="113" r="A2022">
        <v>213688000100</v>
      </c>
      <c t="s" s="136" r="B2022">
        <v>2381</v>
      </c>
      <c s="150" r="C2022"/>
      <c s="150" r="D2022"/>
      <c s="150" r="E2022"/>
      <c s="150" r="F2022"/>
    </row>
    <row r="2023">
      <c s="113" r="A2023">
        <v>213688001874</v>
      </c>
      <c t="s" s="136" r="B2023">
        <v>2382</v>
      </c>
      <c s="150" r="C2023"/>
      <c s="150" r="D2023"/>
      <c s="150" r="E2023"/>
      <c s="150" r="F2023"/>
    </row>
    <row r="2024">
      <c s="113" r="A2024">
        <v>213688001882</v>
      </c>
      <c t="s" s="136" r="B2024">
        <v>2383</v>
      </c>
      <c s="150" r="C2024"/>
      <c s="150" r="D2024"/>
      <c s="150" r="E2024"/>
      <c s="150" r="F2024"/>
    </row>
    <row r="2025">
      <c s="113" r="A2025">
        <v>213744000096</v>
      </c>
      <c t="s" s="136" r="B2025">
        <v>2384</v>
      </c>
      <c s="150" r="C2025"/>
      <c s="150" r="D2025"/>
      <c s="150" r="E2025"/>
      <c s="150" r="F2025"/>
    </row>
    <row r="2026">
      <c s="113" r="A2026">
        <v>213744000371</v>
      </c>
      <c t="s" s="136" r="B2026">
        <v>2385</v>
      </c>
      <c s="150" r="C2026"/>
      <c s="150" r="D2026"/>
      <c s="150" r="E2026"/>
      <c s="150" r="F2026"/>
    </row>
    <row r="2027">
      <c s="113" r="A2027">
        <v>213744000525</v>
      </c>
      <c t="s" s="136" r="B2027">
        <v>2386</v>
      </c>
      <c s="150" r="C2027"/>
      <c s="150" r="D2027"/>
      <c s="150" r="E2027"/>
      <c s="150" r="F2027"/>
    </row>
    <row r="2028">
      <c s="113" r="A2028">
        <v>213744001009</v>
      </c>
      <c t="s" s="136" r="B2028">
        <v>2387</v>
      </c>
      <c s="150" r="C2028"/>
      <c s="150" r="D2028"/>
      <c s="150" r="E2028"/>
      <c s="150" r="F2028"/>
    </row>
    <row r="2029">
      <c s="113" r="A2029">
        <v>213744001114</v>
      </c>
      <c t="s" s="136" r="B2029">
        <v>2388</v>
      </c>
      <c s="150" r="C2029"/>
      <c s="150" r="D2029"/>
      <c s="150" r="E2029"/>
      <c s="150" r="F2029"/>
    </row>
    <row r="2030">
      <c s="113" r="A2030">
        <v>213744002111</v>
      </c>
      <c t="s" s="136" r="B2030">
        <v>2389</v>
      </c>
      <c s="150" r="C2030"/>
      <c s="150" r="D2030"/>
      <c s="150" r="E2030"/>
      <c s="150" r="F2030"/>
    </row>
    <row r="2031">
      <c s="113" r="A2031">
        <v>213744002285</v>
      </c>
      <c t="s" s="136" r="B2031">
        <v>2390</v>
      </c>
      <c s="150" r="C2031"/>
      <c s="150" r="D2031"/>
      <c s="150" r="E2031"/>
      <c s="150" r="F2031"/>
    </row>
    <row r="2032">
      <c s="113" r="A2032">
        <v>213760000152</v>
      </c>
      <c t="s" s="136" r="B2032">
        <v>2391</v>
      </c>
      <c s="150" r="C2032"/>
      <c s="150" r="D2032"/>
      <c s="150" r="E2032"/>
      <c s="150" r="F2032"/>
    </row>
    <row r="2033">
      <c s="113" r="A2033">
        <v>213760000187</v>
      </c>
      <c t="s" s="136" r="B2033">
        <v>2392</v>
      </c>
      <c s="150" r="C2033"/>
      <c s="150" r="D2033"/>
      <c s="150" r="E2033"/>
      <c s="150" r="F2033"/>
    </row>
    <row r="2034">
      <c s="113" r="A2034">
        <v>213780000043</v>
      </c>
      <c t="s" s="136" r="B2034">
        <v>2393</v>
      </c>
      <c s="150" r="C2034"/>
      <c s="150" r="D2034"/>
      <c s="150" r="E2034"/>
      <c s="150" r="F2034"/>
    </row>
    <row r="2035">
      <c s="113" r="A2035">
        <v>213780000060</v>
      </c>
      <c t="s" s="136" r="B2035">
        <v>2394</v>
      </c>
      <c s="150" r="C2035"/>
      <c s="150" r="D2035"/>
      <c s="150" r="E2035"/>
      <c s="150" r="F2035"/>
    </row>
    <row r="2036">
      <c s="113" r="A2036">
        <v>213780000159</v>
      </c>
      <c t="s" s="136" r="B2036">
        <v>2395</v>
      </c>
      <c s="150" r="C2036"/>
      <c s="150" r="D2036"/>
      <c s="150" r="E2036"/>
      <c s="150" r="F2036"/>
    </row>
    <row r="2037">
      <c s="113" r="A2037">
        <v>213780000264</v>
      </c>
      <c t="s" s="136" r="B2037">
        <v>2396</v>
      </c>
      <c s="150" r="C2037"/>
      <c s="150" r="D2037"/>
      <c s="150" r="E2037"/>
      <c s="150" r="F2037"/>
    </row>
    <row r="2038">
      <c s="113" r="A2038">
        <v>213836000581</v>
      </c>
      <c t="s" s="136" r="B2038">
        <v>2397</v>
      </c>
      <c s="150" r="C2038"/>
      <c s="150" r="D2038"/>
      <c s="150" r="E2038"/>
      <c s="150" r="F2038"/>
    </row>
    <row r="2039">
      <c s="113" r="A2039">
        <v>213836000696</v>
      </c>
      <c t="s" s="136" r="B2039">
        <v>2398</v>
      </c>
      <c s="150" r="C2039"/>
      <c s="150" r="D2039"/>
      <c s="150" r="E2039"/>
      <c s="150" r="F2039"/>
    </row>
    <row r="2040">
      <c s="113" r="A2040">
        <v>213838000049</v>
      </c>
      <c t="s" s="136" r="B2040">
        <v>2399</v>
      </c>
      <c s="150" r="C2040"/>
      <c s="150" r="D2040"/>
      <c s="150" r="E2040"/>
      <c s="150" r="F2040"/>
    </row>
    <row r="2041">
      <c s="113" r="A2041">
        <v>213873000019</v>
      </c>
      <c t="s" s="136" r="B2041">
        <v>2400</v>
      </c>
      <c s="150" r="C2041"/>
      <c s="150" r="D2041"/>
      <c s="150" r="E2041"/>
      <c s="150" r="F2041"/>
    </row>
    <row r="2042">
      <c s="113" r="A2042">
        <v>215047000099</v>
      </c>
      <c t="s" s="136" r="B2042">
        <v>2401</v>
      </c>
      <c s="150" r="C2042"/>
      <c s="150" r="D2042"/>
      <c s="150" r="E2042"/>
      <c s="150" r="F2042"/>
    </row>
    <row r="2043">
      <c s="113" r="A2043">
        <v>215047000153</v>
      </c>
      <c t="s" s="136" r="B2043">
        <v>2402</v>
      </c>
      <c s="150" r="C2043"/>
      <c s="150" r="D2043"/>
      <c s="150" r="E2043"/>
      <c s="150" r="F2043"/>
    </row>
    <row r="2044">
      <c s="113" r="A2044">
        <v>215047000170</v>
      </c>
      <c t="s" s="136" r="B2044">
        <v>2403</v>
      </c>
      <c s="150" r="C2044"/>
      <c s="150" r="D2044"/>
      <c s="150" r="E2044"/>
      <c s="150" r="F2044"/>
    </row>
    <row r="2045">
      <c s="113" r="A2045">
        <v>215092000105</v>
      </c>
      <c t="s" s="136" r="B2045">
        <v>2404</v>
      </c>
      <c s="150" r="C2045"/>
      <c s="150" r="D2045"/>
      <c s="150" r="E2045"/>
      <c s="150" r="F2045"/>
    </row>
    <row r="2046">
      <c s="113" r="A2046">
        <v>215180000174</v>
      </c>
      <c t="s" s="136" r="B2046">
        <v>2405</v>
      </c>
      <c s="150" r="C2046"/>
      <c s="150" r="D2046"/>
      <c s="150" r="E2046"/>
      <c s="150" r="F2046"/>
    </row>
    <row r="2047">
      <c s="113" r="A2047">
        <v>215183000060</v>
      </c>
      <c t="s" s="136" r="B2047">
        <v>2406</v>
      </c>
      <c s="150" r="C2047"/>
      <c s="150" r="D2047"/>
      <c s="150" r="E2047"/>
      <c s="150" r="F2047"/>
    </row>
    <row r="2048">
      <c s="113" r="A2048">
        <v>215238001141</v>
      </c>
      <c t="s" s="136" r="B2048">
        <v>2407</v>
      </c>
      <c s="150" r="C2048"/>
      <c s="150" r="D2048"/>
      <c s="150" r="E2048"/>
      <c s="150" r="F2048"/>
    </row>
    <row r="2049">
      <c s="113" r="A2049">
        <v>215248000208</v>
      </c>
      <c t="s" s="136" r="B2049">
        <v>2408</v>
      </c>
      <c s="150" r="C2049"/>
      <c s="150" r="D2049"/>
      <c s="150" r="E2049"/>
      <c s="150" r="F2049"/>
    </row>
    <row r="2050">
      <c s="113" r="A2050">
        <v>215296000058</v>
      </c>
      <c t="s" s="136" r="B2050">
        <v>2409</v>
      </c>
      <c s="150" r="C2050"/>
      <c s="150" r="D2050"/>
      <c s="150" r="E2050"/>
      <c s="150" r="F2050"/>
    </row>
    <row r="2051">
      <c s="113" r="A2051">
        <v>215469000075</v>
      </c>
      <c t="s" s="136" r="B2051">
        <v>2410</v>
      </c>
      <c s="150" r="C2051"/>
      <c s="150" r="D2051"/>
      <c s="150" r="E2051"/>
      <c s="150" r="F2051"/>
    </row>
    <row r="2052">
      <c s="113" r="A2052">
        <v>215469000083</v>
      </c>
      <c t="s" s="136" r="B2052">
        <v>1047</v>
      </c>
      <c s="150" r="C2052"/>
      <c s="150" r="D2052"/>
      <c s="150" r="E2052"/>
      <c s="150" r="F2052"/>
    </row>
    <row r="2053">
      <c s="113" r="A2053">
        <v>215469000091</v>
      </c>
      <c t="s" s="136" r="B2053">
        <v>2411</v>
      </c>
      <c s="150" r="C2053"/>
      <c s="150" r="D2053"/>
      <c s="150" r="E2053"/>
      <c s="150" r="F2053"/>
    </row>
    <row r="2054">
      <c s="113" r="A2054">
        <v>215469000156</v>
      </c>
      <c t="s" s="136" r="B2054">
        <v>2412</v>
      </c>
      <c s="150" r="C2054"/>
      <c s="150" r="D2054"/>
      <c s="150" r="E2054"/>
      <c s="150" r="F2054"/>
    </row>
    <row r="2055">
      <c s="113" r="A2055">
        <v>215491000348</v>
      </c>
      <c t="s" s="136" r="B2055">
        <v>2413</v>
      </c>
      <c s="150" r="C2055"/>
      <c s="150" r="D2055"/>
      <c s="150" r="E2055"/>
      <c s="150" r="F2055"/>
    </row>
    <row r="2056">
      <c s="113" r="A2056">
        <v>215533000106</v>
      </c>
      <c t="s" s="136" r="B2056">
        <v>2414</v>
      </c>
      <c s="150" r="C2056"/>
      <c s="150" r="D2056"/>
      <c s="150" r="E2056"/>
      <c s="150" r="F2056"/>
    </row>
    <row r="2057">
      <c s="113" r="A2057">
        <v>215542000194</v>
      </c>
      <c t="s" s="136" r="B2057">
        <v>2415</v>
      </c>
      <c s="150" r="C2057"/>
      <c s="150" r="D2057"/>
      <c s="150" r="E2057"/>
      <c s="150" r="F2057"/>
    </row>
    <row r="2058">
      <c s="113" r="A2058">
        <v>215572000121</v>
      </c>
      <c t="s" s="136" r="B2058">
        <v>2416</v>
      </c>
      <c s="150" r="C2058"/>
      <c s="150" r="D2058"/>
      <c s="150" r="E2058"/>
      <c s="150" r="F2058"/>
    </row>
    <row r="2059">
      <c s="113" r="A2059">
        <v>215572000181</v>
      </c>
      <c t="s" s="136" r="B2059">
        <v>2417</v>
      </c>
      <c s="150" r="C2059"/>
      <c s="150" r="D2059"/>
      <c s="150" r="E2059"/>
      <c s="150" r="F2059"/>
    </row>
    <row r="2060">
      <c s="113" r="A2060">
        <v>215572000385</v>
      </c>
      <c t="s" s="136" r="B2060">
        <v>2418</v>
      </c>
      <c s="150" r="C2060"/>
      <c s="150" r="D2060"/>
      <c s="150" r="E2060"/>
      <c s="150" r="F2060"/>
    </row>
    <row r="2061">
      <c s="113" r="A2061">
        <v>215572000938</v>
      </c>
      <c t="s" s="136" r="B2061">
        <v>2419</v>
      </c>
      <c s="150" r="C2061"/>
      <c s="150" r="D2061"/>
      <c s="150" r="E2061"/>
      <c s="150" r="F2061"/>
    </row>
    <row r="2062">
      <c s="113" r="A2062">
        <v>215599000140</v>
      </c>
      <c t="s" s="136" r="B2062">
        <v>2420</v>
      </c>
      <c s="150" r="C2062"/>
      <c s="150" r="D2062"/>
      <c s="150" r="E2062"/>
      <c s="150" r="F2062"/>
    </row>
    <row r="2063">
      <c s="113" r="A2063">
        <v>215621000035</v>
      </c>
      <c t="s" s="136" r="B2063">
        <v>2421</v>
      </c>
      <c s="150" r="C2063"/>
      <c s="150" r="D2063"/>
      <c s="150" r="E2063"/>
      <c s="150" r="F2063"/>
    </row>
    <row r="2064">
      <c s="113" r="A2064">
        <v>215632000657</v>
      </c>
      <c t="s" s="136" r="B2064">
        <v>2422</v>
      </c>
      <c s="150" r="C2064"/>
      <c s="150" r="D2064"/>
      <c s="150" r="E2064"/>
      <c s="150" r="F2064"/>
    </row>
    <row r="2065">
      <c s="113" r="A2065">
        <v>215632000681</v>
      </c>
      <c t="s" s="136" r="B2065">
        <v>2423</v>
      </c>
      <c s="150" r="C2065"/>
      <c s="150" r="D2065"/>
      <c s="150" r="E2065"/>
      <c s="150" r="F2065"/>
    </row>
    <row r="2066">
      <c s="113" r="A2066">
        <v>215667000048</v>
      </c>
      <c t="s" s="136" r="B2066">
        <v>2424</v>
      </c>
      <c s="150" r="C2066"/>
      <c s="150" r="D2066"/>
      <c s="150" r="E2066"/>
      <c s="150" r="F2066"/>
    </row>
    <row r="2067">
      <c s="113" r="A2067">
        <v>215667000218</v>
      </c>
      <c t="s" s="136" r="B2067">
        <v>2425</v>
      </c>
      <c s="150" r="C2067"/>
      <c s="150" r="D2067"/>
      <c s="150" r="E2067"/>
      <c s="150" r="F2067"/>
    </row>
    <row r="2068">
      <c s="113" r="A2068">
        <v>215673000025</v>
      </c>
      <c t="s" s="136" r="B2068">
        <v>2426</v>
      </c>
      <c s="150" r="C2068"/>
      <c s="150" r="D2068"/>
      <c s="150" r="E2068"/>
      <c s="150" r="F2068"/>
    </row>
    <row r="2069">
      <c s="113" r="A2069">
        <v>215673000220</v>
      </c>
      <c t="s" s="136" r="B2069">
        <v>2427</v>
      </c>
      <c s="150" r="C2069"/>
      <c s="150" r="D2069"/>
      <c s="150" r="E2069"/>
      <c s="150" r="F2069"/>
    </row>
    <row r="2070">
      <c s="113" r="A2070">
        <v>215720000128</v>
      </c>
      <c t="s" s="136" r="B2070">
        <v>2428</v>
      </c>
      <c s="150" r="C2070"/>
      <c s="150" r="D2070"/>
      <c s="150" r="E2070"/>
      <c s="150" r="F2070"/>
    </row>
    <row r="2071">
      <c s="113" r="A2071">
        <v>215740000086</v>
      </c>
      <c t="s" s="136" r="B2071">
        <v>2429</v>
      </c>
      <c s="150" r="C2071"/>
      <c s="150" r="D2071"/>
      <c s="150" r="E2071"/>
      <c s="150" r="F2071"/>
    </row>
    <row r="2072">
      <c s="113" r="A2072">
        <v>215755000171</v>
      </c>
      <c t="s" s="136" r="B2072">
        <v>2430</v>
      </c>
      <c s="150" r="C2072"/>
      <c s="150" r="D2072"/>
      <c s="150" r="E2072"/>
      <c s="150" r="F2072"/>
    </row>
    <row r="2073">
      <c s="113" r="A2073">
        <v>215757000187</v>
      </c>
      <c t="s" s="136" r="B2073">
        <v>2431</v>
      </c>
      <c s="150" r="C2073"/>
      <c s="150" r="D2073"/>
      <c s="150" r="E2073"/>
      <c s="150" r="F2073"/>
    </row>
    <row r="2074">
      <c s="113" r="A2074">
        <v>215759000575</v>
      </c>
      <c t="s" s="136" r="B2074">
        <v>2432</v>
      </c>
      <c s="150" r="C2074"/>
      <c s="150" r="D2074"/>
      <c s="150" r="E2074"/>
      <c s="150" r="F2074"/>
    </row>
    <row r="2075">
      <c s="113" r="A2075">
        <v>215759000583</v>
      </c>
      <c t="s" s="136" r="B2075">
        <v>2433</v>
      </c>
      <c s="150" r="C2075"/>
      <c s="150" r="D2075"/>
      <c s="150" r="E2075"/>
      <c s="150" r="F2075"/>
    </row>
    <row r="2076">
      <c s="113" r="A2076">
        <v>215759001768</v>
      </c>
      <c t="s" s="136" r="B2076">
        <v>2434</v>
      </c>
      <c s="150" r="C2076"/>
      <c s="150" r="D2076"/>
      <c s="150" r="E2076"/>
      <c s="150" r="F2076"/>
    </row>
    <row r="2077">
      <c s="113" r="A2077">
        <v>215778000047</v>
      </c>
      <c t="s" s="136" r="B2077">
        <v>2435</v>
      </c>
      <c s="150" r="C2077"/>
      <c s="150" r="D2077"/>
      <c s="150" r="E2077"/>
      <c s="150" r="F2077"/>
    </row>
    <row r="2078">
      <c s="113" r="A2078">
        <v>215790000222</v>
      </c>
      <c t="s" s="136" r="B2078">
        <v>2436</v>
      </c>
      <c s="150" r="C2078"/>
      <c s="150" r="D2078"/>
      <c s="150" r="E2078"/>
      <c s="150" r="F2078"/>
    </row>
    <row r="2079">
      <c s="113" r="A2079">
        <v>215814000253</v>
      </c>
      <c t="s" s="136" r="B2079">
        <v>2437</v>
      </c>
      <c s="150" r="C2079"/>
      <c s="150" r="D2079"/>
      <c s="150" r="E2079"/>
      <c s="150" r="F2079"/>
    </row>
    <row r="2080">
      <c s="113" r="A2080">
        <v>217001000364</v>
      </c>
      <c t="s" s="136" r="B2080">
        <v>2438</v>
      </c>
      <c s="150" r="C2080"/>
      <c s="150" r="D2080"/>
      <c s="150" r="E2080"/>
      <c s="150" r="F2080"/>
    </row>
    <row r="2081">
      <c s="113" r="A2081">
        <v>217001001085</v>
      </c>
      <c t="s" s="136" r="B2081">
        <v>2439</v>
      </c>
      <c s="150" r="C2081"/>
      <c s="150" r="D2081"/>
      <c s="150" r="E2081"/>
      <c s="150" r="F2081"/>
    </row>
    <row r="2082">
      <c s="113" r="A2082">
        <v>217001001484</v>
      </c>
      <c t="s" s="136" r="B2082">
        <v>2440</v>
      </c>
      <c s="150" r="C2082"/>
      <c s="150" r="D2082"/>
      <c s="150" r="E2082"/>
      <c s="150" r="F2082"/>
    </row>
    <row r="2083">
      <c s="113" r="A2083">
        <v>217001002065</v>
      </c>
      <c t="s" s="136" r="B2083">
        <v>2441</v>
      </c>
      <c s="150" r="C2083"/>
      <c s="150" r="D2083"/>
      <c s="150" r="E2083"/>
      <c s="150" r="F2083"/>
    </row>
    <row r="2084">
      <c s="113" r="A2084">
        <v>217001006125</v>
      </c>
      <c t="s" s="136" r="B2084">
        <v>2442</v>
      </c>
      <c s="150" r="C2084"/>
      <c s="150" r="D2084"/>
      <c s="150" r="E2084"/>
      <c s="150" r="F2084"/>
    </row>
    <row r="2085">
      <c s="113" r="A2085">
        <v>217001006222</v>
      </c>
      <c t="s" s="136" r="B2085">
        <v>2443</v>
      </c>
      <c s="150" r="C2085"/>
      <c s="150" r="D2085"/>
      <c s="150" r="E2085"/>
      <c s="150" r="F2085"/>
    </row>
    <row r="2086">
      <c s="113" r="A2086">
        <v>217013000602</v>
      </c>
      <c t="s" s="136" r="B2086">
        <v>2444</v>
      </c>
      <c s="150" r="C2086"/>
      <c s="150" r="D2086"/>
      <c s="150" r="E2086"/>
      <c s="150" r="F2086"/>
    </row>
    <row r="2087">
      <c s="113" r="A2087">
        <v>217042000107</v>
      </c>
      <c t="s" s="136" r="B2087">
        <v>2445</v>
      </c>
      <c s="150" r="C2087"/>
      <c s="150" r="D2087"/>
      <c s="150" r="E2087"/>
      <c s="150" r="F2087"/>
    </row>
    <row r="2088">
      <c s="113" r="A2088">
        <v>217042000166</v>
      </c>
      <c t="s" s="136" r="B2088">
        <v>2446</v>
      </c>
      <c s="150" r="C2088"/>
      <c s="150" r="D2088"/>
      <c s="150" r="E2088"/>
      <c s="150" r="F2088"/>
    </row>
    <row r="2089">
      <c s="113" r="A2089">
        <v>217042000913</v>
      </c>
      <c t="s" s="136" r="B2089">
        <v>2447</v>
      </c>
      <c s="150" r="C2089"/>
      <c s="150" r="D2089"/>
      <c s="150" r="E2089"/>
      <c s="150" r="F2089"/>
    </row>
    <row r="2090">
      <c s="113" r="A2090">
        <v>217174000432</v>
      </c>
      <c t="s" s="136" r="B2090">
        <v>2448</v>
      </c>
      <c s="150" r="C2090"/>
      <c s="150" r="D2090"/>
      <c s="150" r="E2090"/>
      <c s="150" r="F2090"/>
    </row>
    <row r="2091">
      <c s="113" r="A2091">
        <v>217380000376</v>
      </c>
      <c t="s" s="136" r="B2091">
        <v>2449</v>
      </c>
      <c s="150" r="C2091"/>
      <c s="150" r="D2091"/>
      <c s="150" r="E2091"/>
      <c s="150" r="F2091"/>
    </row>
    <row r="2092">
      <c s="113" r="A2092">
        <v>217380000856</v>
      </c>
      <c t="s" s="136" r="B2092">
        <v>2450</v>
      </c>
      <c s="150" r="C2092"/>
      <c s="150" r="D2092"/>
      <c s="150" r="E2092"/>
      <c s="150" r="F2092"/>
    </row>
    <row r="2093">
      <c s="113" r="A2093">
        <v>217388000049</v>
      </c>
      <c t="s" s="136" r="B2093">
        <v>2451</v>
      </c>
      <c s="150" r="C2093"/>
      <c s="150" r="D2093"/>
      <c s="150" r="E2093"/>
      <c s="150" r="F2093"/>
    </row>
    <row r="2094">
      <c s="113" r="A2094">
        <v>217388000405</v>
      </c>
      <c t="s" s="136" r="B2094">
        <v>2452</v>
      </c>
      <c s="150" r="C2094"/>
      <c s="150" r="D2094"/>
      <c s="150" r="E2094"/>
      <c s="150" r="F2094"/>
    </row>
    <row r="2095">
      <c s="113" r="A2095">
        <v>217433000535</v>
      </c>
      <c t="s" s="136" r="B2095">
        <v>2453</v>
      </c>
      <c s="150" r="C2095"/>
      <c s="150" r="D2095"/>
      <c s="150" r="E2095"/>
      <c s="150" r="F2095"/>
    </row>
    <row r="2096">
      <c s="113" r="A2096">
        <v>217433000802</v>
      </c>
      <c t="s" s="136" r="B2096">
        <v>2454</v>
      </c>
      <c s="150" r="C2096"/>
      <c s="150" r="D2096"/>
      <c s="150" r="E2096"/>
      <c s="150" r="F2096"/>
    </row>
    <row r="2097">
      <c s="113" r="A2097">
        <v>217442000033</v>
      </c>
      <c t="s" s="136" r="B2097">
        <v>2455</v>
      </c>
      <c s="150" r="C2097"/>
      <c s="150" r="D2097"/>
      <c s="150" r="E2097"/>
      <c s="150" r="F2097"/>
    </row>
    <row r="2098">
      <c s="113" r="A2098">
        <v>217444000171</v>
      </c>
      <c t="s" s="136" r="B2098">
        <v>2456</v>
      </c>
      <c s="150" r="C2098"/>
      <c s="150" r="D2098"/>
      <c s="150" r="E2098"/>
      <c s="150" r="F2098"/>
    </row>
    <row r="2099">
      <c s="113" r="A2099">
        <v>217486000618</v>
      </c>
      <c t="s" s="136" r="B2099">
        <v>2457</v>
      </c>
      <c s="150" r="C2099"/>
      <c s="150" r="D2099"/>
      <c s="150" r="E2099"/>
      <c s="150" r="F2099"/>
    </row>
    <row r="2100">
      <c s="113" r="A2100">
        <v>217486000791</v>
      </c>
      <c t="s" s="136" r="B2100">
        <v>2458</v>
      </c>
      <c s="150" r="C2100"/>
      <c s="150" r="D2100"/>
      <c s="150" r="E2100"/>
      <c s="150" r="F2100"/>
    </row>
    <row r="2101">
      <c s="113" r="A2101">
        <v>217513000234</v>
      </c>
      <c t="s" s="136" r="B2101">
        <v>2459</v>
      </c>
      <c s="150" r="C2101"/>
      <c s="150" r="D2101"/>
      <c s="150" r="E2101"/>
      <c s="150" r="F2101"/>
    </row>
    <row r="2102">
      <c s="113" r="A2102">
        <v>217524000015</v>
      </c>
      <c t="s" s="136" r="B2102">
        <v>2460</v>
      </c>
      <c s="150" r="C2102"/>
      <c s="150" r="D2102"/>
      <c s="150" r="E2102"/>
      <c s="150" r="F2102"/>
    </row>
    <row r="2103">
      <c s="113" r="A2103">
        <v>217541000312</v>
      </c>
      <c t="s" s="136" r="B2103">
        <v>2461</v>
      </c>
      <c s="150" r="C2103"/>
      <c s="150" r="D2103"/>
      <c s="150" r="E2103"/>
      <c s="150" r="F2103"/>
    </row>
    <row r="2104">
      <c s="113" r="A2104">
        <v>217541000355</v>
      </c>
      <c t="s" s="136" r="B2104">
        <v>2462</v>
      </c>
      <c s="150" r="C2104"/>
      <c s="150" r="D2104"/>
      <c s="150" r="E2104"/>
      <c s="150" r="F2104"/>
    </row>
    <row r="2105">
      <c s="113" r="A2105">
        <v>217614000201</v>
      </c>
      <c t="s" s="136" r="B2105">
        <v>2463</v>
      </c>
      <c s="150" r="C2105"/>
      <c s="150" r="D2105"/>
      <c s="150" r="E2105"/>
      <c s="150" r="F2105"/>
    </row>
    <row r="2106">
      <c s="113" r="A2106">
        <v>217662000689</v>
      </c>
      <c t="s" s="136" r="B2106">
        <v>2464</v>
      </c>
      <c s="150" r="C2106"/>
      <c s="150" r="D2106"/>
      <c s="150" r="E2106"/>
      <c s="150" r="F2106"/>
    </row>
    <row r="2107">
      <c s="113" r="A2107">
        <v>217662000743</v>
      </c>
      <c t="s" s="136" r="B2107">
        <v>1918</v>
      </c>
      <c s="150" r="C2107"/>
      <c s="150" r="D2107"/>
      <c s="150" r="E2107"/>
      <c s="150" r="F2107"/>
    </row>
    <row r="2108">
      <c s="113" r="A2108">
        <v>217662000964</v>
      </c>
      <c t="s" s="136" r="B2108">
        <v>2465</v>
      </c>
      <c s="150" r="C2108"/>
      <c s="150" r="D2108"/>
      <c s="150" r="E2108"/>
      <c s="150" r="F2108"/>
    </row>
    <row r="2109">
      <c s="113" r="A2109">
        <v>217662002355</v>
      </c>
      <c t="s" s="136" r="B2109">
        <v>1196</v>
      </c>
      <c s="150" r="C2109"/>
      <c s="150" r="D2109"/>
      <c s="150" r="E2109"/>
      <c s="150" r="F2109"/>
    </row>
    <row r="2110">
      <c s="113" r="A2110">
        <v>217662002681</v>
      </c>
      <c t="s" s="136" r="B2110">
        <v>2466</v>
      </c>
      <c s="150" r="C2110"/>
      <c s="150" r="D2110"/>
      <c s="150" r="E2110"/>
      <c s="150" r="F2110"/>
    </row>
    <row r="2111">
      <c s="113" r="A2111">
        <v>217662002801</v>
      </c>
      <c t="s" s="136" r="B2111">
        <v>865</v>
      </c>
      <c s="150" r="C2111"/>
      <c s="150" r="D2111"/>
      <c s="150" r="E2111"/>
      <c s="150" r="F2111"/>
    </row>
    <row r="2112">
      <c s="113" r="A2112">
        <v>217867000011</v>
      </c>
      <c t="s" s="136" r="B2112">
        <v>2467</v>
      </c>
      <c s="150" r="C2112"/>
      <c s="150" r="D2112"/>
      <c s="150" r="E2112"/>
      <c s="150" r="F2112"/>
    </row>
    <row r="2113">
      <c s="113" r="A2113">
        <v>217867000061</v>
      </c>
      <c t="s" s="136" r="B2113">
        <v>2468</v>
      </c>
      <c s="150" r="C2113"/>
      <c s="150" r="D2113"/>
      <c s="150" r="E2113"/>
      <c s="150" r="F2113"/>
    </row>
    <row r="2114">
      <c s="113" r="A2114">
        <v>217877000086</v>
      </c>
      <c t="s" s="136" r="B2114">
        <v>2469</v>
      </c>
      <c s="150" r="C2114"/>
      <c s="150" r="D2114"/>
      <c s="150" r="E2114"/>
      <c s="150" r="F2114"/>
    </row>
    <row r="2115">
      <c s="113" r="A2115">
        <v>218001000921</v>
      </c>
      <c t="s" s="136" r="B2115">
        <v>2470</v>
      </c>
      <c s="150" r="C2115"/>
      <c s="150" r="D2115"/>
      <c s="150" r="E2115"/>
      <c s="150" r="F2115"/>
    </row>
    <row r="2116">
      <c s="113" r="A2116">
        <v>218001002835</v>
      </c>
      <c t="s" s="136" r="B2116">
        <v>2471</v>
      </c>
      <c s="150" r="C2116"/>
      <c s="150" r="D2116"/>
      <c s="150" r="E2116"/>
      <c s="150" r="F2116"/>
    </row>
    <row r="2117">
      <c s="113" r="A2117">
        <v>218001003017</v>
      </c>
      <c t="s" s="136" r="B2117">
        <v>2472</v>
      </c>
      <c s="150" r="C2117"/>
      <c s="150" r="D2117"/>
      <c s="150" r="E2117"/>
      <c s="150" r="F2117"/>
    </row>
    <row r="2118">
      <c s="113" r="A2118">
        <v>218150000055</v>
      </c>
      <c t="s" s="136" r="B2118">
        <v>2473</v>
      </c>
      <c s="150" r="C2118"/>
      <c s="150" r="D2118"/>
      <c s="150" r="E2118"/>
      <c s="150" r="F2118"/>
    </row>
    <row r="2119">
      <c s="113" r="A2119">
        <v>218150000331</v>
      </c>
      <c t="s" s="136" r="B2119">
        <v>2474</v>
      </c>
      <c s="150" r="C2119"/>
      <c s="150" r="D2119"/>
      <c s="150" r="E2119"/>
      <c s="150" r="F2119"/>
    </row>
    <row r="2120">
      <c s="113" r="A2120">
        <v>218150000365</v>
      </c>
      <c t="s" s="136" r="B2120">
        <v>2475</v>
      </c>
      <c s="150" r="C2120"/>
      <c s="150" r="D2120"/>
      <c s="150" r="E2120"/>
      <c s="150" r="F2120"/>
    </row>
    <row r="2121">
      <c s="113" r="A2121">
        <v>218150000420</v>
      </c>
      <c t="s" s="136" r="B2121">
        <v>2476</v>
      </c>
      <c s="150" r="C2121"/>
      <c s="150" r="D2121"/>
      <c s="150" r="E2121"/>
      <c s="150" r="F2121"/>
    </row>
    <row r="2122">
      <c s="113" r="A2122">
        <v>218150000578</v>
      </c>
      <c t="s" s="136" r="B2122">
        <v>2477</v>
      </c>
      <c s="150" r="C2122"/>
      <c s="150" r="D2122"/>
      <c s="150" r="E2122"/>
      <c s="150" r="F2122"/>
    </row>
    <row r="2123">
      <c s="113" r="A2123">
        <v>218150000586</v>
      </c>
      <c t="s" s="136" r="B2123">
        <v>2478</v>
      </c>
      <c s="150" r="C2123"/>
      <c s="150" r="D2123"/>
      <c s="150" r="E2123"/>
      <c s="150" r="F2123"/>
    </row>
    <row r="2124">
      <c s="113" r="A2124">
        <v>218150000667</v>
      </c>
      <c t="s" s="136" r="B2124">
        <v>2479</v>
      </c>
      <c s="150" r="C2124"/>
      <c s="150" r="D2124"/>
      <c s="150" r="E2124"/>
      <c s="150" r="F2124"/>
    </row>
    <row r="2125">
      <c s="113" r="A2125">
        <v>218150000683</v>
      </c>
      <c t="s" s="136" r="B2125">
        <v>2480</v>
      </c>
      <c s="150" r="C2125"/>
      <c s="150" r="D2125"/>
      <c s="150" r="E2125"/>
      <c s="150" r="F2125"/>
    </row>
    <row r="2126">
      <c s="113" r="A2126">
        <v>218150001035</v>
      </c>
      <c t="s" s="136" r="B2126">
        <v>2481</v>
      </c>
      <c s="150" r="C2126"/>
      <c s="150" r="D2126"/>
      <c s="150" r="E2126"/>
      <c s="150" r="F2126"/>
    </row>
    <row r="2127">
      <c s="113" r="A2127">
        <v>218150002040</v>
      </c>
      <c t="s" s="136" r="B2127">
        <v>2482</v>
      </c>
      <c s="150" r="C2127"/>
      <c s="150" r="D2127"/>
      <c s="150" r="E2127"/>
      <c s="150" r="F2127"/>
    </row>
    <row r="2128">
      <c s="113" r="A2128">
        <v>218150002163</v>
      </c>
      <c t="s" s="136" r="B2128">
        <v>2483</v>
      </c>
      <c s="150" r="C2128"/>
      <c s="150" r="D2128"/>
      <c s="150" r="E2128"/>
      <c s="150" r="F2128"/>
    </row>
    <row r="2129">
      <c s="113" r="A2129">
        <v>218205000271</v>
      </c>
      <c t="s" s="136" r="B2129">
        <v>2484</v>
      </c>
      <c s="150" r="C2129"/>
      <c s="150" r="D2129"/>
      <c s="150" r="E2129"/>
      <c s="150" r="F2129"/>
    </row>
    <row r="2130">
      <c s="113" r="A2130">
        <v>218205000335</v>
      </c>
      <c t="s" s="136" r="B2130">
        <v>2485</v>
      </c>
      <c s="150" r="C2130"/>
      <c s="150" r="D2130"/>
      <c s="150" r="E2130"/>
      <c s="150" r="F2130"/>
    </row>
    <row r="2131">
      <c s="113" r="A2131">
        <v>218410000101</v>
      </c>
      <c t="s" s="136" r="B2131">
        <v>2486</v>
      </c>
      <c s="150" r="C2131"/>
      <c s="150" r="D2131"/>
      <c s="150" r="E2131"/>
      <c s="150" r="F2131"/>
    </row>
    <row r="2132">
      <c s="113" r="A2132">
        <v>218410000119</v>
      </c>
      <c t="s" s="136" r="B2132">
        <v>2487</v>
      </c>
      <c s="150" r="C2132"/>
      <c s="150" r="D2132"/>
      <c s="150" r="E2132"/>
      <c s="150" r="F2132"/>
    </row>
    <row r="2133">
      <c s="113" r="A2133">
        <v>218410000267</v>
      </c>
      <c t="s" s="136" r="B2133">
        <v>2488</v>
      </c>
      <c s="150" r="C2133"/>
      <c s="150" r="D2133"/>
      <c s="150" r="E2133"/>
      <c s="150" r="F2133"/>
    </row>
    <row r="2134">
      <c s="113" r="A2134">
        <v>218410000275</v>
      </c>
      <c t="s" s="136" r="B2134">
        <v>2489</v>
      </c>
      <c s="150" r="C2134"/>
      <c s="150" r="D2134"/>
      <c s="150" r="E2134"/>
      <c s="150" r="F2134"/>
    </row>
    <row r="2135">
      <c s="113" r="A2135">
        <v>218410001271</v>
      </c>
      <c t="s" s="136" r="B2135">
        <v>2490</v>
      </c>
      <c s="150" r="C2135"/>
      <c s="150" r="D2135"/>
      <c s="150" r="E2135"/>
      <c s="150" r="F2135"/>
    </row>
    <row r="2136">
      <c s="113" r="A2136">
        <v>218460000209</v>
      </c>
      <c t="s" s="136" r="B2136">
        <v>2491</v>
      </c>
      <c s="150" r="C2136"/>
      <c s="150" r="D2136"/>
      <c s="150" r="E2136"/>
      <c s="150" r="F2136"/>
    </row>
    <row r="2137">
      <c s="113" r="A2137">
        <v>218460000373</v>
      </c>
      <c t="s" s="136" r="B2137">
        <v>2492</v>
      </c>
      <c s="150" r="C2137"/>
      <c s="150" r="D2137"/>
      <c s="150" r="E2137"/>
      <c s="150" r="F2137"/>
    </row>
    <row r="2138">
      <c s="113" r="A2138">
        <v>218592004092</v>
      </c>
      <c t="s" s="136" r="B2138">
        <v>2493</v>
      </c>
      <c s="150" r="C2138"/>
      <c s="150" r="D2138"/>
      <c s="150" r="E2138"/>
      <c s="150" r="F2138"/>
    </row>
    <row r="2139">
      <c s="113" r="A2139">
        <v>218610000695</v>
      </c>
      <c t="s" s="136" r="B2139">
        <v>2494</v>
      </c>
      <c s="150" r="C2139"/>
      <c s="150" r="D2139"/>
      <c s="150" r="E2139"/>
      <c s="150" r="F2139"/>
    </row>
    <row r="2140">
      <c s="113" r="A2140">
        <v>218753000106</v>
      </c>
      <c t="s" s="136" r="B2140">
        <v>2495</v>
      </c>
      <c s="150" r="C2140"/>
      <c s="150" r="D2140"/>
      <c s="150" r="E2140"/>
      <c s="150" r="F2140"/>
    </row>
    <row r="2141">
      <c s="113" r="A2141">
        <v>218753000211</v>
      </c>
      <c t="s" s="136" r="B2141">
        <v>2496</v>
      </c>
      <c s="150" r="C2141"/>
      <c s="150" r="D2141"/>
      <c s="150" r="E2141"/>
      <c s="150" r="F2141"/>
    </row>
    <row r="2142">
      <c s="113" r="A2142">
        <v>218753000378</v>
      </c>
      <c t="s" s="136" r="B2142">
        <v>2497</v>
      </c>
      <c s="150" r="C2142"/>
      <c s="150" r="D2142"/>
      <c s="150" r="E2142"/>
      <c s="150" r="F2142"/>
    </row>
    <row r="2143">
      <c s="113" r="A2143">
        <v>218753000459</v>
      </c>
      <c t="s" s="136" r="B2143">
        <v>2498</v>
      </c>
      <c s="150" r="C2143"/>
      <c s="150" r="D2143"/>
      <c s="150" r="E2143"/>
      <c s="150" r="F2143"/>
    </row>
    <row r="2144">
      <c s="113" r="A2144">
        <v>218753000734</v>
      </c>
      <c t="s" s="136" r="B2144">
        <v>2499</v>
      </c>
      <c s="150" r="C2144"/>
      <c s="150" r="D2144"/>
      <c s="150" r="E2144"/>
      <c s="150" r="F2144"/>
    </row>
    <row r="2145">
      <c s="113" r="A2145">
        <v>218753001129</v>
      </c>
      <c t="s" s="136" r="B2145">
        <v>2500</v>
      </c>
      <c s="150" r="C2145"/>
      <c s="150" r="D2145"/>
      <c s="150" r="E2145"/>
      <c s="150" r="F2145"/>
    </row>
    <row r="2146">
      <c s="113" r="A2146">
        <v>218753001234</v>
      </c>
      <c t="s" s="136" r="B2146">
        <v>2501</v>
      </c>
      <c s="150" r="C2146"/>
      <c s="150" r="D2146"/>
      <c s="150" r="E2146"/>
      <c s="150" r="F2146"/>
    </row>
    <row r="2147">
      <c s="113" r="A2147">
        <v>218753001498</v>
      </c>
      <c t="s" s="136" r="B2147">
        <v>2502</v>
      </c>
      <c s="150" r="C2147"/>
      <c s="150" r="D2147"/>
      <c s="150" r="E2147"/>
      <c s="150" r="F2147"/>
    </row>
    <row r="2148">
      <c s="113" r="A2148">
        <v>218753001811</v>
      </c>
      <c t="s" s="136" r="B2148">
        <v>2503</v>
      </c>
      <c s="150" r="C2148"/>
      <c s="150" r="D2148"/>
      <c s="150" r="E2148"/>
      <c s="150" r="F2148"/>
    </row>
    <row r="2149">
      <c s="113" r="A2149">
        <v>218753002419</v>
      </c>
      <c t="s" s="136" r="B2149">
        <v>2504</v>
      </c>
      <c s="150" r="C2149"/>
      <c s="150" r="D2149"/>
      <c s="150" r="E2149"/>
      <c s="150" r="F2149"/>
    </row>
    <row r="2150">
      <c s="113" r="A2150">
        <v>218753002621</v>
      </c>
      <c t="s" s="136" r="B2150">
        <v>2505</v>
      </c>
      <c s="150" r="C2150"/>
      <c s="150" r="D2150"/>
      <c s="150" r="E2150"/>
      <c s="150" r="F2150"/>
    </row>
    <row r="2151">
      <c s="113" r="A2151">
        <v>218753002648</v>
      </c>
      <c t="s" s="136" r="B2151">
        <v>2506</v>
      </c>
      <c s="150" r="C2151"/>
      <c s="150" r="D2151"/>
      <c s="150" r="E2151"/>
      <c s="150" r="F2151"/>
    </row>
    <row r="2152">
      <c s="113" r="A2152">
        <v>218753002699</v>
      </c>
      <c t="s" s="136" r="B2152">
        <v>2507</v>
      </c>
      <c s="150" r="C2152"/>
      <c s="150" r="D2152"/>
      <c s="150" r="E2152"/>
      <c s="150" r="F2152"/>
    </row>
    <row r="2153">
      <c s="113" r="A2153">
        <v>218753002729</v>
      </c>
      <c t="s" s="136" r="B2153">
        <v>2508</v>
      </c>
      <c s="150" r="C2153"/>
      <c s="150" r="D2153"/>
      <c s="150" r="E2153"/>
      <c s="150" r="F2153"/>
    </row>
    <row r="2154">
      <c s="113" r="A2154">
        <v>218753002907</v>
      </c>
      <c t="s" s="136" r="B2154">
        <v>2509</v>
      </c>
      <c s="150" r="C2154"/>
      <c s="150" r="D2154"/>
      <c s="150" r="E2154"/>
      <c s="150" r="F2154"/>
    </row>
    <row r="2155">
      <c s="113" r="A2155">
        <v>218753002931</v>
      </c>
      <c t="s" s="136" r="B2155">
        <v>2510</v>
      </c>
      <c s="150" r="C2155"/>
      <c s="150" r="D2155"/>
      <c s="150" r="E2155"/>
      <c s="150" r="F2155"/>
    </row>
    <row r="2156">
      <c s="113" r="A2156">
        <v>218753002982</v>
      </c>
      <c t="s" s="136" r="B2156">
        <v>2511</v>
      </c>
      <c s="150" r="C2156"/>
      <c s="150" r="D2156"/>
      <c s="150" r="E2156"/>
      <c s="150" r="F2156"/>
    </row>
    <row r="2157">
      <c s="113" r="A2157">
        <v>218753003822</v>
      </c>
      <c t="s" s="136" r="B2157">
        <v>2512</v>
      </c>
      <c s="150" r="C2157"/>
      <c s="150" r="D2157"/>
      <c s="150" r="E2157"/>
      <c s="150" r="F2157"/>
    </row>
    <row r="2158">
      <c s="113" r="A2158">
        <v>218765000098</v>
      </c>
      <c t="s" s="136" r="B2158">
        <v>2513</v>
      </c>
      <c s="150" r="C2158"/>
      <c s="150" r="D2158"/>
      <c s="150" r="E2158"/>
      <c s="150" r="F2158"/>
    </row>
    <row r="2159">
      <c s="113" r="A2159">
        <v>218765000101</v>
      </c>
      <c t="s" s="136" r="B2159">
        <v>2514</v>
      </c>
      <c s="150" r="C2159"/>
      <c s="150" r="D2159"/>
      <c s="150" r="E2159"/>
      <c s="150" r="F2159"/>
    </row>
    <row r="2160">
      <c s="113" r="A2160">
        <v>218765001191</v>
      </c>
      <c t="s" s="136" r="B2160">
        <v>2515</v>
      </c>
      <c s="150" r="C2160"/>
      <c s="150" r="D2160"/>
      <c s="150" r="E2160"/>
      <c s="150" r="F2160"/>
    </row>
    <row r="2161">
      <c s="113" r="A2161">
        <v>218860000208</v>
      </c>
      <c t="s" s="136" r="B2161">
        <v>2516</v>
      </c>
      <c s="150" r="C2161"/>
      <c s="150" r="D2161"/>
      <c s="150" r="E2161"/>
      <c s="150" r="F2161"/>
    </row>
    <row r="2162">
      <c s="113" r="A2162">
        <v>218860000364</v>
      </c>
      <c t="s" s="136" r="B2162">
        <v>2517</v>
      </c>
      <c s="150" r="C2162"/>
      <c s="150" r="D2162"/>
      <c s="150" r="E2162"/>
      <c s="150" r="F2162"/>
    </row>
    <row r="2163">
      <c s="113" r="A2163">
        <v>218860001387</v>
      </c>
      <c t="s" s="136" r="B2163">
        <v>2518</v>
      </c>
      <c s="150" r="C2163"/>
      <c s="150" r="D2163"/>
      <c s="150" r="E2163"/>
      <c s="150" r="F2163"/>
    </row>
    <row r="2164">
      <c s="113" r="A2164">
        <v>219001000812</v>
      </c>
      <c t="s" s="136" r="B2164">
        <v>2519</v>
      </c>
      <c s="150" r="C2164"/>
      <c s="150" r="D2164"/>
      <c s="150" r="E2164"/>
      <c s="150" r="F2164"/>
    </row>
    <row r="2165">
      <c s="113" r="A2165">
        <v>219001000863</v>
      </c>
      <c t="s" s="136" r="B2165">
        <v>2520</v>
      </c>
      <c s="150" r="C2165"/>
      <c s="150" r="D2165"/>
      <c s="150" r="E2165"/>
      <c s="150" r="F2165"/>
    </row>
    <row r="2166">
      <c s="113" r="A2166">
        <v>219001000880</v>
      </c>
      <c t="s" s="136" r="B2166">
        <v>2521</v>
      </c>
      <c s="150" r="C2166"/>
      <c s="150" r="D2166"/>
      <c s="150" r="E2166"/>
      <c s="150" r="F2166"/>
    </row>
    <row r="2167">
      <c s="113" r="A2167">
        <v>219001000910</v>
      </c>
      <c t="s" s="136" r="B2167">
        <v>2522</v>
      </c>
      <c s="150" r="C2167"/>
      <c s="150" r="D2167"/>
      <c s="150" r="E2167"/>
      <c s="150" r="F2167"/>
    </row>
    <row r="2168">
      <c s="113" r="A2168">
        <v>219001003773</v>
      </c>
      <c t="s" s="136" r="B2168">
        <v>2523</v>
      </c>
      <c s="150" r="C2168"/>
      <c s="150" r="D2168"/>
      <c s="150" r="E2168"/>
      <c s="150" r="F2168"/>
    </row>
    <row r="2169">
      <c s="113" r="A2169">
        <v>219001004044</v>
      </c>
      <c t="s" s="136" r="B2169">
        <v>2524</v>
      </c>
      <c s="150" r="C2169"/>
      <c s="150" r="D2169"/>
      <c s="150" r="E2169"/>
      <c s="150" r="F2169"/>
    </row>
    <row r="2170">
      <c s="113" r="A2170">
        <v>219001004079</v>
      </c>
      <c t="s" s="136" r="B2170">
        <v>2525</v>
      </c>
      <c s="150" r="C2170"/>
      <c s="150" r="D2170"/>
      <c s="150" r="E2170"/>
      <c s="150" r="F2170"/>
    </row>
    <row r="2171">
      <c s="113" r="A2171">
        <v>219022001096</v>
      </c>
      <c t="s" s="136" r="B2171">
        <v>2526</v>
      </c>
      <c s="150" r="C2171"/>
      <c s="150" r="D2171"/>
      <c s="150" r="E2171"/>
      <c s="150" r="F2171"/>
    </row>
    <row r="2172">
      <c s="113" r="A2172">
        <v>219050000097</v>
      </c>
      <c t="s" s="136" r="B2172">
        <v>2527</v>
      </c>
      <c s="150" r="C2172"/>
      <c s="150" r="D2172"/>
      <c s="150" r="E2172"/>
      <c s="150" r="F2172"/>
    </row>
    <row r="2173">
      <c s="113" r="A2173">
        <v>219110001691</v>
      </c>
      <c t="s" s="136" r="B2173">
        <v>2528</v>
      </c>
      <c s="150" r="C2173"/>
      <c s="150" r="D2173"/>
      <c s="150" r="E2173"/>
      <c s="150" r="F2173"/>
    </row>
    <row r="2174">
      <c s="113" r="A2174">
        <v>219130000446</v>
      </c>
      <c t="s" s="136" r="B2174">
        <v>2529</v>
      </c>
      <c s="150" r="C2174"/>
      <c s="150" r="D2174"/>
      <c s="150" r="E2174"/>
      <c s="150" r="F2174"/>
    </row>
    <row r="2175">
      <c s="113" r="A2175">
        <v>219142000026</v>
      </c>
      <c t="s" s="136" r="B2175">
        <v>2530</v>
      </c>
      <c s="150" r="C2175"/>
      <c s="150" r="D2175"/>
      <c s="150" r="E2175"/>
      <c s="150" r="F2175"/>
    </row>
    <row r="2176">
      <c s="113" r="A2176">
        <v>219142000077</v>
      </c>
      <c t="s" s="136" r="B2176">
        <v>2531</v>
      </c>
      <c s="150" r="C2176"/>
      <c s="150" r="D2176"/>
      <c s="150" r="E2176"/>
      <c s="150" r="F2176"/>
    </row>
    <row r="2177">
      <c s="113" r="A2177">
        <v>219142000131</v>
      </c>
      <c t="s" s="136" r="B2177">
        <v>2532</v>
      </c>
      <c s="150" r="C2177"/>
      <c s="150" r="D2177"/>
      <c s="150" r="E2177"/>
      <c s="150" r="F2177"/>
    </row>
    <row r="2178">
      <c s="113" r="A2178">
        <v>219142000247</v>
      </c>
      <c t="s" s="136" r="B2178">
        <v>2533</v>
      </c>
      <c s="150" r="C2178"/>
      <c s="150" r="D2178"/>
      <c s="150" r="E2178"/>
      <c s="150" r="F2178"/>
    </row>
    <row r="2179">
      <c s="113" r="A2179">
        <v>219142000263</v>
      </c>
      <c t="s" s="136" r="B2179">
        <v>2534</v>
      </c>
      <c s="150" r="C2179"/>
      <c s="150" r="D2179"/>
      <c s="150" r="E2179"/>
      <c s="150" r="F2179"/>
    </row>
    <row r="2180">
      <c s="113" r="A2180">
        <v>219142000310</v>
      </c>
      <c t="s" s="136" r="B2180">
        <v>2535</v>
      </c>
      <c s="150" r="C2180"/>
      <c s="150" r="D2180"/>
      <c s="150" r="E2180"/>
      <c s="150" r="F2180"/>
    </row>
    <row r="2181">
      <c s="113" r="A2181">
        <v>219142000336</v>
      </c>
      <c t="s" s="136" r="B2181">
        <v>2536</v>
      </c>
      <c s="150" r="C2181"/>
      <c s="150" r="D2181"/>
      <c s="150" r="E2181"/>
      <c s="150" r="F2181"/>
    </row>
    <row r="2182">
      <c s="113" r="A2182">
        <v>219142000506</v>
      </c>
      <c t="s" s="136" r="B2182">
        <v>2537</v>
      </c>
      <c s="150" r="C2182"/>
      <c s="150" r="D2182"/>
      <c s="150" r="E2182"/>
      <c s="150" r="F2182"/>
    </row>
    <row r="2183">
      <c s="113" r="A2183">
        <v>219142000671</v>
      </c>
      <c t="s" s="136" r="B2183">
        <v>2538</v>
      </c>
      <c s="150" r="C2183"/>
      <c s="150" r="D2183"/>
      <c s="150" r="E2183"/>
      <c s="150" r="F2183"/>
    </row>
    <row r="2184">
      <c s="113" r="A2184">
        <v>219142000891</v>
      </c>
      <c t="s" s="136" r="B2184">
        <v>2539</v>
      </c>
      <c s="150" r="C2184"/>
      <c s="150" r="D2184"/>
      <c s="150" r="E2184"/>
      <c s="150" r="F2184"/>
    </row>
    <row r="2185">
      <c s="113" r="A2185">
        <v>219142000999</v>
      </c>
      <c t="s" s="136" r="B2185">
        <v>2540</v>
      </c>
      <c s="150" r="C2185"/>
      <c s="150" r="D2185"/>
      <c s="150" r="E2185"/>
      <c s="150" r="F2185"/>
    </row>
    <row r="2186">
      <c s="113" r="A2186">
        <v>219142001022</v>
      </c>
      <c t="s" s="136" r="B2186">
        <v>2541</v>
      </c>
      <c s="150" r="C2186"/>
      <c s="150" r="D2186"/>
      <c s="150" r="E2186"/>
      <c s="150" r="F2186"/>
    </row>
    <row r="2187">
      <c s="113" r="A2187">
        <v>219212000185</v>
      </c>
      <c t="s" s="136" r="B2187">
        <v>2542</v>
      </c>
      <c s="150" r="C2187"/>
      <c s="150" r="D2187"/>
      <c s="150" r="E2187"/>
      <c s="150" r="F2187"/>
    </row>
    <row r="2188">
      <c s="113" r="A2188">
        <v>219212000339</v>
      </c>
      <c t="s" s="136" r="B2188">
        <v>2543</v>
      </c>
      <c s="150" r="C2188"/>
      <c s="150" r="D2188"/>
      <c s="150" r="E2188"/>
      <c s="150" r="F2188"/>
    </row>
    <row r="2189">
      <c s="113" r="A2189">
        <v>219212000690</v>
      </c>
      <c t="s" s="136" r="B2189">
        <v>2544</v>
      </c>
      <c s="150" r="C2189"/>
      <c s="150" r="D2189"/>
      <c s="150" r="E2189"/>
      <c s="150" r="F2189"/>
    </row>
    <row r="2190">
      <c s="113" r="A2190">
        <v>219318000443</v>
      </c>
      <c t="s" s="136" r="B2190">
        <v>2545</v>
      </c>
      <c s="150" r="C2190"/>
      <c s="150" r="D2190"/>
      <c s="150" r="E2190"/>
      <c s="150" r="F2190"/>
    </row>
    <row r="2191">
      <c s="113" r="A2191">
        <v>219318001938</v>
      </c>
      <c t="s" s="136" r="B2191">
        <v>2546</v>
      </c>
      <c s="150" r="C2191"/>
      <c s="150" r="D2191"/>
      <c s="150" r="E2191"/>
      <c s="150" r="F2191"/>
    </row>
    <row r="2192">
      <c s="113" r="A2192">
        <v>219355000119</v>
      </c>
      <c t="s" s="136" r="B2192">
        <v>2547</v>
      </c>
      <c s="150" r="C2192"/>
      <c s="150" r="D2192"/>
      <c s="150" r="E2192"/>
      <c s="150" r="F2192"/>
    </row>
    <row r="2193">
      <c s="113" r="A2193">
        <v>219355000283</v>
      </c>
      <c t="s" s="136" r="B2193">
        <v>2548</v>
      </c>
      <c s="150" r="C2193"/>
      <c s="150" r="D2193"/>
      <c s="150" r="E2193"/>
      <c s="150" r="F2193"/>
    </row>
    <row r="2194">
      <c s="113" r="A2194">
        <v>219355000411</v>
      </c>
      <c t="s" s="136" r="B2194">
        <v>2549</v>
      </c>
      <c s="150" r="C2194"/>
      <c s="150" r="D2194"/>
      <c s="150" r="E2194"/>
      <c s="150" r="F2194"/>
    </row>
    <row r="2195">
      <c s="113" r="A2195">
        <v>219355000704</v>
      </c>
      <c t="s" s="136" r="B2195">
        <v>728</v>
      </c>
      <c s="150" r="C2195"/>
      <c s="150" r="D2195"/>
      <c s="150" r="E2195"/>
      <c s="150" r="F2195"/>
    </row>
    <row r="2196">
      <c s="113" r="A2196">
        <v>219355001158</v>
      </c>
      <c t="s" s="136" r="B2196">
        <v>2550</v>
      </c>
      <c s="150" r="C2196"/>
      <c s="150" r="D2196"/>
      <c s="150" r="E2196"/>
      <c s="150" r="F2196"/>
    </row>
    <row r="2197">
      <c s="113" r="A2197">
        <v>219355001166</v>
      </c>
      <c t="s" s="136" r="B2197">
        <v>2551</v>
      </c>
      <c s="150" r="C2197"/>
      <c s="150" r="D2197"/>
      <c s="150" r="E2197"/>
      <c s="150" r="F2197"/>
    </row>
    <row r="2198">
      <c s="113" r="A2198">
        <v>219355001191</v>
      </c>
      <c t="s" s="136" r="B2198">
        <v>2552</v>
      </c>
      <c s="150" r="C2198"/>
      <c s="150" r="D2198"/>
      <c s="150" r="E2198"/>
      <c s="150" r="F2198"/>
    </row>
    <row r="2199">
      <c s="113" r="A2199">
        <v>219355001212</v>
      </c>
      <c t="s" s="136" r="B2199">
        <v>2553</v>
      </c>
      <c s="150" r="C2199"/>
      <c s="150" r="D2199"/>
      <c s="150" r="E2199"/>
      <c s="150" r="F2199"/>
    </row>
    <row r="2200">
      <c s="113" r="A2200">
        <v>219364000199</v>
      </c>
      <c t="s" s="136" r="B2200">
        <v>2554</v>
      </c>
      <c s="150" r="C2200"/>
      <c s="150" r="D2200"/>
      <c s="150" r="E2200"/>
      <c s="150" r="F2200"/>
    </row>
    <row r="2201">
      <c s="113" r="A2201">
        <v>219364000440</v>
      </c>
      <c t="s" s="136" r="B2201">
        <v>2555</v>
      </c>
      <c s="150" r="C2201"/>
      <c s="150" r="D2201"/>
      <c s="150" r="E2201"/>
      <c s="150" r="F2201"/>
    </row>
    <row r="2202">
      <c s="113" r="A2202">
        <v>219364000458</v>
      </c>
      <c t="s" s="136" r="B2202">
        <v>2556</v>
      </c>
      <c s="150" r="C2202"/>
      <c s="150" r="D2202"/>
      <c s="150" r="E2202"/>
      <c s="150" r="F2202"/>
    </row>
    <row r="2203">
      <c s="113" r="A2203">
        <v>219397000461</v>
      </c>
      <c t="s" s="136" r="B2203">
        <v>2557</v>
      </c>
      <c s="150" r="C2203"/>
      <c s="150" r="D2203"/>
      <c s="150" r="E2203"/>
      <c s="150" r="F2203"/>
    </row>
    <row r="2204">
      <c s="113" r="A2204">
        <v>219397002022</v>
      </c>
      <c t="s" s="136" r="B2204">
        <v>2558</v>
      </c>
      <c s="150" r="C2204"/>
      <c s="150" r="D2204"/>
      <c s="150" r="E2204"/>
      <c s="150" r="F2204"/>
    </row>
    <row r="2205">
      <c s="113" r="A2205">
        <v>219418001226</v>
      </c>
      <c t="s" s="136" r="B2205">
        <v>2559</v>
      </c>
      <c s="150" r="C2205"/>
      <c s="150" r="D2205"/>
      <c s="150" r="E2205"/>
      <c s="150" r="F2205"/>
    </row>
    <row r="2206">
      <c s="113" r="A2206">
        <v>219455000299</v>
      </c>
      <c t="s" s="136" r="B2206">
        <v>2560</v>
      </c>
      <c s="150" r="C2206"/>
      <c s="150" r="D2206"/>
      <c s="150" r="E2206"/>
      <c s="150" r="F2206"/>
    </row>
    <row r="2207">
      <c s="113" r="A2207">
        <v>219455000370</v>
      </c>
      <c t="s" s="136" r="B2207">
        <v>2561</v>
      </c>
      <c s="150" r="C2207"/>
      <c s="150" r="D2207"/>
      <c s="150" r="E2207"/>
      <c s="150" r="F2207"/>
    </row>
    <row r="2208">
      <c s="113" r="A2208">
        <v>219455000451</v>
      </c>
      <c t="s" s="136" r="B2208">
        <v>2562</v>
      </c>
      <c s="150" r="C2208"/>
      <c s="150" r="D2208"/>
      <c s="150" r="E2208"/>
      <c s="150" r="F2208"/>
    </row>
    <row r="2209">
      <c s="113" r="A2209">
        <v>219455000558</v>
      </c>
      <c t="s" s="136" r="B2209">
        <v>2563</v>
      </c>
      <c s="150" r="C2209"/>
      <c s="150" r="D2209"/>
      <c s="150" r="E2209"/>
      <c s="150" r="F2209"/>
    </row>
    <row r="2210">
      <c s="113" r="A2210">
        <v>219473000018</v>
      </c>
      <c t="s" s="136" r="B2210">
        <v>2564</v>
      </c>
      <c s="150" r="C2210"/>
      <c s="150" r="D2210"/>
      <c s="150" r="E2210"/>
      <c s="150" r="F2210"/>
    </row>
    <row r="2211">
      <c s="113" r="A2211">
        <v>219473000107</v>
      </c>
      <c t="s" s="136" r="B2211">
        <v>2565</v>
      </c>
      <c s="150" r="C2211"/>
      <c s="150" r="D2211"/>
      <c s="150" r="E2211"/>
      <c s="150" r="F2211"/>
    </row>
    <row r="2212">
      <c s="113" r="A2212">
        <v>219517000061</v>
      </c>
      <c t="s" s="136" r="B2212">
        <v>2566</v>
      </c>
      <c s="150" r="C2212"/>
      <c s="150" r="D2212"/>
      <c s="150" r="E2212"/>
      <c s="150" r="F2212"/>
    </row>
    <row r="2213">
      <c s="113" r="A2213">
        <v>219517000177</v>
      </c>
      <c t="s" s="136" r="B2213">
        <v>2567</v>
      </c>
      <c s="150" r="C2213"/>
      <c s="150" r="D2213"/>
      <c s="150" r="E2213"/>
      <c s="150" r="F2213"/>
    </row>
    <row r="2214">
      <c s="113" r="A2214">
        <v>219517000576</v>
      </c>
      <c t="s" s="136" r="B2214">
        <v>2568</v>
      </c>
      <c s="150" r="C2214"/>
      <c s="150" r="D2214"/>
      <c s="150" r="E2214"/>
      <c s="150" r="F2214"/>
    </row>
    <row r="2215">
      <c s="113" r="A2215">
        <v>219517000754</v>
      </c>
      <c t="s" s="136" r="B2215">
        <v>2569</v>
      </c>
      <c s="150" r="C2215"/>
      <c s="150" r="D2215"/>
      <c s="150" r="E2215"/>
      <c s="150" r="F2215"/>
    </row>
    <row r="2216">
      <c s="113" r="A2216">
        <v>219532001252</v>
      </c>
      <c t="s" s="136" r="B2216">
        <v>2570</v>
      </c>
      <c s="150" r="C2216"/>
      <c s="150" r="D2216"/>
      <c s="150" r="E2216"/>
      <c s="150" r="F2216"/>
    </row>
    <row r="2217">
      <c s="113" r="A2217">
        <v>219548000329</v>
      </c>
      <c t="s" s="136" r="B2217">
        <v>2571</v>
      </c>
      <c s="150" r="C2217"/>
      <c s="150" r="D2217"/>
      <c s="150" r="E2217"/>
      <c s="150" r="F2217"/>
    </row>
    <row r="2218">
      <c s="113" r="A2218">
        <v>219548000370</v>
      </c>
      <c t="s" s="136" r="B2218">
        <v>2572</v>
      </c>
      <c s="150" r="C2218"/>
      <c s="150" r="D2218"/>
      <c s="150" r="E2218"/>
      <c s="150" r="F2218"/>
    </row>
    <row r="2219">
      <c s="113" r="A2219">
        <v>219698000041</v>
      </c>
      <c t="s" s="136" r="B2219">
        <v>2573</v>
      </c>
      <c s="150" r="C2219"/>
      <c s="150" r="D2219"/>
      <c s="150" r="E2219"/>
      <c s="150" r="F2219"/>
    </row>
    <row r="2220">
      <c s="113" r="A2220">
        <v>219698000629</v>
      </c>
      <c t="s" s="136" r="B2220">
        <v>2574</v>
      </c>
      <c s="150" r="C2220"/>
      <c s="150" r="D2220"/>
      <c s="150" r="E2220"/>
      <c s="150" r="F2220"/>
    </row>
    <row r="2221">
      <c s="113" r="A2221">
        <v>219698000734</v>
      </c>
      <c t="s" s="136" r="B2221">
        <v>2575</v>
      </c>
      <c s="150" r="C2221"/>
      <c s="150" r="D2221"/>
      <c s="150" r="E2221"/>
      <c s="150" r="F2221"/>
    </row>
    <row r="2222">
      <c s="113" r="A2222">
        <v>219698001595</v>
      </c>
      <c t="s" s="136" r="B2222">
        <v>2576</v>
      </c>
      <c s="150" r="C2222"/>
      <c s="150" r="D2222"/>
      <c s="150" r="E2222"/>
      <c s="150" r="F2222"/>
    </row>
    <row r="2223">
      <c s="113" r="A2223">
        <v>219743000023</v>
      </c>
      <c t="s" s="136" r="B2223">
        <v>2577</v>
      </c>
      <c s="150" r="C2223"/>
      <c s="150" r="D2223"/>
      <c s="150" r="E2223"/>
      <c s="150" r="F2223"/>
    </row>
    <row r="2224">
      <c s="113" r="A2224">
        <v>219743000031</v>
      </c>
      <c t="s" s="136" r="B2224">
        <v>2578</v>
      </c>
      <c s="150" r="C2224"/>
      <c s="150" r="D2224"/>
      <c s="150" r="E2224"/>
      <c s="150" r="F2224"/>
    </row>
    <row r="2225">
      <c s="113" r="A2225">
        <v>219743000147</v>
      </c>
      <c t="s" s="136" r="B2225">
        <v>2579</v>
      </c>
      <c s="150" r="C2225"/>
      <c s="150" r="D2225"/>
      <c s="150" r="E2225"/>
      <c s="150" r="F2225"/>
    </row>
    <row r="2226">
      <c s="113" r="A2226">
        <v>219743000155</v>
      </c>
      <c t="s" s="136" r="B2226">
        <v>2580</v>
      </c>
      <c s="150" r="C2226"/>
      <c s="150" r="D2226"/>
      <c s="150" r="E2226"/>
      <c s="150" r="F2226"/>
    </row>
    <row r="2227">
      <c s="113" r="A2227">
        <v>219743000171</v>
      </c>
      <c t="s" s="136" r="B2227">
        <v>2581</v>
      </c>
      <c s="150" r="C2227"/>
      <c s="150" r="D2227"/>
      <c s="150" r="E2227"/>
      <c s="150" r="F2227"/>
    </row>
    <row r="2228">
      <c s="113" r="A2228">
        <v>219743000180</v>
      </c>
      <c t="s" s="136" r="B2228">
        <v>2582</v>
      </c>
      <c s="150" r="C2228"/>
      <c s="150" r="D2228"/>
      <c s="150" r="E2228"/>
      <c s="150" r="F2228"/>
    </row>
    <row r="2229">
      <c s="113" r="A2229">
        <v>219743000210</v>
      </c>
      <c t="s" s="136" r="B2229">
        <v>2583</v>
      </c>
      <c s="150" r="C2229"/>
      <c s="150" r="D2229"/>
      <c s="150" r="E2229"/>
      <c s="150" r="F2229"/>
    </row>
    <row r="2230">
      <c s="113" r="A2230">
        <v>219743000228</v>
      </c>
      <c t="s" s="136" r="B2230">
        <v>2584</v>
      </c>
      <c s="150" r="C2230"/>
      <c s="150" r="D2230"/>
      <c s="150" r="E2230"/>
      <c s="150" r="F2230"/>
    </row>
    <row r="2231">
      <c s="113" r="A2231">
        <v>219743000252</v>
      </c>
      <c t="s" s="136" r="B2231">
        <v>2585</v>
      </c>
      <c s="150" r="C2231"/>
      <c s="150" r="D2231"/>
      <c s="150" r="E2231"/>
      <c s="150" r="F2231"/>
    </row>
    <row r="2232">
      <c s="113" r="A2232">
        <v>219743000333</v>
      </c>
      <c t="s" s="136" r="B2232">
        <v>2586</v>
      </c>
      <c s="150" r="C2232"/>
      <c s="150" r="D2232"/>
      <c s="150" r="E2232"/>
      <c s="150" r="F2232"/>
    </row>
    <row r="2233">
      <c s="113" r="A2233">
        <v>219743000350</v>
      </c>
      <c t="s" s="136" r="B2233">
        <v>2587</v>
      </c>
      <c s="150" r="C2233"/>
      <c s="150" r="D2233"/>
      <c s="150" r="E2233"/>
      <c s="150" r="F2233"/>
    </row>
    <row r="2234">
      <c s="113" r="A2234">
        <v>219743000511</v>
      </c>
      <c t="s" s="136" r="B2234">
        <v>2588</v>
      </c>
      <c s="150" r="C2234"/>
      <c s="150" r="D2234"/>
      <c s="150" r="E2234"/>
      <c s="150" r="F2234"/>
    </row>
    <row r="2235">
      <c s="113" r="A2235">
        <v>219743000520</v>
      </c>
      <c t="s" s="136" r="B2235">
        <v>2589</v>
      </c>
      <c s="150" r="C2235"/>
      <c s="150" r="D2235"/>
      <c s="150" r="E2235"/>
      <c s="150" r="F2235"/>
    </row>
    <row r="2236">
      <c s="113" r="A2236">
        <v>219743000741</v>
      </c>
      <c t="s" s="136" r="B2236">
        <v>2590</v>
      </c>
      <c s="150" r="C2236"/>
      <c s="150" r="D2236"/>
      <c s="150" r="E2236"/>
      <c s="150" r="F2236"/>
    </row>
    <row r="2237">
      <c s="113" r="A2237">
        <v>219743000961</v>
      </c>
      <c t="s" s="136" r="B2237">
        <v>2591</v>
      </c>
      <c s="150" r="C2237"/>
      <c s="150" r="D2237"/>
      <c s="150" r="E2237"/>
      <c s="150" r="F2237"/>
    </row>
    <row r="2238">
      <c s="113" r="A2238">
        <v>219743001062</v>
      </c>
      <c t="s" s="136" r="B2238">
        <v>2592</v>
      </c>
      <c s="150" r="C2238"/>
      <c s="150" r="D2238"/>
      <c s="150" r="E2238"/>
      <c s="150" r="F2238"/>
    </row>
    <row r="2239">
      <c s="113" r="A2239">
        <v>219809000135</v>
      </c>
      <c t="s" s="136" r="B2239">
        <v>2593</v>
      </c>
      <c s="150" r="C2239"/>
      <c s="150" r="D2239"/>
      <c s="150" r="E2239"/>
      <c s="150" r="F2239"/>
    </row>
    <row r="2240">
      <c s="113" r="A2240">
        <v>219809000208</v>
      </c>
      <c t="s" s="136" r="B2240">
        <v>2594</v>
      </c>
      <c s="150" r="C2240"/>
      <c s="150" r="D2240"/>
      <c s="150" r="E2240"/>
      <c s="150" r="F2240"/>
    </row>
    <row r="2241">
      <c s="113" r="A2241">
        <v>219809000712</v>
      </c>
      <c t="s" s="136" r="B2241">
        <v>2595</v>
      </c>
      <c s="150" r="C2241"/>
      <c s="150" r="D2241"/>
      <c s="150" r="E2241"/>
      <c s="150" r="F2241"/>
    </row>
    <row r="2242">
      <c s="113" r="A2242">
        <v>219809000925</v>
      </c>
      <c t="s" s="136" r="B2242">
        <v>2596</v>
      </c>
      <c s="150" r="C2242"/>
      <c s="150" r="D2242"/>
      <c s="150" r="E2242"/>
      <c s="150" r="F2242"/>
    </row>
    <row r="2243">
      <c s="113" r="A2243">
        <v>219821000043</v>
      </c>
      <c t="s" s="136" r="B2243">
        <v>2597</v>
      </c>
      <c s="150" r="C2243"/>
      <c s="150" r="D2243"/>
      <c s="150" r="E2243"/>
      <c s="150" r="F2243"/>
    </row>
    <row r="2244">
      <c s="113" r="A2244">
        <v>219821000051</v>
      </c>
      <c t="s" s="136" r="B2244">
        <v>2598</v>
      </c>
      <c s="150" r="C2244"/>
      <c s="150" r="D2244"/>
      <c s="150" r="E2244"/>
      <c s="150" r="F2244"/>
    </row>
    <row r="2245">
      <c s="113" r="A2245">
        <v>219821000060</v>
      </c>
      <c t="s" s="136" r="B2245">
        <v>2599</v>
      </c>
      <c s="150" r="C2245"/>
      <c s="150" r="D2245"/>
      <c s="150" r="E2245"/>
      <c s="150" r="F2245"/>
    </row>
    <row r="2246">
      <c s="113" r="A2246">
        <v>219821000078</v>
      </c>
      <c t="s" s="136" r="B2246">
        <v>2600</v>
      </c>
      <c s="150" r="C2246"/>
      <c s="150" r="D2246"/>
      <c s="150" r="E2246"/>
      <c s="150" r="F2246"/>
    </row>
    <row r="2247">
      <c s="113" r="A2247">
        <v>219821000094</v>
      </c>
      <c t="s" s="136" r="B2247">
        <v>2601</v>
      </c>
      <c s="150" r="C2247"/>
      <c s="150" r="D2247"/>
      <c s="150" r="E2247"/>
      <c s="150" r="F2247"/>
    </row>
    <row r="2248">
      <c s="113" r="A2248">
        <v>219821000108</v>
      </c>
      <c t="s" s="136" r="B2248">
        <v>2602</v>
      </c>
      <c s="150" r="C2248"/>
      <c s="150" r="D2248"/>
      <c s="150" r="E2248"/>
      <c s="150" r="F2248"/>
    </row>
    <row r="2249">
      <c s="113" r="A2249">
        <v>219821000116</v>
      </c>
      <c t="s" s="136" r="B2249">
        <v>2603</v>
      </c>
      <c s="150" r="C2249"/>
      <c s="150" r="D2249"/>
      <c s="150" r="E2249"/>
      <c s="150" r="F2249"/>
    </row>
    <row r="2250">
      <c s="113" r="A2250">
        <v>219821000159</v>
      </c>
      <c t="s" s="136" r="B2250">
        <v>2604</v>
      </c>
      <c s="150" r="C2250"/>
      <c s="150" r="D2250"/>
      <c s="150" r="E2250"/>
      <c s="150" r="F2250"/>
    </row>
    <row r="2251">
      <c s="113" r="A2251">
        <v>219821000175</v>
      </c>
      <c t="s" s="136" r="B2251">
        <v>2605</v>
      </c>
      <c s="150" r="C2251"/>
      <c s="150" r="D2251"/>
      <c s="150" r="E2251"/>
      <c s="150" r="F2251"/>
    </row>
    <row r="2252">
      <c s="113" r="A2252">
        <v>219821000213</v>
      </c>
      <c t="s" s="136" r="B2252">
        <v>2606</v>
      </c>
      <c s="150" r="C2252"/>
      <c s="150" r="D2252"/>
      <c s="150" r="E2252"/>
      <c s="150" r="F2252"/>
    </row>
    <row r="2253">
      <c s="113" r="A2253">
        <v>219821000230</v>
      </c>
      <c t="s" s="136" r="B2253">
        <v>2607</v>
      </c>
      <c s="150" r="C2253"/>
      <c s="150" r="D2253"/>
      <c s="150" r="E2253"/>
      <c s="150" r="F2253"/>
    </row>
    <row r="2254">
      <c s="113" r="A2254">
        <v>219821000400</v>
      </c>
      <c t="s" s="136" r="B2254">
        <v>2608</v>
      </c>
      <c s="150" r="C2254"/>
      <c s="150" r="D2254"/>
      <c s="150" r="E2254"/>
      <c s="150" r="F2254"/>
    </row>
    <row r="2255">
      <c s="113" r="A2255">
        <v>219821000485</v>
      </c>
      <c t="s" s="136" r="B2255">
        <v>2609</v>
      </c>
      <c s="150" r="C2255"/>
      <c s="150" r="D2255"/>
      <c s="150" r="E2255"/>
      <c s="150" r="F2255"/>
    </row>
    <row r="2256">
      <c s="113" r="A2256">
        <v>219821000507</v>
      </c>
      <c t="s" s="136" r="B2256">
        <v>2610</v>
      </c>
      <c s="150" r="C2256"/>
      <c s="150" r="D2256"/>
      <c s="150" r="E2256"/>
      <c s="150" r="F2256"/>
    </row>
    <row r="2257">
      <c s="113" r="A2257">
        <v>219821000558</v>
      </c>
      <c t="s" s="136" r="B2257">
        <v>2611</v>
      </c>
      <c s="150" r="C2257"/>
      <c s="150" r="D2257"/>
      <c s="150" r="E2257"/>
      <c s="150" r="F2257"/>
    </row>
    <row r="2258">
      <c s="113" r="A2258">
        <v>219821000663</v>
      </c>
      <c t="s" s="136" r="B2258">
        <v>2612</v>
      </c>
      <c s="150" r="C2258"/>
      <c s="150" r="D2258"/>
      <c s="150" r="E2258"/>
      <c s="150" r="F2258"/>
    </row>
    <row r="2259">
      <c s="113" r="A2259">
        <v>219824000371</v>
      </c>
      <c t="s" s="136" r="B2259">
        <v>2613</v>
      </c>
      <c s="150" r="C2259"/>
      <c s="150" r="D2259"/>
      <c s="150" r="E2259"/>
      <c s="150" r="F2259"/>
    </row>
    <row r="2260">
      <c s="113" r="A2260">
        <v>220001000098</v>
      </c>
      <c t="s" s="136" r="B2260">
        <v>2614</v>
      </c>
      <c s="150" r="C2260"/>
      <c s="150" r="D2260"/>
      <c s="150" r="E2260"/>
      <c s="150" r="F2260"/>
    </row>
    <row r="2261">
      <c s="113" r="A2261">
        <v>220001000411</v>
      </c>
      <c t="s" s="136" r="B2261">
        <v>2615</v>
      </c>
      <c s="150" r="C2261"/>
      <c s="150" r="D2261"/>
      <c s="150" r="E2261"/>
      <c s="150" r="F2261"/>
    </row>
    <row r="2262">
      <c s="113" r="A2262">
        <v>220001001094</v>
      </c>
      <c t="s" s="136" r="B2262">
        <v>2616</v>
      </c>
      <c s="150" r="C2262"/>
      <c s="150" r="D2262"/>
      <c s="150" r="E2262"/>
      <c s="150" r="F2262"/>
    </row>
    <row r="2263">
      <c s="113" r="A2263">
        <v>220001001698</v>
      </c>
      <c t="s" s="136" r="B2263">
        <v>2617</v>
      </c>
      <c s="150" r="C2263"/>
      <c s="150" r="D2263"/>
      <c s="150" r="E2263"/>
      <c s="150" r="F2263"/>
    </row>
    <row r="2264">
      <c s="113" r="A2264">
        <v>220001002783</v>
      </c>
      <c t="s" s="136" r="B2264">
        <v>2618</v>
      </c>
      <c s="150" r="C2264"/>
      <c s="150" r="D2264"/>
      <c s="150" r="E2264"/>
      <c s="150" r="F2264"/>
    </row>
    <row r="2265">
      <c s="113" r="A2265">
        <v>220001002791</v>
      </c>
      <c t="s" s="136" r="B2265">
        <v>2619</v>
      </c>
      <c s="150" r="C2265"/>
      <c s="150" r="D2265"/>
      <c s="150" r="E2265"/>
      <c s="150" r="F2265"/>
    </row>
    <row r="2266">
      <c s="113" r="A2266">
        <v>220001002805</v>
      </c>
      <c t="s" s="136" r="B2266">
        <v>2620</v>
      </c>
      <c s="150" r="C2266"/>
      <c s="150" r="D2266"/>
      <c s="150" r="E2266"/>
      <c s="150" r="F2266"/>
    </row>
    <row r="2267">
      <c s="113" r="A2267">
        <v>220001003810</v>
      </c>
      <c t="s" s="136" r="B2267">
        <v>2621</v>
      </c>
      <c s="150" r="C2267"/>
      <c s="150" r="D2267"/>
      <c s="150" r="E2267"/>
      <c s="150" r="F2267"/>
    </row>
    <row r="2268">
      <c s="113" r="A2268">
        <v>220001066820</v>
      </c>
      <c t="s" s="136" r="B2268">
        <v>2622</v>
      </c>
      <c s="150" r="C2268"/>
      <c s="150" r="D2268"/>
      <c s="150" r="E2268"/>
      <c s="150" r="F2268"/>
    </row>
    <row r="2269">
      <c s="113" r="A2269">
        <v>220001067435</v>
      </c>
      <c t="s" s="136" r="B2269">
        <v>2623</v>
      </c>
      <c s="150" r="C2269"/>
      <c s="150" r="D2269"/>
      <c s="150" r="E2269"/>
      <c s="150" r="F2269"/>
    </row>
    <row r="2270">
      <c s="113" r="A2270">
        <v>220011000053</v>
      </c>
      <c t="s" s="136" r="B2270">
        <v>2624</v>
      </c>
      <c s="150" r="C2270"/>
      <c s="150" r="D2270"/>
      <c s="150" r="E2270"/>
      <c s="150" r="F2270"/>
    </row>
    <row r="2271">
      <c s="113" r="A2271">
        <v>220011000347</v>
      </c>
      <c t="s" s="136" r="B2271">
        <v>2625</v>
      </c>
      <c s="150" r="C2271"/>
      <c s="150" r="D2271"/>
      <c s="150" r="E2271"/>
      <c s="150" r="F2271"/>
    </row>
    <row r="2272">
      <c s="113" r="A2272">
        <v>220011001254</v>
      </c>
      <c t="s" s="136" r="B2272">
        <v>2626</v>
      </c>
      <c s="150" r="C2272"/>
      <c s="150" r="D2272"/>
      <c s="150" r="E2272"/>
      <c s="150" r="F2272"/>
    </row>
    <row r="2273">
      <c s="113" r="A2273">
        <v>220011001386</v>
      </c>
      <c t="s" s="136" r="B2273">
        <v>2627</v>
      </c>
      <c s="150" r="C2273"/>
      <c s="150" r="D2273"/>
      <c s="150" r="E2273"/>
      <c s="150" r="F2273"/>
    </row>
    <row r="2274">
      <c s="113" r="A2274">
        <v>220013000956</v>
      </c>
      <c t="s" s="136" r="B2274">
        <v>2628</v>
      </c>
      <c s="150" r="C2274"/>
      <c s="150" r="D2274"/>
      <c s="150" r="E2274"/>
      <c s="150" r="F2274"/>
    </row>
    <row r="2275">
      <c s="113" r="A2275">
        <v>220032000061</v>
      </c>
      <c t="s" s="136" r="B2275">
        <v>2629</v>
      </c>
      <c s="150" r="C2275"/>
      <c s="150" r="D2275"/>
      <c s="150" r="E2275"/>
      <c s="150" r="F2275"/>
    </row>
    <row r="2276">
      <c s="113" r="A2276">
        <v>220032000762</v>
      </c>
      <c t="s" s="136" r="B2276">
        <v>2630</v>
      </c>
      <c s="150" r="C2276"/>
      <c s="150" r="D2276"/>
      <c s="150" r="E2276"/>
      <c s="150" r="F2276"/>
    </row>
    <row r="2277">
      <c s="113" r="A2277">
        <v>220175000399</v>
      </c>
      <c t="s" s="136" r="B2277">
        <v>2631</v>
      </c>
      <c s="150" r="C2277"/>
      <c s="150" r="D2277"/>
      <c s="150" r="E2277"/>
      <c s="150" r="F2277"/>
    </row>
    <row r="2278">
      <c s="113" r="A2278">
        <v>220175000470</v>
      </c>
      <c t="s" s="136" r="B2278">
        <v>2632</v>
      </c>
      <c s="150" r="C2278"/>
      <c s="150" r="D2278"/>
      <c s="150" r="E2278"/>
      <c s="150" r="F2278"/>
    </row>
    <row r="2279">
      <c s="113" r="A2279">
        <v>220175000747</v>
      </c>
      <c t="s" s="136" r="B2279">
        <v>2633</v>
      </c>
      <c s="150" r="C2279"/>
      <c s="150" r="D2279"/>
      <c s="150" r="E2279"/>
      <c s="150" r="F2279"/>
    </row>
    <row r="2280">
      <c s="113" r="A2280">
        <v>220175017801</v>
      </c>
      <c t="s" s="136" r="B2280">
        <v>2634</v>
      </c>
      <c s="150" r="C2280"/>
      <c s="150" r="D2280"/>
      <c s="150" r="E2280"/>
      <c s="150" r="F2280"/>
    </row>
    <row r="2281">
      <c s="113" r="A2281">
        <v>220178000985</v>
      </c>
      <c t="s" s="136" r="B2281">
        <v>2635</v>
      </c>
      <c s="150" r="C2281"/>
      <c s="150" r="D2281"/>
      <c s="150" r="E2281"/>
      <c s="150" r="F2281"/>
    </row>
    <row r="2282">
      <c s="113" r="A2282">
        <v>220178001507</v>
      </c>
      <c t="s" s="136" r="B2282">
        <v>2636</v>
      </c>
      <c s="150" r="C2282"/>
      <c s="150" r="D2282"/>
      <c s="150" r="E2282"/>
      <c s="150" r="F2282"/>
    </row>
    <row r="2283">
      <c s="113" r="A2283">
        <v>220228000655</v>
      </c>
      <c t="s" s="136" r="B2283">
        <v>2637</v>
      </c>
      <c s="150" r="C2283"/>
      <c s="150" r="D2283"/>
      <c s="150" r="E2283"/>
      <c s="150" r="F2283"/>
    </row>
    <row r="2284">
      <c s="113" r="A2284">
        <v>220250000120</v>
      </c>
      <c t="s" s="136" r="B2284">
        <v>2638</v>
      </c>
      <c s="150" r="C2284"/>
      <c s="150" r="D2284"/>
      <c s="150" r="E2284"/>
      <c s="150" r="F2284"/>
    </row>
    <row r="2285">
      <c s="113" r="A2285">
        <v>220250000154</v>
      </c>
      <c t="s" s="136" r="B2285">
        <v>2639</v>
      </c>
      <c s="150" r="C2285"/>
      <c s="150" r="D2285"/>
      <c s="150" r="E2285"/>
      <c s="150" r="F2285"/>
    </row>
    <row r="2286">
      <c s="113" r="A2286">
        <v>220383000050</v>
      </c>
      <c t="s" s="136" r="B2286">
        <v>2640</v>
      </c>
      <c s="150" r="C2286"/>
      <c s="150" r="D2286"/>
      <c s="150" r="E2286"/>
      <c s="150" r="F2286"/>
    </row>
    <row r="2287">
      <c s="113" r="A2287">
        <v>220383000114</v>
      </c>
      <c t="s" s="136" r="B2287">
        <v>1059</v>
      </c>
      <c s="150" r="C2287"/>
      <c s="150" r="D2287"/>
      <c s="150" r="E2287"/>
      <c s="150" r="F2287"/>
    </row>
    <row r="2288">
      <c s="113" r="A2288">
        <v>220383000769</v>
      </c>
      <c t="s" s="136" r="B2288">
        <v>2641</v>
      </c>
      <c s="150" r="C2288"/>
      <c s="150" r="D2288"/>
      <c s="150" r="E2288"/>
      <c s="150" r="F2288"/>
    </row>
    <row r="2289">
      <c s="113" r="A2289">
        <v>220400000450</v>
      </c>
      <c t="s" s="136" r="B2289">
        <v>2642</v>
      </c>
      <c s="150" r="C2289"/>
      <c s="150" r="D2289"/>
      <c s="150" r="E2289"/>
      <c s="150" r="F2289"/>
    </row>
    <row r="2290">
      <c s="113" r="A2290">
        <v>220400008345</v>
      </c>
      <c t="s" s="136" r="B2290">
        <v>2643</v>
      </c>
      <c s="150" r="C2290"/>
      <c s="150" r="D2290"/>
      <c s="150" r="E2290"/>
      <c s="150" r="F2290"/>
    </row>
    <row r="2291">
      <c s="113" r="A2291">
        <v>220443000275</v>
      </c>
      <c t="s" s="136" r="B2291">
        <v>2644</v>
      </c>
      <c s="150" r="C2291"/>
      <c s="150" r="D2291"/>
      <c s="150" r="E2291"/>
      <c s="150" r="F2291"/>
    </row>
    <row r="2292">
      <c s="113" r="A2292">
        <v>220517000159</v>
      </c>
      <c t="s" s="136" r="B2292">
        <v>2645</v>
      </c>
      <c s="150" r="C2292"/>
      <c s="150" r="D2292"/>
      <c s="150" r="E2292"/>
      <c s="150" r="F2292"/>
    </row>
    <row r="2293">
      <c s="113" r="A2293">
        <v>220550005573</v>
      </c>
      <c t="s" s="136" r="B2293">
        <v>2646</v>
      </c>
      <c s="150" r="C2293"/>
      <c s="150" r="D2293"/>
      <c s="150" r="E2293"/>
      <c s="150" r="F2293"/>
    </row>
    <row r="2294">
      <c s="113" r="A2294">
        <v>220614000431</v>
      </c>
      <c t="s" s="136" r="B2294">
        <v>2647</v>
      </c>
      <c s="150" r="C2294"/>
      <c s="150" r="D2294"/>
      <c s="150" r="E2294"/>
      <c s="150" r="F2294"/>
    </row>
    <row r="2295">
      <c s="113" r="A2295">
        <v>220621013505</v>
      </c>
      <c t="s" s="136" r="B2295">
        <v>2648</v>
      </c>
      <c s="150" r="C2295"/>
      <c s="150" r="D2295"/>
      <c s="150" r="E2295"/>
      <c s="150" r="F2295"/>
    </row>
    <row r="2296">
      <c s="113" r="A2296">
        <v>220710000701</v>
      </c>
      <c t="s" s="136" r="B2296">
        <v>2649</v>
      </c>
      <c s="150" r="C2296"/>
      <c s="150" r="D2296"/>
      <c s="150" r="E2296"/>
      <c s="150" r="F2296"/>
    </row>
    <row r="2297">
      <c s="113" r="A2297">
        <v>220770000017</v>
      </c>
      <c t="s" s="136" r="B2297">
        <v>2650</v>
      </c>
      <c s="150" r="C2297"/>
      <c s="150" r="D2297"/>
      <c s="150" r="E2297"/>
      <c s="150" r="F2297"/>
    </row>
    <row r="2298">
      <c s="113" r="A2298">
        <v>220770000386</v>
      </c>
      <c t="s" s="136" r="B2298">
        <v>2651</v>
      </c>
      <c s="150" r="C2298"/>
      <c s="150" r="D2298"/>
      <c s="150" r="E2298"/>
      <c s="150" r="F2298"/>
    </row>
    <row r="2299">
      <c s="113" r="A2299">
        <v>220787000941</v>
      </c>
      <c t="s" s="136" r="B2299">
        <v>2652</v>
      </c>
      <c s="150" r="C2299"/>
      <c s="150" r="D2299"/>
      <c s="150" r="E2299"/>
      <c s="150" r="F2299"/>
    </row>
    <row r="2300">
      <c s="113" r="A2300">
        <v>220787009646</v>
      </c>
      <c t="s" s="136" r="B2300">
        <v>2653</v>
      </c>
      <c s="150" r="C2300"/>
      <c s="150" r="D2300"/>
      <c s="150" r="E2300"/>
      <c s="150" r="F2300"/>
    </row>
    <row r="2301">
      <c s="113" r="A2301">
        <v>223001000437</v>
      </c>
      <c t="s" s="136" r="B2301">
        <v>2654</v>
      </c>
      <c s="150" r="C2301"/>
      <c s="150" r="D2301"/>
      <c s="150" r="E2301"/>
      <c s="150" r="F2301"/>
    </row>
    <row r="2302">
      <c s="113" r="A2302">
        <v>223001000518</v>
      </c>
      <c t="s" s="136" r="B2302">
        <v>2655</v>
      </c>
      <c s="150" r="C2302"/>
      <c s="150" r="D2302"/>
      <c s="150" r="E2302"/>
      <c s="150" r="F2302"/>
    </row>
    <row r="2303">
      <c s="113" r="A2303">
        <v>223001000674</v>
      </c>
      <c t="s" s="136" r="B2303">
        <v>2656</v>
      </c>
      <c s="150" r="C2303"/>
      <c s="150" r="D2303"/>
      <c s="150" r="E2303"/>
      <c s="150" r="F2303"/>
    </row>
    <row r="2304">
      <c s="113" r="A2304">
        <v>223001000801</v>
      </c>
      <c t="s" s="136" r="B2304">
        <v>2657</v>
      </c>
      <c s="150" r="C2304"/>
      <c s="150" r="D2304"/>
      <c s="150" r="E2304"/>
      <c s="150" r="F2304"/>
    </row>
    <row r="2305">
      <c s="113" r="A2305">
        <v>223001000844</v>
      </c>
      <c t="s" s="136" r="B2305">
        <v>2658</v>
      </c>
      <c s="150" r="C2305"/>
      <c s="150" r="D2305"/>
      <c s="150" r="E2305"/>
      <c s="150" r="F2305"/>
    </row>
    <row r="2306">
      <c s="113" r="A2306">
        <v>223001000925</v>
      </c>
      <c t="s" s="136" r="B2306">
        <v>2659</v>
      </c>
      <c s="150" r="C2306"/>
      <c s="150" r="D2306"/>
      <c s="150" r="E2306"/>
      <c s="150" r="F2306"/>
    </row>
    <row r="2307">
      <c s="113" r="A2307">
        <v>223001000950</v>
      </c>
      <c t="s" s="136" r="B2307">
        <v>2660</v>
      </c>
      <c s="150" r="C2307"/>
      <c s="150" r="D2307"/>
      <c s="150" r="E2307"/>
      <c s="150" r="F2307"/>
    </row>
    <row r="2308">
      <c s="113" r="A2308">
        <v>223001001000</v>
      </c>
      <c t="s" s="136" r="B2308">
        <v>2661</v>
      </c>
      <c s="150" r="C2308"/>
      <c s="150" r="D2308"/>
      <c s="150" r="E2308"/>
      <c s="150" r="F2308"/>
    </row>
    <row r="2309">
      <c s="113" r="A2309">
        <v>223001001239</v>
      </c>
      <c t="s" s="136" r="B2309">
        <v>2662</v>
      </c>
      <c s="150" r="C2309"/>
      <c s="150" r="D2309"/>
      <c s="150" r="E2309"/>
      <c s="150" r="F2309"/>
    </row>
    <row r="2310">
      <c s="113" r="A2310">
        <v>223001001247</v>
      </c>
      <c t="s" s="136" r="B2310">
        <v>2663</v>
      </c>
      <c s="150" r="C2310"/>
      <c s="150" r="D2310"/>
      <c s="150" r="E2310"/>
      <c s="150" r="F2310"/>
    </row>
    <row r="2311">
      <c s="113" r="A2311">
        <v>223001001310</v>
      </c>
      <c t="s" s="136" r="B2311">
        <v>2664</v>
      </c>
      <c s="150" r="C2311"/>
      <c s="150" r="D2311"/>
      <c s="150" r="E2311"/>
      <c s="150" r="F2311"/>
    </row>
    <row r="2312">
      <c s="113" r="A2312">
        <v>223001001441</v>
      </c>
      <c t="s" s="136" r="B2312">
        <v>2665</v>
      </c>
      <c s="150" r="C2312"/>
      <c s="150" r="D2312"/>
      <c s="150" r="E2312"/>
      <c s="150" r="F2312"/>
    </row>
    <row r="2313">
      <c s="113" r="A2313">
        <v>223001001506</v>
      </c>
      <c t="s" s="136" r="B2313">
        <v>2666</v>
      </c>
      <c s="150" r="C2313"/>
      <c s="150" r="D2313"/>
      <c s="150" r="E2313"/>
      <c s="150" r="F2313"/>
    </row>
    <row r="2314">
      <c s="113" r="A2314">
        <v>223001001531</v>
      </c>
      <c t="s" s="136" r="B2314">
        <v>2667</v>
      </c>
      <c s="150" r="C2314"/>
      <c s="150" r="D2314"/>
      <c s="150" r="E2314"/>
      <c s="150" r="F2314"/>
    </row>
    <row r="2315">
      <c s="113" r="A2315">
        <v>223001001557</v>
      </c>
      <c t="s" s="136" r="B2315">
        <v>2668</v>
      </c>
      <c s="150" r="C2315"/>
      <c s="150" r="D2315"/>
      <c s="150" r="E2315"/>
      <c s="150" r="F2315"/>
    </row>
    <row r="2316">
      <c s="113" r="A2316">
        <v>223001001620</v>
      </c>
      <c t="s" s="136" r="B2316">
        <v>2669</v>
      </c>
      <c s="150" r="C2316"/>
      <c s="150" r="D2316"/>
      <c s="150" r="E2316"/>
      <c s="150" r="F2316"/>
    </row>
    <row r="2317">
      <c s="113" r="A2317">
        <v>223001001689</v>
      </c>
      <c t="s" s="136" r="B2317">
        <v>2670</v>
      </c>
      <c s="150" r="C2317"/>
      <c s="150" r="D2317"/>
      <c s="150" r="E2317"/>
      <c s="150" r="F2317"/>
    </row>
    <row r="2318">
      <c s="113" r="A2318">
        <v>223001002405</v>
      </c>
      <c t="s" s="136" r="B2318">
        <v>2671</v>
      </c>
      <c s="150" r="C2318"/>
      <c s="150" r="D2318"/>
      <c s="150" r="E2318"/>
      <c s="150" r="F2318"/>
    </row>
    <row r="2319">
      <c s="113" r="A2319">
        <v>223001002499</v>
      </c>
      <c t="s" s="136" r="B2319">
        <v>2672</v>
      </c>
      <c s="150" r="C2319"/>
      <c s="150" r="D2319"/>
      <c s="150" r="E2319"/>
      <c s="150" r="F2319"/>
    </row>
    <row r="2320">
      <c s="113" r="A2320">
        <v>223001004432</v>
      </c>
      <c t="s" s="136" r="B2320">
        <v>2673</v>
      </c>
      <c s="150" r="C2320"/>
      <c s="150" r="D2320"/>
      <c s="150" r="E2320"/>
      <c s="150" r="F2320"/>
    </row>
    <row r="2321">
      <c s="113" r="A2321">
        <v>223001005404</v>
      </c>
      <c t="s" s="136" r="B2321">
        <v>2674</v>
      </c>
      <c s="150" r="C2321"/>
      <c s="150" r="D2321"/>
      <c s="150" r="E2321"/>
      <c s="150" r="F2321"/>
    </row>
    <row r="2322">
      <c s="113" r="A2322">
        <v>223001005421</v>
      </c>
      <c t="s" s="136" r="B2322">
        <v>1198</v>
      </c>
      <c s="150" r="C2322"/>
      <c s="150" r="D2322"/>
      <c s="150" r="E2322"/>
      <c s="150" r="F2322"/>
    </row>
    <row r="2323">
      <c s="113" r="A2323">
        <v>223001005714</v>
      </c>
      <c t="s" s="136" r="B2323">
        <v>2675</v>
      </c>
      <c s="150" r="C2323"/>
      <c s="150" r="D2323"/>
      <c s="150" r="E2323"/>
      <c s="150" r="F2323"/>
    </row>
    <row r="2324">
      <c s="113" r="A2324">
        <v>223001006192</v>
      </c>
      <c t="s" s="136" r="B2324">
        <v>2676</v>
      </c>
      <c s="150" r="C2324"/>
      <c s="150" r="D2324"/>
      <c s="150" r="E2324"/>
      <c s="150" r="F2324"/>
    </row>
    <row r="2325">
      <c s="113" r="A2325">
        <v>223001006371</v>
      </c>
      <c t="s" s="136" r="B2325">
        <v>2677</v>
      </c>
      <c s="150" r="C2325"/>
      <c s="150" r="D2325"/>
      <c s="150" r="E2325"/>
      <c s="150" r="F2325"/>
    </row>
    <row r="2326">
      <c s="113" r="A2326">
        <v>223001006702</v>
      </c>
      <c t="s" s="136" r="B2326">
        <v>2678</v>
      </c>
      <c s="150" r="C2326"/>
      <c s="150" r="D2326"/>
      <c s="150" r="E2326"/>
      <c s="150" r="F2326"/>
    </row>
    <row r="2327">
      <c s="113" r="A2327">
        <v>223001007016</v>
      </c>
      <c t="s" s="136" r="B2327">
        <v>2679</v>
      </c>
      <c s="150" r="C2327"/>
      <c s="150" r="D2327"/>
      <c s="150" r="E2327"/>
      <c s="150" r="F2327"/>
    </row>
    <row r="2328">
      <c s="113" r="A2328">
        <v>223001007237</v>
      </c>
      <c t="s" s="136" r="B2328">
        <v>2680</v>
      </c>
      <c s="150" r="C2328"/>
      <c s="150" r="D2328"/>
      <c s="150" r="E2328"/>
      <c s="150" r="F2328"/>
    </row>
    <row r="2329">
      <c s="113" r="A2329">
        <v>223001007261</v>
      </c>
      <c t="s" s="136" r="B2329">
        <v>2681</v>
      </c>
      <c s="150" r="C2329"/>
      <c s="150" r="D2329"/>
      <c s="150" r="E2329"/>
      <c s="150" r="F2329"/>
    </row>
    <row r="2330">
      <c s="113" r="A2330">
        <v>223001008675</v>
      </c>
      <c t="s" s="136" r="B2330">
        <v>2682</v>
      </c>
      <c s="150" r="C2330"/>
      <c s="150" r="D2330"/>
      <c s="150" r="E2330"/>
      <c s="150" r="F2330"/>
    </row>
    <row r="2331">
      <c s="113" r="A2331">
        <v>223068000041</v>
      </c>
      <c t="s" s="136" r="B2331">
        <v>2683</v>
      </c>
      <c s="150" r="C2331"/>
      <c s="150" r="D2331"/>
      <c s="150" r="E2331"/>
      <c s="150" r="F2331"/>
    </row>
    <row r="2332">
      <c s="113" r="A2332">
        <v>223068000075</v>
      </c>
      <c t="s" s="136" r="B2332">
        <v>2684</v>
      </c>
      <c s="150" r="C2332"/>
      <c s="150" r="D2332"/>
      <c s="150" r="E2332"/>
      <c s="150" r="F2332"/>
    </row>
    <row r="2333">
      <c s="113" r="A2333">
        <v>223068000091</v>
      </c>
      <c t="s" s="136" r="B2333">
        <v>2685</v>
      </c>
      <c s="150" r="C2333"/>
      <c s="150" r="D2333"/>
      <c s="150" r="E2333"/>
      <c s="150" r="F2333"/>
    </row>
    <row r="2334">
      <c s="113" r="A2334">
        <v>223068000113</v>
      </c>
      <c t="s" s="136" r="B2334">
        <v>2686</v>
      </c>
      <c s="150" r="C2334"/>
      <c s="150" r="D2334"/>
      <c s="150" r="E2334"/>
      <c s="150" r="F2334"/>
    </row>
    <row r="2335">
      <c s="113" r="A2335">
        <v>223068000130</v>
      </c>
      <c t="s" s="136" r="B2335">
        <v>2687</v>
      </c>
      <c s="150" r="C2335"/>
      <c s="150" r="D2335"/>
      <c s="150" r="E2335"/>
      <c s="150" r="F2335"/>
    </row>
    <row r="2336">
      <c s="113" r="A2336">
        <v>223068000172</v>
      </c>
      <c t="s" s="136" r="B2336">
        <v>2688</v>
      </c>
      <c s="150" r="C2336"/>
      <c s="150" r="D2336"/>
      <c s="150" r="E2336"/>
      <c s="150" r="F2336"/>
    </row>
    <row r="2337">
      <c s="113" r="A2337">
        <v>223068000199</v>
      </c>
      <c t="s" s="136" r="B2337">
        <v>2689</v>
      </c>
      <c s="150" r="C2337"/>
      <c s="150" r="D2337"/>
      <c s="150" r="E2337"/>
      <c s="150" r="F2337"/>
    </row>
    <row r="2338">
      <c s="113" r="A2338">
        <v>223068000253</v>
      </c>
      <c t="s" s="136" r="B2338">
        <v>2690</v>
      </c>
      <c s="150" r="C2338"/>
      <c s="150" r="D2338"/>
      <c s="150" r="E2338"/>
      <c s="150" r="F2338"/>
    </row>
    <row r="2339">
      <c s="113" r="A2339">
        <v>223068000270</v>
      </c>
      <c t="s" s="136" r="B2339">
        <v>2691</v>
      </c>
      <c s="150" r="C2339"/>
      <c s="150" r="D2339"/>
      <c s="150" r="E2339"/>
      <c s="150" r="F2339"/>
    </row>
    <row r="2340">
      <c s="113" r="A2340">
        <v>223068000326</v>
      </c>
      <c t="s" s="136" r="B2340">
        <v>2692</v>
      </c>
      <c s="150" r="C2340"/>
      <c s="150" r="D2340"/>
      <c s="150" r="E2340"/>
      <c s="150" r="F2340"/>
    </row>
    <row r="2341">
      <c s="113" r="A2341">
        <v>223068000652</v>
      </c>
      <c t="s" s="136" r="B2341">
        <v>2693</v>
      </c>
      <c s="150" r="C2341"/>
      <c s="150" r="D2341"/>
      <c s="150" r="E2341"/>
      <c s="150" r="F2341"/>
    </row>
    <row r="2342">
      <c s="113" r="A2342">
        <v>223068001098</v>
      </c>
      <c t="s" s="136" r="B2342">
        <v>2694</v>
      </c>
      <c s="150" r="C2342"/>
      <c s="150" r="D2342"/>
      <c s="150" r="E2342"/>
      <c s="150" r="F2342"/>
    </row>
    <row r="2343">
      <c s="113" r="A2343">
        <v>223068001578</v>
      </c>
      <c t="s" s="136" r="B2343">
        <v>2695</v>
      </c>
      <c s="150" r="C2343"/>
      <c s="150" r="D2343"/>
      <c s="150" r="E2343"/>
      <c s="150" r="F2343"/>
    </row>
    <row r="2344">
      <c s="113" r="A2344">
        <v>223079000034</v>
      </c>
      <c t="s" s="136" r="B2344">
        <v>2696</v>
      </c>
      <c s="150" r="C2344"/>
      <c s="150" r="D2344"/>
      <c s="150" r="E2344"/>
      <c s="150" r="F2344"/>
    </row>
    <row r="2345">
      <c s="113" r="A2345">
        <v>223079000051</v>
      </c>
      <c t="s" s="136" r="B2345">
        <v>2697</v>
      </c>
      <c s="150" r="C2345"/>
      <c s="150" r="D2345"/>
      <c s="150" r="E2345"/>
      <c s="150" r="F2345"/>
    </row>
    <row r="2346">
      <c s="113" r="A2346">
        <v>223079000093</v>
      </c>
      <c t="s" s="136" r="B2346">
        <v>2698</v>
      </c>
      <c s="150" r="C2346"/>
      <c s="150" r="D2346"/>
      <c s="150" r="E2346"/>
      <c s="150" r="F2346"/>
    </row>
    <row r="2347">
      <c s="113" r="A2347">
        <v>223079000603</v>
      </c>
      <c t="s" s="136" r="B2347">
        <v>2699</v>
      </c>
      <c s="150" r="C2347"/>
      <c s="150" r="D2347"/>
      <c s="150" r="E2347"/>
      <c s="150" r="F2347"/>
    </row>
    <row r="2348">
      <c s="113" r="A2348">
        <v>223079000905</v>
      </c>
      <c t="s" s="136" r="B2348">
        <v>2700</v>
      </c>
      <c s="150" r="C2348"/>
      <c s="150" r="D2348"/>
      <c s="150" r="E2348"/>
      <c s="150" r="F2348"/>
    </row>
    <row r="2349">
      <c s="113" r="A2349">
        <v>223079000956</v>
      </c>
      <c t="s" s="136" r="B2349">
        <v>2701</v>
      </c>
      <c s="150" r="C2349"/>
      <c s="150" r="D2349"/>
      <c s="150" r="E2349"/>
      <c s="150" r="F2349"/>
    </row>
    <row r="2350">
      <c s="113" r="A2350">
        <v>223090000259</v>
      </c>
      <c t="s" s="136" r="B2350">
        <v>2702</v>
      </c>
      <c s="150" r="C2350"/>
      <c s="150" r="D2350"/>
      <c s="150" r="E2350"/>
      <c s="150" r="F2350"/>
    </row>
    <row r="2351">
      <c s="113" r="A2351">
        <v>223090000283</v>
      </c>
      <c t="s" s="136" r="B2351">
        <v>2703</v>
      </c>
      <c s="150" r="C2351"/>
      <c s="150" r="D2351"/>
      <c s="150" r="E2351"/>
      <c s="150" r="F2351"/>
    </row>
    <row r="2352">
      <c s="113" r="A2352">
        <v>223090000321</v>
      </c>
      <c t="s" s="136" r="B2352">
        <v>2704</v>
      </c>
      <c s="150" r="C2352"/>
      <c s="150" r="D2352"/>
      <c s="150" r="E2352"/>
      <c s="150" r="F2352"/>
    </row>
    <row r="2353">
      <c s="113" r="A2353">
        <v>223090000411</v>
      </c>
      <c t="s" s="136" r="B2353">
        <v>2705</v>
      </c>
      <c s="150" r="C2353"/>
      <c s="150" r="D2353"/>
      <c s="150" r="E2353"/>
      <c s="150" r="F2353"/>
    </row>
    <row r="2354">
      <c s="113" r="A2354">
        <v>223090000429</v>
      </c>
      <c t="s" s="136" r="B2354">
        <v>2706</v>
      </c>
      <c s="150" r="C2354"/>
      <c s="150" r="D2354"/>
      <c s="150" r="E2354"/>
      <c s="150" r="F2354"/>
    </row>
    <row r="2355">
      <c s="113" r="A2355">
        <v>223090000488</v>
      </c>
      <c t="s" s="136" r="B2355">
        <v>2707</v>
      </c>
      <c s="150" r="C2355"/>
      <c s="150" r="D2355"/>
      <c s="150" r="E2355"/>
      <c s="150" r="F2355"/>
    </row>
    <row r="2356">
      <c s="113" r="A2356">
        <v>223090000500</v>
      </c>
      <c t="s" s="136" r="B2356">
        <v>2708</v>
      </c>
      <c s="150" r="C2356"/>
      <c s="150" r="D2356"/>
      <c s="150" r="E2356"/>
      <c s="150" r="F2356"/>
    </row>
    <row r="2357">
      <c s="113" r="A2357">
        <v>223090000968</v>
      </c>
      <c t="s" s="136" r="B2357">
        <v>2709</v>
      </c>
      <c s="150" r="C2357"/>
      <c s="150" r="D2357"/>
      <c s="150" r="E2357"/>
      <c s="150" r="F2357"/>
    </row>
    <row r="2358">
      <c s="113" r="A2358">
        <v>223162000054</v>
      </c>
      <c t="s" s="136" r="B2358">
        <v>2710</v>
      </c>
      <c s="150" r="C2358"/>
      <c s="150" r="D2358"/>
      <c s="150" r="E2358"/>
      <c s="150" r="F2358"/>
    </row>
    <row r="2359">
      <c s="113" r="A2359">
        <v>223162000101</v>
      </c>
      <c t="s" s="136" r="B2359">
        <v>2711</v>
      </c>
      <c s="150" r="C2359"/>
      <c s="150" r="D2359"/>
      <c s="150" r="E2359"/>
      <c s="150" r="F2359"/>
    </row>
    <row r="2360">
      <c s="113" r="A2360">
        <v>223162000321</v>
      </c>
      <c t="s" s="136" r="B2360">
        <v>2712</v>
      </c>
      <c s="150" r="C2360"/>
      <c s="150" r="D2360"/>
      <c s="150" r="E2360"/>
      <c s="150" r="F2360"/>
    </row>
    <row r="2361">
      <c s="113" r="A2361">
        <v>223162000526</v>
      </c>
      <c t="s" s="136" r="B2361">
        <v>2713</v>
      </c>
      <c s="150" r="C2361"/>
      <c s="150" r="D2361"/>
      <c s="150" r="E2361"/>
      <c s="150" r="F2361"/>
    </row>
    <row r="2362">
      <c s="113" r="A2362">
        <v>223162000534</v>
      </c>
      <c t="s" s="136" r="B2362">
        <v>2714</v>
      </c>
      <c s="150" r="C2362"/>
      <c s="150" r="D2362"/>
      <c s="150" r="E2362"/>
      <c s="150" r="F2362"/>
    </row>
    <row r="2363">
      <c s="113" r="A2363">
        <v>223162000887</v>
      </c>
      <c t="s" s="136" r="B2363">
        <v>2715</v>
      </c>
      <c s="150" r="C2363"/>
      <c s="150" r="D2363"/>
      <c s="150" r="E2363"/>
      <c s="150" r="F2363"/>
    </row>
    <row r="2364">
      <c s="113" r="A2364">
        <v>223162000950</v>
      </c>
      <c t="s" s="136" r="B2364">
        <v>2716</v>
      </c>
      <c s="150" r="C2364"/>
      <c s="150" r="D2364"/>
      <c s="150" r="E2364"/>
      <c s="150" r="F2364"/>
    </row>
    <row r="2365">
      <c s="113" r="A2365">
        <v>223162001042</v>
      </c>
      <c t="s" s="136" r="B2365">
        <v>2717</v>
      </c>
      <c s="150" r="C2365"/>
      <c s="150" r="D2365"/>
      <c s="150" r="E2365"/>
      <c s="150" r="F2365"/>
    </row>
    <row r="2366">
      <c s="113" r="A2366">
        <v>223162001166</v>
      </c>
      <c t="s" s="136" r="B2366">
        <v>2718</v>
      </c>
      <c s="150" r="C2366"/>
      <c s="150" r="D2366"/>
      <c s="150" r="E2366"/>
      <c s="150" r="F2366"/>
    </row>
    <row r="2367">
      <c s="113" r="A2367">
        <v>223162001531</v>
      </c>
      <c t="s" s="136" r="B2367">
        <v>2719</v>
      </c>
      <c s="150" r="C2367"/>
      <c s="150" r="D2367"/>
      <c s="150" r="E2367"/>
      <c s="150" r="F2367"/>
    </row>
    <row r="2368">
      <c s="113" r="A2368">
        <v>223162001611</v>
      </c>
      <c t="s" s="136" r="B2368">
        <v>2720</v>
      </c>
      <c s="150" r="C2368"/>
      <c s="150" r="D2368"/>
      <c s="150" r="E2368"/>
      <c s="150" r="F2368"/>
    </row>
    <row r="2369">
      <c s="113" r="A2369">
        <v>223162001646</v>
      </c>
      <c t="s" s="136" r="B2369">
        <v>2721</v>
      </c>
      <c s="150" r="C2369"/>
      <c s="150" r="D2369"/>
      <c s="150" r="E2369"/>
      <c s="150" r="F2369"/>
    </row>
    <row r="2370">
      <c s="113" r="A2370">
        <v>223162001662</v>
      </c>
      <c t="s" s="136" r="B2370">
        <v>2722</v>
      </c>
      <c s="150" r="C2370"/>
      <c s="150" r="D2370"/>
      <c s="150" r="E2370"/>
      <c s="150" r="F2370"/>
    </row>
    <row r="2371">
      <c s="113" r="A2371">
        <v>223168000048</v>
      </c>
      <c t="s" s="136" r="B2371">
        <v>2723</v>
      </c>
      <c s="150" r="C2371"/>
      <c s="150" r="D2371"/>
      <c s="150" r="E2371"/>
      <c s="150" r="F2371"/>
    </row>
    <row r="2372">
      <c s="113" r="A2372">
        <v>223168000081</v>
      </c>
      <c t="s" s="136" r="B2372">
        <v>2724</v>
      </c>
      <c s="150" r="C2372"/>
      <c s="150" r="D2372"/>
      <c s="150" r="E2372"/>
      <c s="150" r="F2372"/>
    </row>
    <row r="2373">
      <c s="113" r="A2373">
        <v>223168000099</v>
      </c>
      <c t="s" s="136" r="B2373">
        <v>2725</v>
      </c>
      <c s="150" r="C2373"/>
      <c s="150" r="D2373"/>
      <c s="150" r="E2373"/>
      <c s="150" r="F2373"/>
    </row>
    <row r="2374">
      <c s="113" r="A2374">
        <v>223168000439</v>
      </c>
      <c t="s" s="136" r="B2374">
        <v>2726</v>
      </c>
      <c s="150" r="C2374"/>
      <c s="150" r="D2374"/>
      <c s="150" r="E2374"/>
      <c s="150" r="F2374"/>
    </row>
    <row r="2375">
      <c s="113" r="A2375">
        <v>223182000069</v>
      </c>
      <c t="s" s="136" r="B2375">
        <v>2727</v>
      </c>
      <c s="150" r="C2375"/>
      <c s="150" r="D2375"/>
      <c s="150" r="E2375"/>
      <c s="150" r="F2375"/>
    </row>
    <row r="2376">
      <c s="113" r="A2376">
        <v>223182000140</v>
      </c>
      <c t="s" s="136" r="B2376">
        <v>2728</v>
      </c>
      <c s="150" r="C2376"/>
      <c s="150" r="D2376"/>
      <c s="150" r="E2376"/>
      <c s="150" r="F2376"/>
    </row>
    <row r="2377">
      <c s="113" r="A2377">
        <v>223182000174</v>
      </c>
      <c t="s" s="136" r="B2377">
        <v>2729</v>
      </c>
      <c s="150" r="C2377"/>
      <c s="150" r="D2377"/>
      <c s="150" r="E2377"/>
      <c s="150" r="F2377"/>
    </row>
    <row r="2378">
      <c s="113" r="A2378">
        <v>223182000182</v>
      </c>
      <c t="s" s="136" r="B2378">
        <v>2730</v>
      </c>
      <c s="150" r="C2378"/>
      <c s="150" r="D2378"/>
      <c s="150" r="E2378"/>
      <c s="150" r="F2378"/>
    </row>
    <row r="2379">
      <c s="113" r="A2379">
        <v>223182000476</v>
      </c>
      <c t="s" s="136" r="B2379">
        <v>2731</v>
      </c>
      <c s="150" r="C2379"/>
      <c s="150" r="D2379"/>
      <c s="150" r="E2379"/>
      <c s="150" r="F2379"/>
    </row>
    <row r="2380">
      <c s="113" r="A2380">
        <v>223182000531</v>
      </c>
      <c t="s" s="136" r="B2380">
        <v>2732</v>
      </c>
      <c s="150" r="C2380"/>
      <c s="150" r="D2380"/>
      <c s="150" r="E2380"/>
      <c s="150" r="F2380"/>
    </row>
    <row r="2381">
      <c s="113" r="A2381">
        <v>223182000573</v>
      </c>
      <c t="s" s="136" r="B2381">
        <v>2733</v>
      </c>
      <c s="150" r="C2381"/>
      <c s="150" r="D2381"/>
      <c s="150" r="E2381"/>
      <c s="150" r="F2381"/>
    </row>
    <row r="2382">
      <c s="113" r="A2382">
        <v>223182000620</v>
      </c>
      <c t="s" s="136" r="B2382">
        <v>2734</v>
      </c>
      <c s="150" r="C2382"/>
      <c s="150" r="D2382"/>
      <c s="150" r="E2382"/>
      <c s="150" r="F2382"/>
    </row>
    <row r="2383">
      <c s="113" r="A2383">
        <v>223182000646</v>
      </c>
      <c t="s" s="136" r="B2383">
        <v>2735</v>
      </c>
      <c s="150" r="C2383"/>
      <c s="150" r="D2383"/>
      <c s="150" r="E2383"/>
      <c s="150" r="F2383"/>
    </row>
    <row r="2384">
      <c s="113" r="A2384">
        <v>223189000056</v>
      </c>
      <c t="s" s="136" r="B2384">
        <v>2736</v>
      </c>
      <c s="150" r="C2384"/>
      <c s="150" r="D2384"/>
      <c s="150" r="E2384"/>
      <c s="150" r="F2384"/>
    </row>
    <row r="2385">
      <c s="113" r="A2385">
        <v>223189000081</v>
      </c>
      <c t="s" s="136" r="B2385">
        <v>2737</v>
      </c>
      <c s="150" r="C2385"/>
      <c s="150" r="D2385"/>
      <c s="150" r="E2385"/>
      <c s="150" r="F2385"/>
    </row>
    <row r="2386">
      <c s="113" r="A2386">
        <v>223189000137</v>
      </c>
      <c t="s" s="136" r="B2386">
        <v>2738</v>
      </c>
      <c s="150" r="C2386"/>
      <c s="150" r="D2386"/>
      <c s="150" r="E2386"/>
      <c s="150" r="F2386"/>
    </row>
    <row r="2387">
      <c s="113" r="A2387">
        <v>223189000234</v>
      </c>
      <c t="s" s="136" r="B2387">
        <v>2739</v>
      </c>
      <c s="150" r="C2387"/>
      <c s="150" r="D2387"/>
      <c s="150" r="E2387"/>
      <c s="150" r="F2387"/>
    </row>
    <row r="2388">
      <c s="113" r="A2388">
        <v>223189000536</v>
      </c>
      <c t="s" s="136" r="B2388">
        <v>2740</v>
      </c>
      <c s="150" r="C2388"/>
      <c s="150" r="D2388"/>
      <c s="150" r="E2388"/>
      <c s="150" r="F2388"/>
    </row>
    <row r="2389">
      <c s="113" r="A2389">
        <v>223189000544</v>
      </c>
      <c t="s" s="136" r="B2389">
        <v>2741</v>
      </c>
      <c s="150" r="C2389"/>
      <c s="150" r="D2389"/>
      <c s="150" r="E2389"/>
      <c s="150" r="F2389"/>
    </row>
    <row r="2390">
      <c s="113" r="A2390">
        <v>223189000722</v>
      </c>
      <c t="s" s="136" r="B2390">
        <v>2742</v>
      </c>
      <c s="150" r="C2390"/>
      <c s="150" r="D2390"/>
      <c s="150" r="E2390"/>
      <c s="150" r="F2390"/>
    </row>
    <row r="2391">
      <c s="113" r="A2391">
        <v>223189000935</v>
      </c>
      <c t="s" s="136" r="B2391">
        <v>2743</v>
      </c>
      <c s="150" r="C2391"/>
      <c s="150" r="D2391"/>
      <c s="150" r="E2391"/>
      <c s="150" r="F2391"/>
    </row>
    <row r="2392">
      <c s="113" r="A2392">
        <v>223189000978</v>
      </c>
      <c t="s" s="136" r="B2392">
        <v>2744</v>
      </c>
      <c s="150" r="C2392"/>
      <c s="150" r="D2392"/>
      <c s="150" r="E2392"/>
      <c s="150" r="F2392"/>
    </row>
    <row r="2393">
      <c s="113" r="A2393">
        <v>223189000994</v>
      </c>
      <c t="s" s="136" r="B2393">
        <v>2745</v>
      </c>
      <c s="150" r="C2393"/>
      <c s="150" r="D2393"/>
      <c s="150" r="E2393"/>
      <c s="150" r="F2393"/>
    </row>
    <row r="2394">
      <c s="113" r="A2394">
        <v>223189001117</v>
      </c>
      <c t="s" s="136" r="B2394">
        <v>2746</v>
      </c>
      <c s="150" r="C2394"/>
      <c s="150" r="D2394"/>
      <c s="150" r="E2394"/>
      <c s="150" r="F2394"/>
    </row>
    <row r="2395">
      <c s="113" r="A2395">
        <v>223189001583</v>
      </c>
      <c t="s" s="136" r="B2395">
        <v>2747</v>
      </c>
      <c s="150" r="C2395"/>
      <c s="150" r="D2395"/>
      <c s="150" r="E2395"/>
      <c s="150" r="F2395"/>
    </row>
    <row r="2396">
      <c s="113" r="A2396">
        <v>223189001656</v>
      </c>
      <c t="s" s="136" r="B2396">
        <v>2748</v>
      </c>
      <c s="150" r="C2396"/>
      <c s="150" r="D2396"/>
      <c s="150" r="E2396"/>
      <c s="150" r="F2396"/>
    </row>
    <row r="2397">
      <c s="113" r="A2397">
        <v>223417000061</v>
      </c>
      <c t="s" s="136" r="B2397">
        <v>2749</v>
      </c>
      <c s="150" r="C2397"/>
      <c s="150" r="D2397"/>
      <c s="150" r="E2397"/>
      <c s="150" r="F2397"/>
    </row>
    <row r="2398">
      <c s="113" r="A2398">
        <v>223417000100</v>
      </c>
      <c t="s" s="136" r="B2398">
        <v>2750</v>
      </c>
      <c s="150" r="C2398"/>
      <c s="150" r="D2398"/>
      <c s="150" r="E2398"/>
      <c s="150" r="F2398"/>
    </row>
    <row r="2399">
      <c s="113" r="A2399">
        <v>223417000207</v>
      </c>
      <c t="s" s="136" r="B2399">
        <v>1618</v>
      </c>
      <c s="150" r="C2399"/>
      <c s="150" r="D2399"/>
      <c s="150" r="E2399"/>
      <c s="150" r="F2399"/>
    </row>
    <row r="2400">
      <c s="113" r="A2400">
        <v>223417000461</v>
      </c>
      <c t="s" s="136" r="B2400">
        <v>2751</v>
      </c>
      <c s="150" r="C2400"/>
      <c s="150" r="D2400"/>
      <c s="150" r="E2400"/>
      <c s="150" r="F2400"/>
    </row>
    <row r="2401">
      <c s="113" r="A2401">
        <v>223417000622</v>
      </c>
      <c t="s" s="136" r="B2401">
        <v>2752</v>
      </c>
      <c s="150" r="C2401"/>
      <c s="150" r="D2401"/>
      <c s="150" r="E2401"/>
      <c s="150" r="F2401"/>
    </row>
    <row r="2402">
      <c s="113" r="A2402">
        <v>223417000754</v>
      </c>
      <c t="s" s="136" r="B2402">
        <v>2753</v>
      </c>
      <c s="150" r="C2402"/>
      <c s="150" r="D2402"/>
      <c s="150" r="E2402"/>
      <c s="150" r="F2402"/>
    </row>
    <row r="2403">
      <c s="113" r="A2403">
        <v>223417000894</v>
      </c>
      <c t="s" s="136" r="B2403">
        <v>2754</v>
      </c>
      <c s="150" r="C2403"/>
      <c s="150" r="D2403"/>
      <c s="150" r="E2403"/>
      <c s="150" r="F2403"/>
    </row>
    <row r="2404">
      <c s="113" r="A2404">
        <v>223417000975</v>
      </c>
      <c t="s" s="136" r="B2404">
        <v>2755</v>
      </c>
      <c s="150" r="C2404"/>
      <c s="150" r="D2404"/>
      <c s="150" r="E2404"/>
      <c s="150" r="F2404"/>
    </row>
    <row r="2405">
      <c s="113" r="A2405">
        <v>223417001041</v>
      </c>
      <c t="s" s="136" r="B2405">
        <v>2756</v>
      </c>
      <c s="150" r="C2405"/>
      <c s="150" r="D2405"/>
      <c s="150" r="E2405"/>
      <c s="150" r="F2405"/>
    </row>
    <row r="2406">
      <c s="113" r="A2406">
        <v>223417001068</v>
      </c>
      <c t="s" s="136" r="B2406">
        <v>2757</v>
      </c>
      <c s="150" r="C2406"/>
      <c s="150" r="D2406"/>
      <c s="150" r="E2406"/>
      <c s="150" r="F2406"/>
    </row>
    <row r="2407">
      <c s="113" r="A2407">
        <v>223417001181</v>
      </c>
      <c t="s" s="136" r="B2407">
        <v>2758</v>
      </c>
      <c s="150" r="C2407"/>
      <c s="150" r="D2407"/>
      <c s="150" r="E2407"/>
      <c s="150" r="F2407"/>
    </row>
    <row r="2408">
      <c s="113" r="A2408">
        <v>223417001220</v>
      </c>
      <c t="s" s="136" r="B2408">
        <v>2759</v>
      </c>
      <c s="150" r="C2408"/>
      <c s="150" r="D2408"/>
      <c s="150" r="E2408"/>
      <c s="150" r="F2408"/>
    </row>
    <row r="2409">
      <c s="113" r="A2409">
        <v>223417001351</v>
      </c>
      <c t="s" s="136" r="B2409">
        <v>2760</v>
      </c>
      <c s="150" r="C2409"/>
      <c s="150" r="D2409"/>
      <c s="150" r="E2409"/>
      <c s="150" r="F2409"/>
    </row>
    <row r="2410">
      <c s="113" r="A2410">
        <v>223417001386</v>
      </c>
      <c t="s" s="136" r="B2410">
        <v>2761</v>
      </c>
      <c s="150" r="C2410"/>
      <c s="150" r="D2410"/>
      <c s="150" r="E2410"/>
      <c s="150" r="F2410"/>
    </row>
    <row r="2411">
      <c s="113" r="A2411">
        <v>223417001581</v>
      </c>
      <c t="s" s="136" r="B2411">
        <v>2762</v>
      </c>
      <c s="150" r="C2411"/>
      <c s="150" r="D2411"/>
      <c s="150" r="E2411"/>
      <c s="150" r="F2411"/>
    </row>
    <row r="2412">
      <c s="113" r="A2412">
        <v>223417001629</v>
      </c>
      <c t="s" s="136" r="B2412">
        <v>2763</v>
      </c>
      <c s="150" r="C2412"/>
      <c s="150" r="D2412"/>
      <c s="150" r="E2412"/>
      <c s="150" r="F2412"/>
    </row>
    <row r="2413">
      <c s="113" r="A2413">
        <v>223417001670</v>
      </c>
      <c t="s" s="136" r="B2413">
        <v>2764</v>
      </c>
      <c s="150" r="C2413"/>
      <c s="150" r="D2413"/>
      <c s="150" r="E2413"/>
      <c s="150" r="F2413"/>
    </row>
    <row r="2414">
      <c s="113" r="A2414">
        <v>223417001793</v>
      </c>
      <c t="s" s="136" r="B2414">
        <v>1633</v>
      </c>
      <c s="150" r="C2414"/>
      <c s="150" r="D2414"/>
      <c s="150" r="E2414"/>
      <c s="150" r="F2414"/>
    </row>
    <row r="2415">
      <c s="113" r="A2415">
        <v>223417001955</v>
      </c>
      <c t="s" s="136" r="B2415">
        <v>2765</v>
      </c>
      <c s="150" r="C2415"/>
      <c s="150" r="D2415"/>
      <c s="150" r="E2415"/>
      <c s="150" r="F2415"/>
    </row>
    <row r="2416">
      <c s="113" r="A2416">
        <v>223417001998</v>
      </c>
      <c t="s" s="136" r="B2416">
        <v>2766</v>
      </c>
      <c s="150" r="C2416"/>
      <c s="150" r="D2416"/>
      <c s="150" r="E2416"/>
      <c s="150" r="F2416"/>
    </row>
    <row r="2417">
      <c s="113" r="A2417">
        <v>223417002056</v>
      </c>
      <c t="s" s="136" r="B2417">
        <v>2767</v>
      </c>
      <c s="150" r="C2417"/>
      <c s="150" r="D2417"/>
      <c s="150" r="E2417"/>
      <c s="150" r="F2417"/>
    </row>
    <row r="2418">
      <c s="113" r="A2418">
        <v>223417002072</v>
      </c>
      <c t="s" s="136" r="B2418">
        <v>2768</v>
      </c>
      <c s="150" r="C2418"/>
      <c s="150" r="D2418"/>
      <c s="150" r="E2418"/>
      <c s="150" r="F2418"/>
    </row>
    <row r="2419">
      <c s="113" r="A2419">
        <v>223417002111</v>
      </c>
      <c t="s" s="136" r="B2419">
        <v>2769</v>
      </c>
      <c s="150" r="C2419"/>
      <c s="150" r="D2419"/>
      <c s="150" r="E2419"/>
      <c s="150" r="F2419"/>
    </row>
    <row r="2420">
      <c s="113" r="A2420">
        <v>223417002153</v>
      </c>
      <c t="s" s="136" r="B2420">
        <v>2770</v>
      </c>
      <c s="150" r="C2420"/>
      <c s="150" r="D2420"/>
      <c s="150" r="E2420"/>
      <c s="150" r="F2420"/>
    </row>
    <row r="2421">
      <c s="113" r="A2421">
        <v>223417002421</v>
      </c>
      <c t="s" s="136" r="B2421">
        <v>2771</v>
      </c>
      <c s="150" r="C2421"/>
      <c s="150" r="D2421"/>
      <c s="150" r="E2421"/>
      <c s="150" r="F2421"/>
    </row>
    <row r="2422">
      <c s="113" r="A2422">
        <v>223417002463</v>
      </c>
      <c t="s" s="136" r="B2422">
        <v>2772</v>
      </c>
      <c s="150" r="C2422"/>
      <c s="150" r="D2422"/>
      <c s="150" r="E2422"/>
      <c s="150" r="F2422"/>
    </row>
    <row r="2423">
      <c s="113" r="A2423">
        <v>223417002749</v>
      </c>
      <c t="s" s="136" r="B2423">
        <v>2773</v>
      </c>
      <c s="150" r="C2423"/>
      <c s="150" r="D2423"/>
      <c s="150" r="E2423"/>
      <c s="150" r="F2423"/>
    </row>
    <row r="2424">
      <c s="113" r="A2424">
        <v>223417002951</v>
      </c>
      <c t="s" s="136" r="B2424">
        <v>2774</v>
      </c>
      <c s="150" r="C2424"/>
      <c s="150" r="D2424"/>
      <c s="150" r="E2424"/>
      <c s="150" r="F2424"/>
    </row>
    <row r="2425">
      <c s="113" r="A2425">
        <v>223417003001</v>
      </c>
      <c t="s" s="136" r="B2425">
        <v>2775</v>
      </c>
      <c s="150" r="C2425"/>
      <c s="150" r="D2425"/>
      <c s="150" r="E2425"/>
      <c s="150" r="F2425"/>
    </row>
    <row r="2426">
      <c s="113" r="A2426">
        <v>223417003028</v>
      </c>
      <c t="s" s="136" r="B2426">
        <v>2776</v>
      </c>
      <c s="150" r="C2426"/>
      <c s="150" r="D2426"/>
      <c s="150" r="E2426"/>
      <c s="150" r="F2426"/>
    </row>
    <row r="2427">
      <c s="113" r="A2427">
        <v>223417003095</v>
      </c>
      <c t="s" s="136" r="B2427">
        <v>2777</v>
      </c>
      <c s="150" r="C2427"/>
      <c s="150" r="D2427"/>
      <c s="150" r="E2427"/>
      <c s="150" r="F2427"/>
    </row>
    <row r="2428">
      <c s="113" r="A2428">
        <v>223419000026</v>
      </c>
      <c t="s" s="136" r="B2428">
        <v>2778</v>
      </c>
      <c s="150" r="C2428"/>
      <c s="150" r="D2428"/>
      <c s="150" r="E2428"/>
      <c s="150" r="F2428"/>
    </row>
    <row r="2429">
      <c s="113" r="A2429">
        <v>223419000221</v>
      </c>
      <c t="s" s="136" r="B2429">
        <v>2779</v>
      </c>
      <c s="150" r="C2429"/>
      <c s="150" r="D2429"/>
      <c s="150" r="E2429"/>
      <c s="150" r="F2429"/>
    </row>
    <row r="2430">
      <c s="113" r="A2430">
        <v>223419000409</v>
      </c>
      <c t="s" s="136" r="B2430">
        <v>2780</v>
      </c>
      <c s="150" r="C2430"/>
      <c s="150" r="D2430"/>
      <c s="150" r="E2430"/>
      <c s="150" r="F2430"/>
    </row>
    <row r="2431">
      <c s="113" r="A2431">
        <v>223419000859</v>
      </c>
      <c t="s" s="136" r="B2431">
        <v>2781</v>
      </c>
      <c s="150" r="C2431"/>
      <c s="150" r="D2431"/>
      <c s="150" r="E2431"/>
      <c s="150" r="F2431"/>
    </row>
    <row r="2432">
      <c s="113" r="A2432">
        <v>223419001014</v>
      </c>
      <c t="s" s="136" r="B2432">
        <v>2782</v>
      </c>
      <c s="150" r="C2432"/>
      <c s="150" r="D2432"/>
      <c s="150" r="E2432"/>
      <c s="150" r="F2432"/>
    </row>
    <row r="2433">
      <c s="113" r="A2433">
        <v>223419001073</v>
      </c>
      <c t="s" s="136" r="B2433">
        <v>2783</v>
      </c>
      <c s="150" r="C2433"/>
      <c s="150" r="D2433"/>
      <c s="150" r="E2433"/>
      <c s="150" r="F2433"/>
    </row>
    <row r="2434">
      <c s="113" r="A2434">
        <v>223419001154</v>
      </c>
      <c t="s" s="136" r="B2434">
        <v>2784</v>
      </c>
      <c s="150" r="C2434"/>
      <c s="150" r="D2434"/>
      <c s="150" r="E2434"/>
      <c s="150" r="F2434"/>
    </row>
    <row r="2435">
      <c s="113" r="A2435">
        <v>223419001219</v>
      </c>
      <c t="s" s="136" r="B2435">
        <v>2785</v>
      </c>
      <c s="150" r="C2435"/>
      <c s="150" r="D2435"/>
      <c s="150" r="E2435"/>
      <c s="150" r="F2435"/>
    </row>
    <row r="2436">
      <c s="113" r="A2436">
        <v>223464000100</v>
      </c>
      <c t="s" s="136" r="B2436">
        <v>2786</v>
      </c>
      <c s="150" r="C2436"/>
      <c s="150" r="D2436"/>
      <c s="150" r="E2436"/>
      <c s="150" r="F2436"/>
    </row>
    <row r="2437">
      <c s="113" r="A2437">
        <v>223464000339</v>
      </c>
      <c t="s" s="136" r="B2437">
        <v>2787</v>
      </c>
      <c s="150" r="C2437"/>
      <c s="150" r="D2437"/>
      <c s="150" r="E2437"/>
      <c s="150" r="F2437"/>
    </row>
    <row r="2438">
      <c s="113" r="A2438">
        <v>223466000221</v>
      </c>
      <c t="s" s="136" r="B2438">
        <v>2788</v>
      </c>
      <c s="150" r="C2438"/>
      <c s="150" r="D2438"/>
      <c s="150" r="E2438"/>
      <c s="150" r="F2438"/>
    </row>
    <row r="2439">
      <c s="113" r="A2439">
        <v>223466000671</v>
      </c>
      <c t="s" s="136" r="B2439">
        <v>2789</v>
      </c>
      <c s="150" r="C2439"/>
      <c s="150" r="D2439"/>
      <c s="150" r="E2439"/>
      <c s="150" r="F2439"/>
    </row>
    <row r="2440">
      <c s="113" r="A2440">
        <v>223466000875</v>
      </c>
      <c t="s" s="136" r="B2440">
        <v>2790</v>
      </c>
      <c s="150" r="C2440"/>
      <c s="150" r="D2440"/>
      <c s="150" r="E2440"/>
      <c s="150" r="F2440"/>
    </row>
    <row r="2441">
      <c s="113" r="A2441">
        <v>223466000891</v>
      </c>
      <c t="s" s="136" r="B2441">
        <v>2791</v>
      </c>
      <c s="150" r="C2441"/>
      <c s="150" r="D2441"/>
      <c s="150" r="E2441"/>
      <c s="150" r="F2441"/>
    </row>
    <row r="2442">
      <c s="113" r="A2442">
        <v>223466001294</v>
      </c>
      <c t="s" s="136" r="B2442">
        <v>2457</v>
      </c>
      <c s="150" r="C2442"/>
      <c s="150" r="D2442"/>
      <c s="150" r="E2442"/>
      <c s="150" r="F2442"/>
    </row>
    <row r="2443">
      <c s="113" r="A2443">
        <v>223466001341</v>
      </c>
      <c t="s" s="136" r="B2443">
        <v>2792</v>
      </c>
      <c s="150" r="C2443"/>
      <c s="150" r="D2443"/>
      <c s="150" r="E2443"/>
      <c s="150" r="F2443"/>
    </row>
    <row r="2444">
      <c s="113" r="A2444">
        <v>223466001537</v>
      </c>
      <c t="s" s="136" r="B2444">
        <v>2793</v>
      </c>
      <c s="150" r="C2444"/>
      <c s="150" r="D2444"/>
      <c s="150" r="E2444"/>
      <c s="150" r="F2444"/>
    </row>
    <row r="2445">
      <c s="113" r="A2445">
        <v>223466001669</v>
      </c>
      <c t="s" s="136" r="B2445">
        <v>2794</v>
      </c>
      <c s="150" r="C2445"/>
      <c s="150" r="D2445"/>
      <c s="150" r="E2445"/>
      <c s="150" r="F2445"/>
    </row>
    <row r="2446">
      <c s="113" r="A2446">
        <v>223466002312</v>
      </c>
      <c t="s" s="136" r="B2446">
        <v>2795</v>
      </c>
      <c s="150" r="C2446"/>
      <c s="150" r="D2446"/>
      <c s="150" r="E2446"/>
      <c s="150" r="F2446"/>
    </row>
    <row r="2447">
      <c s="113" r="A2447">
        <v>223466002321</v>
      </c>
      <c t="s" s="136" r="B2447">
        <v>2796</v>
      </c>
      <c s="150" r="C2447"/>
      <c s="150" r="D2447"/>
      <c s="150" r="E2447"/>
      <c s="150" r="F2447"/>
    </row>
    <row r="2448">
      <c s="113" r="A2448">
        <v>223466002371</v>
      </c>
      <c t="s" s="136" r="B2448">
        <v>2797</v>
      </c>
      <c s="150" r="C2448"/>
      <c s="150" r="D2448"/>
      <c s="150" r="E2448"/>
      <c s="150" r="F2448"/>
    </row>
    <row r="2449">
      <c s="113" r="A2449">
        <v>223466002380</v>
      </c>
      <c t="s" s="136" r="B2449">
        <v>2798</v>
      </c>
      <c s="150" r="C2449"/>
      <c s="150" r="D2449"/>
      <c s="150" r="E2449"/>
      <c s="150" r="F2449"/>
    </row>
    <row r="2450">
      <c s="113" r="A2450">
        <v>223466002401</v>
      </c>
      <c t="s" s="136" r="B2450">
        <v>2799</v>
      </c>
      <c s="150" r="C2450"/>
      <c s="150" r="D2450"/>
      <c s="150" r="E2450"/>
      <c s="150" r="F2450"/>
    </row>
    <row r="2451">
      <c s="113" r="A2451">
        <v>223466002479</v>
      </c>
      <c t="s" s="136" r="B2451">
        <v>2800</v>
      </c>
      <c s="150" r="C2451"/>
      <c s="150" r="D2451"/>
      <c s="150" r="E2451"/>
      <c s="150" r="F2451"/>
    </row>
    <row r="2452">
      <c s="113" r="A2452">
        <v>223466002541</v>
      </c>
      <c t="s" s="136" r="B2452">
        <v>2801</v>
      </c>
      <c s="150" r="C2452"/>
      <c s="150" r="D2452"/>
      <c s="150" r="E2452"/>
      <c s="150" r="F2452"/>
    </row>
    <row r="2453">
      <c s="113" r="A2453">
        <v>223466002649</v>
      </c>
      <c t="s" s="136" r="B2453">
        <v>2802</v>
      </c>
      <c s="150" r="C2453"/>
      <c s="150" r="D2453"/>
      <c s="150" r="E2453"/>
      <c s="150" r="F2453"/>
    </row>
    <row r="2454">
      <c s="113" r="A2454">
        <v>223466003041</v>
      </c>
      <c t="s" s="136" r="B2454">
        <v>2803</v>
      </c>
      <c s="150" r="C2454"/>
      <c s="150" r="D2454"/>
      <c s="150" r="E2454"/>
      <c s="150" r="F2454"/>
    </row>
    <row r="2455">
      <c s="113" r="A2455">
        <v>223466003092</v>
      </c>
      <c t="s" s="136" r="B2455">
        <v>2804</v>
      </c>
      <c s="150" r="C2455"/>
      <c s="150" r="D2455"/>
      <c s="150" r="E2455"/>
      <c s="150" r="F2455"/>
    </row>
    <row r="2456">
      <c s="113" r="A2456">
        <v>223466003165</v>
      </c>
      <c t="s" s="136" r="B2456">
        <v>2805</v>
      </c>
      <c s="150" r="C2456"/>
      <c s="150" r="D2456"/>
      <c s="150" r="E2456"/>
      <c s="150" r="F2456"/>
    </row>
    <row r="2457">
      <c s="113" r="A2457">
        <v>223500000278</v>
      </c>
      <c t="s" s="136" r="B2457">
        <v>2806</v>
      </c>
      <c s="150" r="C2457"/>
      <c s="150" r="D2457"/>
      <c s="150" r="E2457"/>
      <c s="150" r="F2457"/>
    </row>
    <row r="2458">
      <c s="113" r="A2458">
        <v>223500000324</v>
      </c>
      <c t="s" s="136" r="B2458">
        <v>2807</v>
      </c>
      <c s="150" r="C2458"/>
      <c s="150" r="D2458"/>
      <c s="150" r="E2458"/>
      <c s="150" r="F2458"/>
    </row>
    <row r="2459">
      <c s="113" r="A2459">
        <v>223500000341</v>
      </c>
      <c t="s" s="136" r="B2459">
        <v>2808</v>
      </c>
      <c s="150" r="C2459"/>
      <c s="150" r="D2459"/>
      <c s="150" r="E2459"/>
      <c s="150" r="F2459"/>
    </row>
    <row r="2460">
      <c s="113" r="A2460">
        <v>223500000375</v>
      </c>
      <c t="s" s="136" r="B2460">
        <v>2809</v>
      </c>
      <c s="150" r="C2460"/>
      <c s="150" r="D2460"/>
      <c s="150" r="E2460"/>
      <c s="150" r="F2460"/>
    </row>
    <row r="2461">
      <c s="113" r="A2461">
        <v>223500000405</v>
      </c>
      <c t="s" s="136" r="B2461">
        <v>2810</v>
      </c>
      <c s="150" r="C2461"/>
      <c s="150" r="D2461"/>
      <c s="150" r="E2461"/>
      <c s="150" r="F2461"/>
    </row>
    <row r="2462">
      <c s="113" r="A2462">
        <v>223500000413</v>
      </c>
      <c t="s" s="136" r="B2462">
        <v>2811</v>
      </c>
      <c s="150" r="C2462"/>
      <c s="150" r="D2462"/>
      <c s="150" r="E2462"/>
      <c s="150" r="F2462"/>
    </row>
    <row r="2463">
      <c s="113" r="A2463">
        <v>223500000421</v>
      </c>
      <c t="s" s="136" r="B2463">
        <v>2812</v>
      </c>
      <c s="150" r="C2463"/>
      <c s="150" r="D2463"/>
      <c s="150" r="E2463"/>
      <c s="150" r="F2463"/>
    </row>
    <row r="2464">
      <c s="113" r="A2464">
        <v>223500000464</v>
      </c>
      <c t="s" s="136" r="B2464">
        <v>2813</v>
      </c>
      <c s="150" r="C2464"/>
      <c s="150" r="D2464"/>
      <c s="150" r="E2464"/>
      <c s="150" r="F2464"/>
    </row>
    <row r="2465">
      <c s="113" r="A2465">
        <v>223500000588</v>
      </c>
      <c t="s" s="136" r="B2465">
        <v>2814</v>
      </c>
      <c s="150" r="C2465"/>
      <c s="150" r="D2465"/>
      <c s="150" r="E2465"/>
      <c s="150" r="F2465"/>
    </row>
    <row r="2466">
      <c s="113" r="A2466">
        <v>223500000782</v>
      </c>
      <c t="s" s="136" r="B2466">
        <v>2815</v>
      </c>
      <c s="150" r="C2466"/>
      <c s="150" r="D2466"/>
      <c s="150" r="E2466"/>
      <c s="150" r="F2466"/>
    </row>
    <row r="2467">
      <c s="113" r="A2467">
        <v>223500000863</v>
      </c>
      <c t="s" s="136" r="B2467">
        <v>2816</v>
      </c>
      <c s="150" r="C2467"/>
      <c s="150" r="D2467"/>
      <c s="150" r="E2467"/>
      <c s="150" r="F2467"/>
    </row>
    <row r="2468">
      <c s="113" r="A2468">
        <v>223500000871</v>
      </c>
      <c t="s" s="136" r="B2468">
        <v>2817</v>
      </c>
      <c s="150" r="C2468"/>
      <c s="150" r="D2468"/>
      <c s="150" r="E2468"/>
      <c s="150" r="F2468"/>
    </row>
    <row r="2469">
      <c s="113" r="A2469">
        <v>223555000021</v>
      </c>
      <c t="s" s="136" r="B2469">
        <v>2818</v>
      </c>
      <c s="150" r="C2469"/>
      <c s="150" r="D2469"/>
      <c s="150" r="E2469"/>
      <c s="150" r="F2469"/>
    </row>
    <row r="2470">
      <c s="113" r="A2470">
        <v>223555000064</v>
      </c>
      <c t="s" s="136" r="B2470">
        <v>2819</v>
      </c>
      <c s="150" r="C2470"/>
      <c s="150" r="D2470"/>
      <c s="150" r="E2470"/>
      <c s="150" r="F2470"/>
    </row>
    <row r="2471">
      <c s="113" r="A2471">
        <v>223555000102</v>
      </c>
      <c t="s" s="136" r="B2471">
        <v>2820</v>
      </c>
      <c s="150" r="C2471"/>
      <c s="150" r="D2471"/>
      <c s="150" r="E2471"/>
      <c s="150" r="F2471"/>
    </row>
    <row r="2472">
      <c s="113" r="A2472">
        <v>223555000196</v>
      </c>
      <c t="s" s="136" r="B2472">
        <v>2821</v>
      </c>
      <c s="150" r="C2472"/>
      <c s="150" r="D2472"/>
      <c s="150" r="E2472"/>
      <c s="150" r="F2472"/>
    </row>
    <row r="2473">
      <c s="113" r="A2473">
        <v>223555000382</v>
      </c>
      <c t="s" s="136" r="B2473">
        <v>2822</v>
      </c>
      <c s="150" r="C2473"/>
      <c s="150" r="D2473"/>
      <c s="150" r="E2473"/>
      <c s="150" r="F2473"/>
    </row>
    <row r="2474">
      <c s="113" r="A2474">
        <v>223555000439</v>
      </c>
      <c t="s" s="136" r="B2474">
        <v>2823</v>
      </c>
      <c s="150" r="C2474"/>
      <c s="150" r="D2474"/>
      <c s="150" r="E2474"/>
      <c s="150" r="F2474"/>
    </row>
    <row r="2475">
      <c s="113" r="A2475">
        <v>223555000501</v>
      </c>
      <c t="s" s="136" r="B2475">
        <v>2824</v>
      </c>
      <c s="150" r="C2475"/>
      <c s="150" r="D2475"/>
      <c s="150" r="E2475"/>
      <c s="150" r="F2475"/>
    </row>
    <row r="2476">
      <c s="113" r="A2476">
        <v>223555000579</v>
      </c>
      <c t="s" s="136" r="B2476">
        <v>2825</v>
      </c>
      <c s="150" r="C2476"/>
      <c s="150" r="D2476"/>
      <c s="150" r="E2476"/>
      <c s="150" r="F2476"/>
    </row>
    <row r="2477">
      <c s="113" r="A2477">
        <v>223555000901</v>
      </c>
      <c t="s" s="136" r="B2477">
        <v>2826</v>
      </c>
      <c s="150" r="C2477"/>
      <c s="150" r="D2477"/>
      <c s="150" r="E2477"/>
      <c s="150" r="F2477"/>
    </row>
    <row r="2478">
      <c s="113" r="A2478">
        <v>223555000994</v>
      </c>
      <c t="s" s="136" r="B2478">
        <v>2827</v>
      </c>
      <c s="150" r="C2478"/>
      <c s="150" r="D2478"/>
      <c s="150" r="E2478"/>
      <c s="150" r="F2478"/>
    </row>
    <row r="2479">
      <c s="113" r="A2479">
        <v>223555001109</v>
      </c>
      <c t="s" s="136" r="B2479">
        <v>2828</v>
      </c>
      <c s="150" r="C2479"/>
      <c s="150" r="D2479"/>
      <c s="150" r="E2479"/>
      <c s="150" r="F2479"/>
    </row>
    <row r="2480">
      <c s="113" r="A2480">
        <v>223555001435</v>
      </c>
      <c t="s" s="136" r="B2480">
        <v>2829</v>
      </c>
      <c s="150" r="C2480"/>
      <c s="150" r="D2480"/>
      <c s="150" r="E2480"/>
      <c s="150" r="F2480"/>
    </row>
    <row r="2481">
      <c s="113" r="A2481">
        <v>223555001923</v>
      </c>
      <c t="s" s="136" r="B2481">
        <v>2830</v>
      </c>
      <c s="150" r="C2481"/>
      <c s="150" r="D2481"/>
      <c s="150" r="E2481"/>
      <c s="150" r="F2481"/>
    </row>
    <row r="2482">
      <c s="113" r="A2482">
        <v>223555002105</v>
      </c>
      <c t="s" s="136" r="B2482">
        <v>2831</v>
      </c>
      <c s="150" r="C2482"/>
      <c s="150" r="D2482"/>
      <c s="150" r="E2482"/>
      <c s="150" r="F2482"/>
    </row>
    <row r="2483">
      <c s="113" r="A2483">
        <v>223570000054</v>
      </c>
      <c t="s" s="136" r="B2483">
        <v>2832</v>
      </c>
      <c s="150" r="C2483"/>
      <c s="150" r="D2483"/>
      <c s="150" r="E2483"/>
      <c s="150" r="F2483"/>
    </row>
    <row r="2484">
      <c s="113" r="A2484">
        <v>223570000178</v>
      </c>
      <c t="s" s="136" r="B2484">
        <v>2833</v>
      </c>
      <c s="150" r="C2484"/>
      <c s="150" r="D2484"/>
      <c s="150" r="E2484"/>
      <c s="150" r="F2484"/>
    </row>
    <row r="2485">
      <c s="113" r="A2485">
        <v>223570000186</v>
      </c>
      <c t="s" s="136" r="B2485">
        <v>2834</v>
      </c>
      <c s="150" r="C2485"/>
      <c s="150" r="D2485"/>
      <c s="150" r="E2485"/>
      <c s="150" r="F2485"/>
    </row>
    <row r="2486">
      <c s="113" r="A2486">
        <v>223570000232</v>
      </c>
      <c t="s" s="136" r="B2486">
        <v>2835</v>
      </c>
      <c s="150" r="C2486"/>
      <c s="150" r="D2486"/>
      <c s="150" r="E2486"/>
      <c s="150" r="F2486"/>
    </row>
    <row r="2487">
      <c s="113" r="A2487">
        <v>223570000241</v>
      </c>
      <c t="s" s="136" r="B2487">
        <v>2836</v>
      </c>
      <c s="150" r="C2487"/>
      <c s="150" r="D2487"/>
      <c s="150" r="E2487"/>
      <c s="150" r="F2487"/>
    </row>
    <row r="2488">
      <c s="113" r="A2488">
        <v>223570000364</v>
      </c>
      <c t="s" s="136" r="B2488">
        <v>2837</v>
      </c>
      <c s="150" r="C2488"/>
      <c s="150" r="D2488"/>
      <c s="150" r="E2488"/>
      <c s="150" r="F2488"/>
    </row>
    <row r="2489">
      <c s="113" r="A2489">
        <v>223570000381</v>
      </c>
      <c t="s" s="136" r="B2489">
        <v>2838</v>
      </c>
      <c s="150" r="C2489"/>
      <c s="150" r="D2489"/>
      <c s="150" r="E2489"/>
      <c s="150" r="F2489"/>
    </row>
    <row r="2490">
      <c s="113" r="A2490">
        <v>223570000691</v>
      </c>
      <c t="s" s="136" r="B2490">
        <v>2839</v>
      </c>
      <c s="150" r="C2490"/>
      <c s="150" r="D2490"/>
      <c s="150" r="E2490"/>
      <c s="150" r="F2490"/>
    </row>
    <row r="2491">
      <c s="113" r="A2491">
        <v>223570001221</v>
      </c>
      <c t="s" s="136" r="B2491">
        <v>2840</v>
      </c>
      <c s="150" r="C2491"/>
      <c s="150" r="D2491"/>
      <c s="150" r="E2491"/>
      <c s="150" r="F2491"/>
    </row>
    <row r="2492">
      <c s="113" r="A2492">
        <v>223574000016</v>
      </c>
      <c t="s" s="136" r="B2492">
        <v>2841</v>
      </c>
      <c s="150" r="C2492"/>
      <c s="150" r="D2492"/>
      <c s="150" r="E2492"/>
      <c s="150" r="F2492"/>
    </row>
    <row r="2493">
      <c s="113" r="A2493">
        <v>223574000024</v>
      </c>
      <c t="s" s="136" r="B2493">
        <v>2842</v>
      </c>
      <c s="150" r="C2493"/>
      <c s="150" r="D2493"/>
      <c s="150" r="E2493"/>
      <c s="150" r="F2493"/>
    </row>
    <row r="2494">
      <c s="113" r="A2494">
        <v>223574000032</v>
      </c>
      <c t="s" s="136" r="B2494">
        <v>2843</v>
      </c>
      <c s="150" r="C2494"/>
      <c s="150" r="D2494"/>
      <c s="150" r="E2494"/>
      <c s="150" r="F2494"/>
    </row>
    <row r="2495">
      <c s="113" r="A2495">
        <v>223574000091</v>
      </c>
      <c t="s" s="136" r="B2495">
        <v>2844</v>
      </c>
      <c s="150" r="C2495"/>
      <c s="150" r="D2495"/>
      <c s="150" r="E2495"/>
      <c s="150" r="F2495"/>
    </row>
    <row r="2496">
      <c s="113" r="A2496">
        <v>223574000130</v>
      </c>
      <c t="s" s="136" r="B2496">
        <v>2845</v>
      </c>
      <c s="150" r="C2496"/>
      <c s="150" r="D2496"/>
      <c s="150" r="E2496"/>
      <c s="150" r="F2496"/>
    </row>
    <row r="2497">
      <c s="113" r="A2497">
        <v>223574000211</v>
      </c>
      <c t="s" s="136" r="B2497">
        <v>2846</v>
      </c>
      <c s="150" r="C2497"/>
      <c s="150" r="D2497"/>
      <c s="150" r="E2497"/>
      <c s="150" r="F2497"/>
    </row>
    <row r="2498">
      <c s="113" r="A2498">
        <v>223574000245</v>
      </c>
      <c t="s" s="136" r="B2498">
        <v>2847</v>
      </c>
      <c s="150" r="C2498"/>
      <c s="150" r="D2498"/>
      <c s="150" r="E2498"/>
      <c s="150" r="F2498"/>
    </row>
    <row r="2499">
      <c s="113" r="A2499">
        <v>223574000253</v>
      </c>
      <c t="s" s="136" r="B2499">
        <v>2848</v>
      </c>
      <c s="150" r="C2499"/>
      <c s="150" r="D2499"/>
      <c s="150" r="E2499"/>
      <c s="150" r="F2499"/>
    </row>
    <row r="2500">
      <c s="113" r="A2500">
        <v>223574000326</v>
      </c>
      <c t="s" s="136" r="B2500">
        <v>2849</v>
      </c>
      <c s="150" r="C2500"/>
      <c s="150" r="D2500"/>
      <c s="150" r="E2500"/>
      <c s="150" r="F2500"/>
    </row>
    <row r="2501">
      <c s="113" r="A2501">
        <v>223574000385</v>
      </c>
      <c t="s" s="136" r="B2501">
        <v>2850</v>
      </c>
      <c s="150" r="C2501"/>
      <c s="150" r="D2501"/>
      <c s="150" r="E2501"/>
      <c s="150" r="F2501"/>
    </row>
    <row r="2502">
      <c s="113" r="A2502">
        <v>223574000822</v>
      </c>
      <c t="s" s="136" r="B2502">
        <v>2851</v>
      </c>
      <c s="150" r="C2502"/>
      <c s="150" r="D2502"/>
      <c s="150" r="E2502"/>
      <c s="150" r="F2502"/>
    </row>
    <row r="2503">
      <c s="113" r="A2503">
        <v>223574001063</v>
      </c>
      <c t="s" s="136" r="B2503">
        <v>2852</v>
      </c>
      <c s="150" r="C2503"/>
      <c s="150" r="D2503"/>
      <c s="150" r="E2503"/>
      <c s="150" r="F2503"/>
    </row>
    <row r="2504">
      <c s="113" r="A2504">
        <v>223574001217</v>
      </c>
      <c t="s" s="136" r="B2504">
        <v>2853</v>
      </c>
      <c s="150" r="C2504"/>
      <c s="150" r="D2504"/>
      <c s="150" r="E2504"/>
      <c s="150" r="F2504"/>
    </row>
    <row r="2505">
      <c s="113" r="A2505">
        <v>223574001225</v>
      </c>
      <c t="s" s="136" r="B2505">
        <v>2854</v>
      </c>
      <c s="150" r="C2505"/>
      <c s="150" r="D2505"/>
      <c s="150" r="E2505"/>
      <c s="150" r="F2505"/>
    </row>
    <row r="2506">
      <c s="113" r="A2506">
        <v>223574001314</v>
      </c>
      <c t="s" s="136" r="B2506">
        <v>2855</v>
      </c>
      <c s="150" r="C2506"/>
      <c s="150" r="D2506"/>
      <c s="150" r="E2506"/>
      <c s="150" r="F2506"/>
    </row>
    <row r="2507">
      <c s="113" r="A2507">
        <v>223580000222</v>
      </c>
      <c t="s" s="136" r="B2507">
        <v>2856</v>
      </c>
      <c s="150" r="C2507"/>
      <c s="150" r="D2507"/>
      <c s="150" r="E2507"/>
      <c s="150" r="F2507"/>
    </row>
    <row r="2508">
      <c s="113" r="A2508">
        <v>223580000249</v>
      </c>
      <c t="s" s="136" r="B2508">
        <v>2857</v>
      </c>
      <c s="150" r="C2508"/>
      <c s="150" r="D2508"/>
      <c s="150" r="E2508"/>
      <c s="150" r="F2508"/>
    </row>
    <row r="2509">
      <c s="113" r="A2509">
        <v>223580000281</v>
      </c>
      <c t="s" s="136" r="B2509">
        <v>2858</v>
      </c>
      <c s="150" r="C2509"/>
      <c s="150" r="D2509"/>
      <c s="150" r="E2509"/>
      <c s="150" r="F2509"/>
    </row>
    <row r="2510">
      <c s="113" r="A2510">
        <v>223580000290</v>
      </c>
      <c t="s" s="136" r="B2510">
        <v>2859</v>
      </c>
      <c s="150" r="C2510"/>
      <c s="150" r="D2510"/>
      <c s="150" r="E2510"/>
      <c s="150" r="F2510"/>
    </row>
    <row r="2511">
      <c s="113" r="A2511">
        <v>223580000311</v>
      </c>
      <c t="s" s="136" r="B2511">
        <v>2860</v>
      </c>
      <c s="150" r="C2511"/>
      <c s="150" r="D2511"/>
      <c s="150" r="E2511"/>
      <c s="150" r="F2511"/>
    </row>
    <row r="2512">
      <c s="113" r="A2512">
        <v>223580000711</v>
      </c>
      <c t="s" s="136" r="B2512">
        <v>2861</v>
      </c>
      <c s="150" r="C2512"/>
      <c s="150" r="D2512"/>
      <c s="150" r="E2512"/>
      <c s="150" r="F2512"/>
    </row>
    <row r="2513">
      <c s="113" r="A2513">
        <v>223580001121</v>
      </c>
      <c t="s" s="136" r="B2513">
        <v>2862</v>
      </c>
      <c s="150" r="C2513"/>
      <c s="150" r="D2513"/>
      <c s="150" r="E2513"/>
      <c s="150" r="F2513"/>
    </row>
    <row r="2514">
      <c s="113" r="A2514">
        <v>223580006468</v>
      </c>
      <c t="s" s="136" r="B2514">
        <v>2863</v>
      </c>
      <c s="150" r="C2514"/>
      <c s="150" r="D2514"/>
      <c s="150" r="E2514"/>
      <c s="150" r="F2514"/>
    </row>
    <row r="2515">
      <c s="113" r="A2515">
        <v>223586000127</v>
      </c>
      <c t="s" s="136" r="B2515">
        <v>2864</v>
      </c>
      <c s="150" r="C2515"/>
      <c s="150" r="D2515"/>
      <c s="150" r="E2515"/>
      <c s="150" r="F2515"/>
    </row>
    <row r="2516">
      <c s="113" r="A2516">
        <v>223586000143</v>
      </c>
      <c t="s" s="136" r="B2516">
        <v>2865</v>
      </c>
      <c s="150" r="C2516"/>
      <c s="150" r="D2516"/>
      <c s="150" r="E2516"/>
      <c s="150" r="F2516"/>
    </row>
    <row r="2517">
      <c s="113" r="A2517">
        <v>223586000208</v>
      </c>
      <c t="s" s="136" r="B2517">
        <v>2866</v>
      </c>
      <c s="150" r="C2517"/>
      <c s="150" r="D2517"/>
      <c s="150" r="E2517"/>
      <c s="150" r="F2517"/>
    </row>
    <row r="2518">
      <c s="113" r="A2518">
        <v>223660000231</v>
      </c>
      <c t="s" s="136" r="B2518">
        <v>2867</v>
      </c>
      <c s="150" r="C2518"/>
      <c s="150" r="D2518"/>
      <c s="150" r="E2518"/>
      <c s="150" r="F2518"/>
    </row>
    <row r="2519">
      <c s="113" r="A2519">
        <v>223660000312</v>
      </c>
      <c t="s" s="136" r="B2519">
        <v>2868</v>
      </c>
      <c s="150" r="C2519"/>
      <c s="150" r="D2519"/>
      <c s="150" r="E2519"/>
      <c s="150" r="F2519"/>
    </row>
    <row r="2520">
      <c s="113" r="A2520">
        <v>223660000355</v>
      </c>
      <c t="s" s="136" r="B2520">
        <v>2869</v>
      </c>
      <c s="150" r="C2520"/>
      <c s="150" r="D2520"/>
      <c s="150" r="E2520"/>
      <c s="150" r="F2520"/>
    </row>
    <row r="2521">
      <c s="113" r="A2521">
        <v>223660000363</v>
      </c>
      <c t="s" s="136" r="B2521">
        <v>2870</v>
      </c>
      <c s="150" r="C2521"/>
      <c s="150" r="D2521"/>
      <c s="150" r="E2521"/>
      <c s="150" r="F2521"/>
    </row>
    <row r="2522">
      <c s="113" r="A2522">
        <v>223660000444</v>
      </c>
      <c t="s" s="136" r="B2522">
        <v>2871</v>
      </c>
      <c s="150" r="C2522"/>
      <c s="150" r="D2522"/>
      <c s="150" r="E2522"/>
      <c s="150" r="F2522"/>
    </row>
    <row r="2523">
      <c s="113" r="A2523">
        <v>223660000592</v>
      </c>
      <c t="s" s="136" r="B2523">
        <v>2872</v>
      </c>
      <c s="150" r="C2523"/>
      <c s="150" r="D2523"/>
      <c s="150" r="E2523"/>
      <c s="150" r="F2523"/>
    </row>
    <row r="2524">
      <c s="113" r="A2524">
        <v>223660000649</v>
      </c>
      <c t="s" s="136" r="B2524">
        <v>2873</v>
      </c>
      <c s="150" r="C2524"/>
      <c s="150" r="D2524"/>
      <c s="150" r="E2524"/>
      <c s="150" r="F2524"/>
    </row>
    <row r="2525">
      <c s="113" r="A2525">
        <v>223660000665</v>
      </c>
      <c t="s" s="136" r="B2525">
        <v>2874</v>
      </c>
      <c s="150" r="C2525"/>
      <c s="150" r="D2525"/>
      <c s="150" r="E2525"/>
      <c s="150" r="F2525"/>
    </row>
    <row r="2526">
      <c s="113" r="A2526">
        <v>223660000673</v>
      </c>
      <c t="s" s="136" r="B2526">
        <v>2875</v>
      </c>
      <c s="150" r="C2526"/>
      <c s="150" r="D2526"/>
      <c s="150" r="E2526"/>
      <c s="150" r="F2526"/>
    </row>
    <row r="2527">
      <c s="113" r="A2527">
        <v>223660000681</v>
      </c>
      <c t="s" s="136" r="B2527">
        <v>2604</v>
      </c>
      <c s="150" r="C2527"/>
      <c s="150" r="D2527"/>
      <c s="150" r="E2527"/>
      <c s="150" r="F2527"/>
    </row>
    <row r="2528">
      <c s="113" r="A2528">
        <v>223660000762</v>
      </c>
      <c t="s" s="136" r="B2528">
        <v>2876</v>
      </c>
      <c s="150" r="C2528"/>
      <c s="150" r="D2528"/>
      <c s="150" r="E2528"/>
      <c s="150" r="F2528"/>
    </row>
    <row r="2529">
      <c s="113" r="A2529">
        <v>223660000789</v>
      </c>
      <c t="s" s="136" r="B2529">
        <v>2877</v>
      </c>
      <c s="150" r="C2529"/>
      <c s="150" r="D2529"/>
      <c s="150" r="E2529"/>
      <c s="150" r="F2529"/>
    </row>
    <row r="2530">
      <c s="113" r="A2530">
        <v>223660000911</v>
      </c>
      <c t="s" s="136" r="B2530">
        <v>2878</v>
      </c>
      <c s="150" r="C2530"/>
      <c s="150" r="D2530"/>
      <c s="150" r="E2530"/>
      <c s="150" r="F2530"/>
    </row>
    <row r="2531">
      <c s="113" r="A2531">
        <v>223660001084</v>
      </c>
      <c t="s" s="136" r="B2531">
        <v>2879</v>
      </c>
      <c s="150" r="C2531"/>
      <c s="150" r="D2531"/>
      <c s="150" r="E2531"/>
      <c s="150" r="F2531"/>
    </row>
    <row r="2532">
      <c s="113" r="A2532">
        <v>223660001092</v>
      </c>
      <c t="s" s="136" r="B2532">
        <v>2880</v>
      </c>
      <c s="150" r="C2532"/>
      <c s="150" r="D2532"/>
      <c s="150" r="E2532"/>
      <c s="150" r="F2532"/>
    </row>
    <row r="2533">
      <c s="113" r="A2533">
        <v>223660001611</v>
      </c>
      <c t="s" s="136" r="B2533">
        <v>2881</v>
      </c>
      <c s="150" r="C2533"/>
      <c s="150" r="D2533"/>
      <c s="150" r="E2533"/>
      <c s="150" r="F2533"/>
    </row>
    <row r="2534">
      <c s="113" r="A2534">
        <v>223670000019</v>
      </c>
      <c t="s" s="136" r="B2534">
        <v>2882</v>
      </c>
      <c s="150" r="C2534"/>
      <c s="150" r="D2534"/>
      <c s="150" r="E2534"/>
      <c s="150" r="F2534"/>
    </row>
    <row r="2535">
      <c s="113" r="A2535">
        <v>223670000043</v>
      </c>
      <c t="s" s="136" r="B2535">
        <v>2883</v>
      </c>
      <c s="150" r="C2535"/>
      <c s="150" r="D2535"/>
      <c s="150" r="E2535"/>
      <c s="150" r="F2535"/>
    </row>
    <row r="2536">
      <c s="113" r="A2536">
        <v>223670000051</v>
      </c>
      <c t="s" s="136" r="B2536">
        <v>2884</v>
      </c>
      <c s="150" r="C2536"/>
      <c s="150" r="D2536"/>
      <c s="150" r="E2536"/>
      <c s="150" r="F2536"/>
    </row>
    <row r="2537">
      <c s="113" r="A2537">
        <v>223670000086</v>
      </c>
      <c t="s" s="136" r="B2537">
        <v>2885</v>
      </c>
      <c s="150" r="C2537"/>
      <c s="150" r="D2537"/>
      <c s="150" r="E2537"/>
      <c s="150" r="F2537"/>
    </row>
    <row r="2538">
      <c s="113" r="A2538">
        <v>223670000191</v>
      </c>
      <c t="s" s="136" r="B2538">
        <v>2886</v>
      </c>
      <c s="150" r="C2538"/>
      <c s="150" r="D2538"/>
      <c s="150" r="E2538"/>
      <c s="150" r="F2538"/>
    </row>
    <row r="2539">
      <c s="113" r="A2539">
        <v>223670000256</v>
      </c>
      <c t="s" s="136" r="B2539">
        <v>2887</v>
      </c>
      <c s="150" r="C2539"/>
      <c s="150" r="D2539"/>
      <c s="150" r="E2539"/>
      <c s="150" r="F2539"/>
    </row>
    <row r="2540">
      <c s="113" r="A2540">
        <v>223670000345</v>
      </c>
      <c t="s" s="136" r="B2540">
        <v>2888</v>
      </c>
      <c s="150" r="C2540"/>
      <c s="150" r="D2540"/>
      <c s="150" r="E2540"/>
      <c s="150" r="F2540"/>
    </row>
    <row r="2541">
      <c s="113" r="A2541">
        <v>223670000469</v>
      </c>
      <c t="s" s="136" r="B2541">
        <v>2889</v>
      </c>
      <c s="150" r="C2541"/>
      <c s="150" r="D2541"/>
      <c s="150" r="E2541"/>
      <c s="150" r="F2541"/>
    </row>
    <row r="2542">
      <c s="113" r="A2542">
        <v>223670000507</v>
      </c>
      <c t="s" s="136" r="B2542">
        <v>2890</v>
      </c>
      <c s="150" r="C2542"/>
      <c s="150" r="D2542"/>
      <c s="150" r="E2542"/>
      <c s="150" r="F2542"/>
    </row>
    <row r="2543">
      <c s="113" r="A2543">
        <v>223670000515</v>
      </c>
      <c t="s" s="136" r="B2543">
        <v>2891</v>
      </c>
      <c s="150" r="C2543"/>
      <c s="150" r="D2543"/>
      <c s="150" r="E2543"/>
      <c s="150" r="F2543"/>
    </row>
    <row r="2544">
      <c s="113" r="A2544">
        <v>223670000531</v>
      </c>
      <c t="s" s="136" r="B2544">
        <v>2892</v>
      </c>
      <c s="150" r="C2544"/>
      <c s="150" r="D2544"/>
      <c s="150" r="E2544"/>
      <c s="150" r="F2544"/>
    </row>
    <row r="2545">
      <c s="113" r="A2545">
        <v>223670000540</v>
      </c>
      <c t="s" s="136" r="B2545">
        <v>2893</v>
      </c>
      <c s="150" r="C2545"/>
      <c s="150" r="D2545"/>
      <c s="150" r="E2545"/>
      <c s="150" r="F2545"/>
    </row>
    <row r="2546">
      <c s="113" r="A2546">
        <v>223670000574</v>
      </c>
      <c t="s" s="136" r="B2546">
        <v>2894</v>
      </c>
      <c s="150" r="C2546"/>
      <c s="150" r="D2546"/>
      <c s="150" r="E2546"/>
      <c s="150" r="F2546"/>
    </row>
    <row r="2547">
      <c s="113" r="A2547">
        <v>223670000604</v>
      </c>
      <c t="s" s="136" r="B2547">
        <v>2895</v>
      </c>
      <c s="150" r="C2547"/>
      <c s="150" r="D2547"/>
      <c s="150" r="E2547"/>
      <c s="150" r="F2547"/>
    </row>
    <row r="2548">
      <c s="113" r="A2548">
        <v>223670000647</v>
      </c>
      <c t="s" s="136" r="B2548">
        <v>2896</v>
      </c>
      <c s="150" r="C2548"/>
      <c s="150" r="D2548"/>
      <c s="150" r="E2548"/>
      <c s="150" r="F2548"/>
    </row>
    <row r="2549">
      <c s="113" r="A2549">
        <v>223670001066</v>
      </c>
      <c t="s" s="136" r="B2549">
        <v>2897</v>
      </c>
      <c s="150" r="C2549"/>
      <c s="150" r="D2549"/>
      <c s="150" r="E2549"/>
      <c s="150" r="F2549"/>
    </row>
    <row r="2550">
      <c s="113" r="A2550">
        <v>223670001082</v>
      </c>
      <c t="s" s="136" r="B2550">
        <v>2898</v>
      </c>
      <c s="150" r="C2550"/>
      <c s="150" r="D2550"/>
      <c s="150" r="E2550"/>
      <c s="150" r="F2550"/>
    </row>
    <row r="2551">
      <c s="113" r="A2551">
        <v>223670001333</v>
      </c>
      <c t="s" s="136" r="B2551">
        <v>2899</v>
      </c>
      <c s="150" r="C2551"/>
      <c s="150" r="D2551"/>
      <c s="150" r="E2551"/>
      <c s="150" r="F2551"/>
    </row>
    <row r="2552">
      <c s="113" r="A2552">
        <v>223670001414</v>
      </c>
      <c t="s" s="136" r="B2552">
        <v>2900</v>
      </c>
      <c s="150" r="C2552"/>
      <c s="150" r="D2552"/>
      <c s="150" r="E2552"/>
      <c s="150" r="F2552"/>
    </row>
    <row r="2553">
      <c s="113" r="A2553">
        <v>223670001457</v>
      </c>
      <c t="s" s="136" r="B2553">
        <v>2901</v>
      </c>
      <c s="150" r="C2553"/>
      <c s="150" r="D2553"/>
      <c s="150" r="E2553"/>
      <c s="150" r="F2553"/>
    </row>
    <row r="2554">
      <c s="113" r="A2554">
        <v>223672000148</v>
      </c>
      <c t="s" s="136" r="B2554">
        <v>2902</v>
      </c>
      <c s="150" r="C2554"/>
      <c s="150" r="D2554"/>
      <c s="150" r="E2554"/>
      <c s="150" r="F2554"/>
    </row>
    <row r="2555">
      <c s="113" r="A2555">
        <v>223672000181</v>
      </c>
      <c t="s" s="136" r="B2555">
        <v>2903</v>
      </c>
      <c s="150" r="C2555"/>
      <c s="150" r="D2555"/>
      <c s="150" r="E2555"/>
      <c s="150" r="F2555"/>
    </row>
    <row r="2556">
      <c s="113" r="A2556">
        <v>223672000202</v>
      </c>
      <c t="s" s="136" r="B2556">
        <v>2904</v>
      </c>
      <c s="150" r="C2556"/>
      <c s="150" r="D2556"/>
      <c s="150" r="E2556"/>
      <c s="150" r="F2556"/>
    </row>
    <row r="2557">
      <c s="113" r="A2557">
        <v>223675000025</v>
      </c>
      <c t="s" s="136" r="B2557">
        <v>2905</v>
      </c>
      <c s="150" r="C2557"/>
      <c s="150" r="D2557"/>
      <c s="150" r="E2557"/>
      <c s="150" r="F2557"/>
    </row>
    <row r="2558">
      <c s="113" r="A2558">
        <v>223675000033</v>
      </c>
      <c t="s" s="136" r="B2558">
        <v>2906</v>
      </c>
      <c s="150" r="C2558"/>
      <c s="150" r="D2558"/>
      <c s="150" r="E2558"/>
      <c s="150" r="F2558"/>
    </row>
    <row r="2559">
      <c s="113" r="A2559">
        <v>223675000068</v>
      </c>
      <c t="s" s="136" r="B2559">
        <v>2907</v>
      </c>
      <c s="150" r="C2559"/>
      <c s="150" r="D2559"/>
      <c s="150" r="E2559"/>
      <c s="150" r="F2559"/>
    </row>
    <row r="2560">
      <c s="113" r="A2560">
        <v>223675000114</v>
      </c>
      <c t="s" s="136" r="B2560">
        <v>2908</v>
      </c>
      <c s="150" r="C2560"/>
      <c s="150" r="D2560"/>
      <c s="150" r="E2560"/>
      <c s="150" r="F2560"/>
    </row>
    <row r="2561">
      <c s="113" r="A2561">
        <v>223675000297</v>
      </c>
      <c t="s" s="136" r="B2561">
        <v>2909</v>
      </c>
      <c s="150" r="C2561"/>
      <c s="150" r="D2561"/>
      <c s="150" r="E2561"/>
      <c s="150" r="F2561"/>
    </row>
    <row r="2562">
      <c s="113" r="A2562">
        <v>223675000343</v>
      </c>
      <c t="s" s="136" r="B2562">
        <v>2910</v>
      </c>
      <c s="150" r="C2562"/>
      <c s="150" r="D2562"/>
      <c s="150" r="E2562"/>
      <c s="150" r="F2562"/>
    </row>
    <row r="2563">
      <c s="113" r="A2563">
        <v>223675000424</v>
      </c>
      <c t="s" s="136" r="B2563">
        <v>2911</v>
      </c>
      <c s="150" r="C2563"/>
      <c s="150" r="D2563"/>
      <c s="150" r="E2563"/>
      <c s="150" r="F2563"/>
    </row>
    <row r="2564">
      <c s="113" r="A2564">
        <v>223675000572</v>
      </c>
      <c t="s" s="136" r="B2564">
        <v>2912</v>
      </c>
      <c s="150" r="C2564"/>
      <c s="150" r="D2564"/>
      <c s="150" r="E2564"/>
      <c s="150" r="F2564"/>
    </row>
    <row r="2565">
      <c s="113" r="A2565">
        <v>223675000769</v>
      </c>
      <c t="s" s="136" r="B2565">
        <v>2913</v>
      </c>
      <c s="150" r="C2565"/>
      <c s="150" r="D2565"/>
      <c s="150" r="E2565"/>
      <c s="150" r="F2565"/>
    </row>
    <row r="2566">
      <c s="113" r="A2566">
        <v>223675000921</v>
      </c>
      <c t="s" s="136" r="B2566">
        <v>2914</v>
      </c>
      <c s="150" r="C2566"/>
      <c s="150" r="D2566"/>
      <c s="150" r="E2566"/>
      <c s="150" r="F2566"/>
    </row>
    <row r="2567">
      <c s="113" r="A2567">
        <v>223675001145</v>
      </c>
      <c t="s" s="136" r="B2567">
        <v>2915</v>
      </c>
      <c s="150" r="C2567"/>
      <c s="150" r="D2567"/>
      <c s="150" r="E2567"/>
      <c s="150" r="F2567"/>
    </row>
    <row r="2568">
      <c s="113" r="A2568">
        <v>223678000042</v>
      </c>
      <c t="s" s="136" r="B2568">
        <v>2916</v>
      </c>
      <c s="150" r="C2568"/>
      <c s="150" r="D2568"/>
      <c s="150" r="E2568"/>
      <c s="150" r="F2568"/>
    </row>
    <row r="2569">
      <c s="113" r="A2569">
        <v>223678000140</v>
      </c>
      <c t="s" s="136" r="B2569">
        <v>2917</v>
      </c>
      <c s="150" r="C2569"/>
      <c s="150" r="D2569"/>
      <c s="150" r="E2569"/>
      <c s="150" r="F2569"/>
    </row>
    <row r="2570">
      <c s="113" r="A2570">
        <v>223678000158</v>
      </c>
      <c t="s" s="136" r="B2570">
        <v>2918</v>
      </c>
      <c s="150" r="C2570"/>
      <c s="150" r="D2570"/>
      <c s="150" r="E2570"/>
      <c s="150" r="F2570"/>
    </row>
    <row r="2571">
      <c s="113" r="A2571">
        <v>223678000204</v>
      </c>
      <c t="s" s="136" r="B2571">
        <v>2919</v>
      </c>
      <c s="150" r="C2571"/>
      <c s="150" r="D2571"/>
      <c s="150" r="E2571"/>
      <c s="150" r="F2571"/>
    </row>
    <row r="2572">
      <c s="113" r="A2572">
        <v>223678000212</v>
      </c>
      <c t="s" s="136" r="B2572">
        <v>2920</v>
      </c>
      <c s="150" r="C2572"/>
      <c s="150" r="D2572"/>
      <c s="150" r="E2572"/>
      <c s="150" r="F2572"/>
    </row>
    <row r="2573">
      <c s="113" r="A2573">
        <v>223678000221</v>
      </c>
      <c t="s" s="136" r="B2573">
        <v>2921</v>
      </c>
      <c s="150" r="C2573"/>
      <c s="150" r="D2573"/>
      <c s="150" r="E2573"/>
      <c s="150" r="F2573"/>
    </row>
    <row r="2574">
      <c s="113" r="A2574">
        <v>223678000239</v>
      </c>
      <c t="s" s="136" r="B2574">
        <v>2922</v>
      </c>
      <c s="150" r="C2574"/>
      <c s="150" r="D2574"/>
      <c s="150" r="E2574"/>
      <c s="150" r="F2574"/>
    </row>
    <row r="2575">
      <c s="113" r="A2575">
        <v>223678000425</v>
      </c>
      <c t="s" s="136" r="B2575">
        <v>2923</v>
      </c>
      <c s="150" r="C2575"/>
      <c s="150" r="D2575"/>
      <c s="150" r="E2575"/>
      <c s="150" r="F2575"/>
    </row>
    <row r="2576">
      <c s="113" r="A2576">
        <v>223678000450</v>
      </c>
      <c t="s" s="136" r="B2576">
        <v>2924</v>
      </c>
      <c s="150" r="C2576"/>
      <c s="150" r="D2576"/>
      <c s="150" r="E2576"/>
      <c s="150" r="F2576"/>
    </row>
    <row r="2577">
      <c s="113" r="A2577">
        <v>223678000484</v>
      </c>
      <c t="s" s="136" r="B2577">
        <v>2925</v>
      </c>
      <c s="150" r="C2577"/>
      <c s="150" r="D2577"/>
      <c s="150" r="E2577"/>
      <c s="150" r="F2577"/>
    </row>
    <row r="2578">
      <c s="113" r="A2578">
        <v>223678000506</v>
      </c>
      <c t="s" s="136" r="B2578">
        <v>2926</v>
      </c>
      <c s="150" r="C2578"/>
      <c s="150" r="D2578"/>
      <c s="150" r="E2578"/>
      <c s="150" r="F2578"/>
    </row>
    <row r="2579">
      <c s="113" r="A2579">
        <v>223678001022</v>
      </c>
      <c t="s" s="136" r="B2579">
        <v>2927</v>
      </c>
      <c s="150" r="C2579"/>
      <c s="150" r="D2579"/>
      <c s="150" r="E2579"/>
      <c s="150" r="F2579"/>
    </row>
    <row r="2580">
      <c s="113" r="A2580">
        <v>223678001090</v>
      </c>
      <c t="s" s="136" r="B2580">
        <v>2928</v>
      </c>
      <c s="150" r="C2580"/>
      <c s="150" r="D2580"/>
      <c s="150" r="E2580"/>
      <c s="150" r="F2580"/>
    </row>
    <row r="2581">
      <c s="113" r="A2581">
        <v>223686000043</v>
      </c>
      <c t="s" s="136" r="B2581">
        <v>2929</v>
      </c>
      <c s="150" r="C2581"/>
      <c s="150" r="D2581"/>
      <c s="150" r="E2581"/>
      <c s="150" r="F2581"/>
    </row>
    <row r="2582">
      <c s="113" r="A2582">
        <v>223686000132</v>
      </c>
      <c t="s" s="136" r="B2582">
        <v>2930</v>
      </c>
      <c s="150" r="C2582"/>
      <c s="150" r="D2582"/>
      <c s="150" r="E2582"/>
      <c s="150" r="F2582"/>
    </row>
    <row r="2583">
      <c s="113" r="A2583">
        <v>223686000175</v>
      </c>
      <c t="s" s="136" r="B2583">
        <v>2931</v>
      </c>
      <c s="150" r="C2583"/>
      <c s="150" r="D2583"/>
      <c s="150" r="E2583"/>
      <c s="150" r="F2583"/>
    </row>
    <row r="2584">
      <c s="113" r="A2584">
        <v>223686000451</v>
      </c>
      <c t="s" s="136" r="B2584">
        <v>2932</v>
      </c>
      <c s="150" r="C2584"/>
      <c s="150" r="D2584"/>
      <c s="150" r="E2584"/>
      <c s="150" r="F2584"/>
    </row>
    <row r="2585">
      <c s="113" r="A2585">
        <v>223686000582</v>
      </c>
      <c t="s" s="136" r="B2585">
        <v>2933</v>
      </c>
      <c s="150" r="C2585"/>
      <c s="150" r="D2585"/>
      <c s="150" r="E2585"/>
      <c s="150" r="F2585"/>
    </row>
    <row r="2586">
      <c s="113" r="A2586">
        <v>223686000728</v>
      </c>
      <c t="s" s="136" r="B2586">
        <v>2934</v>
      </c>
      <c s="150" r="C2586"/>
      <c s="150" r="D2586"/>
      <c s="150" r="E2586"/>
      <c s="150" r="F2586"/>
    </row>
    <row r="2587">
      <c s="113" r="A2587">
        <v>223686001066</v>
      </c>
      <c t="s" s="136" r="B2587">
        <v>2935</v>
      </c>
      <c s="150" r="C2587"/>
      <c s="150" r="D2587"/>
      <c s="150" r="E2587"/>
      <c s="150" r="F2587"/>
    </row>
    <row r="2588">
      <c s="113" r="A2588">
        <v>223686001180</v>
      </c>
      <c t="s" s="136" r="B2588">
        <v>2936</v>
      </c>
      <c s="150" r="C2588"/>
      <c s="150" r="D2588"/>
      <c s="150" r="E2588"/>
      <c s="150" r="F2588"/>
    </row>
    <row r="2589">
      <c s="113" r="A2589">
        <v>223807000003</v>
      </c>
      <c t="s" s="136" r="B2589">
        <v>2937</v>
      </c>
      <c s="150" r="C2589"/>
      <c s="150" r="D2589"/>
      <c s="150" r="E2589"/>
      <c s="150" r="F2589"/>
    </row>
    <row r="2590">
      <c s="113" r="A2590">
        <v>223807000046</v>
      </c>
      <c t="s" s="136" r="B2590">
        <v>2938</v>
      </c>
      <c s="150" r="C2590"/>
      <c s="150" r="D2590"/>
      <c s="150" r="E2590"/>
      <c s="150" r="F2590"/>
    </row>
    <row r="2591">
      <c s="113" r="A2591">
        <v>223807000089</v>
      </c>
      <c t="s" s="136" r="B2591">
        <v>2652</v>
      </c>
      <c s="150" r="C2591"/>
      <c s="150" r="D2591"/>
      <c s="150" r="E2591"/>
      <c s="150" r="F2591"/>
    </row>
    <row r="2592">
      <c s="113" r="A2592">
        <v>223807000103</v>
      </c>
      <c t="s" s="136" r="B2592">
        <v>2939</v>
      </c>
      <c s="150" r="C2592"/>
      <c s="150" r="D2592"/>
      <c s="150" r="E2592"/>
      <c s="150" r="F2592"/>
    </row>
    <row r="2593">
      <c s="113" r="A2593">
        <v>223807000104</v>
      </c>
      <c t="s" s="136" r="B2593">
        <v>2940</v>
      </c>
      <c s="150" r="C2593"/>
      <c s="150" r="D2593"/>
      <c s="150" r="E2593"/>
      <c s="150" r="F2593"/>
    </row>
    <row r="2594">
      <c s="113" r="A2594">
        <v>223807000106</v>
      </c>
      <c t="s" s="136" r="B2594">
        <v>2941</v>
      </c>
      <c s="150" r="C2594"/>
      <c s="150" r="D2594"/>
      <c s="150" r="E2594"/>
      <c s="150" r="F2594"/>
    </row>
    <row r="2595">
      <c s="113" r="A2595">
        <v>223807000208</v>
      </c>
      <c t="s" s="136" r="B2595">
        <v>2942</v>
      </c>
      <c s="150" r="C2595"/>
      <c s="150" r="D2595"/>
      <c s="150" r="E2595"/>
      <c s="150" r="F2595"/>
    </row>
    <row r="2596">
      <c s="113" r="A2596">
        <v>223807000224</v>
      </c>
      <c t="s" s="136" r="B2596">
        <v>2943</v>
      </c>
      <c s="150" r="C2596"/>
      <c s="150" r="D2596"/>
      <c s="150" r="E2596"/>
      <c s="150" r="F2596"/>
    </row>
    <row r="2597">
      <c s="113" r="A2597">
        <v>223807000330</v>
      </c>
      <c t="s" s="136" r="B2597">
        <v>2944</v>
      </c>
      <c s="150" r="C2597"/>
      <c s="150" r="D2597"/>
      <c s="150" r="E2597"/>
      <c s="150" r="F2597"/>
    </row>
    <row r="2598">
      <c s="113" r="A2598">
        <v>223807000381</v>
      </c>
      <c t="s" s="136" r="B2598">
        <v>2945</v>
      </c>
      <c s="150" r="C2598"/>
      <c s="150" r="D2598"/>
      <c s="150" r="E2598"/>
      <c s="150" r="F2598"/>
    </row>
    <row r="2599">
      <c s="113" r="A2599">
        <v>223807000631</v>
      </c>
      <c t="s" s="136" r="B2599">
        <v>2946</v>
      </c>
      <c s="150" r="C2599"/>
      <c s="150" r="D2599"/>
      <c s="150" r="E2599"/>
      <c s="150" r="F2599"/>
    </row>
    <row r="2600">
      <c s="113" r="A2600">
        <v>223807000666</v>
      </c>
      <c t="s" s="136" r="B2600">
        <v>2947</v>
      </c>
      <c s="150" r="C2600"/>
      <c s="150" r="D2600"/>
      <c s="150" r="E2600"/>
      <c s="150" r="F2600"/>
    </row>
    <row r="2601">
      <c s="113" r="A2601">
        <v>223807000895</v>
      </c>
      <c t="s" s="136" r="B2601">
        <v>2948</v>
      </c>
      <c s="150" r="C2601"/>
      <c s="150" r="D2601"/>
      <c s="150" r="E2601"/>
      <c s="150" r="F2601"/>
    </row>
    <row r="2602">
      <c s="113" r="A2602">
        <v>223807000992</v>
      </c>
      <c t="s" s="136" r="B2602">
        <v>2949</v>
      </c>
      <c s="150" r="C2602"/>
      <c s="150" r="D2602"/>
      <c s="150" r="E2602"/>
      <c s="150" r="F2602"/>
    </row>
    <row r="2603">
      <c s="113" r="A2603">
        <v>223807001484</v>
      </c>
      <c t="s" s="136" r="B2603">
        <v>2950</v>
      </c>
      <c s="150" r="C2603"/>
      <c s="150" r="D2603"/>
      <c s="150" r="E2603"/>
      <c s="150" r="F2603"/>
    </row>
    <row r="2604">
      <c s="113" r="A2604">
        <v>223807001875</v>
      </c>
      <c t="s" s="136" r="B2604">
        <v>2951</v>
      </c>
      <c s="150" r="C2604"/>
      <c s="150" r="D2604"/>
      <c s="150" r="E2604"/>
      <c s="150" r="F2604"/>
    </row>
    <row r="2605">
      <c s="113" r="A2605">
        <v>223807001981</v>
      </c>
      <c t="s" s="136" r="B2605">
        <v>2952</v>
      </c>
      <c s="150" r="C2605"/>
      <c s="150" r="D2605"/>
      <c s="150" r="E2605"/>
      <c s="150" r="F2605"/>
    </row>
    <row r="2606">
      <c s="113" r="A2606">
        <v>223807002022</v>
      </c>
      <c t="s" s="136" r="B2606">
        <v>2953</v>
      </c>
      <c s="150" r="C2606"/>
      <c s="150" r="D2606"/>
      <c s="150" r="E2606"/>
      <c s="150" r="F2606"/>
    </row>
    <row r="2607">
      <c s="113" r="A2607">
        <v>223807002162</v>
      </c>
      <c t="s" s="136" r="B2607">
        <v>2954</v>
      </c>
      <c s="150" r="C2607"/>
      <c s="150" r="D2607"/>
      <c s="150" r="E2607"/>
      <c s="150" r="F2607"/>
    </row>
    <row r="2608">
      <c s="113" r="A2608">
        <v>223807002511</v>
      </c>
      <c t="s" s="136" r="B2608">
        <v>2955</v>
      </c>
      <c s="150" r="C2608"/>
      <c s="150" r="D2608"/>
      <c s="150" r="E2608"/>
      <c s="150" r="F2608"/>
    </row>
    <row r="2609">
      <c s="113" r="A2609">
        <v>223807002839</v>
      </c>
      <c t="s" s="136" r="B2609">
        <v>2956</v>
      </c>
      <c s="150" r="C2609"/>
      <c s="150" r="D2609"/>
      <c s="150" r="E2609"/>
      <c s="150" r="F2609"/>
    </row>
    <row r="2610">
      <c s="113" r="A2610">
        <v>223807003118</v>
      </c>
      <c t="s" s="136" r="B2610">
        <v>2957</v>
      </c>
      <c s="150" r="C2610"/>
      <c s="150" r="D2610"/>
      <c s="150" r="E2610"/>
      <c s="150" r="F2610"/>
    </row>
    <row r="2611">
      <c s="113" r="A2611">
        <v>223807003690</v>
      </c>
      <c t="s" s="136" r="B2611">
        <v>2958</v>
      </c>
      <c s="150" r="C2611"/>
      <c s="150" r="D2611"/>
      <c s="150" r="E2611"/>
      <c s="150" r="F2611"/>
    </row>
    <row r="2612">
      <c s="113" r="A2612">
        <v>223807003941</v>
      </c>
      <c t="s" s="136" r="B2612">
        <v>2959</v>
      </c>
      <c s="150" r="C2612"/>
      <c s="150" r="D2612"/>
      <c s="150" r="E2612"/>
      <c s="150" r="F2612"/>
    </row>
    <row r="2613">
      <c s="113" r="A2613">
        <v>223807004092</v>
      </c>
      <c t="s" s="136" r="B2613">
        <v>2960</v>
      </c>
      <c s="150" r="C2613"/>
      <c s="150" r="D2613"/>
      <c s="150" r="E2613"/>
      <c s="150" r="F2613"/>
    </row>
    <row r="2614">
      <c s="113" r="A2614">
        <v>223807004343</v>
      </c>
      <c t="s" s="136" r="B2614">
        <v>2961</v>
      </c>
      <c s="150" r="C2614"/>
      <c s="150" r="D2614"/>
      <c s="150" r="E2614"/>
      <c s="150" r="F2614"/>
    </row>
    <row r="2615">
      <c s="113" r="A2615">
        <v>223807004360</v>
      </c>
      <c t="s" s="136" r="B2615">
        <v>2962</v>
      </c>
      <c s="150" r="C2615"/>
      <c s="150" r="D2615"/>
      <c s="150" r="E2615"/>
      <c s="150" r="F2615"/>
    </row>
    <row r="2616">
      <c s="113" r="A2616">
        <v>223807004386</v>
      </c>
      <c t="s" s="136" r="B2616">
        <v>2414</v>
      </c>
      <c s="150" r="C2616"/>
      <c s="150" r="D2616"/>
      <c s="150" r="E2616"/>
      <c s="150" r="F2616"/>
    </row>
    <row r="2617">
      <c s="113" r="A2617">
        <v>223807004441</v>
      </c>
      <c t="s" s="136" r="B2617">
        <v>2963</v>
      </c>
      <c s="150" r="C2617"/>
      <c s="150" r="D2617"/>
      <c s="150" r="E2617"/>
      <c s="150" r="F2617"/>
    </row>
    <row r="2618">
      <c s="113" r="A2618">
        <v>223807004459</v>
      </c>
      <c t="s" s="136" r="B2618">
        <v>2964</v>
      </c>
      <c s="150" r="C2618"/>
      <c s="150" r="D2618"/>
      <c s="150" r="E2618"/>
      <c s="150" r="F2618"/>
    </row>
    <row r="2619">
      <c s="113" r="A2619">
        <v>223807004637</v>
      </c>
      <c t="s" s="136" r="B2619">
        <v>2965</v>
      </c>
      <c s="150" r="C2619"/>
      <c s="150" r="D2619"/>
      <c s="150" r="E2619"/>
      <c s="150" r="F2619"/>
    </row>
    <row r="2620">
      <c s="113" r="A2620">
        <v>223807004653</v>
      </c>
      <c t="s" s="136" r="B2620">
        <v>2966</v>
      </c>
      <c s="150" r="C2620"/>
      <c s="150" r="D2620"/>
      <c s="150" r="E2620"/>
      <c s="150" r="F2620"/>
    </row>
    <row r="2621">
      <c s="113" r="A2621">
        <v>223807004661</v>
      </c>
      <c t="s" s="136" r="B2621">
        <v>2967</v>
      </c>
      <c s="150" r="C2621"/>
      <c s="150" r="D2621"/>
      <c s="150" r="E2621"/>
      <c s="150" r="F2621"/>
    </row>
    <row r="2622">
      <c s="113" r="A2622">
        <v>223807005099</v>
      </c>
      <c t="s" s="136" r="B2622">
        <v>2968</v>
      </c>
      <c s="150" r="C2622"/>
      <c s="150" r="D2622"/>
      <c s="150" r="E2622"/>
      <c s="150" r="F2622"/>
    </row>
    <row r="2623">
      <c s="113" r="A2623">
        <v>223807005102</v>
      </c>
      <c t="s" s="136" r="B2623">
        <v>2969</v>
      </c>
      <c s="150" r="C2623"/>
      <c s="150" r="D2623"/>
      <c s="150" r="E2623"/>
      <c s="150" r="F2623"/>
    </row>
    <row r="2624">
      <c s="113" r="A2624">
        <v>223807005111</v>
      </c>
      <c t="s" s="136" r="B2624">
        <v>2970</v>
      </c>
      <c s="150" r="C2624"/>
      <c s="150" r="D2624"/>
      <c s="150" r="E2624"/>
      <c s="150" r="F2624"/>
    </row>
    <row r="2625">
      <c s="113" r="A2625">
        <v>223807005129</v>
      </c>
      <c t="s" s="136" r="B2625">
        <v>2971</v>
      </c>
      <c s="150" r="C2625"/>
      <c s="150" r="D2625"/>
      <c s="150" r="E2625"/>
      <c s="150" r="F2625"/>
    </row>
    <row r="2626">
      <c s="113" r="A2626">
        <v>223807005137</v>
      </c>
      <c t="s" s="136" r="B2626">
        <v>2972</v>
      </c>
      <c s="150" r="C2626"/>
      <c s="150" r="D2626"/>
      <c s="150" r="E2626"/>
      <c s="150" r="F2626"/>
    </row>
    <row r="2627">
      <c s="113" r="A2627">
        <v>223807005153</v>
      </c>
      <c t="s" s="136" r="B2627">
        <v>2973</v>
      </c>
      <c s="150" r="C2627"/>
      <c s="150" r="D2627"/>
      <c s="150" r="E2627"/>
      <c s="150" r="F2627"/>
    </row>
    <row r="2628">
      <c s="113" r="A2628">
        <v>223807005498</v>
      </c>
      <c t="s" s="136" r="B2628">
        <v>2974</v>
      </c>
      <c s="150" r="C2628"/>
      <c s="150" r="D2628"/>
      <c s="150" r="E2628"/>
      <c s="150" r="F2628"/>
    </row>
    <row r="2629">
      <c s="113" r="A2629">
        <v>223855000023</v>
      </c>
      <c t="s" s="136" r="B2629">
        <v>2975</v>
      </c>
      <c s="150" r="C2629"/>
      <c s="150" r="D2629"/>
      <c s="150" r="E2629"/>
      <c s="150" r="F2629"/>
    </row>
    <row r="2630">
      <c s="113" r="A2630">
        <v>223855000040</v>
      </c>
      <c t="s" s="136" r="B2630">
        <v>2976</v>
      </c>
      <c s="150" r="C2630"/>
      <c s="150" r="D2630"/>
      <c s="150" r="E2630"/>
      <c s="150" r="F2630"/>
    </row>
    <row r="2631">
      <c s="113" r="A2631">
        <v>223855000121</v>
      </c>
      <c t="s" s="136" r="B2631">
        <v>2977</v>
      </c>
      <c s="150" r="C2631"/>
      <c s="150" r="D2631"/>
      <c s="150" r="E2631"/>
      <c s="150" r="F2631"/>
    </row>
    <row r="2632">
      <c s="113" r="A2632">
        <v>223855000163</v>
      </c>
      <c t="s" s="136" r="B2632">
        <v>2978</v>
      </c>
      <c s="150" r="C2632"/>
      <c s="150" r="D2632"/>
      <c s="150" r="E2632"/>
      <c s="150" r="F2632"/>
    </row>
    <row r="2633">
      <c s="113" r="A2633">
        <v>223855000201</v>
      </c>
      <c t="s" s="136" r="B2633">
        <v>2979</v>
      </c>
      <c s="150" r="C2633"/>
      <c s="150" r="D2633"/>
      <c s="150" r="E2633"/>
      <c s="150" r="F2633"/>
    </row>
    <row r="2634">
      <c s="113" r="A2634">
        <v>223855000490</v>
      </c>
      <c t="s" s="136" r="B2634">
        <v>2980</v>
      </c>
      <c s="150" r="C2634"/>
      <c s="150" r="D2634"/>
      <c s="150" r="E2634"/>
      <c s="150" r="F2634"/>
    </row>
    <row r="2635">
      <c s="113" r="A2635">
        <v>223855000643</v>
      </c>
      <c t="s" s="136" r="B2635">
        <v>2981</v>
      </c>
      <c s="150" r="C2635"/>
      <c s="150" r="D2635"/>
      <c s="150" r="E2635"/>
      <c s="150" r="F2635"/>
    </row>
    <row r="2636">
      <c s="113" r="A2636">
        <v>223855000881</v>
      </c>
      <c t="s" s="136" r="B2636">
        <v>2982</v>
      </c>
      <c s="150" r="C2636"/>
      <c s="150" r="D2636"/>
      <c s="150" r="E2636"/>
      <c s="150" r="F2636"/>
    </row>
    <row r="2637">
      <c s="113" r="A2637">
        <v>223855001275</v>
      </c>
      <c t="s" s="136" r="B2637">
        <v>2983</v>
      </c>
      <c s="150" r="C2637"/>
      <c s="150" r="D2637"/>
      <c s="150" r="E2637"/>
      <c s="150" r="F2637"/>
    </row>
    <row r="2638">
      <c s="113" r="A2638">
        <v>223855001607</v>
      </c>
      <c t="s" s="136" r="B2638">
        <v>2984</v>
      </c>
      <c s="150" r="C2638"/>
      <c s="150" r="D2638"/>
      <c s="150" r="E2638"/>
      <c s="150" r="F2638"/>
    </row>
    <row r="2639">
      <c s="113" r="A2639">
        <v>225019000208</v>
      </c>
      <c t="s" s="136" r="B2639">
        <v>2985</v>
      </c>
      <c s="150" r="C2639"/>
      <c s="150" r="D2639"/>
      <c s="150" r="E2639"/>
      <c s="150" r="F2639"/>
    </row>
    <row r="2640">
      <c s="113" r="A2640">
        <v>225035000072</v>
      </c>
      <c t="s" s="136" r="B2640">
        <v>2986</v>
      </c>
      <c s="150" r="C2640"/>
      <c s="150" r="D2640"/>
      <c s="150" r="E2640"/>
      <c s="150" r="F2640"/>
    </row>
    <row r="2641">
      <c s="113" r="A2641">
        <v>225035000358</v>
      </c>
      <c t="s" s="136" r="B2641">
        <v>2987</v>
      </c>
      <c s="150" r="C2641"/>
      <c s="150" r="D2641"/>
      <c s="150" r="E2641"/>
      <c s="150" r="F2641"/>
    </row>
    <row r="2642">
      <c s="113" r="A2642">
        <v>225040000544</v>
      </c>
      <c t="s" s="136" r="B2642">
        <v>2988</v>
      </c>
      <c s="150" r="C2642"/>
      <c s="150" r="D2642"/>
      <c s="150" r="E2642"/>
      <c s="150" r="F2642"/>
    </row>
    <row r="2643">
      <c s="113" r="A2643">
        <v>225040000625</v>
      </c>
      <c t="s" s="136" r="B2643">
        <v>2989</v>
      </c>
      <c s="150" r="C2643"/>
      <c s="150" r="D2643"/>
      <c s="150" r="E2643"/>
      <c s="150" r="F2643"/>
    </row>
    <row r="2644">
      <c s="113" r="A2644">
        <v>225053000187</v>
      </c>
      <c t="s" s="136" r="B2644">
        <v>2990</v>
      </c>
      <c s="150" r="C2644"/>
      <c s="150" r="D2644"/>
      <c s="150" r="E2644"/>
      <c s="150" r="F2644"/>
    </row>
    <row r="2645">
      <c s="113" r="A2645">
        <v>225099000041</v>
      </c>
      <c t="s" s="136" r="B2645">
        <v>2991</v>
      </c>
      <c s="150" r="C2645"/>
      <c s="150" r="D2645"/>
      <c s="150" r="E2645"/>
      <c s="150" r="F2645"/>
    </row>
    <row r="2646">
      <c s="113" r="A2646">
        <v>225123000201</v>
      </c>
      <c t="s" s="136" r="B2646">
        <v>2992</v>
      </c>
      <c s="150" r="C2646"/>
      <c s="150" r="D2646"/>
      <c s="150" r="E2646"/>
      <c s="150" r="F2646"/>
    </row>
    <row r="2647">
      <c s="113" r="A2647">
        <v>225148000401</v>
      </c>
      <c t="s" s="136" r="B2647">
        <v>2993</v>
      </c>
      <c s="150" r="C2647"/>
      <c s="150" r="D2647"/>
      <c s="150" r="E2647"/>
      <c s="150" r="F2647"/>
    </row>
    <row r="2648">
      <c s="113" r="A2648">
        <v>225151000152</v>
      </c>
      <c t="s" s="136" r="B2648">
        <v>2994</v>
      </c>
      <c s="150" r="C2648"/>
      <c s="150" r="D2648"/>
      <c s="150" r="E2648"/>
      <c s="150" r="F2648"/>
    </row>
    <row r="2649">
      <c s="113" r="A2649">
        <v>225151000195</v>
      </c>
      <c t="s" s="136" r="B2649">
        <v>2995</v>
      </c>
      <c s="150" r="C2649"/>
      <c s="150" r="D2649"/>
      <c s="150" r="E2649"/>
      <c s="150" r="F2649"/>
    </row>
    <row r="2650">
      <c s="113" r="A2650">
        <v>225151000381</v>
      </c>
      <c t="s" s="136" r="B2650">
        <v>2996</v>
      </c>
      <c s="150" r="C2650"/>
      <c s="150" r="D2650"/>
      <c s="150" r="E2650"/>
      <c s="150" r="F2650"/>
    </row>
    <row r="2651">
      <c s="113" r="A2651">
        <v>225178000375</v>
      </c>
      <c t="s" s="136" r="B2651">
        <v>2997</v>
      </c>
      <c s="150" r="C2651"/>
      <c s="150" r="D2651"/>
      <c s="150" r="E2651"/>
      <c s="150" r="F2651"/>
    </row>
    <row r="2652">
      <c s="113" r="A2652">
        <v>225181000149</v>
      </c>
      <c t="s" s="136" r="B2652">
        <v>2998</v>
      </c>
      <c s="150" r="C2652"/>
      <c s="150" r="D2652"/>
      <c s="150" r="E2652"/>
      <c s="150" r="F2652"/>
    </row>
    <row r="2653">
      <c s="113" r="A2653">
        <v>225200000058</v>
      </c>
      <c t="s" s="136" r="B2653">
        <v>2999</v>
      </c>
      <c s="150" r="C2653"/>
      <c s="150" r="D2653"/>
      <c s="150" r="E2653"/>
      <c s="150" r="F2653"/>
    </row>
    <row r="2654">
      <c s="113" r="A2654">
        <v>225200000201</v>
      </c>
      <c t="s" s="136" r="B2654">
        <v>3000</v>
      </c>
      <c s="150" r="C2654"/>
      <c s="150" r="D2654"/>
      <c s="150" r="E2654"/>
      <c s="150" r="F2654"/>
    </row>
    <row r="2655">
      <c s="113" r="A2655">
        <v>225224000024</v>
      </c>
      <c t="s" s="136" r="B2655">
        <v>3001</v>
      </c>
      <c s="150" r="C2655"/>
      <c s="150" r="D2655"/>
      <c s="150" r="E2655"/>
      <c s="150" r="F2655"/>
    </row>
    <row r="2656">
      <c s="113" r="A2656">
        <v>225245000288</v>
      </c>
      <c t="s" s="136" r="B2656">
        <v>3002</v>
      </c>
      <c s="150" r="C2656"/>
      <c s="150" r="D2656"/>
      <c s="150" r="E2656"/>
      <c s="150" r="F2656"/>
    </row>
    <row r="2657">
      <c s="113" r="A2657">
        <v>225245000652</v>
      </c>
      <c t="s" s="136" r="B2657">
        <v>3003</v>
      </c>
      <c s="150" r="C2657"/>
      <c s="150" r="D2657"/>
      <c s="150" r="E2657"/>
      <c s="150" r="F2657"/>
    </row>
    <row r="2658">
      <c s="113" r="A2658">
        <v>225245000695</v>
      </c>
      <c t="s" s="136" r="B2658">
        <v>3004</v>
      </c>
      <c s="150" r="C2658"/>
      <c s="150" r="D2658"/>
      <c s="150" r="E2658"/>
      <c s="150" r="F2658"/>
    </row>
    <row r="2659">
      <c s="113" r="A2659">
        <v>225258000244</v>
      </c>
      <c t="s" s="136" r="B2659">
        <v>3005</v>
      </c>
      <c s="150" r="C2659"/>
      <c s="150" r="D2659"/>
      <c s="150" r="E2659"/>
      <c s="150" r="F2659"/>
    </row>
    <row r="2660">
      <c s="113" r="A2660">
        <v>225269000211</v>
      </c>
      <c t="s" s="136" r="B2660">
        <v>3006</v>
      </c>
      <c s="150" r="C2660"/>
      <c s="150" r="D2660"/>
      <c s="150" r="E2660"/>
      <c s="150" r="F2660"/>
    </row>
    <row r="2661">
      <c s="113" r="A2661">
        <v>225269000467</v>
      </c>
      <c t="s" s="136" r="B2661">
        <v>3007</v>
      </c>
      <c s="150" r="C2661"/>
      <c s="150" r="D2661"/>
      <c s="150" r="E2661"/>
      <c s="150" r="F2661"/>
    </row>
    <row r="2662">
      <c s="113" r="A2662">
        <v>225279000040</v>
      </c>
      <c t="s" s="136" r="B2662">
        <v>3008</v>
      </c>
      <c s="150" r="C2662"/>
      <c s="150" r="D2662"/>
      <c s="150" r="E2662"/>
      <c s="150" r="F2662"/>
    </row>
    <row r="2663">
      <c s="113" r="A2663">
        <v>225281000219</v>
      </c>
      <c t="s" s="136" r="B2663">
        <v>3009</v>
      </c>
      <c s="150" r="C2663"/>
      <c s="150" r="D2663"/>
      <c s="150" r="E2663"/>
      <c s="150" r="F2663"/>
    </row>
    <row r="2664">
      <c s="113" r="A2664">
        <v>225286000012</v>
      </c>
      <c t="s" s="136" r="B2664">
        <v>1141</v>
      </c>
      <c s="150" r="C2664"/>
      <c s="150" r="D2664"/>
      <c s="150" r="E2664"/>
      <c s="150" r="F2664"/>
    </row>
    <row r="2665">
      <c s="113" r="A2665">
        <v>225288000206</v>
      </c>
      <c t="s" s="136" r="B2665">
        <v>3010</v>
      </c>
      <c s="150" r="C2665"/>
      <c s="150" r="D2665"/>
      <c s="150" r="E2665"/>
      <c s="150" r="F2665"/>
    </row>
    <row r="2666">
      <c s="113" r="A2666">
        <v>225293000362</v>
      </c>
      <c t="s" s="136" r="B2666">
        <v>3011</v>
      </c>
      <c s="150" r="C2666"/>
      <c s="150" r="D2666"/>
      <c s="150" r="E2666"/>
      <c s="150" r="F2666"/>
    </row>
    <row r="2667">
      <c s="113" r="A2667">
        <v>225297000529</v>
      </c>
      <c t="s" s="136" r="B2667">
        <v>3012</v>
      </c>
      <c s="150" r="C2667"/>
      <c s="150" r="D2667"/>
      <c s="150" r="E2667"/>
      <c s="150" r="F2667"/>
    </row>
    <row r="2668">
      <c s="113" r="A2668">
        <v>225307000204</v>
      </c>
      <c t="s" s="136" r="B2668">
        <v>3013</v>
      </c>
      <c s="150" r="C2668"/>
      <c s="150" r="D2668"/>
      <c s="150" r="E2668"/>
      <c s="150" r="F2668"/>
    </row>
    <row r="2669">
      <c s="113" r="A2669">
        <v>225307000824</v>
      </c>
      <c t="s" s="136" r="B2669">
        <v>3014</v>
      </c>
      <c s="150" r="C2669"/>
      <c s="150" r="D2669"/>
      <c s="150" r="E2669"/>
      <c s="150" r="F2669"/>
    </row>
    <row r="2670">
      <c s="113" r="A2670">
        <v>225320000574</v>
      </c>
      <c t="s" s="136" r="B2670">
        <v>3015</v>
      </c>
      <c s="150" r="C2670"/>
      <c s="150" r="D2670"/>
      <c s="150" r="E2670"/>
      <c s="150" r="F2670"/>
    </row>
    <row r="2671">
      <c s="113" r="A2671">
        <v>225320000884</v>
      </c>
      <c t="s" s="136" r="B2671">
        <v>3016</v>
      </c>
      <c s="150" r="C2671"/>
      <c s="150" r="D2671"/>
      <c s="150" r="E2671"/>
      <c s="150" r="F2671"/>
    </row>
    <row r="2672">
      <c s="113" r="A2672">
        <v>225322000105</v>
      </c>
      <c t="s" s="136" r="B2672">
        <v>3017</v>
      </c>
      <c s="150" r="C2672"/>
      <c s="150" r="D2672"/>
      <c s="150" r="E2672"/>
      <c s="150" r="F2672"/>
    </row>
    <row r="2673">
      <c s="113" r="A2673">
        <v>225324000064</v>
      </c>
      <c t="s" s="136" r="B2673">
        <v>3018</v>
      </c>
      <c s="150" r="C2673"/>
      <c s="150" r="D2673"/>
      <c s="150" r="E2673"/>
      <c s="150" r="F2673"/>
    </row>
    <row r="2674">
      <c s="113" r="A2674">
        <v>225326000096</v>
      </c>
      <c t="s" s="136" r="B2674">
        <v>3019</v>
      </c>
      <c s="150" r="C2674"/>
      <c s="150" r="D2674"/>
      <c s="150" r="E2674"/>
      <c s="150" r="F2674"/>
    </row>
    <row r="2675">
      <c s="113" r="A2675">
        <v>225328000051</v>
      </c>
      <c t="s" s="136" r="B2675">
        <v>3020</v>
      </c>
      <c s="150" r="C2675"/>
      <c s="150" r="D2675"/>
      <c s="150" r="E2675"/>
      <c s="150" r="F2675"/>
    </row>
    <row r="2676">
      <c s="113" r="A2676">
        <v>225372000777</v>
      </c>
      <c t="s" s="136" r="B2676">
        <v>3021</v>
      </c>
      <c s="150" r="C2676"/>
      <c s="150" r="D2676"/>
      <c s="150" r="E2676"/>
      <c s="150" r="F2676"/>
    </row>
    <row r="2677">
      <c s="113" r="A2677">
        <v>225377076593</v>
      </c>
      <c t="s" s="136" r="B2677">
        <v>3022</v>
      </c>
      <c s="150" r="C2677"/>
      <c s="150" r="D2677"/>
      <c s="150" r="E2677"/>
      <c s="150" r="F2677"/>
    </row>
    <row r="2678">
      <c s="113" r="A2678">
        <v>225386000524</v>
      </c>
      <c t="s" s="136" r="B2678">
        <v>3023</v>
      </c>
      <c s="150" r="C2678"/>
      <c s="150" r="D2678"/>
      <c s="150" r="E2678"/>
      <c s="150" r="F2678"/>
    </row>
    <row r="2679">
      <c s="113" r="A2679">
        <v>225386000648</v>
      </c>
      <c t="s" s="136" r="B2679">
        <v>3024</v>
      </c>
      <c s="150" r="C2679"/>
      <c s="150" r="D2679"/>
      <c s="150" r="E2679"/>
      <c s="150" r="F2679"/>
    </row>
    <row r="2680">
      <c s="113" r="A2680">
        <v>225394000045</v>
      </c>
      <c t="s" s="136" r="B2680">
        <v>3025</v>
      </c>
      <c s="150" r="C2680"/>
      <c s="150" r="D2680"/>
      <c s="150" r="E2680"/>
      <c s="150" r="F2680"/>
    </row>
    <row r="2681">
      <c s="113" r="A2681">
        <v>225398000147</v>
      </c>
      <c t="s" s="136" r="B2681">
        <v>3026</v>
      </c>
      <c s="150" r="C2681"/>
      <c s="150" r="D2681"/>
      <c s="150" r="E2681"/>
      <c s="150" r="F2681"/>
    </row>
    <row r="2682">
      <c s="113" r="A2682">
        <v>225402000181</v>
      </c>
      <c t="s" s="136" r="B2682">
        <v>3027</v>
      </c>
      <c s="150" r="C2682"/>
      <c s="150" r="D2682"/>
      <c s="150" r="E2682"/>
      <c s="150" r="F2682"/>
    </row>
    <row r="2683">
      <c s="113" r="A2683">
        <v>225402003059</v>
      </c>
      <c t="s" s="136" r="B2683">
        <v>3028</v>
      </c>
      <c s="150" r="C2683"/>
      <c s="150" r="D2683"/>
      <c s="150" r="E2683"/>
      <c s="150" r="F2683"/>
    </row>
    <row r="2684">
      <c s="113" r="A2684">
        <v>225426000115</v>
      </c>
      <c t="s" s="136" r="B2684">
        <v>3029</v>
      </c>
      <c s="150" r="C2684"/>
      <c s="150" r="D2684"/>
      <c s="150" r="E2684"/>
      <c s="150" r="F2684"/>
    </row>
    <row r="2685">
      <c s="113" r="A2685">
        <v>225430000014</v>
      </c>
      <c t="s" s="136" r="B2685">
        <v>3030</v>
      </c>
      <c s="150" r="C2685"/>
      <c s="150" r="D2685"/>
      <c s="150" r="E2685"/>
      <c s="150" r="F2685"/>
    </row>
    <row r="2686">
      <c s="113" r="A2686">
        <v>225438000056</v>
      </c>
      <c t="s" s="136" r="B2686">
        <v>3031</v>
      </c>
      <c s="150" r="C2686"/>
      <c s="150" r="D2686"/>
      <c s="150" r="E2686"/>
      <c s="150" r="F2686"/>
    </row>
    <row r="2687">
      <c s="113" r="A2687">
        <v>225438000242</v>
      </c>
      <c t="s" s="136" r="B2687">
        <v>3032</v>
      </c>
      <c s="150" r="C2687"/>
      <c s="150" r="D2687"/>
      <c s="150" r="E2687"/>
      <c s="150" r="F2687"/>
    </row>
    <row r="2688">
      <c s="113" r="A2688">
        <v>225438000749</v>
      </c>
      <c t="s" s="136" r="B2688">
        <v>3033</v>
      </c>
      <c s="150" r="C2688"/>
      <c s="150" r="D2688"/>
      <c s="150" r="E2688"/>
      <c s="150" r="F2688"/>
    </row>
    <row r="2689">
      <c s="113" r="A2689">
        <v>225486000131</v>
      </c>
      <c t="s" s="136" r="B2689">
        <v>2987</v>
      </c>
      <c s="150" r="C2689"/>
      <c s="150" r="D2689"/>
      <c s="150" r="E2689"/>
      <c s="150" r="F2689"/>
    </row>
    <row r="2690">
      <c s="113" r="A2690">
        <v>225488000081</v>
      </c>
      <c t="s" s="136" r="B2690">
        <v>3034</v>
      </c>
      <c s="150" r="C2690"/>
      <c s="150" r="D2690"/>
      <c s="150" r="E2690"/>
      <c s="150" r="F2690"/>
    </row>
    <row r="2691">
      <c s="113" r="A2691">
        <v>225488000201</v>
      </c>
      <c t="s" s="136" r="B2691">
        <v>3035</v>
      </c>
      <c s="150" r="C2691"/>
      <c s="150" r="D2691"/>
      <c s="150" r="E2691"/>
      <c s="150" r="F2691"/>
    </row>
    <row r="2692">
      <c s="113" r="A2692">
        <v>225489000450</v>
      </c>
      <c t="s" s="136" r="B2692">
        <v>3036</v>
      </c>
      <c s="150" r="C2692"/>
      <c s="150" r="D2692"/>
      <c s="150" r="E2692"/>
      <c s="150" r="F2692"/>
    </row>
    <row r="2693">
      <c s="113" r="A2693">
        <v>225513000776</v>
      </c>
      <c t="s" s="136" r="B2693">
        <v>3037</v>
      </c>
      <c s="150" r="C2693"/>
      <c s="150" r="D2693"/>
      <c s="150" r="E2693"/>
      <c s="150" r="F2693"/>
    </row>
    <row r="2694">
      <c s="113" r="A2694">
        <v>225513001225</v>
      </c>
      <c t="s" s="136" r="B2694">
        <v>1186</v>
      </c>
      <c s="150" r="C2694"/>
      <c s="150" r="D2694"/>
      <c s="150" r="E2694"/>
      <c s="150" r="F2694"/>
    </row>
    <row r="2695">
      <c s="113" r="A2695">
        <v>225524000247</v>
      </c>
      <c t="s" s="136" r="B2695">
        <v>3038</v>
      </c>
      <c s="150" r="C2695"/>
      <c s="150" r="D2695"/>
      <c s="150" r="E2695"/>
      <c s="150" r="F2695"/>
    </row>
    <row r="2696">
      <c s="113" r="A2696">
        <v>225530000267</v>
      </c>
      <c t="s" s="136" r="B2696">
        <v>3039</v>
      </c>
      <c s="150" r="C2696"/>
      <c s="150" r="D2696"/>
      <c s="150" r="E2696"/>
      <c s="150" r="F2696"/>
    </row>
    <row r="2697">
      <c s="113" r="A2697">
        <v>225530000348</v>
      </c>
      <c t="s" s="136" r="B2697">
        <v>3040</v>
      </c>
      <c s="150" r="C2697"/>
      <c s="150" r="D2697"/>
      <c s="150" r="E2697"/>
      <c s="150" r="F2697"/>
    </row>
    <row r="2698">
      <c s="113" r="A2698">
        <v>225535000010</v>
      </c>
      <c t="s" s="136" r="B2698">
        <v>3041</v>
      </c>
      <c s="150" r="C2698"/>
      <c s="150" r="D2698"/>
      <c s="150" r="E2698"/>
      <c s="150" r="F2698"/>
    </row>
    <row r="2699">
      <c s="113" r="A2699">
        <v>225572000470</v>
      </c>
      <c t="s" s="136" r="B2699">
        <v>3042</v>
      </c>
      <c s="150" r="C2699"/>
      <c s="150" r="D2699"/>
      <c s="150" r="E2699"/>
      <c s="150" r="F2699"/>
    </row>
    <row r="2700">
      <c s="113" r="A2700">
        <v>225592000221</v>
      </c>
      <c t="s" s="136" r="B2700">
        <v>3043</v>
      </c>
      <c s="150" r="C2700"/>
      <c s="150" r="D2700"/>
      <c s="150" r="E2700"/>
      <c s="150" r="F2700"/>
    </row>
    <row r="2701">
      <c s="113" r="A2701">
        <v>225594000830</v>
      </c>
      <c t="s" s="136" r="B2701">
        <v>3044</v>
      </c>
      <c s="150" r="C2701"/>
      <c s="150" r="D2701"/>
      <c s="150" r="E2701"/>
      <c s="150" r="F2701"/>
    </row>
    <row r="2702">
      <c s="113" r="A2702">
        <v>225596000314</v>
      </c>
      <c t="s" s="136" r="B2702">
        <v>3045</v>
      </c>
      <c s="150" r="C2702"/>
      <c s="150" r="D2702"/>
      <c s="150" r="E2702"/>
      <c s="150" r="F2702"/>
    </row>
    <row r="2703">
      <c s="113" r="A2703">
        <v>225596000411</v>
      </c>
      <c t="s" s="136" r="B2703">
        <v>3046</v>
      </c>
      <c s="150" r="C2703"/>
      <c s="150" r="D2703"/>
      <c s="150" r="E2703"/>
      <c s="150" r="F2703"/>
    </row>
    <row r="2704">
      <c s="113" r="A2704">
        <v>225596000497</v>
      </c>
      <c t="s" s="136" r="B2704">
        <v>3047</v>
      </c>
      <c s="150" r="C2704"/>
      <c s="150" r="D2704"/>
      <c s="150" r="E2704"/>
      <c s="150" r="F2704"/>
    </row>
    <row r="2705">
      <c s="113" r="A2705">
        <v>225649000435</v>
      </c>
      <c t="s" s="136" r="B2705">
        <v>3048</v>
      </c>
      <c s="150" r="C2705"/>
      <c s="150" r="D2705"/>
      <c s="150" r="E2705"/>
      <c s="150" r="F2705"/>
    </row>
    <row r="2706">
      <c s="113" r="A2706">
        <v>225653000032</v>
      </c>
      <c t="s" s="136" r="B2706">
        <v>3049</v>
      </c>
      <c s="150" r="C2706"/>
      <c s="150" r="D2706"/>
      <c s="150" r="E2706"/>
      <c s="150" r="F2706"/>
    </row>
    <row r="2707">
      <c s="113" r="A2707">
        <v>225662000134</v>
      </c>
      <c t="s" s="136" r="B2707">
        <v>3050</v>
      </c>
      <c s="150" r="C2707"/>
      <c s="150" r="D2707"/>
      <c s="150" r="E2707"/>
      <c s="150" r="F2707"/>
    </row>
    <row r="2708">
      <c s="113" r="A2708">
        <v>225662000339</v>
      </c>
      <c t="s" s="136" r="B2708">
        <v>3051</v>
      </c>
      <c s="150" r="C2708"/>
      <c s="150" r="D2708"/>
      <c s="150" r="E2708"/>
      <c s="150" r="F2708"/>
    </row>
    <row r="2709">
      <c s="113" r="A2709">
        <v>225718000175</v>
      </c>
      <c t="s" s="136" r="B2709">
        <v>3052</v>
      </c>
      <c s="150" r="C2709"/>
      <c s="150" r="D2709"/>
      <c s="150" r="E2709"/>
      <c s="150" r="F2709"/>
    </row>
    <row r="2710">
      <c s="113" r="A2710">
        <v>225736000051</v>
      </c>
      <c t="s" s="136" r="B2710">
        <v>3053</v>
      </c>
      <c s="150" r="C2710"/>
      <c s="150" r="D2710"/>
      <c s="150" r="E2710"/>
      <c s="150" r="F2710"/>
    </row>
    <row r="2711">
      <c s="113" r="A2711">
        <v>225736000140</v>
      </c>
      <c t="s" s="136" r="B2711">
        <v>3054</v>
      </c>
      <c s="150" r="C2711"/>
      <c s="150" r="D2711"/>
      <c s="150" r="E2711"/>
      <c s="150" r="F2711"/>
    </row>
    <row r="2712">
      <c s="113" r="A2712">
        <v>225740000138</v>
      </c>
      <c t="s" s="136" r="B2712">
        <v>3055</v>
      </c>
      <c s="150" r="C2712"/>
      <c s="150" r="D2712"/>
      <c s="150" r="E2712"/>
      <c s="150" r="F2712"/>
    </row>
    <row r="2713">
      <c s="113" r="A2713">
        <v>225740000146</v>
      </c>
      <c t="s" s="136" r="B2713">
        <v>3056</v>
      </c>
      <c s="150" r="C2713"/>
      <c s="150" r="D2713"/>
      <c s="150" r="E2713"/>
      <c s="150" r="F2713"/>
    </row>
    <row r="2714">
      <c s="113" r="A2714">
        <v>225740000189</v>
      </c>
      <c t="s" s="136" r="B2714">
        <v>3057</v>
      </c>
      <c s="150" r="C2714"/>
      <c s="150" r="D2714"/>
      <c s="150" r="E2714"/>
      <c s="150" r="F2714"/>
    </row>
    <row r="2715">
      <c s="113" r="A2715">
        <v>225743000562</v>
      </c>
      <c t="s" s="136" r="B2715">
        <v>3058</v>
      </c>
      <c s="150" r="C2715"/>
      <c s="150" r="D2715"/>
      <c s="150" r="E2715"/>
      <c s="150" r="F2715"/>
    </row>
    <row r="2716">
      <c s="113" r="A2716">
        <v>225743000619</v>
      </c>
      <c t="s" s="136" r="B2716">
        <v>3059</v>
      </c>
      <c s="150" r="C2716"/>
      <c s="150" r="D2716"/>
      <c s="150" r="E2716"/>
      <c s="150" r="F2716"/>
    </row>
    <row r="2717">
      <c s="113" r="A2717">
        <v>225754000076</v>
      </c>
      <c t="s" s="136" r="B2717">
        <v>3060</v>
      </c>
      <c s="150" r="C2717"/>
      <c s="150" r="D2717"/>
      <c s="150" r="E2717"/>
      <c s="150" r="F2717"/>
    </row>
    <row r="2718">
      <c s="113" r="A2718">
        <v>225754000238</v>
      </c>
      <c t="s" s="136" r="B2718">
        <v>787</v>
      </c>
      <c s="150" r="C2718"/>
      <c s="150" r="D2718"/>
      <c s="150" r="E2718"/>
      <c s="150" r="F2718"/>
    </row>
    <row r="2719">
      <c s="113" r="A2719">
        <v>225754000661</v>
      </c>
      <c t="s" s="136" r="B2719">
        <v>3061</v>
      </c>
      <c s="150" r="C2719"/>
      <c s="150" r="D2719"/>
      <c s="150" r="E2719"/>
      <c s="150" r="F2719"/>
    </row>
    <row r="2720">
      <c s="113" r="A2720">
        <v>225758000038</v>
      </c>
      <c t="s" s="136" r="B2720">
        <v>3062</v>
      </c>
      <c s="150" r="C2720"/>
      <c s="150" r="D2720"/>
      <c s="150" r="E2720"/>
      <c s="150" r="F2720"/>
    </row>
    <row r="2721">
      <c s="113" r="A2721">
        <v>225769000498</v>
      </c>
      <c t="s" s="136" r="B2721">
        <v>3063</v>
      </c>
      <c s="150" r="C2721"/>
      <c s="150" r="D2721"/>
      <c s="150" r="E2721"/>
      <c s="150" r="F2721"/>
    </row>
    <row r="2722">
      <c s="113" r="A2722">
        <v>225769000552</v>
      </c>
      <c t="s" s="136" r="B2722">
        <v>3064</v>
      </c>
      <c s="150" r="C2722"/>
      <c s="150" r="D2722"/>
      <c s="150" r="E2722"/>
      <c s="150" r="F2722"/>
    </row>
    <row r="2723">
      <c s="113" r="A2723">
        <v>225769060580</v>
      </c>
      <c t="s" s="136" r="B2723">
        <v>3065</v>
      </c>
      <c s="150" r="C2723"/>
      <c s="150" r="D2723"/>
      <c s="150" r="E2723"/>
      <c s="150" r="F2723"/>
    </row>
    <row r="2724">
      <c s="113" r="A2724">
        <v>225772000024</v>
      </c>
      <c t="s" s="136" r="B2724">
        <v>3066</v>
      </c>
      <c s="150" r="C2724"/>
      <c s="150" r="D2724"/>
      <c s="150" r="E2724"/>
      <c s="150" r="F2724"/>
    </row>
    <row r="2725">
      <c s="113" r="A2725">
        <v>225772000067</v>
      </c>
      <c t="s" s="136" r="B2725">
        <v>3067</v>
      </c>
      <c s="150" r="C2725"/>
      <c s="150" r="D2725"/>
      <c s="150" r="E2725"/>
      <c s="150" r="F2725"/>
    </row>
    <row r="2726">
      <c s="113" r="A2726">
        <v>225772000270</v>
      </c>
      <c t="s" s="136" r="B2726">
        <v>3068</v>
      </c>
      <c s="150" r="C2726"/>
      <c s="150" r="D2726"/>
      <c s="150" r="E2726"/>
      <c s="150" r="F2726"/>
    </row>
    <row r="2727">
      <c s="113" r="A2727">
        <v>225793000091</v>
      </c>
      <c t="s" s="136" r="B2727">
        <v>3069</v>
      </c>
      <c s="150" r="C2727"/>
      <c s="150" r="D2727"/>
      <c s="150" r="E2727"/>
      <c s="150" r="F2727"/>
    </row>
    <row r="2728">
      <c s="113" r="A2728">
        <v>225799000026</v>
      </c>
      <c t="s" s="136" r="B2728">
        <v>3070</v>
      </c>
      <c s="150" r="C2728"/>
      <c s="150" r="D2728"/>
      <c s="150" r="E2728"/>
      <c s="150" r="F2728"/>
    </row>
    <row r="2729">
      <c s="113" r="A2729">
        <v>225799000034</v>
      </c>
      <c t="s" s="136" r="B2729">
        <v>3071</v>
      </c>
      <c s="150" r="C2729"/>
      <c s="150" r="D2729"/>
      <c s="150" r="E2729"/>
      <c s="150" r="F2729"/>
    </row>
    <row r="2730">
      <c s="113" r="A2730">
        <v>225815000392</v>
      </c>
      <c t="s" s="136" r="B2730">
        <v>3072</v>
      </c>
      <c s="150" r="C2730"/>
      <c s="150" r="D2730"/>
      <c s="150" r="E2730"/>
      <c s="150" r="F2730"/>
    </row>
    <row r="2731">
      <c s="113" r="A2731">
        <v>225817000021</v>
      </c>
      <c t="s" s="136" r="B2731">
        <v>3073</v>
      </c>
      <c s="150" r="C2731"/>
      <c s="150" r="D2731"/>
      <c s="150" r="E2731"/>
      <c s="150" r="F2731"/>
    </row>
    <row r="2732">
      <c s="113" r="A2732">
        <v>225817000268</v>
      </c>
      <c t="s" s="136" r="B2732">
        <v>3074</v>
      </c>
      <c s="150" r="C2732"/>
      <c s="150" r="D2732"/>
      <c s="150" r="E2732"/>
      <c s="150" r="F2732"/>
    </row>
    <row r="2733">
      <c s="113" r="A2733">
        <v>225823000041</v>
      </c>
      <c t="s" s="136" r="B2733">
        <v>3075</v>
      </c>
      <c s="150" r="C2733"/>
      <c s="150" r="D2733"/>
      <c s="150" r="E2733"/>
      <c s="150" r="F2733"/>
    </row>
    <row r="2734">
      <c s="113" r="A2734">
        <v>225839000121</v>
      </c>
      <c t="s" s="136" r="B2734">
        <v>3076</v>
      </c>
      <c s="150" r="C2734"/>
      <c s="150" r="D2734"/>
      <c s="150" r="E2734"/>
      <c s="150" r="F2734"/>
    </row>
    <row r="2735">
      <c s="113" r="A2735">
        <v>225839000270</v>
      </c>
      <c t="s" s="136" r="B2735">
        <v>3077</v>
      </c>
      <c s="150" r="C2735"/>
      <c s="150" r="D2735"/>
      <c s="150" r="E2735"/>
      <c s="150" r="F2735"/>
    </row>
    <row r="2736">
      <c s="113" r="A2736">
        <v>225839000911</v>
      </c>
      <c t="s" s="136" r="B2736">
        <v>3078</v>
      </c>
      <c s="150" r="C2736"/>
      <c s="150" r="D2736"/>
      <c s="150" r="E2736"/>
      <c s="150" r="F2736"/>
    </row>
    <row r="2737">
      <c s="113" r="A2737">
        <v>225843000063</v>
      </c>
      <c t="s" s="136" r="B2737">
        <v>3079</v>
      </c>
      <c s="150" r="C2737"/>
      <c s="150" r="D2737"/>
      <c s="150" r="E2737"/>
      <c s="150" r="F2737"/>
    </row>
    <row r="2738">
      <c s="113" r="A2738">
        <v>225862000490</v>
      </c>
      <c t="s" s="136" r="B2738">
        <v>3080</v>
      </c>
      <c s="150" r="C2738"/>
      <c s="150" r="D2738"/>
      <c s="150" r="E2738"/>
      <c s="150" r="F2738"/>
    </row>
    <row r="2739">
      <c s="113" r="A2739">
        <v>225873000149</v>
      </c>
      <c t="s" s="136" r="B2739">
        <v>3081</v>
      </c>
      <c s="150" r="C2739"/>
      <c s="150" r="D2739"/>
      <c s="150" r="E2739"/>
      <c s="150" r="F2739"/>
    </row>
    <row r="2740">
      <c s="113" r="A2740">
        <v>225873000289</v>
      </c>
      <c t="s" s="136" r="B2740">
        <v>3082</v>
      </c>
      <c s="150" r="C2740"/>
      <c s="150" r="D2740"/>
      <c s="150" r="E2740"/>
      <c s="150" r="F2740"/>
    </row>
    <row r="2741">
      <c s="113" r="A2741">
        <v>225875000324</v>
      </c>
      <c t="s" s="136" r="B2741">
        <v>3083</v>
      </c>
      <c s="150" r="C2741"/>
      <c s="150" r="D2741"/>
      <c s="150" r="E2741"/>
      <c s="150" r="F2741"/>
    </row>
    <row r="2742">
      <c s="113" r="A2742">
        <v>225878000431</v>
      </c>
      <c t="s" s="136" r="B2742">
        <v>3084</v>
      </c>
      <c s="150" r="C2742"/>
      <c s="150" r="D2742"/>
      <c s="150" r="E2742"/>
      <c s="150" r="F2742"/>
    </row>
    <row r="2743">
      <c s="113" r="A2743">
        <v>225878000708</v>
      </c>
      <c t="s" s="136" r="B2743">
        <v>3085</v>
      </c>
      <c s="150" r="C2743"/>
      <c s="150" r="D2743"/>
      <c s="150" r="E2743"/>
      <c s="150" r="F2743"/>
    </row>
    <row r="2744">
      <c s="113" r="A2744">
        <v>225885000586</v>
      </c>
      <c t="s" s="136" r="B2744">
        <v>3086</v>
      </c>
      <c s="150" r="C2744"/>
      <c s="150" r="D2744"/>
      <c s="150" r="E2744"/>
      <c s="150" r="F2744"/>
    </row>
    <row r="2745">
      <c s="113" r="A2745">
        <v>225885001001</v>
      </c>
      <c t="s" s="136" r="B2745">
        <v>3087</v>
      </c>
      <c s="150" r="C2745"/>
      <c s="150" r="D2745"/>
      <c s="150" r="E2745"/>
      <c s="150" r="F2745"/>
    </row>
    <row r="2746">
      <c s="113" r="A2746">
        <v>225885001884</v>
      </c>
      <c t="s" s="136" r="B2746">
        <v>3088</v>
      </c>
      <c s="150" r="C2746"/>
      <c s="150" r="D2746"/>
      <c s="150" r="E2746"/>
      <c s="150" r="F2746"/>
    </row>
    <row r="2747">
      <c s="113" r="A2747">
        <v>225885002031</v>
      </c>
      <c t="s" s="136" r="B2747">
        <v>3089</v>
      </c>
      <c s="150" r="C2747"/>
      <c s="150" r="D2747"/>
      <c s="150" r="E2747"/>
      <c s="150" r="F2747"/>
    </row>
    <row r="2748">
      <c s="113" r="A2748">
        <v>225898000127</v>
      </c>
      <c t="s" s="136" r="B2748">
        <v>3090</v>
      </c>
      <c s="150" r="C2748"/>
      <c s="150" r="D2748"/>
      <c s="150" r="E2748"/>
      <c s="150" r="F2748"/>
    </row>
    <row r="2749">
      <c s="113" r="A2749">
        <v>227001000009</v>
      </c>
      <c t="s" s="136" r="B2749">
        <v>3091</v>
      </c>
      <c s="150" r="C2749"/>
      <c s="150" r="D2749"/>
      <c s="150" r="E2749"/>
      <c s="150" r="F2749"/>
    </row>
    <row r="2750">
      <c s="113" r="A2750">
        <v>227001000319</v>
      </c>
      <c t="s" s="136" r="B2750">
        <v>3092</v>
      </c>
      <c s="150" r="C2750"/>
      <c s="150" r="D2750"/>
      <c s="150" r="E2750"/>
      <c s="150" r="F2750"/>
    </row>
    <row r="2751">
      <c s="113" r="A2751">
        <v>227001000335</v>
      </c>
      <c t="s" s="136" r="B2751">
        <v>3093</v>
      </c>
      <c s="150" r="C2751"/>
      <c s="150" r="D2751"/>
      <c s="150" r="E2751"/>
      <c s="150" r="F2751"/>
    </row>
    <row r="2752">
      <c s="113" r="A2752">
        <v>227001000475</v>
      </c>
      <c t="s" s="136" r="B2752">
        <v>3094</v>
      </c>
      <c s="150" r="C2752"/>
      <c s="150" r="D2752"/>
      <c s="150" r="E2752"/>
      <c s="150" r="F2752"/>
    </row>
    <row r="2753">
      <c s="113" r="A2753">
        <v>227001000513</v>
      </c>
      <c t="s" s="136" r="B2753">
        <v>3095</v>
      </c>
      <c s="150" r="C2753"/>
      <c s="150" r="D2753"/>
      <c s="150" r="E2753"/>
      <c s="150" r="F2753"/>
    </row>
    <row r="2754">
      <c s="113" r="A2754">
        <v>227001000564</v>
      </c>
      <c t="s" s="136" r="B2754">
        <v>3096</v>
      </c>
      <c s="150" r="C2754"/>
      <c s="150" r="D2754"/>
      <c s="150" r="E2754"/>
      <c s="150" r="F2754"/>
    </row>
    <row r="2755">
      <c s="113" r="A2755">
        <v>227001000696</v>
      </c>
      <c t="s" s="136" r="B2755">
        <v>3097</v>
      </c>
      <c s="150" r="C2755"/>
      <c s="150" r="D2755"/>
      <c s="150" r="E2755"/>
      <c s="150" r="F2755"/>
    </row>
    <row r="2756">
      <c s="113" r="A2756">
        <v>227001001072</v>
      </c>
      <c t="s" s="136" r="B2756">
        <v>3098</v>
      </c>
      <c s="150" r="C2756"/>
      <c s="150" r="D2756"/>
      <c s="150" r="E2756"/>
      <c s="150" r="F2756"/>
    </row>
    <row r="2757">
      <c s="113" r="A2757">
        <v>227001001145</v>
      </c>
      <c t="s" s="136" r="B2757">
        <v>3099</v>
      </c>
      <c s="150" r="C2757"/>
      <c s="150" r="D2757"/>
      <c s="150" r="E2757"/>
      <c s="150" r="F2757"/>
    </row>
    <row r="2758">
      <c s="113" r="A2758">
        <v>227001001196</v>
      </c>
      <c t="s" s="136" r="B2758">
        <v>3100</v>
      </c>
      <c s="150" r="C2758"/>
      <c s="150" r="D2758"/>
      <c s="150" r="E2758"/>
      <c s="150" r="F2758"/>
    </row>
    <row r="2759">
      <c s="113" r="A2759">
        <v>227001001684</v>
      </c>
      <c t="s" s="136" r="B2759">
        <v>3101</v>
      </c>
      <c s="150" r="C2759"/>
      <c s="150" r="D2759"/>
      <c s="150" r="E2759"/>
      <c s="150" r="F2759"/>
    </row>
    <row r="2760">
      <c s="113" r="A2760">
        <v>227001001731</v>
      </c>
      <c t="s" s="136" r="B2760">
        <v>3102</v>
      </c>
      <c s="150" r="C2760"/>
      <c s="150" r="D2760"/>
      <c s="150" r="E2760"/>
      <c s="150" r="F2760"/>
    </row>
    <row r="2761">
      <c s="113" r="A2761">
        <v>227001001854</v>
      </c>
      <c t="s" s="136" r="B2761">
        <v>3103</v>
      </c>
      <c s="150" r="C2761"/>
      <c s="150" r="D2761"/>
      <c s="150" r="E2761"/>
      <c s="150" r="F2761"/>
    </row>
    <row r="2762">
      <c s="113" r="A2762">
        <v>227001001871</v>
      </c>
      <c t="s" s="136" r="B2762">
        <v>3104</v>
      </c>
      <c s="150" r="C2762"/>
      <c s="150" r="D2762"/>
      <c s="150" r="E2762"/>
      <c s="150" r="F2762"/>
    </row>
    <row r="2763">
      <c s="113" r="A2763">
        <v>227001003032</v>
      </c>
      <c t="s" s="136" r="B2763">
        <v>3105</v>
      </c>
      <c s="150" r="C2763"/>
      <c s="150" r="D2763"/>
      <c s="150" r="E2763"/>
      <c s="150" r="F2763"/>
    </row>
    <row r="2764">
      <c s="113" r="A2764">
        <v>227001003181</v>
      </c>
      <c t="s" s="136" r="B2764">
        <v>3106</v>
      </c>
      <c s="150" r="C2764"/>
      <c s="150" r="D2764"/>
      <c s="150" r="E2764"/>
      <c s="150" r="F2764"/>
    </row>
    <row r="2765">
      <c s="113" r="A2765">
        <v>227001003237</v>
      </c>
      <c t="s" s="136" r="B2765">
        <v>3107</v>
      </c>
      <c s="150" r="C2765"/>
      <c s="150" r="D2765"/>
      <c s="150" r="E2765"/>
      <c s="150" r="F2765"/>
    </row>
    <row r="2766">
      <c s="113" r="A2766">
        <v>227001003547</v>
      </c>
      <c t="s" s="136" r="B2766">
        <v>3108</v>
      </c>
      <c s="150" r="C2766"/>
      <c s="150" r="D2766"/>
      <c s="150" r="E2766"/>
      <c s="150" r="F2766"/>
    </row>
    <row r="2767">
      <c s="113" r="A2767">
        <v>227001017718</v>
      </c>
      <c t="s" s="136" r="B2767">
        <v>3109</v>
      </c>
      <c s="150" r="C2767"/>
      <c s="150" r="D2767"/>
      <c s="150" r="E2767"/>
      <c s="150" r="F2767"/>
    </row>
    <row r="2768">
      <c s="113" r="A2768">
        <v>227001017742</v>
      </c>
      <c t="s" s="136" r="B2768">
        <v>3110</v>
      </c>
      <c s="150" r="C2768"/>
      <c s="150" r="D2768"/>
      <c s="150" r="E2768"/>
      <c s="150" r="F2768"/>
    </row>
    <row r="2769">
      <c s="113" r="A2769">
        <v>227001017777</v>
      </c>
      <c t="s" s="136" r="B2769">
        <v>3111</v>
      </c>
      <c s="150" r="C2769"/>
      <c s="150" r="D2769"/>
      <c s="150" r="E2769"/>
      <c s="150" r="F2769"/>
    </row>
    <row r="2770">
      <c s="113" r="A2770">
        <v>227001018200</v>
      </c>
      <c t="s" s="136" r="B2770">
        <v>3112</v>
      </c>
      <c s="150" r="C2770"/>
      <c s="150" r="D2770"/>
      <c s="150" r="E2770"/>
      <c s="150" r="F2770"/>
    </row>
    <row r="2771">
      <c s="113" r="A2771">
        <v>227006000112</v>
      </c>
      <c t="s" s="136" r="B2771">
        <v>3113</v>
      </c>
      <c s="150" r="C2771"/>
      <c s="150" r="D2771"/>
      <c s="150" r="E2771"/>
      <c s="150" r="F2771"/>
    </row>
    <row r="2772">
      <c s="113" r="A2772">
        <v>227006000449</v>
      </c>
      <c t="s" s="136" r="B2772">
        <v>3114</v>
      </c>
      <c s="150" r="C2772"/>
      <c s="150" r="D2772"/>
      <c s="150" r="E2772"/>
      <c s="150" r="F2772"/>
    </row>
    <row r="2773">
      <c s="113" r="A2773">
        <v>227006000511</v>
      </c>
      <c t="s" s="136" r="B2773">
        <v>3115</v>
      </c>
      <c s="150" r="C2773"/>
      <c s="150" r="D2773"/>
      <c s="150" r="E2773"/>
      <c s="150" r="F2773"/>
    </row>
    <row r="2774">
      <c s="113" r="A2774">
        <v>227025000051</v>
      </c>
      <c t="s" s="136" r="B2774">
        <v>3116</v>
      </c>
      <c s="150" r="C2774"/>
      <c s="150" r="D2774"/>
      <c s="150" r="E2774"/>
      <c s="150" r="F2774"/>
    </row>
    <row r="2775">
      <c s="113" r="A2775">
        <v>227025000069</v>
      </c>
      <c t="s" s="136" r="B2775">
        <v>3117</v>
      </c>
      <c s="150" r="C2775"/>
      <c s="150" r="D2775"/>
      <c s="150" r="E2775"/>
      <c s="150" r="F2775"/>
    </row>
    <row r="2776">
      <c s="113" r="A2776">
        <v>227025000361</v>
      </c>
      <c t="s" s="136" r="B2776">
        <v>3118</v>
      </c>
      <c s="150" r="C2776"/>
      <c s="150" r="D2776"/>
      <c s="150" r="E2776"/>
      <c s="150" r="F2776"/>
    </row>
    <row r="2777">
      <c s="113" r="A2777">
        <v>227025000441</v>
      </c>
      <c t="s" s="136" r="B2777">
        <v>3119</v>
      </c>
      <c s="150" r="C2777"/>
      <c s="150" r="D2777"/>
      <c s="150" r="E2777"/>
      <c s="150" r="F2777"/>
    </row>
    <row r="2778">
      <c s="113" r="A2778">
        <v>227025000588</v>
      </c>
      <c t="s" s="136" r="B2778">
        <v>3120</v>
      </c>
      <c s="150" r="C2778"/>
      <c s="150" r="D2778"/>
      <c s="150" r="E2778"/>
      <c s="150" r="F2778"/>
    </row>
    <row r="2779">
      <c s="113" r="A2779">
        <v>227025000689</v>
      </c>
      <c t="s" s="136" r="B2779">
        <v>3121</v>
      </c>
      <c s="150" r="C2779"/>
      <c s="150" r="D2779"/>
      <c s="150" r="E2779"/>
      <c s="150" r="F2779"/>
    </row>
    <row r="2780">
      <c s="113" r="A2780">
        <v>227025000891</v>
      </c>
      <c t="s" s="136" r="B2780">
        <v>3122</v>
      </c>
      <c s="150" r="C2780"/>
      <c s="150" r="D2780"/>
      <c s="150" r="E2780"/>
      <c s="150" r="F2780"/>
    </row>
    <row r="2781">
      <c s="113" r="A2781">
        <v>227025001341</v>
      </c>
      <c t="s" s="136" r="B2781">
        <v>3123</v>
      </c>
      <c s="150" r="C2781"/>
      <c s="150" r="D2781"/>
      <c s="150" r="E2781"/>
      <c s="150" r="F2781"/>
    </row>
    <row r="2782">
      <c s="113" r="A2782">
        <v>227033000241</v>
      </c>
      <c t="s" s="136" r="B2782">
        <v>3124</v>
      </c>
      <c s="150" r="C2782"/>
      <c s="150" r="D2782"/>
      <c s="150" r="E2782"/>
      <c s="150" r="F2782"/>
    </row>
    <row r="2783">
      <c s="113" r="A2783">
        <v>227073000020</v>
      </c>
      <c t="s" s="136" r="B2783">
        <v>3125</v>
      </c>
      <c s="150" r="C2783"/>
      <c s="150" r="D2783"/>
      <c s="150" r="E2783"/>
      <c s="150" r="F2783"/>
    </row>
    <row r="2784">
      <c s="113" r="A2784">
        <v>227073000186</v>
      </c>
      <c t="s" s="136" r="B2784">
        <v>3126</v>
      </c>
      <c s="150" r="C2784"/>
      <c s="150" r="D2784"/>
      <c s="150" r="E2784"/>
      <c s="150" r="F2784"/>
    </row>
    <row r="2785">
      <c s="113" r="A2785">
        <v>227073000194</v>
      </c>
      <c t="s" s="136" r="B2785">
        <v>3127</v>
      </c>
      <c s="150" r="C2785"/>
      <c s="150" r="D2785"/>
      <c s="150" r="E2785"/>
      <c s="150" r="F2785"/>
    </row>
    <row r="2786">
      <c s="113" r="A2786">
        <v>227073000411</v>
      </c>
      <c t="s" s="136" r="B2786">
        <v>3128</v>
      </c>
      <c s="150" r="C2786"/>
      <c s="150" r="D2786"/>
      <c s="150" r="E2786"/>
      <c s="150" r="F2786"/>
    </row>
    <row r="2787">
      <c s="113" r="A2787">
        <v>227075000043</v>
      </c>
      <c t="s" s="136" r="B2787">
        <v>3129</v>
      </c>
      <c s="150" r="C2787"/>
      <c s="150" r="D2787"/>
      <c s="150" r="E2787"/>
      <c s="150" r="F2787"/>
    </row>
    <row r="2788">
      <c s="113" r="A2788">
        <v>227075000141</v>
      </c>
      <c t="s" s="136" r="B2788">
        <v>3130</v>
      </c>
      <c s="150" r="C2788"/>
      <c s="150" r="D2788"/>
      <c s="150" r="E2788"/>
      <c s="150" r="F2788"/>
    </row>
    <row r="2789">
      <c s="113" r="A2789">
        <v>227075000213</v>
      </c>
      <c t="s" s="136" r="B2789">
        <v>3131</v>
      </c>
      <c s="150" r="C2789"/>
      <c s="150" r="D2789"/>
      <c s="150" r="E2789"/>
      <c s="150" r="F2789"/>
    </row>
    <row r="2790">
      <c s="113" r="A2790">
        <v>227075000302</v>
      </c>
      <c t="s" s="136" r="B2790">
        <v>3132</v>
      </c>
      <c s="150" r="C2790"/>
      <c s="150" r="D2790"/>
      <c s="150" r="E2790"/>
      <c s="150" r="F2790"/>
    </row>
    <row r="2791">
      <c s="113" r="A2791">
        <v>227077000130</v>
      </c>
      <c t="s" s="136" r="B2791">
        <v>3133</v>
      </c>
      <c s="150" r="C2791"/>
      <c s="150" r="D2791"/>
      <c s="150" r="E2791"/>
      <c s="150" r="F2791"/>
    </row>
    <row r="2792">
      <c s="113" r="A2792">
        <v>227077000245</v>
      </c>
      <c t="s" s="136" r="B2792">
        <v>3134</v>
      </c>
      <c s="150" r="C2792"/>
      <c s="150" r="D2792"/>
      <c s="150" r="E2792"/>
      <c s="150" r="F2792"/>
    </row>
    <row r="2793">
      <c s="113" r="A2793">
        <v>227077000334</v>
      </c>
      <c t="s" s="136" r="B2793">
        <v>3135</v>
      </c>
      <c s="150" r="C2793"/>
      <c s="150" r="D2793"/>
      <c s="150" r="E2793"/>
      <c s="150" r="F2793"/>
    </row>
    <row r="2794">
      <c s="113" r="A2794">
        <v>227077000369</v>
      </c>
      <c t="s" s="136" r="B2794">
        <v>3136</v>
      </c>
      <c s="150" r="C2794"/>
      <c s="150" r="D2794"/>
      <c s="150" r="E2794"/>
      <c s="150" r="F2794"/>
    </row>
    <row r="2795">
      <c s="113" r="A2795">
        <v>227077000849</v>
      </c>
      <c t="s" s="136" r="B2795">
        <v>3137</v>
      </c>
      <c s="150" r="C2795"/>
      <c s="150" r="D2795"/>
      <c s="150" r="E2795"/>
      <c s="150" r="F2795"/>
    </row>
    <row r="2796">
      <c s="113" r="A2796">
        <v>227077001349</v>
      </c>
      <c t="s" s="136" r="B2796">
        <v>3138</v>
      </c>
      <c s="150" r="C2796"/>
      <c s="150" r="D2796"/>
      <c s="150" r="E2796"/>
      <c s="150" r="F2796"/>
    </row>
    <row r="2797">
      <c s="113" r="A2797">
        <v>227077001357</v>
      </c>
      <c t="s" s="136" r="B2797">
        <v>3139</v>
      </c>
      <c s="150" r="C2797"/>
      <c s="150" r="D2797"/>
      <c s="150" r="E2797"/>
      <c s="150" r="F2797"/>
    </row>
    <row r="2798">
      <c s="113" r="A2798">
        <v>227077001438</v>
      </c>
      <c t="s" s="136" r="B2798">
        <v>3140</v>
      </c>
      <c s="150" r="C2798"/>
      <c s="150" r="D2798"/>
      <c s="150" r="E2798"/>
      <c s="150" r="F2798"/>
    </row>
    <row r="2799">
      <c s="113" r="A2799">
        <v>227077001675</v>
      </c>
      <c t="s" s="136" r="B2799">
        <v>3141</v>
      </c>
      <c s="150" r="C2799"/>
      <c s="150" r="D2799"/>
      <c s="150" r="E2799"/>
      <c s="150" r="F2799"/>
    </row>
    <row r="2800">
      <c s="113" r="A2800">
        <v>227077001811</v>
      </c>
      <c t="s" s="136" r="B2800">
        <v>3142</v>
      </c>
      <c s="150" r="C2800"/>
      <c s="150" r="D2800"/>
      <c s="150" r="E2800"/>
      <c s="150" r="F2800"/>
    </row>
    <row r="2801">
      <c s="113" r="A2801">
        <v>227077001829</v>
      </c>
      <c t="s" s="136" r="B2801">
        <v>3143</v>
      </c>
      <c s="150" r="C2801"/>
      <c s="150" r="D2801"/>
      <c s="150" r="E2801"/>
      <c s="150" r="F2801"/>
    </row>
    <row r="2802">
      <c s="113" r="A2802">
        <v>227077001837</v>
      </c>
      <c t="s" s="136" r="B2802">
        <v>3144</v>
      </c>
      <c s="150" r="C2802"/>
      <c s="150" r="D2802"/>
      <c s="150" r="E2802"/>
      <c s="150" r="F2802"/>
    </row>
    <row r="2803">
      <c s="113" r="A2803">
        <v>227077002078</v>
      </c>
      <c t="s" s="136" r="B2803">
        <v>3145</v>
      </c>
      <c s="150" r="C2803"/>
      <c s="150" r="D2803"/>
      <c s="150" r="E2803"/>
      <c s="150" r="F2803"/>
    </row>
    <row r="2804">
      <c s="113" r="A2804">
        <v>227077002141</v>
      </c>
      <c t="s" s="136" r="B2804">
        <v>3146</v>
      </c>
      <c s="150" r="C2804"/>
      <c s="150" r="D2804"/>
      <c s="150" r="E2804"/>
      <c s="150" r="F2804"/>
    </row>
    <row r="2805">
      <c s="113" r="A2805">
        <v>227077004992</v>
      </c>
      <c t="s" s="136" r="B2805">
        <v>3147</v>
      </c>
      <c s="150" r="C2805"/>
      <c s="150" r="D2805"/>
      <c s="150" r="E2805"/>
      <c s="150" r="F2805"/>
    </row>
    <row r="2806">
      <c s="113" r="A2806">
        <v>227099000010</v>
      </c>
      <c t="s" s="136" r="B2806">
        <v>3148</v>
      </c>
      <c s="150" r="C2806"/>
      <c s="150" r="D2806"/>
      <c s="150" r="E2806"/>
      <c s="150" r="F2806"/>
    </row>
    <row r="2807">
      <c s="113" r="A2807">
        <v>227099000061</v>
      </c>
      <c t="s" s="136" r="B2807">
        <v>3149</v>
      </c>
      <c s="150" r="C2807"/>
      <c s="150" r="D2807"/>
      <c s="150" r="E2807"/>
      <c s="150" r="F2807"/>
    </row>
    <row r="2808">
      <c s="113" r="A2808">
        <v>227099000109</v>
      </c>
      <c t="s" s="136" r="B2808">
        <v>3150</v>
      </c>
      <c s="150" r="C2808"/>
      <c s="150" r="D2808"/>
      <c s="150" r="E2808"/>
      <c s="150" r="F2808"/>
    </row>
    <row r="2809">
      <c s="113" r="A2809">
        <v>227099000494</v>
      </c>
      <c t="s" s="136" r="B2809">
        <v>3151</v>
      </c>
      <c s="150" r="C2809"/>
      <c s="150" r="D2809"/>
      <c s="150" r="E2809"/>
      <c s="150" r="F2809"/>
    </row>
    <row r="2810">
      <c s="113" r="A2810">
        <v>227099000516</v>
      </c>
      <c t="s" s="136" r="B2810">
        <v>3152</v>
      </c>
      <c s="150" r="C2810"/>
      <c s="150" r="D2810"/>
      <c s="150" r="E2810"/>
      <c s="150" r="F2810"/>
    </row>
    <row r="2811">
      <c s="113" r="A2811">
        <v>227099000681</v>
      </c>
      <c t="s" s="136" r="B2811">
        <v>3153</v>
      </c>
      <c s="150" r="C2811"/>
      <c s="150" r="D2811"/>
      <c s="150" r="E2811"/>
      <c s="150" r="F2811"/>
    </row>
    <row r="2812">
      <c s="113" r="A2812">
        <v>227135002580</v>
      </c>
      <c t="s" s="136" r="B2812">
        <v>3154</v>
      </c>
      <c s="150" r="C2812"/>
      <c s="150" r="D2812"/>
      <c s="150" r="E2812"/>
      <c s="150" r="F2812"/>
    </row>
    <row r="2813">
      <c s="113" r="A2813">
        <v>227160000028</v>
      </c>
      <c t="s" s="136" r="B2813">
        <v>3155</v>
      </c>
      <c s="150" r="C2813"/>
      <c s="150" r="D2813"/>
      <c s="150" r="E2813"/>
      <c s="150" r="F2813"/>
    </row>
    <row r="2814">
      <c s="113" r="A2814">
        <v>227205000067</v>
      </c>
      <c t="s" s="136" r="B2814">
        <v>3156</v>
      </c>
      <c s="150" r="C2814"/>
      <c s="150" r="D2814"/>
      <c s="150" r="E2814"/>
      <c s="150" r="F2814"/>
    </row>
    <row r="2815">
      <c s="113" r="A2815">
        <v>227205000156</v>
      </c>
      <c t="s" s="136" r="B2815">
        <v>3157</v>
      </c>
      <c s="150" r="C2815"/>
      <c s="150" r="D2815"/>
      <c s="150" r="E2815"/>
      <c s="150" r="F2815"/>
    </row>
    <row r="2816">
      <c s="113" r="A2816">
        <v>227205000296</v>
      </c>
      <c t="s" s="136" r="B2816">
        <v>3158</v>
      </c>
      <c s="150" r="C2816"/>
      <c s="150" r="D2816"/>
      <c s="150" r="E2816"/>
      <c s="150" r="F2816"/>
    </row>
    <row r="2817">
      <c s="113" r="A2817">
        <v>227205000954</v>
      </c>
      <c t="s" s="136" r="B2817">
        <v>3159</v>
      </c>
      <c s="150" r="C2817"/>
      <c s="150" r="D2817"/>
      <c s="150" r="E2817"/>
      <c s="150" r="F2817"/>
    </row>
    <row r="2818">
      <c s="113" r="A2818">
        <v>227205100199</v>
      </c>
      <c t="s" s="136" r="B2818">
        <v>3160</v>
      </c>
      <c s="150" r="C2818"/>
      <c s="150" r="D2818"/>
      <c s="150" r="E2818"/>
      <c s="150" r="F2818"/>
    </row>
    <row r="2819">
      <c s="113" r="A2819">
        <v>227245000426</v>
      </c>
      <c t="s" s="136" r="B2819">
        <v>3161</v>
      </c>
      <c s="150" r="C2819"/>
      <c s="150" r="D2819"/>
      <c s="150" r="E2819"/>
      <c s="150" r="F2819"/>
    </row>
    <row r="2820">
      <c s="113" r="A2820">
        <v>227245000523</v>
      </c>
      <c t="s" s="136" r="B2820">
        <v>3162</v>
      </c>
      <c s="150" r="C2820"/>
      <c s="150" r="D2820"/>
      <c s="150" r="E2820"/>
      <c s="150" r="F2820"/>
    </row>
    <row r="2821">
      <c s="113" r="A2821">
        <v>227250000027</v>
      </c>
      <c t="s" s="136" r="B2821">
        <v>3163</v>
      </c>
      <c s="150" r="C2821"/>
      <c s="150" r="D2821"/>
      <c s="150" r="E2821"/>
      <c s="150" r="F2821"/>
    </row>
    <row r="2822">
      <c s="113" r="A2822">
        <v>227361000166</v>
      </c>
      <c t="s" s="136" r="B2822">
        <v>3164</v>
      </c>
      <c s="150" r="C2822"/>
      <c s="150" r="D2822"/>
      <c s="150" r="E2822"/>
      <c s="150" r="F2822"/>
    </row>
    <row r="2823">
      <c s="113" r="A2823">
        <v>227361000646</v>
      </c>
      <c t="s" s="136" r="B2823">
        <v>3165</v>
      </c>
      <c s="150" r="C2823"/>
      <c s="150" r="D2823"/>
      <c s="150" r="E2823"/>
      <c s="150" r="F2823"/>
    </row>
    <row r="2824">
      <c s="113" r="A2824">
        <v>227361000662</v>
      </c>
      <c t="s" s="136" r="B2824">
        <v>3166</v>
      </c>
      <c s="150" r="C2824"/>
      <c s="150" r="D2824"/>
      <c s="150" r="E2824"/>
      <c s="150" r="F2824"/>
    </row>
    <row r="2825">
      <c s="113" r="A2825">
        <v>227361000727</v>
      </c>
      <c t="s" s="136" r="B2825">
        <v>3167</v>
      </c>
      <c s="150" r="C2825"/>
      <c s="150" r="D2825"/>
      <c s="150" r="E2825"/>
      <c s="150" r="F2825"/>
    </row>
    <row r="2826">
      <c s="113" r="A2826">
        <v>227361000816</v>
      </c>
      <c t="s" s="136" r="B2826">
        <v>3168</v>
      </c>
      <c s="150" r="C2826"/>
      <c s="150" r="D2826"/>
      <c s="150" r="E2826"/>
      <c s="150" r="F2826"/>
    </row>
    <row r="2827">
      <c s="113" r="A2827">
        <v>227361001286</v>
      </c>
      <c t="s" s="136" r="B2827">
        <v>3169</v>
      </c>
      <c s="150" r="C2827"/>
      <c s="150" r="D2827"/>
      <c s="150" r="E2827"/>
      <c s="150" r="F2827"/>
    </row>
    <row r="2828">
      <c s="113" r="A2828">
        <v>227361001537</v>
      </c>
      <c t="s" s="136" r="B2828">
        <v>3170</v>
      </c>
      <c s="150" r="C2828"/>
      <c s="150" r="D2828"/>
      <c s="150" r="E2828"/>
      <c s="150" r="F2828"/>
    </row>
    <row r="2829">
      <c s="113" r="A2829">
        <v>227361001995</v>
      </c>
      <c t="s" s="136" r="B2829">
        <v>3171</v>
      </c>
      <c s="150" r="C2829"/>
      <c s="150" r="D2829"/>
      <c s="150" r="E2829"/>
      <c s="150" r="F2829"/>
    </row>
    <row r="2830">
      <c s="113" r="A2830">
        <v>227361002185</v>
      </c>
      <c t="s" s="136" r="B2830">
        <v>3172</v>
      </c>
      <c s="150" r="C2830"/>
      <c s="150" r="D2830"/>
      <c s="150" r="E2830"/>
      <c s="150" r="F2830"/>
    </row>
    <row r="2831">
      <c s="113" r="A2831">
        <v>227361002193</v>
      </c>
      <c t="s" s="136" r="B2831">
        <v>3173</v>
      </c>
      <c s="150" r="C2831"/>
      <c s="150" r="D2831"/>
      <c s="150" r="E2831"/>
      <c s="150" r="F2831"/>
    </row>
    <row r="2832">
      <c s="113" r="A2832">
        <v>227361002240</v>
      </c>
      <c t="s" s="136" r="B2832">
        <v>3174</v>
      </c>
      <c s="150" r="C2832"/>
      <c s="150" r="D2832"/>
      <c s="150" r="E2832"/>
      <c s="150" r="F2832"/>
    </row>
    <row r="2833">
      <c s="113" r="A2833">
        <v>227361002363</v>
      </c>
      <c t="s" s="136" r="B2833">
        <v>3175</v>
      </c>
      <c s="150" r="C2833"/>
      <c s="150" r="D2833"/>
      <c s="150" r="E2833"/>
      <c s="150" r="F2833"/>
    </row>
    <row r="2834">
      <c s="113" r="A2834">
        <v>227372000249</v>
      </c>
      <c t="s" s="136" r="B2834">
        <v>3176</v>
      </c>
      <c s="150" r="C2834"/>
      <c s="150" r="D2834"/>
      <c s="150" r="E2834"/>
      <c s="150" r="F2834"/>
    </row>
    <row r="2835">
      <c s="113" r="A2835">
        <v>227413000011</v>
      </c>
      <c t="s" s="136" r="B2835">
        <v>3177</v>
      </c>
      <c s="150" r="C2835"/>
      <c s="150" r="D2835"/>
      <c s="150" r="E2835"/>
      <c s="150" r="F2835"/>
    </row>
    <row r="2836">
      <c s="113" r="A2836">
        <v>227413000151</v>
      </c>
      <c t="s" s="136" r="B2836">
        <v>3178</v>
      </c>
      <c s="150" r="C2836"/>
      <c s="150" r="D2836"/>
      <c s="150" r="E2836"/>
      <c s="150" r="F2836"/>
    </row>
    <row r="2837">
      <c s="113" r="A2837">
        <v>227413000437</v>
      </c>
      <c t="s" s="136" r="B2837">
        <v>3179</v>
      </c>
      <c s="150" r="C2837"/>
      <c s="150" r="D2837"/>
      <c s="150" r="E2837"/>
      <c s="150" r="F2837"/>
    </row>
    <row r="2838">
      <c s="113" r="A2838">
        <v>227450000013</v>
      </c>
      <c t="s" s="136" r="B2838">
        <v>3180</v>
      </c>
      <c s="150" r="C2838"/>
      <c s="150" r="D2838"/>
      <c s="150" r="E2838"/>
      <c s="150" r="F2838"/>
    </row>
    <row r="2839">
      <c s="113" r="A2839">
        <v>227491000273</v>
      </c>
      <c t="s" s="136" r="B2839">
        <v>3181</v>
      </c>
      <c s="150" r="C2839"/>
      <c s="150" r="D2839"/>
      <c s="150" r="E2839"/>
      <c s="150" r="F2839"/>
    </row>
    <row r="2840">
      <c s="113" r="A2840">
        <v>227495000038</v>
      </c>
      <c t="s" s="136" r="B2840">
        <v>3182</v>
      </c>
      <c s="150" r="C2840"/>
      <c s="150" r="D2840"/>
      <c s="150" r="E2840"/>
      <c s="150" r="F2840"/>
    </row>
    <row r="2841">
      <c s="113" r="A2841">
        <v>227495000286</v>
      </c>
      <c t="s" s="136" r="B2841">
        <v>3183</v>
      </c>
      <c s="150" r="C2841"/>
      <c s="150" r="D2841"/>
      <c s="150" r="E2841"/>
      <c s="150" r="F2841"/>
    </row>
    <row r="2842">
      <c s="113" r="A2842">
        <v>227615000005</v>
      </c>
      <c t="s" s="136" r="B2842">
        <v>3184</v>
      </c>
      <c s="150" r="C2842"/>
      <c s="150" r="D2842"/>
      <c s="150" r="E2842"/>
      <c s="150" r="F2842"/>
    </row>
    <row r="2843">
      <c s="113" r="A2843">
        <v>227615000358</v>
      </c>
      <c t="s" s="136" r="B2843">
        <v>3185</v>
      </c>
      <c s="150" r="C2843"/>
      <c s="150" r="D2843"/>
      <c s="150" r="E2843"/>
      <c s="150" r="F2843"/>
    </row>
    <row r="2844">
      <c s="113" r="A2844">
        <v>227615000374</v>
      </c>
      <c t="s" s="136" r="B2844">
        <v>3186</v>
      </c>
      <c s="150" r="C2844"/>
      <c s="150" r="D2844"/>
      <c s="150" r="E2844"/>
      <c s="150" r="F2844"/>
    </row>
    <row r="2845">
      <c s="113" r="A2845">
        <v>227615000536</v>
      </c>
      <c t="s" s="136" r="B2845">
        <v>3187</v>
      </c>
      <c s="150" r="C2845"/>
      <c s="150" r="D2845"/>
      <c s="150" r="E2845"/>
      <c s="150" r="F2845"/>
    </row>
    <row r="2846">
      <c s="113" r="A2846">
        <v>227615000544</v>
      </c>
      <c t="s" s="136" r="B2846">
        <v>3188</v>
      </c>
      <c s="150" r="C2846"/>
      <c s="150" r="D2846"/>
      <c s="150" r="E2846"/>
      <c s="150" r="F2846"/>
    </row>
    <row r="2847">
      <c s="113" r="A2847">
        <v>227615000668</v>
      </c>
      <c t="s" s="136" r="B2847">
        <v>3189</v>
      </c>
      <c s="150" r="C2847"/>
      <c s="150" r="D2847"/>
      <c s="150" r="E2847"/>
      <c s="150" r="F2847"/>
    </row>
    <row r="2848">
      <c s="113" r="A2848">
        <v>227615001192</v>
      </c>
      <c t="s" s="136" r="B2848">
        <v>3190</v>
      </c>
      <c s="150" r="C2848"/>
      <c s="150" r="D2848"/>
      <c s="150" r="E2848"/>
      <c s="150" r="F2848"/>
    </row>
    <row r="2849">
      <c s="113" r="A2849">
        <v>227615001290</v>
      </c>
      <c t="s" s="136" r="B2849">
        <v>3191</v>
      </c>
      <c s="150" r="C2849"/>
      <c s="150" r="D2849"/>
      <c s="150" r="E2849"/>
      <c s="150" r="F2849"/>
    </row>
    <row r="2850">
      <c s="113" r="A2850">
        <v>227615001311</v>
      </c>
      <c t="s" s="136" r="B2850">
        <v>3192</v>
      </c>
      <c s="150" r="C2850"/>
      <c s="150" r="D2850"/>
      <c s="150" r="E2850"/>
      <c s="150" r="F2850"/>
    </row>
    <row r="2851">
      <c s="113" r="A2851">
        <v>227615002032</v>
      </c>
      <c t="s" s="136" r="B2851">
        <v>3193</v>
      </c>
      <c s="150" r="C2851"/>
      <c s="150" r="D2851"/>
      <c s="150" r="E2851"/>
      <c s="150" r="F2851"/>
    </row>
    <row r="2852">
      <c s="113" r="A2852">
        <v>227615002083</v>
      </c>
      <c t="s" s="136" r="B2852">
        <v>3194</v>
      </c>
      <c s="150" r="C2852"/>
      <c s="150" r="D2852"/>
      <c s="150" r="E2852"/>
      <c s="150" r="F2852"/>
    </row>
    <row r="2853">
      <c s="113" r="A2853">
        <v>227660000628</v>
      </c>
      <c t="s" s="136" r="B2853">
        <v>3195</v>
      </c>
      <c s="150" r="C2853"/>
      <c s="150" r="D2853"/>
      <c s="150" r="E2853"/>
      <c s="150" r="F2853"/>
    </row>
    <row r="2854">
      <c s="113" r="A2854">
        <v>227745000198</v>
      </c>
      <c t="s" s="136" r="B2854">
        <v>3196</v>
      </c>
      <c s="150" r="C2854"/>
      <c s="150" r="D2854"/>
      <c s="150" r="E2854"/>
      <c s="150" r="F2854"/>
    </row>
    <row r="2855">
      <c s="113" r="A2855">
        <v>227745600082</v>
      </c>
      <c t="s" s="136" r="B2855">
        <v>3197</v>
      </c>
      <c s="150" r="C2855"/>
      <c s="150" r="D2855"/>
      <c s="150" r="E2855"/>
      <c s="150" r="F2855"/>
    </row>
    <row r="2856">
      <c s="113" r="A2856">
        <v>227787000031</v>
      </c>
      <c t="s" s="136" r="B2856">
        <v>3198</v>
      </c>
      <c s="150" r="C2856"/>
      <c s="150" r="D2856"/>
      <c s="150" r="E2856"/>
      <c s="150" r="F2856"/>
    </row>
    <row r="2857">
      <c s="113" r="A2857">
        <v>227787000406</v>
      </c>
      <c t="s" s="136" r="B2857">
        <v>3199</v>
      </c>
      <c s="150" r="C2857"/>
      <c s="150" r="D2857"/>
      <c s="150" r="E2857"/>
      <c s="150" r="F2857"/>
    </row>
    <row r="2858">
      <c s="113" r="A2858">
        <v>227787001119</v>
      </c>
      <c t="s" s="136" r="B2858">
        <v>3200</v>
      </c>
      <c s="150" r="C2858"/>
      <c s="150" r="D2858"/>
      <c s="150" r="E2858"/>
      <c s="150" r="F2858"/>
    </row>
    <row r="2859">
      <c s="113" r="A2859">
        <v>227787001127</v>
      </c>
      <c t="s" s="136" r="B2859">
        <v>3201</v>
      </c>
      <c s="150" r="C2859"/>
      <c s="150" r="D2859"/>
      <c s="150" r="E2859"/>
      <c s="150" r="F2859"/>
    </row>
    <row r="2860">
      <c s="113" r="A2860">
        <v>227787001151</v>
      </c>
      <c t="s" s="136" r="B2860">
        <v>3202</v>
      </c>
      <c s="150" r="C2860"/>
      <c s="150" r="D2860"/>
      <c s="150" r="E2860"/>
      <c s="150" r="F2860"/>
    </row>
    <row r="2861">
      <c s="113" r="A2861">
        <v>227787001313</v>
      </c>
      <c t="s" s="136" r="B2861">
        <v>3203</v>
      </c>
      <c s="150" r="C2861"/>
      <c s="150" r="D2861"/>
      <c s="150" r="E2861"/>
      <c s="150" r="F2861"/>
    </row>
    <row r="2862">
      <c s="113" r="A2862">
        <v>227800000321</v>
      </c>
      <c t="s" s="136" r="B2862">
        <v>3204</v>
      </c>
      <c s="150" r="C2862"/>
      <c s="150" r="D2862"/>
      <c s="150" r="E2862"/>
      <c s="150" r="F2862"/>
    </row>
    <row r="2863">
      <c s="113" r="A2863">
        <v>227800000399</v>
      </c>
      <c t="s" s="136" r="B2863">
        <v>3205</v>
      </c>
      <c s="150" r="C2863"/>
      <c s="150" r="D2863"/>
      <c s="150" r="E2863"/>
      <c s="150" r="F2863"/>
    </row>
    <row r="2864">
      <c s="113" r="A2864">
        <v>227800000411</v>
      </c>
      <c t="s" s="136" r="B2864">
        <v>3206</v>
      </c>
      <c s="150" r="C2864"/>
      <c s="150" r="D2864"/>
      <c s="150" r="E2864"/>
      <c s="150" r="F2864"/>
    </row>
    <row r="2865">
      <c s="113" r="A2865">
        <v>227800000721</v>
      </c>
      <c t="s" s="136" r="B2865">
        <v>3207</v>
      </c>
      <c s="150" r="C2865"/>
      <c s="150" r="D2865"/>
      <c s="150" r="E2865"/>
      <c s="150" r="F2865"/>
    </row>
    <row r="2866">
      <c s="113" r="A2866">
        <v>227800000771</v>
      </c>
      <c t="s" s="136" r="B2866">
        <v>3208</v>
      </c>
      <c s="150" r="C2866"/>
      <c s="150" r="D2866"/>
      <c s="150" r="E2866"/>
      <c s="150" r="F2866"/>
    </row>
    <row r="2867">
      <c s="113" r="A2867">
        <v>241001000486</v>
      </c>
      <c t="s" s="136" r="B2867">
        <v>3209</v>
      </c>
      <c s="150" r="C2867"/>
      <c s="150" r="D2867"/>
      <c s="150" r="E2867"/>
      <c s="150" r="F2867"/>
    </row>
    <row r="2868">
      <c s="113" r="A2868">
        <v>241001000711</v>
      </c>
      <c t="s" s="136" r="B2868">
        <v>3210</v>
      </c>
      <c s="150" r="C2868"/>
      <c s="150" r="D2868"/>
      <c s="150" r="E2868"/>
      <c s="150" r="F2868"/>
    </row>
    <row r="2869">
      <c s="113" r="A2869">
        <v>241001001890</v>
      </c>
      <c t="s" s="136" r="B2869">
        <v>3211</v>
      </c>
      <c s="150" r="C2869"/>
      <c s="150" r="D2869"/>
      <c s="150" r="E2869"/>
      <c s="150" r="F2869"/>
    </row>
    <row r="2870">
      <c s="113" r="A2870">
        <v>241001001920</v>
      </c>
      <c t="s" s="136" r="B2870">
        <v>3212</v>
      </c>
      <c s="150" r="C2870"/>
      <c s="150" r="D2870"/>
      <c s="150" r="E2870"/>
      <c s="150" r="F2870"/>
    </row>
    <row r="2871">
      <c s="113" r="A2871">
        <v>241001002128</v>
      </c>
      <c t="s" s="136" r="B2871">
        <v>3213</v>
      </c>
      <c s="150" r="C2871"/>
      <c s="150" r="D2871"/>
      <c s="150" r="E2871"/>
      <c s="150" r="F2871"/>
    </row>
    <row r="2872">
      <c s="113" r="A2872">
        <v>241001060373</v>
      </c>
      <c t="s" s="136" r="B2872">
        <v>3214</v>
      </c>
      <c s="150" r="C2872"/>
      <c s="150" r="D2872"/>
      <c s="150" r="E2872"/>
      <c s="150" r="F2872"/>
    </row>
    <row r="2873">
      <c s="113" r="A2873">
        <v>241006000298</v>
      </c>
      <c t="s" s="136" r="B2873">
        <v>3215</v>
      </c>
      <c s="150" r="C2873"/>
      <c s="150" r="D2873"/>
      <c s="150" r="E2873"/>
      <c s="150" r="F2873"/>
    </row>
    <row r="2874">
      <c s="113" r="A2874">
        <v>241006000352</v>
      </c>
      <c t="s" s="136" r="B2874">
        <v>1063</v>
      </c>
      <c s="150" r="C2874"/>
      <c s="150" r="D2874"/>
      <c s="150" r="E2874"/>
      <c s="150" r="F2874"/>
    </row>
    <row r="2875">
      <c s="113" r="A2875">
        <v>241006000361</v>
      </c>
      <c t="s" s="136" r="B2875">
        <v>3216</v>
      </c>
      <c s="150" r="C2875"/>
      <c s="150" r="D2875"/>
      <c s="150" r="E2875"/>
      <c s="150" r="F2875"/>
    </row>
    <row r="2876">
      <c s="113" r="A2876">
        <v>241006000417</v>
      </c>
      <c t="s" s="136" r="B2876">
        <v>3217</v>
      </c>
      <c s="150" r="C2876"/>
      <c s="150" r="D2876"/>
      <c s="150" r="E2876"/>
      <c s="150" r="F2876"/>
    </row>
    <row r="2877">
      <c s="113" r="A2877">
        <v>241006000450</v>
      </c>
      <c t="s" s="136" r="B2877">
        <v>3218</v>
      </c>
      <c s="150" r="C2877"/>
      <c s="150" r="D2877"/>
      <c s="150" r="E2877"/>
      <c s="150" r="F2877"/>
    </row>
    <row r="2878">
      <c s="113" r="A2878">
        <v>241006000557</v>
      </c>
      <c t="s" s="136" r="B2878">
        <v>3219</v>
      </c>
      <c s="150" r="C2878"/>
      <c s="150" r="D2878"/>
      <c s="150" r="E2878"/>
      <c s="150" r="F2878"/>
    </row>
    <row r="2879">
      <c s="113" r="A2879">
        <v>241013000112</v>
      </c>
      <c t="s" s="136" r="B2879">
        <v>3220</v>
      </c>
      <c s="150" r="C2879"/>
      <c s="150" r="D2879"/>
      <c s="150" r="E2879"/>
      <c s="150" r="F2879"/>
    </row>
    <row r="2880">
      <c s="113" r="A2880">
        <v>241013000121</v>
      </c>
      <c t="s" s="136" r="B2880">
        <v>3221</v>
      </c>
      <c s="150" r="C2880"/>
      <c s="150" r="D2880"/>
      <c s="150" r="E2880"/>
      <c s="150" r="F2880"/>
    </row>
    <row r="2881">
      <c s="113" r="A2881">
        <v>241016000130</v>
      </c>
      <c t="s" s="136" r="B2881">
        <v>3222</v>
      </c>
      <c s="150" r="C2881"/>
      <c s="150" r="D2881"/>
      <c s="150" r="E2881"/>
      <c s="150" r="F2881"/>
    </row>
    <row r="2882">
      <c s="113" r="A2882">
        <v>241016000288</v>
      </c>
      <c t="s" s="136" r="B2882">
        <v>3223</v>
      </c>
      <c s="150" r="C2882"/>
      <c s="150" r="D2882"/>
      <c s="150" r="E2882"/>
      <c s="150" r="F2882"/>
    </row>
    <row r="2883">
      <c s="113" r="A2883">
        <v>241016000342</v>
      </c>
      <c t="s" s="136" r="B2883">
        <v>3224</v>
      </c>
      <c s="150" r="C2883"/>
      <c s="150" r="D2883"/>
      <c s="150" r="E2883"/>
      <c s="150" r="F2883"/>
    </row>
    <row r="2884">
      <c s="113" r="A2884">
        <v>241020000021</v>
      </c>
      <c t="s" s="136" r="B2884">
        <v>3225</v>
      </c>
      <c s="150" r="C2884"/>
      <c s="150" r="D2884"/>
      <c s="150" r="E2884"/>
      <c s="150" r="F2884"/>
    </row>
    <row r="2885">
      <c s="113" r="A2885">
        <v>241020000047</v>
      </c>
      <c t="s" s="136" r="B2885">
        <v>3226</v>
      </c>
      <c s="150" r="C2885"/>
      <c s="150" r="D2885"/>
      <c s="150" r="E2885"/>
      <c s="150" r="F2885"/>
    </row>
    <row r="2886">
      <c s="113" r="A2886">
        <v>241020000187</v>
      </c>
      <c t="s" s="136" r="B2886">
        <v>3227</v>
      </c>
      <c s="150" r="C2886"/>
      <c s="150" r="D2886"/>
      <c s="150" r="E2886"/>
      <c s="150" r="F2886"/>
    </row>
    <row r="2887">
      <c s="113" r="A2887">
        <v>241020000268</v>
      </c>
      <c t="s" s="136" r="B2887">
        <v>3228</v>
      </c>
      <c s="150" r="C2887"/>
      <c s="150" r="D2887"/>
      <c s="150" r="E2887"/>
      <c s="150" r="F2887"/>
    </row>
    <row r="2888">
      <c s="113" r="A2888">
        <v>241020000331</v>
      </c>
      <c t="s" s="136" r="B2888">
        <v>3229</v>
      </c>
      <c s="150" r="C2888"/>
      <c s="150" r="D2888"/>
      <c s="150" r="E2888"/>
      <c s="150" r="F2888"/>
    </row>
    <row r="2889">
      <c s="113" r="A2889">
        <v>241078000641</v>
      </c>
      <c t="s" s="136" r="B2889">
        <v>3230</v>
      </c>
      <c s="150" r="C2889"/>
      <c s="150" r="D2889"/>
      <c s="150" r="E2889"/>
      <c s="150" r="F2889"/>
    </row>
    <row r="2890">
      <c s="113" r="A2890">
        <v>241132000937</v>
      </c>
      <c t="s" s="136" r="B2890">
        <v>3231</v>
      </c>
      <c s="150" r="C2890"/>
      <c s="150" r="D2890"/>
      <c s="150" r="E2890"/>
      <c s="150" r="F2890"/>
    </row>
    <row r="2891">
      <c s="113" r="A2891">
        <v>241206001078</v>
      </c>
      <c t="s" s="136" r="B2891">
        <v>3232</v>
      </c>
      <c s="150" r="C2891"/>
      <c s="150" r="D2891"/>
      <c s="150" r="E2891"/>
      <c s="150" r="F2891"/>
    </row>
    <row r="2892">
      <c s="113" r="A2892">
        <v>241298000048</v>
      </c>
      <c t="s" s="136" r="B2892">
        <v>3233</v>
      </c>
      <c s="150" r="C2892"/>
      <c s="150" r="D2892"/>
      <c s="150" r="E2892"/>
      <c s="150" r="F2892"/>
    </row>
    <row r="2893">
      <c s="113" r="A2893">
        <v>241298000111</v>
      </c>
      <c t="s" s="136" r="B2893">
        <v>3234</v>
      </c>
      <c s="150" r="C2893"/>
      <c s="150" r="D2893"/>
      <c s="150" r="E2893"/>
      <c s="150" r="F2893"/>
    </row>
    <row r="2894">
      <c s="113" r="A2894">
        <v>241298000234</v>
      </c>
      <c t="s" s="136" r="B2894">
        <v>3235</v>
      </c>
      <c s="150" r="C2894"/>
      <c s="150" r="D2894"/>
      <c s="150" r="E2894"/>
      <c s="150" r="F2894"/>
    </row>
    <row r="2895">
      <c s="113" r="A2895">
        <v>241298000285</v>
      </c>
      <c t="s" s="136" r="B2895">
        <v>3236</v>
      </c>
      <c s="150" r="C2895"/>
      <c s="150" r="D2895"/>
      <c s="150" r="E2895"/>
      <c s="150" r="F2895"/>
    </row>
    <row r="2896">
      <c s="113" r="A2896">
        <v>241298000293</v>
      </c>
      <c t="s" s="136" r="B2896">
        <v>3237</v>
      </c>
      <c s="150" r="C2896"/>
      <c s="150" r="D2896"/>
      <c s="150" r="E2896"/>
      <c s="150" r="F2896"/>
    </row>
    <row r="2897">
      <c s="113" r="A2897">
        <v>241298000501</v>
      </c>
      <c t="s" s="136" r="B2897">
        <v>3238</v>
      </c>
      <c s="150" r="C2897"/>
      <c s="150" r="D2897"/>
      <c s="150" r="E2897"/>
      <c s="150" r="F2897"/>
    </row>
    <row r="2898">
      <c s="113" r="A2898">
        <v>241298000773</v>
      </c>
      <c t="s" s="136" r="B2898">
        <v>3239</v>
      </c>
      <c s="150" r="C2898"/>
      <c s="150" r="D2898"/>
      <c s="150" r="E2898"/>
      <c s="150" r="F2898"/>
    </row>
    <row r="2899">
      <c s="113" r="A2899">
        <v>241298000901</v>
      </c>
      <c t="s" s="136" r="B2899">
        <v>3240</v>
      </c>
      <c s="150" r="C2899"/>
      <c s="150" r="D2899"/>
      <c s="150" r="E2899"/>
      <c s="150" r="F2899"/>
    </row>
    <row r="2900">
      <c s="113" r="A2900">
        <v>241298001796</v>
      </c>
      <c t="s" s="136" r="B2900">
        <v>3241</v>
      </c>
      <c s="150" r="C2900"/>
      <c s="150" r="D2900"/>
      <c s="150" r="E2900"/>
      <c s="150" r="F2900"/>
    </row>
    <row r="2901">
      <c s="113" r="A2901">
        <v>241298001800</v>
      </c>
      <c t="s" s="136" r="B2901">
        <v>3242</v>
      </c>
      <c s="150" r="C2901"/>
      <c s="150" r="D2901"/>
      <c s="150" r="E2901"/>
      <c s="150" r="F2901"/>
    </row>
    <row r="2902">
      <c s="113" r="A2902">
        <v>241306000044</v>
      </c>
      <c t="s" s="136" r="B2902">
        <v>3243</v>
      </c>
      <c s="150" r="C2902"/>
      <c s="150" r="D2902"/>
      <c s="150" r="E2902"/>
      <c s="150" r="F2902"/>
    </row>
    <row r="2903">
      <c s="113" r="A2903">
        <v>241306000150</v>
      </c>
      <c t="s" s="136" r="B2903">
        <v>3244</v>
      </c>
      <c s="150" r="C2903"/>
      <c s="150" r="D2903"/>
      <c s="150" r="E2903"/>
      <c s="150" r="F2903"/>
    </row>
    <row r="2904">
      <c s="113" r="A2904">
        <v>241306000265</v>
      </c>
      <c t="s" s="136" r="B2904">
        <v>3245</v>
      </c>
      <c s="150" r="C2904"/>
      <c s="150" r="D2904"/>
      <c s="150" r="E2904"/>
      <c s="150" r="F2904"/>
    </row>
    <row r="2905">
      <c s="113" r="A2905">
        <v>241306000958</v>
      </c>
      <c t="s" s="136" r="B2905">
        <v>921</v>
      </c>
      <c s="150" r="C2905"/>
      <c s="150" r="D2905"/>
      <c s="150" r="E2905"/>
      <c s="150" r="F2905"/>
    </row>
    <row r="2906">
      <c s="113" r="A2906">
        <v>241319000132</v>
      </c>
      <c t="s" s="136" r="B2906">
        <v>3246</v>
      </c>
      <c s="150" r="C2906"/>
      <c s="150" r="D2906"/>
      <c s="150" r="E2906"/>
      <c s="150" r="F2906"/>
    </row>
    <row r="2907">
      <c s="113" r="A2907">
        <v>241319000523</v>
      </c>
      <c t="s" s="136" r="B2907">
        <v>3247</v>
      </c>
      <c s="150" r="C2907"/>
      <c s="150" r="D2907"/>
      <c s="150" r="E2907"/>
      <c s="150" r="F2907"/>
    </row>
    <row r="2908">
      <c s="113" r="A2908">
        <v>241357000065</v>
      </c>
      <c t="s" s="136" r="B2908">
        <v>3248</v>
      </c>
      <c s="150" r="C2908"/>
      <c s="150" r="D2908"/>
      <c s="150" r="E2908"/>
      <c s="150" r="F2908"/>
    </row>
    <row r="2909">
      <c s="113" r="A2909">
        <v>241357000499</v>
      </c>
      <c t="s" s="136" r="B2909">
        <v>3249</v>
      </c>
      <c s="150" r="C2909"/>
      <c s="150" r="D2909"/>
      <c s="150" r="E2909"/>
      <c s="150" r="F2909"/>
    </row>
    <row r="2910">
      <c s="113" r="A2910">
        <v>241357000693</v>
      </c>
      <c t="s" s="136" r="B2910">
        <v>3250</v>
      </c>
      <c s="150" r="C2910"/>
      <c s="150" r="D2910"/>
      <c s="150" r="E2910"/>
      <c s="150" r="F2910"/>
    </row>
    <row r="2911">
      <c s="113" r="A2911">
        <v>241357000715</v>
      </c>
      <c t="s" s="136" r="B2911">
        <v>3251</v>
      </c>
      <c s="150" r="C2911"/>
      <c s="150" r="D2911"/>
      <c s="150" r="E2911"/>
      <c s="150" r="F2911"/>
    </row>
    <row r="2912">
      <c s="113" r="A2912">
        <v>241359000054</v>
      </c>
      <c t="s" s="136" r="B2912">
        <v>3252</v>
      </c>
      <c s="150" r="C2912"/>
      <c s="150" r="D2912"/>
      <c s="150" r="E2912"/>
      <c s="150" r="F2912"/>
    </row>
    <row r="2913">
      <c s="113" r="A2913">
        <v>241359000160</v>
      </c>
      <c t="s" s="136" r="B2913">
        <v>3253</v>
      </c>
      <c s="150" r="C2913"/>
      <c s="150" r="D2913"/>
      <c s="150" r="E2913"/>
      <c s="150" r="F2913"/>
    </row>
    <row r="2914">
      <c s="113" r="A2914">
        <v>241359000224</v>
      </c>
      <c t="s" s="136" r="B2914">
        <v>3254</v>
      </c>
      <c s="150" r="C2914"/>
      <c s="150" r="D2914"/>
      <c s="150" r="E2914"/>
      <c s="150" r="F2914"/>
    </row>
    <row r="2915">
      <c s="113" r="A2915">
        <v>241359000275</v>
      </c>
      <c t="s" s="136" r="B2915">
        <v>3255</v>
      </c>
      <c s="150" r="C2915"/>
      <c s="150" r="D2915"/>
      <c s="150" r="E2915"/>
      <c s="150" r="F2915"/>
    </row>
    <row r="2916">
      <c s="113" r="A2916">
        <v>241359000453</v>
      </c>
      <c t="s" s="136" r="B2916">
        <v>3256</v>
      </c>
      <c s="150" r="C2916"/>
      <c s="150" r="D2916"/>
      <c s="150" r="E2916"/>
      <c s="150" r="F2916"/>
    </row>
    <row r="2917">
      <c s="113" r="A2917">
        <v>241378000014</v>
      </c>
      <c t="s" s="136" r="B2917">
        <v>3257</v>
      </c>
      <c s="150" r="C2917"/>
      <c s="150" r="D2917"/>
      <c s="150" r="E2917"/>
      <c s="150" r="F2917"/>
    </row>
    <row r="2918">
      <c s="113" r="A2918">
        <v>241378000065</v>
      </c>
      <c t="s" s="136" r="B2918">
        <v>3258</v>
      </c>
      <c s="150" r="C2918"/>
      <c s="150" r="D2918"/>
      <c s="150" r="E2918"/>
      <c s="150" r="F2918"/>
    </row>
    <row r="2919">
      <c s="113" r="A2919">
        <v>241378000073</v>
      </c>
      <c t="s" s="136" r="B2919">
        <v>3259</v>
      </c>
      <c s="150" r="C2919"/>
      <c s="150" r="D2919"/>
      <c s="150" r="E2919"/>
      <c s="150" r="F2919"/>
    </row>
    <row r="2920">
      <c s="113" r="A2920">
        <v>241378000138</v>
      </c>
      <c t="s" s="136" r="B2920">
        <v>3260</v>
      </c>
      <c s="150" r="C2920"/>
      <c s="150" r="D2920"/>
      <c s="150" r="E2920"/>
      <c s="150" r="F2920"/>
    </row>
    <row r="2921">
      <c s="113" r="A2921">
        <v>241378000154</v>
      </c>
      <c t="s" s="136" r="B2921">
        <v>3261</v>
      </c>
      <c s="150" r="C2921"/>
      <c s="150" r="D2921"/>
      <c s="150" r="E2921"/>
      <c s="150" r="F2921"/>
    </row>
    <row r="2922">
      <c s="113" r="A2922">
        <v>241396000056</v>
      </c>
      <c t="s" s="136" r="B2922">
        <v>3262</v>
      </c>
      <c s="150" r="C2922"/>
      <c s="150" r="D2922"/>
      <c s="150" r="E2922"/>
      <c s="150" r="F2922"/>
    </row>
    <row r="2923">
      <c s="113" r="A2923">
        <v>241396000072</v>
      </c>
      <c t="s" s="136" r="B2923">
        <v>3263</v>
      </c>
      <c s="150" r="C2923"/>
      <c s="150" r="D2923"/>
      <c s="150" r="E2923"/>
      <c s="150" r="F2923"/>
    </row>
    <row r="2924">
      <c s="113" r="A2924">
        <v>241396000501</v>
      </c>
      <c t="s" s="136" r="B2924">
        <v>3264</v>
      </c>
      <c s="150" r="C2924"/>
      <c s="150" r="D2924"/>
      <c s="150" r="E2924"/>
      <c s="150" r="F2924"/>
    </row>
    <row r="2925">
      <c s="113" r="A2925">
        <v>241396000510</v>
      </c>
      <c t="s" s="136" r="B2925">
        <v>3265</v>
      </c>
      <c s="150" r="C2925"/>
      <c s="150" r="D2925"/>
      <c s="150" r="E2925"/>
      <c s="150" r="F2925"/>
    </row>
    <row r="2926">
      <c s="113" r="A2926">
        <v>241396000781</v>
      </c>
      <c t="s" s="136" r="B2926">
        <v>3266</v>
      </c>
      <c s="150" r="C2926"/>
      <c s="150" r="D2926"/>
      <c s="150" r="E2926"/>
      <c s="150" r="F2926"/>
    </row>
    <row r="2927">
      <c s="113" r="A2927">
        <v>241396000790</v>
      </c>
      <c t="s" s="136" r="B2927">
        <v>3267</v>
      </c>
      <c s="150" r="C2927"/>
      <c s="150" r="D2927"/>
      <c s="150" r="E2927"/>
      <c s="150" r="F2927"/>
    </row>
    <row r="2928">
      <c s="113" r="A2928">
        <v>241396000994</v>
      </c>
      <c t="s" s="136" r="B2928">
        <v>3268</v>
      </c>
      <c s="150" r="C2928"/>
      <c s="150" r="D2928"/>
      <c s="150" r="E2928"/>
      <c s="150" r="F2928"/>
    </row>
    <row r="2929">
      <c s="113" r="A2929">
        <v>241396001583</v>
      </c>
      <c t="s" s="136" r="B2929">
        <v>3269</v>
      </c>
      <c s="150" r="C2929"/>
      <c s="150" r="D2929"/>
      <c s="150" r="E2929"/>
      <c s="150" r="F2929"/>
    </row>
    <row r="2930">
      <c s="113" r="A2930">
        <v>241396002075</v>
      </c>
      <c t="s" s="136" r="B2930">
        <v>3270</v>
      </c>
      <c s="150" r="C2930"/>
      <c s="150" r="D2930"/>
      <c s="150" r="E2930"/>
      <c s="150" r="F2930"/>
    </row>
    <row r="2931">
      <c s="113" r="A2931">
        <v>241483000119</v>
      </c>
      <c t="s" s="136" r="B2931">
        <v>3271</v>
      </c>
      <c s="150" r="C2931"/>
      <c s="150" r="D2931"/>
      <c s="150" r="E2931"/>
      <c s="150" r="F2931"/>
    </row>
    <row r="2932">
      <c s="113" r="A2932">
        <v>241483000186</v>
      </c>
      <c t="s" s="136" r="B2932">
        <v>3272</v>
      </c>
      <c s="150" r="C2932"/>
      <c s="150" r="D2932"/>
      <c s="150" r="E2932"/>
      <c s="150" r="F2932"/>
    </row>
    <row r="2933">
      <c s="113" r="A2933">
        <v>241483000305</v>
      </c>
      <c t="s" s="136" r="B2933">
        <v>3273</v>
      </c>
      <c s="150" r="C2933"/>
      <c s="150" r="D2933"/>
      <c s="150" r="E2933"/>
      <c s="150" r="F2933"/>
    </row>
    <row r="2934">
      <c s="113" r="A2934">
        <v>241503000072</v>
      </c>
      <c t="s" s="136" r="B2934">
        <v>3274</v>
      </c>
      <c s="150" r="C2934"/>
      <c s="150" r="D2934"/>
      <c s="150" r="E2934"/>
      <c s="150" r="F2934"/>
    </row>
    <row r="2935">
      <c s="113" r="A2935">
        <v>241503000161</v>
      </c>
      <c t="s" s="136" r="B2935">
        <v>1398</v>
      </c>
      <c s="150" r="C2935"/>
      <c s="150" r="D2935"/>
      <c s="150" r="E2935"/>
      <c s="150" r="F2935"/>
    </row>
    <row r="2936">
      <c s="113" r="A2936">
        <v>241524000064</v>
      </c>
      <c t="s" s="136" r="B2936">
        <v>3275</v>
      </c>
      <c s="150" r="C2936"/>
      <c s="150" r="D2936"/>
      <c s="150" r="E2936"/>
      <c s="150" r="F2936"/>
    </row>
    <row r="2937">
      <c s="113" r="A2937">
        <v>241524000358</v>
      </c>
      <c t="s" s="136" r="B2937">
        <v>3276</v>
      </c>
      <c s="150" r="C2937"/>
      <c s="150" r="D2937"/>
      <c s="150" r="E2937"/>
      <c s="150" r="F2937"/>
    </row>
    <row r="2938">
      <c s="113" r="A2938">
        <v>241524000382</v>
      </c>
      <c t="s" s="136" r="B2938">
        <v>3277</v>
      </c>
      <c s="150" r="C2938"/>
      <c s="150" r="D2938"/>
      <c s="150" r="E2938"/>
      <c s="150" r="F2938"/>
    </row>
    <row r="2939">
      <c s="113" r="A2939">
        <v>241530000106</v>
      </c>
      <c t="s" s="136" r="B2939">
        <v>3278</v>
      </c>
      <c s="150" r="C2939"/>
      <c s="150" r="D2939"/>
      <c s="150" r="E2939"/>
      <c s="150" r="F2939"/>
    </row>
    <row r="2940">
      <c s="113" r="A2940">
        <v>241530000238</v>
      </c>
      <c t="s" s="136" r="B2940">
        <v>3279</v>
      </c>
      <c s="150" r="C2940"/>
      <c s="150" r="D2940"/>
      <c s="150" r="E2940"/>
      <c s="150" r="F2940"/>
    </row>
    <row r="2941">
      <c s="113" r="A2941">
        <v>241530000271</v>
      </c>
      <c t="s" s="136" r="B2941">
        <v>3280</v>
      </c>
      <c s="150" r="C2941"/>
      <c s="150" r="D2941"/>
      <c s="150" r="E2941"/>
      <c s="150" r="F2941"/>
    </row>
    <row r="2942">
      <c s="113" r="A2942">
        <v>241530000394</v>
      </c>
      <c t="s" s="136" r="B2942">
        <v>3281</v>
      </c>
      <c s="150" r="C2942"/>
      <c s="150" r="D2942"/>
      <c s="150" r="E2942"/>
      <c s="150" r="F2942"/>
    </row>
    <row r="2943">
      <c s="113" r="A2943">
        <v>241548000057</v>
      </c>
      <c t="s" s="136" r="B2943">
        <v>3282</v>
      </c>
      <c s="150" r="C2943"/>
      <c s="150" r="D2943"/>
      <c s="150" r="E2943"/>
      <c s="150" r="F2943"/>
    </row>
    <row r="2944">
      <c s="113" r="A2944">
        <v>241548000090</v>
      </c>
      <c t="s" s="136" r="B2944">
        <v>3283</v>
      </c>
      <c s="150" r="C2944"/>
      <c s="150" r="D2944"/>
      <c s="150" r="E2944"/>
      <c s="150" r="F2944"/>
    </row>
    <row r="2945">
      <c s="113" r="A2945">
        <v>241548000146</v>
      </c>
      <c t="s" s="136" r="B2945">
        <v>3284</v>
      </c>
      <c s="150" r="C2945"/>
      <c s="150" r="D2945"/>
      <c s="150" r="E2945"/>
      <c s="150" r="F2945"/>
    </row>
    <row r="2946">
      <c s="113" r="A2946">
        <v>241548000219</v>
      </c>
      <c t="s" s="136" r="B2946">
        <v>2402</v>
      </c>
      <c s="150" r="C2946"/>
      <c s="150" r="D2946"/>
      <c s="150" r="E2946"/>
      <c s="150" r="F2946"/>
    </row>
    <row r="2947">
      <c s="113" r="A2947">
        <v>241548000332</v>
      </c>
      <c t="s" s="136" r="B2947">
        <v>3285</v>
      </c>
      <c s="150" r="C2947"/>
      <c s="150" r="D2947"/>
      <c s="150" r="E2947"/>
      <c s="150" r="F2947"/>
    </row>
    <row r="2948">
      <c s="113" r="A2948">
        <v>241551001277</v>
      </c>
      <c t="s" s="136" r="B2948">
        <v>3286</v>
      </c>
      <c s="150" r="C2948"/>
      <c s="150" r="D2948"/>
      <c s="150" r="E2948"/>
      <c s="150" r="F2948"/>
    </row>
    <row r="2949">
      <c s="113" r="A2949">
        <v>241615000016</v>
      </c>
      <c t="s" s="136" r="B2949">
        <v>3287</v>
      </c>
      <c s="150" r="C2949"/>
      <c s="150" r="D2949"/>
      <c s="150" r="E2949"/>
      <c s="150" r="F2949"/>
    </row>
    <row r="2950">
      <c s="113" r="A2950">
        <v>241615000075</v>
      </c>
      <c t="s" s="136" r="B2950">
        <v>3288</v>
      </c>
      <c s="150" r="C2950"/>
      <c s="150" r="D2950"/>
      <c s="150" r="E2950"/>
      <c s="150" r="F2950"/>
    </row>
    <row r="2951">
      <c s="113" r="A2951">
        <v>241615000130</v>
      </c>
      <c t="s" s="136" r="B2951">
        <v>3289</v>
      </c>
      <c s="150" r="C2951"/>
      <c s="150" r="D2951"/>
      <c s="150" r="E2951"/>
      <c s="150" r="F2951"/>
    </row>
    <row r="2952">
      <c s="113" r="A2952">
        <v>241660000094</v>
      </c>
      <c t="s" s="136" r="B2952">
        <v>3290</v>
      </c>
      <c s="150" r="C2952"/>
      <c s="150" r="D2952"/>
      <c s="150" r="E2952"/>
      <c s="150" r="F2952"/>
    </row>
    <row r="2953">
      <c s="113" r="A2953">
        <v>241668000085</v>
      </c>
      <c t="s" s="136" r="B2953">
        <v>3291</v>
      </c>
      <c s="150" r="C2953"/>
      <c s="150" r="D2953"/>
      <c s="150" r="E2953"/>
      <c s="150" r="F2953"/>
    </row>
    <row r="2954">
      <c s="113" r="A2954">
        <v>241668000107</v>
      </c>
      <c t="s" s="136" r="B2954">
        <v>3292</v>
      </c>
      <c s="150" r="C2954"/>
      <c s="150" r="D2954"/>
      <c s="150" r="E2954"/>
      <c s="150" r="F2954"/>
    </row>
    <row r="2955">
      <c s="113" r="A2955">
        <v>241668000131</v>
      </c>
      <c t="s" s="136" r="B2955">
        <v>3293</v>
      </c>
      <c s="150" r="C2955"/>
      <c s="150" r="D2955"/>
      <c s="150" r="E2955"/>
      <c s="150" r="F2955"/>
    </row>
    <row r="2956">
      <c s="113" r="A2956">
        <v>241668000522</v>
      </c>
      <c t="s" s="136" r="B2956">
        <v>3294</v>
      </c>
      <c s="150" r="C2956"/>
      <c s="150" r="D2956"/>
      <c s="150" r="E2956"/>
      <c s="150" r="F2956"/>
    </row>
    <row r="2957">
      <c s="113" r="A2957">
        <v>241668000638</v>
      </c>
      <c t="s" s="136" r="B2957">
        <v>3295</v>
      </c>
      <c s="150" r="C2957"/>
      <c s="150" r="D2957"/>
      <c s="150" r="E2957"/>
      <c s="150" r="F2957"/>
    </row>
    <row r="2958">
      <c s="113" r="A2958">
        <v>241668000662</v>
      </c>
      <c t="s" s="136" r="B2958">
        <v>2414</v>
      </c>
      <c s="150" r="C2958"/>
      <c s="150" r="D2958"/>
      <c s="150" r="E2958"/>
      <c s="150" r="F2958"/>
    </row>
    <row r="2959">
      <c s="113" r="A2959">
        <v>241668001367</v>
      </c>
      <c t="s" s="136" r="B2959">
        <v>3296</v>
      </c>
      <c s="150" r="C2959"/>
      <c s="150" r="D2959"/>
      <c s="150" r="E2959"/>
      <c s="150" r="F2959"/>
    </row>
    <row r="2960">
      <c s="113" r="A2960">
        <v>241676000132</v>
      </c>
      <c t="s" s="136" r="B2960">
        <v>3297</v>
      </c>
      <c s="150" r="C2960"/>
      <c s="150" r="D2960"/>
      <c s="150" r="E2960"/>
      <c s="150" r="F2960"/>
    </row>
    <row r="2961">
      <c s="113" r="A2961">
        <v>241676000213</v>
      </c>
      <c t="s" s="136" r="B2961">
        <v>3298</v>
      </c>
      <c s="150" r="C2961"/>
      <c s="150" r="D2961"/>
      <c s="150" r="E2961"/>
      <c s="150" r="F2961"/>
    </row>
    <row r="2962">
      <c s="113" r="A2962">
        <v>241676000736</v>
      </c>
      <c t="s" s="136" r="B2962">
        <v>1010</v>
      </c>
      <c s="150" r="C2962"/>
      <c s="150" r="D2962"/>
      <c s="150" r="E2962"/>
      <c s="150" r="F2962"/>
    </row>
    <row r="2963">
      <c s="113" r="A2963">
        <v>241770000201</v>
      </c>
      <c t="s" s="136" r="B2963">
        <v>3299</v>
      </c>
      <c s="150" r="C2963"/>
      <c s="150" r="D2963"/>
      <c s="150" r="E2963"/>
      <c s="150" r="F2963"/>
    </row>
    <row r="2964">
      <c s="113" r="A2964">
        <v>241770000642</v>
      </c>
      <c t="s" s="136" r="B2964">
        <v>3300</v>
      </c>
      <c s="150" r="C2964"/>
      <c s="150" r="D2964"/>
      <c s="150" r="E2964"/>
      <c s="150" r="F2964"/>
    </row>
    <row r="2965">
      <c s="113" r="A2965">
        <v>241770000707</v>
      </c>
      <c t="s" s="136" r="B2965">
        <v>3301</v>
      </c>
      <c s="150" r="C2965"/>
      <c s="150" r="D2965"/>
      <c s="150" r="E2965"/>
      <c s="150" r="F2965"/>
    </row>
    <row r="2966">
      <c s="113" r="A2966">
        <v>241791000065</v>
      </c>
      <c t="s" s="136" r="B2966">
        <v>3302</v>
      </c>
      <c s="150" r="C2966"/>
      <c s="150" r="D2966"/>
      <c s="150" r="E2966"/>
      <c s="150" r="F2966"/>
    </row>
    <row r="2967">
      <c s="113" r="A2967">
        <v>241791000081</v>
      </c>
      <c t="s" s="136" r="B2967">
        <v>3303</v>
      </c>
      <c s="150" r="C2967"/>
      <c s="150" r="D2967"/>
      <c s="150" r="E2967"/>
      <c s="150" r="F2967"/>
    </row>
    <row r="2968">
      <c s="113" r="A2968">
        <v>241791000111</v>
      </c>
      <c t="s" s="136" r="B2968">
        <v>3304</v>
      </c>
      <c s="150" r="C2968"/>
      <c s="150" r="D2968"/>
      <c s="150" r="E2968"/>
      <c s="150" r="F2968"/>
    </row>
    <row r="2969">
      <c s="113" r="A2969">
        <v>241791000421</v>
      </c>
      <c t="s" s="136" r="B2969">
        <v>3305</v>
      </c>
      <c s="150" r="C2969"/>
      <c s="150" r="D2969"/>
      <c s="150" r="E2969"/>
      <c s="150" r="F2969"/>
    </row>
    <row r="2970">
      <c s="113" r="A2970">
        <v>241797000474</v>
      </c>
      <c t="s" s="136" r="B2970">
        <v>3306</v>
      </c>
      <c s="150" r="C2970"/>
      <c s="150" r="D2970"/>
      <c s="150" r="E2970"/>
      <c s="150" r="F2970"/>
    </row>
    <row r="2971">
      <c s="113" r="A2971">
        <v>241799000200</v>
      </c>
      <c t="s" s="136" r="B2971">
        <v>3307</v>
      </c>
      <c s="150" r="C2971"/>
      <c s="150" r="D2971"/>
      <c s="150" r="E2971"/>
      <c s="150" r="F2971"/>
    </row>
    <row r="2972">
      <c s="113" r="A2972">
        <v>241801000042</v>
      </c>
      <c t="s" s="136" r="B2972">
        <v>3308</v>
      </c>
      <c s="150" r="C2972"/>
      <c s="150" r="D2972"/>
      <c s="150" r="E2972"/>
      <c s="150" r="F2972"/>
    </row>
    <row r="2973">
      <c s="113" r="A2973">
        <v>241807000079</v>
      </c>
      <c t="s" s="136" r="B2973">
        <v>2408</v>
      </c>
      <c s="150" r="C2973"/>
      <c s="150" r="D2973"/>
      <c s="150" r="E2973"/>
      <c s="150" r="F2973"/>
    </row>
    <row r="2974">
      <c s="113" r="A2974">
        <v>241807000150</v>
      </c>
      <c t="s" s="136" r="B2974">
        <v>3309</v>
      </c>
      <c s="150" r="C2974"/>
      <c s="150" r="D2974"/>
      <c s="150" r="E2974"/>
      <c s="150" r="F2974"/>
    </row>
    <row r="2975">
      <c s="113" r="A2975">
        <v>241807000176</v>
      </c>
      <c t="s" s="136" r="B2975">
        <v>3310</v>
      </c>
      <c s="150" r="C2975"/>
      <c s="150" r="D2975"/>
      <c s="150" r="E2975"/>
      <c s="150" r="F2975"/>
    </row>
    <row r="2976">
      <c s="113" r="A2976">
        <v>241807000427</v>
      </c>
      <c t="s" s="136" r="B2976">
        <v>3311</v>
      </c>
      <c s="150" r="C2976"/>
      <c s="150" r="D2976"/>
      <c s="150" r="E2976"/>
      <c s="150" r="F2976"/>
    </row>
    <row r="2977">
      <c s="113" r="A2977">
        <v>241807000583</v>
      </c>
      <c t="s" s="136" r="B2977">
        <v>3312</v>
      </c>
      <c s="150" r="C2977"/>
      <c s="150" r="D2977"/>
      <c s="150" r="E2977"/>
      <c s="150" r="F2977"/>
    </row>
    <row r="2978">
      <c s="113" r="A2978">
        <v>241872000141</v>
      </c>
      <c t="s" s="136" r="B2978">
        <v>3313</v>
      </c>
      <c s="150" r="C2978"/>
      <c s="150" r="D2978"/>
      <c s="150" r="E2978"/>
      <c s="150" r="F2978"/>
    </row>
    <row r="2979">
      <c s="113" r="A2979">
        <v>241872000469</v>
      </c>
      <c t="s" s="136" r="B2979">
        <v>3314</v>
      </c>
      <c s="150" r="C2979"/>
      <c s="150" r="D2979"/>
      <c s="150" r="E2979"/>
      <c s="150" r="F2979"/>
    </row>
    <row r="2980">
      <c s="113" r="A2980">
        <v>244001000418</v>
      </c>
      <c t="s" s="136" r="B2980">
        <v>3315</v>
      </c>
      <c s="150" r="C2980"/>
      <c s="150" r="D2980"/>
      <c s="150" r="E2980"/>
      <c s="150" r="F2980"/>
    </row>
    <row r="2981">
      <c s="113" r="A2981">
        <v>244001000582</v>
      </c>
      <c t="s" s="136" r="B2981">
        <v>3316</v>
      </c>
      <c s="150" r="C2981"/>
      <c s="150" r="D2981"/>
      <c s="150" r="E2981"/>
      <c s="150" r="F2981"/>
    </row>
    <row r="2982">
      <c s="113" r="A2982">
        <v>244001000671</v>
      </c>
      <c t="s" s="136" r="B2982">
        <v>3317</v>
      </c>
      <c s="150" r="C2982"/>
      <c s="150" r="D2982"/>
      <c s="150" r="E2982"/>
      <c s="150" r="F2982"/>
    </row>
    <row r="2983">
      <c s="113" r="A2983">
        <v>244001000787</v>
      </c>
      <c t="s" s="136" r="B2983">
        <v>3318</v>
      </c>
      <c s="150" r="C2983"/>
      <c s="150" r="D2983"/>
      <c s="150" r="E2983"/>
      <c s="150" r="F2983"/>
    </row>
    <row r="2984">
      <c s="113" r="A2984">
        <v>244001000833</v>
      </c>
      <c t="s" s="136" r="B2984">
        <v>3319</v>
      </c>
      <c s="150" r="C2984"/>
      <c s="150" r="D2984"/>
      <c s="150" r="E2984"/>
      <c s="150" r="F2984"/>
    </row>
    <row r="2985">
      <c s="113" r="A2985">
        <v>244001000914</v>
      </c>
      <c t="s" s="136" r="B2985">
        <v>3320</v>
      </c>
      <c s="150" r="C2985"/>
      <c s="150" r="D2985"/>
      <c s="150" r="E2985"/>
      <c s="150" r="F2985"/>
    </row>
    <row r="2986">
      <c s="113" r="A2986">
        <v>244001001635</v>
      </c>
      <c t="s" s="136" r="B2986">
        <v>3321</v>
      </c>
      <c s="150" r="C2986"/>
      <c s="150" r="D2986"/>
      <c s="150" r="E2986"/>
      <c s="150" r="F2986"/>
    </row>
    <row r="2987">
      <c s="113" r="A2987">
        <v>244001001678</v>
      </c>
      <c t="s" s="136" r="B2987">
        <v>3322</v>
      </c>
      <c s="150" r="C2987"/>
      <c s="150" r="D2987"/>
      <c s="150" r="E2987"/>
      <c s="150" r="F2987"/>
    </row>
    <row r="2988">
      <c s="113" r="A2988">
        <v>244001001988</v>
      </c>
      <c t="s" s="136" r="B2988">
        <v>3323</v>
      </c>
      <c s="150" r="C2988"/>
      <c s="150" r="D2988"/>
      <c s="150" r="E2988"/>
      <c s="150" r="F2988"/>
    </row>
    <row r="2989">
      <c s="113" r="A2989">
        <v>244001002097</v>
      </c>
      <c t="s" s="136" r="B2989">
        <v>3324</v>
      </c>
      <c s="150" r="C2989"/>
      <c s="150" r="D2989"/>
      <c s="150" r="E2989"/>
      <c s="150" r="F2989"/>
    </row>
    <row r="2990">
      <c s="113" r="A2990">
        <v>244001002356</v>
      </c>
      <c t="s" s="136" r="B2990">
        <v>3325</v>
      </c>
      <c s="150" r="C2990"/>
      <c s="150" r="D2990"/>
      <c s="150" r="E2990"/>
      <c s="150" r="F2990"/>
    </row>
    <row r="2991">
      <c s="113" r="A2991">
        <v>244001002372</v>
      </c>
      <c t="s" s="136" r="B2991">
        <v>3326</v>
      </c>
      <c s="150" r="C2991"/>
      <c s="150" r="D2991"/>
      <c s="150" r="E2991"/>
      <c s="150" r="F2991"/>
    </row>
    <row r="2992">
      <c s="113" r="A2992">
        <v>244001002437</v>
      </c>
      <c t="s" s="136" r="B2992">
        <v>3327</v>
      </c>
      <c s="150" r="C2992"/>
      <c s="150" r="D2992"/>
      <c s="150" r="E2992"/>
      <c s="150" r="F2992"/>
    </row>
    <row r="2993">
      <c s="113" r="A2993">
        <v>244001002780</v>
      </c>
      <c t="s" s="136" r="B2993">
        <v>3328</v>
      </c>
      <c s="150" r="C2993"/>
      <c s="150" r="D2993"/>
      <c s="150" r="E2993"/>
      <c s="150" r="F2993"/>
    </row>
    <row r="2994">
      <c s="113" r="A2994">
        <v>244001002879</v>
      </c>
      <c t="s" s="136" r="B2994">
        <v>3329</v>
      </c>
      <c s="150" r="C2994"/>
      <c s="150" r="D2994"/>
      <c s="150" r="E2994"/>
      <c s="150" r="F2994"/>
    </row>
    <row r="2995">
      <c s="113" r="A2995">
        <v>244001002887</v>
      </c>
      <c t="s" s="136" r="B2995">
        <v>3330</v>
      </c>
      <c s="150" r="C2995"/>
      <c s="150" r="D2995"/>
      <c s="150" r="E2995"/>
      <c s="150" r="F2995"/>
    </row>
    <row r="2996">
      <c s="113" r="A2996">
        <v>244001002895</v>
      </c>
      <c t="s" s="136" r="B2996">
        <v>3331</v>
      </c>
      <c s="150" r="C2996"/>
      <c s="150" r="D2996"/>
      <c s="150" r="E2996"/>
      <c s="150" r="F2996"/>
    </row>
    <row r="2997">
      <c s="113" r="A2997">
        <v>244001003212</v>
      </c>
      <c t="s" s="136" r="B2997">
        <v>3332</v>
      </c>
      <c s="150" r="C2997"/>
      <c s="150" r="D2997"/>
      <c s="150" r="E2997"/>
      <c s="150" r="F2997"/>
    </row>
    <row r="2998">
      <c s="113" r="A2998">
        <v>244001003301</v>
      </c>
      <c t="s" s="136" r="B2998">
        <v>3333</v>
      </c>
      <c s="150" r="C2998"/>
      <c s="150" r="D2998"/>
      <c s="150" r="E2998"/>
      <c s="150" r="F2998"/>
    </row>
    <row r="2999">
      <c s="113" r="A2999">
        <v>244001003476</v>
      </c>
      <c t="s" s="136" r="B2999">
        <v>3334</v>
      </c>
      <c s="150" r="C2999"/>
      <c s="150" r="D2999"/>
      <c s="150" r="E2999"/>
      <c s="150" r="F2999"/>
    </row>
    <row r="3000">
      <c s="113" r="A3000">
        <v>244001800886</v>
      </c>
      <c t="s" s="136" r="B3000">
        <v>3335</v>
      </c>
      <c s="150" r="C3000"/>
      <c s="150" r="D3000"/>
      <c s="150" r="E3000"/>
      <c s="150" r="F3000"/>
    </row>
    <row r="3001">
      <c s="113" r="A3001">
        <v>244078000542</v>
      </c>
      <c t="s" s="136" r="B3001">
        <v>3336</v>
      </c>
      <c s="150" r="C3001"/>
      <c s="150" r="D3001"/>
      <c s="150" r="E3001"/>
      <c s="150" r="F3001"/>
    </row>
    <row r="3002">
      <c s="113" r="A3002">
        <v>244078000577</v>
      </c>
      <c t="s" s="136" r="B3002">
        <v>3337</v>
      </c>
      <c s="150" r="C3002"/>
      <c s="150" r="D3002"/>
      <c s="150" r="E3002"/>
      <c s="150" r="F3002"/>
    </row>
    <row r="3003">
      <c s="113" r="A3003">
        <v>244078000879</v>
      </c>
      <c t="s" s="136" r="B3003">
        <v>3338</v>
      </c>
      <c s="150" r="C3003"/>
      <c s="150" r="D3003"/>
      <c s="150" r="E3003"/>
      <c s="150" r="F3003"/>
    </row>
    <row r="3004">
      <c s="113" r="A3004">
        <v>244090000124</v>
      </c>
      <c t="s" s="136" r="B3004">
        <v>3339</v>
      </c>
      <c s="150" r="C3004"/>
      <c s="150" r="D3004"/>
      <c s="150" r="E3004"/>
      <c s="150" r="F3004"/>
    </row>
    <row r="3005">
      <c s="113" r="A3005">
        <v>244098000042</v>
      </c>
      <c t="s" s="136" r="B3005">
        <v>3340</v>
      </c>
      <c s="150" r="C3005"/>
      <c s="150" r="D3005"/>
      <c s="150" r="E3005"/>
      <c s="150" r="F3005"/>
    </row>
    <row r="3006">
      <c s="113" r="A3006">
        <v>244279000214</v>
      </c>
      <c t="s" s="136" r="B3006">
        <v>3341</v>
      </c>
      <c s="150" r="C3006"/>
      <c s="150" r="D3006"/>
      <c s="150" r="E3006"/>
      <c s="150" r="F3006"/>
    </row>
    <row r="3007">
      <c s="113" r="A3007">
        <v>244279000222</v>
      </c>
      <c t="s" s="136" r="B3007">
        <v>3342</v>
      </c>
      <c s="150" r="C3007"/>
      <c s="150" r="D3007"/>
      <c s="150" r="E3007"/>
      <c s="150" r="F3007"/>
    </row>
    <row r="3008">
      <c s="113" r="A3008">
        <v>244279000826</v>
      </c>
      <c t="s" s="136" r="B3008">
        <v>3343</v>
      </c>
      <c s="150" r="C3008"/>
      <c s="150" r="D3008"/>
      <c s="150" r="E3008"/>
      <c s="150" r="F3008"/>
    </row>
    <row r="3009">
      <c s="113" r="A3009">
        <v>244279000982</v>
      </c>
      <c t="s" s="136" r="B3009">
        <v>3344</v>
      </c>
      <c s="150" r="C3009"/>
      <c s="150" r="D3009"/>
      <c s="150" r="E3009"/>
      <c s="150" r="F3009"/>
    </row>
    <row r="3010">
      <c s="113" r="A3010">
        <v>244279001008</v>
      </c>
      <c t="s" s="136" r="B3010">
        <v>3345</v>
      </c>
      <c s="150" r="C3010"/>
      <c s="150" r="D3010"/>
      <c s="150" r="E3010"/>
      <c s="150" r="F3010"/>
    </row>
    <row r="3011">
      <c s="113" r="A3011">
        <v>244279001016</v>
      </c>
      <c t="s" s="136" r="B3011">
        <v>3346</v>
      </c>
      <c s="150" r="C3011"/>
      <c s="150" r="D3011"/>
      <c s="150" r="E3011"/>
      <c s="150" r="F3011"/>
    </row>
    <row r="3012">
      <c s="113" r="A3012">
        <v>244279001300</v>
      </c>
      <c t="s" s="136" r="B3012">
        <v>3347</v>
      </c>
      <c s="150" r="C3012"/>
      <c s="150" r="D3012"/>
      <c s="150" r="E3012"/>
      <c s="150" r="F3012"/>
    </row>
    <row r="3013">
      <c s="113" r="A3013">
        <v>244279001415</v>
      </c>
      <c t="s" s="136" r="B3013">
        <v>3348</v>
      </c>
      <c s="150" r="C3013"/>
      <c s="150" r="D3013"/>
      <c s="150" r="E3013"/>
      <c s="150" r="F3013"/>
    </row>
    <row r="3014">
      <c s="113" r="A3014">
        <v>244378000005</v>
      </c>
      <c t="s" s="136" r="B3014">
        <v>3349</v>
      </c>
      <c s="150" r="C3014"/>
      <c s="150" r="D3014"/>
      <c s="150" r="E3014"/>
      <c s="150" r="F3014"/>
    </row>
    <row r="3015">
      <c s="113" r="A3015">
        <v>244430000311</v>
      </c>
      <c t="s" s="136" r="B3015">
        <v>3350</v>
      </c>
      <c s="150" r="C3015"/>
      <c s="150" r="D3015"/>
      <c s="150" r="E3015"/>
      <c s="150" r="F3015"/>
    </row>
    <row r="3016">
      <c s="113" r="A3016">
        <v>244430000469</v>
      </c>
      <c t="s" s="136" r="B3016">
        <v>3351</v>
      </c>
      <c s="150" r="C3016"/>
      <c s="150" r="D3016"/>
      <c s="150" r="E3016"/>
      <c s="150" r="F3016"/>
    </row>
    <row r="3017">
      <c s="113" r="A3017">
        <v>244430000868</v>
      </c>
      <c t="s" s="136" r="B3017">
        <v>3352</v>
      </c>
      <c s="150" r="C3017"/>
      <c s="150" r="D3017"/>
      <c s="150" r="E3017"/>
      <c s="150" r="F3017"/>
    </row>
    <row r="3018">
      <c s="113" r="A3018">
        <v>244430001350</v>
      </c>
      <c t="s" s="136" r="B3018">
        <v>3353</v>
      </c>
      <c s="150" r="C3018"/>
      <c s="150" r="D3018"/>
      <c s="150" r="E3018"/>
      <c s="150" r="F3018"/>
    </row>
    <row r="3019">
      <c s="113" r="A3019">
        <v>244430001562</v>
      </c>
      <c t="s" s="136" r="B3019">
        <v>3354</v>
      </c>
      <c s="150" r="C3019"/>
      <c s="150" r="D3019"/>
      <c s="150" r="E3019"/>
      <c s="150" r="F3019"/>
    </row>
    <row r="3020">
      <c s="113" r="A3020">
        <v>244430001635</v>
      </c>
      <c t="s" s="136" r="B3020">
        <v>3355</v>
      </c>
      <c s="150" r="C3020"/>
      <c s="150" r="D3020"/>
      <c s="150" r="E3020"/>
      <c s="150" r="F3020"/>
    </row>
    <row r="3021">
      <c s="113" r="A3021">
        <v>244430001766</v>
      </c>
      <c t="s" s="136" r="B3021">
        <v>3356</v>
      </c>
      <c s="150" r="C3021"/>
      <c s="150" r="D3021"/>
      <c s="150" r="E3021"/>
      <c s="150" r="F3021"/>
    </row>
    <row r="3022">
      <c s="113" r="A3022">
        <v>244430001805</v>
      </c>
      <c t="s" s="136" r="B3022">
        <v>3357</v>
      </c>
      <c s="150" r="C3022"/>
      <c s="150" r="D3022"/>
      <c s="150" r="E3022"/>
      <c s="150" r="F3022"/>
    </row>
    <row r="3023">
      <c s="113" r="A3023">
        <v>244430002097</v>
      </c>
      <c t="s" s="136" r="B3023">
        <v>3358</v>
      </c>
      <c s="150" r="C3023"/>
      <c s="150" r="D3023"/>
      <c s="150" r="E3023"/>
      <c s="150" r="F3023"/>
    </row>
    <row r="3024">
      <c s="113" r="A3024">
        <v>244430002119</v>
      </c>
      <c t="s" s="136" r="B3024">
        <v>3359</v>
      </c>
      <c s="150" r="C3024"/>
      <c s="150" r="D3024"/>
      <c s="150" r="E3024"/>
      <c s="150" r="F3024"/>
    </row>
    <row r="3025">
      <c s="113" r="A3025">
        <v>244430002844</v>
      </c>
      <c t="s" s="136" r="B3025">
        <v>3360</v>
      </c>
      <c s="150" r="C3025"/>
      <c s="150" r="D3025"/>
      <c s="150" r="E3025"/>
      <c s="150" r="F3025"/>
    </row>
    <row r="3026">
      <c s="113" r="A3026">
        <v>244430003085</v>
      </c>
      <c t="s" s="136" r="B3026">
        <v>3361</v>
      </c>
      <c s="150" r="C3026"/>
      <c s="150" r="D3026"/>
      <c s="150" r="E3026"/>
      <c s="150" r="F3026"/>
    </row>
    <row r="3027">
      <c s="113" r="A3027">
        <v>244430003123</v>
      </c>
      <c t="s" s="136" r="B3027">
        <v>3362</v>
      </c>
      <c s="150" r="C3027"/>
      <c s="150" r="D3027"/>
      <c s="150" r="E3027"/>
      <c s="150" r="F3027"/>
    </row>
    <row r="3028">
      <c s="113" r="A3028">
        <v>244560000037</v>
      </c>
      <c t="s" s="136" r="B3028">
        <v>3363</v>
      </c>
      <c s="150" r="C3028"/>
      <c s="150" r="D3028"/>
      <c s="150" r="E3028"/>
      <c s="150" r="F3028"/>
    </row>
    <row r="3029">
      <c s="113" r="A3029">
        <v>244560000100</v>
      </c>
      <c t="s" s="136" r="B3029">
        <v>3364</v>
      </c>
      <c s="150" r="C3029"/>
      <c s="150" r="D3029"/>
      <c s="150" r="E3029"/>
      <c s="150" r="F3029"/>
    </row>
    <row r="3030">
      <c s="113" r="A3030">
        <v>244560000151</v>
      </c>
      <c t="s" s="136" r="B3030">
        <v>3365</v>
      </c>
      <c s="150" r="C3030"/>
      <c s="150" r="D3030"/>
      <c s="150" r="E3030"/>
      <c s="150" r="F3030"/>
    </row>
    <row r="3031">
      <c s="113" r="A3031">
        <v>244560000223</v>
      </c>
      <c t="s" s="136" r="B3031">
        <v>3366</v>
      </c>
      <c s="150" r="C3031"/>
      <c s="150" r="D3031"/>
      <c s="150" r="E3031"/>
      <c s="150" r="F3031"/>
    </row>
    <row r="3032">
      <c s="113" r="A3032">
        <v>244560000240</v>
      </c>
      <c t="s" s="136" r="B3032">
        <v>3367</v>
      </c>
      <c s="150" r="C3032"/>
      <c s="150" r="D3032"/>
      <c s="150" r="E3032"/>
      <c s="150" r="F3032"/>
    </row>
    <row r="3033">
      <c s="113" r="A3033">
        <v>244560000321</v>
      </c>
      <c t="s" s="136" r="B3033">
        <v>3368</v>
      </c>
      <c s="150" r="C3033"/>
      <c s="150" r="D3033"/>
      <c s="150" r="E3033"/>
      <c s="150" r="F3033"/>
    </row>
    <row r="3034">
      <c s="113" r="A3034">
        <v>244560000541</v>
      </c>
      <c t="s" s="136" r="B3034">
        <v>3369</v>
      </c>
      <c s="150" r="C3034"/>
      <c s="150" r="D3034"/>
      <c s="150" r="E3034"/>
      <c s="150" r="F3034"/>
    </row>
    <row r="3035">
      <c s="113" r="A3035">
        <v>244560001319</v>
      </c>
      <c t="s" s="136" r="B3035">
        <v>3370</v>
      </c>
      <c s="150" r="C3035"/>
      <c s="150" r="D3035"/>
      <c s="150" r="E3035"/>
      <c s="150" r="F3035"/>
    </row>
    <row r="3036">
      <c s="113" r="A3036">
        <v>244650000117</v>
      </c>
      <c t="s" s="136" r="B3036">
        <v>3371</v>
      </c>
      <c s="150" r="C3036"/>
      <c s="150" r="D3036"/>
      <c s="150" r="E3036"/>
      <c s="150" r="F3036"/>
    </row>
    <row r="3037">
      <c s="113" r="A3037">
        <v>244650000133</v>
      </c>
      <c t="s" s="136" r="B3037">
        <v>3372</v>
      </c>
      <c s="150" r="C3037"/>
      <c s="150" r="D3037"/>
      <c s="150" r="E3037"/>
      <c s="150" r="F3037"/>
    </row>
    <row r="3038">
      <c s="113" r="A3038">
        <v>244650000141</v>
      </c>
      <c t="s" s="136" r="B3038">
        <v>3373</v>
      </c>
      <c s="150" r="C3038"/>
      <c s="150" r="D3038"/>
      <c s="150" r="E3038"/>
      <c s="150" r="F3038"/>
    </row>
    <row r="3039">
      <c s="113" r="A3039">
        <v>244650000257</v>
      </c>
      <c t="s" s="136" r="B3039">
        <v>3374</v>
      </c>
      <c s="150" r="C3039"/>
      <c s="150" r="D3039"/>
      <c s="150" r="E3039"/>
      <c s="150" r="F3039"/>
    </row>
    <row r="3040">
      <c s="113" r="A3040">
        <v>244650000273</v>
      </c>
      <c t="s" s="136" r="B3040">
        <v>3375</v>
      </c>
      <c s="150" r="C3040"/>
      <c s="150" r="D3040"/>
      <c s="150" r="E3040"/>
      <c s="150" r="F3040"/>
    </row>
    <row r="3041">
      <c s="113" r="A3041">
        <v>244650000516</v>
      </c>
      <c t="s" s="136" r="B3041">
        <v>3376</v>
      </c>
      <c s="150" r="C3041"/>
      <c s="150" r="D3041"/>
      <c s="150" r="E3041"/>
      <c s="150" r="F3041"/>
    </row>
    <row r="3042">
      <c s="113" r="A3042">
        <v>244650000761</v>
      </c>
      <c t="s" s="136" r="B3042">
        <v>3377</v>
      </c>
      <c s="150" r="C3042"/>
      <c s="150" r="D3042"/>
      <c s="150" r="E3042"/>
      <c s="150" r="F3042"/>
    </row>
    <row r="3043">
      <c s="113" r="A3043">
        <v>244650000818</v>
      </c>
      <c t="s" s="136" r="B3043">
        <v>3378</v>
      </c>
      <c s="150" r="C3043"/>
      <c s="150" r="D3043"/>
      <c s="150" r="E3043"/>
      <c s="150" r="F3043"/>
    </row>
    <row r="3044">
      <c s="113" r="A3044">
        <v>244650001164</v>
      </c>
      <c t="s" s="136" r="B3044">
        <v>3379</v>
      </c>
      <c s="150" r="C3044"/>
      <c s="150" r="D3044"/>
      <c s="150" r="E3044"/>
      <c s="150" r="F3044"/>
    </row>
    <row r="3045">
      <c s="113" r="A3045">
        <v>244847000453</v>
      </c>
      <c t="s" s="136" r="B3045">
        <v>3380</v>
      </c>
      <c s="150" r="C3045"/>
      <c s="150" r="D3045"/>
      <c s="150" r="E3045"/>
      <c s="150" r="F3045"/>
    </row>
    <row r="3046">
      <c s="113" r="A3046">
        <v>244847001344</v>
      </c>
      <c t="s" s="136" r="B3046">
        <v>3381</v>
      </c>
      <c s="150" r="C3046"/>
      <c s="150" r="D3046"/>
      <c s="150" r="E3046"/>
      <c s="150" r="F3046"/>
    </row>
    <row r="3047">
      <c s="113" r="A3047">
        <v>244847001441</v>
      </c>
      <c t="s" s="136" r="B3047">
        <v>3382</v>
      </c>
      <c s="150" r="C3047"/>
      <c s="150" r="D3047"/>
      <c s="150" r="E3047"/>
      <c s="150" r="F3047"/>
    </row>
    <row r="3048">
      <c s="113" r="A3048">
        <v>244847001689</v>
      </c>
      <c t="s" s="136" r="B3048">
        <v>3383</v>
      </c>
      <c s="150" r="C3048"/>
      <c s="150" r="D3048"/>
      <c s="150" r="E3048"/>
      <c s="150" r="F3048"/>
    </row>
    <row r="3049">
      <c s="113" r="A3049">
        <v>244847002511</v>
      </c>
      <c t="s" s="136" r="B3049">
        <v>3384</v>
      </c>
      <c s="150" r="C3049"/>
      <c s="150" r="D3049"/>
      <c s="150" r="E3049"/>
      <c s="150" r="F3049"/>
    </row>
    <row r="3050">
      <c s="113" r="A3050">
        <v>244847003126</v>
      </c>
      <c t="s" s="136" r="B3050">
        <v>3385</v>
      </c>
      <c s="150" r="C3050"/>
      <c s="150" r="D3050"/>
      <c s="150" r="E3050"/>
      <c s="150" r="F3050"/>
    </row>
    <row r="3051">
      <c s="113" r="A3051">
        <v>244855000268</v>
      </c>
      <c t="s" s="136" r="B3051">
        <v>3386</v>
      </c>
      <c s="150" r="C3051"/>
      <c s="150" r="D3051"/>
      <c s="150" r="E3051"/>
      <c s="150" r="F3051"/>
    </row>
    <row r="3052">
      <c s="113" r="A3052">
        <v>244855000331</v>
      </c>
      <c t="s" s="136" r="B3052">
        <v>3387</v>
      </c>
      <c s="150" r="C3052"/>
      <c s="150" r="D3052"/>
      <c s="150" r="E3052"/>
      <c s="150" r="F3052"/>
    </row>
    <row r="3053">
      <c s="113" r="A3053">
        <v>247001000221</v>
      </c>
      <c t="s" s="136" r="B3053">
        <v>3388</v>
      </c>
      <c s="150" r="C3053"/>
      <c s="150" r="D3053"/>
      <c s="150" r="E3053"/>
      <c s="150" r="F3053"/>
    </row>
    <row r="3054">
      <c s="113" r="A3054">
        <v>247001001286</v>
      </c>
      <c t="s" s="136" r="B3054">
        <v>3389</v>
      </c>
      <c s="150" r="C3054"/>
      <c s="150" r="D3054"/>
      <c s="150" r="E3054"/>
      <c s="150" r="F3054"/>
    </row>
    <row r="3055">
      <c s="113" r="A3055">
        <v>247001001405</v>
      </c>
      <c t="s" s="136" r="B3055">
        <v>3390</v>
      </c>
      <c s="150" r="C3055"/>
      <c s="150" r="D3055"/>
      <c s="150" r="E3055"/>
      <c s="150" r="F3055"/>
    </row>
    <row r="3056">
      <c s="113" r="A3056">
        <v>247001001430</v>
      </c>
      <c t="s" s="136" r="B3056">
        <v>3391</v>
      </c>
      <c s="150" r="C3056"/>
      <c s="150" r="D3056"/>
      <c s="150" r="E3056"/>
      <c s="150" r="F3056"/>
    </row>
    <row r="3057">
      <c s="113" r="A3057">
        <v>247001001464</v>
      </c>
      <c t="s" s="136" r="B3057">
        <v>3392</v>
      </c>
      <c s="150" r="C3057"/>
      <c s="150" r="D3057"/>
      <c s="150" r="E3057"/>
      <c s="150" r="F3057"/>
    </row>
    <row r="3058">
      <c s="113" r="A3058">
        <v>247001001472</v>
      </c>
      <c t="s" s="136" r="B3058">
        <v>3393</v>
      </c>
      <c s="150" r="C3058"/>
      <c s="150" r="D3058"/>
      <c s="150" r="E3058"/>
      <c s="150" r="F3058"/>
    </row>
    <row r="3059">
      <c s="113" r="A3059">
        <v>247001001791</v>
      </c>
      <c t="s" s="136" r="B3059">
        <v>3394</v>
      </c>
      <c s="150" r="C3059"/>
      <c s="150" r="D3059"/>
      <c s="150" r="E3059"/>
      <c s="150" r="F3059"/>
    </row>
    <row r="3060">
      <c s="113" r="A3060">
        <v>247001002711</v>
      </c>
      <c t="s" s="136" r="B3060">
        <v>3395</v>
      </c>
      <c s="150" r="C3060"/>
      <c s="150" r="D3060"/>
      <c s="150" r="E3060"/>
      <c s="150" r="F3060"/>
    </row>
    <row r="3061">
      <c s="113" r="A3061">
        <v>247001003939</v>
      </c>
      <c t="s" s="136" r="B3061">
        <v>3396</v>
      </c>
      <c s="150" r="C3061"/>
      <c s="150" r="D3061"/>
      <c s="150" r="E3061"/>
      <c s="150" r="F3061"/>
    </row>
    <row r="3062">
      <c s="113" r="A3062">
        <v>247001005052</v>
      </c>
      <c t="s" s="136" r="B3062">
        <v>3397</v>
      </c>
      <c s="150" r="C3062"/>
      <c s="150" r="D3062"/>
      <c s="150" r="E3062"/>
      <c s="150" r="F3062"/>
    </row>
    <row r="3063">
      <c s="113" r="A3063">
        <v>247001005745</v>
      </c>
      <c t="s" s="136" r="B3063">
        <v>3398</v>
      </c>
      <c s="150" r="C3063"/>
      <c s="150" r="D3063"/>
      <c s="150" r="E3063"/>
      <c s="150" r="F3063"/>
    </row>
    <row r="3064">
      <c s="113" r="A3064">
        <v>247001006512</v>
      </c>
      <c t="s" s="136" r="B3064">
        <v>3399</v>
      </c>
      <c s="150" r="C3064"/>
      <c s="150" r="D3064"/>
      <c s="150" r="E3064"/>
      <c s="150" r="F3064"/>
    </row>
    <row r="3065">
      <c s="113" r="A3065">
        <v>247001006598</v>
      </c>
      <c t="s" s="136" r="B3065">
        <v>3400</v>
      </c>
      <c s="150" r="C3065"/>
      <c s="150" r="D3065"/>
      <c s="150" r="E3065"/>
      <c s="150" r="F3065"/>
    </row>
    <row r="3066">
      <c s="113" r="A3066">
        <v>247001006610</v>
      </c>
      <c t="s" s="136" r="B3066">
        <v>3401</v>
      </c>
      <c s="150" r="C3066"/>
      <c s="150" r="D3066"/>
      <c s="150" r="E3066"/>
      <c s="150" r="F3066"/>
    </row>
    <row r="3067">
      <c s="113" r="A3067">
        <v>247001050902</v>
      </c>
      <c t="s" s="136" r="B3067">
        <v>3402</v>
      </c>
      <c s="150" r="C3067"/>
      <c s="150" r="D3067"/>
      <c s="150" r="E3067"/>
      <c s="150" r="F3067"/>
    </row>
    <row r="3068">
      <c s="113" r="A3068">
        <v>247001050953</v>
      </c>
      <c t="s" s="136" r="B3068">
        <v>3403</v>
      </c>
      <c s="150" r="C3068"/>
      <c s="150" r="D3068"/>
      <c s="150" r="E3068"/>
      <c s="150" r="F3068"/>
    </row>
    <row r="3069">
      <c s="113" r="A3069">
        <v>247001051534</v>
      </c>
      <c t="s" s="136" r="B3069">
        <v>3404</v>
      </c>
      <c s="150" r="C3069"/>
      <c s="150" r="D3069"/>
      <c s="150" r="E3069"/>
      <c s="150" r="F3069"/>
    </row>
    <row r="3070">
      <c s="113" r="A3070">
        <v>247001051712</v>
      </c>
      <c t="s" s="136" r="B3070">
        <v>3405</v>
      </c>
      <c s="150" r="C3070"/>
      <c s="150" r="D3070"/>
      <c s="150" r="E3070"/>
      <c s="150" r="F3070"/>
    </row>
    <row r="3071">
      <c s="113" r="A3071">
        <v>247030000200</v>
      </c>
      <c t="s" s="136" r="B3071">
        <v>3406</v>
      </c>
      <c s="150" r="C3071"/>
      <c s="150" r="D3071"/>
      <c s="150" r="E3071"/>
      <c s="150" r="F3071"/>
    </row>
    <row r="3072">
      <c s="113" r="A3072">
        <v>247030000595</v>
      </c>
      <c t="s" s="136" r="B3072">
        <v>3407</v>
      </c>
      <c s="150" r="C3072"/>
      <c s="150" r="D3072"/>
      <c s="150" r="E3072"/>
      <c s="150" r="F3072"/>
    </row>
    <row r="3073">
      <c s="113" r="A3073">
        <v>247030000641</v>
      </c>
      <c t="s" s="136" r="B3073">
        <v>3408</v>
      </c>
      <c s="150" r="C3073"/>
      <c s="150" r="D3073"/>
      <c s="150" r="E3073"/>
      <c s="150" r="F3073"/>
    </row>
    <row r="3074">
      <c s="113" r="A3074">
        <v>247053000032</v>
      </c>
      <c t="s" s="136" r="B3074">
        <v>3409</v>
      </c>
      <c s="150" r="C3074"/>
      <c s="150" r="D3074"/>
      <c s="150" r="E3074"/>
      <c s="150" r="F3074"/>
    </row>
    <row r="3075">
      <c s="113" r="A3075">
        <v>247058000791</v>
      </c>
      <c t="s" s="136" r="B3075">
        <v>1394</v>
      </c>
      <c s="150" r="C3075"/>
      <c s="150" r="D3075"/>
      <c s="150" r="E3075"/>
      <c s="150" r="F3075"/>
    </row>
    <row r="3076">
      <c s="113" r="A3076">
        <v>247058000987</v>
      </c>
      <c t="s" s="136" r="B3076">
        <v>1394</v>
      </c>
      <c s="150" r="C3076"/>
      <c s="150" r="D3076"/>
      <c s="150" r="E3076"/>
      <c s="150" r="F3076"/>
    </row>
    <row r="3077">
      <c s="113" r="A3077">
        <v>247161000031</v>
      </c>
      <c t="s" s="136" r="B3077">
        <v>3410</v>
      </c>
      <c s="150" r="C3077"/>
      <c s="150" r="D3077"/>
      <c s="150" r="E3077"/>
      <c s="150" r="F3077"/>
    </row>
    <row r="3078">
      <c s="113" r="A3078">
        <v>247170000027</v>
      </c>
      <c t="s" s="136" r="B3078">
        <v>3411</v>
      </c>
      <c s="150" r="C3078"/>
      <c s="150" r="D3078"/>
      <c s="150" r="E3078"/>
      <c s="150" r="F3078"/>
    </row>
    <row r="3079">
      <c s="113" r="A3079">
        <v>247170000271</v>
      </c>
      <c t="s" s="136" r="B3079">
        <v>3412</v>
      </c>
      <c s="150" r="C3079"/>
      <c s="150" r="D3079"/>
      <c s="150" r="E3079"/>
      <c s="150" r="F3079"/>
    </row>
    <row r="3080">
      <c s="113" r="A3080">
        <v>247189001083</v>
      </c>
      <c t="s" s="136" r="B3080">
        <v>3413</v>
      </c>
      <c s="150" r="C3080"/>
      <c s="150" r="D3080"/>
      <c s="150" r="E3080"/>
      <c s="150" r="F3080"/>
    </row>
    <row r="3081">
      <c s="113" r="A3081">
        <v>247189001199</v>
      </c>
      <c t="s" s="136" r="B3081">
        <v>3414</v>
      </c>
      <c s="150" r="C3081"/>
      <c s="150" r="D3081"/>
      <c s="150" r="E3081"/>
      <c s="150" r="F3081"/>
    </row>
    <row r="3082">
      <c s="113" r="A3082">
        <v>247189001237</v>
      </c>
      <c t="s" s="136" r="B3082">
        <v>3415</v>
      </c>
      <c s="150" r="C3082"/>
      <c s="150" r="D3082"/>
      <c s="150" r="E3082"/>
      <c s="150" r="F3082"/>
    </row>
    <row r="3083">
      <c s="113" r="A3083">
        <v>247189003701</v>
      </c>
      <c t="s" s="136" r="B3083">
        <v>3416</v>
      </c>
      <c s="150" r="C3083"/>
      <c s="150" r="D3083"/>
      <c s="150" r="E3083"/>
      <c s="150" r="F3083"/>
    </row>
    <row r="3084">
      <c s="113" r="A3084">
        <v>247189003906</v>
      </c>
      <c t="s" s="136" r="B3084">
        <v>3417</v>
      </c>
      <c s="150" r="C3084"/>
      <c s="150" r="D3084"/>
      <c s="150" r="E3084"/>
      <c s="150" r="F3084"/>
    </row>
    <row r="3085">
      <c s="113" r="A3085">
        <v>247189042243</v>
      </c>
      <c t="s" s="136" r="B3085">
        <v>3418</v>
      </c>
      <c s="150" r="C3085"/>
      <c s="150" r="D3085"/>
      <c s="150" r="E3085"/>
      <c s="150" r="F3085"/>
    </row>
    <row r="3086">
      <c s="113" r="A3086">
        <v>247189042308</v>
      </c>
      <c t="s" s="136" r="B3086">
        <v>3419</v>
      </c>
      <c s="150" r="C3086"/>
      <c s="150" r="D3086"/>
      <c s="150" r="E3086"/>
      <c s="150" r="F3086"/>
    </row>
    <row r="3087">
      <c s="113" r="A3087">
        <v>247205000022</v>
      </c>
      <c t="s" s="136" r="B3087">
        <v>3420</v>
      </c>
      <c s="150" r="C3087"/>
      <c s="150" r="D3087"/>
      <c s="150" r="E3087"/>
      <c s="150" r="F3087"/>
    </row>
    <row r="3088">
      <c s="113" r="A3088">
        <v>247205000197</v>
      </c>
      <c t="s" s="136" r="B3088">
        <v>3421</v>
      </c>
      <c s="150" r="C3088"/>
      <c s="150" r="D3088"/>
      <c s="150" r="E3088"/>
      <c s="150" r="F3088"/>
    </row>
    <row r="3089">
      <c s="113" r="A3089">
        <v>247205000316</v>
      </c>
      <c t="s" s="136" r="B3089">
        <v>3422</v>
      </c>
      <c s="150" r="C3089"/>
      <c s="150" r="D3089"/>
      <c s="150" r="E3089"/>
      <c s="150" r="F3089"/>
    </row>
    <row r="3090">
      <c s="113" r="A3090">
        <v>247205000408</v>
      </c>
      <c t="s" s="136" r="B3090">
        <v>1392</v>
      </c>
      <c s="150" r="C3090"/>
      <c s="150" r="D3090"/>
      <c s="150" r="E3090"/>
      <c s="150" r="F3090"/>
    </row>
    <row r="3091">
      <c s="113" r="A3091">
        <v>247245000176</v>
      </c>
      <c t="s" s="136" r="B3091">
        <v>3423</v>
      </c>
      <c s="150" r="C3091"/>
      <c s="150" r="D3091"/>
      <c s="150" r="E3091"/>
      <c s="150" r="F3091"/>
    </row>
    <row r="3092">
      <c s="113" r="A3092">
        <v>247245000184</v>
      </c>
      <c t="s" s="136" r="B3092">
        <v>3424</v>
      </c>
      <c s="150" r="C3092"/>
      <c s="150" r="D3092"/>
      <c s="150" r="E3092"/>
      <c s="150" r="F3092"/>
    </row>
    <row r="3093">
      <c s="113" r="A3093">
        <v>247245000249</v>
      </c>
      <c t="s" s="136" r="B3093">
        <v>3425</v>
      </c>
      <c s="150" r="C3093"/>
      <c s="150" r="D3093"/>
      <c s="150" r="E3093"/>
      <c s="150" r="F3093"/>
    </row>
    <row r="3094">
      <c s="113" r="A3094">
        <v>247245000419</v>
      </c>
      <c t="s" s="136" r="B3094">
        <v>3426</v>
      </c>
      <c s="150" r="C3094"/>
      <c s="150" r="D3094"/>
      <c s="150" r="E3094"/>
      <c s="150" r="F3094"/>
    </row>
    <row r="3095">
      <c s="113" r="A3095">
        <v>247245000982</v>
      </c>
      <c t="s" s="136" r="B3095">
        <v>3427</v>
      </c>
      <c s="150" r="C3095"/>
      <c s="150" r="D3095"/>
      <c s="150" r="E3095"/>
      <c s="150" r="F3095"/>
    </row>
    <row r="3096">
      <c s="113" r="A3096">
        <v>247245001555</v>
      </c>
      <c t="s" s="136" r="B3096">
        <v>3428</v>
      </c>
      <c s="150" r="C3096"/>
      <c s="150" r="D3096"/>
      <c s="150" r="E3096"/>
      <c s="150" r="F3096"/>
    </row>
    <row r="3097">
      <c s="113" r="A3097">
        <v>247245001857</v>
      </c>
      <c t="s" s="136" r="B3097">
        <v>3429</v>
      </c>
      <c s="150" r="C3097"/>
      <c s="150" r="D3097"/>
      <c s="150" r="E3097"/>
      <c s="150" r="F3097"/>
    </row>
    <row r="3098">
      <c s="113" r="A3098">
        <v>247245001890</v>
      </c>
      <c t="s" s="136" r="B3098">
        <v>3430</v>
      </c>
      <c s="150" r="C3098"/>
      <c s="150" r="D3098"/>
      <c s="150" r="E3098"/>
      <c s="150" r="F3098"/>
    </row>
    <row r="3099">
      <c s="113" r="A3099">
        <v>247245001903</v>
      </c>
      <c t="s" s="136" r="B3099">
        <v>3431</v>
      </c>
      <c s="150" r="C3099"/>
      <c s="150" r="D3099"/>
      <c s="150" r="E3099"/>
      <c s="150" r="F3099"/>
    </row>
    <row r="3100">
      <c s="113" r="A3100">
        <v>247245001997</v>
      </c>
      <c t="s" s="136" r="B3100">
        <v>3432</v>
      </c>
      <c s="150" r="C3100"/>
      <c s="150" r="D3100"/>
      <c s="150" r="E3100"/>
      <c s="150" r="F3100"/>
    </row>
    <row r="3101">
      <c s="113" r="A3101">
        <v>247245002021</v>
      </c>
      <c t="s" s="136" r="B3101">
        <v>3433</v>
      </c>
      <c s="150" r="C3101"/>
      <c s="150" r="D3101"/>
      <c s="150" r="E3101"/>
      <c s="150" r="F3101"/>
    </row>
    <row r="3102">
      <c s="113" r="A3102">
        <v>247258000001</v>
      </c>
      <c t="s" s="136" r="B3102">
        <v>3434</v>
      </c>
      <c s="150" r="C3102"/>
      <c s="150" r="D3102"/>
      <c s="150" r="E3102"/>
      <c s="150" r="F3102"/>
    </row>
    <row r="3103">
      <c s="113" r="A3103">
        <v>247258000159</v>
      </c>
      <c t="s" s="136" r="B3103">
        <v>3435</v>
      </c>
      <c s="150" r="C3103"/>
      <c s="150" r="D3103"/>
      <c s="150" r="E3103"/>
      <c s="150" r="F3103"/>
    </row>
    <row r="3104">
      <c s="113" r="A3104">
        <v>247258000370</v>
      </c>
      <c t="s" s="136" r="B3104">
        <v>3436</v>
      </c>
      <c s="150" r="C3104"/>
      <c s="150" r="D3104"/>
      <c s="150" r="E3104"/>
      <c s="150" r="F3104"/>
    </row>
    <row r="3105">
      <c s="113" r="A3105">
        <v>247268000474</v>
      </c>
      <c t="s" s="136" r="B3105">
        <v>3437</v>
      </c>
      <c s="150" r="C3105"/>
      <c s="150" r="D3105"/>
      <c s="150" r="E3105"/>
      <c s="150" r="F3105"/>
    </row>
    <row r="3106">
      <c s="113" r="A3106">
        <v>247268002052</v>
      </c>
      <c t="s" s="136" r="B3106">
        <v>3438</v>
      </c>
      <c s="150" r="C3106"/>
      <c s="150" r="D3106"/>
      <c s="150" r="E3106"/>
      <c s="150" r="F3106"/>
    </row>
    <row r="3107">
      <c s="113" r="A3107">
        <v>247288000013</v>
      </c>
      <c t="s" s="136" r="B3107">
        <v>3439</v>
      </c>
      <c s="150" r="C3107"/>
      <c s="150" r="D3107"/>
      <c s="150" r="E3107"/>
      <c s="150" r="F3107"/>
    </row>
    <row r="3108">
      <c s="113" r="A3108">
        <v>247318000111</v>
      </c>
      <c t="s" s="136" r="B3108">
        <v>3440</v>
      </c>
      <c s="150" r="C3108"/>
      <c s="150" r="D3108"/>
      <c s="150" r="E3108"/>
      <c s="150" r="F3108"/>
    </row>
    <row r="3109">
      <c s="113" r="A3109">
        <v>247318000188</v>
      </c>
      <c t="s" s="136" r="B3109">
        <v>3441</v>
      </c>
      <c s="150" r="C3109"/>
      <c s="150" r="D3109"/>
      <c s="150" r="E3109"/>
      <c s="150" r="F3109"/>
    </row>
    <row r="3110">
      <c s="113" r="A3110">
        <v>247318000234</v>
      </c>
      <c t="s" s="136" r="B3110">
        <v>3442</v>
      </c>
      <c s="150" r="C3110"/>
      <c s="150" r="D3110"/>
      <c s="150" r="E3110"/>
      <c s="150" r="F3110"/>
    </row>
    <row r="3111">
      <c s="113" r="A3111">
        <v>247318000528</v>
      </c>
      <c t="s" s="136" r="B3111">
        <v>3443</v>
      </c>
      <c s="150" r="C3111"/>
      <c s="150" r="D3111"/>
      <c s="150" r="E3111"/>
      <c s="150" r="F3111"/>
    </row>
    <row r="3112">
      <c s="113" r="A3112">
        <v>247318000561</v>
      </c>
      <c t="s" s="136" r="B3112">
        <v>3444</v>
      </c>
      <c s="150" r="C3112"/>
      <c s="150" r="D3112"/>
      <c s="150" r="E3112"/>
      <c s="150" r="F3112"/>
    </row>
    <row r="3113">
      <c s="113" r="A3113">
        <v>247318000790</v>
      </c>
      <c t="s" s="136" r="B3113">
        <v>3445</v>
      </c>
      <c s="150" r="C3113"/>
      <c s="150" r="D3113"/>
      <c s="150" r="E3113"/>
      <c s="150" r="F3113"/>
    </row>
    <row r="3114">
      <c s="113" r="A3114">
        <v>247460002331</v>
      </c>
      <c t="s" s="136" r="B3114">
        <v>3446</v>
      </c>
      <c s="150" r="C3114"/>
      <c s="150" r="D3114"/>
      <c s="150" r="E3114"/>
      <c s="150" r="F3114"/>
    </row>
    <row r="3115">
      <c s="113" r="A3115">
        <v>247541000190</v>
      </c>
      <c t="s" s="136" r="B3115">
        <v>3447</v>
      </c>
      <c s="150" r="C3115"/>
      <c s="150" r="D3115"/>
      <c s="150" r="E3115"/>
      <c s="150" r="F3115"/>
    </row>
    <row r="3116">
      <c s="113" r="A3116">
        <v>247541000343</v>
      </c>
      <c t="s" s="136" r="B3116">
        <v>3448</v>
      </c>
      <c s="150" r="C3116"/>
      <c s="150" r="D3116"/>
      <c s="150" r="E3116"/>
      <c s="150" r="F3116"/>
    </row>
    <row r="3117">
      <c s="113" r="A3117">
        <v>247541000360</v>
      </c>
      <c t="s" s="136" r="B3117">
        <v>3449</v>
      </c>
      <c s="150" r="C3117"/>
      <c s="150" r="D3117"/>
      <c s="150" r="E3117"/>
      <c s="150" r="F3117"/>
    </row>
    <row r="3118">
      <c s="113" r="A3118">
        <v>247541000475</v>
      </c>
      <c t="s" s="136" r="B3118">
        <v>3450</v>
      </c>
      <c s="150" r="C3118"/>
      <c s="150" r="D3118"/>
      <c s="150" r="E3118"/>
      <c s="150" r="F3118"/>
    </row>
    <row r="3119">
      <c s="113" r="A3119">
        <v>247545000002</v>
      </c>
      <c t="s" s="136" r="B3119">
        <v>3451</v>
      </c>
      <c s="150" r="C3119"/>
      <c s="150" r="D3119"/>
      <c s="150" r="E3119"/>
      <c s="150" r="F3119"/>
    </row>
    <row r="3120">
      <c s="113" r="A3120">
        <v>247551000392</v>
      </c>
      <c t="s" s="136" r="B3120">
        <v>3452</v>
      </c>
      <c s="150" r="C3120"/>
      <c s="150" r="D3120"/>
      <c s="150" r="E3120"/>
      <c s="150" r="F3120"/>
    </row>
    <row r="3121">
      <c s="113" r="A3121">
        <v>247551001003</v>
      </c>
      <c t="s" s="136" r="B3121">
        <v>3453</v>
      </c>
      <c s="150" r="C3121"/>
      <c s="150" r="D3121"/>
      <c s="150" r="E3121"/>
      <c s="150" r="F3121"/>
    </row>
    <row r="3122">
      <c s="113" r="A3122">
        <v>247551001178</v>
      </c>
      <c t="s" s="136" r="B3122">
        <v>3454</v>
      </c>
      <c s="150" r="C3122"/>
      <c s="150" r="D3122"/>
      <c s="150" r="E3122"/>
      <c s="150" r="F3122"/>
    </row>
    <row r="3123">
      <c s="113" r="A3123">
        <v>247551001224</v>
      </c>
      <c t="s" s="136" r="B3123">
        <v>3455</v>
      </c>
      <c s="150" r="C3123"/>
      <c s="150" r="D3123"/>
      <c s="150" r="E3123"/>
      <c s="150" r="F3123"/>
    </row>
    <row r="3124">
      <c s="113" r="A3124">
        <v>247555000001</v>
      </c>
      <c t="s" s="136" r="B3124">
        <v>3456</v>
      </c>
      <c s="150" r="C3124"/>
      <c s="150" r="D3124"/>
      <c s="150" r="E3124"/>
      <c s="150" r="F3124"/>
    </row>
    <row r="3125">
      <c s="113" r="A3125">
        <v>247555000091</v>
      </c>
      <c t="s" s="136" r="B3125">
        <v>3457</v>
      </c>
      <c s="150" r="C3125"/>
      <c s="150" r="D3125"/>
      <c s="150" r="E3125"/>
      <c s="150" r="F3125"/>
    </row>
    <row r="3126">
      <c s="113" r="A3126">
        <v>247555002624</v>
      </c>
      <c t="s" s="136" r="B3126">
        <v>3458</v>
      </c>
      <c s="150" r="C3126"/>
      <c s="150" r="D3126"/>
      <c s="150" r="E3126"/>
      <c s="150" r="F3126"/>
    </row>
    <row r="3127">
      <c s="113" r="A3127">
        <v>247570000034</v>
      </c>
      <c t="s" s="136" r="B3127">
        <v>3459</v>
      </c>
      <c s="150" r="C3127"/>
      <c s="150" r="D3127"/>
      <c s="150" r="E3127"/>
      <c s="150" r="F3127"/>
    </row>
    <row r="3128">
      <c s="113" r="A3128">
        <v>247570000069</v>
      </c>
      <c t="s" s="136" r="B3128">
        <v>3460</v>
      </c>
      <c s="150" r="C3128"/>
      <c s="150" r="D3128"/>
      <c s="150" r="E3128"/>
      <c s="150" r="F3128"/>
    </row>
    <row r="3129">
      <c s="113" r="A3129">
        <v>247570000352</v>
      </c>
      <c t="s" s="136" r="B3129">
        <v>3461</v>
      </c>
      <c s="150" r="C3129"/>
      <c s="150" r="D3129"/>
      <c s="150" r="E3129"/>
      <c s="150" r="F3129"/>
    </row>
    <row r="3130">
      <c s="113" r="A3130">
        <v>247660000171</v>
      </c>
      <c t="s" s="136" r="B3130">
        <v>3462</v>
      </c>
      <c s="150" r="C3130"/>
      <c s="150" r="D3130"/>
      <c s="150" r="E3130"/>
      <c s="150" r="F3130"/>
    </row>
    <row r="3131">
      <c s="113" r="A3131">
        <v>247660000317</v>
      </c>
      <c t="s" s="136" r="B3131">
        <v>3463</v>
      </c>
      <c s="150" r="C3131"/>
      <c s="150" r="D3131"/>
      <c s="150" r="E3131"/>
      <c s="150" r="F3131"/>
    </row>
    <row r="3132">
      <c s="113" r="A3132">
        <v>247692000043</v>
      </c>
      <c t="s" s="136" r="B3132">
        <v>3464</v>
      </c>
      <c s="150" r="C3132"/>
      <c s="150" r="D3132"/>
      <c s="150" r="E3132"/>
      <c s="150" r="F3132"/>
    </row>
    <row r="3133">
      <c s="113" r="A3133">
        <v>247692000281</v>
      </c>
      <c t="s" s="136" r="B3133">
        <v>3465</v>
      </c>
      <c s="150" r="C3133"/>
      <c s="150" r="D3133"/>
      <c s="150" r="E3133"/>
      <c s="150" r="F3133"/>
    </row>
    <row r="3134">
      <c s="113" r="A3134">
        <v>247692000337</v>
      </c>
      <c t="s" s="136" r="B3134">
        <v>3466</v>
      </c>
      <c s="150" r="C3134"/>
      <c s="150" r="D3134"/>
      <c s="150" r="E3134"/>
      <c s="150" r="F3134"/>
    </row>
    <row r="3135">
      <c s="113" r="A3135">
        <v>247692000434</v>
      </c>
      <c t="s" s="136" r="B3135">
        <v>3467</v>
      </c>
      <c s="150" r="C3135"/>
      <c s="150" r="D3135"/>
      <c s="150" r="E3135"/>
      <c s="150" r="F3135"/>
    </row>
    <row r="3136">
      <c s="113" r="A3136">
        <v>247692000507</v>
      </c>
      <c t="s" s="136" r="B3136">
        <v>3468</v>
      </c>
      <c s="150" r="C3136"/>
      <c s="150" r="D3136"/>
      <c s="150" r="E3136"/>
      <c s="150" r="F3136"/>
    </row>
    <row r="3137">
      <c s="113" r="A3137">
        <v>247692000680</v>
      </c>
      <c t="s" s="136" r="B3137">
        <v>3469</v>
      </c>
      <c s="150" r="C3137"/>
      <c s="150" r="D3137"/>
      <c s="150" r="E3137"/>
      <c s="150" r="F3137"/>
    </row>
    <row r="3138">
      <c s="113" r="A3138">
        <v>247703000059</v>
      </c>
      <c t="s" s="136" r="B3138">
        <v>3470</v>
      </c>
      <c s="150" r="C3138"/>
      <c s="150" r="D3138"/>
      <c s="150" r="E3138"/>
      <c s="150" r="F3138"/>
    </row>
    <row r="3139">
      <c s="113" r="A3139">
        <v>247703000067</v>
      </c>
      <c t="s" s="136" r="B3139">
        <v>3471</v>
      </c>
      <c s="150" r="C3139"/>
      <c s="150" r="D3139"/>
      <c s="150" r="E3139"/>
      <c s="150" r="F3139"/>
    </row>
    <row r="3140">
      <c s="113" r="A3140">
        <v>247703000130</v>
      </c>
      <c t="s" s="136" r="B3140">
        <v>3472</v>
      </c>
      <c s="150" r="C3140"/>
      <c s="150" r="D3140"/>
      <c s="150" r="E3140"/>
      <c s="150" r="F3140"/>
    </row>
    <row r="3141">
      <c s="113" r="A3141">
        <v>247707000053</v>
      </c>
      <c t="s" s="136" r="B3141">
        <v>3473</v>
      </c>
      <c s="150" r="C3141"/>
      <c s="150" r="D3141"/>
      <c s="150" r="E3141"/>
      <c s="150" r="F3141"/>
    </row>
    <row r="3142">
      <c s="113" r="A3142">
        <v>247707000673</v>
      </c>
      <c t="s" s="136" r="B3142">
        <v>3474</v>
      </c>
      <c s="150" r="C3142"/>
      <c s="150" r="D3142"/>
      <c s="150" r="E3142"/>
      <c s="150" r="F3142"/>
    </row>
    <row r="3143">
      <c s="113" r="A3143">
        <v>247707000827</v>
      </c>
      <c t="s" s="136" r="B3143">
        <v>3475</v>
      </c>
      <c s="150" r="C3143"/>
      <c s="150" r="D3143"/>
      <c s="150" r="E3143"/>
      <c s="150" r="F3143"/>
    </row>
    <row r="3144">
      <c s="113" r="A3144">
        <v>247720000347</v>
      </c>
      <c t="s" s="136" r="B3144">
        <v>3476</v>
      </c>
      <c s="150" r="C3144"/>
      <c s="150" r="D3144"/>
      <c s="150" r="E3144"/>
      <c s="150" r="F3144"/>
    </row>
    <row r="3145">
      <c s="113" r="A3145">
        <v>247720000461</v>
      </c>
      <c t="s" s="136" r="B3145">
        <v>3453</v>
      </c>
      <c s="150" r="C3145"/>
      <c s="150" r="D3145"/>
      <c s="150" r="E3145"/>
      <c s="150" r="F3145"/>
    </row>
    <row r="3146">
      <c s="113" r="A3146">
        <v>247720000908</v>
      </c>
      <c t="s" s="136" r="B3146">
        <v>3477</v>
      </c>
      <c s="150" r="C3146"/>
      <c s="150" r="D3146"/>
      <c s="150" r="E3146"/>
      <c s="150" r="F3146"/>
    </row>
    <row r="3147">
      <c s="113" r="A3147">
        <v>247720001424</v>
      </c>
      <c t="s" s="136" r="B3147">
        <v>3478</v>
      </c>
      <c s="150" r="C3147"/>
      <c s="150" r="D3147"/>
      <c s="150" r="E3147"/>
      <c s="150" r="F3147"/>
    </row>
    <row r="3148">
      <c s="113" r="A3148">
        <v>247745000181</v>
      </c>
      <c t="s" s="136" r="B3148">
        <v>3479</v>
      </c>
      <c s="150" r="C3148"/>
      <c s="150" r="D3148"/>
      <c s="150" r="E3148"/>
      <c s="150" r="F3148"/>
    </row>
    <row r="3149">
      <c s="113" r="A3149">
        <v>247798000034</v>
      </c>
      <c t="s" s="136" r="B3149">
        <v>3480</v>
      </c>
      <c s="150" r="C3149"/>
      <c s="150" r="D3149"/>
      <c s="150" r="E3149"/>
      <c s="150" r="F3149"/>
    </row>
    <row r="3150">
      <c s="113" r="A3150">
        <v>247798000051</v>
      </c>
      <c t="s" s="136" r="B3150">
        <v>1186</v>
      </c>
      <c s="150" r="C3150"/>
      <c s="150" r="D3150"/>
      <c s="150" r="E3150"/>
      <c s="150" r="F3150"/>
    </row>
    <row r="3151">
      <c s="113" r="A3151">
        <v>247798000077</v>
      </c>
      <c t="s" s="136" r="B3151">
        <v>3481</v>
      </c>
      <c s="150" r="C3151"/>
      <c s="150" r="D3151"/>
      <c s="150" r="E3151"/>
      <c s="150" r="F3151"/>
    </row>
    <row r="3152">
      <c s="113" r="A3152">
        <v>247960000131</v>
      </c>
      <c t="s" s="136" r="B3152">
        <v>3482</v>
      </c>
      <c s="150" r="C3152"/>
      <c s="150" r="D3152"/>
      <c s="150" r="E3152"/>
      <c s="150" r="F3152"/>
    </row>
    <row r="3153">
      <c s="113" r="A3153">
        <v>247960000271</v>
      </c>
      <c t="s" s="136" r="B3153">
        <v>3483</v>
      </c>
      <c s="150" r="C3153"/>
      <c s="150" r="D3153"/>
      <c s="150" r="E3153"/>
      <c s="150" r="F3153"/>
    </row>
    <row r="3154">
      <c s="113" r="A3154">
        <v>247960000662</v>
      </c>
      <c t="s" s="136" r="B3154">
        <v>3484</v>
      </c>
      <c s="150" r="C3154"/>
      <c s="150" r="D3154"/>
      <c s="150" r="E3154"/>
      <c s="150" r="F3154"/>
    </row>
    <row r="3155">
      <c s="113" r="A3155">
        <v>247980000010</v>
      </c>
      <c t="s" s="136" r="B3155">
        <v>3485</v>
      </c>
      <c s="150" r="C3155"/>
      <c s="150" r="D3155"/>
      <c s="150" r="E3155"/>
      <c s="150" r="F3155"/>
    </row>
    <row r="3156">
      <c s="113" r="A3156">
        <v>247980000104</v>
      </c>
      <c t="s" s="136" r="B3156">
        <v>3486</v>
      </c>
      <c s="150" r="C3156"/>
      <c s="150" r="D3156"/>
      <c s="150" r="E3156"/>
      <c s="150" r="F3156"/>
    </row>
    <row r="3157">
      <c s="113" r="A3157">
        <v>247980000109</v>
      </c>
      <c t="s" s="136" r="B3157">
        <v>3487</v>
      </c>
      <c s="150" r="C3157"/>
      <c s="150" r="D3157"/>
      <c s="150" r="E3157"/>
      <c s="150" r="F3157"/>
    </row>
    <row r="3158">
      <c s="113" r="A3158">
        <v>247980000112</v>
      </c>
      <c t="s" s="136" r="B3158">
        <v>3488</v>
      </c>
      <c s="150" r="C3158"/>
      <c s="150" r="D3158"/>
      <c s="150" r="E3158"/>
      <c s="150" r="F3158"/>
    </row>
    <row r="3159">
      <c s="113" r="A3159">
        <v>247980001278</v>
      </c>
      <c t="s" s="136" r="B3159">
        <v>3489</v>
      </c>
      <c s="150" r="C3159"/>
      <c s="150" r="D3159"/>
      <c s="150" r="E3159"/>
      <c s="150" r="F3159"/>
    </row>
    <row r="3160">
      <c s="113" r="A3160">
        <v>247980001385</v>
      </c>
      <c t="s" s="136" r="B3160">
        <v>3490</v>
      </c>
      <c s="150" r="C3160"/>
      <c s="150" r="D3160"/>
      <c s="150" r="E3160"/>
      <c s="150" r="F3160"/>
    </row>
    <row r="3161">
      <c s="113" r="A3161">
        <v>247980001547</v>
      </c>
      <c t="s" s="136" r="B3161">
        <v>3491</v>
      </c>
      <c s="150" r="C3161"/>
      <c s="150" r="D3161"/>
      <c s="150" r="E3161"/>
      <c s="150" r="F3161"/>
    </row>
    <row r="3162">
      <c s="113" r="A3162">
        <v>247980001911</v>
      </c>
      <c t="s" s="136" r="B3162">
        <v>3492</v>
      </c>
      <c s="150" r="C3162"/>
      <c s="150" r="D3162"/>
      <c s="150" r="E3162"/>
      <c s="150" r="F3162"/>
    </row>
    <row r="3163">
      <c s="113" r="A3163">
        <v>247980002420</v>
      </c>
      <c t="s" s="136" r="B3163">
        <v>3493</v>
      </c>
      <c s="150" r="C3163"/>
      <c s="150" r="D3163"/>
      <c s="150" r="E3163"/>
      <c s="150" r="F3163"/>
    </row>
    <row r="3164">
      <c s="113" r="A3164">
        <v>247980004341</v>
      </c>
      <c t="s" s="136" r="B3164">
        <v>3494</v>
      </c>
      <c s="150" r="C3164"/>
      <c s="150" r="D3164"/>
      <c s="150" r="E3164"/>
      <c s="150" r="F3164"/>
    </row>
    <row r="3165">
      <c s="113" r="A3165">
        <v>247980041948</v>
      </c>
      <c t="s" s="136" r="B3165">
        <v>3495</v>
      </c>
      <c s="150" r="C3165"/>
      <c s="150" r="D3165"/>
      <c s="150" r="E3165"/>
      <c s="150" r="F3165"/>
    </row>
    <row r="3166">
      <c s="113" r="A3166">
        <v>250006000165</v>
      </c>
      <c t="s" s="136" r="B3166">
        <v>3496</v>
      </c>
      <c s="150" r="C3166"/>
      <c s="150" r="D3166"/>
      <c s="150" r="E3166"/>
      <c s="150" r="F3166"/>
    </row>
    <row r="3167">
      <c s="113" r="A3167">
        <v>250006000203</v>
      </c>
      <c t="s" s="136" r="B3167">
        <v>3497</v>
      </c>
      <c s="150" r="C3167"/>
      <c s="150" r="D3167"/>
      <c s="150" r="E3167"/>
      <c s="150" r="F3167"/>
    </row>
    <row r="3168">
      <c s="113" r="A3168">
        <v>250006000246</v>
      </c>
      <c t="s" s="136" r="B3168">
        <v>3498</v>
      </c>
      <c s="150" r="C3168"/>
      <c s="150" r="D3168"/>
      <c s="150" r="E3168"/>
      <c s="150" r="F3168"/>
    </row>
    <row r="3169">
      <c s="113" r="A3169">
        <v>250006000891</v>
      </c>
      <c t="s" s="136" r="B3169">
        <v>3499</v>
      </c>
      <c s="150" r="C3169"/>
      <c s="150" r="D3169"/>
      <c s="150" r="E3169"/>
      <c s="150" r="F3169"/>
    </row>
    <row r="3170">
      <c s="113" r="A3170">
        <v>250006001048</v>
      </c>
      <c t="s" s="136" r="B3170">
        <v>3500</v>
      </c>
      <c s="150" r="C3170"/>
      <c s="150" r="D3170"/>
      <c s="150" r="E3170"/>
      <c s="150" r="F3170"/>
    </row>
    <row r="3171">
      <c s="113" r="A3171">
        <v>250124000170</v>
      </c>
      <c t="s" s="136" r="B3171">
        <v>3501</v>
      </c>
      <c s="150" r="C3171"/>
      <c s="150" r="D3171"/>
      <c s="150" r="E3171"/>
      <c s="150" r="F3171"/>
    </row>
    <row r="3172">
      <c s="113" r="A3172">
        <v>250150000072</v>
      </c>
      <c t="s" s="136" r="B3172">
        <v>3502</v>
      </c>
      <c s="150" r="C3172"/>
      <c s="150" r="D3172"/>
      <c s="150" r="E3172"/>
      <c s="150" r="F3172"/>
    </row>
    <row r="3173">
      <c s="113" r="A3173">
        <v>250223000068</v>
      </c>
      <c t="s" s="136" r="B3173">
        <v>3503</v>
      </c>
      <c s="150" r="C3173"/>
      <c s="150" r="D3173"/>
      <c s="150" r="E3173"/>
      <c s="150" r="F3173"/>
    </row>
    <row r="3174">
      <c s="113" r="A3174">
        <v>250226000140</v>
      </c>
      <c t="s" s="136" r="B3174">
        <v>3504</v>
      </c>
      <c s="150" r="C3174"/>
      <c s="150" r="D3174"/>
      <c s="150" r="E3174"/>
      <c s="150" r="F3174"/>
    </row>
    <row r="3175">
      <c s="113" r="A3175">
        <v>250226000361</v>
      </c>
      <c t="s" s="136" r="B3175">
        <v>3505</v>
      </c>
      <c s="150" r="C3175"/>
      <c s="150" r="D3175"/>
      <c s="150" r="E3175"/>
      <c s="150" r="F3175"/>
    </row>
    <row r="3176">
      <c s="113" r="A3176">
        <v>250287000053</v>
      </c>
      <c t="s" s="136" r="B3176">
        <v>3506</v>
      </c>
      <c s="150" r="C3176"/>
      <c s="150" r="D3176"/>
      <c s="150" r="E3176"/>
      <c s="150" r="F3176"/>
    </row>
    <row r="3177">
      <c s="113" r="A3177">
        <v>250287000401</v>
      </c>
      <c t="s" s="136" r="B3177">
        <v>3507</v>
      </c>
      <c s="150" r="C3177"/>
      <c s="150" r="D3177"/>
      <c s="150" r="E3177"/>
      <c s="150" r="F3177"/>
    </row>
    <row r="3178">
      <c s="113" r="A3178">
        <v>250313000164</v>
      </c>
      <c t="s" s="136" r="B3178">
        <v>912</v>
      </c>
      <c s="150" r="C3178"/>
      <c s="150" r="D3178"/>
      <c s="150" r="E3178"/>
      <c s="150" r="F3178"/>
    </row>
    <row r="3179">
      <c s="113" r="A3179">
        <v>250313000458</v>
      </c>
      <c t="s" s="136" r="B3179">
        <v>3508</v>
      </c>
      <c s="150" r="C3179"/>
      <c s="150" r="D3179"/>
      <c s="150" r="E3179"/>
      <c s="150" r="F3179"/>
    </row>
    <row r="3180">
      <c s="113" r="A3180">
        <v>250325000216</v>
      </c>
      <c t="s" s="136" r="B3180">
        <v>3509</v>
      </c>
      <c s="150" r="C3180"/>
      <c s="150" r="D3180"/>
      <c s="150" r="E3180"/>
      <c s="150" r="F3180"/>
    </row>
    <row r="3181">
      <c s="113" r="A3181">
        <v>250330000054</v>
      </c>
      <c t="s" s="136" r="B3181">
        <v>3510</v>
      </c>
      <c s="150" r="C3181"/>
      <c s="150" r="D3181"/>
      <c s="150" r="E3181"/>
      <c s="150" r="F3181"/>
    </row>
    <row r="3182">
      <c s="113" r="A3182">
        <v>250330000216</v>
      </c>
      <c t="s" s="136" r="B3182">
        <v>3511</v>
      </c>
      <c s="150" r="C3182"/>
      <c s="150" r="D3182"/>
      <c s="150" r="E3182"/>
      <c s="150" r="F3182"/>
    </row>
    <row r="3183">
      <c s="113" r="A3183">
        <v>250330000291</v>
      </c>
      <c t="s" s="136" r="B3183">
        <v>3512</v>
      </c>
      <c s="150" r="C3183"/>
      <c s="150" r="D3183"/>
      <c s="150" r="E3183"/>
      <c s="150" r="F3183"/>
    </row>
    <row r="3184">
      <c s="113" r="A3184">
        <v>250330000429</v>
      </c>
      <c t="s" s="136" r="B3184">
        <v>3513</v>
      </c>
      <c s="150" r="C3184"/>
      <c s="150" r="D3184"/>
      <c s="150" r="E3184"/>
      <c s="150" r="F3184"/>
    </row>
    <row r="3185">
      <c s="113" r="A3185">
        <v>250330000437</v>
      </c>
      <c t="s" s="136" r="B3185">
        <v>3514</v>
      </c>
      <c s="150" r="C3185"/>
      <c s="150" r="D3185"/>
      <c s="150" r="E3185"/>
      <c s="150" r="F3185"/>
    </row>
    <row r="3186">
      <c s="113" r="A3186">
        <v>250330000518</v>
      </c>
      <c t="s" s="136" r="B3186">
        <v>3515</v>
      </c>
      <c s="150" r="C3186"/>
      <c s="150" r="D3186"/>
      <c s="150" r="E3186"/>
      <c s="150" r="F3186"/>
    </row>
    <row r="3187">
      <c s="113" r="A3187">
        <v>250330000623</v>
      </c>
      <c t="s" s="136" r="B3187">
        <v>3516</v>
      </c>
      <c s="150" r="C3187"/>
      <c s="150" r="D3187"/>
      <c s="150" r="E3187"/>
      <c s="150" r="F3187"/>
    </row>
    <row r="3188">
      <c s="113" r="A3188">
        <v>250350000042</v>
      </c>
      <c t="s" s="136" r="B3188">
        <v>3517</v>
      </c>
      <c s="150" r="C3188"/>
      <c s="150" r="D3188"/>
      <c s="150" r="E3188"/>
      <c s="150" r="F3188"/>
    </row>
    <row r="3189">
      <c s="113" r="A3189">
        <v>250350000051</v>
      </c>
      <c t="s" s="136" r="B3189">
        <v>3518</v>
      </c>
      <c s="150" r="C3189"/>
      <c s="150" r="D3189"/>
      <c s="150" r="E3189"/>
      <c s="150" r="F3189"/>
    </row>
    <row r="3190">
      <c s="113" r="A3190">
        <v>250350000069</v>
      </c>
      <c t="s" s="136" r="B3190">
        <v>3519</v>
      </c>
      <c s="150" r="C3190"/>
      <c s="150" r="D3190"/>
      <c s="150" r="E3190"/>
      <c s="150" r="F3190"/>
    </row>
    <row r="3191">
      <c s="113" r="A3191">
        <v>250350000247</v>
      </c>
      <c t="s" s="136" r="B3191">
        <v>3520</v>
      </c>
      <c s="150" r="C3191"/>
      <c s="150" r="D3191"/>
      <c s="150" r="E3191"/>
      <c s="150" r="F3191"/>
    </row>
    <row r="3192">
      <c s="113" r="A3192">
        <v>250350000786</v>
      </c>
      <c t="s" s="136" r="B3192">
        <v>3521</v>
      </c>
      <c s="150" r="C3192"/>
      <c s="150" r="D3192"/>
      <c s="150" r="E3192"/>
      <c s="150" r="F3192"/>
    </row>
    <row r="3193">
      <c s="113" r="A3193">
        <v>250350000841</v>
      </c>
      <c t="s" s="136" r="B3193">
        <v>3522</v>
      </c>
      <c s="150" r="C3193"/>
      <c s="150" r="D3193"/>
      <c s="150" r="E3193"/>
      <c s="150" r="F3193"/>
    </row>
    <row r="3194">
      <c s="113" r="A3194">
        <v>250350000859</v>
      </c>
      <c t="s" s="136" r="B3194">
        <v>3523</v>
      </c>
      <c s="150" r="C3194"/>
      <c s="150" r="D3194"/>
      <c s="150" r="E3194"/>
      <c s="150" r="F3194"/>
    </row>
    <row r="3195">
      <c s="113" r="A3195">
        <v>250370000138</v>
      </c>
      <c t="s" s="136" r="B3195">
        <v>2360</v>
      </c>
      <c s="150" r="C3195"/>
      <c s="150" r="D3195"/>
      <c s="150" r="E3195"/>
      <c s="150" r="F3195"/>
    </row>
    <row r="3196">
      <c s="113" r="A3196">
        <v>250370000286</v>
      </c>
      <c t="s" s="136" r="B3196">
        <v>3524</v>
      </c>
      <c s="150" r="C3196"/>
      <c s="150" r="D3196"/>
      <c s="150" r="E3196"/>
      <c s="150" r="F3196"/>
    </row>
    <row r="3197">
      <c s="113" r="A3197">
        <v>250400000308</v>
      </c>
      <c t="s" s="136" r="B3197">
        <v>3525</v>
      </c>
      <c s="150" r="C3197"/>
      <c s="150" r="D3197"/>
      <c s="150" r="E3197"/>
      <c s="150" r="F3197"/>
    </row>
    <row r="3198">
      <c s="113" r="A3198">
        <v>250400000375</v>
      </c>
      <c t="s" s="136" r="B3198">
        <v>3526</v>
      </c>
      <c s="150" r="C3198"/>
      <c s="150" r="D3198"/>
      <c s="150" r="E3198"/>
      <c s="150" r="F3198"/>
    </row>
    <row r="3199">
      <c s="113" r="A3199">
        <v>250400000499</v>
      </c>
      <c t="s" s="136" r="B3199">
        <v>3527</v>
      </c>
      <c s="150" r="C3199"/>
      <c s="150" r="D3199"/>
      <c s="150" r="E3199"/>
      <c s="150" r="F3199"/>
    </row>
    <row r="3200">
      <c s="113" r="A3200">
        <v>250450000139</v>
      </c>
      <c t="s" s="136" r="B3200">
        <v>3528</v>
      </c>
      <c s="150" r="C3200"/>
      <c s="150" r="D3200"/>
      <c s="150" r="E3200"/>
      <c s="150" r="F3200"/>
    </row>
    <row r="3201">
      <c s="113" r="A3201">
        <v>250450000163</v>
      </c>
      <c t="s" s="136" r="B3201">
        <v>3529</v>
      </c>
      <c s="150" r="C3201"/>
      <c s="150" r="D3201"/>
      <c s="150" r="E3201"/>
      <c s="150" r="F3201"/>
    </row>
    <row r="3202">
      <c s="113" r="A3202">
        <v>250450000198</v>
      </c>
      <c t="s" s="136" r="B3202">
        <v>3530</v>
      </c>
      <c s="150" r="C3202"/>
      <c s="150" r="D3202"/>
      <c s="150" r="E3202"/>
      <c s="150" r="F3202"/>
    </row>
    <row r="3203">
      <c s="113" r="A3203">
        <v>250450000376</v>
      </c>
      <c t="s" s="136" r="B3203">
        <v>3531</v>
      </c>
      <c s="150" r="C3203"/>
      <c s="150" r="D3203"/>
      <c s="150" r="E3203"/>
      <c s="150" r="F3203"/>
    </row>
    <row r="3204">
      <c s="113" r="A3204">
        <v>250568000168</v>
      </c>
      <c t="s" s="136" r="B3204">
        <v>3532</v>
      </c>
      <c s="150" r="C3204"/>
      <c s="150" r="D3204"/>
      <c s="150" r="E3204"/>
      <c s="150" r="F3204"/>
    </row>
    <row r="3205">
      <c s="113" r="A3205">
        <v>250568000338</v>
      </c>
      <c t="s" s="136" r="B3205">
        <v>3533</v>
      </c>
      <c s="150" r="C3205"/>
      <c s="150" r="D3205"/>
      <c s="150" r="E3205"/>
      <c s="150" r="F3205"/>
    </row>
    <row r="3206">
      <c s="113" r="A3206">
        <v>250568001253</v>
      </c>
      <c t="s" s="136" r="B3206">
        <v>3534</v>
      </c>
      <c s="150" r="C3206"/>
      <c s="150" r="D3206"/>
      <c s="150" r="E3206"/>
      <c s="150" r="F3206"/>
    </row>
    <row r="3207">
      <c s="113" r="A3207">
        <v>250573000150</v>
      </c>
      <c t="s" s="136" r="B3207">
        <v>3509</v>
      </c>
      <c s="150" r="C3207"/>
      <c s="150" r="D3207"/>
      <c s="150" r="E3207"/>
      <c s="150" r="F3207"/>
    </row>
    <row r="3208">
      <c s="113" r="A3208">
        <v>250573000231</v>
      </c>
      <c t="s" s="136" r="B3208">
        <v>3535</v>
      </c>
      <c s="150" r="C3208"/>
      <c s="150" r="D3208"/>
      <c s="150" r="E3208"/>
      <c s="150" r="F3208"/>
    </row>
    <row r="3209">
      <c s="113" r="A3209">
        <v>250573000486</v>
      </c>
      <c t="s" s="136" r="B3209">
        <v>3536</v>
      </c>
      <c s="150" r="C3209"/>
      <c s="150" r="D3209"/>
      <c s="150" r="E3209"/>
      <c s="150" r="F3209"/>
    </row>
    <row r="3210">
      <c s="113" r="A3210">
        <v>250573000753</v>
      </c>
      <c t="s" s="136" r="B3210">
        <v>3537</v>
      </c>
      <c s="150" r="C3210"/>
      <c s="150" r="D3210"/>
      <c s="150" r="E3210"/>
      <c s="150" r="F3210"/>
    </row>
    <row r="3211">
      <c s="113" r="A3211">
        <v>250573001067</v>
      </c>
      <c t="s" s="136" r="B3211">
        <v>3538</v>
      </c>
      <c s="150" r="C3211"/>
      <c s="150" r="D3211"/>
      <c s="150" r="E3211"/>
      <c s="150" r="F3211"/>
    </row>
    <row r="3212">
      <c s="113" r="A3212">
        <v>250573001156</v>
      </c>
      <c t="s" s="136" r="B3212">
        <v>3539</v>
      </c>
      <c s="150" r="C3212"/>
      <c s="150" r="D3212"/>
      <c s="150" r="E3212"/>
      <c s="150" r="F3212"/>
    </row>
    <row r="3213">
      <c s="113" r="A3213">
        <v>250573030709</v>
      </c>
      <c t="s" s="136" r="B3213">
        <v>3540</v>
      </c>
      <c s="150" r="C3213"/>
      <c s="150" r="D3213"/>
      <c s="150" r="E3213"/>
      <c s="150" r="F3213"/>
    </row>
    <row r="3214">
      <c s="113" r="A3214">
        <v>250577000332</v>
      </c>
      <c t="s" s="136" r="B3214">
        <v>3541</v>
      </c>
      <c s="150" r="C3214"/>
      <c s="150" r="D3214"/>
      <c s="150" r="E3214"/>
      <c s="150" r="F3214"/>
    </row>
    <row r="3215">
      <c s="113" r="A3215">
        <v>250577000472</v>
      </c>
      <c t="s" s="136" r="B3215">
        <v>3542</v>
      </c>
      <c s="150" r="C3215"/>
      <c s="150" r="D3215"/>
      <c s="150" r="E3215"/>
      <c s="150" r="F3215"/>
    </row>
    <row r="3216">
      <c s="113" r="A3216">
        <v>250577000499</v>
      </c>
      <c t="s" s="136" r="B3216">
        <v>3543</v>
      </c>
      <c s="150" r="C3216"/>
      <c s="150" r="D3216"/>
      <c s="150" r="E3216"/>
      <c s="150" r="F3216"/>
    </row>
    <row r="3217">
      <c s="113" r="A3217">
        <v>250577000529</v>
      </c>
      <c t="s" s="136" r="B3217">
        <v>3544</v>
      </c>
      <c s="150" r="C3217"/>
      <c s="150" r="D3217"/>
      <c s="150" r="E3217"/>
      <c s="150" r="F3217"/>
    </row>
    <row r="3218">
      <c s="113" r="A3218">
        <v>250590000031</v>
      </c>
      <c t="s" s="136" r="B3218">
        <v>3545</v>
      </c>
      <c s="150" r="C3218"/>
      <c s="150" r="D3218"/>
      <c s="150" r="E3218"/>
      <c s="150" r="F3218"/>
    </row>
    <row r="3219">
      <c s="113" r="A3219">
        <v>250590000813</v>
      </c>
      <c t="s" s="136" r="B3219">
        <v>3546</v>
      </c>
      <c s="150" r="C3219"/>
      <c s="150" r="D3219"/>
      <c s="150" r="E3219"/>
      <c s="150" r="F3219"/>
    </row>
    <row r="3220">
      <c s="113" r="A3220">
        <v>250680000014</v>
      </c>
      <c t="s" s="136" r="B3220">
        <v>1031</v>
      </c>
      <c s="150" r="C3220"/>
      <c s="150" r="D3220"/>
      <c s="150" r="E3220"/>
      <c s="150" r="F3220"/>
    </row>
    <row r="3221">
      <c s="113" r="A3221">
        <v>250680000138</v>
      </c>
      <c t="s" s="136" r="B3221">
        <v>709</v>
      </c>
      <c s="150" r="C3221"/>
      <c s="150" r="D3221"/>
      <c s="150" r="E3221"/>
      <c s="150" r="F3221"/>
    </row>
    <row r="3222">
      <c s="113" r="A3222">
        <v>250683000724</v>
      </c>
      <c t="s" s="136" r="B3222">
        <v>3547</v>
      </c>
      <c s="150" r="C3222"/>
      <c s="150" r="D3222"/>
      <c s="150" r="E3222"/>
      <c s="150" r="F3222"/>
    </row>
    <row r="3223">
      <c s="113" r="A3223">
        <v>250683000759</v>
      </c>
      <c t="s" s="136" r="B3223">
        <v>3548</v>
      </c>
      <c s="150" r="C3223"/>
      <c s="150" r="D3223"/>
      <c s="150" r="E3223"/>
      <c s="150" r="F3223"/>
    </row>
    <row r="3224">
      <c s="113" r="A3224">
        <v>250683000783</v>
      </c>
      <c t="s" s="136" r="B3224">
        <v>3549</v>
      </c>
      <c s="150" r="C3224"/>
      <c s="150" r="D3224"/>
      <c s="150" r="E3224"/>
      <c s="150" r="F3224"/>
    </row>
    <row r="3225">
      <c s="113" r="A3225">
        <v>250686000091</v>
      </c>
      <c t="s" s="136" r="B3225">
        <v>3550</v>
      </c>
      <c s="150" r="C3225"/>
      <c s="150" r="D3225"/>
      <c s="150" r="E3225"/>
      <c s="150" r="F3225"/>
    </row>
    <row r="3226">
      <c s="113" r="A3226">
        <v>250689000645</v>
      </c>
      <c t="s" s="136" r="B3226">
        <v>3551</v>
      </c>
      <c s="150" r="C3226"/>
      <c s="150" r="D3226"/>
      <c s="150" r="E3226"/>
      <c s="150" r="F3226"/>
    </row>
    <row r="3227">
      <c s="113" r="A3227">
        <v>250711000531</v>
      </c>
      <c t="s" s="136" r="B3227">
        <v>3552</v>
      </c>
      <c s="150" r="C3227"/>
      <c s="150" r="D3227"/>
      <c s="150" r="E3227"/>
      <c s="150" r="F3227"/>
    </row>
    <row r="3228">
      <c s="113" r="A3228">
        <v>250711000778</v>
      </c>
      <c t="s" s="136" r="B3228">
        <v>3553</v>
      </c>
      <c s="150" r="C3228"/>
      <c s="150" r="D3228"/>
      <c s="150" r="E3228"/>
      <c s="150" r="F3228"/>
    </row>
    <row r="3229">
      <c s="113" r="A3229">
        <v>250711000930</v>
      </c>
      <c t="s" s="136" r="B3229">
        <v>3554</v>
      </c>
      <c s="150" r="C3229"/>
      <c s="150" r="D3229"/>
      <c s="150" r="E3229"/>
      <c s="150" r="F3229"/>
    </row>
    <row r="3230">
      <c s="113" r="A3230">
        <v>250711001006</v>
      </c>
      <c t="s" s="136" r="B3230">
        <v>3555</v>
      </c>
      <c s="150" r="C3230"/>
      <c s="150" r="D3230"/>
      <c s="150" r="E3230"/>
      <c s="150" r="F3230"/>
    </row>
    <row r="3231">
      <c s="113" r="A3231">
        <v>250711001189</v>
      </c>
      <c t="s" s="136" r="B3231">
        <v>3556</v>
      </c>
      <c s="150" r="C3231"/>
      <c s="150" r="D3231"/>
      <c s="150" r="E3231"/>
      <c s="150" r="F3231"/>
    </row>
    <row r="3232">
      <c s="113" r="A3232">
        <v>250711001235</v>
      </c>
      <c t="s" s="136" r="B3232">
        <v>3557</v>
      </c>
      <c s="150" r="C3232"/>
      <c s="150" r="D3232"/>
      <c s="150" r="E3232"/>
      <c s="150" r="F3232"/>
    </row>
    <row r="3233">
      <c s="113" r="A3233">
        <v>250711001464</v>
      </c>
      <c t="s" s="136" r="B3233">
        <v>3558</v>
      </c>
      <c s="150" r="C3233"/>
      <c s="150" r="D3233"/>
      <c s="150" r="E3233"/>
      <c s="150" r="F3233"/>
    </row>
    <row r="3234">
      <c s="113" r="A3234">
        <v>250711001502</v>
      </c>
      <c t="s" s="136" r="B3234">
        <v>3559</v>
      </c>
      <c s="150" r="C3234"/>
      <c s="150" r="D3234"/>
      <c s="150" r="E3234"/>
      <c s="150" r="F3234"/>
    </row>
    <row r="3235">
      <c s="113" r="A3235">
        <v>252001000470</v>
      </c>
      <c t="s" s="136" r="B3235">
        <v>3560</v>
      </c>
      <c s="150" r="C3235"/>
      <c s="150" r="D3235"/>
      <c s="150" r="E3235"/>
      <c s="150" r="F3235"/>
    </row>
    <row r="3236">
      <c s="113" r="A3236">
        <v>252001001603</v>
      </c>
      <c t="s" s="136" r="B3236">
        <v>3561</v>
      </c>
      <c s="150" r="C3236"/>
      <c s="150" r="D3236"/>
      <c s="150" r="E3236"/>
      <c s="150" r="F3236"/>
    </row>
    <row r="3237">
      <c s="113" r="A3237">
        <v>252001003096</v>
      </c>
      <c t="s" s="136" r="B3237">
        <v>3562</v>
      </c>
      <c s="150" r="C3237"/>
      <c s="150" r="D3237"/>
      <c s="150" r="E3237"/>
      <c s="150" r="F3237"/>
    </row>
    <row r="3238">
      <c s="113" r="A3238">
        <v>252001003258</v>
      </c>
      <c t="s" s="136" r="B3238">
        <v>3563</v>
      </c>
      <c s="150" r="C3238"/>
      <c s="150" r="D3238"/>
      <c s="150" r="E3238"/>
      <c s="150" r="F3238"/>
    </row>
    <row r="3239">
      <c s="113" r="A3239">
        <v>252051000306</v>
      </c>
      <c t="s" s="136" r="B3239">
        <v>3564</v>
      </c>
      <c s="150" r="C3239"/>
      <c s="150" r="D3239"/>
      <c s="150" r="E3239"/>
      <c s="150" r="F3239"/>
    </row>
    <row r="3240">
      <c s="113" r="A3240">
        <v>252051000331</v>
      </c>
      <c t="s" s="136" r="B3240">
        <v>3565</v>
      </c>
      <c s="150" r="C3240"/>
      <c s="150" r="D3240"/>
      <c s="150" r="E3240"/>
      <c s="150" r="F3240"/>
    </row>
    <row r="3241">
      <c s="113" r="A3241">
        <v>252051000373</v>
      </c>
      <c t="s" s="136" r="B3241">
        <v>3566</v>
      </c>
      <c s="150" r="C3241"/>
      <c s="150" r="D3241"/>
      <c s="150" r="E3241"/>
      <c s="150" r="F3241"/>
    </row>
    <row r="3242">
      <c s="113" r="A3242">
        <v>252051000411</v>
      </c>
      <c t="s" s="136" r="B3242">
        <v>3567</v>
      </c>
      <c s="150" r="C3242"/>
      <c s="150" r="D3242"/>
      <c s="150" r="E3242"/>
      <c s="150" r="F3242"/>
    </row>
    <row r="3243">
      <c s="113" r="A3243">
        <v>252051000462</v>
      </c>
      <c t="s" s="136" r="B3243">
        <v>2387</v>
      </c>
      <c s="150" r="C3243"/>
      <c s="150" r="D3243"/>
      <c s="150" r="E3243"/>
      <c s="150" r="F3243"/>
    </row>
    <row r="3244">
      <c s="113" r="A3244">
        <v>252079001847</v>
      </c>
      <c t="s" s="136" r="B3244">
        <v>3568</v>
      </c>
      <c s="150" r="C3244"/>
      <c s="150" r="D3244"/>
      <c s="150" r="E3244"/>
      <c s="150" r="F3244"/>
    </row>
    <row r="3245">
      <c s="113" r="A3245">
        <v>252110000463</v>
      </c>
      <c t="s" s="136" r="B3245">
        <v>3569</v>
      </c>
      <c s="150" r="C3245"/>
      <c s="150" r="D3245"/>
      <c s="150" r="E3245"/>
      <c s="150" r="F3245"/>
    </row>
    <row r="3246">
      <c s="113" r="A3246">
        <v>252110000561</v>
      </c>
      <c t="s" s="136" r="B3246">
        <v>3570</v>
      </c>
      <c s="150" r="C3246"/>
      <c s="150" r="D3246"/>
      <c s="150" r="E3246"/>
      <c s="150" r="F3246"/>
    </row>
    <row r="3247">
      <c s="113" r="A3247">
        <v>252110000781</v>
      </c>
      <c t="s" s="136" r="B3247">
        <v>3571</v>
      </c>
      <c s="150" r="C3247"/>
      <c s="150" r="D3247"/>
      <c s="150" r="E3247"/>
      <c s="150" r="F3247"/>
    </row>
    <row r="3248">
      <c s="113" r="A3248">
        <v>252203000111</v>
      </c>
      <c t="s" s="136" r="B3248">
        <v>3572</v>
      </c>
      <c s="150" r="C3248"/>
      <c s="150" r="D3248"/>
      <c s="150" r="E3248"/>
      <c s="150" r="F3248"/>
    </row>
    <row r="3249">
      <c s="113" r="A3249">
        <v>252203000137</v>
      </c>
      <c t="s" s="136" r="B3249">
        <v>3573</v>
      </c>
      <c s="150" r="C3249"/>
      <c s="150" r="D3249"/>
      <c s="150" r="E3249"/>
      <c s="150" r="F3249"/>
    </row>
    <row r="3250">
      <c s="113" r="A3250">
        <v>252203000145</v>
      </c>
      <c t="s" s="136" r="B3250">
        <v>3574</v>
      </c>
      <c s="150" r="C3250"/>
      <c s="150" r="D3250"/>
      <c s="150" r="E3250"/>
      <c s="150" r="F3250"/>
    </row>
    <row r="3251">
      <c s="113" r="A3251">
        <v>252203000269</v>
      </c>
      <c t="s" s="136" r="B3251">
        <v>3575</v>
      </c>
      <c s="150" r="C3251"/>
      <c s="150" r="D3251"/>
      <c s="150" r="E3251"/>
      <c s="150" r="F3251"/>
    </row>
    <row r="3252">
      <c s="113" r="A3252">
        <v>252210000096</v>
      </c>
      <c t="s" s="136" r="B3252">
        <v>3576</v>
      </c>
      <c s="150" r="C3252"/>
      <c s="150" r="D3252"/>
      <c s="150" r="E3252"/>
      <c s="150" r="F3252"/>
    </row>
    <row r="3253">
      <c s="113" r="A3253">
        <v>252227000405</v>
      </c>
      <c t="s" s="136" r="B3253">
        <v>3577</v>
      </c>
      <c s="150" r="C3253"/>
      <c s="150" r="D3253"/>
      <c s="150" r="E3253"/>
      <c s="150" r="F3253"/>
    </row>
    <row r="3254">
      <c s="113" r="A3254">
        <v>252233000328</v>
      </c>
      <c t="s" s="136" r="B3254">
        <v>3578</v>
      </c>
      <c s="150" r="C3254"/>
      <c s="150" r="D3254"/>
      <c s="150" r="E3254"/>
      <c s="150" r="F3254"/>
    </row>
    <row r="3255">
      <c s="113" r="A3255">
        <v>252240000023</v>
      </c>
      <c t="s" s="136" r="B3255">
        <v>3579</v>
      </c>
      <c s="150" r="C3255"/>
      <c s="150" r="D3255"/>
      <c s="150" r="E3255"/>
      <c s="150" r="F3255"/>
    </row>
    <row r="3256">
      <c s="113" r="A3256">
        <v>252240000074</v>
      </c>
      <c t="s" s="136" r="B3256">
        <v>3580</v>
      </c>
      <c s="150" r="C3256"/>
      <c s="150" r="D3256"/>
      <c s="150" r="E3256"/>
      <c s="150" r="F3256"/>
    </row>
    <row r="3257">
      <c s="113" r="A3257">
        <v>252250000251</v>
      </c>
      <c t="s" s="136" r="B3257">
        <v>3581</v>
      </c>
      <c s="150" r="C3257"/>
      <c s="150" r="D3257"/>
      <c s="150" r="E3257"/>
      <c s="150" r="F3257"/>
    </row>
    <row r="3258">
      <c s="113" r="A3258">
        <v>252250000307</v>
      </c>
      <c t="s" s="136" r="B3258">
        <v>3582</v>
      </c>
      <c s="150" r="C3258"/>
      <c s="150" r="D3258"/>
      <c s="150" r="E3258"/>
      <c s="150" r="F3258"/>
    </row>
    <row r="3259">
      <c s="113" r="A3259">
        <v>252250000404</v>
      </c>
      <c t="s" s="136" r="B3259">
        <v>3583</v>
      </c>
      <c s="150" r="C3259"/>
      <c s="150" r="D3259"/>
      <c s="150" r="E3259"/>
      <c s="150" r="F3259"/>
    </row>
    <row r="3260">
      <c s="113" r="A3260">
        <v>252250000676</v>
      </c>
      <c t="s" s="136" r="B3260">
        <v>3584</v>
      </c>
      <c s="150" r="C3260"/>
      <c s="150" r="D3260"/>
      <c s="150" r="E3260"/>
      <c s="150" r="F3260"/>
    </row>
    <row r="3261">
      <c s="113" r="A3261">
        <v>252250001141</v>
      </c>
      <c t="s" s="136" r="B3261">
        <v>3585</v>
      </c>
      <c s="150" r="C3261"/>
      <c s="150" r="D3261"/>
      <c s="150" r="E3261"/>
      <c s="150" r="F3261"/>
    </row>
    <row r="3262">
      <c s="113" r="A3262">
        <v>252260000160</v>
      </c>
      <c t="s" s="136" r="B3262">
        <v>2583</v>
      </c>
      <c s="150" r="C3262"/>
      <c s="150" r="D3262"/>
      <c s="150" r="E3262"/>
      <c s="150" r="F3262"/>
    </row>
    <row r="3263">
      <c s="113" r="A3263">
        <v>252260000186</v>
      </c>
      <c t="s" s="136" r="B3263">
        <v>3586</v>
      </c>
      <c s="150" r="C3263"/>
      <c s="150" r="D3263"/>
      <c s="150" r="E3263"/>
      <c s="150" r="F3263"/>
    </row>
    <row r="3264">
      <c s="113" r="A3264">
        <v>252260000691</v>
      </c>
      <c t="s" s="136" r="B3264">
        <v>3587</v>
      </c>
      <c s="150" r="C3264"/>
      <c s="150" r="D3264"/>
      <c s="150" r="E3264"/>
      <c s="150" r="F3264"/>
    </row>
    <row r="3265">
      <c s="113" r="A3265">
        <v>252260000747</v>
      </c>
      <c t="s" s="136" r="B3265">
        <v>3588</v>
      </c>
      <c s="150" r="C3265"/>
      <c s="150" r="D3265"/>
      <c s="150" r="E3265"/>
      <c s="150" r="F3265"/>
    </row>
    <row r="3266">
      <c s="113" r="A3266">
        <v>252287000188</v>
      </c>
      <c t="s" s="136" r="B3266">
        <v>3529</v>
      </c>
      <c s="150" r="C3266"/>
      <c s="150" r="D3266"/>
      <c s="150" r="E3266"/>
      <c s="150" r="F3266"/>
    </row>
    <row r="3267">
      <c s="113" r="A3267">
        <v>252287000234</v>
      </c>
      <c t="s" s="136" r="B3267">
        <v>3567</v>
      </c>
      <c s="150" r="C3267"/>
      <c s="150" r="D3267"/>
      <c s="150" r="E3267"/>
      <c s="150" r="F3267"/>
    </row>
    <row r="3268">
      <c s="113" r="A3268">
        <v>252317000374</v>
      </c>
      <c t="s" s="136" r="B3268">
        <v>3589</v>
      </c>
      <c s="150" r="C3268"/>
      <c s="150" r="D3268"/>
      <c s="150" r="E3268"/>
      <c s="150" r="F3268"/>
    </row>
    <row r="3269">
      <c s="113" r="A3269">
        <v>252317000404</v>
      </c>
      <c t="s" s="136" r="B3269">
        <v>3590</v>
      </c>
      <c s="150" r="C3269"/>
      <c s="150" r="D3269"/>
      <c s="150" r="E3269"/>
      <c s="150" r="F3269"/>
    </row>
    <row r="3270">
      <c s="113" r="A3270">
        <v>252320000181</v>
      </c>
      <c t="s" s="136" r="B3270">
        <v>3591</v>
      </c>
      <c s="150" r="C3270"/>
      <c s="150" r="D3270"/>
      <c s="150" r="E3270"/>
      <c s="150" r="F3270"/>
    </row>
    <row r="3271">
      <c s="113" r="A3271">
        <v>252320000440</v>
      </c>
      <c t="s" s="136" r="B3271">
        <v>3592</v>
      </c>
      <c s="150" r="C3271"/>
      <c s="150" r="D3271"/>
      <c s="150" r="E3271"/>
      <c s="150" r="F3271"/>
    </row>
    <row r="3272">
      <c s="113" r="A3272">
        <v>252352000042</v>
      </c>
      <c t="s" s="136" r="B3272">
        <v>3593</v>
      </c>
      <c s="150" r="C3272"/>
      <c s="150" r="D3272"/>
      <c s="150" r="E3272"/>
      <c s="150" r="F3272"/>
    </row>
    <row r="3273">
      <c s="113" r="A3273">
        <v>252354000058</v>
      </c>
      <c t="s" s="136" r="B3273">
        <v>3594</v>
      </c>
      <c s="150" r="C3273"/>
      <c s="150" r="D3273"/>
      <c s="150" r="E3273"/>
      <c s="150" r="F3273"/>
    </row>
    <row r="3274">
      <c s="113" r="A3274">
        <v>252354000066</v>
      </c>
      <c t="s" s="136" r="B3274">
        <v>3595</v>
      </c>
      <c s="150" r="C3274"/>
      <c s="150" r="D3274"/>
      <c s="150" r="E3274"/>
      <c s="150" r="F3274"/>
    </row>
    <row r="3275">
      <c s="113" r="A3275">
        <v>252356000098</v>
      </c>
      <c t="s" s="136" r="B3275">
        <v>3596</v>
      </c>
      <c s="150" r="C3275"/>
      <c s="150" r="D3275"/>
      <c s="150" r="E3275"/>
      <c s="150" r="F3275"/>
    </row>
    <row r="3276">
      <c s="113" r="A3276">
        <v>252356000381</v>
      </c>
      <c t="s" s="136" r="B3276">
        <v>3597</v>
      </c>
      <c s="150" r="C3276"/>
      <c s="150" r="D3276"/>
      <c s="150" r="E3276"/>
      <c s="150" r="F3276"/>
    </row>
    <row r="3277">
      <c s="113" r="A3277">
        <v>252356000519</v>
      </c>
      <c t="s" s="136" r="B3277">
        <v>3598</v>
      </c>
      <c s="150" r="C3277"/>
      <c s="150" r="D3277"/>
      <c s="150" r="E3277"/>
      <c s="150" r="F3277"/>
    </row>
    <row r="3278">
      <c s="113" r="A3278">
        <v>252356000535</v>
      </c>
      <c t="s" s="136" r="B3278">
        <v>3599</v>
      </c>
      <c s="150" r="C3278"/>
      <c s="150" r="D3278"/>
      <c s="150" r="E3278"/>
      <c s="150" r="F3278"/>
    </row>
    <row r="3279">
      <c s="113" r="A3279">
        <v>252356000551</v>
      </c>
      <c t="s" s="136" r="B3279">
        <v>3600</v>
      </c>
      <c s="150" r="C3279"/>
      <c s="150" r="D3279"/>
      <c s="150" r="E3279"/>
      <c s="150" r="F3279"/>
    </row>
    <row r="3280">
      <c s="113" r="A3280">
        <v>252356000934</v>
      </c>
      <c t="s" s="136" r="B3280">
        <v>3601</v>
      </c>
      <c s="150" r="C3280"/>
      <c s="150" r="D3280"/>
      <c s="150" r="E3280"/>
      <c s="150" r="F3280"/>
    </row>
    <row r="3281">
      <c s="113" r="A3281">
        <v>252356001094</v>
      </c>
      <c t="s" s="136" r="B3281">
        <v>3602</v>
      </c>
      <c s="150" r="C3281"/>
      <c s="150" r="D3281"/>
      <c s="150" r="E3281"/>
      <c s="150" r="F3281"/>
    </row>
    <row r="3282">
      <c s="113" r="A3282">
        <v>252356001108</v>
      </c>
      <c t="s" s="136" r="B3282">
        <v>3603</v>
      </c>
      <c s="150" r="C3282"/>
      <c s="150" r="D3282"/>
      <c s="150" r="E3282"/>
      <c s="150" r="F3282"/>
    </row>
    <row r="3283">
      <c s="113" r="A3283">
        <v>252356001124</v>
      </c>
      <c t="s" s="136" r="B3283">
        <v>3604</v>
      </c>
      <c s="150" r="C3283"/>
      <c s="150" r="D3283"/>
      <c s="150" r="E3283"/>
      <c s="150" r="F3283"/>
    </row>
    <row r="3284">
      <c s="113" r="A3284">
        <v>252356001248</v>
      </c>
      <c t="s" s="136" r="B3284">
        <v>3605</v>
      </c>
      <c s="150" r="C3284"/>
      <c s="150" r="D3284"/>
      <c s="150" r="E3284"/>
      <c s="150" r="F3284"/>
    </row>
    <row r="3285">
      <c s="113" r="A3285">
        <v>252356001345</v>
      </c>
      <c t="s" s="136" r="B3285">
        <v>3606</v>
      </c>
      <c s="150" r="C3285"/>
      <c s="150" r="D3285"/>
      <c s="150" r="E3285"/>
      <c s="150" r="F3285"/>
    </row>
    <row r="3286">
      <c s="113" r="A3286">
        <v>252356001485</v>
      </c>
      <c t="s" s="136" r="B3286">
        <v>3607</v>
      </c>
      <c s="150" r="C3286"/>
      <c s="150" r="D3286"/>
      <c s="150" r="E3286"/>
      <c s="150" r="F3286"/>
    </row>
    <row r="3287">
      <c s="113" r="A3287">
        <v>252378000156</v>
      </c>
      <c t="s" s="136" r="B3287">
        <v>3608</v>
      </c>
      <c s="150" r="C3287"/>
      <c s="150" r="D3287"/>
      <c s="150" r="E3287"/>
      <c s="150" r="F3287"/>
    </row>
    <row r="3288">
      <c s="113" r="A3288">
        <v>252378000725</v>
      </c>
      <c t="s" s="136" r="B3288">
        <v>3529</v>
      </c>
      <c s="150" r="C3288"/>
      <c s="150" r="D3288"/>
      <c s="150" r="E3288"/>
      <c s="150" r="F3288"/>
    </row>
    <row r="3289">
      <c s="113" r="A3289">
        <v>252381000281</v>
      </c>
      <c t="s" s="136" r="B3289">
        <v>3609</v>
      </c>
      <c s="150" r="C3289"/>
      <c s="150" r="D3289"/>
      <c s="150" r="E3289"/>
      <c s="150" r="F3289"/>
    </row>
    <row r="3290">
      <c s="113" r="A3290">
        <v>252399000229</v>
      </c>
      <c t="s" s="136" r="B3290">
        <v>3610</v>
      </c>
      <c s="150" r="C3290"/>
      <c s="150" r="D3290"/>
      <c s="150" r="E3290"/>
      <c s="150" r="F3290"/>
    </row>
    <row r="3291">
      <c s="113" r="A3291">
        <v>252399000261</v>
      </c>
      <c t="s" s="136" r="B3291">
        <v>3611</v>
      </c>
      <c s="150" r="C3291"/>
      <c s="150" r="D3291"/>
      <c s="150" r="E3291"/>
      <c s="150" r="F3291"/>
    </row>
    <row r="3292">
      <c s="113" r="A3292">
        <v>252399000288</v>
      </c>
      <c t="s" s="136" r="B3292">
        <v>3552</v>
      </c>
      <c s="150" r="C3292"/>
      <c s="150" r="D3292"/>
      <c s="150" r="E3292"/>
      <c s="150" r="F3292"/>
    </row>
    <row r="3293">
      <c s="113" r="A3293">
        <v>252399000504</v>
      </c>
      <c t="s" s="136" r="B3293">
        <v>3612</v>
      </c>
      <c s="150" r="C3293"/>
      <c s="150" r="D3293"/>
      <c s="150" r="E3293"/>
      <c s="150" r="F3293"/>
    </row>
    <row r="3294">
      <c s="113" r="A3294">
        <v>252405000473</v>
      </c>
      <c t="s" s="136" r="B3294">
        <v>2814</v>
      </c>
      <c s="150" r="C3294"/>
      <c s="150" r="D3294"/>
      <c s="150" r="E3294"/>
      <c s="150" r="F3294"/>
    </row>
    <row r="3295">
      <c s="113" r="A3295">
        <v>252411000213</v>
      </c>
      <c t="s" s="136" r="B3295">
        <v>3613</v>
      </c>
      <c s="150" r="C3295"/>
      <c s="150" r="D3295"/>
      <c s="150" r="E3295"/>
      <c s="150" r="F3295"/>
    </row>
    <row r="3296">
      <c s="113" r="A3296">
        <v>252418000090</v>
      </c>
      <c t="s" s="136" r="B3296">
        <v>3614</v>
      </c>
      <c s="150" r="C3296"/>
      <c s="150" r="D3296"/>
      <c s="150" r="E3296"/>
      <c s="150" r="F3296"/>
    </row>
    <row r="3297">
      <c s="113" r="A3297">
        <v>252427000302</v>
      </c>
      <c t="s" s="136" r="B3297">
        <v>3615</v>
      </c>
      <c s="150" r="C3297"/>
      <c s="150" r="D3297"/>
      <c s="150" r="E3297"/>
      <c s="150" r="F3297"/>
    </row>
    <row r="3298">
      <c s="113" r="A3298">
        <v>252427000507</v>
      </c>
      <c t="s" s="136" r="B3298">
        <v>3616</v>
      </c>
      <c s="150" r="C3298"/>
      <c s="150" r="D3298"/>
      <c s="150" r="E3298"/>
      <c s="150" r="F3298"/>
    </row>
    <row r="3299">
      <c s="113" r="A3299">
        <v>252473000163</v>
      </c>
      <c t="s" s="136" r="B3299">
        <v>3617</v>
      </c>
      <c s="150" r="C3299"/>
      <c s="150" r="D3299"/>
      <c s="150" r="E3299"/>
      <c s="150" r="F3299"/>
    </row>
    <row r="3300">
      <c s="113" r="A3300">
        <v>252473000741</v>
      </c>
      <c t="s" s="136" r="B3300">
        <v>3618</v>
      </c>
      <c s="150" r="C3300"/>
      <c s="150" r="D3300"/>
      <c s="150" r="E3300"/>
      <c s="150" r="F3300"/>
    </row>
    <row r="3301">
      <c s="113" r="A3301">
        <v>252473000872</v>
      </c>
      <c t="s" s="136" r="B3301">
        <v>3619</v>
      </c>
      <c s="150" r="C3301"/>
      <c s="150" r="D3301"/>
      <c s="150" r="E3301"/>
      <c s="150" r="F3301"/>
    </row>
    <row r="3302">
      <c s="113" r="A3302">
        <v>252473000881</v>
      </c>
      <c t="s" s="136" r="B3302">
        <v>3620</v>
      </c>
      <c s="150" r="C3302"/>
      <c s="150" r="D3302"/>
      <c s="150" r="E3302"/>
      <c s="150" r="F3302"/>
    </row>
    <row r="3303">
      <c s="113" r="A3303">
        <v>252473000945</v>
      </c>
      <c t="s" s="136" r="B3303">
        <v>3621</v>
      </c>
      <c s="150" r="C3303"/>
      <c s="150" r="D3303"/>
      <c s="150" r="E3303"/>
      <c s="150" r="F3303"/>
    </row>
    <row r="3304">
      <c s="113" r="A3304">
        <v>252473000953</v>
      </c>
      <c t="s" s="136" r="B3304">
        <v>3622</v>
      </c>
      <c s="150" r="C3304"/>
      <c s="150" r="D3304"/>
      <c s="150" r="E3304"/>
      <c s="150" r="F3304"/>
    </row>
    <row r="3305">
      <c s="113" r="A3305">
        <v>252473000970</v>
      </c>
      <c t="s" s="136" r="B3305">
        <v>3623</v>
      </c>
      <c s="150" r="C3305"/>
      <c s="150" r="D3305"/>
      <c s="150" r="E3305"/>
      <c s="150" r="F3305"/>
    </row>
    <row r="3306">
      <c s="113" r="A3306">
        <v>252490000282</v>
      </c>
      <c t="s" s="136" r="B3306">
        <v>3624</v>
      </c>
      <c s="150" r="C3306"/>
      <c s="150" r="D3306"/>
      <c s="150" r="E3306"/>
      <c s="150" r="F3306"/>
    </row>
    <row r="3307">
      <c s="113" r="A3307">
        <v>252490000398</v>
      </c>
      <c t="s" s="136" r="B3307">
        <v>3625</v>
      </c>
      <c s="150" r="C3307"/>
      <c s="150" r="D3307"/>
      <c s="150" r="E3307"/>
      <c s="150" r="F3307"/>
    </row>
    <row r="3308">
      <c s="113" r="A3308">
        <v>252490001122</v>
      </c>
      <c t="s" s="136" r="B3308">
        <v>3626</v>
      </c>
      <c s="150" r="C3308"/>
      <c s="150" r="D3308"/>
      <c s="150" r="E3308"/>
      <c s="150" r="F3308"/>
    </row>
    <row r="3309">
      <c s="113" r="A3309">
        <v>252520000169</v>
      </c>
      <c t="s" s="136" r="B3309">
        <v>3627</v>
      </c>
      <c s="150" r="C3309"/>
      <c s="150" r="D3309"/>
      <c s="150" r="E3309"/>
      <c s="150" r="F3309"/>
    </row>
    <row r="3310">
      <c s="113" r="A3310">
        <v>252540000483</v>
      </c>
      <c t="s" s="136" r="B3310">
        <v>3628</v>
      </c>
      <c s="150" r="C3310"/>
      <c s="150" r="D3310"/>
      <c s="150" r="E3310"/>
      <c s="150" r="F3310"/>
    </row>
    <row r="3311">
      <c s="113" r="A3311">
        <v>252560000099</v>
      </c>
      <c t="s" s="136" r="B3311">
        <v>3629</v>
      </c>
      <c s="150" r="C3311"/>
      <c s="150" r="D3311"/>
      <c s="150" r="E3311"/>
      <c s="150" r="F3311"/>
    </row>
    <row r="3312">
      <c s="113" r="A3312">
        <v>252560000315</v>
      </c>
      <c t="s" s="136" r="B3312">
        <v>2456</v>
      </c>
      <c s="150" r="C3312"/>
      <c s="150" r="D3312"/>
      <c s="150" r="E3312"/>
      <c s="150" r="F3312"/>
    </row>
    <row r="3313">
      <c s="113" r="A3313">
        <v>252565000046</v>
      </c>
      <c t="s" s="136" r="B3313">
        <v>2456</v>
      </c>
      <c s="150" r="C3313"/>
      <c s="150" r="D3313"/>
      <c s="150" r="E3313"/>
      <c s="150" r="F3313"/>
    </row>
    <row r="3314">
      <c s="113" r="A3314">
        <v>252612000076</v>
      </c>
      <c t="s" s="136" r="B3314">
        <v>3630</v>
      </c>
      <c s="150" r="C3314"/>
      <c s="150" r="D3314"/>
      <c s="150" r="E3314"/>
      <c s="150" r="F3314"/>
    </row>
    <row r="3315">
      <c s="113" r="A3315">
        <v>252612000688</v>
      </c>
      <c t="s" s="136" r="B3315">
        <v>3631</v>
      </c>
      <c s="150" r="C3315"/>
      <c s="150" r="D3315"/>
      <c s="150" r="E3315"/>
      <c s="150" r="F3315"/>
    </row>
    <row r="3316">
      <c s="113" r="A3316">
        <v>252621000321</v>
      </c>
      <c t="s" s="136" r="B3316">
        <v>3632</v>
      </c>
      <c s="150" r="C3316"/>
      <c s="150" r="D3316"/>
      <c s="150" r="E3316"/>
      <c s="150" r="F3316"/>
    </row>
    <row r="3317">
      <c s="113" r="A3317">
        <v>252678000026</v>
      </c>
      <c t="s" s="136" r="B3317">
        <v>3633</v>
      </c>
      <c s="150" r="C3317"/>
      <c s="150" r="D3317"/>
      <c s="150" r="E3317"/>
      <c s="150" r="F3317"/>
    </row>
    <row r="3318">
      <c s="113" r="A3318">
        <v>252678000191</v>
      </c>
      <c t="s" s="136" r="B3318">
        <v>3634</v>
      </c>
      <c s="150" r="C3318"/>
      <c s="150" r="D3318"/>
      <c s="150" r="E3318"/>
      <c s="150" r="F3318"/>
    </row>
    <row r="3319">
      <c s="113" r="A3319">
        <v>252678000221</v>
      </c>
      <c t="s" s="136" r="B3319">
        <v>3635</v>
      </c>
      <c s="150" r="C3319"/>
      <c s="150" r="D3319"/>
      <c s="150" r="E3319"/>
      <c s="150" r="F3319"/>
    </row>
    <row r="3320">
      <c s="113" r="A3320">
        <v>252678000671</v>
      </c>
      <c t="s" s="136" r="B3320">
        <v>3636</v>
      </c>
      <c s="150" r="C3320"/>
      <c s="150" r="D3320"/>
      <c s="150" r="E3320"/>
      <c s="150" r="F3320"/>
    </row>
    <row r="3321">
      <c s="113" r="A3321">
        <v>252678000719</v>
      </c>
      <c t="s" s="136" r="B3321">
        <v>3637</v>
      </c>
      <c s="150" r="C3321"/>
      <c s="150" r="D3321"/>
      <c s="150" r="E3321"/>
      <c s="150" r="F3321"/>
    </row>
    <row r="3322">
      <c s="113" r="A3322">
        <v>252678001022</v>
      </c>
      <c t="s" s="136" r="B3322">
        <v>3638</v>
      </c>
      <c s="150" r="C3322"/>
      <c s="150" r="D3322"/>
      <c s="150" r="E3322"/>
      <c s="150" r="F3322"/>
    </row>
    <row r="3323">
      <c s="113" r="A3323">
        <v>252687000101</v>
      </c>
      <c t="s" s="136" r="B3323">
        <v>3639</v>
      </c>
      <c s="150" r="C3323"/>
      <c s="150" r="D3323"/>
      <c s="150" r="E3323"/>
      <c s="150" r="F3323"/>
    </row>
    <row r="3324">
      <c s="113" r="A3324">
        <v>252687000233</v>
      </c>
      <c t="s" s="136" r="B3324">
        <v>3640</v>
      </c>
      <c s="150" r="C3324"/>
      <c s="150" r="D3324"/>
      <c s="150" r="E3324"/>
      <c s="150" r="F3324"/>
    </row>
    <row r="3325">
      <c s="113" r="A3325">
        <v>252687000730</v>
      </c>
      <c t="s" s="136" r="B3325">
        <v>3641</v>
      </c>
      <c s="150" r="C3325"/>
      <c s="150" r="D3325"/>
      <c s="150" r="E3325"/>
      <c s="150" r="F3325"/>
    </row>
    <row r="3326">
      <c s="113" r="A3326">
        <v>252696000131</v>
      </c>
      <c t="s" s="136" r="B3326">
        <v>3642</v>
      </c>
      <c s="150" r="C3326"/>
      <c s="150" r="D3326"/>
      <c s="150" r="E3326"/>
      <c s="150" r="F3326"/>
    </row>
    <row r="3327">
      <c s="113" r="A3327">
        <v>252696000271</v>
      </c>
      <c t="s" s="136" r="B3327">
        <v>3643</v>
      </c>
      <c s="150" r="C3327"/>
      <c s="150" r="D3327"/>
      <c s="150" r="E3327"/>
      <c s="150" r="F3327"/>
    </row>
    <row r="3328">
      <c s="113" r="A3328">
        <v>252696000319</v>
      </c>
      <c t="s" s="136" r="B3328">
        <v>3644</v>
      </c>
      <c s="150" r="C3328"/>
      <c s="150" r="D3328"/>
      <c s="150" r="E3328"/>
      <c s="150" r="F3328"/>
    </row>
    <row r="3329">
      <c s="113" r="A3329">
        <v>252696000475</v>
      </c>
      <c t="s" s="136" r="B3329">
        <v>3645</v>
      </c>
      <c s="150" r="C3329"/>
      <c s="150" r="D3329"/>
      <c s="150" r="E3329"/>
      <c s="150" r="F3329"/>
    </row>
    <row r="3330">
      <c s="113" r="A3330">
        <v>252696000653</v>
      </c>
      <c t="s" s="136" r="B3330">
        <v>3646</v>
      </c>
      <c s="150" r="C3330"/>
      <c s="150" r="D3330"/>
      <c s="150" r="E3330"/>
      <c s="150" r="F3330"/>
    </row>
    <row r="3331">
      <c s="113" r="A3331">
        <v>252696000858</v>
      </c>
      <c t="s" s="136" r="B3331">
        <v>3647</v>
      </c>
      <c s="150" r="C3331"/>
      <c s="150" r="D3331"/>
      <c s="150" r="E3331"/>
      <c s="150" r="F3331"/>
    </row>
    <row r="3332">
      <c s="113" r="A3332">
        <v>252696001234</v>
      </c>
      <c t="s" s="136" r="B3332">
        <v>3648</v>
      </c>
      <c s="150" r="C3332"/>
      <c s="150" r="D3332"/>
      <c s="150" r="E3332"/>
      <c s="150" r="F3332"/>
    </row>
    <row r="3333">
      <c s="113" r="A3333">
        <v>252696001285</v>
      </c>
      <c t="s" s="136" r="B3333">
        <v>3649</v>
      </c>
      <c s="150" r="C3333"/>
      <c s="150" r="D3333"/>
      <c s="150" r="E3333"/>
      <c s="150" r="F3333"/>
    </row>
    <row r="3334">
      <c s="113" r="A3334">
        <v>252696001307</v>
      </c>
      <c t="s" s="136" r="B3334">
        <v>3650</v>
      </c>
      <c s="150" r="C3334"/>
      <c s="150" r="D3334"/>
      <c s="150" r="E3334"/>
      <c s="150" r="F3334"/>
    </row>
    <row r="3335">
      <c s="113" r="A3335">
        <v>252696001331</v>
      </c>
      <c t="s" s="136" r="B3335">
        <v>3651</v>
      </c>
      <c s="150" r="C3335"/>
      <c s="150" r="D3335"/>
      <c s="150" r="E3335"/>
      <c s="150" r="F3335"/>
    </row>
    <row r="3336">
      <c s="113" r="A3336">
        <v>252699000069</v>
      </c>
      <c t="s" s="136" r="B3336">
        <v>3652</v>
      </c>
      <c s="150" r="C3336"/>
      <c s="150" r="D3336"/>
      <c s="150" r="E3336"/>
      <c s="150" r="F3336"/>
    </row>
    <row r="3337">
      <c s="113" r="A3337">
        <v>252699000077</v>
      </c>
      <c t="s" s="136" r="B3337">
        <v>3653</v>
      </c>
      <c s="150" r="C3337"/>
      <c s="150" r="D3337"/>
      <c s="150" r="E3337"/>
      <c s="150" r="F3337"/>
    </row>
    <row r="3338">
      <c s="113" r="A3338">
        <v>252699000158</v>
      </c>
      <c t="s" s="136" r="B3338">
        <v>3654</v>
      </c>
      <c s="150" r="C3338"/>
      <c s="150" r="D3338"/>
      <c s="150" r="E3338"/>
      <c s="150" r="F3338"/>
    </row>
    <row r="3339">
      <c s="113" r="A3339">
        <v>252699000182</v>
      </c>
      <c t="s" s="136" r="B3339">
        <v>3594</v>
      </c>
      <c s="150" r="C3339"/>
      <c s="150" r="D3339"/>
      <c s="150" r="E3339"/>
      <c s="150" r="F3339"/>
    </row>
    <row r="3340">
      <c s="113" r="A3340">
        <v>252786000431</v>
      </c>
      <c t="s" s="136" r="B3340">
        <v>3655</v>
      </c>
      <c s="150" r="C3340"/>
      <c s="150" r="D3340"/>
      <c s="150" r="E3340"/>
      <c s="150" r="F3340"/>
    </row>
    <row r="3341">
      <c s="113" r="A3341">
        <v>252786000491</v>
      </c>
      <c t="s" s="136" r="B3341">
        <v>3656</v>
      </c>
      <c s="150" r="C3341"/>
      <c s="150" r="D3341"/>
      <c s="150" r="E3341"/>
      <c s="150" r="F3341"/>
    </row>
    <row r="3342">
      <c s="113" r="A3342">
        <v>252786000598</v>
      </c>
      <c t="s" s="136" r="B3342">
        <v>3657</v>
      </c>
      <c s="150" r="C3342"/>
      <c s="150" r="D3342"/>
      <c s="150" r="E3342"/>
      <c s="150" r="F3342"/>
    </row>
    <row r="3343">
      <c s="113" r="A3343">
        <v>252788000447</v>
      </c>
      <c t="s" s="136" r="B3343">
        <v>3588</v>
      </c>
      <c s="150" r="C3343"/>
      <c s="150" r="D3343"/>
      <c s="150" r="E3343"/>
      <c s="150" r="F3343"/>
    </row>
    <row r="3344">
      <c s="113" r="A3344">
        <v>252835000043</v>
      </c>
      <c t="s" s="136" r="B3344">
        <v>3658</v>
      </c>
      <c s="150" r="C3344"/>
      <c s="150" r="D3344"/>
      <c s="150" r="E3344"/>
      <c s="150" r="F3344"/>
    </row>
    <row r="3345">
      <c s="113" r="A3345">
        <v>252835000159</v>
      </c>
      <c t="s" s="136" r="B3345">
        <v>3659</v>
      </c>
      <c s="150" r="C3345"/>
      <c s="150" r="D3345"/>
      <c s="150" r="E3345"/>
      <c s="150" r="F3345"/>
    </row>
    <row r="3346">
      <c s="113" r="A3346">
        <v>252835000175</v>
      </c>
      <c t="s" s="136" r="B3346">
        <v>3660</v>
      </c>
      <c s="150" r="C3346"/>
      <c s="150" r="D3346"/>
      <c s="150" r="E3346"/>
      <c s="150" r="F3346"/>
    </row>
    <row r="3347">
      <c s="113" r="A3347">
        <v>252835000311</v>
      </c>
      <c t="s" s="136" r="B3347">
        <v>3661</v>
      </c>
      <c s="150" r="C3347"/>
      <c s="150" r="D3347"/>
      <c s="150" r="E3347"/>
      <c s="150" r="F3347"/>
    </row>
    <row r="3348">
      <c s="113" r="A3348">
        <v>252835000329</v>
      </c>
      <c t="s" s="136" r="B3348">
        <v>3662</v>
      </c>
      <c s="150" r="C3348"/>
      <c s="150" r="D3348"/>
      <c s="150" r="E3348"/>
      <c s="150" r="F3348"/>
    </row>
    <row r="3349">
      <c s="113" r="A3349">
        <v>252835000345</v>
      </c>
      <c t="s" s="136" r="B3349">
        <v>3663</v>
      </c>
      <c s="150" r="C3349"/>
      <c s="150" r="D3349"/>
      <c s="150" r="E3349"/>
      <c s="150" r="F3349"/>
    </row>
    <row r="3350">
      <c s="113" r="A3350">
        <v>252835000418</v>
      </c>
      <c t="s" s="136" r="B3350">
        <v>3664</v>
      </c>
      <c s="150" r="C3350"/>
      <c s="150" r="D3350"/>
      <c s="150" r="E3350"/>
      <c s="150" r="F3350"/>
    </row>
    <row r="3351">
      <c s="113" r="A3351">
        <v>252835000493</v>
      </c>
      <c t="s" s="136" r="B3351">
        <v>3665</v>
      </c>
      <c s="150" r="C3351"/>
      <c s="150" r="D3351"/>
      <c s="150" r="E3351"/>
      <c s="150" r="F3351"/>
    </row>
    <row r="3352">
      <c s="113" r="A3352">
        <v>252835000507</v>
      </c>
      <c t="s" s="136" r="B3352">
        <v>3666</v>
      </c>
      <c s="150" r="C3352"/>
      <c s="150" r="D3352"/>
      <c s="150" r="E3352"/>
      <c s="150" r="F3352"/>
    </row>
    <row r="3353">
      <c s="113" r="A3353">
        <v>252835000515</v>
      </c>
      <c t="s" s="136" r="B3353">
        <v>3667</v>
      </c>
      <c s="150" r="C3353"/>
      <c s="150" r="D3353"/>
      <c s="150" r="E3353"/>
      <c s="150" r="F3353"/>
    </row>
    <row r="3354">
      <c s="113" r="A3354">
        <v>252835000523</v>
      </c>
      <c t="s" s="136" r="B3354">
        <v>3668</v>
      </c>
      <c s="150" r="C3354"/>
      <c s="150" r="D3354"/>
      <c s="150" r="E3354"/>
      <c s="150" r="F3354"/>
    </row>
    <row r="3355">
      <c s="113" r="A3355">
        <v>252835000655</v>
      </c>
      <c t="s" s="136" r="B3355">
        <v>3669</v>
      </c>
      <c s="150" r="C3355"/>
      <c s="150" r="D3355"/>
      <c s="150" r="E3355"/>
      <c s="150" r="F3355"/>
    </row>
    <row r="3356">
      <c s="113" r="A3356">
        <v>252835000833</v>
      </c>
      <c t="s" s="136" r="B3356">
        <v>3670</v>
      </c>
      <c s="150" r="C3356"/>
      <c s="150" r="D3356"/>
      <c s="150" r="E3356"/>
      <c s="150" r="F3356"/>
    </row>
    <row r="3357">
      <c s="113" r="A3357">
        <v>252835000949</v>
      </c>
      <c t="s" s="136" r="B3357">
        <v>3671</v>
      </c>
      <c s="150" r="C3357"/>
      <c s="150" r="D3357"/>
      <c s="150" r="E3357"/>
      <c s="150" r="F3357"/>
    </row>
    <row r="3358">
      <c s="113" r="A3358">
        <v>252835000990</v>
      </c>
      <c t="s" s="136" r="B3358">
        <v>3672</v>
      </c>
      <c s="150" r="C3358"/>
      <c s="150" r="D3358"/>
      <c s="150" r="E3358"/>
      <c s="150" r="F3358"/>
    </row>
    <row r="3359">
      <c s="113" r="A3359">
        <v>252835001058</v>
      </c>
      <c t="s" s="136" r="B3359">
        <v>3673</v>
      </c>
      <c s="150" r="C3359"/>
      <c s="150" r="D3359"/>
      <c s="150" r="E3359"/>
      <c s="150" r="F3359"/>
    </row>
    <row r="3360">
      <c s="113" r="A3360">
        <v>252835001171</v>
      </c>
      <c t="s" s="136" r="B3360">
        <v>3674</v>
      </c>
      <c s="150" r="C3360"/>
      <c s="150" r="D3360"/>
      <c s="150" r="E3360"/>
      <c s="150" r="F3360"/>
    </row>
    <row r="3361">
      <c s="113" r="A3361">
        <v>252835001201</v>
      </c>
      <c t="s" s="136" r="B3361">
        <v>3675</v>
      </c>
      <c s="150" r="C3361"/>
      <c s="150" r="D3361"/>
      <c s="150" r="E3361"/>
      <c s="150" r="F3361"/>
    </row>
    <row r="3362">
      <c s="113" r="A3362">
        <v>252835001210</v>
      </c>
      <c t="s" s="136" r="B3362">
        <v>3676</v>
      </c>
      <c s="150" r="C3362"/>
      <c s="150" r="D3362"/>
      <c s="150" r="E3362"/>
      <c s="150" r="F3362"/>
    </row>
    <row r="3363">
      <c s="113" r="A3363">
        <v>252835001228</v>
      </c>
      <c t="s" s="136" r="B3363">
        <v>3677</v>
      </c>
      <c s="150" r="C3363"/>
      <c s="150" r="D3363"/>
      <c s="150" r="E3363"/>
      <c s="150" r="F3363"/>
    </row>
    <row r="3364">
      <c s="113" r="A3364">
        <v>252835001295</v>
      </c>
      <c t="s" s="136" r="B3364">
        <v>3678</v>
      </c>
      <c s="150" r="C3364"/>
      <c s="150" r="D3364"/>
      <c s="150" r="E3364"/>
      <c s="150" r="F3364"/>
    </row>
    <row r="3365">
      <c s="113" r="A3365">
        <v>252835001538</v>
      </c>
      <c t="s" s="136" r="B3365">
        <v>3679</v>
      </c>
      <c s="150" r="C3365"/>
      <c s="150" r="D3365"/>
      <c s="150" r="E3365"/>
      <c s="150" r="F3365"/>
    </row>
    <row r="3366">
      <c s="113" r="A3366">
        <v>252835001686</v>
      </c>
      <c t="s" s="136" r="B3366">
        <v>3680</v>
      </c>
      <c s="150" r="C3366"/>
      <c s="150" r="D3366"/>
      <c s="150" r="E3366"/>
      <c s="150" r="F3366"/>
    </row>
    <row r="3367">
      <c s="113" r="A3367">
        <v>252835002003</v>
      </c>
      <c t="s" s="136" r="B3367">
        <v>3681</v>
      </c>
      <c s="150" r="C3367"/>
      <c s="150" r="D3367"/>
      <c s="150" r="E3367"/>
      <c s="150" r="F3367"/>
    </row>
    <row r="3368">
      <c s="113" r="A3368">
        <v>252835002241</v>
      </c>
      <c t="s" s="136" r="B3368">
        <v>3682</v>
      </c>
      <c s="150" r="C3368"/>
      <c s="150" r="D3368"/>
      <c s="150" r="E3368"/>
      <c s="150" r="F3368"/>
    </row>
    <row r="3369">
      <c s="113" r="A3369">
        <v>252835002429</v>
      </c>
      <c t="s" s="136" r="B3369">
        <v>3683</v>
      </c>
      <c s="150" r="C3369"/>
      <c s="150" r="D3369"/>
      <c s="150" r="E3369"/>
      <c s="150" r="F3369"/>
    </row>
    <row r="3370">
      <c s="113" r="A3370">
        <v>252835002461</v>
      </c>
      <c t="s" s="136" r="B3370">
        <v>3684</v>
      </c>
      <c s="150" r="C3370"/>
      <c s="150" r="D3370"/>
      <c s="150" r="E3370"/>
      <c s="150" r="F3370"/>
    </row>
    <row r="3371">
      <c s="113" r="A3371">
        <v>252835002623</v>
      </c>
      <c t="s" s="136" r="B3371">
        <v>3685</v>
      </c>
      <c s="150" r="C3371"/>
      <c s="150" r="D3371"/>
      <c s="150" r="E3371"/>
      <c s="150" r="F3371"/>
    </row>
    <row r="3372">
      <c s="113" r="A3372">
        <v>252835002682</v>
      </c>
      <c t="s" s="136" r="B3372">
        <v>3686</v>
      </c>
      <c s="150" r="C3372"/>
      <c s="150" r="D3372"/>
      <c s="150" r="E3372"/>
      <c s="150" r="F3372"/>
    </row>
    <row r="3373">
      <c s="113" r="A3373">
        <v>252835002691</v>
      </c>
      <c t="s" s="136" r="B3373">
        <v>3687</v>
      </c>
      <c s="150" r="C3373"/>
      <c s="150" r="D3373"/>
      <c s="150" r="E3373"/>
      <c s="150" r="F3373"/>
    </row>
    <row r="3374">
      <c s="113" r="A3374">
        <v>252835003247</v>
      </c>
      <c t="s" s="136" r="B3374">
        <v>3688</v>
      </c>
      <c s="150" r="C3374"/>
      <c s="150" r="D3374"/>
      <c s="150" r="E3374"/>
      <c s="150" r="F3374"/>
    </row>
    <row r="3375">
      <c s="113" r="A3375">
        <v>252835003735</v>
      </c>
      <c t="s" s="136" r="B3375">
        <v>3689</v>
      </c>
      <c s="150" r="C3375"/>
      <c s="150" r="D3375"/>
      <c s="150" r="E3375"/>
      <c s="150" r="F3375"/>
    </row>
    <row r="3376">
      <c s="113" r="A3376">
        <v>252835003808</v>
      </c>
      <c t="s" s="136" r="B3376">
        <v>3690</v>
      </c>
      <c s="150" r="C3376"/>
      <c s="150" r="D3376"/>
      <c s="150" r="E3376"/>
      <c s="150" r="F3376"/>
    </row>
    <row r="3377">
      <c s="113" r="A3377">
        <v>252835003891</v>
      </c>
      <c t="s" s="136" r="B3377">
        <v>3691</v>
      </c>
      <c s="150" r="C3377"/>
      <c s="150" r="D3377"/>
      <c s="150" r="E3377"/>
      <c s="150" r="F3377"/>
    </row>
    <row r="3378">
      <c s="113" r="A3378">
        <v>252835004090</v>
      </c>
      <c t="s" s="136" r="B3378">
        <v>3692</v>
      </c>
      <c s="150" r="C3378"/>
      <c s="150" r="D3378"/>
      <c s="150" r="E3378"/>
      <c s="150" r="F3378"/>
    </row>
    <row r="3379">
      <c s="113" r="A3379">
        <v>252835004413</v>
      </c>
      <c t="s" s="136" r="B3379">
        <v>3693</v>
      </c>
      <c s="150" r="C3379"/>
      <c s="150" r="D3379"/>
      <c s="150" r="E3379"/>
      <c s="150" r="F3379"/>
    </row>
    <row r="3380">
      <c s="113" r="A3380">
        <v>252835004448</v>
      </c>
      <c t="s" s="136" r="B3380">
        <v>3694</v>
      </c>
      <c s="150" r="C3380"/>
      <c s="150" r="D3380"/>
      <c s="150" r="E3380"/>
      <c s="150" r="F3380"/>
    </row>
    <row r="3381">
      <c s="113" r="A3381">
        <v>252835004464</v>
      </c>
      <c t="s" s="136" r="B3381">
        <v>3695</v>
      </c>
      <c s="150" r="C3381"/>
      <c s="150" r="D3381"/>
      <c s="150" r="E3381"/>
      <c s="150" r="F3381"/>
    </row>
    <row r="3382">
      <c s="113" r="A3382">
        <v>252835004880</v>
      </c>
      <c t="s" s="136" r="B3382">
        <v>3696</v>
      </c>
      <c s="150" r="C3382"/>
      <c s="150" r="D3382"/>
      <c s="150" r="E3382"/>
      <c s="150" r="F3382"/>
    </row>
    <row r="3383">
      <c s="113" r="A3383">
        <v>252835005100</v>
      </c>
      <c t="s" s="136" r="B3383">
        <v>3697</v>
      </c>
      <c s="150" r="C3383"/>
      <c s="150" r="D3383"/>
      <c s="150" r="E3383"/>
      <c s="150" r="F3383"/>
    </row>
    <row r="3384">
      <c s="113" r="A3384">
        <v>252835005134</v>
      </c>
      <c t="s" s="136" r="B3384">
        <v>3698</v>
      </c>
      <c s="150" r="C3384"/>
      <c s="150" r="D3384"/>
      <c s="150" r="E3384"/>
      <c s="150" r="F3384"/>
    </row>
    <row r="3385">
      <c s="113" r="A3385">
        <v>252835005142</v>
      </c>
      <c t="s" s="136" r="B3385">
        <v>3699</v>
      </c>
      <c s="150" r="C3385"/>
      <c s="150" r="D3385"/>
      <c s="150" r="E3385"/>
      <c s="150" r="F3385"/>
    </row>
    <row r="3386">
      <c s="113" r="A3386">
        <v>252835005398</v>
      </c>
      <c t="s" s="136" r="B3386">
        <v>3700</v>
      </c>
      <c s="150" r="C3386"/>
      <c s="150" r="D3386"/>
      <c s="150" r="E3386"/>
      <c s="150" r="F3386"/>
    </row>
    <row r="3387">
      <c s="113" r="A3387">
        <v>252835005436</v>
      </c>
      <c t="s" s="136" r="B3387">
        <v>3701</v>
      </c>
      <c s="150" r="C3387"/>
      <c s="150" r="D3387"/>
      <c s="150" r="E3387"/>
      <c s="150" r="F3387"/>
    </row>
    <row r="3388">
      <c s="113" r="A3388">
        <v>252835005614</v>
      </c>
      <c t="s" s="136" r="B3388">
        <v>3702</v>
      </c>
      <c s="150" r="C3388"/>
      <c s="150" r="D3388"/>
      <c s="150" r="E3388"/>
      <c s="150" r="F3388"/>
    </row>
    <row r="3389">
      <c s="113" r="A3389">
        <v>252835006343</v>
      </c>
      <c t="s" s="136" r="B3389">
        <v>3703</v>
      </c>
      <c s="150" r="C3389"/>
      <c s="150" r="D3389"/>
      <c s="150" r="E3389"/>
      <c s="150" r="F3389"/>
    </row>
    <row r="3390">
      <c s="113" r="A3390">
        <v>252835006386</v>
      </c>
      <c t="s" s="136" r="B3390">
        <v>3704</v>
      </c>
      <c s="150" r="C3390"/>
      <c s="150" r="D3390"/>
      <c s="150" r="E3390"/>
      <c s="150" r="F3390"/>
    </row>
    <row r="3391">
      <c s="113" r="A3391">
        <v>252835006408</v>
      </c>
      <c t="s" s="136" r="B3391">
        <v>3705</v>
      </c>
      <c s="150" r="C3391"/>
      <c s="150" r="D3391"/>
      <c s="150" r="E3391"/>
      <c s="150" r="F3391"/>
    </row>
    <row r="3392">
      <c s="113" r="A3392">
        <v>252835006807</v>
      </c>
      <c t="s" s="136" r="B3392">
        <v>3706</v>
      </c>
      <c s="150" r="C3392"/>
      <c s="150" r="D3392"/>
      <c s="150" r="E3392"/>
      <c s="150" r="F3392"/>
    </row>
    <row r="3393">
      <c s="113" r="A3393">
        <v>252838000320</v>
      </c>
      <c t="s" s="136" r="B3393">
        <v>3707</v>
      </c>
      <c s="150" r="C3393"/>
      <c s="150" r="D3393"/>
      <c s="150" r="E3393"/>
      <c s="150" r="F3393"/>
    </row>
    <row r="3394">
      <c s="113" r="A3394">
        <v>252838000354</v>
      </c>
      <c t="s" s="136" r="B3394">
        <v>3708</v>
      </c>
      <c s="150" r="C3394"/>
      <c s="150" r="D3394"/>
      <c s="150" r="E3394"/>
      <c s="150" r="F3394"/>
    </row>
    <row r="3395">
      <c s="113" r="A3395">
        <v>252838000419</v>
      </c>
      <c t="s" s="136" r="B3395">
        <v>3709</v>
      </c>
      <c s="150" r="C3395"/>
      <c s="150" r="D3395"/>
      <c s="150" r="E3395"/>
      <c s="150" r="F3395"/>
    </row>
    <row r="3396">
      <c s="113" r="A3396">
        <v>252838001024</v>
      </c>
      <c t="s" s="136" r="B3396">
        <v>3710</v>
      </c>
      <c s="150" r="C3396"/>
      <c s="150" r="D3396"/>
      <c s="150" r="E3396"/>
      <c s="150" r="F3396"/>
    </row>
    <row r="3397">
      <c s="113" r="A3397">
        <v>252885000346</v>
      </c>
      <c t="s" s="136" r="B3397">
        <v>3711</v>
      </c>
      <c s="150" r="C3397"/>
      <c s="150" r="D3397"/>
      <c s="150" r="E3397"/>
      <c s="150" r="F3397"/>
    </row>
    <row r="3398">
      <c s="113" r="A3398">
        <v>254001002815</v>
      </c>
      <c t="s" s="136" r="B3398">
        <v>3712</v>
      </c>
      <c s="150" r="C3398"/>
      <c s="150" r="D3398"/>
      <c s="150" r="E3398"/>
      <c s="150" r="F3398"/>
    </row>
    <row r="3399">
      <c s="113" r="A3399">
        <v>254001003196</v>
      </c>
      <c t="s" s="136" r="B3399">
        <v>3713</v>
      </c>
      <c s="150" r="C3399"/>
      <c s="150" r="D3399"/>
      <c s="150" r="E3399"/>
      <c s="150" r="F3399"/>
    </row>
    <row r="3400">
      <c s="113" r="A3400">
        <v>254001004087</v>
      </c>
      <c t="s" s="136" r="B3400">
        <v>3714</v>
      </c>
      <c s="150" r="C3400"/>
      <c s="150" r="D3400"/>
      <c s="150" r="E3400"/>
      <c s="150" r="F3400"/>
    </row>
    <row r="3401">
      <c s="113" r="A3401">
        <v>254001009151</v>
      </c>
      <c t="s" s="136" r="B3401">
        <v>3715</v>
      </c>
      <c s="150" r="C3401"/>
      <c s="150" r="D3401"/>
      <c s="150" r="E3401"/>
      <c s="150" r="F3401"/>
    </row>
    <row r="3402">
      <c s="113" r="A3402">
        <v>254003000046</v>
      </c>
      <c t="s" s="136" r="B3402">
        <v>3716</v>
      </c>
      <c s="150" r="C3402"/>
      <c s="150" r="D3402"/>
      <c s="150" r="E3402"/>
      <c s="150" r="F3402"/>
    </row>
    <row r="3403">
      <c s="113" r="A3403">
        <v>254003000062</v>
      </c>
      <c t="s" s="136" r="B3403">
        <v>3717</v>
      </c>
      <c s="150" r="C3403"/>
      <c s="150" r="D3403"/>
      <c s="150" r="E3403"/>
      <c s="150" r="F3403"/>
    </row>
    <row r="3404">
      <c s="113" r="A3404">
        <v>254003000283</v>
      </c>
      <c t="s" s="136" r="B3404">
        <v>3718</v>
      </c>
      <c s="150" r="C3404"/>
      <c s="150" r="D3404"/>
      <c s="150" r="E3404"/>
      <c s="150" r="F3404"/>
    </row>
    <row r="3405">
      <c s="113" r="A3405">
        <v>254003000321</v>
      </c>
      <c t="s" s="136" r="B3405">
        <v>3719</v>
      </c>
      <c s="150" r="C3405"/>
      <c s="150" r="D3405"/>
      <c s="150" r="E3405"/>
      <c s="150" r="F3405"/>
    </row>
    <row r="3406">
      <c s="113" r="A3406">
        <v>254003000330</v>
      </c>
      <c t="s" s="136" r="B3406">
        <v>3720</v>
      </c>
      <c s="150" r="C3406"/>
      <c s="150" r="D3406"/>
      <c s="150" r="E3406"/>
      <c s="150" r="F3406"/>
    </row>
    <row r="3407">
      <c s="113" r="A3407">
        <v>254003000445</v>
      </c>
      <c t="s" s="136" r="B3407">
        <v>3721</v>
      </c>
      <c s="150" r="C3407"/>
      <c s="150" r="D3407"/>
      <c s="150" r="E3407"/>
      <c s="150" r="F3407"/>
    </row>
    <row r="3408">
      <c s="113" r="A3408">
        <v>254003000470</v>
      </c>
      <c t="s" s="136" r="B3408">
        <v>3722</v>
      </c>
      <c s="150" r="C3408"/>
      <c s="150" r="D3408"/>
      <c s="150" r="E3408"/>
      <c s="150" r="F3408"/>
    </row>
    <row r="3409">
      <c s="113" r="A3409">
        <v>254003000526</v>
      </c>
      <c t="s" s="136" r="B3409">
        <v>3723</v>
      </c>
      <c s="150" r="C3409"/>
      <c s="150" r="D3409"/>
      <c s="150" r="E3409"/>
      <c s="150" r="F3409"/>
    </row>
    <row r="3410">
      <c s="113" r="A3410">
        <v>254003001611</v>
      </c>
      <c t="s" s="136" r="B3410">
        <v>3724</v>
      </c>
      <c s="150" r="C3410"/>
      <c s="150" r="D3410"/>
      <c s="150" r="E3410"/>
      <c s="150" r="F3410"/>
    </row>
    <row r="3411">
      <c s="113" r="A3411">
        <v>254003002359</v>
      </c>
      <c t="s" s="136" r="B3411">
        <v>3725</v>
      </c>
      <c s="150" r="C3411"/>
      <c s="150" r="D3411"/>
      <c s="150" r="E3411"/>
      <c s="150" r="F3411"/>
    </row>
    <row r="3412">
      <c s="113" r="A3412">
        <v>254051000139</v>
      </c>
      <c t="s" s="136" r="B3412">
        <v>3726</v>
      </c>
      <c s="150" r="C3412"/>
      <c s="150" r="D3412"/>
      <c s="150" r="E3412"/>
      <c s="150" r="F3412"/>
    </row>
    <row r="3413">
      <c s="113" r="A3413">
        <v>254051000821</v>
      </c>
      <c t="s" s="136" r="B3413">
        <v>3727</v>
      </c>
      <c s="150" r="C3413"/>
      <c s="150" r="D3413"/>
      <c s="150" r="E3413"/>
      <c s="150" r="F3413"/>
    </row>
    <row r="3414">
      <c s="113" r="A3414">
        <v>254051000872</v>
      </c>
      <c t="s" s="136" r="B3414">
        <v>3728</v>
      </c>
      <c s="150" r="C3414"/>
      <c s="150" r="D3414"/>
      <c s="150" r="E3414"/>
      <c s="150" r="F3414"/>
    </row>
    <row r="3415">
      <c s="113" r="A3415">
        <v>254099000289</v>
      </c>
      <c t="s" s="136" r="B3415">
        <v>3729</v>
      </c>
      <c s="150" r="C3415"/>
      <c s="150" r="D3415"/>
      <c s="150" r="E3415"/>
      <c s="150" r="F3415"/>
    </row>
    <row r="3416">
      <c s="113" r="A3416">
        <v>254109000045</v>
      </c>
      <c t="s" s="136" r="B3416">
        <v>3730</v>
      </c>
      <c s="150" r="C3416"/>
      <c s="150" r="D3416"/>
      <c s="150" r="E3416"/>
      <c s="150" r="F3416"/>
    </row>
    <row r="3417">
      <c s="113" r="A3417">
        <v>254109000096</v>
      </c>
      <c t="s" s="136" r="B3417">
        <v>3731</v>
      </c>
      <c s="150" r="C3417"/>
      <c s="150" r="D3417"/>
      <c s="150" r="E3417"/>
      <c s="150" r="F3417"/>
    </row>
    <row r="3418">
      <c s="113" r="A3418">
        <v>254109000177</v>
      </c>
      <c t="s" s="136" r="B3418">
        <v>3732</v>
      </c>
      <c s="150" r="C3418"/>
      <c s="150" r="D3418"/>
      <c s="150" r="E3418"/>
      <c s="150" r="F3418"/>
    </row>
    <row r="3419">
      <c s="113" r="A3419">
        <v>254109000185</v>
      </c>
      <c t="s" s="136" r="B3419">
        <v>3733</v>
      </c>
      <c s="150" r="C3419"/>
      <c s="150" r="D3419"/>
      <c s="150" r="E3419"/>
      <c s="150" r="F3419"/>
    </row>
    <row r="3420">
      <c s="113" r="A3420">
        <v>254125000021</v>
      </c>
      <c t="s" s="136" r="B3420">
        <v>3734</v>
      </c>
      <c s="150" r="C3420"/>
      <c s="150" r="D3420"/>
      <c s="150" r="E3420"/>
      <c s="150" r="F3420"/>
    </row>
    <row r="3421">
      <c s="113" r="A3421">
        <v>254128000251</v>
      </c>
      <c t="s" s="136" r="B3421">
        <v>3735</v>
      </c>
      <c s="150" r="C3421"/>
      <c s="150" r="D3421"/>
      <c s="150" r="E3421"/>
      <c s="150" r="F3421"/>
    </row>
    <row r="3422">
      <c s="113" r="A3422">
        <v>254128000463</v>
      </c>
      <c t="s" s="136" r="B3422">
        <v>3736</v>
      </c>
      <c s="150" r="C3422"/>
      <c s="150" r="D3422"/>
      <c s="150" r="E3422"/>
      <c s="150" r="F3422"/>
    </row>
    <row r="3423">
      <c s="113" r="A3423">
        <v>254128001028</v>
      </c>
      <c t="s" s="136" r="B3423">
        <v>3737</v>
      </c>
      <c s="150" r="C3423"/>
      <c s="150" r="D3423"/>
      <c s="150" r="E3423"/>
      <c s="150" r="F3423"/>
    </row>
    <row r="3424">
      <c s="113" r="A3424">
        <v>254128001338</v>
      </c>
      <c t="s" s="136" r="B3424">
        <v>3738</v>
      </c>
      <c s="150" r="C3424"/>
      <c s="150" r="D3424"/>
      <c s="150" r="E3424"/>
      <c s="150" r="F3424"/>
    </row>
    <row r="3425">
      <c s="113" r="A3425">
        <v>254128001427</v>
      </c>
      <c t="s" s="136" r="B3425">
        <v>3739</v>
      </c>
      <c s="150" r="C3425"/>
      <c s="150" r="D3425"/>
      <c s="150" r="E3425"/>
      <c s="150" r="F3425"/>
    </row>
    <row r="3426">
      <c s="113" r="A3426">
        <v>254172000128</v>
      </c>
      <c t="s" s="136" r="B3426">
        <v>3740</v>
      </c>
      <c s="150" r="C3426"/>
      <c s="150" r="D3426"/>
      <c s="150" r="E3426"/>
      <c s="150" r="F3426"/>
    </row>
    <row r="3427">
      <c s="113" r="A3427">
        <v>254174000087</v>
      </c>
      <c t="s" s="136" r="B3427">
        <v>3741</v>
      </c>
      <c s="150" r="C3427"/>
      <c s="150" r="D3427"/>
      <c s="150" r="E3427"/>
      <c s="150" r="F3427"/>
    </row>
    <row r="3428">
      <c s="113" r="A3428">
        <v>254174000095</v>
      </c>
      <c t="s" s="136" r="B3428">
        <v>3742</v>
      </c>
      <c s="150" r="C3428"/>
      <c s="150" r="D3428"/>
      <c s="150" r="E3428"/>
      <c s="150" r="F3428"/>
    </row>
    <row r="3429">
      <c s="113" r="A3429">
        <v>254206000041</v>
      </c>
      <c t="s" s="136" r="B3429">
        <v>1534</v>
      </c>
      <c s="150" r="C3429"/>
      <c s="150" r="D3429"/>
      <c s="150" r="E3429"/>
      <c s="150" r="F3429"/>
    </row>
    <row r="3430">
      <c s="113" r="A3430">
        <v>254206000149</v>
      </c>
      <c t="s" s="136" r="B3430">
        <v>3743</v>
      </c>
      <c s="150" r="C3430"/>
      <c s="150" r="D3430"/>
      <c s="150" r="E3430"/>
      <c s="150" r="F3430"/>
    </row>
    <row r="3431">
      <c s="113" r="A3431">
        <v>254206000611</v>
      </c>
      <c t="s" s="136" r="B3431">
        <v>3744</v>
      </c>
      <c s="150" r="C3431"/>
      <c s="150" r="D3431"/>
      <c s="150" r="E3431"/>
      <c s="150" r="F3431"/>
    </row>
    <row r="3432">
      <c s="113" r="A3432">
        <v>254206001030</v>
      </c>
      <c t="s" s="136" r="B3432">
        <v>3745</v>
      </c>
      <c s="150" r="C3432"/>
      <c s="150" r="D3432"/>
      <c s="150" r="E3432"/>
      <c s="150" r="F3432"/>
    </row>
    <row r="3433">
      <c s="113" r="A3433">
        <v>254206001102</v>
      </c>
      <c t="s" s="136" r="B3433">
        <v>3746</v>
      </c>
      <c s="150" r="C3433"/>
      <c s="150" r="D3433"/>
      <c s="150" r="E3433"/>
      <c s="150" r="F3433"/>
    </row>
    <row r="3434">
      <c s="113" r="A3434">
        <v>254206001196</v>
      </c>
      <c t="s" s="136" r="B3434">
        <v>3747</v>
      </c>
      <c s="150" r="C3434"/>
      <c s="150" r="D3434"/>
      <c s="150" r="E3434"/>
      <c s="150" r="F3434"/>
    </row>
    <row r="3435">
      <c s="113" r="A3435">
        <v>254223000039</v>
      </c>
      <c t="s" s="136" r="B3435">
        <v>3748</v>
      </c>
      <c s="150" r="C3435"/>
      <c s="150" r="D3435"/>
      <c s="150" r="E3435"/>
      <c s="150" r="F3435"/>
    </row>
    <row r="3436">
      <c s="113" r="A3436">
        <v>254223000110</v>
      </c>
      <c t="s" s="136" r="B3436">
        <v>3749</v>
      </c>
      <c s="150" r="C3436"/>
      <c s="150" r="D3436"/>
      <c s="150" r="E3436"/>
      <c s="150" r="F3436"/>
    </row>
    <row r="3437">
      <c s="113" r="A3437">
        <v>254223000519</v>
      </c>
      <c t="s" s="136" r="B3437">
        <v>3750</v>
      </c>
      <c s="150" r="C3437"/>
      <c s="150" r="D3437"/>
      <c s="150" r="E3437"/>
      <c s="150" r="F3437"/>
    </row>
    <row r="3438">
      <c s="113" r="A3438">
        <v>254223000691</v>
      </c>
      <c t="s" s="136" r="B3438">
        <v>3751</v>
      </c>
      <c s="150" r="C3438"/>
      <c s="150" r="D3438"/>
      <c s="150" r="E3438"/>
      <c s="150" r="F3438"/>
    </row>
    <row r="3439">
      <c s="113" r="A3439">
        <v>254239000110</v>
      </c>
      <c t="s" s="136" r="B3439">
        <v>3752</v>
      </c>
      <c s="150" r="C3439"/>
      <c s="150" r="D3439"/>
      <c s="150" r="E3439"/>
      <c s="150" r="F3439"/>
    </row>
    <row r="3440">
      <c s="113" r="A3440">
        <v>254245000041</v>
      </c>
      <c t="s" s="136" r="B3440">
        <v>3753</v>
      </c>
      <c s="150" r="C3440"/>
      <c s="150" r="D3440"/>
      <c s="150" r="E3440"/>
      <c s="150" r="F3440"/>
    </row>
    <row r="3441">
      <c s="113" r="A3441">
        <v>254245000776</v>
      </c>
      <c t="s" s="136" r="B3441">
        <v>3754</v>
      </c>
      <c s="150" r="C3441"/>
      <c s="150" r="D3441"/>
      <c s="150" r="E3441"/>
      <c s="150" r="F3441"/>
    </row>
    <row r="3442">
      <c s="113" r="A3442">
        <v>254245000954</v>
      </c>
      <c t="s" s="136" r="B3442">
        <v>3755</v>
      </c>
      <c s="150" r="C3442"/>
      <c s="150" r="D3442"/>
      <c s="150" r="E3442"/>
      <c s="150" r="F3442"/>
    </row>
    <row r="3443">
      <c s="113" r="A3443">
        <v>254245001161</v>
      </c>
      <c t="s" s="136" r="B3443">
        <v>3756</v>
      </c>
      <c s="150" r="C3443"/>
      <c s="150" r="D3443"/>
      <c s="150" r="E3443"/>
      <c s="150" r="F3443"/>
    </row>
    <row r="3444">
      <c s="113" r="A3444">
        <v>254261000166</v>
      </c>
      <c t="s" s="136" r="B3444">
        <v>3757</v>
      </c>
      <c s="150" r="C3444"/>
      <c s="150" r="D3444"/>
      <c s="150" r="E3444"/>
      <c s="150" r="F3444"/>
    </row>
    <row r="3445">
      <c s="113" r="A3445">
        <v>254261000476</v>
      </c>
      <c t="s" s="136" r="B3445">
        <v>3758</v>
      </c>
      <c s="150" r="C3445"/>
      <c s="150" r="D3445"/>
      <c s="150" r="E3445"/>
      <c s="150" r="F3445"/>
    </row>
    <row r="3446">
      <c s="113" r="A3446">
        <v>254261000484</v>
      </c>
      <c t="s" s="136" r="B3446">
        <v>3759</v>
      </c>
      <c s="150" r="C3446"/>
      <c s="150" r="D3446"/>
      <c s="150" r="E3446"/>
      <c s="150" r="F3446"/>
    </row>
    <row r="3447">
      <c s="113" r="A3447">
        <v>254313000054</v>
      </c>
      <c t="s" s="136" r="B3447">
        <v>1534</v>
      </c>
      <c s="150" r="C3447"/>
      <c s="150" r="D3447"/>
      <c s="150" r="E3447"/>
      <c s="150" r="F3447"/>
    </row>
    <row r="3448">
      <c s="113" r="A3448">
        <v>254313000186</v>
      </c>
      <c t="s" s="136" r="B3448">
        <v>3760</v>
      </c>
      <c s="150" r="C3448"/>
      <c s="150" r="D3448"/>
      <c s="150" r="E3448"/>
      <c s="150" r="F3448"/>
    </row>
    <row r="3449">
      <c s="113" r="A3449">
        <v>254344000133</v>
      </c>
      <c t="s" s="136" r="B3449">
        <v>3761</v>
      </c>
      <c s="150" r="C3449"/>
      <c s="150" r="D3449"/>
      <c s="150" r="E3449"/>
      <c s="150" r="F3449"/>
    </row>
    <row r="3450">
      <c s="113" r="A3450">
        <v>254344000290</v>
      </c>
      <c t="s" s="136" r="B3450">
        <v>3762</v>
      </c>
      <c s="150" r="C3450"/>
      <c s="150" r="D3450"/>
      <c s="150" r="E3450"/>
      <c s="150" r="F3450"/>
    </row>
    <row r="3451">
      <c s="113" r="A3451">
        <v>254344000338</v>
      </c>
      <c t="s" s="136" r="B3451">
        <v>3763</v>
      </c>
      <c s="150" r="C3451"/>
      <c s="150" r="D3451"/>
      <c s="150" r="E3451"/>
      <c s="150" r="F3451"/>
    </row>
    <row r="3452">
      <c s="113" r="A3452">
        <v>254347000045</v>
      </c>
      <c t="s" s="136" r="B3452">
        <v>3764</v>
      </c>
      <c s="150" r="C3452"/>
      <c s="150" r="D3452"/>
      <c s="150" r="E3452"/>
      <c s="150" r="F3452"/>
    </row>
    <row r="3453">
      <c s="113" r="A3453">
        <v>254377000180</v>
      </c>
      <c t="s" s="136" r="B3453">
        <v>3765</v>
      </c>
      <c s="150" r="C3453"/>
      <c s="150" r="D3453"/>
      <c s="150" r="E3453"/>
      <c s="150" r="F3453"/>
    </row>
    <row r="3454">
      <c s="113" r="A3454">
        <v>254385000121</v>
      </c>
      <c t="s" s="136" r="B3454">
        <v>3766</v>
      </c>
      <c s="150" r="C3454"/>
      <c s="150" r="D3454"/>
      <c s="150" r="E3454"/>
      <c s="150" r="F3454"/>
    </row>
    <row r="3455">
      <c s="113" r="A3455">
        <v>254385000130</v>
      </c>
      <c t="s" s="136" r="B3455">
        <v>3767</v>
      </c>
      <c s="150" r="C3455"/>
      <c s="150" r="D3455"/>
      <c s="150" r="E3455"/>
      <c s="150" r="F3455"/>
    </row>
    <row r="3456">
      <c s="113" r="A3456">
        <v>254385000270</v>
      </c>
      <c t="s" s="136" r="B3456">
        <v>3768</v>
      </c>
      <c s="150" r="C3456"/>
      <c s="150" r="D3456"/>
      <c s="150" r="E3456"/>
      <c s="150" r="F3456"/>
    </row>
    <row r="3457">
      <c s="113" r="A3457">
        <v>254385000288</v>
      </c>
      <c t="s" s="136" r="B3457">
        <v>3769</v>
      </c>
      <c s="150" r="C3457"/>
      <c s="150" r="D3457"/>
      <c s="150" r="E3457"/>
      <c s="150" r="F3457"/>
    </row>
    <row r="3458">
      <c s="113" r="A3458">
        <v>254385000431</v>
      </c>
      <c t="s" s="136" r="B3458">
        <v>3770</v>
      </c>
      <c s="150" r="C3458"/>
      <c s="150" r="D3458"/>
      <c s="150" r="E3458"/>
      <c s="150" r="F3458"/>
    </row>
    <row r="3459">
      <c s="113" r="A3459">
        <v>254398000023</v>
      </c>
      <c t="s" s="136" r="B3459">
        <v>3771</v>
      </c>
      <c s="150" r="C3459"/>
      <c s="150" r="D3459"/>
      <c s="150" r="E3459"/>
      <c s="150" r="F3459"/>
    </row>
    <row r="3460">
      <c s="113" r="A3460">
        <v>254398000121</v>
      </c>
      <c t="s" s="136" r="B3460">
        <v>3772</v>
      </c>
      <c s="150" r="C3460"/>
      <c s="150" r="D3460"/>
      <c s="150" r="E3460"/>
      <c s="150" r="F3460"/>
    </row>
    <row r="3461">
      <c s="113" r="A3461">
        <v>254398000490</v>
      </c>
      <c t="s" s="136" r="B3461">
        <v>3773</v>
      </c>
      <c s="150" r="C3461"/>
      <c s="150" r="D3461"/>
      <c s="150" r="E3461"/>
      <c s="150" r="F3461"/>
    </row>
    <row r="3462">
      <c s="113" r="A3462">
        <v>254398000724</v>
      </c>
      <c t="s" s="136" r="B3462">
        <v>3774</v>
      </c>
      <c s="150" r="C3462"/>
      <c s="150" r="D3462"/>
      <c s="150" r="E3462"/>
      <c s="150" r="F3462"/>
    </row>
    <row r="3463">
      <c s="113" r="A3463">
        <v>254398000732</v>
      </c>
      <c t="s" s="136" r="B3463">
        <v>3775</v>
      </c>
      <c s="150" r="C3463"/>
      <c s="150" r="D3463"/>
      <c s="150" r="E3463"/>
      <c s="150" r="F3463"/>
    </row>
    <row r="3464">
      <c s="113" r="A3464">
        <v>254498000110</v>
      </c>
      <c t="s" s="136" r="B3464">
        <v>3776</v>
      </c>
      <c s="150" r="C3464"/>
      <c s="150" r="D3464"/>
      <c s="150" r="E3464"/>
      <c s="150" r="F3464"/>
    </row>
    <row r="3465">
      <c s="113" r="A3465">
        <v>254498000209</v>
      </c>
      <c t="s" s="136" r="B3465">
        <v>3777</v>
      </c>
      <c s="150" r="C3465"/>
      <c s="150" r="D3465"/>
      <c s="150" r="E3465"/>
      <c s="150" r="F3465"/>
    </row>
    <row r="3466">
      <c s="113" r="A3466">
        <v>254498000705</v>
      </c>
      <c t="s" s="136" r="B3466">
        <v>3778</v>
      </c>
      <c s="150" r="C3466"/>
      <c s="150" r="D3466"/>
      <c s="150" r="E3466"/>
      <c s="150" r="F3466"/>
    </row>
    <row r="3467">
      <c s="113" r="A3467">
        <v>254498000721</v>
      </c>
      <c t="s" s="136" r="B3467">
        <v>3779</v>
      </c>
      <c s="150" r="C3467"/>
      <c s="150" r="D3467"/>
      <c s="150" r="E3467"/>
      <c s="150" r="F3467"/>
    </row>
    <row r="3468">
      <c s="113" r="A3468">
        <v>254518001100</v>
      </c>
      <c t="s" s="136" r="B3468">
        <v>3780</v>
      </c>
      <c s="150" r="C3468"/>
      <c s="150" r="D3468"/>
      <c s="150" r="E3468"/>
      <c s="150" r="F3468"/>
    </row>
    <row r="3469">
      <c s="113" r="A3469">
        <v>254520000188</v>
      </c>
      <c t="s" s="136" r="B3469">
        <v>3781</v>
      </c>
      <c s="150" r="C3469"/>
      <c s="150" r="D3469"/>
      <c s="150" r="E3469"/>
      <c s="150" r="F3469"/>
    </row>
    <row r="3470">
      <c s="113" r="A3470">
        <v>254599000161</v>
      </c>
      <c t="s" s="136" r="B3470">
        <v>3782</v>
      </c>
      <c s="150" r="C3470"/>
      <c s="150" r="D3470"/>
      <c s="150" r="E3470"/>
      <c s="150" r="F3470"/>
    </row>
    <row r="3471">
      <c s="113" r="A3471">
        <v>254660000200</v>
      </c>
      <c t="s" s="136" r="B3471">
        <v>3783</v>
      </c>
      <c s="150" r="C3471"/>
      <c s="150" r="D3471"/>
      <c s="150" r="E3471"/>
      <c s="150" r="F3471"/>
    </row>
    <row r="3472">
      <c s="113" r="A3472">
        <v>254660000331</v>
      </c>
      <c t="s" s="136" r="B3472">
        <v>3784</v>
      </c>
      <c s="150" r="C3472"/>
      <c s="150" r="D3472"/>
      <c s="150" r="E3472"/>
      <c s="150" r="F3472"/>
    </row>
    <row r="3473">
      <c s="113" r="A3473">
        <v>254670000445</v>
      </c>
      <c t="s" s="136" r="B3473">
        <v>3785</v>
      </c>
      <c s="150" r="C3473"/>
      <c s="150" r="D3473"/>
      <c s="150" r="E3473"/>
      <c s="150" r="F3473"/>
    </row>
    <row r="3474">
      <c s="113" r="A3474">
        <v>254670000470</v>
      </c>
      <c t="s" s="136" r="B3474">
        <v>3786</v>
      </c>
      <c s="150" r="C3474"/>
      <c s="150" r="D3474"/>
      <c s="150" r="E3474"/>
      <c s="150" r="F3474"/>
    </row>
    <row r="3475">
      <c s="113" r="A3475">
        <v>254670000798</v>
      </c>
      <c t="s" s="136" r="B3475">
        <v>3787</v>
      </c>
      <c s="150" r="C3475"/>
      <c s="150" r="D3475"/>
      <c s="150" r="E3475"/>
      <c s="150" r="F3475"/>
    </row>
    <row r="3476">
      <c s="113" r="A3476">
        <v>254680000079</v>
      </c>
      <c t="s" s="136" r="B3476">
        <v>3788</v>
      </c>
      <c s="150" r="C3476"/>
      <c s="150" r="D3476"/>
      <c s="150" r="E3476"/>
      <c s="150" r="F3476"/>
    </row>
    <row r="3477">
      <c s="113" r="A3477">
        <v>254720000034</v>
      </c>
      <c t="s" s="136" r="B3477">
        <v>3789</v>
      </c>
      <c s="150" r="C3477"/>
      <c s="150" r="D3477"/>
      <c s="150" r="E3477"/>
      <c s="150" r="F3477"/>
    </row>
    <row r="3478">
      <c s="113" r="A3478">
        <v>254720000328</v>
      </c>
      <c t="s" s="136" r="B3478">
        <v>3790</v>
      </c>
      <c s="150" r="C3478"/>
      <c s="150" r="D3478"/>
      <c s="150" r="E3478"/>
      <c s="150" r="F3478"/>
    </row>
    <row r="3479">
      <c s="113" r="A3479">
        <v>254720000905</v>
      </c>
      <c t="s" s="136" r="B3479">
        <v>3791</v>
      </c>
      <c s="150" r="C3479"/>
      <c s="150" r="D3479"/>
      <c s="150" r="E3479"/>
      <c s="150" r="F3479"/>
    </row>
    <row r="3480">
      <c s="113" r="A3480">
        <v>254720000930</v>
      </c>
      <c t="s" s="136" r="B3480">
        <v>3792</v>
      </c>
      <c s="150" r="C3480"/>
      <c s="150" r="D3480"/>
      <c s="150" r="E3480"/>
      <c s="150" r="F3480"/>
    </row>
    <row r="3481">
      <c s="113" r="A3481">
        <v>254720001197</v>
      </c>
      <c t="s" s="136" r="B3481">
        <v>3793</v>
      </c>
      <c s="150" r="C3481"/>
      <c s="150" r="D3481"/>
      <c s="150" r="E3481"/>
      <c s="150" r="F3481"/>
    </row>
    <row r="3482">
      <c s="113" r="A3482">
        <v>254720001677</v>
      </c>
      <c t="s" s="136" r="B3482">
        <v>3794</v>
      </c>
      <c s="150" r="C3482"/>
      <c s="150" r="D3482"/>
      <c s="150" r="E3482"/>
      <c s="150" r="F3482"/>
    </row>
    <row r="3483">
      <c s="113" r="A3483">
        <v>254720001731</v>
      </c>
      <c t="s" s="136" r="B3483">
        <v>3795</v>
      </c>
      <c s="150" r="C3483"/>
      <c s="150" r="D3483"/>
      <c s="150" r="E3483"/>
      <c s="150" r="F3483"/>
    </row>
    <row r="3484">
      <c s="113" r="A3484">
        <v>254743000058</v>
      </c>
      <c t="s" s="136" r="B3484">
        <v>3796</v>
      </c>
      <c s="150" r="C3484"/>
      <c s="150" r="D3484"/>
      <c s="150" r="E3484"/>
      <c s="150" r="F3484"/>
    </row>
    <row r="3485">
      <c s="113" r="A3485">
        <v>254743000104</v>
      </c>
      <c t="s" s="136" r="B3485">
        <v>3797</v>
      </c>
      <c s="150" r="C3485"/>
      <c s="150" r="D3485"/>
      <c s="150" r="E3485"/>
      <c s="150" r="F3485"/>
    </row>
    <row r="3486">
      <c s="113" r="A3486">
        <v>254800000108</v>
      </c>
      <c t="s" s="136" r="B3486">
        <v>3798</v>
      </c>
      <c s="150" r="C3486"/>
      <c s="150" r="D3486"/>
      <c s="150" r="E3486"/>
      <c s="150" r="F3486"/>
    </row>
    <row r="3487">
      <c s="113" r="A3487">
        <v>254800000230</v>
      </c>
      <c t="s" s="136" r="B3487">
        <v>3799</v>
      </c>
      <c s="150" r="C3487"/>
      <c s="150" r="D3487"/>
      <c s="150" r="E3487"/>
      <c s="150" r="F3487"/>
    </row>
    <row r="3488">
      <c s="113" r="A3488">
        <v>254800000582</v>
      </c>
      <c t="s" s="136" r="B3488">
        <v>3800</v>
      </c>
      <c s="150" r="C3488"/>
      <c s="150" r="D3488"/>
      <c s="150" r="E3488"/>
      <c s="150" r="F3488"/>
    </row>
    <row r="3489">
      <c s="113" r="A3489">
        <v>254800000850</v>
      </c>
      <c t="s" s="136" r="B3489">
        <v>3801</v>
      </c>
      <c s="150" r="C3489"/>
      <c s="150" r="D3489"/>
      <c s="150" r="E3489"/>
      <c s="150" r="F3489"/>
    </row>
    <row r="3490">
      <c s="113" r="A3490">
        <v>254800001104</v>
      </c>
      <c t="s" s="136" r="B3490">
        <v>3802</v>
      </c>
      <c s="150" r="C3490"/>
      <c s="150" r="D3490"/>
      <c s="150" r="E3490"/>
      <c s="150" r="F3490"/>
    </row>
    <row r="3491">
      <c s="113" r="A3491">
        <v>254810000122</v>
      </c>
      <c t="s" s="136" r="B3491">
        <v>3803</v>
      </c>
      <c s="150" r="C3491"/>
      <c s="150" r="D3491"/>
      <c s="150" r="E3491"/>
      <c s="150" r="F3491"/>
    </row>
    <row r="3492">
      <c s="113" r="A3492">
        <v>254810000165</v>
      </c>
      <c t="s" s="136" r="B3492">
        <v>3804</v>
      </c>
      <c s="150" r="C3492"/>
      <c s="150" r="D3492"/>
      <c s="150" r="E3492"/>
      <c s="150" r="F3492"/>
    </row>
    <row r="3493">
      <c s="113" r="A3493">
        <v>254810000386</v>
      </c>
      <c t="s" s="136" r="B3493">
        <v>3805</v>
      </c>
      <c s="150" r="C3493"/>
      <c s="150" r="D3493"/>
      <c s="150" r="E3493"/>
      <c s="150" r="F3493"/>
    </row>
    <row r="3494">
      <c s="113" r="A3494">
        <v>254810000629</v>
      </c>
      <c t="s" s="136" r="B3494">
        <v>3806</v>
      </c>
      <c s="150" r="C3494"/>
      <c s="150" r="D3494"/>
      <c s="150" r="E3494"/>
      <c s="150" r="F3494"/>
    </row>
    <row r="3495">
      <c s="113" r="A3495">
        <v>254810000653</v>
      </c>
      <c t="s" s="136" r="B3495">
        <v>3807</v>
      </c>
      <c s="150" r="C3495"/>
      <c s="150" r="D3495"/>
      <c s="150" r="E3495"/>
      <c s="150" r="F3495"/>
    </row>
    <row r="3496">
      <c s="113" r="A3496">
        <v>254810000670</v>
      </c>
      <c t="s" s="136" r="B3496">
        <v>3808</v>
      </c>
      <c s="150" r="C3496"/>
      <c s="150" r="D3496"/>
      <c s="150" r="E3496"/>
      <c s="150" r="F3496"/>
    </row>
    <row r="3497">
      <c s="113" r="A3497">
        <v>254810000696</v>
      </c>
      <c t="s" s="136" r="B3497">
        <v>3809</v>
      </c>
      <c s="150" r="C3497"/>
      <c s="150" r="D3497"/>
      <c s="150" r="E3497"/>
      <c s="150" r="F3497"/>
    </row>
    <row r="3498">
      <c s="113" r="A3498">
        <v>254810001013</v>
      </c>
      <c t="s" s="136" r="B3498">
        <v>3810</v>
      </c>
      <c s="150" r="C3498"/>
      <c s="150" r="D3498"/>
      <c s="150" r="E3498"/>
      <c s="150" r="F3498"/>
    </row>
    <row r="3499">
      <c s="113" r="A3499">
        <v>254810001862</v>
      </c>
      <c t="s" s="136" r="B3499">
        <v>3811</v>
      </c>
      <c s="150" r="C3499"/>
      <c s="150" r="D3499"/>
      <c s="150" r="E3499"/>
      <c s="150" r="F3499"/>
    </row>
    <row r="3500">
      <c s="113" r="A3500">
        <v>254810002061</v>
      </c>
      <c t="s" s="136" r="B3500">
        <v>3812</v>
      </c>
      <c s="150" r="C3500"/>
      <c s="150" r="D3500"/>
      <c s="150" r="E3500"/>
      <c s="150" r="F3500"/>
    </row>
    <row r="3501">
      <c s="113" r="A3501">
        <v>254810002265</v>
      </c>
      <c t="s" s="136" r="B3501">
        <v>3813</v>
      </c>
      <c s="150" r="C3501"/>
      <c s="150" r="D3501"/>
      <c s="150" r="E3501"/>
      <c s="150" r="F3501"/>
    </row>
    <row r="3502">
      <c s="113" r="A3502">
        <v>254820000040</v>
      </c>
      <c t="s" s="136" r="B3502">
        <v>3814</v>
      </c>
      <c s="150" r="C3502"/>
      <c s="150" r="D3502"/>
      <c s="150" r="E3502"/>
      <c s="150" r="F3502"/>
    </row>
    <row r="3503">
      <c s="113" r="A3503">
        <v>254820000279</v>
      </c>
      <c t="s" s="136" r="B3503">
        <v>3815</v>
      </c>
      <c s="150" r="C3503"/>
      <c s="150" r="D3503"/>
      <c s="150" r="E3503"/>
      <c s="150" r="F3503"/>
    </row>
    <row r="3504">
      <c s="113" r="A3504">
        <v>254820000368</v>
      </c>
      <c t="s" s="136" r="B3504">
        <v>3816</v>
      </c>
      <c s="150" r="C3504"/>
      <c s="150" r="D3504"/>
      <c s="150" r="E3504"/>
      <c s="150" r="F3504"/>
    </row>
    <row r="3505">
      <c s="113" r="A3505">
        <v>254820000538</v>
      </c>
      <c t="s" s="136" r="B3505">
        <v>3817</v>
      </c>
      <c s="150" r="C3505"/>
      <c s="150" r="D3505"/>
      <c s="150" r="E3505"/>
      <c s="150" r="F3505"/>
    </row>
    <row r="3506">
      <c s="113" r="A3506">
        <v>254820000856</v>
      </c>
      <c t="s" s="136" r="B3506">
        <v>3818</v>
      </c>
      <c s="150" r="C3506"/>
      <c s="150" r="D3506"/>
      <c s="150" r="E3506"/>
      <c s="150" r="F3506"/>
    </row>
    <row r="3507">
      <c s="113" r="A3507">
        <v>254820000996</v>
      </c>
      <c t="s" s="136" r="B3507">
        <v>3819</v>
      </c>
      <c s="150" r="C3507"/>
      <c s="150" r="D3507"/>
      <c s="150" r="E3507"/>
      <c s="150" r="F3507"/>
    </row>
    <row r="3508">
      <c s="113" r="A3508">
        <v>254820001003</v>
      </c>
      <c t="s" s="136" r="B3508">
        <v>3820</v>
      </c>
      <c s="150" r="C3508"/>
      <c s="150" r="D3508"/>
      <c s="150" r="E3508"/>
      <c s="150" r="F3508"/>
    </row>
    <row r="3509">
      <c s="113" r="A3509">
        <v>254871000133</v>
      </c>
      <c t="s" s="136" r="B3509">
        <v>3821</v>
      </c>
      <c s="150" r="C3509"/>
      <c s="150" r="D3509"/>
      <c s="150" r="E3509"/>
      <c s="150" r="F3509"/>
    </row>
    <row r="3510">
      <c s="113" r="A3510">
        <v>254871000176</v>
      </c>
      <c t="s" s="136" r="B3510">
        <v>3822</v>
      </c>
      <c s="150" r="C3510"/>
      <c s="150" r="D3510"/>
      <c s="150" r="E3510"/>
      <c s="150" r="F3510"/>
    </row>
    <row r="3511">
      <c s="113" r="A3511">
        <v>254874000568</v>
      </c>
      <c t="s" s="136" r="B3511">
        <v>3823</v>
      </c>
      <c s="150" r="C3511"/>
      <c s="150" r="D3511"/>
      <c s="150" r="E3511"/>
      <c s="150" r="F3511"/>
    </row>
    <row r="3512">
      <c s="113" r="A3512">
        <v>254874000967</v>
      </c>
      <c t="s" s="136" r="B3512">
        <v>3824</v>
      </c>
      <c s="150" r="C3512"/>
      <c s="150" r="D3512"/>
      <c s="150" r="E3512"/>
      <c s="150" r="F3512"/>
    </row>
    <row r="3513">
      <c s="113" r="A3513">
        <v>254874001050</v>
      </c>
      <c t="s" s="136" r="B3513">
        <v>3825</v>
      </c>
      <c s="150" r="C3513"/>
      <c s="150" r="D3513"/>
      <c s="150" r="E3513"/>
      <c s="150" r="F3513"/>
    </row>
    <row r="3514">
      <c s="113" r="A3514">
        <v>266045000061</v>
      </c>
      <c t="s" s="136" r="B3514">
        <v>3826</v>
      </c>
      <c s="150" r="C3514"/>
      <c s="150" r="D3514"/>
      <c s="150" r="E3514"/>
      <c s="150" r="F3514"/>
    </row>
    <row r="3515">
      <c s="113" r="A3515">
        <v>266045000265</v>
      </c>
      <c t="s" s="136" r="B3515">
        <v>3827</v>
      </c>
      <c s="150" r="C3515"/>
      <c s="150" r="D3515"/>
      <c s="150" r="E3515"/>
      <c s="150" r="F3515"/>
    </row>
    <row r="3516">
      <c s="113" r="A3516">
        <v>266045000681</v>
      </c>
      <c t="s" s="136" r="B3516">
        <v>3828</v>
      </c>
      <c s="150" r="C3516"/>
      <c s="150" r="D3516"/>
      <c s="150" r="E3516"/>
      <c s="150" r="F3516"/>
    </row>
    <row r="3517">
      <c s="113" r="A3517">
        <v>266075000022</v>
      </c>
      <c t="s" s="136" r="B3517">
        <v>3829</v>
      </c>
      <c s="150" r="C3517"/>
      <c s="150" r="D3517"/>
      <c s="150" r="E3517"/>
      <c s="150" r="F3517"/>
    </row>
    <row r="3518">
      <c s="113" r="A3518">
        <v>266075000219</v>
      </c>
      <c t="s" s="136" r="B3518">
        <v>3830</v>
      </c>
      <c s="150" r="C3518"/>
      <c s="150" r="D3518"/>
      <c s="150" r="E3518"/>
      <c s="150" r="F3518"/>
    </row>
    <row r="3519">
      <c s="113" r="A3519">
        <v>266075000227</v>
      </c>
      <c t="s" s="136" r="B3519">
        <v>3831</v>
      </c>
      <c s="150" r="C3519"/>
      <c s="150" r="D3519"/>
      <c s="150" r="E3519"/>
      <c s="150" r="F3519"/>
    </row>
    <row r="3520">
      <c s="113" r="A3520">
        <v>266088000056</v>
      </c>
      <c t="s" s="136" r="B3520">
        <v>3832</v>
      </c>
      <c s="150" r="C3520"/>
      <c s="150" r="D3520"/>
      <c s="150" r="E3520"/>
      <c s="150" r="F3520"/>
    </row>
    <row r="3521">
      <c s="113" r="A3521">
        <v>266088000145</v>
      </c>
      <c t="s" s="136" r="B3521">
        <v>3833</v>
      </c>
      <c s="150" r="C3521"/>
      <c s="150" r="D3521"/>
      <c s="150" r="E3521"/>
      <c s="150" r="F3521"/>
    </row>
    <row r="3522">
      <c s="113" r="A3522">
        <v>266088000196</v>
      </c>
      <c t="s" s="136" r="B3522">
        <v>3834</v>
      </c>
      <c s="150" r="C3522"/>
      <c s="150" r="D3522"/>
      <c s="150" r="E3522"/>
      <c s="150" r="F3522"/>
    </row>
    <row r="3523">
      <c s="113" r="A3523">
        <v>266088000200</v>
      </c>
      <c t="s" s="136" r="B3523">
        <v>3835</v>
      </c>
      <c s="150" r="C3523"/>
      <c s="150" r="D3523"/>
      <c s="150" r="E3523"/>
      <c s="150" r="F3523"/>
    </row>
    <row r="3524">
      <c s="113" r="A3524">
        <v>266088000242</v>
      </c>
      <c t="s" s="136" r="B3524">
        <v>3836</v>
      </c>
      <c s="150" r="C3524"/>
      <c s="150" r="D3524"/>
      <c s="150" r="E3524"/>
      <c s="150" r="F3524"/>
    </row>
    <row r="3525">
      <c s="113" r="A3525">
        <v>266088000463</v>
      </c>
      <c t="s" s="136" r="B3525">
        <v>3837</v>
      </c>
      <c s="150" r="C3525"/>
      <c s="150" r="D3525"/>
      <c s="150" r="E3525"/>
      <c s="150" r="F3525"/>
    </row>
    <row r="3526">
      <c s="113" r="A3526">
        <v>266318000468</v>
      </c>
      <c t="s" s="136" r="B3526">
        <v>3838</v>
      </c>
      <c s="150" r="C3526"/>
      <c s="150" r="D3526"/>
      <c s="150" r="E3526"/>
      <c s="150" r="F3526"/>
    </row>
    <row r="3527">
      <c s="113" r="A3527">
        <v>266383000050</v>
      </c>
      <c t="s" s="136" r="B3527">
        <v>3839</v>
      </c>
      <c s="150" r="C3527"/>
      <c s="150" r="D3527"/>
      <c s="150" r="E3527"/>
      <c s="150" r="F3527"/>
    </row>
    <row r="3528">
      <c s="113" r="A3528">
        <v>266383000165</v>
      </c>
      <c t="s" s="136" r="B3528">
        <v>3840</v>
      </c>
      <c s="150" r="C3528"/>
      <c s="150" r="D3528"/>
      <c s="150" r="E3528"/>
      <c s="150" r="F3528"/>
    </row>
    <row r="3529">
      <c s="113" r="A3529">
        <v>266440000070</v>
      </c>
      <c t="s" s="136" r="B3529">
        <v>3841</v>
      </c>
      <c s="150" r="C3529"/>
      <c s="150" r="D3529"/>
      <c s="150" r="E3529"/>
      <c s="150" r="F3529"/>
    </row>
    <row r="3530">
      <c s="113" r="A3530">
        <v>266440000088</v>
      </c>
      <c t="s" s="136" r="B3530">
        <v>3842</v>
      </c>
      <c s="150" r="C3530"/>
      <c s="150" r="D3530"/>
      <c s="150" r="E3530"/>
      <c s="150" r="F3530"/>
    </row>
    <row r="3531">
      <c s="113" r="A3531">
        <v>266440000100</v>
      </c>
      <c t="s" s="136" r="B3531">
        <v>3843</v>
      </c>
      <c s="150" r="C3531"/>
      <c s="150" r="D3531"/>
      <c s="150" r="E3531"/>
      <c s="150" r="F3531"/>
    </row>
    <row r="3532">
      <c s="113" r="A3532">
        <v>266440000274</v>
      </c>
      <c t="s" s="136" r="B3532">
        <v>3844</v>
      </c>
      <c s="150" r="C3532"/>
      <c s="150" r="D3532"/>
      <c s="150" r="E3532"/>
      <c s="150" r="F3532"/>
    </row>
    <row r="3533">
      <c s="113" r="A3533">
        <v>266456000045</v>
      </c>
      <c t="s" s="136" r="B3533">
        <v>3845</v>
      </c>
      <c s="150" r="C3533"/>
      <c s="150" r="D3533"/>
      <c s="150" r="E3533"/>
      <c s="150" r="F3533"/>
    </row>
    <row r="3534">
      <c s="113" r="A3534">
        <v>266456000070</v>
      </c>
      <c t="s" s="136" r="B3534">
        <v>3846</v>
      </c>
      <c s="150" r="C3534"/>
      <c s="150" r="D3534"/>
      <c s="150" r="E3534"/>
      <c s="150" r="F3534"/>
    </row>
    <row r="3535">
      <c s="113" r="A3535">
        <v>266456000266</v>
      </c>
      <c t="s" s="136" r="B3535">
        <v>3847</v>
      </c>
      <c s="150" r="C3535"/>
      <c s="150" r="D3535"/>
      <c s="150" r="E3535"/>
      <c s="150" r="F3535"/>
    </row>
    <row r="3536">
      <c s="113" r="A3536">
        <v>266456000282</v>
      </c>
      <c t="s" s="136" r="B3536">
        <v>3848</v>
      </c>
      <c s="150" r="C3536"/>
      <c s="150" r="D3536"/>
      <c s="150" r="E3536"/>
      <c s="150" r="F3536"/>
    </row>
    <row r="3537">
      <c s="113" r="A3537">
        <v>266456000304</v>
      </c>
      <c t="s" s="136" r="B3537">
        <v>3849</v>
      </c>
      <c s="150" r="C3537"/>
      <c s="150" r="D3537"/>
      <c s="150" r="E3537"/>
      <c s="150" r="F3537"/>
    </row>
    <row r="3538">
      <c s="113" r="A3538">
        <v>266456000339</v>
      </c>
      <c t="s" s="136" r="B3538">
        <v>3850</v>
      </c>
      <c s="150" r="C3538"/>
      <c s="150" r="D3538"/>
      <c s="150" r="E3538"/>
      <c s="150" r="F3538"/>
    </row>
    <row r="3539">
      <c s="113" r="A3539">
        <v>266456000584</v>
      </c>
      <c t="s" s="136" r="B3539">
        <v>3851</v>
      </c>
      <c s="150" r="C3539"/>
      <c s="150" r="D3539"/>
      <c s="150" r="E3539"/>
      <c s="150" r="F3539"/>
    </row>
    <row r="3540">
      <c s="113" r="A3540">
        <v>266456000829</v>
      </c>
      <c t="s" s="136" r="B3540">
        <v>3852</v>
      </c>
      <c s="150" r="C3540"/>
      <c s="150" r="D3540"/>
      <c s="150" r="E3540"/>
      <c s="150" r="F3540"/>
    </row>
    <row r="3541">
      <c s="113" r="A3541">
        <v>266572000028</v>
      </c>
      <c t="s" s="136" r="B3541">
        <v>3853</v>
      </c>
      <c s="150" r="C3541"/>
      <c s="150" r="D3541"/>
      <c s="150" r="E3541"/>
      <c s="150" r="F3541"/>
    </row>
    <row r="3542">
      <c s="113" r="A3542">
        <v>266572000061</v>
      </c>
      <c t="s" s="136" r="B3542">
        <v>3854</v>
      </c>
      <c s="150" r="C3542"/>
      <c s="150" r="D3542"/>
      <c s="150" r="E3542"/>
      <c s="150" r="F3542"/>
    </row>
    <row r="3543">
      <c s="113" r="A3543">
        <v>266572000109</v>
      </c>
      <c t="s" s="136" r="B3543">
        <v>3855</v>
      </c>
      <c s="150" r="C3543"/>
      <c s="150" r="D3543"/>
      <c s="150" r="E3543"/>
      <c s="150" r="F3543"/>
    </row>
    <row r="3544">
      <c s="113" r="A3544">
        <v>266572000206</v>
      </c>
      <c t="s" s="136" r="B3544">
        <v>3856</v>
      </c>
      <c s="150" r="C3544"/>
      <c s="150" r="D3544"/>
      <c s="150" r="E3544"/>
      <c s="150" r="F3544"/>
    </row>
    <row r="3545">
      <c s="113" r="A3545">
        <v>266572000311</v>
      </c>
      <c t="s" s="136" r="B3545">
        <v>3857</v>
      </c>
      <c s="150" r="C3545"/>
      <c s="150" r="D3545"/>
      <c s="150" r="E3545"/>
      <c s="150" r="F3545"/>
    </row>
    <row r="3546">
      <c s="113" r="A3546">
        <v>266572001245</v>
      </c>
      <c t="s" s="136" r="B3546">
        <v>3858</v>
      </c>
      <c s="150" r="C3546"/>
      <c s="150" r="D3546"/>
      <c s="150" r="E3546"/>
      <c s="150" r="F3546"/>
    </row>
    <row r="3547">
      <c s="113" r="A3547">
        <v>266594000242</v>
      </c>
      <c t="s" s="136" r="B3547">
        <v>3859</v>
      </c>
      <c s="150" r="C3547"/>
      <c s="150" r="D3547"/>
      <c s="150" r="E3547"/>
      <c s="150" r="F3547"/>
    </row>
    <row r="3548">
      <c s="113" r="A3548">
        <v>266594000510</v>
      </c>
      <c t="s" s="136" r="B3548">
        <v>3860</v>
      </c>
      <c s="150" r="C3548"/>
      <c s="150" r="D3548"/>
      <c s="150" r="E3548"/>
      <c s="150" r="F3548"/>
    </row>
    <row r="3549">
      <c s="113" r="A3549">
        <v>266594000595</v>
      </c>
      <c t="s" s="136" r="B3549">
        <v>3861</v>
      </c>
      <c s="150" r="C3549"/>
      <c s="150" r="D3549"/>
      <c s="150" r="E3549"/>
      <c s="150" r="F3549"/>
    </row>
    <row r="3550">
      <c s="113" r="A3550">
        <v>266594000684</v>
      </c>
      <c t="s" s="136" r="B3550">
        <v>3862</v>
      </c>
      <c s="150" r="C3550"/>
      <c s="150" r="D3550"/>
      <c s="150" r="E3550"/>
      <c s="150" r="F3550"/>
    </row>
    <row r="3551">
      <c s="113" r="A3551">
        <v>266594001010</v>
      </c>
      <c t="s" s="136" r="B3551">
        <v>3863</v>
      </c>
      <c s="150" r="C3551"/>
      <c s="150" r="D3551"/>
      <c s="150" r="E3551"/>
      <c s="150" r="F3551"/>
    </row>
    <row r="3552">
      <c s="113" r="A3552">
        <v>266594001079</v>
      </c>
      <c t="s" s="136" r="B3552">
        <v>3864</v>
      </c>
      <c s="150" r="C3552"/>
      <c s="150" r="D3552"/>
      <c s="150" r="E3552"/>
      <c s="150" r="F3552"/>
    </row>
    <row r="3553">
      <c s="113" r="A3553">
        <v>266594001109</v>
      </c>
      <c t="s" s="136" r="B3553">
        <v>3865</v>
      </c>
      <c s="150" r="C3553"/>
      <c s="150" r="D3553"/>
      <c s="150" r="E3553"/>
      <c s="150" r="F3553"/>
    </row>
    <row r="3554">
      <c s="113" r="A3554">
        <v>266594001176</v>
      </c>
      <c t="s" s="136" r="B3554">
        <v>3866</v>
      </c>
      <c s="150" r="C3554"/>
      <c s="150" r="D3554"/>
      <c s="150" r="E3554"/>
      <c s="150" r="F3554"/>
    </row>
    <row r="3555">
      <c s="113" r="A3555">
        <v>266594001214</v>
      </c>
      <c t="s" s="136" r="B3555">
        <v>3867</v>
      </c>
      <c s="150" r="C3555"/>
      <c s="150" r="D3555"/>
      <c s="150" r="E3555"/>
      <c s="150" r="F3555"/>
    </row>
    <row r="3556">
      <c s="113" r="A3556">
        <v>266682000015</v>
      </c>
      <c t="s" s="136" r="B3556">
        <v>3868</v>
      </c>
      <c s="150" r="C3556"/>
      <c s="150" r="D3556"/>
      <c s="150" r="E3556"/>
      <c s="150" r="F3556"/>
    </row>
    <row r="3557">
      <c s="113" r="A3557">
        <v>266682000457</v>
      </c>
      <c t="s" s="136" r="B3557">
        <v>3869</v>
      </c>
      <c s="150" r="C3557"/>
      <c s="150" r="D3557"/>
      <c s="150" r="E3557"/>
      <c s="150" r="F3557"/>
    </row>
    <row r="3558">
      <c s="113" r="A3558">
        <v>266682000465</v>
      </c>
      <c t="s" s="136" r="B3558">
        <v>3870</v>
      </c>
      <c s="150" r="C3558"/>
      <c s="150" r="D3558"/>
      <c s="150" r="E3558"/>
      <c s="150" r="F3558"/>
    </row>
    <row r="3559">
      <c s="113" r="A3559">
        <v>266687000234</v>
      </c>
      <c t="s" s="136" r="B3559">
        <v>3871</v>
      </c>
      <c s="150" r="C3559"/>
      <c s="150" r="D3559"/>
      <c s="150" r="E3559"/>
      <c s="150" r="F3559"/>
    </row>
    <row r="3560">
      <c s="113" r="A3560">
        <v>266687000331</v>
      </c>
      <c t="s" s="136" r="B3560">
        <v>3872</v>
      </c>
      <c s="150" r="C3560"/>
      <c s="150" r="D3560"/>
      <c s="150" r="E3560"/>
      <c s="150" r="F3560"/>
    </row>
    <row r="3561">
      <c s="113" r="A3561">
        <v>266687000501</v>
      </c>
      <c t="s" s="136" r="B3561">
        <v>3873</v>
      </c>
      <c s="150" r="C3561"/>
      <c s="150" r="D3561"/>
      <c s="150" r="E3561"/>
      <c s="150" r="F3561"/>
    </row>
    <row r="3562">
      <c s="113" r="A3562">
        <v>268020000492</v>
      </c>
      <c t="s" s="136" r="B3562">
        <v>3874</v>
      </c>
      <c s="150" r="C3562"/>
      <c s="150" r="D3562"/>
      <c s="150" r="E3562"/>
      <c s="150" r="F3562"/>
    </row>
    <row r="3563">
      <c s="113" r="A3563">
        <v>268081000690</v>
      </c>
      <c t="s" s="136" r="B3563">
        <v>3875</v>
      </c>
      <c s="150" r="C3563"/>
      <c s="150" r="D3563"/>
      <c s="150" r="E3563"/>
      <c s="150" r="F3563"/>
    </row>
    <row r="3564">
      <c s="113" r="A3564">
        <v>268081000703</v>
      </c>
      <c t="s" s="136" r="B3564">
        <v>3876</v>
      </c>
      <c s="150" r="C3564"/>
      <c s="150" r="D3564"/>
      <c s="150" r="E3564"/>
      <c s="150" r="F3564"/>
    </row>
    <row r="3565">
      <c s="113" r="A3565">
        <v>268081001076</v>
      </c>
      <c t="s" s="136" r="B3565">
        <v>3877</v>
      </c>
      <c s="150" r="C3565"/>
      <c s="150" r="D3565"/>
      <c s="150" r="E3565"/>
      <c s="150" r="F3565"/>
    </row>
    <row r="3566">
      <c s="113" r="A3566">
        <v>268081001220</v>
      </c>
      <c t="s" s="136" r="B3566">
        <v>3878</v>
      </c>
      <c s="150" r="C3566"/>
      <c s="150" r="D3566"/>
      <c s="150" r="E3566"/>
      <c s="150" r="F3566"/>
    </row>
    <row r="3567">
      <c s="113" r="A3567">
        <v>268081001807</v>
      </c>
      <c t="s" s="136" r="B3567">
        <v>3879</v>
      </c>
      <c s="150" r="C3567"/>
      <c s="150" r="D3567"/>
      <c s="150" r="E3567"/>
      <c s="150" r="F3567"/>
    </row>
    <row r="3568">
      <c s="113" r="A3568">
        <v>268081002439</v>
      </c>
      <c t="s" s="136" r="B3568">
        <v>3880</v>
      </c>
      <c s="150" r="C3568"/>
      <c s="150" r="D3568"/>
      <c s="150" r="E3568"/>
      <c s="150" r="F3568"/>
    </row>
    <row r="3569">
      <c s="113" r="A3569">
        <v>268081002811</v>
      </c>
      <c t="s" s="136" r="B3569">
        <v>3881</v>
      </c>
      <c s="150" r="C3569"/>
      <c s="150" r="D3569"/>
      <c s="150" r="E3569"/>
      <c s="150" r="F3569"/>
    </row>
    <row r="3570">
      <c s="113" r="A3570">
        <v>268092000209</v>
      </c>
      <c t="s" s="136" r="B3570">
        <v>3882</v>
      </c>
      <c s="150" r="C3570"/>
      <c s="150" r="D3570"/>
      <c s="150" r="E3570"/>
      <c s="150" r="F3570"/>
    </row>
    <row r="3571">
      <c s="113" r="A3571">
        <v>268101000136</v>
      </c>
      <c t="s" s="136" r="B3571">
        <v>3883</v>
      </c>
      <c s="150" r="C3571"/>
      <c s="150" r="D3571"/>
      <c s="150" r="E3571"/>
      <c s="150" r="F3571"/>
    </row>
    <row r="3572">
      <c s="113" r="A3572">
        <v>268101000233</v>
      </c>
      <c t="s" s="136" r="B3572">
        <v>3884</v>
      </c>
      <c s="150" r="C3572"/>
      <c s="150" r="D3572"/>
      <c s="150" r="E3572"/>
      <c s="150" r="F3572"/>
    </row>
    <row r="3573">
      <c s="113" r="A3573">
        <v>268101000446</v>
      </c>
      <c t="s" s="136" r="B3573">
        <v>3885</v>
      </c>
      <c s="150" r="C3573"/>
      <c s="150" r="D3573"/>
      <c s="150" r="E3573"/>
      <c s="150" r="F3573"/>
    </row>
    <row r="3574">
      <c s="113" r="A3574">
        <v>268101000781</v>
      </c>
      <c t="s" s="136" r="B3574">
        <v>3886</v>
      </c>
      <c s="150" r="C3574"/>
      <c s="150" r="D3574"/>
      <c s="150" r="E3574"/>
      <c s="150" r="F3574"/>
    </row>
    <row r="3575">
      <c s="113" r="A3575">
        <v>268101000802</v>
      </c>
      <c t="s" s="136" r="B3575">
        <v>3887</v>
      </c>
      <c s="150" r="C3575"/>
      <c s="150" r="D3575"/>
      <c s="150" r="E3575"/>
      <c s="150" r="F3575"/>
    </row>
    <row r="3576">
      <c s="113" r="A3576">
        <v>268152000068</v>
      </c>
      <c t="s" s="136" r="B3576">
        <v>3888</v>
      </c>
      <c s="150" r="C3576"/>
      <c s="150" r="D3576"/>
      <c s="150" r="E3576"/>
      <c s="150" r="F3576"/>
    </row>
    <row r="3577">
      <c s="113" r="A3577">
        <v>268152000157</v>
      </c>
      <c t="s" s="136" r="B3577">
        <v>3889</v>
      </c>
      <c s="150" r="C3577"/>
      <c s="150" r="D3577"/>
      <c s="150" r="E3577"/>
      <c s="150" r="F3577"/>
    </row>
    <row r="3578">
      <c s="113" r="A3578">
        <v>268167000501</v>
      </c>
      <c t="s" s="136" r="B3578">
        <v>3890</v>
      </c>
      <c s="150" r="C3578"/>
      <c s="150" r="D3578"/>
      <c s="150" r="E3578"/>
      <c s="150" r="F3578"/>
    </row>
    <row r="3579">
      <c s="113" r="A3579">
        <v>268167000633</v>
      </c>
      <c t="s" s="136" r="B3579">
        <v>3891</v>
      </c>
      <c s="150" r="C3579"/>
      <c s="150" r="D3579"/>
      <c s="150" r="E3579"/>
      <c s="150" r="F3579"/>
    </row>
    <row r="3580">
      <c s="113" r="A3580">
        <v>268179000175</v>
      </c>
      <c t="s" s="136" r="B3580">
        <v>3892</v>
      </c>
      <c s="150" r="C3580"/>
      <c s="150" r="D3580"/>
      <c s="150" r="E3580"/>
      <c s="150" r="F3580"/>
    </row>
    <row r="3581">
      <c s="113" r="A3581">
        <v>268190000071</v>
      </c>
      <c t="s" s="136" r="B3581">
        <v>3893</v>
      </c>
      <c s="150" r="C3581"/>
      <c s="150" r="D3581"/>
      <c s="150" r="E3581"/>
      <c s="150" r="F3581"/>
    </row>
    <row r="3582">
      <c s="113" r="A3582">
        <v>268190000195</v>
      </c>
      <c t="s" s="136" r="B3582">
        <v>3894</v>
      </c>
      <c s="150" r="C3582"/>
      <c s="150" r="D3582"/>
      <c s="150" r="E3582"/>
      <c s="150" r="F3582"/>
    </row>
    <row r="3583">
      <c s="113" r="A3583">
        <v>268190000527</v>
      </c>
      <c t="s" s="136" r="B3583">
        <v>3895</v>
      </c>
      <c s="150" r="C3583"/>
      <c s="150" r="D3583"/>
      <c s="150" r="E3583"/>
      <c s="150" r="F3583"/>
    </row>
    <row r="3584">
      <c s="113" r="A3584">
        <v>268229000091</v>
      </c>
      <c t="s" s="136" r="B3584">
        <v>3896</v>
      </c>
      <c s="150" r="C3584"/>
      <c s="150" r="D3584"/>
      <c s="150" r="E3584"/>
      <c s="150" r="F3584"/>
    </row>
    <row r="3585">
      <c s="113" r="A3585">
        <v>268229000180</v>
      </c>
      <c t="s" s="136" r="B3585">
        <v>3897</v>
      </c>
      <c s="150" r="C3585"/>
      <c s="150" r="D3585"/>
      <c s="150" r="E3585"/>
      <c s="150" r="F3585"/>
    </row>
    <row r="3586">
      <c s="113" r="A3586">
        <v>268235000086</v>
      </c>
      <c t="s" s="136" r="B3586">
        <v>3898</v>
      </c>
      <c s="150" r="C3586"/>
      <c s="150" r="D3586"/>
      <c s="150" r="E3586"/>
      <c s="150" r="F3586"/>
    </row>
    <row r="3587">
      <c s="113" r="A3587">
        <v>268235000621</v>
      </c>
      <c t="s" s="136" r="B3587">
        <v>3899</v>
      </c>
      <c s="150" r="C3587"/>
      <c s="150" r="D3587"/>
      <c s="150" r="E3587"/>
      <c s="150" r="F3587"/>
    </row>
    <row r="3588">
      <c s="113" r="A3588">
        <v>268235000647</v>
      </c>
      <c t="s" s="136" r="B3588">
        <v>3900</v>
      </c>
      <c s="150" r="C3588"/>
      <c s="150" r="D3588"/>
      <c s="150" r="E3588"/>
      <c s="150" r="F3588"/>
    </row>
    <row r="3589">
      <c s="113" r="A3589">
        <v>268255000147</v>
      </c>
      <c t="s" s="136" r="B3589">
        <v>3901</v>
      </c>
      <c s="150" r="C3589"/>
      <c s="150" r="D3589"/>
      <c s="150" r="E3589"/>
      <c s="150" r="F3589"/>
    </row>
    <row r="3590">
      <c s="113" r="A3590">
        <v>268271000271</v>
      </c>
      <c t="s" s="136" r="B3590">
        <v>3902</v>
      </c>
      <c s="150" r="C3590"/>
      <c s="150" r="D3590"/>
      <c s="150" r="E3590"/>
      <c s="150" r="F3590"/>
    </row>
    <row r="3591">
      <c s="113" r="A3591">
        <v>268271000351</v>
      </c>
      <c t="s" s="136" r="B3591">
        <v>3903</v>
      </c>
      <c s="150" r="C3591"/>
      <c s="150" r="D3591"/>
      <c s="150" r="E3591"/>
      <c s="150" r="F3591"/>
    </row>
    <row r="3592">
      <c s="113" r="A3592">
        <v>268298000051</v>
      </c>
      <c t="s" s="136" r="B3592">
        <v>3904</v>
      </c>
      <c s="150" r="C3592"/>
      <c s="150" r="D3592"/>
      <c s="150" r="E3592"/>
      <c s="150" r="F3592"/>
    </row>
    <row r="3593">
      <c s="113" r="A3593">
        <v>268307000540</v>
      </c>
      <c t="s" s="136" r="B3593">
        <v>3905</v>
      </c>
      <c s="150" r="C3593"/>
      <c s="150" r="D3593"/>
      <c s="150" r="E3593"/>
      <c s="150" r="F3593"/>
    </row>
    <row r="3594">
      <c s="113" r="A3594">
        <v>268318000215</v>
      </c>
      <c t="s" s="136" r="B3594">
        <v>3906</v>
      </c>
      <c s="150" r="C3594"/>
      <c s="150" r="D3594"/>
      <c s="150" r="E3594"/>
      <c s="150" r="F3594"/>
    </row>
    <row r="3595">
      <c s="113" r="A3595">
        <v>268318000355</v>
      </c>
      <c t="s" s="136" r="B3595">
        <v>3907</v>
      </c>
      <c s="150" r="C3595"/>
      <c s="150" r="D3595"/>
      <c s="150" r="E3595"/>
      <c s="150" r="F3595"/>
    </row>
    <row r="3596">
      <c s="113" r="A3596">
        <v>268368000119</v>
      </c>
      <c t="s" s="136" r="B3596">
        <v>3908</v>
      </c>
      <c s="150" r="C3596"/>
      <c s="150" r="D3596"/>
      <c s="150" r="E3596"/>
      <c s="150" r="F3596"/>
    </row>
    <row r="3597">
      <c s="113" r="A3597">
        <v>268406000161</v>
      </c>
      <c t="s" s="136" r="B3597">
        <v>3909</v>
      </c>
      <c s="150" r="C3597"/>
      <c s="150" r="D3597"/>
      <c s="150" r="E3597"/>
      <c s="150" r="F3597"/>
    </row>
    <row r="3598">
      <c s="113" r="A3598">
        <v>268464000235</v>
      </c>
      <c t="s" s="136" r="B3598">
        <v>3910</v>
      </c>
      <c s="150" r="C3598"/>
      <c s="150" r="D3598"/>
      <c s="150" r="E3598"/>
      <c s="150" r="F3598"/>
    </row>
    <row r="3599">
      <c s="113" r="A3599">
        <v>268500000255</v>
      </c>
      <c t="s" s="136" r="B3599">
        <v>3911</v>
      </c>
      <c s="150" r="C3599"/>
      <c s="150" r="D3599"/>
      <c s="150" r="E3599"/>
      <c s="150" r="F3599"/>
    </row>
    <row r="3600">
      <c s="113" r="A3600">
        <v>268547000032</v>
      </c>
      <c t="s" s="136" r="B3600">
        <v>3912</v>
      </c>
      <c s="150" r="C3600"/>
      <c s="150" r="D3600"/>
      <c s="150" r="E3600"/>
      <c s="150" r="F3600"/>
    </row>
    <row r="3601">
      <c s="113" r="A3601">
        <v>268547000229</v>
      </c>
      <c t="s" s="136" r="B3601">
        <v>3913</v>
      </c>
      <c s="150" r="C3601"/>
      <c s="150" r="D3601"/>
      <c s="150" r="E3601"/>
      <c s="150" r="F3601"/>
    </row>
    <row r="3602">
      <c s="113" r="A3602">
        <v>268547000334</v>
      </c>
      <c t="s" s="136" r="B3602">
        <v>3914</v>
      </c>
      <c s="150" r="C3602"/>
      <c s="150" r="D3602"/>
      <c s="150" r="E3602"/>
      <c s="150" r="F3602"/>
    </row>
    <row r="3603">
      <c s="113" r="A3603">
        <v>268575000218</v>
      </c>
      <c t="s" s="136" r="B3603">
        <v>3915</v>
      </c>
      <c s="150" r="C3603"/>
      <c s="150" r="D3603"/>
      <c s="150" r="E3603"/>
      <c s="150" r="F3603"/>
    </row>
    <row r="3604">
      <c s="113" r="A3604">
        <v>268575000706</v>
      </c>
      <c t="s" s="136" r="B3604">
        <v>3916</v>
      </c>
      <c s="150" r="C3604"/>
      <c s="150" r="D3604"/>
      <c s="150" r="E3604"/>
      <c s="150" r="F3604"/>
    </row>
    <row r="3605">
      <c s="113" r="A3605">
        <v>268615000828</v>
      </c>
      <c t="s" s="136" r="B3605">
        <v>3917</v>
      </c>
      <c s="150" r="C3605"/>
      <c s="150" r="D3605"/>
      <c s="150" r="E3605"/>
      <c s="150" r="F3605"/>
    </row>
    <row r="3606">
      <c s="113" r="A3606">
        <v>268615001174</v>
      </c>
      <c t="s" s="136" r="B3606">
        <v>3918</v>
      </c>
      <c s="150" r="C3606"/>
      <c s="150" r="D3606"/>
      <c s="150" r="E3606"/>
      <c s="150" r="F3606"/>
    </row>
    <row r="3607">
      <c s="113" r="A3607">
        <v>268615002146</v>
      </c>
      <c t="s" s="136" r="B3607">
        <v>3919</v>
      </c>
      <c s="150" r="C3607"/>
      <c s="150" r="D3607"/>
      <c s="150" r="E3607"/>
      <c s="150" r="F3607"/>
    </row>
    <row r="3608">
      <c s="113" r="A3608">
        <v>268655000707</v>
      </c>
      <c t="s" s="136" r="B3608">
        <v>3920</v>
      </c>
      <c s="150" r="C3608"/>
      <c s="150" r="D3608"/>
      <c s="150" r="E3608"/>
      <c s="150" r="F3608"/>
    </row>
    <row r="3609">
      <c s="113" r="A3609">
        <v>268673000056</v>
      </c>
      <c t="s" s="136" r="B3609">
        <v>3921</v>
      </c>
      <c s="150" r="C3609"/>
      <c s="150" r="D3609"/>
      <c s="150" r="E3609"/>
      <c s="150" r="F3609"/>
    </row>
    <row r="3610">
      <c s="113" r="A3610">
        <v>268684000058</v>
      </c>
      <c t="s" s="136" r="B3610">
        <v>3922</v>
      </c>
      <c s="150" r="C3610"/>
      <c s="150" r="D3610"/>
      <c s="150" r="E3610"/>
      <c s="150" r="F3610"/>
    </row>
    <row r="3611">
      <c s="113" r="A3611">
        <v>268689000803</v>
      </c>
      <c t="s" s="136" r="B3611">
        <v>3923</v>
      </c>
      <c s="150" r="C3611"/>
      <c s="150" r="D3611"/>
      <c s="150" r="E3611"/>
      <c s="150" r="F3611"/>
    </row>
    <row r="3612">
      <c s="113" r="A3612">
        <v>268689000871</v>
      </c>
      <c t="s" s="136" r="B3612">
        <v>3924</v>
      </c>
      <c s="150" r="C3612"/>
      <c s="150" r="D3612"/>
      <c s="150" r="E3612"/>
      <c s="150" r="F3612"/>
    </row>
    <row r="3613">
      <c s="113" r="A3613">
        <v>268689002971</v>
      </c>
      <c t="s" s="136" r="B3613">
        <v>3925</v>
      </c>
      <c s="150" r="C3613"/>
      <c s="150" r="D3613"/>
      <c s="150" r="E3613"/>
      <c s="150" r="F3613"/>
    </row>
    <row r="3614">
      <c s="113" r="A3614">
        <v>268745000048</v>
      </c>
      <c t="s" s="136" r="B3614">
        <v>3926</v>
      </c>
      <c s="150" r="C3614"/>
      <c s="150" r="D3614"/>
      <c s="150" r="E3614"/>
      <c s="150" r="F3614"/>
    </row>
    <row r="3615">
      <c s="113" r="A3615">
        <v>268773001041</v>
      </c>
      <c t="s" s="136" r="B3615">
        <v>3927</v>
      </c>
      <c s="150" r="C3615"/>
      <c s="150" r="D3615"/>
      <c s="150" r="E3615"/>
      <c s="150" r="F3615"/>
    </row>
    <row r="3616">
      <c s="113" r="A3616">
        <v>268780000247</v>
      </c>
      <c t="s" s="136" r="B3616">
        <v>3928</v>
      </c>
      <c s="150" r="C3616"/>
      <c s="150" r="D3616"/>
      <c s="150" r="E3616"/>
      <c s="150" r="F3616"/>
    </row>
    <row r="3617">
      <c s="113" r="A3617">
        <v>268820000393</v>
      </c>
      <c t="s" s="136" r="B3617">
        <v>3929</v>
      </c>
      <c s="150" r="C3617"/>
      <c s="150" r="D3617"/>
      <c s="150" r="E3617"/>
      <c s="150" r="F3617"/>
    </row>
    <row r="3618">
      <c s="113" r="A3618">
        <v>268872000171</v>
      </c>
      <c t="s" s="136" r="B3618">
        <v>3930</v>
      </c>
      <c s="150" r="C3618"/>
      <c s="150" r="D3618"/>
      <c s="150" r="E3618"/>
      <c s="150" r="F3618"/>
    </row>
    <row r="3619">
      <c s="113" r="A3619">
        <v>270001000109</v>
      </c>
      <c t="s" s="136" r="B3619">
        <v>3931</v>
      </c>
      <c s="150" r="C3619"/>
      <c s="150" r="D3619"/>
      <c s="150" r="E3619"/>
      <c s="150" r="F3619"/>
    </row>
    <row r="3620">
      <c s="113" r="A3620">
        <v>270001000125</v>
      </c>
      <c t="s" s="136" r="B3620">
        <v>3932</v>
      </c>
      <c s="150" r="C3620"/>
      <c s="150" r="D3620"/>
      <c s="150" r="E3620"/>
      <c s="150" r="F3620"/>
    </row>
    <row r="3621">
      <c s="113" r="A3621">
        <v>270001000559</v>
      </c>
      <c t="s" s="136" r="B3621">
        <v>3933</v>
      </c>
      <c s="150" r="C3621"/>
      <c s="150" r="D3621"/>
      <c s="150" r="E3621"/>
      <c s="150" r="F3621"/>
    </row>
    <row r="3622">
      <c s="113" r="A3622">
        <v>270001001181</v>
      </c>
      <c t="s" s="136" r="B3622">
        <v>3934</v>
      </c>
      <c s="150" r="C3622"/>
      <c s="150" r="D3622"/>
      <c s="150" r="E3622"/>
      <c s="150" r="F3622"/>
    </row>
    <row r="3623">
      <c s="113" r="A3623">
        <v>270001001270</v>
      </c>
      <c t="s" s="136" r="B3623">
        <v>3935</v>
      </c>
      <c s="150" r="C3623"/>
      <c s="150" r="D3623"/>
      <c s="150" r="E3623"/>
      <c s="150" r="F3623"/>
    </row>
    <row r="3624">
      <c s="113" r="A3624">
        <v>270001001288</v>
      </c>
      <c t="s" s="136" r="B3624">
        <v>3936</v>
      </c>
      <c s="150" r="C3624"/>
      <c s="150" r="D3624"/>
      <c s="150" r="E3624"/>
      <c s="150" r="F3624"/>
    </row>
    <row r="3625">
      <c s="113" r="A3625">
        <v>270001001555</v>
      </c>
      <c t="s" s="136" r="B3625">
        <v>3937</v>
      </c>
      <c s="150" r="C3625"/>
      <c s="150" r="D3625"/>
      <c s="150" r="E3625"/>
      <c s="150" r="F3625"/>
    </row>
    <row r="3626">
      <c s="113" r="A3626">
        <v>270001003361</v>
      </c>
      <c t="s" s="136" r="B3626">
        <v>3938</v>
      </c>
      <c s="150" r="C3626"/>
      <c s="150" r="D3626"/>
      <c s="150" r="E3626"/>
      <c s="150" r="F3626"/>
    </row>
    <row r="3627">
      <c s="113" r="A3627">
        <v>270001038327</v>
      </c>
      <c t="s" s="136" r="B3627">
        <v>3939</v>
      </c>
      <c s="150" r="C3627"/>
      <c s="150" r="D3627"/>
      <c s="150" r="E3627"/>
      <c s="150" r="F3627"/>
    </row>
    <row r="3628">
      <c s="113" r="A3628">
        <v>270001038351</v>
      </c>
      <c t="s" s="136" r="B3628">
        <v>3940</v>
      </c>
      <c s="150" r="C3628"/>
      <c s="150" r="D3628"/>
      <c s="150" r="E3628"/>
      <c s="150" r="F3628"/>
    </row>
    <row r="3629">
      <c s="113" r="A3629">
        <v>270110000119</v>
      </c>
      <c t="s" s="136" r="B3629">
        <v>3941</v>
      </c>
      <c s="150" r="C3629"/>
      <c s="150" r="D3629"/>
      <c s="150" r="E3629"/>
      <c s="150" r="F3629"/>
    </row>
    <row r="3630">
      <c s="113" r="A3630">
        <v>270110001336</v>
      </c>
      <c t="s" s="136" r="B3630">
        <v>3547</v>
      </c>
      <c s="150" r="C3630"/>
      <c s="150" r="D3630"/>
      <c s="150" r="E3630"/>
      <c s="150" r="F3630"/>
    </row>
    <row r="3631">
      <c s="113" r="A3631">
        <v>270124000022</v>
      </c>
      <c t="s" s="136" r="B3631">
        <v>3942</v>
      </c>
      <c s="150" r="C3631"/>
      <c s="150" r="D3631"/>
      <c s="150" r="E3631"/>
      <c s="150" r="F3631"/>
    </row>
    <row r="3632">
      <c s="113" r="A3632">
        <v>270124000120</v>
      </c>
      <c t="s" s="136" r="B3632">
        <v>3943</v>
      </c>
      <c s="150" r="C3632"/>
      <c s="150" r="D3632"/>
      <c s="150" r="E3632"/>
      <c s="150" r="F3632"/>
    </row>
    <row r="3633">
      <c s="113" r="A3633">
        <v>270124000146</v>
      </c>
      <c t="s" s="136" r="B3633">
        <v>3944</v>
      </c>
      <c s="150" r="C3633"/>
      <c s="150" r="D3633"/>
      <c s="150" r="E3633"/>
      <c s="150" r="F3633"/>
    </row>
    <row r="3634">
      <c s="113" r="A3634">
        <v>270124000171</v>
      </c>
      <c t="s" s="136" r="B3634">
        <v>3945</v>
      </c>
      <c s="150" r="C3634"/>
      <c s="150" r="D3634"/>
      <c s="150" r="E3634"/>
      <c s="150" r="F3634"/>
    </row>
    <row r="3635">
      <c s="113" r="A3635">
        <v>270124000278</v>
      </c>
      <c t="s" s="136" r="B3635">
        <v>3946</v>
      </c>
      <c s="150" r="C3635"/>
      <c s="150" r="D3635"/>
      <c s="150" r="E3635"/>
      <c s="150" r="F3635"/>
    </row>
    <row r="3636">
      <c s="113" r="A3636">
        <v>270124000308</v>
      </c>
      <c t="s" s="136" r="B3636">
        <v>3947</v>
      </c>
      <c s="150" r="C3636"/>
      <c s="150" r="D3636"/>
      <c s="150" r="E3636"/>
      <c s="150" r="F3636"/>
    </row>
    <row r="3637">
      <c s="113" r="A3637">
        <v>270124004753</v>
      </c>
      <c t="s" s="136" r="B3637">
        <v>3948</v>
      </c>
      <c s="150" r="C3637"/>
      <c s="150" r="D3637"/>
      <c s="150" r="E3637"/>
      <c s="150" r="F3637"/>
    </row>
    <row r="3638">
      <c s="113" r="A3638">
        <v>270204000201</v>
      </c>
      <c t="s" s="136" r="B3638">
        <v>3949</v>
      </c>
      <c s="150" r="C3638"/>
      <c s="150" r="D3638"/>
      <c s="150" r="E3638"/>
      <c s="150" r="F3638"/>
    </row>
    <row r="3639">
      <c s="113" r="A3639">
        <v>270215000009</v>
      </c>
      <c t="s" s="136" r="B3639">
        <v>3950</v>
      </c>
      <c s="150" r="C3639"/>
      <c s="150" r="D3639"/>
      <c s="150" r="E3639"/>
      <c s="150" r="F3639"/>
    </row>
    <row r="3640">
      <c s="113" r="A3640">
        <v>270215000017</v>
      </c>
      <c t="s" s="136" r="B3640">
        <v>3951</v>
      </c>
      <c s="150" r="C3640"/>
      <c s="150" r="D3640"/>
      <c s="150" r="E3640"/>
      <c s="150" r="F3640"/>
    </row>
    <row r="3641">
      <c s="113" r="A3641">
        <v>270215000181</v>
      </c>
      <c t="s" s="136" r="B3641">
        <v>3952</v>
      </c>
      <c s="150" r="C3641"/>
      <c s="150" r="D3641"/>
      <c s="150" r="E3641"/>
      <c s="150" r="F3641"/>
    </row>
    <row r="3642">
      <c s="113" r="A3642">
        <v>270215000190</v>
      </c>
      <c t="s" s="136" r="B3642">
        <v>3953</v>
      </c>
      <c s="150" r="C3642"/>
      <c s="150" r="D3642"/>
      <c s="150" r="E3642"/>
      <c s="150" r="F3642"/>
    </row>
    <row r="3643">
      <c s="113" r="A3643">
        <v>270215000297</v>
      </c>
      <c t="s" s="136" r="B3643">
        <v>3954</v>
      </c>
      <c s="150" r="C3643"/>
      <c s="150" r="D3643"/>
      <c s="150" r="E3643"/>
      <c s="150" r="F3643"/>
    </row>
    <row r="3644">
      <c s="113" r="A3644">
        <v>270215000823</v>
      </c>
      <c t="s" s="136" r="B3644">
        <v>3955</v>
      </c>
      <c s="150" r="C3644"/>
      <c s="150" r="D3644"/>
      <c s="150" r="E3644"/>
      <c s="150" r="F3644"/>
    </row>
    <row r="3645">
      <c s="113" r="A3645">
        <v>270215000858</v>
      </c>
      <c t="s" s="136" r="B3645">
        <v>3956</v>
      </c>
      <c s="150" r="C3645"/>
      <c s="150" r="D3645"/>
      <c s="150" r="E3645"/>
      <c s="150" r="F3645"/>
    </row>
    <row r="3646">
      <c s="113" r="A3646">
        <v>270215001099</v>
      </c>
      <c t="s" s="136" r="B3646">
        <v>844</v>
      </c>
      <c s="150" r="C3646"/>
      <c s="150" r="D3646"/>
      <c s="150" r="E3646"/>
      <c s="150" r="F3646"/>
    </row>
    <row r="3647">
      <c s="113" r="A3647">
        <v>270215001269</v>
      </c>
      <c t="s" s="136" r="B3647">
        <v>3957</v>
      </c>
      <c s="150" r="C3647"/>
      <c s="150" r="D3647"/>
      <c s="150" r="E3647"/>
      <c s="150" r="F3647"/>
    </row>
    <row r="3648">
      <c s="113" r="A3648">
        <v>270230000031</v>
      </c>
      <c t="s" s="136" r="B3648">
        <v>3958</v>
      </c>
      <c s="150" r="C3648"/>
      <c s="150" r="D3648"/>
      <c s="150" r="E3648"/>
      <c s="150" r="F3648"/>
    </row>
    <row r="3649">
      <c s="113" r="A3649">
        <v>270235000021</v>
      </c>
      <c t="s" s="136" r="B3649">
        <v>3959</v>
      </c>
      <c s="150" r="C3649"/>
      <c s="150" r="D3649"/>
      <c s="150" r="E3649"/>
      <c s="150" r="F3649"/>
    </row>
    <row r="3650">
      <c s="113" r="A3650">
        <v>270235000111</v>
      </c>
      <c t="s" s="136" r="B3650">
        <v>3960</v>
      </c>
      <c s="150" r="C3650"/>
      <c s="150" r="D3650"/>
      <c s="150" r="E3650"/>
      <c s="150" r="F3650"/>
    </row>
    <row r="3651">
      <c s="113" r="A3651">
        <v>270235000285</v>
      </c>
      <c t="s" s="136" r="B3651">
        <v>3961</v>
      </c>
      <c s="150" r="C3651"/>
      <c s="150" r="D3651"/>
      <c s="150" r="E3651"/>
      <c s="150" r="F3651"/>
    </row>
    <row r="3652">
      <c s="113" r="A3652">
        <v>270235000391</v>
      </c>
      <c t="s" s="136" r="B3652">
        <v>3962</v>
      </c>
      <c s="150" r="C3652"/>
      <c s="150" r="D3652"/>
      <c s="150" r="E3652"/>
      <c s="150" r="F3652"/>
    </row>
    <row r="3653">
      <c s="113" r="A3653">
        <v>270265000140</v>
      </c>
      <c t="s" s="136" r="B3653">
        <v>3963</v>
      </c>
      <c s="150" r="C3653"/>
      <c s="150" r="D3653"/>
      <c s="150" r="E3653"/>
      <c s="150" r="F3653"/>
    </row>
    <row r="3654">
      <c s="113" r="A3654">
        <v>270265000336</v>
      </c>
      <c t="s" s="136" r="B3654">
        <v>3964</v>
      </c>
      <c s="150" r="C3654"/>
      <c s="150" r="D3654"/>
      <c s="150" r="E3654"/>
      <c s="150" r="F3654"/>
    </row>
    <row r="3655">
      <c s="113" r="A3655">
        <v>270265003122</v>
      </c>
      <c t="s" s="136" r="B3655">
        <v>3965</v>
      </c>
      <c s="150" r="C3655"/>
      <c s="150" r="D3655"/>
      <c s="150" r="E3655"/>
      <c s="150" r="F3655"/>
    </row>
    <row r="3656">
      <c s="113" r="A3656">
        <v>270400000040</v>
      </c>
      <c t="s" s="136" r="B3656">
        <v>3966</v>
      </c>
      <c s="150" r="C3656"/>
      <c s="150" r="D3656"/>
      <c s="150" r="E3656"/>
      <c s="150" r="F3656"/>
    </row>
    <row r="3657">
      <c s="113" r="A3657">
        <v>270400000163</v>
      </c>
      <c t="s" s="136" r="B3657">
        <v>3967</v>
      </c>
      <c s="150" r="C3657"/>
      <c s="150" r="D3657"/>
      <c s="150" r="E3657"/>
      <c s="150" r="F3657"/>
    </row>
    <row r="3658">
      <c s="113" r="A3658">
        <v>270400000490</v>
      </c>
      <c t="s" s="136" r="B3658">
        <v>3968</v>
      </c>
      <c s="150" r="C3658"/>
      <c s="150" r="D3658"/>
      <c s="150" r="E3658"/>
      <c s="150" r="F3658"/>
    </row>
    <row r="3659">
      <c s="113" r="A3659">
        <v>270418000021</v>
      </c>
      <c t="s" s="136" r="B3659">
        <v>3969</v>
      </c>
      <c s="150" r="C3659"/>
      <c s="150" r="D3659"/>
      <c s="150" r="E3659"/>
      <c s="150" r="F3659"/>
    </row>
    <row r="3660">
      <c s="113" r="A3660">
        <v>270418000047</v>
      </c>
      <c t="s" s="136" r="B3660">
        <v>3970</v>
      </c>
      <c s="150" r="C3660"/>
      <c s="150" r="D3660"/>
      <c s="150" r="E3660"/>
      <c s="150" r="F3660"/>
    </row>
    <row r="3661">
      <c s="113" r="A3661">
        <v>270418000055</v>
      </c>
      <c t="s" s="136" r="B3661">
        <v>3971</v>
      </c>
      <c s="150" r="C3661"/>
      <c s="150" r="D3661"/>
      <c s="150" r="E3661"/>
      <c s="150" r="F3661"/>
    </row>
    <row r="3662">
      <c s="113" r="A3662">
        <v>270418000063</v>
      </c>
      <c t="s" s="136" r="B3662">
        <v>3972</v>
      </c>
      <c s="150" r="C3662"/>
      <c s="150" r="D3662"/>
      <c s="150" r="E3662"/>
      <c s="150" r="F3662"/>
    </row>
    <row r="3663">
      <c s="113" r="A3663">
        <v>270418000161</v>
      </c>
      <c t="s" s="136" r="B3663">
        <v>3973</v>
      </c>
      <c s="150" r="C3663"/>
      <c s="150" r="D3663"/>
      <c s="150" r="E3663"/>
      <c s="150" r="F3663"/>
    </row>
    <row r="3664">
      <c s="113" r="A3664">
        <v>270429000634</v>
      </c>
      <c t="s" s="136" r="B3664">
        <v>3974</v>
      </c>
      <c s="150" r="C3664"/>
      <c s="150" r="D3664"/>
      <c s="150" r="E3664"/>
      <c s="150" r="F3664"/>
    </row>
    <row r="3665">
      <c s="113" r="A3665">
        <v>270429000731</v>
      </c>
      <c t="s" s="136" r="B3665">
        <v>3975</v>
      </c>
      <c s="150" r="C3665"/>
      <c s="150" r="D3665"/>
      <c s="150" r="E3665"/>
      <c s="150" r="F3665"/>
    </row>
    <row r="3666">
      <c s="113" r="A3666">
        <v>270429000766</v>
      </c>
      <c t="s" s="136" r="B3666">
        <v>3976</v>
      </c>
      <c s="150" r="C3666"/>
      <c s="150" r="D3666"/>
      <c s="150" r="E3666"/>
      <c s="150" r="F3666"/>
    </row>
    <row r="3667">
      <c s="113" r="A3667">
        <v>270429000812</v>
      </c>
      <c t="s" s="136" r="B3667">
        <v>3977</v>
      </c>
      <c s="150" r="C3667"/>
      <c s="150" r="D3667"/>
      <c s="150" r="E3667"/>
      <c s="150" r="F3667"/>
    </row>
    <row r="3668">
      <c s="113" r="A3668">
        <v>270429001304</v>
      </c>
      <c t="s" s="136" r="B3668">
        <v>3978</v>
      </c>
      <c s="150" r="C3668"/>
      <c s="150" r="D3668"/>
      <c s="150" r="E3668"/>
      <c s="150" r="F3668"/>
    </row>
    <row r="3669">
      <c s="113" r="A3669">
        <v>270429001444</v>
      </c>
      <c t="s" s="136" r="B3669">
        <v>3979</v>
      </c>
      <c s="150" r="C3669"/>
      <c s="150" r="D3669"/>
      <c s="150" r="E3669"/>
      <c s="150" r="F3669"/>
    </row>
    <row r="3670">
      <c s="113" r="A3670">
        <v>270429001487</v>
      </c>
      <c t="s" s="136" r="B3670">
        <v>3980</v>
      </c>
      <c s="150" r="C3670"/>
      <c s="150" r="D3670"/>
      <c s="150" r="E3670"/>
      <c s="150" r="F3670"/>
    </row>
    <row r="3671">
      <c s="113" r="A3671">
        <v>270429001851</v>
      </c>
      <c t="s" s="136" r="B3671">
        <v>3981</v>
      </c>
      <c s="150" r="C3671"/>
      <c s="150" r="D3671"/>
      <c s="150" r="E3671"/>
      <c s="150" r="F3671"/>
    </row>
    <row r="3672">
      <c s="113" r="A3672">
        <v>270429003340</v>
      </c>
      <c t="s" s="136" r="B3672">
        <v>3982</v>
      </c>
      <c s="150" r="C3672"/>
      <c s="150" r="D3672"/>
      <c s="150" r="E3672"/>
      <c s="150" r="F3672"/>
    </row>
    <row r="3673">
      <c s="113" r="A3673">
        <v>270429003510</v>
      </c>
      <c t="s" s="136" r="B3673">
        <v>3983</v>
      </c>
      <c s="150" r="C3673"/>
      <c s="150" r="D3673"/>
      <c s="150" r="E3673"/>
      <c s="150" r="F3673"/>
    </row>
    <row r="3674">
      <c s="113" r="A3674">
        <v>270429003587</v>
      </c>
      <c t="s" s="136" r="B3674">
        <v>2691</v>
      </c>
      <c s="150" r="C3674"/>
      <c s="150" r="D3674"/>
      <c s="150" r="E3674"/>
      <c s="150" r="F3674"/>
    </row>
    <row r="3675">
      <c s="113" r="A3675">
        <v>270429060211</v>
      </c>
      <c t="s" s="136" r="B3675">
        <v>3984</v>
      </c>
      <c s="150" r="C3675"/>
      <c s="150" r="D3675"/>
      <c s="150" r="E3675"/>
      <c s="150" r="F3675"/>
    </row>
    <row r="3676">
      <c s="113" r="A3676">
        <v>270429060246</v>
      </c>
      <c t="s" s="136" r="B3676">
        <v>2641</v>
      </c>
      <c s="150" r="C3676"/>
      <c s="150" r="D3676"/>
      <c s="150" r="E3676"/>
      <c s="150" r="F3676"/>
    </row>
    <row r="3677">
      <c s="113" r="A3677">
        <v>270429060254</v>
      </c>
      <c t="s" s="136" r="B3677">
        <v>3985</v>
      </c>
      <c s="150" r="C3677"/>
      <c s="150" r="D3677"/>
      <c s="150" r="E3677"/>
      <c s="150" r="F3677"/>
    </row>
    <row r="3678">
      <c s="113" r="A3678">
        <v>270429060416</v>
      </c>
      <c t="s" s="136" r="B3678">
        <v>3986</v>
      </c>
      <c s="150" r="C3678"/>
      <c s="150" r="D3678"/>
      <c s="150" r="E3678"/>
      <c s="150" r="F3678"/>
    </row>
    <row r="3679">
      <c s="113" r="A3679">
        <v>270473000013</v>
      </c>
      <c t="s" s="136" r="B3679">
        <v>3987</v>
      </c>
      <c s="150" r="C3679"/>
      <c s="150" r="D3679"/>
      <c s="150" r="E3679"/>
      <c s="150" r="F3679"/>
    </row>
    <row r="3680">
      <c s="113" r="A3680">
        <v>270473000234</v>
      </c>
      <c t="s" s="136" r="B3680">
        <v>3988</v>
      </c>
      <c s="150" r="C3680"/>
      <c s="150" r="D3680"/>
      <c s="150" r="E3680"/>
      <c s="150" r="F3680"/>
    </row>
    <row r="3681">
      <c s="113" r="A3681">
        <v>270508000038</v>
      </c>
      <c t="s" s="136" r="B3681">
        <v>3989</v>
      </c>
      <c s="150" r="C3681"/>
      <c s="150" r="D3681"/>
      <c s="150" r="E3681"/>
      <c s="150" r="F3681"/>
    </row>
    <row r="3682">
      <c s="113" r="A3682">
        <v>270508000232</v>
      </c>
      <c t="s" s="136" r="B3682">
        <v>3990</v>
      </c>
      <c s="150" r="C3682"/>
      <c s="150" r="D3682"/>
      <c s="150" r="E3682"/>
      <c s="150" r="F3682"/>
    </row>
    <row r="3683">
      <c s="113" r="A3683">
        <v>270508000321</v>
      </c>
      <c t="s" s="136" r="B3683">
        <v>3991</v>
      </c>
      <c s="150" r="C3683"/>
      <c s="150" r="D3683"/>
      <c s="150" r="E3683"/>
      <c s="150" r="F3683"/>
    </row>
    <row r="3684">
      <c s="113" r="A3684">
        <v>270508000500</v>
      </c>
      <c t="s" s="136" r="B3684">
        <v>3992</v>
      </c>
      <c s="150" r="C3684"/>
      <c s="150" r="D3684"/>
      <c s="150" r="E3684"/>
      <c s="150" r="F3684"/>
    </row>
    <row r="3685">
      <c s="113" r="A3685">
        <v>270508000658</v>
      </c>
      <c t="s" s="136" r="B3685">
        <v>2382</v>
      </c>
      <c s="150" r="C3685"/>
      <c s="150" r="D3685"/>
      <c s="150" r="E3685"/>
      <c s="150" r="F3685"/>
    </row>
    <row r="3686">
      <c s="113" r="A3686">
        <v>270508000721</v>
      </c>
      <c t="s" s="136" r="B3686">
        <v>3993</v>
      </c>
      <c s="150" r="C3686"/>
      <c s="150" r="D3686"/>
      <c s="150" r="E3686"/>
      <c s="150" r="F3686"/>
    </row>
    <row r="3687">
      <c s="113" r="A3687">
        <v>270508060375</v>
      </c>
      <c t="s" s="136" r="B3687">
        <v>3994</v>
      </c>
      <c s="150" r="C3687"/>
      <c s="150" r="D3687"/>
      <c s="150" r="E3687"/>
      <c s="150" r="F3687"/>
    </row>
    <row r="3688">
      <c s="113" r="A3688">
        <v>270523000010</v>
      </c>
      <c t="s" s="136" r="B3688">
        <v>3995</v>
      </c>
      <c s="150" r="C3688"/>
      <c s="150" r="D3688"/>
      <c s="150" r="E3688"/>
      <c s="150" r="F3688"/>
    </row>
    <row r="3689">
      <c s="113" r="A3689">
        <v>270523000044</v>
      </c>
      <c t="s" s="136" r="B3689">
        <v>3996</v>
      </c>
      <c s="150" r="C3689"/>
      <c s="150" r="D3689"/>
      <c s="150" r="E3689"/>
      <c s="150" r="F3689"/>
    </row>
    <row r="3690">
      <c s="113" r="A3690">
        <v>270523000087</v>
      </c>
      <c t="s" s="136" r="B3690">
        <v>3997</v>
      </c>
      <c s="150" r="C3690"/>
      <c s="150" r="D3690"/>
      <c s="150" r="E3690"/>
      <c s="150" r="F3690"/>
    </row>
    <row r="3691">
      <c s="113" r="A3691">
        <v>270523000192</v>
      </c>
      <c t="s" s="136" r="B3691">
        <v>3998</v>
      </c>
      <c s="150" r="C3691"/>
      <c s="150" r="D3691"/>
      <c s="150" r="E3691"/>
      <c s="150" r="F3691"/>
    </row>
    <row r="3692">
      <c s="113" r="A3692">
        <v>270523002004</v>
      </c>
      <c t="s" s="136" r="B3692">
        <v>3999</v>
      </c>
      <c s="150" r="C3692"/>
      <c s="150" r="D3692"/>
      <c s="150" r="E3692"/>
      <c s="150" r="F3692"/>
    </row>
    <row r="3693">
      <c s="113" r="A3693">
        <v>270670000017</v>
      </c>
      <c t="s" s="136" r="B3693">
        <v>4000</v>
      </c>
      <c s="150" r="C3693"/>
      <c s="150" r="D3693"/>
      <c s="150" r="E3693"/>
      <c s="150" r="F3693"/>
    </row>
    <row r="3694">
      <c s="113" r="A3694">
        <v>270670000025</v>
      </c>
      <c t="s" s="136" r="B3694">
        <v>4001</v>
      </c>
      <c s="150" r="C3694"/>
      <c s="150" r="D3694"/>
      <c s="150" r="E3694"/>
      <c s="150" r="F3694"/>
    </row>
    <row r="3695">
      <c s="113" r="A3695">
        <v>270670000033</v>
      </c>
      <c t="s" s="136" r="B3695">
        <v>4002</v>
      </c>
      <c s="150" r="C3695"/>
      <c s="150" r="D3695"/>
      <c s="150" r="E3695"/>
      <c s="150" r="F3695"/>
    </row>
    <row r="3696">
      <c s="113" r="A3696">
        <v>270670000041</v>
      </c>
      <c t="s" s="136" r="B3696">
        <v>4003</v>
      </c>
      <c s="150" r="C3696"/>
      <c s="150" r="D3696"/>
      <c s="150" r="E3696"/>
      <c s="150" r="F3696"/>
    </row>
    <row r="3697">
      <c s="113" r="A3697">
        <v>270670000050</v>
      </c>
      <c t="s" s="136" r="B3697">
        <v>4004</v>
      </c>
      <c s="150" r="C3697"/>
      <c s="150" r="D3697"/>
      <c s="150" r="E3697"/>
      <c s="150" r="F3697"/>
    </row>
    <row r="3698">
      <c s="113" r="A3698">
        <v>270670000157</v>
      </c>
      <c t="s" s="136" r="B3698">
        <v>4005</v>
      </c>
      <c s="150" r="C3698"/>
      <c s="150" r="D3698"/>
      <c s="150" r="E3698"/>
      <c s="150" r="F3698"/>
    </row>
    <row r="3699">
      <c s="113" r="A3699">
        <v>270670000165</v>
      </c>
      <c t="s" s="136" r="B3699">
        <v>4006</v>
      </c>
      <c s="150" r="C3699"/>
      <c s="150" r="D3699"/>
      <c s="150" r="E3699"/>
      <c s="150" r="F3699"/>
    </row>
    <row r="3700">
      <c s="113" r="A3700">
        <v>270670000211</v>
      </c>
      <c t="s" s="136" r="B3700">
        <v>4007</v>
      </c>
      <c s="150" r="C3700"/>
      <c s="150" r="D3700"/>
      <c s="150" r="E3700"/>
      <c s="150" r="F3700"/>
    </row>
    <row r="3701">
      <c s="113" r="A3701">
        <v>270670000254</v>
      </c>
      <c t="s" s="136" r="B3701">
        <v>4008</v>
      </c>
      <c s="150" r="C3701"/>
      <c s="150" r="D3701"/>
      <c s="150" r="E3701"/>
      <c s="150" r="F3701"/>
    </row>
    <row r="3702">
      <c s="113" r="A3702">
        <v>270670000271</v>
      </c>
      <c t="s" s="136" r="B3702">
        <v>4009</v>
      </c>
      <c s="150" r="C3702"/>
      <c s="150" r="D3702"/>
      <c s="150" r="E3702"/>
      <c s="150" r="F3702"/>
    </row>
    <row r="3703">
      <c s="113" r="A3703">
        <v>270670000441</v>
      </c>
      <c t="s" s="136" r="B3703">
        <v>4010</v>
      </c>
      <c s="150" r="C3703"/>
      <c s="150" r="D3703"/>
      <c s="150" r="E3703"/>
      <c s="150" r="F3703"/>
    </row>
    <row r="3704">
      <c s="113" r="A3704">
        <v>270670000505</v>
      </c>
      <c t="s" s="136" r="B3704">
        <v>4011</v>
      </c>
      <c s="150" r="C3704"/>
      <c s="150" r="D3704"/>
      <c s="150" r="E3704"/>
      <c s="150" r="F3704"/>
    </row>
    <row r="3705">
      <c s="113" r="A3705">
        <v>270670000700</v>
      </c>
      <c t="s" s="136" r="B3705">
        <v>4012</v>
      </c>
      <c s="150" r="C3705"/>
      <c s="150" r="D3705"/>
      <c s="150" r="E3705"/>
      <c s="150" r="F3705"/>
    </row>
    <row r="3706">
      <c s="113" r="A3706">
        <v>270670007399</v>
      </c>
      <c t="s" s="136" r="B3706">
        <v>4013</v>
      </c>
      <c s="150" r="C3706"/>
      <c s="150" r="D3706"/>
      <c s="150" r="E3706"/>
      <c s="150" r="F3706"/>
    </row>
    <row r="3707">
      <c s="113" r="A3707">
        <v>270670007470</v>
      </c>
      <c t="s" s="136" r="B3707">
        <v>4014</v>
      </c>
      <c s="150" r="C3707"/>
      <c s="150" r="D3707"/>
      <c s="150" r="E3707"/>
      <c s="150" r="F3707"/>
    </row>
    <row r="3708">
      <c s="113" r="A3708">
        <v>270678000113</v>
      </c>
      <c t="s" s="136" r="B3708">
        <v>4015</v>
      </c>
      <c s="150" r="C3708"/>
      <c s="150" r="D3708"/>
      <c s="150" r="E3708"/>
      <c s="150" r="F3708"/>
    </row>
    <row r="3709">
      <c s="113" r="A3709">
        <v>270678000130</v>
      </c>
      <c t="s" s="136" r="B3709">
        <v>4016</v>
      </c>
      <c s="150" r="C3709"/>
      <c s="150" r="D3709"/>
      <c s="150" r="E3709"/>
      <c s="150" r="F3709"/>
    </row>
    <row r="3710">
      <c s="113" r="A3710">
        <v>270678000245</v>
      </c>
      <c t="s" s="136" r="B3710">
        <v>4017</v>
      </c>
      <c s="150" r="C3710"/>
      <c s="150" r="D3710"/>
      <c s="150" r="E3710"/>
      <c s="150" r="F3710"/>
    </row>
    <row r="3711">
      <c s="113" r="A3711">
        <v>270678000491</v>
      </c>
      <c t="s" s="136" r="B3711">
        <v>4018</v>
      </c>
      <c s="150" r="C3711"/>
      <c s="150" r="D3711"/>
      <c s="150" r="E3711"/>
      <c s="150" r="F3711"/>
    </row>
    <row r="3712">
      <c s="113" r="A3712">
        <v>270678000521</v>
      </c>
      <c t="s" s="136" r="B3712">
        <v>4019</v>
      </c>
      <c s="150" r="C3712"/>
      <c s="150" r="D3712"/>
      <c s="150" r="E3712"/>
      <c s="150" r="F3712"/>
    </row>
    <row r="3713">
      <c s="113" r="A3713">
        <v>270678000580</v>
      </c>
      <c t="s" s="136" r="B3713">
        <v>4020</v>
      </c>
      <c s="150" r="C3713"/>
      <c s="150" r="D3713"/>
      <c s="150" r="E3713"/>
      <c s="150" r="F3713"/>
    </row>
    <row r="3714">
      <c s="113" r="A3714">
        <v>270678000636</v>
      </c>
      <c t="s" s="136" r="B3714">
        <v>4021</v>
      </c>
      <c s="150" r="C3714"/>
      <c s="150" r="D3714"/>
      <c s="150" r="E3714"/>
      <c s="150" r="F3714"/>
    </row>
    <row r="3715">
      <c s="113" r="A3715">
        <v>270678000652</v>
      </c>
      <c t="s" s="136" r="B3715">
        <v>4022</v>
      </c>
      <c s="150" r="C3715"/>
      <c s="150" r="D3715"/>
      <c s="150" r="E3715"/>
      <c s="150" r="F3715"/>
    </row>
    <row r="3716">
      <c s="113" r="A3716">
        <v>270678000750</v>
      </c>
      <c t="s" s="136" r="B3716">
        <v>4023</v>
      </c>
      <c s="150" r="C3716"/>
      <c s="150" r="D3716"/>
      <c s="150" r="E3716"/>
      <c s="150" r="F3716"/>
    </row>
    <row r="3717">
      <c s="113" r="A3717">
        <v>270678000768</v>
      </c>
      <c t="s" s="136" r="B3717">
        <v>4024</v>
      </c>
      <c s="150" r="C3717"/>
      <c s="150" r="D3717"/>
      <c s="150" r="E3717"/>
      <c s="150" r="F3717"/>
    </row>
    <row r="3718">
      <c s="113" r="A3718">
        <v>270678009391</v>
      </c>
      <c t="s" s="136" r="B3718">
        <v>4025</v>
      </c>
      <c s="150" r="C3718"/>
      <c s="150" r="D3718"/>
      <c s="150" r="E3718"/>
      <c s="150" r="F3718"/>
    </row>
    <row r="3719">
      <c s="113" r="A3719">
        <v>270678009536</v>
      </c>
      <c t="s" s="136" r="B3719">
        <v>4026</v>
      </c>
      <c s="150" r="C3719"/>
      <c s="150" r="D3719"/>
      <c s="150" r="E3719"/>
      <c s="150" r="F3719"/>
    </row>
    <row r="3720">
      <c s="113" r="A3720">
        <v>270678009609</v>
      </c>
      <c t="s" s="136" r="B3720">
        <v>4027</v>
      </c>
      <c s="150" r="C3720"/>
      <c s="150" r="D3720"/>
      <c s="150" r="E3720"/>
      <c s="150" r="F3720"/>
    </row>
    <row r="3721">
      <c s="113" r="A3721">
        <v>270678009625</v>
      </c>
      <c t="s" s="136" r="B3721">
        <v>4028</v>
      </c>
      <c s="150" r="C3721"/>
      <c s="150" r="D3721"/>
      <c s="150" r="E3721"/>
      <c s="150" r="F3721"/>
    </row>
    <row r="3722">
      <c s="113" r="A3722">
        <v>270702000022</v>
      </c>
      <c t="s" s="136" r="B3722">
        <v>4029</v>
      </c>
      <c s="150" r="C3722"/>
      <c s="150" r="D3722"/>
      <c s="150" r="E3722"/>
      <c s="150" r="F3722"/>
    </row>
    <row r="3723">
      <c s="113" r="A3723">
        <v>270702000227</v>
      </c>
      <c t="s" s="136" r="B3723">
        <v>4030</v>
      </c>
      <c s="150" r="C3723"/>
      <c s="150" r="D3723"/>
      <c s="150" r="E3723"/>
      <c s="150" r="F3723"/>
    </row>
    <row r="3724">
      <c s="113" r="A3724">
        <v>270708000067</v>
      </c>
      <c t="s" s="136" r="B3724">
        <v>4031</v>
      </c>
      <c s="150" r="C3724"/>
      <c s="150" r="D3724"/>
      <c s="150" r="E3724"/>
      <c s="150" r="F3724"/>
    </row>
    <row r="3725">
      <c s="113" r="A3725">
        <v>270708000075</v>
      </c>
      <c t="s" s="136" r="B3725">
        <v>4032</v>
      </c>
      <c s="150" r="C3725"/>
      <c s="150" r="D3725"/>
      <c s="150" r="E3725"/>
      <c s="150" r="F3725"/>
    </row>
    <row r="3726">
      <c s="113" r="A3726">
        <v>270708000083</v>
      </c>
      <c t="s" s="136" r="B3726">
        <v>4033</v>
      </c>
      <c s="150" r="C3726"/>
      <c s="150" r="D3726"/>
      <c s="150" r="E3726"/>
      <c s="150" r="F3726"/>
    </row>
    <row r="3727">
      <c s="113" r="A3727">
        <v>270708000121</v>
      </c>
      <c t="s" s="136" r="B3727">
        <v>4034</v>
      </c>
      <c s="150" r="C3727"/>
      <c s="150" r="D3727"/>
      <c s="150" r="E3727"/>
      <c s="150" r="F3727"/>
    </row>
    <row r="3728">
      <c s="113" r="A3728">
        <v>270708000148</v>
      </c>
      <c t="s" s="136" r="B3728">
        <v>4035</v>
      </c>
      <c s="150" r="C3728"/>
      <c s="150" r="D3728"/>
      <c s="150" r="E3728"/>
      <c s="150" r="F3728"/>
    </row>
    <row r="3729">
      <c s="113" r="A3729">
        <v>270708000211</v>
      </c>
      <c t="s" s="136" r="B3729">
        <v>4036</v>
      </c>
      <c s="150" r="C3729"/>
      <c s="150" r="D3729"/>
      <c s="150" r="E3729"/>
      <c s="150" r="F3729"/>
    </row>
    <row r="3730">
      <c s="113" r="A3730">
        <v>270708000261</v>
      </c>
      <c t="s" s="136" r="B3730">
        <v>4037</v>
      </c>
      <c s="150" r="C3730"/>
      <c s="150" r="D3730"/>
      <c s="150" r="E3730"/>
      <c s="150" r="F3730"/>
    </row>
    <row r="3731">
      <c s="113" r="A3731">
        <v>270708000300</v>
      </c>
      <c t="s" s="136" r="B3731">
        <v>4038</v>
      </c>
      <c s="150" r="C3731"/>
      <c s="150" r="D3731"/>
      <c s="150" r="E3731"/>
      <c s="150" r="F3731"/>
    </row>
    <row r="3732">
      <c s="113" r="A3732">
        <v>270708000318</v>
      </c>
      <c t="s" s="136" r="B3732">
        <v>4039</v>
      </c>
      <c s="150" r="C3732"/>
      <c s="150" r="D3732"/>
      <c s="150" r="E3732"/>
      <c s="150" r="F3732"/>
    </row>
    <row r="3733">
      <c s="113" r="A3733">
        <v>270708000334</v>
      </c>
      <c t="s" s="136" r="B3733">
        <v>4040</v>
      </c>
      <c s="150" r="C3733"/>
      <c s="150" r="D3733"/>
      <c s="150" r="E3733"/>
      <c s="150" r="F3733"/>
    </row>
    <row r="3734">
      <c s="113" r="A3734">
        <v>270708000351</v>
      </c>
      <c t="s" s="136" r="B3734">
        <v>4041</v>
      </c>
      <c s="150" r="C3734"/>
      <c s="150" r="D3734"/>
      <c s="150" r="E3734"/>
      <c s="150" r="F3734"/>
    </row>
    <row r="3735">
      <c s="113" r="A3735">
        <v>270708000661</v>
      </c>
      <c t="s" s="136" r="B3735">
        <v>4042</v>
      </c>
      <c s="150" r="C3735"/>
      <c s="150" r="D3735"/>
      <c s="150" r="E3735"/>
      <c s="150" r="F3735"/>
    </row>
    <row r="3736">
      <c s="113" r="A3736">
        <v>270708000725</v>
      </c>
      <c t="s" s="136" r="B3736">
        <v>4043</v>
      </c>
      <c s="150" r="C3736"/>
      <c s="150" r="D3736"/>
      <c s="150" r="E3736"/>
      <c s="150" r="F3736"/>
    </row>
    <row r="3737">
      <c s="113" r="A3737">
        <v>270708000971</v>
      </c>
      <c t="s" s="136" r="B3737">
        <v>4044</v>
      </c>
      <c s="150" r="C3737"/>
      <c s="150" r="D3737"/>
      <c s="150" r="E3737"/>
      <c s="150" r="F3737"/>
    </row>
    <row r="3738">
      <c s="113" r="A3738">
        <v>270713000032</v>
      </c>
      <c t="s" s="136" r="B3738">
        <v>4045</v>
      </c>
      <c s="150" r="C3738"/>
      <c s="150" r="D3738"/>
      <c s="150" r="E3738"/>
      <c s="150" r="F3738"/>
    </row>
    <row r="3739">
      <c s="113" r="A3739">
        <v>270713000059</v>
      </c>
      <c t="s" s="136" r="B3739">
        <v>1729</v>
      </c>
      <c s="150" r="C3739"/>
      <c s="150" r="D3739"/>
      <c s="150" r="E3739"/>
      <c s="150" r="F3739"/>
    </row>
    <row r="3740">
      <c s="113" r="A3740">
        <v>270713000067</v>
      </c>
      <c t="s" s="136" r="B3740">
        <v>4046</v>
      </c>
      <c s="150" r="C3740"/>
      <c s="150" r="D3740"/>
      <c s="150" r="E3740"/>
      <c s="150" r="F3740"/>
    </row>
    <row r="3741">
      <c s="113" r="A3741">
        <v>270713000121</v>
      </c>
      <c t="s" s="136" r="B3741">
        <v>4047</v>
      </c>
      <c s="150" r="C3741"/>
      <c s="150" r="D3741"/>
      <c s="150" r="E3741"/>
      <c s="150" r="F3741"/>
    </row>
    <row r="3742">
      <c s="113" r="A3742">
        <v>270713000130</v>
      </c>
      <c t="s" s="136" r="B3742">
        <v>4048</v>
      </c>
      <c s="150" r="C3742"/>
      <c s="150" r="D3742"/>
      <c s="150" r="E3742"/>
      <c s="150" r="F3742"/>
    </row>
    <row r="3743">
      <c s="113" r="A3743">
        <v>270713000199</v>
      </c>
      <c t="s" s="136" r="B3743">
        <v>4049</v>
      </c>
      <c s="150" r="C3743"/>
      <c s="150" r="D3743"/>
      <c s="150" r="E3743"/>
      <c s="150" r="F3743"/>
    </row>
    <row r="3744">
      <c s="113" r="A3744">
        <v>270713000202</v>
      </c>
      <c t="s" s="136" r="B3744">
        <v>4050</v>
      </c>
      <c s="150" r="C3744"/>
      <c s="150" r="D3744"/>
      <c s="150" r="E3744"/>
      <c s="150" r="F3744"/>
    </row>
    <row r="3745">
      <c s="113" r="A3745">
        <v>270713000270</v>
      </c>
      <c t="s" s="136" r="B3745">
        <v>4051</v>
      </c>
      <c s="150" r="C3745"/>
      <c s="150" r="D3745"/>
      <c s="150" r="E3745"/>
      <c s="150" r="F3745"/>
    </row>
    <row r="3746">
      <c s="113" r="A3746">
        <v>270713000393</v>
      </c>
      <c t="s" s="136" r="B3746">
        <v>4052</v>
      </c>
      <c s="150" r="C3746"/>
      <c s="150" r="D3746"/>
      <c s="150" r="E3746"/>
      <c s="150" r="F3746"/>
    </row>
    <row r="3747">
      <c s="113" r="A3747">
        <v>270713000423</v>
      </c>
      <c t="s" s="136" r="B3747">
        <v>4053</v>
      </c>
      <c s="150" r="C3747"/>
      <c s="150" r="D3747"/>
      <c s="150" r="E3747"/>
      <c s="150" r="F3747"/>
    </row>
    <row r="3748">
      <c s="113" r="A3748">
        <v>270713000431</v>
      </c>
      <c t="s" s="136" r="B3748">
        <v>4054</v>
      </c>
      <c s="150" r="C3748"/>
      <c s="150" r="D3748"/>
      <c s="150" r="E3748"/>
      <c s="150" r="F3748"/>
    </row>
    <row r="3749">
      <c s="113" r="A3749">
        <v>270713000547</v>
      </c>
      <c t="s" s="136" r="B3749">
        <v>4055</v>
      </c>
      <c s="150" r="C3749"/>
      <c s="150" r="D3749"/>
      <c s="150" r="E3749"/>
      <c s="150" r="F3749"/>
    </row>
    <row r="3750">
      <c s="113" r="A3750">
        <v>270713000601</v>
      </c>
      <c t="s" s="136" r="B3750">
        <v>4056</v>
      </c>
      <c s="150" r="C3750"/>
      <c s="150" r="D3750"/>
      <c s="150" r="E3750"/>
      <c s="150" r="F3750"/>
    </row>
    <row r="3751">
      <c s="113" r="A3751">
        <v>270713000610</v>
      </c>
      <c t="s" s="136" r="B3751">
        <v>4057</v>
      </c>
      <c s="150" r="C3751"/>
      <c s="150" r="D3751"/>
      <c s="150" r="E3751"/>
      <c s="150" r="F3751"/>
    </row>
    <row r="3752">
      <c s="113" r="A3752">
        <v>270713001071</v>
      </c>
      <c t="s" s="136" r="B3752">
        <v>4058</v>
      </c>
      <c s="150" r="C3752"/>
      <c s="150" r="D3752"/>
      <c s="150" r="E3752"/>
      <c s="150" r="F3752"/>
    </row>
    <row r="3753">
      <c s="113" r="A3753">
        <v>270713001101</v>
      </c>
      <c t="s" s="136" r="B3753">
        <v>4059</v>
      </c>
      <c s="150" r="C3753"/>
      <c s="150" r="D3753"/>
      <c s="150" r="E3753"/>
      <c s="150" r="F3753"/>
    </row>
    <row r="3754">
      <c s="113" r="A3754">
        <v>270713013673</v>
      </c>
      <c t="s" s="136" r="B3754">
        <v>4060</v>
      </c>
      <c s="150" r="C3754"/>
      <c s="150" r="D3754"/>
      <c s="150" r="E3754"/>
      <c s="150" r="F3754"/>
    </row>
    <row r="3755">
      <c s="113" r="A3755">
        <v>270713013754</v>
      </c>
      <c t="s" s="136" r="B3755">
        <v>4061</v>
      </c>
      <c s="150" r="C3755"/>
      <c s="150" r="D3755"/>
      <c s="150" r="E3755"/>
      <c s="150" r="F3755"/>
    </row>
    <row r="3756">
      <c s="113" r="A3756">
        <v>270713013762</v>
      </c>
      <c t="s" s="136" r="B3756">
        <v>4062</v>
      </c>
      <c s="150" r="C3756"/>
      <c s="150" r="D3756"/>
      <c s="150" r="E3756"/>
      <c s="150" r="F3756"/>
    </row>
    <row r="3757">
      <c s="113" r="A3757">
        <v>270717000070</v>
      </c>
      <c t="s" s="136" r="B3757">
        <v>4063</v>
      </c>
      <c s="150" r="C3757"/>
      <c s="150" r="D3757"/>
      <c s="150" r="E3757"/>
      <c s="150" r="F3757"/>
    </row>
    <row r="3758">
      <c s="113" r="A3758">
        <v>270717000088</v>
      </c>
      <c t="s" s="136" r="B3758">
        <v>844</v>
      </c>
      <c s="150" r="C3758"/>
      <c s="150" r="D3758"/>
      <c s="150" r="E3758"/>
      <c s="150" r="F3758"/>
    </row>
    <row r="3759">
      <c s="113" r="A3759">
        <v>270717000118</v>
      </c>
      <c t="s" s="136" r="B3759">
        <v>4064</v>
      </c>
      <c s="150" r="C3759"/>
      <c s="150" r="D3759"/>
      <c s="150" r="E3759"/>
      <c s="150" r="F3759"/>
    </row>
    <row r="3760">
      <c s="113" r="A3760">
        <v>270717000428</v>
      </c>
      <c t="s" s="136" r="B3760">
        <v>4065</v>
      </c>
      <c s="150" r="C3760"/>
      <c s="150" r="D3760"/>
      <c s="150" r="E3760"/>
      <c s="150" r="F3760"/>
    </row>
    <row r="3761">
      <c s="113" r="A3761">
        <v>270742000025</v>
      </c>
      <c t="s" s="136" r="B3761">
        <v>4066</v>
      </c>
      <c s="150" r="C3761"/>
      <c s="150" r="D3761"/>
      <c s="150" r="E3761"/>
      <c s="150" r="F3761"/>
    </row>
    <row r="3762">
      <c s="113" r="A3762">
        <v>270742000050</v>
      </c>
      <c t="s" s="136" r="B3762">
        <v>4067</v>
      </c>
      <c s="150" r="C3762"/>
      <c s="150" r="D3762"/>
      <c s="150" r="E3762"/>
      <c s="150" r="F3762"/>
    </row>
    <row r="3763">
      <c s="113" r="A3763">
        <v>270742000068</v>
      </c>
      <c t="s" s="136" r="B3763">
        <v>4068</v>
      </c>
      <c s="150" r="C3763"/>
      <c s="150" r="D3763"/>
      <c s="150" r="E3763"/>
      <c s="150" r="F3763"/>
    </row>
    <row r="3764">
      <c s="113" r="A3764">
        <v>270742000076</v>
      </c>
      <c t="s" s="136" r="B3764">
        <v>4069</v>
      </c>
      <c s="150" r="C3764"/>
      <c s="150" r="D3764"/>
      <c s="150" r="E3764"/>
      <c s="150" r="F3764"/>
    </row>
    <row r="3765">
      <c s="113" r="A3765">
        <v>270771000131</v>
      </c>
      <c t="s" s="136" r="B3765">
        <v>4070</v>
      </c>
      <c s="150" r="C3765"/>
      <c s="150" r="D3765"/>
      <c s="150" r="E3765"/>
      <c s="150" r="F3765"/>
    </row>
    <row r="3766">
      <c s="113" r="A3766">
        <v>270771000263</v>
      </c>
      <c t="s" s="136" r="B3766">
        <v>2814</v>
      </c>
      <c s="150" r="C3766"/>
      <c s="150" r="D3766"/>
      <c s="150" r="E3766"/>
      <c s="150" r="F3766"/>
    </row>
    <row r="3767">
      <c s="113" r="A3767">
        <v>270771000492</v>
      </c>
      <c t="s" s="136" r="B3767">
        <v>4071</v>
      </c>
      <c s="150" r="C3767"/>
      <c s="150" r="D3767"/>
      <c s="150" r="E3767"/>
      <c s="150" r="F3767"/>
    </row>
    <row r="3768">
      <c s="113" r="A3768">
        <v>270771011516</v>
      </c>
      <c t="s" s="136" r="B3768">
        <v>4072</v>
      </c>
      <c s="150" r="C3768"/>
      <c s="150" r="D3768"/>
      <c s="150" r="E3768"/>
      <c s="150" r="F3768"/>
    </row>
    <row r="3769">
      <c s="113" r="A3769">
        <v>270820000011</v>
      </c>
      <c t="s" s="136" r="B3769">
        <v>4073</v>
      </c>
      <c s="150" r="C3769"/>
      <c s="150" r="D3769"/>
      <c s="150" r="E3769"/>
      <c s="150" r="F3769"/>
    </row>
    <row r="3770">
      <c s="113" r="A3770">
        <v>270820000045</v>
      </c>
      <c t="s" s="136" r="B3770">
        <v>4074</v>
      </c>
      <c s="150" r="C3770"/>
      <c s="150" r="D3770"/>
      <c s="150" r="E3770"/>
      <c s="150" r="F3770"/>
    </row>
    <row r="3771">
      <c s="113" r="A3771">
        <v>270820000053</v>
      </c>
      <c t="s" s="136" r="B3771">
        <v>4075</v>
      </c>
      <c s="150" r="C3771"/>
      <c s="150" r="D3771"/>
      <c s="150" r="E3771"/>
      <c s="150" r="F3771"/>
    </row>
    <row r="3772">
      <c s="113" r="A3772">
        <v>270820000240</v>
      </c>
      <c t="s" s="136" r="B3772">
        <v>4076</v>
      </c>
      <c s="150" r="C3772"/>
      <c s="150" r="D3772"/>
      <c s="150" r="E3772"/>
      <c s="150" r="F3772"/>
    </row>
    <row r="3773">
      <c s="113" r="A3773">
        <v>270820000258</v>
      </c>
      <c t="s" s="136" r="B3773">
        <v>4077</v>
      </c>
      <c s="150" r="C3773"/>
      <c s="150" r="D3773"/>
      <c s="150" r="E3773"/>
      <c s="150" r="F3773"/>
    </row>
    <row r="3774">
      <c s="113" r="A3774">
        <v>270820000312</v>
      </c>
      <c t="s" s="136" r="B3774">
        <v>4078</v>
      </c>
      <c s="150" r="C3774"/>
      <c s="150" r="D3774"/>
      <c s="150" r="E3774"/>
      <c s="150" r="F3774"/>
    </row>
    <row r="3775">
      <c s="113" r="A3775">
        <v>270820000321</v>
      </c>
      <c t="s" s="136" r="B3775">
        <v>4079</v>
      </c>
      <c s="150" r="C3775"/>
      <c s="150" r="D3775"/>
      <c s="150" r="E3775"/>
      <c s="150" r="F3775"/>
    </row>
    <row r="3776">
      <c s="113" r="A3776">
        <v>270820000371</v>
      </c>
      <c t="s" s="136" r="B3776">
        <v>4080</v>
      </c>
      <c s="150" r="C3776"/>
      <c s="150" r="D3776"/>
      <c s="150" r="E3776"/>
      <c s="150" r="F3776"/>
    </row>
    <row r="3777">
      <c s="113" r="A3777">
        <v>270820005829</v>
      </c>
      <c t="s" s="136" r="B3777">
        <v>4081</v>
      </c>
      <c s="150" r="C3777"/>
      <c s="150" r="D3777"/>
      <c s="150" r="E3777"/>
      <c s="150" r="F3777"/>
    </row>
    <row r="3778">
      <c s="113" r="A3778">
        <v>270823000038</v>
      </c>
      <c t="s" s="136" r="B3778">
        <v>4082</v>
      </c>
      <c s="150" r="C3778"/>
      <c s="150" r="D3778"/>
      <c s="150" r="E3778"/>
      <c s="150" r="F3778"/>
    </row>
    <row r="3779">
      <c s="113" r="A3779">
        <v>270823000160</v>
      </c>
      <c t="s" s="136" r="B3779">
        <v>4083</v>
      </c>
      <c s="150" r="C3779"/>
      <c s="150" r="D3779"/>
      <c s="150" r="E3779"/>
      <c s="150" r="F3779"/>
    </row>
    <row r="3780">
      <c s="113" r="A3780">
        <v>270823000216</v>
      </c>
      <c t="s" s="136" r="B3780">
        <v>4084</v>
      </c>
      <c s="150" r="C3780"/>
      <c s="150" r="D3780"/>
      <c s="150" r="E3780"/>
      <c s="150" r="F3780"/>
    </row>
    <row r="3781">
      <c s="113" r="A3781">
        <v>270823000305</v>
      </c>
      <c t="s" s="136" r="B3781">
        <v>4085</v>
      </c>
      <c s="150" r="C3781"/>
      <c s="150" r="D3781"/>
      <c s="150" r="E3781"/>
      <c s="150" r="F3781"/>
    </row>
    <row r="3782">
      <c s="113" r="A3782">
        <v>270823000429</v>
      </c>
      <c t="s" s="136" r="B3782">
        <v>4086</v>
      </c>
      <c s="150" r="C3782"/>
      <c s="150" r="D3782"/>
      <c s="150" r="E3782"/>
      <c s="150" r="F3782"/>
    </row>
    <row r="3783">
      <c s="113" r="A3783">
        <v>273001001317</v>
      </c>
      <c t="s" s="136" r="B3783">
        <v>4087</v>
      </c>
      <c s="150" r="C3783"/>
      <c s="150" r="D3783"/>
      <c s="150" r="E3783"/>
      <c s="150" r="F3783"/>
    </row>
    <row r="3784">
      <c s="113" r="A3784">
        <v>273001001422</v>
      </c>
      <c t="s" s="136" r="B3784">
        <v>4088</v>
      </c>
      <c s="150" r="C3784"/>
      <c s="150" r="D3784"/>
      <c s="150" r="E3784"/>
      <c s="150" r="F3784"/>
    </row>
    <row r="3785">
      <c s="113" r="A3785">
        <v>273001001481</v>
      </c>
      <c t="s" s="136" r="B3785">
        <v>4089</v>
      </c>
      <c s="150" r="C3785"/>
      <c s="150" r="D3785"/>
      <c s="150" r="E3785"/>
      <c s="150" r="F3785"/>
    </row>
    <row r="3786">
      <c s="113" r="A3786">
        <v>273001002658</v>
      </c>
      <c t="s" s="136" r="B3786">
        <v>4090</v>
      </c>
      <c s="150" r="C3786"/>
      <c s="150" r="D3786"/>
      <c s="150" r="E3786"/>
      <c s="150" r="F3786"/>
    </row>
    <row r="3787">
      <c s="113" r="A3787">
        <v>273001004073</v>
      </c>
      <c t="s" s="136" r="B3787">
        <v>4091</v>
      </c>
      <c s="150" r="C3787"/>
      <c s="150" r="D3787"/>
      <c s="150" r="E3787"/>
      <c s="150" r="F3787"/>
    </row>
    <row r="3788">
      <c s="113" r="A3788">
        <v>273001004286</v>
      </c>
      <c t="s" s="136" r="B3788">
        <v>4092</v>
      </c>
      <c s="150" r="C3788"/>
      <c s="150" r="D3788"/>
      <c s="150" r="E3788"/>
      <c s="150" r="F3788"/>
    </row>
    <row r="3789">
      <c s="113" r="A3789">
        <v>273001006645</v>
      </c>
      <c t="s" s="136" r="B3789">
        <v>4093</v>
      </c>
      <c s="150" r="C3789"/>
      <c s="150" r="D3789"/>
      <c s="150" r="E3789"/>
      <c s="150" r="F3789"/>
    </row>
    <row r="3790">
      <c s="113" r="A3790">
        <v>273001007374</v>
      </c>
      <c t="s" s="136" r="B3790">
        <v>4094</v>
      </c>
      <c s="150" r="C3790"/>
      <c s="150" r="D3790"/>
      <c s="150" r="E3790"/>
      <c s="150" r="F3790"/>
    </row>
    <row r="3791">
      <c s="113" r="A3791">
        <v>273024000482</v>
      </c>
      <c t="s" s="136" r="B3791">
        <v>4095</v>
      </c>
      <c s="150" r="C3791"/>
      <c s="150" r="D3791"/>
      <c s="150" r="E3791"/>
      <c s="150" r="F3791"/>
    </row>
    <row r="3792">
      <c s="113" r="A3792">
        <v>273026000099</v>
      </c>
      <c t="s" s="136" r="B3792">
        <v>4096</v>
      </c>
      <c s="150" r="C3792"/>
      <c s="150" r="D3792"/>
      <c s="150" r="E3792"/>
      <c s="150" r="F3792"/>
    </row>
    <row r="3793">
      <c s="113" r="A3793">
        <v>273030000338</v>
      </c>
      <c t="s" s="136" r="B3793">
        <v>4097</v>
      </c>
      <c s="150" r="C3793"/>
      <c s="150" r="D3793"/>
      <c s="150" r="E3793"/>
      <c s="150" r="F3793"/>
    </row>
    <row r="3794">
      <c s="113" r="A3794">
        <v>273043000027</v>
      </c>
      <c t="s" s="136" r="B3794">
        <v>4098</v>
      </c>
      <c s="150" r="C3794"/>
      <c s="150" r="D3794"/>
      <c s="150" r="E3794"/>
      <c s="150" r="F3794"/>
    </row>
    <row r="3795">
      <c s="113" r="A3795">
        <v>273043000787</v>
      </c>
      <c t="s" s="136" r="B3795">
        <v>4099</v>
      </c>
      <c s="150" r="C3795"/>
      <c s="150" r="D3795"/>
      <c s="150" r="E3795"/>
      <c s="150" r="F3795"/>
    </row>
    <row r="3796">
      <c s="113" r="A3796">
        <v>273055000219</v>
      </c>
      <c t="s" s="136" r="B3796">
        <v>4100</v>
      </c>
      <c s="150" r="C3796"/>
      <c s="150" r="D3796"/>
      <c s="150" r="E3796"/>
      <c s="150" r="F3796"/>
    </row>
    <row r="3797">
      <c s="113" r="A3797">
        <v>273067001202</v>
      </c>
      <c t="s" s="136" r="B3797">
        <v>4101</v>
      </c>
      <c s="150" r="C3797"/>
      <c s="150" r="D3797"/>
      <c s="150" r="E3797"/>
      <c s="150" r="F3797"/>
    </row>
    <row r="3798">
      <c s="113" r="A3798">
        <v>273067001482</v>
      </c>
      <c t="s" s="136" r="B3798">
        <v>906</v>
      </c>
      <c s="150" r="C3798"/>
      <c s="150" r="D3798"/>
      <c s="150" r="E3798"/>
      <c s="150" r="F3798"/>
    </row>
    <row r="3799">
      <c s="113" r="A3799">
        <v>273124000358</v>
      </c>
      <c t="s" s="136" r="B3799">
        <v>4102</v>
      </c>
      <c s="150" r="C3799"/>
      <c s="150" r="D3799"/>
      <c s="150" r="E3799"/>
      <c s="150" r="F3799"/>
    </row>
    <row r="3800">
      <c s="113" r="A3800">
        <v>273124000366</v>
      </c>
      <c t="s" s="136" r="B3800">
        <v>4103</v>
      </c>
      <c s="150" r="C3800"/>
      <c s="150" r="D3800"/>
      <c s="150" r="E3800"/>
      <c s="150" r="F3800"/>
    </row>
    <row r="3801">
      <c s="113" r="A3801">
        <v>273124000528</v>
      </c>
      <c t="s" s="136" r="B3801">
        <v>4104</v>
      </c>
      <c s="150" r="C3801"/>
      <c s="150" r="D3801"/>
      <c s="150" r="E3801"/>
      <c s="150" r="F3801"/>
    </row>
    <row r="3802">
      <c s="113" r="A3802">
        <v>273124000943</v>
      </c>
      <c t="s" s="136" r="B3802">
        <v>4105</v>
      </c>
      <c s="150" r="C3802"/>
      <c s="150" r="D3802"/>
      <c s="150" r="E3802"/>
      <c s="150" r="F3802"/>
    </row>
    <row r="3803">
      <c s="113" r="A3803">
        <v>273152000142</v>
      </c>
      <c t="s" s="136" r="B3803">
        <v>906</v>
      </c>
      <c s="150" r="C3803"/>
      <c s="150" r="D3803"/>
      <c s="150" r="E3803"/>
      <c s="150" r="F3803"/>
    </row>
    <row r="3804">
      <c s="113" r="A3804">
        <v>273168000908</v>
      </c>
      <c t="s" s="136" r="B3804">
        <v>4071</v>
      </c>
      <c s="150" r="C3804"/>
      <c s="150" r="D3804"/>
      <c s="150" r="E3804"/>
      <c s="150" r="F3804"/>
    </row>
    <row r="3805">
      <c s="113" r="A3805">
        <v>273168002277</v>
      </c>
      <c t="s" s="136" r="B3805">
        <v>4106</v>
      </c>
      <c s="150" r="C3805"/>
      <c s="150" r="D3805"/>
      <c s="150" r="E3805"/>
      <c s="150" r="F3805"/>
    </row>
    <row r="3806">
      <c s="113" r="A3806">
        <v>273168003559</v>
      </c>
      <c t="s" s="136" r="B3806">
        <v>4107</v>
      </c>
      <c s="150" r="C3806"/>
      <c s="150" r="D3806"/>
      <c s="150" r="E3806"/>
      <c s="150" r="F3806"/>
    </row>
    <row r="3807">
      <c s="113" r="A3807">
        <v>273168003583</v>
      </c>
      <c t="s" s="136" r="B3807">
        <v>4108</v>
      </c>
      <c s="150" r="C3807"/>
      <c s="150" r="D3807"/>
      <c s="150" r="E3807"/>
      <c s="150" r="F3807"/>
    </row>
    <row r="3808">
      <c s="113" r="A3808">
        <v>273200000095</v>
      </c>
      <c t="s" s="136" r="B3808">
        <v>4109</v>
      </c>
      <c s="150" r="C3808"/>
      <c s="150" r="D3808"/>
      <c s="150" r="E3808"/>
      <c s="150" r="F3808"/>
    </row>
    <row r="3809">
      <c s="113" r="A3809">
        <v>273200000150</v>
      </c>
      <c t="s" s="136" r="B3809">
        <v>1709</v>
      </c>
      <c s="150" r="C3809"/>
      <c s="150" r="D3809"/>
      <c s="150" r="E3809"/>
      <c s="150" r="F3809"/>
    </row>
    <row r="3810">
      <c s="113" r="A3810">
        <v>273200000354</v>
      </c>
      <c t="s" s="136" r="B3810">
        <v>4110</v>
      </c>
      <c s="150" r="C3810"/>
      <c s="150" r="D3810"/>
      <c s="150" r="E3810"/>
      <c s="150" r="F3810"/>
    </row>
    <row r="3811">
      <c s="113" r="A3811">
        <v>273217000072</v>
      </c>
      <c t="s" s="136" r="B3811">
        <v>4111</v>
      </c>
      <c s="150" r="C3811"/>
      <c s="150" r="D3811"/>
      <c s="150" r="E3811"/>
      <c s="150" r="F3811"/>
    </row>
    <row r="3812">
      <c s="113" r="A3812">
        <v>273217000102</v>
      </c>
      <c t="s" s="136" r="B3812">
        <v>4112</v>
      </c>
      <c s="150" r="C3812"/>
      <c s="150" r="D3812"/>
      <c s="150" r="E3812"/>
      <c s="150" r="F3812"/>
    </row>
    <row r="3813">
      <c s="113" r="A3813">
        <v>273217000234</v>
      </c>
      <c t="s" s="136" r="B3813">
        <v>4113</v>
      </c>
      <c s="150" r="C3813"/>
      <c s="150" r="D3813"/>
      <c s="150" r="E3813"/>
      <c s="150" r="F3813"/>
    </row>
    <row r="3814">
      <c s="113" r="A3814">
        <v>273217000293</v>
      </c>
      <c t="s" s="136" r="B3814">
        <v>4114</v>
      </c>
      <c s="150" r="C3814"/>
      <c s="150" r="D3814"/>
      <c s="150" r="E3814"/>
      <c s="150" r="F3814"/>
    </row>
    <row r="3815">
      <c s="113" r="A3815">
        <v>273217000315</v>
      </c>
      <c t="s" s="136" r="B3815">
        <v>4115</v>
      </c>
      <c s="150" r="C3815"/>
      <c s="150" r="D3815"/>
      <c s="150" r="E3815"/>
      <c s="150" r="F3815"/>
    </row>
    <row r="3816">
      <c s="113" r="A3816">
        <v>273217000455</v>
      </c>
      <c t="s" s="136" r="B3816">
        <v>4116</v>
      </c>
      <c s="150" r="C3816"/>
      <c s="150" r="D3816"/>
      <c s="150" r="E3816"/>
      <c s="150" r="F3816"/>
    </row>
    <row r="3817">
      <c s="113" r="A3817">
        <v>273217000927</v>
      </c>
      <c t="s" s="136" r="B3817">
        <v>4117</v>
      </c>
      <c s="150" r="C3817"/>
      <c s="150" r="D3817"/>
      <c s="150" r="E3817"/>
      <c s="150" r="F3817"/>
    </row>
    <row r="3818">
      <c s="113" r="A3818">
        <v>273217001061</v>
      </c>
      <c t="s" s="136" r="B3818">
        <v>4118</v>
      </c>
      <c s="150" r="C3818"/>
      <c s="150" r="D3818"/>
      <c s="150" r="E3818"/>
      <c s="150" r="F3818"/>
    </row>
    <row r="3819">
      <c s="113" r="A3819">
        <v>273217001303</v>
      </c>
      <c t="s" s="136" r="B3819">
        <v>4119</v>
      </c>
      <c s="150" r="C3819"/>
      <c s="150" r="D3819"/>
      <c s="150" r="E3819"/>
      <c s="150" r="F3819"/>
    </row>
    <row r="3820">
      <c s="113" r="A3820">
        <v>273217001311</v>
      </c>
      <c t="s" s="136" r="B3820">
        <v>4120</v>
      </c>
      <c s="150" r="C3820"/>
      <c s="150" r="D3820"/>
      <c s="150" r="E3820"/>
      <c s="150" r="F3820"/>
    </row>
    <row r="3821">
      <c s="113" r="A3821">
        <v>273217001320</v>
      </c>
      <c t="s" s="136" r="B3821">
        <v>4121</v>
      </c>
      <c s="150" r="C3821"/>
      <c s="150" r="D3821"/>
      <c s="150" r="E3821"/>
      <c s="150" r="F3821"/>
    </row>
    <row r="3822">
      <c s="113" r="A3822">
        <v>273226000620</v>
      </c>
      <c t="s" s="136" r="B3822">
        <v>516</v>
      </c>
      <c s="150" r="C3822"/>
      <c s="150" r="D3822"/>
      <c s="150" r="E3822"/>
      <c s="150" r="F3822"/>
    </row>
    <row r="3823">
      <c s="113" r="A3823">
        <v>273226001049</v>
      </c>
      <c t="s" s="136" r="B3823">
        <v>4122</v>
      </c>
      <c s="150" r="C3823"/>
      <c s="150" r="D3823"/>
      <c s="150" r="E3823"/>
      <c s="150" r="F3823"/>
    </row>
    <row r="3824">
      <c s="113" r="A3824">
        <v>273226001421</v>
      </c>
      <c t="s" s="136" r="B3824">
        <v>4123</v>
      </c>
      <c s="150" r="C3824"/>
      <c s="150" r="D3824"/>
      <c s="150" r="E3824"/>
      <c s="150" r="F3824"/>
    </row>
    <row r="3825">
      <c s="113" r="A3825">
        <v>273226001430</v>
      </c>
      <c t="s" s="136" r="B3825">
        <v>4124</v>
      </c>
      <c s="150" r="C3825"/>
      <c s="150" r="D3825"/>
      <c s="150" r="E3825"/>
      <c s="150" r="F3825"/>
    </row>
    <row r="3826">
      <c s="113" r="A3826">
        <v>273268000336</v>
      </c>
      <c t="s" s="136" r="B3826">
        <v>4125</v>
      </c>
      <c s="150" r="C3826"/>
      <c s="150" r="D3826"/>
      <c s="150" r="E3826"/>
      <c s="150" r="F3826"/>
    </row>
    <row r="3827">
      <c s="113" r="A3827">
        <v>273268000506</v>
      </c>
      <c t="s" s="136" r="B3827">
        <v>4126</v>
      </c>
      <c s="150" r="C3827"/>
      <c s="150" r="D3827"/>
      <c s="150" r="E3827"/>
      <c s="150" r="F3827"/>
    </row>
    <row r="3828">
      <c s="113" r="A3828">
        <v>273268001472</v>
      </c>
      <c t="s" s="136" r="B3828">
        <v>4127</v>
      </c>
      <c s="150" r="C3828"/>
      <c s="150" r="D3828"/>
      <c s="150" r="E3828"/>
      <c s="150" r="F3828"/>
    </row>
    <row r="3829">
      <c s="113" r="A3829">
        <v>273268001537</v>
      </c>
      <c t="s" s="136" r="B3829">
        <v>4128</v>
      </c>
      <c s="150" r="C3829"/>
      <c s="150" r="D3829"/>
      <c s="150" r="E3829"/>
      <c s="150" r="F3829"/>
    </row>
    <row r="3830">
      <c s="113" r="A3830">
        <v>273270000882</v>
      </c>
      <c t="s" s="136" r="B3830">
        <v>1717</v>
      </c>
      <c s="150" r="C3830"/>
      <c s="150" r="D3830"/>
      <c s="150" r="E3830"/>
      <c s="150" r="F3830"/>
    </row>
    <row r="3831">
      <c s="113" r="A3831">
        <v>273275000503</v>
      </c>
      <c t="s" s="136" r="B3831">
        <v>1657</v>
      </c>
      <c s="150" r="C3831"/>
      <c s="150" r="D3831"/>
      <c s="150" r="E3831"/>
      <c s="150" r="F3831"/>
    </row>
    <row r="3832">
      <c s="113" r="A3832">
        <v>273283000326</v>
      </c>
      <c t="s" s="136" r="B3832">
        <v>4129</v>
      </c>
      <c s="150" r="C3832"/>
      <c s="150" r="D3832"/>
      <c s="150" r="E3832"/>
      <c s="150" r="F3832"/>
    </row>
    <row r="3833">
      <c s="113" r="A3833">
        <v>273283000521</v>
      </c>
      <c t="s" s="136" r="B3833">
        <v>4130</v>
      </c>
      <c s="150" r="C3833"/>
      <c s="150" r="D3833"/>
      <c s="150" r="E3833"/>
      <c s="150" r="F3833"/>
    </row>
    <row r="3834">
      <c s="113" r="A3834">
        <v>273283001501</v>
      </c>
      <c t="s" s="136" r="B3834">
        <v>4131</v>
      </c>
      <c s="150" r="C3834"/>
      <c s="150" r="D3834"/>
      <c s="150" r="E3834"/>
      <c s="150" r="F3834"/>
    </row>
    <row r="3835">
      <c s="113" r="A3835">
        <v>273319000859</v>
      </c>
      <c t="s" s="136" r="B3835">
        <v>4132</v>
      </c>
      <c s="150" r="C3835"/>
      <c s="150" r="D3835"/>
      <c s="150" r="E3835"/>
      <c s="150" r="F3835"/>
    </row>
    <row r="3836">
      <c s="113" r="A3836">
        <v>273319001189</v>
      </c>
      <c t="s" s="136" r="B3836">
        <v>4133</v>
      </c>
      <c s="150" r="C3836"/>
      <c s="150" r="D3836"/>
      <c s="150" r="E3836"/>
      <c s="150" r="F3836"/>
    </row>
    <row r="3837">
      <c s="113" r="A3837">
        <v>273319001197</v>
      </c>
      <c t="s" s="136" r="B3837">
        <v>4134</v>
      </c>
      <c s="150" r="C3837"/>
      <c s="150" r="D3837"/>
      <c s="150" r="E3837"/>
      <c s="150" r="F3837"/>
    </row>
    <row r="3838">
      <c s="113" r="A3838">
        <v>273319001235</v>
      </c>
      <c t="s" s="136" r="B3838">
        <v>1703</v>
      </c>
      <c s="150" r="C3838"/>
      <c s="150" r="D3838"/>
      <c s="150" r="E3838"/>
      <c s="150" r="F3838"/>
    </row>
    <row r="3839">
      <c s="113" r="A3839">
        <v>273349000721</v>
      </c>
      <c t="s" s="136" r="B3839">
        <v>4135</v>
      </c>
      <c s="150" r="C3839"/>
      <c s="150" r="D3839"/>
      <c s="150" r="E3839"/>
      <c s="150" r="F3839"/>
    </row>
    <row r="3840">
      <c s="113" r="A3840">
        <v>273352000201</v>
      </c>
      <c t="s" s="136" r="B3840">
        <v>4136</v>
      </c>
      <c s="150" r="C3840"/>
      <c s="150" r="D3840"/>
      <c s="150" r="E3840"/>
      <c s="150" r="F3840"/>
    </row>
    <row r="3841">
      <c s="113" r="A3841">
        <v>273352000651</v>
      </c>
      <c t="s" s="136" r="B3841">
        <v>4137</v>
      </c>
      <c s="150" r="C3841"/>
      <c s="150" r="D3841"/>
      <c s="150" r="E3841"/>
      <c s="150" r="F3841"/>
    </row>
    <row r="3842">
      <c s="113" r="A3842">
        <v>273408000641</v>
      </c>
      <c t="s" s="136" r="B3842">
        <v>4138</v>
      </c>
      <c s="150" r="C3842"/>
      <c s="150" r="D3842"/>
      <c s="150" r="E3842"/>
      <c s="150" r="F3842"/>
    </row>
    <row r="3843">
      <c s="113" r="A3843">
        <v>273411000563</v>
      </c>
      <c t="s" s="136" r="B3843">
        <v>4139</v>
      </c>
      <c s="150" r="C3843"/>
      <c s="150" r="D3843"/>
      <c s="150" r="E3843"/>
      <c s="150" r="F3843"/>
    </row>
    <row r="3844">
      <c s="113" r="A3844">
        <v>273411000661</v>
      </c>
      <c t="s" s="136" r="B3844">
        <v>4140</v>
      </c>
      <c s="150" r="C3844"/>
      <c s="150" r="D3844"/>
      <c s="150" r="E3844"/>
      <c s="150" r="F3844"/>
    </row>
    <row r="3845">
      <c s="113" r="A3845">
        <v>273411000687</v>
      </c>
      <c t="s" s="136" r="B3845">
        <v>4141</v>
      </c>
      <c s="150" r="C3845"/>
      <c s="150" r="D3845"/>
      <c s="150" r="E3845"/>
      <c s="150" r="F3845"/>
    </row>
    <row r="3846">
      <c s="113" r="A3846">
        <v>273411000725</v>
      </c>
      <c t="s" s="136" r="B3846">
        <v>4142</v>
      </c>
      <c s="150" r="C3846"/>
      <c s="150" r="D3846"/>
      <c s="150" r="E3846"/>
      <c s="150" r="F3846"/>
    </row>
    <row r="3847">
      <c s="113" r="A3847">
        <v>273411002132</v>
      </c>
      <c t="s" s="136" r="B3847">
        <v>4143</v>
      </c>
      <c s="150" r="C3847"/>
      <c s="150" r="D3847"/>
      <c s="150" r="E3847"/>
      <c s="150" r="F3847"/>
    </row>
    <row r="3848">
      <c s="113" r="A3848">
        <v>273411002141</v>
      </c>
      <c t="s" s="136" r="B3848">
        <v>4144</v>
      </c>
      <c s="150" r="C3848"/>
      <c s="150" r="D3848"/>
      <c s="150" r="E3848"/>
      <c s="150" r="F3848"/>
    </row>
    <row r="3849">
      <c s="113" r="A3849">
        <v>273411002159</v>
      </c>
      <c t="s" s="136" r="B3849">
        <v>4145</v>
      </c>
      <c s="150" r="C3849"/>
      <c s="150" r="D3849"/>
      <c s="150" r="E3849"/>
      <c s="150" r="F3849"/>
    </row>
    <row r="3850">
      <c s="113" r="A3850">
        <v>273443000506</v>
      </c>
      <c t="s" s="136" r="B3850">
        <v>4146</v>
      </c>
      <c s="150" r="C3850"/>
      <c s="150" r="D3850"/>
      <c s="150" r="E3850"/>
      <c s="150" r="F3850"/>
    </row>
    <row r="3851">
      <c s="113" r="A3851">
        <v>273449000141</v>
      </c>
      <c t="s" s="136" r="B3851">
        <v>4147</v>
      </c>
      <c s="150" r="C3851"/>
      <c s="150" r="D3851"/>
      <c s="150" r="E3851"/>
      <c s="150" r="F3851"/>
    </row>
    <row r="3852">
      <c s="113" r="A3852">
        <v>273483000142</v>
      </c>
      <c t="s" s="136" r="B3852">
        <v>4148</v>
      </c>
      <c s="150" r="C3852"/>
      <c s="150" r="D3852"/>
      <c s="150" r="E3852"/>
      <c s="150" r="F3852"/>
    </row>
    <row r="3853">
      <c s="113" r="A3853">
        <v>273483000843</v>
      </c>
      <c t="s" s="136" r="B3853">
        <v>4149</v>
      </c>
      <c s="150" r="C3853"/>
      <c s="150" r="D3853"/>
      <c s="150" r="E3853"/>
      <c s="150" r="F3853"/>
    </row>
    <row r="3854">
      <c s="113" r="A3854">
        <v>273483000851</v>
      </c>
      <c t="s" s="136" r="B3854">
        <v>4150</v>
      </c>
      <c s="150" r="C3854"/>
      <c s="150" r="D3854"/>
      <c s="150" r="E3854"/>
      <c s="150" r="F3854"/>
    </row>
    <row r="3855">
      <c s="113" r="A3855">
        <v>273504000270</v>
      </c>
      <c t="s" s="136" r="B3855">
        <v>4151</v>
      </c>
      <c s="150" r="C3855"/>
      <c s="150" r="D3855"/>
      <c s="150" r="E3855"/>
      <c s="150" r="F3855"/>
    </row>
    <row r="3856">
      <c s="113" r="A3856">
        <v>273504000687</v>
      </c>
      <c t="s" s="136" r="B3856">
        <v>4152</v>
      </c>
      <c s="150" r="C3856"/>
      <c s="150" r="D3856"/>
      <c s="150" r="E3856"/>
      <c s="150" r="F3856"/>
    </row>
    <row r="3857">
      <c s="113" r="A3857">
        <v>273504000920</v>
      </c>
      <c t="s" s="136" r="B3857">
        <v>4153</v>
      </c>
      <c s="150" r="C3857"/>
      <c s="150" r="D3857"/>
      <c s="150" r="E3857"/>
      <c s="150" r="F3857"/>
    </row>
    <row r="3858">
      <c s="113" r="A3858">
        <v>273504002183</v>
      </c>
      <c t="s" s="136" r="B3858">
        <v>4154</v>
      </c>
      <c s="150" r="C3858"/>
      <c s="150" r="D3858"/>
      <c s="150" r="E3858"/>
      <c s="150" r="F3858"/>
    </row>
    <row r="3859">
      <c s="113" r="A3859">
        <v>273504002191</v>
      </c>
      <c t="s" s="136" r="B3859">
        <v>4155</v>
      </c>
      <c s="150" r="C3859"/>
      <c s="150" r="D3859"/>
      <c s="150" r="E3859"/>
      <c s="150" r="F3859"/>
    </row>
    <row r="3860">
      <c s="113" r="A3860">
        <v>273555000169</v>
      </c>
      <c t="s" s="136" r="B3860">
        <v>4156</v>
      </c>
      <c s="150" r="C3860"/>
      <c s="150" r="D3860"/>
      <c s="150" r="E3860"/>
      <c s="150" r="F3860"/>
    </row>
    <row r="3861">
      <c s="113" r="A3861">
        <v>273555000185</v>
      </c>
      <c t="s" s="136" r="B3861">
        <v>4157</v>
      </c>
      <c s="150" r="C3861"/>
      <c s="150" r="D3861"/>
      <c s="150" r="E3861"/>
      <c s="150" r="F3861"/>
    </row>
    <row r="3862">
      <c s="113" r="A3862">
        <v>273555000398</v>
      </c>
      <c t="s" s="136" r="B3862">
        <v>4158</v>
      </c>
      <c s="150" r="C3862"/>
      <c s="150" r="D3862"/>
      <c s="150" r="E3862"/>
      <c s="150" r="F3862"/>
    </row>
    <row r="3863">
      <c s="113" r="A3863">
        <v>273555000924</v>
      </c>
      <c t="s" s="136" r="B3863">
        <v>4159</v>
      </c>
      <c s="150" r="C3863"/>
      <c s="150" r="D3863"/>
      <c s="150" r="E3863"/>
      <c s="150" r="F3863"/>
    </row>
    <row r="3864">
      <c s="113" r="A3864">
        <v>273555001882</v>
      </c>
      <c t="s" s="136" r="B3864">
        <v>4160</v>
      </c>
      <c s="150" r="C3864"/>
      <c s="150" r="D3864"/>
      <c s="150" r="E3864"/>
      <c s="150" r="F3864"/>
    </row>
    <row r="3865">
      <c s="113" r="A3865">
        <v>273555001891</v>
      </c>
      <c t="s" s="136" r="B3865">
        <v>4161</v>
      </c>
      <c s="150" r="C3865"/>
      <c s="150" r="D3865"/>
      <c s="150" r="E3865"/>
      <c s="150" r="F3865"/>
    </row>
    <row r="3866">
      <c s="113" r="A3866">
        <v>273563000739</v>
      </c>
      <c t="s" s="136" r="B3866">
        <v>4162</v>
      </c>
      <c s="150" r="C3866"/>
      <c s="150" r="D3866"/>
      <c s="150" r="E3866"/>
      <c s="150" r="F3866"/>
    </row>
    <row r="3867">
      <c s="113" r="A3867">
        <v>273585000571</v>
      </c>
      <c t="s" s="136" r="B3867">
        <v>4163</v>
      </c>
      <c s="150" r="C3867"/>
      <c s="150" r="D3867"/>
      <c s="150" r="E3867"/>
      <c s="150" r="F3867"/>
    </row>
    <row r="3868">
      <c s="113" r="A3868">
        <v>273585000864</v>
      </c>
      <c t="s" s="136" r="B3868">
        <v>4164</v>
      </c>
      <c s="150" r="C3868"/>
      <c s="150" r="D3868"/>
      <c s="150" r="E3868"/>
      <c s="150" r="F3868"/>
    </row>
    <row r="3869">
      <c s="113" r="A3869">
        <v>273585000996</v>
      </c>
      <c t="s" s="136" r="B3869">
        <v>4165</v>
      </c>
      <c s="150" r="C3869"/>
      <c s="150" r="D3869"/>
      <c s="150" r="E3869"/>
      <c s="150" r="F3869"/>
    </row>
    <row r="3870">
      <c s="113" r="A3870">
        <v>273616000094</v>
      </c>
      <c t="s" s="136" r="B3870">
        <v>4166</v>
      </c>
      <c s="150" r="C3870"/>
      <c s="150" r="D3870"/>
      <c s="150" r="E3870"/>
      <c s="150" r="F3870"/>
    </row>
    <row r="3871">
      <c s="113" r="A3871">
        <v>273616000302</v>
      </c>
      <c t="s" s="136" r="B3871">
        <v>4167</v>
      </c>
      <c s="150" r="C3871"/>
      <c s="150" r="D3871"/>
      <c s="150" r="E3871"/>
      <c s="150" r="F3871"/>
    </row>
    <row r="3872">
      <c s="113" r="A3872">
        <v>273616000892</v>
      </c>
      <c t="s" s="136" r="B3872">
        <v>4168</v>
      </c>
      <c s="150" r="C3872"/>
      <c s="150" r="D3872"/>
      <c s="150" r="E3872"/>
      <c s="150" r="F3872"/>
    </row>
    <row r="3873">
      <c s="113" r="A3873">
        <v>273616001902</v>
      </c>
      <c t="s" s="136" r="B3873">
        <v>4169</v>
      </c>
      <c s="150" r="C3873"/>
      <c s="150" r="D3873"/>
      <c s="150" r="E3873"/>
      <c s="150" r="F3873"/>
    </row>
    <row r="3874">
      <c s="113" r="A3874">
        <v>273616001929</v>
      </c>
      <c t="s" s="136" r="B3874">
        <v>4170</v>
      </c>
      <c s="150" r="C3874"/>
      <c s="150" r="D3874"/>
      <c s="150" r="E3874"/>
      <c s="150" r="F3874"/>
    </row>
    <row r="3875">
      <c s="113" r="A3875">
        <v>273622000136</v>
      </c>
      <c t="s" s="136" r="B3875">
        <v>4171</v>
      </c>
      <c s="150" r="C3875"/>
      <c s="150" r="D3875"/>
      <c s="150" r="E3875"/>
      <c s="150" r="F3875"/>
    </row>
    <row r="3876">
      <c s="113" r="A3876">
        <v>273622000683</v>
      </c>
      <c t="s" s="136" r="B3876">
        <v>4172</v>
      </c>
      <c s="150" r="C3876"/>
      <c s="150" r="D3876"/>
      <c s="150" r="E3876"/>
      <c s="150" r="F3876"/>
    </row>
    <row r="3877">
      <c s="113" r="A3877">
        <v>273622000691</v>
      </c>
      <c t="s" s="136" r="B3877">
        <v>4173</v>
      </c>
      <c s="150" r="C3877"/>
      <c s="150" r="D3877"/>
      <c s="150" r="E3877"/>
      <c s="150" r="F3877"/>
    </row>
    <row r="3878">
      <c s="113" r="A3878">
        <v>273624001890</v>
      </c>
      <c t="s" s="136" r="B3878">
        <v>4174</v>
      </c>
      <c s="150" r="C3878"/>
      <c s="150" r="D3878"/>
      <c s="150" r="E3878"/>
      <c s="150" r="F3878"/>
    </row>
    <row r="3879">
      <c s="113" r="A3879">
        <v>273624001920</v>
      </c>
      <c t="s" s="136" r="B3879">
        <v>4175</v>
      </c>
      <c s="150" r="C3879"/>
      <c s="150" r="D3879"/>
      <c s="150" r="E3879"/>
      <c s="150" r="F3879"/>
    </row>
    <row r="3880">
      <c s="113" r="A3880">
        <v>273624001938</v>
      </c>
      <c t="s" s="136" r="B3880">
        <v>4176</v>
      </c>
      <c s="150" r="C3880"/>
      <c s="150" r="D3880"/>
      <c s="150" r="E3880"/>
      <c s="150" r="F3880"/>
    </row>
    <row r="3881">
      <c s="113" r="A3881">
        <v>273624001946</v>
      </c>
      <c t="s" s="136" r="B3881">
        <v>4177</v>
      </c>
      <c s="150" r="C3881"/>
      <c s="150" r="D3881"/>
      <c s="150" r="E3881"/>
      <c s="150" r="F3881"/>
    </row>
    <row r="3882">
      <c s="113" r="A3882">
        <v>273624001962</v>
      </c>
      <c t="s" s="136" r="B3882">
        <v>4178</v>
      </c>
      <c s="150" r="C3882"/>
      <c s="150" r="D3882"/>
      <c s="150" r="E3882"/>
      <c s="150" r="F3882"/>
    </row>
    <row r="3883">
      <c s="113" r="A3883">
        <v>273624001971</v>
      </c>
      <c t="s" s="136" r="B3883">
        <v>4179</v>
      </c>
      <c s="150" r="C3883"/>
      <c s="150" r="D3883"/>
      <c s="150" r="E3883"/>
      <c s="150" r="F3883"/>
    </row>
    <row r="3884">
      <c s="113" r="A3884">
        <v>273671000583</v>
      </c>
      <c t="s" s="136" r="B3884">
        <v>4180</v>
      </c>
      <c s="150" r="C3884"/>
      <c s="150" r="D3884"/>
      <c s="150" r="E3884"/>
      <c s="150" r="F3884"/>
    </row>
    <row r="3885">
      <c s="113" r="A3885">
        <v>273675000839</v>
      </c>
      <c t="s" s="136" r="B3885">
        <v>4181</v>
      </c>
      <c s="150" r="C3885"/>
      <c s="150" r="D3885"/>
      <c s="150" r="E3885"/>
      <c s="150" r="F3885"/>
    </row>
    <row r="3886">
      <c s="113" r="A3886">
        <v>273675001312</v>
      </c>
      <c t="s" s="136" r="B3886">
        <v>4182</v>
      </c>
      <c s="150" r="C3886"/>
      <c s="150" r="D3886"/>
      <c s="150" r="E3886"/>
      <c s="150" r="F3886"/>
    </row>
    <row r="3887">
      <c s="113" r="A3887">
        <v>273675001321</v>
      </c>
      <c t="s" s="136" r="B3887">
        <v>4183</v>
      </c>
      <c s="150" r="C3887"/>
      <c s="150" r="D3887"/>
      <c s="150" r="E3887"/>
      <c s="150" r="F3887"/>
    </row>
    <row r="3888">
      <c s="113" r="A3888">
        <v>273678000902</v>
      </c>
      <c t="s" s="136" r="B3888">
        <v>4184</v>
      </c>
      <c s="150" r="C3888"/>
      <c s="150" r="D3888"/>
      <c s="150" r="E3888"/>
      <c s="150" r="F3888"/>
    </row>
    <row r="3889">
      <c s="113" r="A3889">
        <v>273678000911</v>
      </c>
      <c t="s" s="136" r="B3889">
        <v>4185</v>
      </c>
      <c s="150" r="C3889"/>
      <c s="150" r="D3889"/>
      <c s="150" r="E3889"/>
      <c s="150" r="F3889"/>
    </row>
    <row r="3890">
      <c s="113" r="A3890">
        <v>273678000937</v>
      </c>
      <c t="s" s="136" r="B3890">
        <v>4186</v>
      </c>
      <c s="150" r="C3890"/>
      <c s="150" r="D3890"/>
      <c s="150" r="E3890"/>
      <c s="150" r="F3890"/>
    </row>
    <row r="3891">
      <c s="113" r="A3891">
        <v>273686000601</v>
      </c>
      <c t="s" s="136" r="B3891">
        <v>4187</v>
      </c>
      <c s="150" r="C3891"/>
      <c s="150" r="D3891"/>
      <c s="150" r="E3891"/>
      <c s="150" r="F3891"/>
    </row>
    <row r="3892">
      <c s="113" r="A3892">
        <v>273770000307</v>
      </c>
      <c t="s" s="136" r="B3892">
        <v>4183</v>
      </c>
      <c s="150" r="C3892"/>
      <c s="150" r="D3892"/>
      <c s="150" r="E3892"/>
      <c s="150" r="F3892"/>
    </row>
    <row r="3893">
      <c s="113" r="A3893">
        <v>273854000329</v>
      </c>
      <c t="s" s="136" r="B3893">
        <v>4188</v>
      </c>
      <c s="150" r="C3893"/>
      <c s="150" r="D3893"/>
      <c s="150" r="E3893"/>
      <c s="150" r="F3893"/>
    </row>
    <row r="3894">
      <c s="113" r="A3894">
        <v>273861000253</v>
      </c>
      <c t="s" s="136" r="B3894">
        <v>4189</v>
      </c>
      <c s="150" r="C3894"/>
      <c s="150" r="D3894"/>
      <c s="150" r="E3894"/>
      <c s="150" r="F3894"/>
    </row>
    <row r="3895">
      <c s="113" r="A3895">
        <v>273861000571</v>
      </c>
      <c t="s" s="136" r="B3895">
        <v>4190</v>
      </c>
      <c s="150" r="C3895"/>
      <c s="150" r="D3895"/>
      <c s="150" r="E3895"/>
      <c s="150" r="F3895"/>
    </row>
    <row r="3896">
      <c s="113" r="A3896">
        <v>273870000193</v>
      </c>
      <c t="s" s="136" r="B3896">
        <v>4191</v>
      </c>
      <c s="150" r="C3896"/>
      <c s="150" r="D3896"/>
      <c s="150" r="E3896"/>
      <c s="150" r="F3896"/>
    </row>
    <row r="3897">
      <c s="113" r="A3897">
        <v>273873000780</v>
      </c>
      <c t="s" s="136" r="B3897">
        <v>4192</v>
      </c>
      <c s="150" r="C3897"/>
      <c s="150" r="D3897"/>
      <c s="150" r="E3897"/>
      <c s="150" r="F3897"/>
    </row>
    <row r="3898">
      <c s="113" r="A3898">
        <v>276001003289</v>
      </c>
      <c t="s" s="136" r="B3898">
        <v>4193</v>
      </c>
      <c s="150" r="C3898"/>
      <c s="150" r="D3898"/>
      <c s="150" r="E3898"/>
      <c s="150" r="F3898"/>
    </row>
    <row r="3899">
      <c s="113" r="A3899">
        <v>276001004889</v>
      </c>
      <c t="s" s="136" r="B3899">
        <v>4194</v>
      </c>
      <c s="150" r="C3899"/>
      <c s="150" r="D3899"/>
      <c s="150" r="E3899"/>
      <c s="150" r="F3899"/>
    </row>
    <row r="3900">
      <c s="113" r="A3900">
        <v>276001005133</v>
      </c>
      <c t="s" s="136" r="B3900">
        <v>4195</v>
      </c>
      <c s="150" r="C3900"/>
      <c s="150" r="D3900"/>
      <c s="150" r="E3900"/>
      <c s="150" r="F3900"/>
    </row>
    <row r="3901">
      <c s="113" r="A3901">
        <v>276001005184</v>
      </c>
      <c t="s" s="136" r="B3901">
        <v>4196</v>
      </c>
      <c s="150" r="C3901"/>
      <c s="150" r="D3901"/>
      <c s="150" r="E3901"/>
      <c s="150" r="F3901"/>
    </row>
    <row r="3902">
      <c s="113" r="A3902">
        <v>276001005508</v>
      </c>
      <c t="s" s="136" r="B3902">
        <v>4197</v>
      </c>
      <c s="150" r="C3902"/>
      <c s="150" r="D3902"/>
      <c s="150" r="E3902"/>
      <c s="150" r="F3902"/>
    </row>
    <row r="3903">
      <c s="113" r="A3903">
        <v>276001008574</v>
      </c>
      <c t="s" s="136" r="B3903">
        <v>4198</v>
      </c>
      <c s="150" r="C3903"/>
      <c s="150" r="D3903"/>
      <c s="150" r="E3903"/>
      <c s="150" r="F3903"/>
    </row>
    <row r="3904">
      <c s="113" r="A3904">
        <v>276001010994</v>
      </c>
      <c t="s" s="136" r="B3904">
        <v>4199</v>
      </c>
      <c s="150" r="C3904"/>
      <c s="150" r="D3904"/>
      <c s="150" r="E3904"/>
      <c s="150" r="F3904"/>
    </row>
    <row r="3905">
      <c s="113" r="A3905">
        <v>276001011184</v>
      </c>
      <c t="s" s="136" r="B3905">
        <v>1938</v>
      </c>
      <c s="150" r="C3905"/>
      <c s="150" r="D3905"/>
      <c s="150" r="E3905"/>
      <c s="150" r="F3905"/>
    </row>
    <row r="3906">
      <c s="113" r="A3906">
        <v>276001011354</v>
      </c>
      <c t="s" s="136" r="B3906">
        <v>4200</v>
      </c>
      <c s="150" r="C3906"/>
      <c s="150" r="D3906"/>
      <c s="150" r="E3906"/>
      <c s="150" r="F3906"/>
    </row>
    <row r="3907">
      <c s="113" r="A3907">
        <v>276001012831</v>
      </c>
      <c t="s" s="136" r="B3907">
        <v>4201</v>
      </c>
      <c s="150" r="C3907"/>
      <c s="150" r="D3907"/>
      <c s="150" r="E3907"/>
      <c s="150" r="F3907"/>
    </row>
    <row r="3908">
      <c s="113" r="A3908">
        <v>276020000249</v>
      </c>
      <c t="s" s="136" r="B3908">
        <v>4202</v>
      </c>
      <c s="150" r="C3908"/>
      <c s="150" r="D3908"/>
      <c s="150" r="E3908"/>
      <c s="150" r="F3908"/>
    </row>
    <row r="3909">
      <c s="113" r="A3909">
        <v>276036000037</v>
      </c>
      <c t="s" s="136" r="B3909">
        <v>4203</v>
      </c>
      <c s="150" r="C3909"/>
      <c s="150" r="D3909"/>
      <c s="150" r="E3909"/>
      <c s="150" r="F3909"/>
    </row>
    <row r="3910">
      <c s="113" r="A3910">
        <v>276041000363</v>
      </c>
      <c t="s" s="136" r="B3910">
        <v>4204</v>
      </c>
      <c s="150" r="C3910"/>
      <c s="150" r="D3910"/>
      <c s="150" r="E3910"/>
      <c s="150" r="F3910"/>
    </row>
    <row r="3911">
      <c s="113" r="A3911">
        <v>276041000371</v>
      </c>
      <c t="s" s="136" r="B3911">
        <v>4205</v>
      </c>
      <c s="150" r="C3911"/>
      <c s="150" r="D3911"/>
      <c s="150" r="E3911"/>
      <c s="150" r="F3911"/>
    </row>
    <row r="3912">
      <c s="113" r="A3912">
        <v>276041000746</v>
      </c>
      <c t="s" s="136" r="B3912">
        <v>4206</v>
      </c>
      <c s="150" r="C3912"/>
      <c s="150" r="D3912"/>
      <c s="150" r="E3912"/>
      <c s="150" r="F3912"/>
    </row>
    <row r="3913">
      <c s="113" r="A3913">
        <v>276054000019</v>
      </c>
      <c t="s" s="136" r="B3913">
        <v>4207</v>
      </c>
      <c s="150" r="C3913"/>
      <c s="150" r="D3913"/>
      <c s="150" r="E3913"/>
      <c s="150" r="F3913"/>
    </row>
    <row r="3914">
      <c s="113" r="A3914">
        <v>276100000518</v>
      </c>
      <c t="s" s="136" r="B3914">
        <v>4208</v>
      </c>
      <c s="150" r="C3914"/>
      <c s="150" r="D3914"/>
      <c s="150" r="E3914"/>
      <c s="150" r="F3914"/>
    </row>
    <row r="3915">
      <c s="113" r="A3915">
        <v>276100000542</v>
      </c>
      <c t="s" s="136" r="B3915">
        <v>3312</v>
      </c>
      <c s="150" r="C3915"/>
      <c s="150" r="D3915"/>
      <c s="150" r="E3915"/>
      <c s="150" r="F3915"/>
    </row>
    <row r="3916">
      <c s="113" r="A3916">
        <v>276100001500</v>
      </c>
      <c t="s" s="136" r="B3916">
        <v>4209</v>
      </c>
      <c s="150" r="C3916"/>
      <c s="150" r="D3916"/>
      <c s="150" r="E3916"/>
      <c s="150" r="F3916"/>
    </row>
    <row r="3917">
      <c s="113" r="A3917">
        <v>276109000031</v>
      </c>
      <c t="s" s="136" r="B3917">
        <v>4210</v>
      </c>
      <c s="150" r="C3917"/>
      <c s="150" r="D3917"/>
      <c s="150" r="E3917"/>
      <c s="150" r="F3917"/>
    </row>
    <row r="3918">
      <c s="113" r="A3918">
        <v>276109000235</v>
      </c>
      <c t="s" s="136" r="B3918">
        <v>4211</v>
      </c>
      <c s="150" r="C3918"/>
      <c s="150" r="D3918"/>
      <c s="150" r="E3918"/>
      <c s="150" r="F3918"/>
    </row>
    <row r="3919">
      <c s="113" r="A3919">
        <v>276109000243</v>
      </c>
      <c t="s" s="136" r="B3919">
        <v>4212</v>
      </c>
      <c s="150" r="C3919"/>
      <c s="150" r="D3919"/>
      <c s="150" r="E3919"/>
      <c s="150" r="F3919"/>
    </row>
    <row r="3920">
      <c s="113" r="A3920">
        <v>276109000341</v>
      </c>
      <c t="s" s="136" r="B3920">
        <v>4213</v>
      </c>
      <c s="150" r="C3920"/>
      <c s="150" r="D3920"/>
      <c s="150" r="E3920"/>
      <c s="150" r="F3920"/>
    </row>
    <row r="3921">
      <c s="113" r="A3921">
        <v>276109000464</v>
      </c>
      <c t="s" s="136" r="B3921">
        <v>958</v>
      </c>
      <c s="150" r="C3921"/>
      <c s="150" r="D3921"/>
      <c s="150" r="E3921"/>
      <c s="150" r="F3921"/>
    </row>
    <row r="3922">
      <c s="113" r="A3922">
        <v>276109000855</v>
      </c>
      <c t="s" s="136" r="B3922">
        <v>4214</v>
      </c>
      <c s="150" r="C3922"/>
      <c s="150" r="D3922"/>
      <c s="150" r="E3922"/>
      <c s="150" r="F3922"/>
    </row>
    <row r="3923">
      <c s="113" r="A3923">
        <v>276109000910</v>
      </c>
      <c t="s" s="136" r="B3923">
        <v>4215</v>
      </c>
      <c s="150" r="C3923"/>
      <c s="150" r="D3923"/>
      <c s="150" r="E3923"/>
      <c s="150" r="F3923"/>
    </row>
    <row r="3924">
      <c s="113" r="A3924">
        <v>276109001011</v>
      </c>
      <c t="s" s="136" r="B3924">
        <v>4216</v>
      </c>
      <c s="150" r="C3924"/>
      <c s="150" r="D3924"/>
      <c s="150" r="E3924"/>
      <c s="150" r="F3924"/>
    </row>
    <row r="3925">
      <c s="113" r="A3925">
        <v>276109001029</v>
      </c>
      <c t="s" s="136" r="B3925">
        <v>4217</v>
      </c>
      <c s="150" r="C3925"/>
      <c s="150" r="D3925"/>
      <c s="150" r="E3925"/>
      <c s="150" r="F3925"/>
    </row>
    <row r="3926">
      <c s="113" r="A3926">
        <v>276109001096</v>
      </c>
      <c t="s" s="136" r="B3926">
        <v>4218</v>
      </c>
      <c s="150" r="C3926"/>
      <c s="150" r="D3926"/>
      <c s="150" r="E3926"/>
      <c s="150" r="F3926"/>
    </row>
    <row r="3927">
      <c s="113" r="A3927">
        <v>276109001142</v>
      </c>
      <c t="s" s="136" r="B3927">
        <v>4219</v>
      </c>
      <c s="150" r="C3927"/>
      <c s="150" r="D3927"/>
      <c s="150" r="E3927"/>
      <c s="150" r="F3927"/>
    </row>
    <row r="3928">
      <c s="113" r="A3928">
        <v>276109001266</v>
      </c>
      <c t="s" s="136" r="B3928">
        <v>1142</v>
      </c>
      <c s="150" r="C3928"/>
      <c s="150" r="D3928"/>
      <c s="150" r="E3928"/>
      <c s="150" r="F3928"/>
    </row>
    <row r="3929">
      <c s="113" r="A3929">
        <v>276109002009</v>
      </c>
      <c t="s" s="136" r="B3929">
        <v>4220</v>
      </c>
      <c s="150" r="C3929"/>
      <c s="150" r="D3929"/>
      <c s="150" r="E3929"/>
      <c s="150" r="F3929"/>
    </row>
    <row r="3930">
      <c s="113" r="A3930">
        <v>276109002661</v>
      </c>
      <c t="s" s="136" r="B3930">
        <v>4221</v>
      </c>
      <c s="150" r="C3930"/>
      <c s="150" r="D3930"/>
      <c s="150" r="E3930"/>
      <c s="150" r="F3930"/>
    </row>
    <row r="3931">
      <c s="113" r="A3931">
        <v>276109003994</v>
      </c>
      <c t="s" s="136" r="B3931">
        <v>4222</v>
      </c>
      <c s="150" r="C3931"/>
      <c s="150" r="D3931"/>
      <c s="150" r="E3931"/>
      <c s="150" r="F3931"/>
    </row>
    <row r="3932">
      <c s="113" r="A3932">
        <v>276109004648</v>
      </c>
      <c t="s" s="136" r="B3932">
        <v>4223</v>
      </c>
      <c s="150" r="C3932"/>
      <c s="150" r="D3932"/>
      <c s="150" r="E3932"/>
      <c s="150" r="F3932"/>
    </row>
    <row r="3933">
      <c s="113" r="A3933">
        <v>276109005806</v>
      </c>
      <c t="s" s="136" r="B3933">
        <v>4224</v>
      </c>
      <c s="150" r="C3933"/>
      <c s="150" r="D3933"/>
      <c s="150" r="E3933"/>
      <c s="150" r="F3933"/>
    </row>
    <row r="3934">
      <c s="113" r="A3934">
        <v>276109008589</v>
      </c>
      <c t="s" s="136" r="B3934">
        <v>4225</v>
      </c>
      <c s="150" r="C3934"/>
      <c s="150" r="D3934"/>
      <c s="150" r="E3934"/>
      <c s="150" r="F3934"/>
    </row>
    <row r="3935">
      <c s="113" r="A3935">
        <v>276111000781</v>
      </c>
      <c t="s" s="136" r="B3935">
        <v>4226</v>
      </c>
      <c s="150" r="C3935"/>
      <c s="150" r="D3935"/>
      <c s="150" r="E3935"/>
      <c s="150" r="F3935"/>
    </row>
    <row r="3936">
      <c s="113" r="A3936">
        <v>276111000803</v>
      </c>
      <c t="s" s="136" r="B3936">
        <v>4227</v>
      </c>
      <c s="150" r="C3936"/>
      <c s="150" r="D3936"/>
      <c s="150" r="E3936"/>
      <c s="150" r="F3936"/>
    </row>
    <row r="3937">
      <c s="113" r="A3937">
        <v>276113000011</v>
      </c>
      <c t="s" s="136" r="B3937">
        <v>4228</v>
      </c>
      <c s="150" r="C3937"/>
      <c s="150" r="D3937"/>
      <c s="150" r="E3937"/>
      <c s="150" r="F3937"/>
    </row>
    <row r="3938">
      <c s="113" r="A3938">
        <v>276122000201</v>
      </c>
      <c t="s" s="136" r="B3938">
        <v>1864</v>
      </c>
      <c s="150" r="C3938"/>
      <c s="150" r="D3938"/>
      <c s="150" r="E3938"/>
      <c s="150" r="F3938"/>
    </row>
    <row r="3939">
      <c s="113" r="A3939">
        <v>276122000228</v>
      </c>
      <c t="s" s="136" r="B3939">
        <v>1905</v>
      </c>
      <c s="150" r="C3939"/>
      <c s="150" r="D3939"/>
      <c s="150" r="E3939"/>
      <c s="150" r="F3939"/>
    </row>
    <row r="3940">
      <c s="113" r="A3940">
        <v>276122000252</v>
      </c>
      <c t="s" s="136" r="B3940">
        <v>4229</v>
      </c>
      <c s="150" r="C3940"/>
      <c s="150" r="D3940"/>
      <c s="150" r="E3940"/>
      <c s="150" r="F3940"/>
    </row>
    <row r="3941">
      <c s="113" r="A3941">
        <v>276122000295</v>
      </c>
      <c t="s" s="136" r="B3941">
        <v>1063</v>
      </c>
      <c s="150" r="C3941"/>
      <c s="150" r="D3941"/>
      <c s="150" r="E3941"/>
      <c s="150" r="F3941"/>
    </row>
    <row r="3942">
      <c s="113" r="A3942">
        <v>276126000133</v>
      </c>
      <c t="s" s="136" r="B3942">
        <v>4230</v>
      </c>
      <c s="150" r="C3942"/>
      <c s="150" r="D3942"/>
      <c s="150" r="E3942"/>
      <c s="150" r="F3942"/>
    </row>
    <row r="3943">
      <c s="113" r="A3943">
        <v>276130000156</v>
      </c>
      <c t="s" s="136" r="B3943">
        <v>4231</v>
      </c>
      <c s="150" r="C3943"/>
      <c s="150" r="D3943"/>
      <c s="150" r="E3943"/>
      <c s="150" r="F3943"/>
    </row>
    <row r="3944">
      <c s="113" r="A3944">
        <v>276130000628</v>
      </c>
      <c t="s" s="136" r="B3944">
        <v>4232</v>
      </c>
      <c s="150" r="C3944"/>
      <c s="150" r="D3944"/>
      <c s="150" r="E3944"/>
      <c s="150" r="F3944"/>
    </row>
    <row r="3945">
      <c s="113" r="A3945">
        <v>276130000822</v>
      </c>
      <c t="s" s="136" r="B3945">
        <v>4233</v>
      </c>
      <c s="150" r="C3945"/>
      <c s="150" r="D3945"/>
      <c s="150" r="E3945"/>
      <c s="150" r="F3945"/>
    </row>
    <row r="3946">
      <c s="113" r="A3946">
        <v>276147000222</v>
      </c>
      <c t="s" s="136" r="B3946">
        <v>4234</v>
      </c>
      <c s="150" r="C3946"/>
      <c s="150" r="D3946"/>
      <c s="150" r="E3946"/>
      <c s="150" r="F3946"/>
    </row>
    <row r="3947">
      <c s="113" r="A3947">
        <v>276147000559</v>
      </c>
      <c t="s" s="136" r="B3947">
        <v>4235</v>
      </c>
      <c s="150" r="C3947"/>
      <c s="150" r="D3947"/>
      <c s="150" r="E3947"/>
      <c s="150" r="F3947"/>
    </row>
    <row r="3948">
      <c s="113" r="A3948">
        <v>276233000260</v>
      </c>
      <c t="s" s="136" r="B3948">
        <v>4236</v>
      </c>
      <c s="150" r="C3948"/>
      <c s="150" r="D3948"/>
      <c s="150" r="E3948"/>
      <c s="150" r="F3948"/>
    </row>
    <row r="3949">
      <c s="113" r="A3949">
        <v>276233000511</v>
      </c>
      <c t="s" s="136" r="B3949">
        <v>4237</v>
      </c>
      <c s="150" r="C3949"/>
      <c s="150" r="D3949"/>
      <c s="150" r="E3949"/>
      <c s="150" r="F3949"/>
    </row>
    <row r="3950">
      <c s="113" r="A3950">
        <v>276233000537</v>
      </c>
      <c t="s" s="136" r="B3950">
        <v>4238</v>
      </c>
      <c s="150" r="C3950"/>
      <c s="150" r="D3950"/>
      <c s="150" r="E3950"/>
      <c s="150" r="F3950"/>
    </row>
    <row r="3951">
      <c s="113" r="A3951">
        <v>276233000561</v>
      </c>
      <c t="s" s="136" r="B3951">
        <v>4239</v>
      </c>
      <c s="150" r="C3951"/>
      <c s="150" r="D3951"/>
      <c s="150" r="E3951"/>
      <c s="150" r="F3951"/>
    </row>
    <row r="3952">
      <c s="113" r="A3952">
        <v>276233000651</v>
      </c>
      <c t="s" s="136" r="B3952">
        <v>4240</v>
      </c>
      <c s="150" r="C3952"/>
      <c s="150" r="D3952"/>
      <c s="150" r="E3952"/>
      <c s="150" r="F3952"/>
    </row>
    <row r="3953">
      <c s="113" r="A3953">
        <v>276233000715</v>
      </c>
      <c t="s" s="136" r="B3953">
        <v>4241</v>
      </c>
      <c s="150" r="C3953"/>
      <c s="150" r="D3953"/>
      <c s="150" r="E3953"/>
      <c s="150" r="F3953"/>
    </row>
    <row r="3954">
      <c s="113" r="A3954">
        <v>276233001240</v>
      </c>
      <c t="s" s="136" r="B3954">
        <v>3251</v>
      </c>
      <c s="150" r="C3954"/>
      <c s="150" r="D3954"/>
      <c s="150" r="E3954"/>
      <c s="150" r="F3954"/>
    </row>
    <row r="3955">
      <c s="113" r="A3955">
        <v>276243000071</v>
      </c>
      <c t="s" s="136" r="B3955">
        <v>4242</v>
      </c>
      <c s="150" r="C3955"/>
      <c s="150" r="D3955"/>
      <c s="150" r="E3955"/>
      <c s="150" r="F3955"/>
    </row>
    <row r="3956">
      <c s="113" r="A3956">
        <v>276243000497</v>
      </c>
      <c t="s" s="136" r="B3956">
        <v>3236</v>
      </c>
      <c s="150" r="C3956"/>
      <c s="150" r="D3956"/>
      <c s="150" r="E3956"/>
      <c s="150" r="F3956"/>
    </row>
    <row r="3957">
      <c s="113" r="A3957">
        <v>276248000321</v>
      </c>
      <c t="s" s="136" r="B3957">
        <v>4243</v>
      </c>
      <c s="150" r="C3957"/>
      <c s="150" r="D3957"/>
      <c s="150" r="E3957"/>
      <c s="150" r="F3957"/>
    </row>
    <row r="3958">
      <c s="113" r="A3958">
        <v>276248000355</v>
      </c>
      <c t="s" s="136" r="B3958">
        <v>4244</v>
      </c>
      <c s="150" r="C3958"/>
      <c s="150" r="D3958"/>
      <c s="150" r="E3958"/>
      <c s="150" r="F3958"/>
    </row>
    <row r="3959">
      <c s="113" r="A3959">
        <v>276248000363</v>
      </c>
      <c t="s" s="136" r="B3959">
        <v>4245</v>
      </c>
      <c s="150" r="C3959"/>
      <c s="150" r="D3959"/>
      <c s="150" r="E3959"/>
      <c s="150" r="F3959"/>
    </row>
    <row r="3960">
      <c s="113" r="A3960">
        <v>276250000150</v>
      </c>
      <c t="s" s="136" r="B3960">
        <v>4246</v>
      </c>
      <c s="150" r="C3960"/>
      <c s="150" r="D3960"/>
      <c s="150" r="E3960"/>
      <c s="150" r="F3960"/>
    </row>
    <row r="3961">
      <c s="113" r="A3961">
        <v>276275000154</v>
      </c>
      <c t="s" s="136" r="B3961">
        <v>2423</v>
      </c>
      <c s="150" r="C3961"/>
      <c s="150" r="D3961"/>
      <c s="150" r="E3961"/>
      <c s="150" r="F3961"/>
    </row>
    <row r="3962">
      <c s="113" r="A3962">
        <v>276275000197</v>
      </c>
      <c t="s" s="136" r="B3962">
        <v>4247</v>
      </c>
      <c s="150" r="C3962"/>
      <c s="150" r="D3962"/>
      <c s="150" r="E3962"/>
      <c s="150" r="F3962"/>
    </row>
    <row r="3963">
      <c s="113" r="A3963">
        <v>276275000278</v>
      </c>
      <c t="s" s="136" r="B3963">
        <v>4248</v>
      </c>
      <c s="150" r="C3963"/>
      <c s="150" r="D3963"/>
      <c s="150" r="E3963"/>
      <c s="150" r="F3963"/>
    </row>
    <row r="3964">
      <c s="113" r="A3964">
        <v>276275001461</v>
      </c>
      <c t="s" s="136" r="B3964">
        <v>4249</v>
      </c>
      <c s="150" r="C3964"/>
      <c s="150" r="D3964"/>
      <c s="150" r="E3964"/>
      <c s="150" r="F3964"/>
    </row>
    <row r="3965">
      <c s="113" r="A3965">
        <v>276306000174</v>
      </c>
      <c t="s" s="136" r="B3965">
        <v>4250</v>
      </c>
      <c s="150" r="C3965"/>
      <c s="150" r="D3965"/>
      <c s="150" r="E3965"/>
      <c s="150" r="F3965"/>
    </row>
    <row r="3966">
      <c s="113" r="A3966">
        <v>276306000336</v>
      </c>
      <c t="s" s="136" r="B3966">
        <v>4251</v>
      </c>
      <c s="150" r="C3966"/>
      <c s="150" r="D3966"/>
      <c s="150" r="E3966"/>
      <c s="150" r="F3966"/>
    </row>
    <row r="3967">
      <c s="113" r="A3967">
        <v>276318000099</v>
      </c>
      <c t="s" s="136" r="B3967">
        <v>1901</v>
      </c>
      <c s="150" r="C3967"/>
      <c s="150" r="D3967"/>
      <c s="150" r="E3967"/>
      <c s="150" r="F3967"/>
    </row>
    <row r="3968">
      <c s="113" r="A3968">
        <v>276318000111</v>
      </c>
      <c t="s" s="136" r="B3968">
        <v>4252</v>
      </c>
      <c s="150" r="C3968"/>
      <c s="150" r="D3968"/>
      <c s="150" r="E3968"/>
      <c s="150" r="F3968"/>
    </row>
    <row r="3969">
      <c s="113" r="A3969">
        <v>276318000226</v>
      </c>
      <c t="s" s="136" r="B3969">
        <v>4253</v>
      </c>
      <c s="150" r="C3969"/>
      <c s="150" r="D3969"/>
      <c s="150" r="E3969"/>
      <c s="150" r="F3969"/>
    </row>
    <row r="3970">
      <c s="113" r="A3970">
        <v>276364000036</v>
      </c>
      <c t="s" s="136" r="B3970">
        <v>4254</v>
      </c>
      <c s="150" r="C3970"/>
      <c s="150" r="D3970"/>
      <c s="150" r="E3970"/>
      <c s="150" r="F3970"/>
    </row>
    <row r="3971">
      <c s="113" r="A3971">
        <v>276364000141</v>
      </c>
      <c t="s" s="136" r="B3971">
        <v>4255</v>
      </c>
      <c s="150" r="C3971"/>
      <c s="150" r="D3971"/>
      <c s="150" r="E3971"/>
      <c s="150" r="F3971"/>
    </row>
    <row r="3972">
      <c s="113" r="A3972">
        <v>276364000460</v>
      </c>
      <c t="s" s="136" r="B3972">
        <v>1004</v>
      </c>
      <c s="150" r="C3972"/>
      <c s="150" r="D3972"/>
      <c s="150" r="E3972"/>
      <c s="150" r="F3972"/>
    </row>
    <row r="3973">
      <c s="113" r="A3973">
        <v>276364000605</v>
      </c>
      <c t="s" s="136" r="B3973">
        <v>4256</v>
      </c>
      <c s="150" r="C3973"/>
      <c s="150" r="D3973"/>
      <c s="150" r="E3973"/>
      <c s="150" r="F3973"/>
    </row>
    <row r="3974">
      <c s="113" r="A3974">
        <v>276364000681</v>
      </c>
      <c t="s" s="136" r="B3974">
        <v>4257</v>
      </c>
      <c s="150" r="C3974"/>
      <c s="150" r="D3974"/>
      <c s="150" r="E3974"/>
      <c s="150" r="F3974"/>
    </row>
    <row r="3975">
      <c s="113" r="A3975">
        <v>276364000940</v>
      </c>
      <c t="s" s="136" r="B3975">
        <v>2423</v>
      </c>
      <c s="150" r="C3975"/>
      <c s="150" r="D3975"/>
      <c s="150" r="E3975"/>
      <c s="150" r="F3975"/>
    </row>
    <row r="3976">
      <c s="113" r="A3976">
        <v>276364001024</v>
      </c>
      <c t="s" s="136" r="B3976">
        <v>4258</v>
      </c>
      <c s="150" r="C3976"/>
      <c s="150" r="D3976"/>
      <c s="150" r="E3976"/>
      <c s="150" r="F3976"/>
    </row>
    <row r="3977">
      <c s="113" r="A3977">
        <v>276364001458</v>
      </c>
      <c t="s" s="136" r="B3977">
        <v>4259</v>
      </c>
      <c s="150" r="C3977"/>
      <c s="150" r="D3977"/>
      <c s="150" r="E3977"/>
      <c s="150" r="F3977"/>
    </row>
    <row r="3978">
      <c s="113" r="A3978">
        <v>276364001610</v>
      </c>
      <c t="s" s="136" r="B3978">
        <v>4260</v>
      </c>
      <c s="150" r="C3978"/>
      <c s="150" r="D3978"/>
      <c s="150" r="E3978"/>
      <c s="150" r="F3978"/>
    </row>
    <row r="3979">
      <c s="113" r="A3979">
        <v>276364001661</v>
      </c>
      <c t="s" s="136" r="B3979">
        <v>1901</v>
      </c>
      <c s="150" r="C3979"/>
      <c s="150" r="D3979"/>
      <c s="150" r="E3979"/>
      <c s="150" r="F3979"/>
    </row>
    <row r="3980">
      <c s="113" r="A3980">
        <v>276377000311</v>
      </c>
      <c t="s" s="136" r="B3980">
        <v>4261</v>
      </c>
      <c s="150" r="C3980"/>
      <c s="150" r="D3980"/>
      <c s="150" r="E3980"/>
      <c s="150" r="F3980"/>
    </row>
    <row r="3981">
      <c s="113" r="A3981">
        <v>276377000388</v>
      </c>
      <c t="s" s="136" r="B3981">
        <v>1245</v>
      </c>
      <c s="150" r="C3981"/>
      <c s="150" r="D3981"/>
      <c s="150" r="E3981"/>
      <c s="150" r="F3981"/>
    </row>
    <row r="3982">
      <c s="113" r="A3982">
        <v>276377001407</v>
      </c>
      <c t="s" s="136" r="B3982">
        <v>4262</v>
      </c>
      <c s="150" r="C3982"/>
      <c s="150" r="D3982"/>
      <c s="150" r="E3982"/>
      <c s="150" r="F3982"/>
    </row>
    <row r="3983">
      <c s="113" r="A3983">
        <v>276400000609</v>
      </c>
      <c t="s" s="136" r="B3983">
        <v>4263</v>
      </c>
      <c s="150" r="C3983"/>
      <c s="150" r="D3983"/>
      <c s="150" r="E3983"/>
      <c s="150" r="F3983"/>
    </row>
    <row r="3984">
      <c s="113" r="A3984">
        <v>276403000031</v>
      </c>
      <c t="s" s="136" r="B3984">
        <v>4264</v>
      </c>
      <c s="150" r="C3984"/>
      <c s="150" r="D3984"/>
      <c s="150" r="E3984"/>
      <c s="150" r="F3984"/>
    </row>
    <row r="3985">
      <c s="113" r="A3985">
        <v>276403000201</v>
      </c>
      <c t="s" s="136" r="B3985">
        <v>1259</v>
      </c>
      <c s="150" r="C3985"/>
      <c s="150" r="D3985"/>
      <c s="150" r="E3985"/>
      <c s="150" r="F3985"/>
    </row>
    <row r="3986">
      <c s="113" r="A3986">
        <v>276497000403</v>
      </c>
      <c t="s" s="136" r="B3986">
        <v>4265</v>
      </c>
      <c s="150" r="C3986"/>
      <c s="150" r="D3986"/>
      <c s="150" r="E3986"/>
      <c s="150" r="F3986"/>
    </row>
    <row r="3987">
      <c s="113" r="A3987">
        <v>276520000564</v>
      </c>
      <c t="s" s="136" r="B3987">
        <v>4266</v>
      </c>
      <c s="150" r="C3987"/>
      <c s="150" r="D3987"/>
      <c s="150" r="E3987"/>
      <c s="150" r="F3987"/>
    </row>
    <row r="3988">
      <c s="113" r="A3988">
        <v>276520001447</v>
      </c>
      <c t="s" s="136" r="B3988">
        <v>4267</v>
      </c>
      <c s="150" r="C3988"/>
      <c s="150" r="D3988"/>
      <c s="150" r="E3988"/>
      <c s="150" r="F3988"/>
    </row>
    <row r="3989">
      <c s="113" r="A3989">
        <v>276520002052</v>
      </c>
      <c t="s" s="136" r="B3989">
        <v>4268</v>
      </c>
      <c s="150" r="C3989"/>
      <c s="150" r="D3989"/>
      <c s="150" r="E3989"/>
      <c s="150" r="F3989"/>
    </row>
    <row r="3990">
      <c s="113" r="A3990">
        <v>276520002320</v>
      </c>
      <c t="s" s="136" r="B3990">
        <v>4269</v>
      </c>
      <c s="150" r="C3990"/>
      <c s="150" r="D3990"/>
      <c s="150" r="E3990"/>
      <c s="150" r="F3990"/>
    </row>
    <row r="3991">
      <c s="113" r="A3991">
        <v>276520002346</v>
      </c>
      <c t="s" s="136" r="B3991">
        <v>4270</v>
      </c>
      <c s="150" r="C3991"/>
      <c s="150" r="D3991"/>
      <c s="150" r="E3991"/>
      <c s="150" r="F3991"/>
    </row>
    <row r="3992">
      <c s="113" r="A3992">
        <v>276520002419</v>
      </c>
      <c t="s" s="136" r="B3992">
        <v>4271</v>
      </c>
      <c s="150" r="C3992"/>
      <c s="150" r="D3992"/>
      <c s="150" r="E3992"/>
      <c s="150" r="F3992"/>
    </row>
    <row r="3993">
      <c s="113" r="A3993">
        <v>276520005248</v>
      </c>
      <c t="s" s="136" r="B3993">
        <v>4272</v>
      </c>
      <c s="150" r="C3993"/>
      <c s="150" r="D3993"/>
      <c s="150" r="E3993"/>
      <c s="150" r="F3993"/>
    </row>
    <row r="3994">
      <c s="113" r="A3994">
        <v>276520006635</v>
      </c>
      <c t="s" s="136" r="B3994">
        <v>4273</v>
      </c>
      <c s="150" r="C3994"/>
      <c s="150" r="D3994"/>
      <c s="150" r="E3994"/>
      <c s="150" r="F3994"/>
    </row>
    <row r="3995">
      <c s="113" r="A3995">
        <v>276563000045</v>
      </c>
      <c t="s" s="136" r="B3995">
        <v>4274</v>
      </c>
      <c s="150" r="C3995"/>
      <c s="150" r="D3995"/>
      <c s="150" r="E3995"/>
      <c s="150" r="F3995"/>
    </row>
    <row r="3996">
      <c s="113" r="A3996">
        <v>276563000231</v>
      </c>
      <c t="s" s="136" r="B3996">
        <v>1848</v>
      </c>
      <c s="150" r="C3996"/>
      <c s="150" r="D3996"/>
      <c s="150" r="E3996"/>
      <c s="150" r="F3996"/>
    </row>
    <row r="3997">
      <c s="113" r="A3997">
        <v>276606000290</v>
      </c>
      <c t="s" s="136" r="B3997">
        <v>4275</v>
      </c>
      <c s="150" r="C3997"/>
      <c s="150" r="D3997"/>
      <c s="150" r="E3997"/>
      <c s="150" r="F3997"/>
    </row>
    <row r="3998">
      <c s="113" r="A3998">
        <v>276606000469</v>
      </c>
      <c t="s" s="136" r="B3998">
        <v>4276</v>
      </c>
      <c s="150" r="C3998"/>
      <c s="150" r="D3998"/>
      <c s="150" r="E3998"/>
      <c s="150" r="F3998"/>
    </row>
    <row r="3999">
      <c s="113" r="A3999">
        <v>276606000541</v>
      </c>
      <c t="s" s="136" r="B3999">
        <v>4277</v>
      </c>
      <c s="150" r="C3999"/>
      <c s="150" r="D3999"/>
      <c s="150" r="E3999"/>
      <c s="150" r="F3999"/>
    </row>
    <row r="4000">
      <c s="113" r="A4000">
        <v>276616000581</v>
      </c>
      <c t="s" s="136" r="B4000">
        <v>4278</v>
      </c>
      <c s="150" r="C4000"/>
      <c s="150" r="D4000"/>
      <c s="150" r="E4000"/>
      <c s="150" r="F4000"/>
    </row>
    <row r="4001">
      <c s="113" r="A4001">
        <v>276616000590</v>
      </c>
      <c t="s" s="136" r="B4001">
        <v>4279</v>
      </c>
      <c s="150" r="C4001"/>
      <c s="150" r="D4001"/>
      <c s="150" r="E4001"/>
      <c s="150" r="F4001"/>
    </row>
    <row r="4002">
      <c s="113" r="A4002">
        <v>276616000654</v>
      </c>
      <c t="s" s="136" r="B4002">
        <v>4280</v>
      </c>
      <c s="150" r="C4002"/>
      <c s="150" r="D4002"/>
      <c s="150" r="E4002"/>
      <c s="150" r="F4002"/>
    </row>
    <row r="4003">
      <c s="113" r="A4003">
        <v>276622000577</v>
      </c>
      <c t="s" s="136" r="B4003">
        <v>4281</v>
      </c>
      <c s="150" r="C4003"/>
      <c s="150" r="D4003"/>
      <c s="150" r="E4003"/>
      <c s="150" r="F4003"/>
    </row>
    <row r="4004">
      <c s="113" r="A4004">
        <v>276670000201</v>
      </c>
      <c t="s" s="136" r="B4004">
        <v>4282</v>
      </c>
      <c s="150" r="C4004"/>
      <c s="150" r="D4004"/>
      <c s="150" r="E4004"/>
      <c s="150" r="F4004"/>
    </row>
    <row r="4005">
      <c s="113" r="A4005">
        <v>276670000210</v>
      </c>
      <c t="s" s="136" r="B4005">
        <v>4283</v>
      </c>
      <c s="150" r="C4005"/>
      <c s="150" r="D4005"/>
      <c s="150" r="E4005"/>
      <c s="150" r="F4005"/>
    </row>
    <row r="4006">
      <c s="113" r="A4006">
        <v>276736000178</v>
      </c>
      <c t="s" s="136" r="B4006">
        <v>1880</v>
      </c>
      <c s="150" r="C4006"/>
      <c s="150" r="D4006"/>
      <c s="150" r="E4006"/>
      <c s="150" r="F4006"/>
    </row>
    <row r="4007">
      <c s="113" r="A4007">
        <v>276736000258</v>
      </c>
      <c t="s" s="136" r="B4007">
        <v>4284</v>
      </c>
      <c s="150" r="C4007"/>
      <c s="150" r="D4007"/>
      <c s="150" r="E4007"/>
      <c s="150" r="F4007"/>
    </row>
    <row r="4008">
      <c s="113" r="A4008">
        <v>276736000283</v>
      </c>
      <c t="s" s="136" r="B4008">
        <v>1889</v>
      </c>
      <c s="150" r="C4008"/>
      <c s="150" r="D4008"/>
      <c s="150" r="E4008"/>
      <c s="150" r="F4008"/>
    </row>
    <row r="4009">
      <c s="113" r="A4009">
        <v>276736000291</v>
      </c>
      <c t="s" s="136" r="B4009">
        <v>3236</v>
      </c>
      <c s="150" r="C4009"/>
      <c s="150" r="D4009"/>
      <c s="150" r="E4009"/>
      <c s="150" r="F4009"/>
    </row>
    <row r="4010">
      <c s="113" r="A4010">
        <v>276736000488</v>
      </c>
      <c t="s" s="136" r="B4010">
        <v>921</v>
      </c>
      <c s="150" r="C4010"/>
      <c s="150" r="D4010"/>
      <c s="150" r="E4010"/>
      <c s="150" r="F4010"/>
    </row>
    <row r="4011">
      <c s="113" r="A4011">
        <v>276828000115</v>
      </c>
      <c t="s" s="136" r="B4011">
        <v>4285</v>
      </c>
      <c s="150" r="C4011"/>
      <c s="150" r="D4011"/>
      <c s="150" r="E4011"/>
      <c s="150" r="F4011"/>
    </row>
    <row r="4012">
      <c s="113" r="A4012">
        <v>276828000174</v>
      </c>
      <c t="s" s="136" r="B4012">
        <v>1063</v>
      </c>
      <c s="150" r="C4012"/>
      <c s="150" r="D4012"/>
      <c s="150" r="E4012"/>
      <c s="150" r="F4012"/>
    </row>
    <row r="4013">
      <c s="113" r="A4013">
        <v>276828000387</v>
      </c>
      <c t="s" s="136" r="B4013">
        <v>4232</v>
      </c>
      <c s="150" r="C4013"/>
      <c s="150" r="D4013"/>
      <c s="150" r="E4013"/>
      <c s="150" r="F4013"/>
    </row>
    <row r="4014">
      <c s="113" r="A4014">
        <v>276834000666</v>
      </c>
      <c t="s" s="136" r="B4014">
        <v>4286</v>
      </c>
      <c s="150" r="C4014"/>
      <c s="150" r="D4014"/>
      <c s="150" r="E4014"/>
      <c s="150" r="F4014"/>
    </row>
    <row r="4015">
      <c s="113" r="A4015">
        <v>276834000704</v>
      </c>
      <c t="s" s="136" r="B4015">
        <v>4287</v>
      </c>
      <c s="150" r="C4015"/>
      <c s="150" r="D4015"/>
      <c s="150" r="E4015"/>
      <c s="150" r="F4015"/>
    </row>
    <row r="4016">
      <c s="113" r="A4016">
        <v>276834000917</v>
      </c>
      <c t="s" s="136" r="B4016">
        <v>4288</v>
      </c>
      <c s="150" r="C4016"/>
      <c s="150" r="D4016"/>
      <c s="150" r="E4016"/>
      <c s="150" r="F4016"/>
    </row>
    <row r="4017">
      <c s="113" r="A4017">
        <v>276834001077</v>
      </c>
      <c t="s" s="136" r="B4017">
        <v>4289</v>
      </c>
      <c s="150" r="C4017"/>
      <c s="150" r="D4017"/>
      <c s="150" r="E4017"/>
      <c s="150" r="F4017"/>
    </row>
    <row r="4018">
      <c s="113" r="A4018">
        <v>276834001239</v>
      </c>
      <c t="s" s="136" r="B4018">
        <v>4290</v>
      </c>
      <c s="150" r="C4018"/>
      <c s="150" r="D4018"/>
      <c s="150" r="E4018"/>
      <c s="150" r="F4018"/>
    </row>
    <row r="4019">
      <c s="113" r="A4019">
        <v>276834001778</v>
      </c>
      <c t="s" s="136" r="B4019">
        <v>4291</v>
      </c>
      <c s="150" r="C4019"/>
      <c s="150" r="D4019"/>
      <c s="150" r="E4019"/>
      <c s="150" r="F4019"/>
    </row>
    <row r="4020">
      <c s="113" r="A4020">
        <v>276834002243</v>
      </c>
      <c t="s" s="136" r="B4020">
        <v>4292</v>
      </c>
      <c s="150" r="C4020"/>
      <c s="150" r="D4020"/>
      <c s="150" r="E4020"/>
      <c s="150" r="F4020"/>
    </row>
    <row r="4021">
      <c s="113" r="A4021">
        <v>276834002626</v>
      </c>
      <c t="s" s="136" r="B4021">
        <v>4293</v>
      </c>
      <c s="150" r="C4021"/>
      <c s="150" r="D4021"/>
      <c s="150" r="E4021"/>
      <c s="150" r="F4021"/>
    </row>
    <row r="4022">
      <c s="113" r="A4022">
        <v>276845000102</v>
      </c>
      <c t="s" s="136" r="B4022">
        <v>4294</v>
      </c>
      <c s="150" r="C4022"/>
      <c s="150" r="D4022"/>
      <c s="150" r="E4022"/>
      <c s="150" r="F4022"/>
    </row>
    <row r="4023">
      <c s="113" r="A4023">
        <v>276863000543</v>
      </c>
      <c t="s" s="136" r="B4023">
        <v>4295</v>
      </c>
      <c s="150" r="C4023"/>
      <c s="150" r="D4023"/>
      <c s="150" r="E4023"/>
      <c s="150" r="F4023"/>
    </row>
    <row r="4024">
      <c s="113" r="A4024">
        <v>276869000138</v>
      </c>
      <c t="s" s="136" r="B4024">
        <v>4296</v>
      </c>
      <c s="150" r="C4024"/>
      <c s="150" r="D4024"/>
      <c s="150" r="E4024"/>
      <c s="150" r="F4024"/>
    </row>
    <row r="4025">
      <c s="113" r="A4025">
        <v>276869000171</v>
      </c>
      <c t="s" s="136" r="B4025">
        <v>4297</v>
      </c>
      <c s="150" r="C4025"/>
      <c s="150" r="D4025"/>
      <c s="150" r="E4025"/>
      <c s="150" r="F4025"/>
    </row>
    <row r="4026">
      <c s="113" r="A4026">
        <v>276890000091</v>
      </c>
      <c t="s" s="136" r="B4026">
        <v>4257</v>
      </c>
      <c s="150" r="C4026"/>
      <c s="150" r="D4026"/>
      <c s="150" r="E4026"/>
      <c s="150" r="F4026"/>
    </row>
    <row r="4027">
      <c s="113" r="A4027">
        <v>276890000237</v>
      </c>
      <c t="s" s="136" r="B4027">
        <v>3303</v>
      </c>
      <c s="150" r="C4027"/>
      <c s="150" r="D4027"/>
      <c s="150" r="E4027"/>
      <c s="150" r="F4027"/>
    </row>
    <row r="4028">
      <c s="113" r="A4028">
        <v>276892000081</v>
      </c>
      <c t="s" s="136" r="B4028">
        <v>4298</v>
      </c>
      <c s="150" r="C4028"/>
      <c s="150" r="D4028"/>
      <c s="150" r="E4028"/>
      <c s="150" r="F4028"/>
    </row>
    <row r="4029">
      <c s="113" r="A4029">
        <v>276892000161</v>
      </c>
      <c t="s" s="136" r="B4029">
        <v>4299</v>
      </c>
      <c s="150" r="C4029"/>
      <c s="150" r="D4029"/>
      <c s="150" r="E4029"/>
      <c s="150" r="F4029"/>
    </row>
    <row r="4030">
      <c s="113" r="A4030">
        <v>276892000188</v>
      </c>
      <c t="s" s="136" r="B4030">
        <v>4300</v>
      </c>
      <c s="150" r="C4030"/>
      <c s="150" r="D4030"/>
      <c s="150" r="E4030"/>
      <c s="150" r="F4030"/>
    </row>
    <row r="4031">
      <c s="113" r="A4031">
        <v>276892000200</v>
      </c>
      <c t="s" s="136" r="B4031">
        <v>1901</v>
      </c>
      <c s="150" r="C4031"/>
      <c s="150" r="D4031"/>
      <c s="150" r="E4031"/>
      <c s="150" r="F4031"/>
    </row>
    <row r="4032">
      <c s="113" r="A4032">
        <v>276892001133</v>
      </c>
      <c t="s" s="136" r="B4032">
        <v>912</v>
      </c>
      <c s="150" r="C4032"/>
      <c s="150" r="D4032"/>
      <c s="150" r="E4032"/>
      <c s="150" r="F4032"/>
    </row>
    <row r="4033">
      <c s="113" r="A4033">
        <v>276895000044</v>
      </c>
      <c t="s" s="136" r="B4033">
        <v>1848</v>
      </c>
      <c s="150" r="C4033"/>
      <c s="150" r="D4033"/>
      <c s="150" r="E4033"/>
      <c s="150" r="F4033"/>
    </row>
    <row r="4034">
      <c s="113" r="A4034">
        <v>276895000782</v>
      </c>
      <c t="s" s="136" r="B4034">
        <v>4301</v>
      </c>
      <c s="150" r="C4034"/>
      <c s="150" r="D4034"/>
      <c s="150" r="E4034"/>
      <c s="150" r="F4034"/>
    </row>
    <row r="4035">
      <c s="113" r="A4035">
        <v>281001000348</v>
      </c>
      <c t="s" s="136" r="B4035">
        <v>4302</v>
      </c>
      <c s="150" r="C4035"/>
      <c s="150" r="D4035"/>
      <c s="150" r="E4035"/>
      <c s="150" r="F4035"/>
    </row>
    <row r="4036">
      <c s="113" r="A4036">
        <v>281001000739</v>
      </c>
      <c t="s" s="136" r="B4036">
        <v>4303</v>
      </c>
      <c s="150" r="C4036"/>
      <c s="150" r="D4036"/>
      <c s="150" r="E4036"/>
      <c s="150" r="F4036"/>
    </row>
    <row r="4037">
      <c s="113" r="A4037">
        <v>281001001646</v>
      </c>
      <c t="s" s="136" r="B4037">
        <v>4304</v>
      </c>
      <c s="150" r="C4037"/>
      <c s="150" r="D4037"/>
      <c s="150" r="E4037"/>
      <c s="150" r="F4037"/>
    </row>
    <row r="4038">
      <c s="113" r="A4038">
        <v>281001001981</v>
      </c>
      <c t="s" s="136" r="B4038">
        <v>4305</v>
      </c>
      <c s="150" r="C4038"/>
      <c s="150" r="D4038"/>
      <c s="150" r="E4038"/>
      <c s="150" r="F4038"/>
    </row>
    <row r="4039">
      <c s="113" r="A4039">
        <v>281001002499</v>
      </c>
      <c t="s" s="136" r="B4039">
        <v>4306</v>
      </c>
      <c s="150" r="C4039"/>
      <c s="150" r="D4039"/>
      <c s="150" r="E4039"/>
      <c s="150" r="F4039"/>
    </row>
    <row r="4040">
      <c s="113" r="A4040">
        <v>281001003291</v>
      </c>
      <c t="s" s="136" r="B4040">
        <v>4307</v>
      </c>
      <c s="150" r="C4040"/>
      <c s="150" r="D4040"/>
      <c s="150" r="E4040"/>
      <c s="150" r="F4040"/>
    </row>
    <row r="4041">
      <c s="113" r="A4041">
        <v>281065000317</v>
      </c>
      <c t="s" s="136" r="B4041">
        <v>4308</v>
      </c>
      <c s="150" r="C4041"/>
      <c s="150" r="D4041"/>
      <c s="150" r="E4041"/>
      <c s="150" r="F4041"/>
    </row>
    <row r="4042">
      <c s="113" r="A4042">
        <v>281065000627</v>
      </c>
      <c t="s" s="136" r="B4042">
        <v>4309</v>
      </c>
      <c s="150" r="C4042"/>
      <c s="150" r="D4042"/>
      <c s="150" r="E4042"/>
      <c s="150" r="F4042"/>
    </row>
    <row r="4043">
      <c s="113" r="A4043">
        <v>281065001046</v>
      </c>
      <c t="s" s="136" r="B4043">
        <v>4310</v>
      </c>
      <c s="150" r="C4043"/>
      <c s="150" r="D4043"/>
      <c s="150" r="E4043"/>
      <c s="150" r="F4043"/>
    </row>
    <row r="4044">
      <c s="113" r="A4044">
        <v>281065001411</v>
      </c>
      <c t="s" s="136" r="B4044">
        <v>4311</v>
      </c>
      <c s="150" r="C4044"/>
      <c s="150" r="D4044"/>
      <c s="150" r="E4044"/>
      <c s="150" r="F4044"/>
    </row>
    <row r="4045">
      <c s="113" r="A4045">
        <v>281065001569</v>
      </c>
      <c t="s" s="136" r="B4045">
        <v>4312</v>
      </c>
      <c s="150" r="C4045"/>
      <c s="150" r="D4045"/>
      <c s="150" r="E4045"/>
      <c s="150" r="F4045"/>
    </row>
    <row r="4046">
      <c s="113" r="A4046">
        <v>281065001828</v>
      </c>
      <c t="s" s="136" r="B4046">
        <v>4313</v>
      </c>
      <c s="150" r="C4046"/>
      <c s="150" r="D4046"/>
      <c s="150" r="E4046"/>
      <c s="150" r="F4046"/>
    </row>
    <row r="4047">
      <c s="113" r="A4047">
        <v>281065002191</v>
      </c>
      <c t="s" s="136" r="B4047">
        <v>4314</v>
      </c>
      <c s="150" r="C4047"/>
      <c s="150" r="D4047"/>
      <c s="150" r="E4047"/>
      <c s="150" r="F4047"/>
    </row>
    <row r="4048">
      <c s="113" r="A4048">
        <v>281065002611</v>
      </c>
      <c t="s" s="136" r="B4048">
        <v>4315</v>
      </c>
      <c s="150" r="C4048"/>
      <c s="150" r="D4048"/>
      <c s="150" r="E4048"/>
      <c s="150" r="F4048"/>
    </row>
    <row r="4049">
      <c s="113" r="A4049">
        <v>281065002743</v>
      </c>
      <c t="s" s="136" r="B4049">
        <v>4316</v>
      </c>
      <c s="150" r="C4049"/>
      <c s="150" r="D4049"/>
      <c s="150" r="E4049"/>
      <c s="150" r="F4049"/>
    </row>
    <row r="4050">
      <c s="113" r="A4050">
        <v>281065003057</v>
      </c>
      <c t="s" s="136" r="B4050">
        <v>4317</v>
      </c>
      <c s="150" r="C4050"/>
      <c s="150" r="D4050"/>
      <c s="150" r="E4050"/>
      <c s="150" r="F4050"/>
    </row>
    <row r="4051">
      <c s="113" r="A4051">
        <v>281065003065</v>
      </c>
      <c t="s" s="136" r="B4051">
        <v>4318</v>
      </c>
      <c s="150" r="C4051"/>
      <c s="150" r="D4051"/>
      <c s="150" r="E4051"/>
      <c s="150" r="F4051"/>
    </row>
    <row r="4052">
      <c s="113" r="A4052">
        <v>281220000337</v>
      </c>
      <c t="s" s="136" r="B4052">
        <v>4319</v>
      </c>
      <c s="150" r="C4052"/>
      <c s="150" r="D4052"/>
      <c s="150" r="E4052"/>
      <c s="150" r="F4052"/>
    </row>
    <row r="4053">
      <c s="113" r="A4053">
        <v>281300000052</v>
      </c>
      <c t="s" s="136" r="B4053">
        <v>4320</v>
      </c>
      <c s="150" r="C4053"/>
      <c s="150" r="D4053"/>
      <c s="150" r="E4053"/>
      <c s="150" r="F4053"/>
    </row>
    <row r="4054">
      <c s="113" r="A4054">
        <v>281591000488</v>
      </c>
      <c t="s" s="136" r="B4054">
        <v>4321</v>
      </c>
      <c s="150" r="C4054"/>
      <c s="150" r="D4054"/>
      <c s="150" r="E4054"/>
      <c s="150" r="F4054"/>
    </row>
    <row r="4055">
      <c s="113" r="A4055">
        <v>281736000759</v>
      </c>
      <c t="s" s="136" r="B4055">
        <v>4322</v>
      </c>
      <c s="150" r="C4055"/>
      <c s="150" r="D4055"/>
      <c s="150" r="E4055"/>
      <c s="150" r="F4055"/>
    </row>
    <row r="4056">
      <c s="113" r="A4056">
        <v>281736001046</v>
      </c>
      <c t="s" s="136" r="B4056">
        <v>4323</v>
      </c>
      <c s="150" r="C4056"/>
      <c s="150" r="D4056"/>
      <c s="150" r="E4056"/>
      <c s="150" r="F4056"/>
    </row>
    <row r="4057">
      <c s="113" r="A4057">
        <v>281736001551</v>
      </c>
      <c t="s" s="136" r="B4057">
        <v>4324</v>
      </c>
      <c s="150" r="C4057"/>
      <c s="150" r="D4057"/>
      <c s="150" r="E4057"/>
      <c s="150" r="F4057"/>
    </row>
    <row r="4058">
      <c s="113" r="A4058">
        <v>281736002069</v>
      </c>
      <c t="s" s="136" r="B4058">
        <v>4325</v>
      </c>
      <c s="150" r="C4058"/>
      <c s="150" r="D4058"/>
      <c s="150" r="E4058"/>
      <c s="150" r="F4058"/>
    </row>
    <row r="4059">
      <c s="113" r="A4059">
        <v>281736002221</v>
      </c>
      <c t="s" s="136" r="B4059">
        <v>805</v>
      </c>
      <c s="150" r="C4059"/>
      <c s="150" r="D4059"/>
      <c s="150" r="E4059"/>
      <c s="150" r="F4059"/>
    </row>
    <row r="4060">
      <c s="113" r="A4060">
        <v>281736002581</v>
      </c>
      <c t="s" s="136" r="B4060">
        <v>4326</v>
      </c>
      <c s="150" r="C4060"/>
      <c s="150" r="D4060"/>
      <c s="150" r="E4060"/>
      <c s="150" r="F4060"/>
    </row>
    <row r="4061">
      <c s="113" r="A4061">
        <v>281736002697</v>
      </c>
      <c t="s" s="136" r="B4061">
        <v>4327</v>
      </c>
      <c s="150" r="C4061"/>
      <c s="150" r="D4061"/>
      <c s="150" r="E4061"/>
      <c s="150" r="F4061"/>
    </row>
    <row r="4062">
      <c s="113" r="A4062">
        <v>281794000246</v>
      </c>
      <c t="s" s="136" r="B4062">
        <v>4328</v>
      </c>
      <c s="150" r="C4062"/>
      <c s="150" r="D4062"/>
      <c s="150" r="E4062"/>
      <c s="150" r="F4062"/>
    </row>
    <row r="4063">
      <c s="113" r="A4063">
        <v>281794000564</v>
      </c>
      <c t="s" s="136" r="B4063">
        <v>4329</v>
      </c>
      <c s="150" r="C4063"/>
      <c s="150" r="D4063"/>
      <c s="150" r="E4063"/>
      <c s="150" r="F4063"/>
    </row>
    <row r="4064">
      <c s="113" r="A4064">
        <v>281794000602</v>
      </c>
      <c t="s" s="136" r="B4064">
        <v>4330</v>
      </c>
      <c s="150" r="C4064"/>
      <c s="150" r="D4064"/>
      <c s="150" r="E4064"/>
      <c s="150" r="F4064"/>
    </row>
    <row r="4065">
      <c s="113" r="A4065">
        <v>281794001668</v>
      </c>
      <c t="s" s="136" r="B4065">
        <v>4331</v>
      </c>
      <c s="150" r="C4065"/>
      <c s="150" r="D4065"/>
      <c s="150" r="E4065"/>
      <c s="150" r="F4065"/>
    </row>
    <row r="4066">
      <c s="113" r="A4066">
        <v>281794003202</v>
      </c>
      <c t="s" s="136" r="B4066">
        <v>4332</v>
      </c>
      <c s="150" r="C4066"/>
      <c s="150" r="D4066"/>
      <c s="150" r="E4066"/>
      <c s="150" r="F4066"/>
    </row>
    <row r="4067">
      <c s="113" r="A4067">
        <v>281794003563</v>
      </c>
      <c t="s" s="136" r="B4067">
        <v>4333</v>
      </c>
      <c s="150" r="C4067"/>
      <c s="150" r="D4067"/>
      <c s="150" r="E4067"/>
      <c s="150" r="F4067"/>
    </row>
    <row r="4068">
      <c s="113" r="A4068">
        <v>281794004179</v>
      </c>
      <c t="s" s="136" r="B4068">
        <v>4334</v>
      </c>
      <c s="150" r="C4068"/>
      <c s="150" r="D4068"/>
      <c s="150" r="E4068"/>
      <c s="150" r="F4068"/>
    </row>
    <row r="4069">
      <c s="113" r="A4069">
        <v>281794004462</v>
      </c>
      <c t="s" s="136" r="B4069">
        <v>4335</v>
      </c>
      <c s="150" r="C4069"/>
      <c s="150" r="D4069"/>
      <c s="150" r="E4069"/>
      <c s="150" r="F4069"/>
    </row>
    <row r="4070">
      <c s="113" r="A4070">
        <v>281794004683</v>
      </c>
      <c t="s" s="136" r="B4070">
        <v>4336</v>
      </c>
      <c s="150" r="C4070"/>
      <c s="150" r="D4070"/>
      <c s="150" r="E4070"/>
      <c s="150" r="F4070"/>
    </row>
    <row r="4071">
      <c s="113" r="A4071">
        <v>281794004802</v>
      </c>
      <c t="s" s="136" r="B4071">
        <v>4337</v>
      </c>
      <c s="150" r="C4071"/>
      <c s="150" r="D4071"/>
      <c s="150" r="E4071"/>
      <c s="150" r="F4071"/>
    </row>
    <row r="4072">
      <c s="113" r="A4072">
        <v>283001000375</v>
      </c>
      <c t="s" s="136" r="B4072">
        <v>4338</v>
      </c>
      <c s="150" r="C4072"/>
      <c s="150" r="D4072"/>
      <c s="150" r="E4072"/>
      <c s="150" r="F4072"/>
    </row>
    <row r="4073">
      <c s="113" r="A4073">
        <v>283001000677</v>
      </c>
      <c t="s" s="136" r="B4073">
        <v>4339</v>
      </c>
      <c s="150" r="C4073"/>
      <c s="150" r="D4073"/>
      <c s="150" r="E4073"/>
      <c s="150" r="F4073"/>
    </row>
    <row r="4074">
      <c s="113" r="A4074">
        <v>283001001614</v>
      </c>
      <c t="s" s="136" r="B4074">
        <v>4340</v>
      </c>
      <c s="150" r="C4074"/>
      <c s="150" r="D4074"/>
      <c s="150" r="E4074"/>
      <c s="150" r="F4074"/>
    </row>
    <row r="4075">
      <c s="113" r="A4075">
        <v>283001002092</v>
      </c>
      <c t="s" s="136" r="B4075">
        <v>4341</v>
      </c>
      <c s="150" r="C4075"/>
      <c s="150" r="D4075"/>
      <c s="150" r="E4075"/>
      <c s="150" r="F4075"/>
    </row>
    <row r="4076">
      <c s="113" r="A4076">
        <v>283029000389</v>
      </c>
      <c t="s" s="136" r="B4076">
        <v>4342</v>
      </c>
      <c s="150" r="C4076"/>
      <c s="150" r="D4076"/>
      <c s="150" r="E4076"/>
      <c s="150" r="F4076"/>
    </row>
    <row r="4077">
      <c s="113" r="A4077">
        <v>283094000701</v>
      </c>
      <c t="s" s="136" r="B4077">
        <v>4343</v>
      </c>
      <c s="150" r="C4077"/>
      <c s="150" r="D4077"/>
      <c s="150" r="E4077"/>
      <c s="150" r="F4077"/>
    </row>
    <row r="4078">
      <c s="113" r="A4078">
        <v>283094000833</v>
      </c>
      <c t="s" s="136" r="B4078">
        <v>4344</v>
      </c>
      <c s="150" r="C4078"/>
      <c s="150" r="D4078"/>
      <c s="150" r="E4078"/>
      <c s="150" r="F4078"/>
    </row>
    <row r="4079">
      <c s="113" r="A4079">
        <v>283094001112</v>
      </c>
      <c t="s" s="136" r="B4079">
        <v>4345</v>
      </c>
      <c s="150" r="C4079"/>
      <c s="150" r="D4079"/>
      <c s="150" r="E4079"/>
      <c s="150" r="F4079"/>
    </row>
    <row r="4080">
      <c s="113" r="A4080">
        <v>283094001937</v>
      </c>
      <c t="s" s="136" r="B4080">
        <v>4346</v>
      </c>
      <c s="150" r="C4080"/>
      <c s="150" r="D4080"/>
      <c s="150" r="E4080"/>
      <c s="150" r="F4080"/>
    </row>
    <row r="4081">
      <c s="113" r="A4081">
        <v>283247000200</v>
      </c>
      <c t="s" s="136" r="B4081">
        <v>4347</v>
      </c>
      <c s="150" r="C4081"/>
      <c s="150" r="D4081"/>
      <c s="150" r="E4081"/>
      <c s="150" r="F4081"/>
    </row>
    <row r="4082">
      <c s="113" r="A4082">
        <v>283247000391</v>
      </c>
      <c t="s" s="136" r="B4082">
        <v>4348</v>
      </c>
      <c s="150" r="C4082"/>
      <c s="150" r="D4082"/>
      <c s="150" r="E4082"/>
      <c s="150" r="F4082"/>
    </row>
    <row r="4083">
      <c s="113" r="A4083">
        <v>283247000501</v>
      </c>
      <c t="s" s="136" r="B4083">
        <v>4349</v>
      </c>
      <c s="150" r="C4083"/>
      <c s="150" r="D4083"/>
      <c s="150" r="E4083"/>
      <c s="150" r="F4083"/>
    </row>
    <row r="4084">
      <c s="113" r="A4084">
        <v>283247000731</v>
      </c>
      <c t="s" s="136" r="B4084">
        <v>4350</v>
      </c>
      <c s="150" r="C4084"/>
      <c s="150" r="D4084"/>
      <c s="150" r="E4084"/>
      <c s="150" r="F4084"/>
    </row>
    <row r="4085">
      <c s="113" r="A4085">
        <v>283256000221</v>
      </c>
      <c t="s" s="136" r="B4085">
        <v>4351</v>
      </c>
      <c s="150" r="C4085"/>
      <c s="150" r="D4085"/>
      <c s="150" r="E4085"/>
      <c s="150" r="F4085"/>
    </row>
    <row r="4086">
      <c s="113" r="A4086">
        <v>283256000611</v>
      </c>
      <c t="s" s="136" r="B4086">
        <v>4352</v>
      </c>
      <c s="150" r="C4086"/>
      <c s="150" r="D4086"/>
      <c s="150" r="E4086"/>
      <c s="150" r="F4086"/>
    </row>
    <row r="4087">
      <c s="113" r="A4087">
        <v>283256000701</v>
      </c>
      <c t="s" s="136" r="B4087">
        <v>4353</v>
      </c>
      <c s="150" r="C4087"/>
      <c s="150" r="D4087"/>
      <c s="150" r="E4087"/>
      <c s="150" r="F4087"/>
    </row>
    <row r="4088">
      <c s="113" r="A4088">
        <v>283256001057</v>
      </c>
      <c t="s" s="136" r="B4088">
        <v>4354</v>
      </c>
      <c s="150" r="C4088"/>
      <c s="150" r="D4088"/>
      <c s="150" r="E4088"/>
      <c s="150" r="F4088"/>
    </row>
    <row r="4089">
      <c s="113" r="A4089">
        <v>283410001014</v>
      </c>
      <c t="s" s="136" r="B4089">
        <v>4355</v>
      </c>
      <c s="150" r="C4089"/>
      <c s="150" r="D4089"/>
      <c s="150" r="E4089"/>
      <c s="150" r="F4089"/>
    </row>
    <row r="4090">
      <c s="113" r="A4090">
        <v>283460000370</v>
      </c>
      <c t="s" s="136" r="B4090">
        <v>4356</v>
      </c>
      <c s="150" r="C4090"/>
      <c s="150" r="D4090"/>
      <c s="150" r="E4090"/>
      <c s="150" r="F4090"/>
    </row>
    <row r="4091">
      <c s="113" r="A4091">
        <v>283460000931</v>
      </c>
      <c t="s" s="136" r="B4091">
        <v>4357</v>
      </c>
      <c s="150" r="C4091"/>
      <c s="150" r="D4091"/>
      <c s="150" r="E4091"/>
      <c s="150" r="F4091"/>
    </row>
    <row r="4092">
      <c s="113" r="A4092">
        <v>283479000044</v>
      </c>
      <c t="s" s="136" r="B4092">
        <v>4358</v>
      </c>
      <c s="150" r="C4092"/>
      <c s="150" r="D4092"/>
      <c s="150" r="E4092"/>
      <c s="150" r="F4092"/>
    </row>
    <row r="4093">
      <c s="113" r="A4093">
        <v>283479000222</v>
      </c>
      <c t="s" s="136" r="B4093">
        <v>4359</v>
      </c>
      <c s="150" r="C4093"/>
      <c s="150" r="D4093"/>
      <c s="150" r="E4093"/>
      <c s="150" r="F4093"/>
    </row>
    <row r="4094">
      <c s="113" r="A4094">
        <v>283592000166</v>
      </c>
      <c t="s" s="136" r="B4094">
        <v>4360</v>
      </c>
      <c s="150" r="C4094"/>
      <c s="150" r="D4094"/>
      <c s="150" r="E4094"/>
      <c s="150" r="F4094"/>
    </row>
    <row r="4095">
      <c s="113" r="A4095">
        <v>283592000476</v>
      </c>
      <c t="s" s="136" r="B4095">
        <v>4361</v>
      </c>
      <c s="150" r="C4095"/>
      <c s="150" r="D4095"/>
      <c s="150" r="E4095"/>
      <c s="150" r="F4095"/>
    </row>
    <row r="4096">
      <c s="113" r="A4096">
        <v>283592000638</v>
      </c>
      <c t="s" s="136" r="B4096">
        <v>4362</v>
      </c>
      <c s="150" r="C4096"/>
      <c s="150" r="D4096"/>
      <c s="150" r="E4096"/>
      <c s="150" r="F4096"/>
    </row>
    <row r="4097">
      <c s="113" r="A4097">
        <v>283592001812</v>
      </c>
      <c t="s" s="136" r="B4097">
        <v>4363</v>
      </c>
      <c s="150" r="C4097"/>
      <c s="150" r="D4097"/>
      <c s="150" r="E4097"/>
      <c s="150" r="F4097"/>
    </row>
    <row r="4098">
      <c s="113" r="A4098">
        <v>283592002011</v>
      </c>
      <c t="s" s="136" r="B4098">
        <v>4364</v>
      </c>
      <c s="150" r="C4098"/>
      <c s="150" r="D4098"/>
      <c s="150" r="E4098"/>
      <c s="150" r="F4098"/>
    </row>
    <row r="4099">
      <c s="113" r="A4099">
        <v>283592003351</v>
      </c>
      <c t="s" s="136" r="B4099">
        <v>4365</v>
      </c>
      <c s="150" r="C4099"/>
      <c s="150" r="D4099"/>
      <c s="150" r="E4099"/>
      <c s="150" r="F4099"/>
    </row>
    <row r="4100">
      <c s="113" r="A4100">
        <v>283592003378</v>
      </c>
      <c t="s" s="136" r="B4100">
        <v>4366</v>
      </c>
      <c s="150" r="C4100"/>
      <c s="150" r="D4100"/>
      <c s="150" r="E4100"/>
      <c s="150" r="F4100"/>
    </row>
    <row r="4101">
      <c s="113" r="A4101">
        <v>283753000480</v>
      </c>
      <c t="s" s="136" r="B4101">
        <v>4367</v>
      </c>
      <c s="150" r="C4101"/>
      <c s="150" r="D4101"/>
      <c s="150" r="E4101"/>
      <c s="150" r="F4101"/>
    </row>
    <row r="4102">
      <c s="113" r="A4102">
        <v>283753000498</v>
      </c>
      <c t="s" s="136" r="B4102">
        <v>4368</v>
      </c>
      <c s="150" r="C4102"/>
      <c s="150" r="D4102"/>
      <c s="150" r="E4102"/>
      <c s="150" r="F4102"/>
    </row>
    <row r="4103">
      <c s="113" r="A4103">
        <v>283753000773</v>
      </c>
      <c t="s" s="136" r="B4103">
        <v>4369</v>
      </c>
      <c s="150" r="C4103"/>
      <c s="150" r="D4103"/>
      <c s="150" r="E4103"/>
      <c s="150" r="F4103"/>
    </row>
    <row r="4104">
      <c s="113" r="A4104">
        <v>283753000919</v>
      </c>
      <c t="s" s="136" r="B4104">
        <v>4370</v>
      </c>
      <c s="150" r="C4104"/>
      <c s="150" r="D4104"/>
      <c s="150" r="E4104"/>
      <c s="150" r="F4104"/>
    </row>
    <row r="4105">
      <c s="113" r="A4105">
        <v>283753001095</v>
      </c>
      <c t="s" s="136" r="B4105">
        <v>4371</v>
      </c>
      <c s="150" r="C4105"/>
      <c s="150" r="D4105"/>
      <c s="150" r="E4105"/>
      <c s="150" r="F4105"/>
    </row>
    <row r="4106">
      <c s="113" r="A4106">
        <v>283753001125</v>
      </c>
      <c t="s" s="136" r="B4106">
        <v>4372</v>
      </c>
      <c s="150" r="C4106"/>
      <c s="150" r="D4106"/>
      <c s="150" r="E4106"/>
      <c s="150" r="F4106"/>
    </row>
    <row r="4107">
      <c s="113" r="A4107">
        <v>283753001613</v>
      </c>
      <c t="s" s="136" r="B4107">
        <v>4373</v>
      </c>
      <c s="150" r="C4107"/>
      <c s="150" r="D4107"/>
      <c s="150" r="E4107"/>
      <c s="150" r="F4107"/>
    </row>
    <row r="4108">
      <c s="113" r="A4108">
        <v>283753001656</v>
      </c>
      <c t="s" s="136" r="B4108">
        <v>4374</v>
      </c>
      <c s="150" r="C4108"/>
      <c s="150" r="D4108"/>
      <c s="150" r="E4108"/>
      <c s="150" r="F4108"/>
    </row>
    <row r="4109">
      <c s="113" r="A4109">
        <v>283765000086</v>
      </c>
      <c t="s" s="136" r="B4109">
        <v>4375</v>
      </c>
      <c s="150" r="C4109"/>
      <c s="150" r="D4109"/>
      <c s="150" r="E4109"/>
      <c s="150" r="F4109"/>
    </row>
    <row r="4110">
      <c s="113" r="A4110">
        <v>283765000329</v>
      </c>
      <c t="s" s="136" r="B4110">
        <v>4376</v>
      </c>
      <c s="150" r="C4110"/>
      <c s="150" r="D4110"/>
      <c s="150" r="E4110"/>
      <c s="150" r="F4110"/>
    </row>
    <row r="4111">
      <c s="113" r="A4111">
        <v>283765000671</v>
      </c>
      <c t="s" s="136" r="B4111">
        <v>4377</v>
      </c>
      <c s="150" r="C4111"/>
      <c s="150" r="D4111"/>
      <c s="150" r="E4111"/>
      <c s="150" r="F4111"/>
    </row>
    <row r="4112">
      <c s="113" r="A4112">
        <v>283860000191</v>
      </c>
      <c t="s" s="136" r="B4112">
        <v>4378</v>
      </c>
      <c s="150" r="C4112"/>
      <c s="150" r="D4112"/>
      <c s="150" r="E4112"/>
      <c s="150" r="F4112"/>
    </row>
    <row r="4113">
      <c s="113" r="A4113">
        <v>283860000506</v>
      </c>
      <c t="s" s="136" r="B4113">
        <v>4379</v>
      </c>
      <c s="150" r="C4113"/>
      <c s="150" r="D4113"/>
      <c s="150" r="E4113"/>
      <c s="150" r="F4113"/>
    </row>
    <row r="4114">
      <c s="113" r="A4114">
        <v>283860001073</v>
      </c>
      <c t="s" s="136" r="B4114">
        <v>4380</v>
      </c>
      <c s="150" r="C4114"/>
      <c s="150" r="D4114"/>
      <c s="150" r="E4114"/>
      <c s="150" r="F4114"/>
    </row>
    <row r="4115">
      <c s="113" r="A4115">
        <v>285001000114</v>
      </c>
      <c t="s" s="136" r="B4115">
        <v>4381</v>
      </c>
      <c s="150" r="C4115"/>
      <c s="150" r="D4115"/>
      <c s="150" r="E4115"/>
      <c s="150" r="F4115"/>
    </row>
    <row r="4116">
      <c s="113" r="A4116">
        <v>285001000521</v>
      </c>
      <c t="s" s="136" r="B4116">
        <v>4298</v>
      </c>
      <c s="150" r="C4116"/>
      <c s="150" r="D4116"/>
      <c s="150" r="E4116"/>
      <c s="150" r="F4116"/>
    </row>
    <row r="4117">
      <c s="113" r="A4117">
        <v>285001001340</v>
      </c>
      <c t="s" s="136" r="B4117">
        <v>4257</v>
      </c>
      <c s="150" r="C4117"/>
      <c s="150" r="D4117"/>
      <c s="150" r="E4117"/>
      <c s="150" r="F4117"/>
    </row>
    <row r="4118">
      <c s="113" r="A4118">
        <v>285001001773</v>
      </c>
      <c t="s" s="136" r="B4118">
        <v>1848</v>
      </c>
      <c s="150" r="C4118"/>
      <c s="150" r="D4118"/>
      <c s="150" r="E4118"/>
      <c s="150" r="F4118"/>
    </row>
    <row r="4119">
      <c s="113" r="A4119">
        <v>285001002923</v>
      </c>
      <c t="s" s="136" r="B4119">
        <v>4382</v>
      </c>
      <c s="150" r="C4119"/>
      <c s="150" r="D4119"/>
      <c s="150" r="E4119"/>
      <c s="150" r="F4119"/>
    </row>
    <row r="4120">
      <c s="113" r="A4120">
        <v>285001003580</v>
      </c>
      <c t="s" s="136" r="B4120">
        <v>1456</v>
      </c>
      <c s="150" r="C4120"/>
      <c s="150" r="D4120"/>
      <c s="150" r="E4120"/>
      <c s="150" r="F4120"/>
    </row>
    <row r="4121">
      <c s="113" r="A4121">
        <v>285001003873</v>
      </c>
      <c t="s" s="136" r="B4121">
        <v>4383</v>
      </c>
      <c s="150" r="C4121"/>
      <c s="150" r="D4121"/>
      <c s="150" r="E4121"/>
      <c s="150" r="F4121"/>
    </row>
    <row r="4122">
      <c s="113" r="A4122">
        <v>285010000038</v>
      </c>
      <c t="s" s="136" r="B4122">
        <v>4384</v>
      </c>
      <c s="150" r="C4122"/>
      <c s="150" r="D4122"/>
      <c s="150" r="E4122"/>
      <c s="150" r="F4122"/>
    </row>
    <row r="4123">
      <c s="113" r="A4123">
        <v>285010000259</v>
      </c>
      <c t="s" s="136" r="B4123">
        <v>4385</v>
      </c>
      <c s="150" r="C4123"/>
      <c s="150" r="D4123"/>
      <c s="150" r="E4123"/>
      <c s="150" r="F4123"/>
    </row>
    <row r="4124">
      <c s="113" r="A4124">
        <v>285010000364</v>
      </c>
      <c t="s" s="136" r="B4124">
        <v>4386</v>
      </c>
      <c s="150" r="C4124"/>
      <c s="150" r="D4124"/>
      <c s="150" r="E4124"/>
      <c s="150" r="F4124"/>
    </row>
    <row r="4125">
      <c s="113" r="A4125">
        <v>285010000640</v>
      </c>
      <c t="s" s="136" r="B4125">
        <v>4387</v>
      </c>
      <c s="150" r="C4125"/>
      <c s="150" r="D4125"/>
      <c s="150" r="E4125"/>
      <c s="150" r="F4125"/>
    </row>
    <row r="4126">
      <c s="113" r="A4126">
        <v>285125000058</v>
      </c>
      <c t="s" s="136" r="B4126">
        <v>4388</v>
      </c>
      <c s="150" r="C4126"/>
      <c s="150" r="D4126"/>
      <c s="150" r="E4126"/>
      <c s="150" r="F4126"/>
    </row>
    <row r="4127">
      <c s="113" r="A4127">
        <v>285125000422</v>
      </c>
      <c t="s" s="136" r="B4127">
        <v>4389</v>
      </c>
      <c s="150" r="C4127"/>
      <c s="150" r="D4127"/>
      <c s="150" r="E4127"/>
      <c s="150" r="F4127"/>
    </row>
    <row r="4128">
      <c s="113" r="A4128">
        <v>285125000597</v>
      </c>
      <c t="s" s="136" r="B4128">
        <v>4390</v>
      </c>
      <c s="150" r="C4128"/>
      <c s="150" r="D4128"/>
      <c s="150" r="E4128"/>
      <c s="150" r="F4128"/>
    </row>
    <row r="4129">
      <c s="113" r="A4129">
        <v>285139000107</v>
      </c>
      <c t="s" s="136" r="B4129">
        <v>4391</v>
      </c>
      <c s="150" r="C4129"/>
      <c s="150" r="D4129"/>
      <c s="150" r="E4129"/>
      <c s="150" r="F4129"/>
    </row>
    <row r="4130">
      <c s="113" r="A4130">
        <v>285139000565</v>
      </c>
      <c t="s" s="136" r="B4130">
        <v>4392</v>
      </c>
      <c s="150" r="C4130"/>
      <c s="150" r="D4130"/>
      <c s="150" r="E4130"/>
      <c s="150" r="F4130"/>
    </row>
    <row r="4131">
      <c s="113" r="A4131">
        <v>285225000462</v>
      </c>
      <c t="s" s="136" r="B4131">
        <v>1848</v>
      </c>
      <c s="150" r="C4131"/>
      <c s="150" r="D4131"/>
      <c s="150" r="E4131"/>
      <c s="150" r="F4131"/>
    </row>
    <row r="4132">
      <c s="113" r="A4132">
        <v>285230000101</v>
      </c>
      <c t="s" s="136" r="B4132">
        <v>4393</v>
      </c>
      <c s="150" r="C4132"/>
      <c s="150" r="D4132"/>
      <c s="150" r="E4132"/>
      <c s="150" r="F4132"/>
    </row>
    <row r="4133">
      <c s="113" r="A4133">
        <v>285230000292</v>
      </c>
      <c t="s" s="136" r="B4133">
        <v>4394</v>
      </c>
      <c s="150" r="C4133"/>
      <c s="150" r="D4133"/>
      <c s="150" r="E4133"/>
      <c s="150" r="F4133"/>
    </row>
    <row r="4134">
      <c s="113" r="A4134">
        <v>285250000574</v>
      </c>
      <c t="s" s="136" r="B4134">
        <v>4395</v>
      </c>
      <c s="150" r="C4134"/>
      <c s="150" r="D4134"/>
      <c s="150" r="E4134"/>
      <c s="150" r="F4134"/>
    </row>
    <row r="4135">
      <c s="113" r="A4135">
        <v>285250000582</v>
      </c>
      <c t="s" s="136" r="B4135">
        <v>4396</v>
      </c>
      <c s="150" r="C4135"/>
      <c s="150" r="D4135"/>
      <c s="150" r="E4135"/>
      <c s="150" r="F4135"/>
    </row>
    <row r="4136">
      <c s="113" r="A4136">
        <v>285250000906</v>
      </c>
      <c t="s" s="136" r="B4136">
        <v>918</v>
      </c>
      <c s="150" r="C4136"/>
      <c s="150" r="D4136"/>
      <c s="150" r="E4136"/>
      <c s="150" r="F4136"/>
    </row>
    <row r="4137">
      <c s="113" r="A4137">
        <v>285250000957</v>
      </c>
      <c t="s" s="136" r="B4137">
        <v>4397</v>
      </c>
      <c s="150" r="C4137"/>
      <c s="150" r="D4137"/>
      <c s="150" r="E4137"/>
      <c s="150" r="F4137"/>
    </row>
    <row r="4138">
      <c s="113" r="A4138">
        <v>285263000034</v>
      </c>
      <c t="s" s="136" r="B4138">
        <v>4398</v>
      </c>
      <c s="150" r="C4138"/>
      <c s="150" r="D4138"/>
      <c s="150" r="E4138"/>
      <c s="150" r="F4138"/>
    </row>
    <row r="4139">
      <c s="113" r="A4139">
        <v>285263000298</v>
      </c>
      <c t="s" s="136" r="B4139">
        <v>1848</v>
      </c>
      <c s="150" r="C4139"/>
      <c s="150" r="D4139"/>
      <c s="150" r="E4139"/>
      <c s="150" r="F4139"/>
    </row>
    <row r="4140">
      <c s="113" r="A4140">
        <v>285300000112</v>
      </c>
      <c t="s" s="136" r="B4140">
        <v>4399</v>
      </c>
      <c s="150" r="C4140"/>
      <c s="150" r="D4140"/>
      <c s="150" r="E4140"/>
      <c s="150" r="F4140"/>
    </row>
    <row r="4141">
      <c s="113" r="A4141">
        <v>285410000045</v>
      </c>
      <c t="s" s="136" r="B4141">
        <v>4400</v>
      </c>
      <c s="150" r="C4141"/>
      <c s="150" r="D4141"/>
      <c s="150" r="E4141"/>
      <c s="150" r="F4141"/>
    </row>
    <row r="4142">
      <c s="113" r="A4142">
        <v>285410000649</v>
      </c>
      <c t="s" s="136" r="B4142">
        <v>4401</v>
      </c>
      <c s="150" r="C4142"/>
      <c s="150" r="D4142"/>
      <c s="150" r="E4142"/>
      <c s="150" r="F4142"/>
    </row>
    <row r="4143">
      <c s="113" r="A4143">
        <v>285410000916</v>
      </c>
      <c t="s" s="136" r="B4143">
        <v>4402</v>
      </c>
      <c s="150" r="C4143"/>
      <c s="150" r="D4143"/>
      <c s="150" r="E4143"/>
      <c s="150" r="F4143"/>
    </row>
    <row r="4144">
      <c s="113" r="A4144">
        <v>285430000378</v>
      </c>
      <c t="s" s="136" r="B4144">
        <v>4403</v>
      </c>
      <c s="150" r="C4144"/>
      <c s="150" r="D4144"/>
      <c s="150" r="E4144"/>
      <c s="150" r="F4144"/>
    </row>
    <row r="4145">
      <c s="113" r="A4145">
        <v>285430000611</v>
      </c>
      <c t="s" s="136" r="B4145">
        <v>4404</v>
      </c>
      <c s="150" r="C4145"/>
      <c s="150" r="D4145"/>
      <c s="150" r="E4145"/>
      <c s="150" r="F4145"/>
    </row>
    <row r="4146">
      <c s="113" r="A4146">
        <v>285430000734</v>
      </c>
      <c t="s" s="136" r="B4146">
        <v>4405</v>
      </c>
      <c s="150" r="C4146"/>
      <c s="150" r="D4146"/>
      <c s="150" r="E4146"/>
      <c s="150" r="F4146"/>
    </row>
    <row r="4147">
      <c s="113" r="A4147">
        <v>285440000082</v>
      </c>
      <c t="s" s="136" r="B4147">
        <v>1967</v>
      </c>
      <c s="150" r="C4147"/>
      <c s="150" r="D4147"/>
      <c s="150" r="E4147"/>
      <c s="150" r="F4147"/>
    </row>
    <row r="4148">
      <c s="113" r="A4148">
        <v>286001000161</v>
      </c>
      <c t="s" s="136" r="B4148">
        <v>4406</v>
      </c>
      <c s="150" r="C4148"/>
      <c s="150" r="D4148"/>
      <c s="150" r="E4148"/>
      <c s="150" r="F4148"/>
    </row>
    <row r="4149">
      <c s="113" r="A4149">
        <v>286001000277</v>
      </c>
      <c t="s" s="136" r="B4149">
        <v>4407</v>
      </c>
      <c s="150" r="C4149"/>
      <c s="150" r="D4149"/>
      <c s="150" r="E4149"/>
      <c s="150" r="F4149"/>
    </row>
    <row r="4150">
      <c s="113" r="A4150">
        <v>286001000480</v>
      </c>
      <c t="s" s="136" r="B4150">
        <v>4408</v>
      </c>
      <c s="150" r="C4150"/>
      <c s="150" r="D4150"/>
      <c s="150" r="E4150"/>
      <c s="150" r="F4150"/>
    </row>
    <row r="4151">
      <c s="113" r="A4151">
        <v>286001000633</v>
      </c>
      <c t="s" s="136" r="B4151">
        <v>4409</v>
      </c>
      <c s="150" r="C4151"/>
      <c s="150" r="D4151"/>
      <c s="150" r="E4151"/>
      <c s="150" r="F4151"/>
    </row>
    <row r="4152">
      <c s="113" r="A4152">
        <v>286001001516</v>
      </c>
      <c t="s" s="136" r="B4152">
        <v>4410</v>
      </c>
      <c s="150" r="C4152"/>
      <c s="150" r="D4152"/>
      <c s="150" r="E4152"/>
      <c s="150" r="F4152"/>
    </row>
    <row r="4153">
      <c s="113" r="A4153">
        <v>286001001737</v>
      </c>
      <c t="s" s="136" r="B4153">
        <v>4411</v>
      </c>
      <c s="150" r="C4153"/>
      <c s="150" r="D4153"/>
      <c s="150" r="E4153"/>
      <c s="150" r="F4153"/>
    </row>
    <row r="4154">
      <c s="113" r="A4154">
        <v>286001001877</v>
      </c>
      <c t="s" s="136" r="B4154">
        <v>3793</v>
      </c>
      <c s="150" r="C4154"/>
      <c s="150" r="D4154"/>
      <c s="150" r="E4154"/>
      <c s="150" r="F4154"/>
    </row>
    <row r="4155">
      <c s="113" r="A4155">
        <v>286001002695</v>
      </c>
      <c t="s" s="136" r="B4155">
        <v>4412</v>
      </c>
      <c s="150" r="C4155"/>
      <c s="150" r="D4155"/>
      <c s="150" r="E4155"/>
      <c s="150" r="F4155"/>
    </row>
    <row r="4156">
      <c s="113" r="A4156">
        <v>286001002903</v>
      </c>
      <c t="s" s="136" r="B4156">
        <v>4413</v>
      </c>
      <c s="150" r="C4156"/>
      <c s="150" r="D4156"/>
      <c s="150" r="E4156"/>
      <c s="150" r="F4156"/>
    </row>
    <row r="4157">
      <c s="113" r="A4157">
        <v>286001003292</v>
      </c>
      <c t="s" s="136" r="B4157">
        <v>4414</v>
      </c>
      <c s="150" r="C4157"/>
      <c s="150" r="D4157"/>
      <c s="150" r="E4157"/>
      <c s="150" r="F4157"/>
    </row>
    <row r="4158">
      <c s="113" r="A4158">
        <v>286001003365</v>
      </c>
      <c t="s" s="136" r="B4158">
        <v>4415</v>
      </c>
      <c s="150" r="C4158"/>
      <c s="150" r="D4158"/>
      <c s="150" r="E4158"/>
      <c s="150" r="F4158"/>
    </row>
    <row r="4159">
      <c s="113" r="A4159">
        <v>286320000140</v>
      </c>
      <c t="s" s="136" r="B4159">
        <v>4416</v>
      </c>
      <c s="150" r="C4159"/>
      <c s="150" r="D4159"/>
      <c s="150" r="E4159"/>
      <c s="150" r="F4159"/>
    </row>
    <row r="4160">
      <c s="113" r="A4160">
        <v>286320000301</v>
      </c>
      <c t="s" s="136" r="B4160">
        <v>4417</v>
      </c>
      <c s="150" r="C4160"/>
      <c s="150" r="D4160"/>
      <c s="150" r="E4160"/>
      <c s="150" r="F4160"/>
    </row>
    <row r="4161">
      <c s="113" r="A4161">
        <v>286320000361</v>
      </c>
      <c t="s" s="136" r="B4161">
        <v>4418</v>
      </c>
      <c s="150" r="C4161"/>
      <c s="150" r="D4161"/>
      <c s="150" r="E4161"/>
      <c s="150" r="F4161"/>
    </row>
    <row r="4162">
      <c s="113" r="A4162">
        <v>286320000379</v>
      </c>
      <c t="s" s="136" r="B4162">
        <v>4419</v>
      </c>
      <c s="150" r="C4162"/>
      <c s="150" r="D4162"/>
      <c s="150" r="E4162"/>
      <c s="150" r="F4162"/>
    </row>
    <row r="4163">
      <c s="113" r="A4163">
        <v>286320000395</v>
      </c>
      <c t="s" s="136" r="B4163">
        <v>4420</v>
      </c>
      <c s="150" r="C4163"/>
      <c s="150" r="D4163"/>
      <c s="150" r="E4163"/>
      <c s="150" r="F4163"/>
    </row>
    <row r="4164">
      <c s="113" r="A4164">
        <v>286320000468</v>
      </c>
      <c t="s" s="136" r="B4164">
        <v>4421</v>
      </c>
      <c s="150" r="C4164"/>
      <c s="150" r="D4164"/>
      <c s="150" r="E4164"/>
      <c s="150" r="F4164"/>
    </row>
    <row r="4165">
      <c s="113" r="A4165">
        <v>286320000883</v>
      </c>
      <c t="s" s="136" r="B4165">
        <v>4422</v>
      </c>
      <c s="150" r="C4165"/>
      <c s="150" r="D4165"/>
      <c s="150" r="E4165"/>
      <c s="150" r="F4165"/>
    </row>
    <row r="4166">
      <c s="113" r="A4166">
        <v>286320001413</v>
      </c>
      <c t="s" s="136" r="B4166">
        <v>4423</v>
      </c>
      <c s="150" r="C4166"/>
      <c s="150" r="D4166"/>
      <c s="150" r="E4166"/>
      <c s="150" r="F4166"/>
    </row>
    <row r="4167">
      <c s="113" r="A4167">
        <v>286320001839</v>
      </c>
      <c t="s" s="136" r="B4167">
        <v>4424</v>
      </c>
      <c s="150" r="C4167"/>
      <c s="150" r="D4167"/>
      <c s="150" r="E4167"/>
      <c s="150" r="F4167"/>
    </row>
    <row r="4168">
      <c s="113" r="A4168">
        <v>286568000189</v>
      </c>
      <c t="s" s="136" r="B4168">
        <v>4425</v>
      </c>
      <c s="150" r="C4168"/>
      <c s="150" r="D4168"/>
      <c s="150" r="E4168"/>
      <c s="150" r="F4168"/>
    </row>
    <row r="4169">
      <c s="113" r="A4169">
        <v>286568000197</v>
      </c>
      <c t="s" s="136" r="B4169">
        <v>4426</v>
      </c>
      <c s="150" r="C4169"/>
      <c s="150" r="D4169"/>
      <c s="150" r="E4169"/>
      <c s="150" r="F4169"/>
    </row>
    <row r="4170">
      <c s="113" r="A4170">
        <v>286568000219</v>
      </c>
      <c t="s" s="136" r="B4170">
        <v>4427</v>
      </c>
      <c s="150" r="C4170"/>
      <c s="150" r="D4170"/>
      <c s="150" r="E4170"/>
      <c s="150" r="F4170"/>
    </row>
    <row r="4171">
      <c s="113" r="A4171">
        <v>286568000286</v>
      </c>
      <c t="s" s="136" r="B4171">
        <v>4428</v>
      </c>
      <c s="150" r="C4171"/>
      <c s="150" r="D4171"/>
      <c s="150" r="E4171"/>
      <c s="150" r="F4171"/>
    </row>
    <row r="4172">
      <c s="113" r="A4172">
        <v>286568000359</v>
      </c>
      <c t="s" s="136" r="B4172">
        <v>4429</v>
      </c>
      <c s="150" r="C4172"/>
      <c s="150" r="D4172"/>
      <c s="150" r="E4172"/>
      <c s="150" r="F4172"/>
    </row>
    <row r="4173">
      <c s="113" r="A4173">
        <v>286568000405</v>
      </c>
      <c t="s" s="136" r="B4173">
        <v>4430</v>
      </c>
      <c s="150" r="C4173"/>
      <c s="150" r="D4173"/>
      <c s="150" r="E4173"/>
      <c s="150" r="F4173"/>
    </row>
    <row r="4174">
      <c s="113" r="A4174">
        <v>286568000472</v>
      </c>
      <c t="s" s="136" r="B4174">
        <v>4431</v>
      </c>
      <c s="150" r="C4174"/>
      <c s="150" r="D4174"/>
      <c s="150" r="E4174"/>
      <c s="150" r="F4174"/>
    </row>
    <row r="4175">
      <c s="113" r="A4175">
        <v>286568000537</v>
      </c>
      <c t="s" s="136" r="B4175">
        <v>4432</v>
      </c>
      <c s="150" r="C4175"/>
      <c s="150" r="D4175"/>
      <c s="150" r="E4175"/>
      <c s="150" r="F4175"/>
    </row>
    <row r="4176">
      <c s="113" r="A4176">
        <v>286568001100</v>
      </c>
      <c t="s" s="136" r="B4176">
        <v>4433</v>
      </c>
      <c s="150" r="C4176"/>
      <c s="150" r="D4176"/>
      <c s="150" r="E4176"/>
      <c s="150" r="F4176"/>
    </row>
    <row r="4177">
      <c s="113" r="A4177">
        <v>286568001924</v>
      </c>
      <c t="s" s="136" r="B4177">
        <v>4434</v>
      </c>
      <c s="150" r="C4177"/>
      <c s="150" r="D4177"/>
      <c s="150" r="E4177"/>
      <c s="150" r="F4177"/>
    </row>
    <row r="4178">
      <c s="113" r="A4178">
        <v>286568001941</v>
      </c>
      <c t="s" s="136" r="B4178">
        <v>4435</v>
      </c>
      <c s="150" r="C4178"/>
      <c s="150" r="D4178"/>
      <c s="150" r="E4178"/>
      <c s="150" r="F4178"/>
    </row>
    <row r="4179">
      <c s="113" r="A4179">
        <v>286568002360</v>
      </c>
      <c t="s" s="136" r="B4179">
        <v>4436</v>
      </c>
      <c s="150" r="C4179"/>
      <c s="150" r="D4179"/>
      <c s="150" r="E4179"/>
      <c s="150" r="F4179"/>
    </row>
    <row r="4180">
      <c s="113" r="A4180">
        <v>286568002602</v>
      </c>
      <c t="s" s="136" r="B4180">
        <v>4437</v>
      </c>
      <c s="150" r="C4180"/>
      <c s="150" r="D4180"/>
      <c s="150" r="E4180"/>
      <c s="150" r="F4180"/>
    </row>
    <row r="4181">
      <c s="113" r="A4181">
        <v>286568002700</v>
      </c>
      <c t="s" s="136" r="B4181">
        <v>4438</v>
      </c>
      <c s="150" r="C4181"/>
      <c s="150" r="D4181"/>
      <c s="150" r="E4181"/>
      <c s="150" r="F4181"/>
    </row>
    <row r="4182">
      <c s="113" r="A4182">
        <v>286568002874</v>
      </c>
      <c t="s" s="136" r="B4182">
        <v>4439</v>
      </c>
      <c s="150" r="C4182"/>
      <c s="150" r="D4182"/>
      <c s="150" r="E4182"/>
      <c s="150" r="F4182"/>
    </row>
    <row r="4183">
      <c s="113" r="A4183">
        <v>286568003072</v>
      </c>
      <c t="s" s="136" r="B4183">
        <v>4440</v>
      </c>
      <c s="150" r="C4183"/>
      <c s="150" r="D4183"/>
      <c s="150" r="E4183"/>
      <c s="150" r="F4183"/>
    </row>
    <row r="4184">
      <c s="113" r="A4184">
        <v>286568003099</v>
      </c>
      <c t="s" s="136" r="B4184">
        <v>4441</v>
      </c>
      <c s="150" r="C4184"/>
      <c s="150" r="D4184"/>
      <c s="150" r="E4184"/>
      <c s="150" r="F4184"/>
    </row>
    <row r="4185">
      <c s="113" r="A4185">
        <v>286568003323</v>
      </c>
      <c t="s" s="136" r="B4185">
        <v>4442</v>
      </c>
      <c s="150" r="C4185"/>
      <c s="150" r="D4185"/>
      <c s="150" r="E4185"/>
      <c s="150" r="F4185"/>
    </row>
    <row r="4186">
      <c s="113" r="A4186">
        <v>286568003692</v>
      </c>
      <c t="s" s="136" r="B4186">
        <v>4443</v>
      </c>
      <c s="150" r="C4186"/>
      <c s="150" r="D4186"/>
      <c s="150" r="E4186"/>
      <c s="150" r="F4186"/>
    </row>
    <row r="4187">
      <c s="113" r="A4187">
        <v>286568004290</v>
      </c>
      <c t="s" s="136" r="B4187">
        <v>4444</v>
      </c>
      <c s="150" r="C4187"/>
      <c s="150" r="D4187"/>
      <c s="150" r="E4187"/>
      <c s="150" r="F4187"/>
    </row>
    <row r="4188">
      <c s="113" r="A4188">
        <v>286568004427</v>
      </c>
      <c t="s" s="136" r="B4188">
        <v>4445</v>
      </c>
      <c s="150" r="C4188"/>
      <c s="150" r="D4188"/>
      <c s="150" r="E4188"/>
      <c s="150" r="F4188"/>
    </row>
    <row r="4189">
      <c s="113" r="A4189">
        <v>286568004893</v>
      </c>
      <c t="s" s="136" r="B4189">
        <v>4446</v>
      </c>
      <c s="150" r="C4189"/>
      <c s="150" r="D4189"/>
      <c s="150" r="E4189"/>
      <c s="150" r="F4189"/>
    </row>
    <row r="4190">
      <c s="113" r="A4190">
        <v>286568005083</v>
      </c>
      <c t="s" s="136" r="B4190">
        <v>4447</v>
      </c>
      <c s="150" r="C4190"/>
      <c s="150" r="D4190"/>
      <c s="150" r="E4190"/>
      <c s="150" r="F4190"/>
    </row>
    <row r="4191">
      <c s="113" r="A4191">
        <v>286568005091</v>
      </c>
      <c t="s" s="136" r="B4191">
        <v>4448</v>
      </c>
      <c s="150" r="C4191"/>
      <c s="150" r="D4191"/>
      <c s="150" r="E4191"/>
      <c s="150" r="F4191"/>
    </row>
    <row r="4192">
      <c s="113" r="A4192">
        <v>286568005202</v>
      </c>
      <c t="s" s="136" r="B4192">
        <v>4449</v>
      </c>
      <c s="150" r="C4192"/>
      <c s="150" r="D4192"/>
      <c s="150" r="E4192"/>
      <c s="150" r="F4192"/>
    </row>
    <row r="4193">
      <c s="113" r="A4193">
        <v>286568005610</v>
      </c>
      <c t="s" s="136" r="B4193">
        <v>4450</v>
      </c>
      <c s="150" r="C4193"/>
      <c s="150" r="D4193"/>
      <c s="150" r="E4193"/>
      <c s="150" r="F4193"/>
    </row>
    <row r="4194">
      <c s="113" r="A4194">
        <v>286569000239</v>
      </c>
      <c t="s" s="136" r="B4194">
        <v>4451</v>
      </c>
      <c s="150" r="C4194"/>
      <c s="150" r="D4194"/>
      <c s="150" r="E4194"/>
      <c s="150" r="F4194"/>
    </row>
    <row r="4195">
      <c s="113" r="A4195">
        <v>286569000441</v>
      </c>
      <c t="s" s="136" r="B4195">
        <v>4452</v>
      </c>
      <c s="150" r="C4195"/>
      <c s="150" r="D4195"/>
      <c s="150" r="E4195"/>
      <c s="150" r="F4195"/>
    </row>
    <row r="4196">
      <c s="113" r="A4196">
        <v>286571000076</v>
      </c>
      <c t="s" s="136" r="B4196">
        <v>4453</v>
      </c>
      <c s="150" r="C4196"/>
      <c s="150" r="D4196"/>
      <c s="150" r="E4196"/>
      <c s="150" r="F4196"/>
    </row>
    <row r="4197">
      <c s="113" r="A4197">
        <v>286571000599</v>
      </c>
      <c t="s" s="136" r="B4197">
        <v>4454</v>
      </c>
      <c s="150" r="C4197"/>
      <c s="150" r="D4197"/>
      <c s="150" r="E4197"/>
      <c s="150" r="F4197"/>
    </row>
    <row r="4198">
      <c s="113" r="A4198">
        <v>286573000057</v>
      </c>
      <c t="s" s="136" r="B4198">
        <v>4455</v>
      </c>
      <c s="150" r="C4198"/>
      <c s="150" r="D4198"/>
      <c s="150" r="E4198"/>
      <c s="150" r="F4198"/>
    </row>
    <row r="4199">
      <c s="113" r="A4199">
        <v>286573000073</v>
      </c>
      <c t="s" s="136" r="B4199">
        <v>4456</v>
      </c>
      <c s="150" r="C4199"/>
      <c s="150" r="D4199"/>
      <c s="150" r="E4199"/>
      <c s="150" r="F4199"/>
    </row>
    <row r="4200">
      <c s="113" r="A4200">
        <v>286573000081</v>
      </c>
      <c t="s" s="136" r="B4200">
        <v>4457</v>
      </c>
      <c s="150" r="C4200"/>
      <c s="150" r="D4200"/>
      <c s="150" r="E4200"/>
      <c s="150" r="F4200"/>
    </row>
    <row r="4201">
      <c s="113" r="A4201">
        <v>286573000804</v>
      </c>
      <c t="s" s="136" r="B4201">
        <v>4458</v>
      </c>
      <c s="150" r="C4201"/>
      <c s="150" r="D4201"/>
      <c s="150" r="E4201"/>
      <c s="150" r="F4201"/>
    </row>
    <row r="4202">
      <c s="113" r="A4202">
        <v>286573000839</v>
      </c>
      <c t="s" s="136" r="B4202">
        <v>4459</v>
      </c>
      <c s="150" r="C4202"/>
      <c s="150" r="D4202"/>
      <c s="150" r="E4202"/>
      <c s="150" r="F4202"/>
    </row>
    <row r="4203">
      <c s="113" r="A4203">
        <v>286573000901</v>
      </c>
      <c t="s" s="136" r="B4203">
        <v>4460</v>
      </c>
      <c s="150" r="C4203"/>
      <c s="150" r="D4203"/>
      <c s="150" r="E4203"/>
      <c s="150" r="F4203"/>
    </row>
    <row r="4204">
      <c s="113" r="A4204">
        <v>286573000979</v>
      </c>
      <c t="s" s="136" r="B4204">
        <v>4461</v>
      </c>
      <c s="150" r="C4204"/>
      <c s="150" r="D4204"/>
      <c s="150" r="E4204"/>
      <c s="150" r="F4204"/>
    </row>
    <row r="4205">
      <c s="113" r="A4205">
        <v>286573001126</v>
      </c>
      <c t="s" s="136" r="B4205">
        <v>4462</v>
      </c>
      <c s="150" r="C4205"/>
      <c s="150" r="D4205"/>
      <c s="150" r="E4205"/>
      <c s="150" r="F4205"/>
    </row>
    <row r="4206">
      <c s="113" r="A4206">
        <v>286573001371</v>
      </c>
      <c t="s" s="136" r="B4206">
        <v>4463</v>
      </c>
      <c s="150" r="C4206"/>
      <c s="150" r="D4206"/>
      <c s="150" r="E4206"/>
      <c s="150" r="F4206"/>
    </row>
    <row r="4207">
      <c s="113" r="A4207">
        <v>286573003901</v>
      </c>
      <c t="s" s="136" r="B4207">
        <v>4464</v>
      </c>
      <c s="150" r="C4207"/>
      <c s="150" r="D4207"/>
      <c s="150" r="E4207"/>
      <c s="150" r="F4207"/>
    </row>
    <row r="4208">
      <c s="113" r="A4208">
        <v>286573003927</v>
      </c>
      <c t="s" s="136" r="B4208">
        <v>4465</v>
      </c>
      <c s="150" r="C4208"/>
      <c s="150" r="D4208"/>
      <c s="150" r="E4208"/>
      <c s="150" r="F4208"/>
    </row>
    <row r="4209">
      <c s="113" r="A4209">
        <v>286573003935</v>
      </c>
      <c t="s" s="136" r="B4209">
        <v>4466</v>
      </c>
      <c s="150" r="C4209"/>
      <c s="150" r="D4209"/>
      <c s="150" r="E4209"/>
      <c s="150" r="F4209"/>
    </row>
    <row r="4210">
      <c s="113" r="A4210">
        <v>286573003978</v>
      </c>
      <c t="s" s="136" r="B4210">
        <v>4467</v>
      </c>
      <c s="150" r="C4210"/>
      <c s="150" r="D4210"/>
      <c s="150" r="E4210"/>
      <c s="150" r="F4210"/>
    </row>
    <row r="4211">
      <c s="113" r="A4211">
        <v>286749000016</v>
      </c>
      <c t="s" s="136" r="B4211">
        <v>4468</v>
      </c>
      <c s="150" r="C4211"/>
      <c s="150" r="D4211"/>
      <c s="150" r="E4211"/>
      <c s="150" r="F4211"/>
    </row>
    <row r="4212">
      <c s="113" r="A4212">
        <v>286749000598</v>
      </c>
      <c t="s" s="136" r="B4212">
        <v>4469</v>
      </c>
      <c s="150" r="C4212"/>
      <c s="150" r="D4212"/>
      <c s="150" r="E4212"/>
      <c s="150" r="F4212"/>
    </row>
    <row r="4213">
      <c s="113" r="A4213">
        <v>286755000044</v>
      </c>
      <c t="s" s="136" r="B4213">
        <v>4470</v>
      </c>
      <c s="150" r="C4213"/>
      <c s="150" r="D4213"/>
      <c s="150" r="E4213"/>
      <c s="150" r="F4213"/>
    </row>
    <row r="4214">
      <c s="113" r="A4214">
        <v>286757000032</v>
      </c>
      <c t="s" s="136" r="B4214">
        <v>4471</v>
      </c>
      <c s="150" r="C4214"/>
      <c s="150" r="D4214"/>
      <c s="150" r="E4214"/>
      <c s="150" r="F4214"/>
    </row>
    <row r="4215">
      <c s="113" r="A4215">
        <v>286757000084</v>
      </c>
      <c t="s" s="136" r="B4215">
        <v>4472</v>
      </c>
      <c s="150" r="C4215"/>
      <c s="150" r="D4215"/>
      <c s="150" r="E4215"/>
      <c s="150" r="F4215"/>
    </row>
    <row r="4216">
      <c s="113" r="A4216">
        <v>286757000114</v>
      </c>
      <c t="s" s="136" r="B4216">
        <v>4473</v>
      </c>
      <c s="150" r="C4216"/>
      <c s="150" r="D4216"/>
      <c s="150" r="E4216"/>
      <c s="150" r="F4216"/>
    </row>
    <row r="4217">
      <c s="113" r="A4217">
        <v>286757000246</v>
      </c>
      <c t="s" s="136" r="B4217">
        <v>4474</v>
      </c>
      <c s="150" r="C4217"/>
      <c s="150" r="D4217"/>
      <c s="150" r="E4217"/>
      <c s="150" r="F4217"/>
    </row>
    <row r="4218">
      <c s="113" r="A4218">
        <v>286760000184</v>
      </c>
      <c t="s" s="136" r="B4218">
        <v>4475</v>
      </c>
      <c s="150" r="C4218"/>
      <c s="150" r="D4218"/>
      <c s="150" r="E4218"/>
      <c s="150" r="F4218"/>
    </row>
    <row r="4219">
      <c s="113" r="A4219">
        <v>286865000571</v>
      </c>
      <c t="s" s="136" r="B4219">
        <v>4476</v>
      </c>
      <c s="150" r="C4219"/>
      <c s="150" r="D4219"/>
      <c s="150" r="E4219"/>
      <c s="150" r="F4219"/>
    </row>
    <row r="4220">
      <c s="113" r="A4220">
        <v>286865000597</v>
      </c>
      <c t="s" s="136" r="B4220">
        <v>4477</v>
      </c>
      <c s="150" r="C4220"/>
      <c s="150" r="D4220"/>
      <c s="150" r="E4220"/>
      <c s="150" r="F4220"/>
    </row>
    <row r="4221">
      <c s="113" r="A4221">
        <v>286865001658</v>
      </c>
      <c t="s" s="136" r="B4221">
        <v>4478</v>
      </c>
      <c s="150" r="C4221"/>
      <c s="150" r="D4221"/>
      <c s="150" r="E4221"/>
      <c s="150" r="F4221"/>
    </row>
    <row r="4222">
      <c s="113" r="A4222">
        <v>286865001739</v>
      </c>
      <c t="s" s="136" r="B4222">
        <v>4479</v>
      </c>
      <c s="150" r="C4222"/>
      <c s="150" r="D4222"/>
      <c s="150" r="E4222"/>
      <c s="150" r="F4222"/>
    </row>
    <row r="4223">
      <c s="113" r="A4223">
        <v>286865001747</v>
      </c>
      <c t="s" s="136" r="B4223">
        <v>4480</v>
      </c>
      <c s="150" r="C4223"/>
      <c s="150" r="D4223"/>
      <c s="150" r="E4223"/>
      <c s="150" r="F4223"/>
    </row>
    <row r="4224">
      <c s="113" r="A4224">
        <v>286865001780</v>
      </c>
      <c t="s" s="136" r="B4224">
        <v>4481</v>
      </c>
      <c s="150" r="C4224"/>
      <c s="150" r="D4224"/>
      <c s="150" r="E4224"/>
      <c s="150" r="F4224"/>
    </row>
    <row r="4225">
      <c s="113" r="A4225">
        <v>286865001879</v>
      </c>
      <c t="s" s="136" r="B4225">
        <v>4482</v>
      </c>
      <c s="150" r="C4225"/>
      <c s="150" r="D4225"/>
      <c s="150" r="E4225"/>
      <c s="150" r="F4225"/>
    </row>
    <row r="4226">
      <c s="113" r="A4226">
        <v>286865002077</v>
      </c>
      <c t="s" s="136" r="B4226">
        <v>3760</v>
      </c>
      <c s="150" r="C4226"/>
      <c s="150" r="D4226"/>
      <c s="150" r="E4226"/>
      <c s="150" r="F4226"/>
    </row>
    <row r="4227">
      <c s="113" r="A4227">
        <v>286865002727</v>
      </c>
      <c t="s" s="136" r="B4227">
        <v>4483</v>
      </c>
      <c s="150" r="C4227"/>
      <c s="150" r="D4227"/>
      <c s="150" r="E4227"/>
      <c s="150" r="F4227"/>
    </row>
    <row r="4228">
      <c s="113" r="A4228">
        <v>286865002964</v>
      </c>
      <c t="s" s="136" r="B4228">
        <v>4484</v>
      </c>
      <c s="150" r="C4228"/>
      <c s="150" r="D4228"/>
      <c s="150" r="E4228"/>
      <c s="150" r="F4228"/>
    </row>
    <row r="4229">
      <c s="113" r="A4229">
        <v>286865003138</v>
      </c>
      <c t="s" s="136" r="B4229">
        <v>4485</v>
      </c>
      <c s="150" r="C4229"/>
      <c s="150" r="D4229"/>
      <c s="150" r="E4229"/>
      <c s="150" r="F4229"/>
    </row>
    <row r="4230">
      <c s="113" r="A4230">
        <v>286865003600</v>
      </c>
      <c t="s" s="136" r="B4230">
        <v>4486</v>
      </c>
      <c s="150" r="C4230"/>
      <c s="150" r="D4230"/>
      <c s="150" r="E4230"/>
      <c s="150" r="F4230"/>
    </row>
    <row r="4231">
      <c s="113" r="A4231">
        <v>286865003677</v>
      </c>
      <c t="s" s="136" r="B4231">
        <v>4487</v>
      </c>
      <c s="150" r="C4231"/>
      <c s="150" r="D4231"/>
      <c s="150" r="E4231"/>
      <c s="150" r="F4231"/>
    </row>
    <row r="4232">
      <c s="113" r="A4232">
        <v>286865003936</v>
      </c>
      <c t="s" s="136" r="B4232">
        <v>4488</v>
      </c>
      <c s="150" r="C4232"/>
      <c s="150" r="D4232"/>
      <c s="150" r="E4232"/>
      <c s="150" r="F4232"/>
    </row>
    <row r="4233">
      <c s="113" r="A4233">
        <v>286865004070</v>
      </c>
      <c t="s" s="136" r="B4233">
        <v>4489</v>
      </c>
      <c s="150" r="C4233"/>
      <c s="150" r="D4233"/>
      <c s="150" r="E4233"/>
      <c s="150" r="F4233"/>
    </row>
    <row r="4234">
      <c s="113" r="A4234">
        <v>286865004193</v>
      </c>
      <c t="s" s="136" r="B4234">
        <v>4490</v>
      </c>
      <c s="150" r="C4234"/>
      <c s="150" r="D4234"/>
      <c s="150" r="E4234"/>
      <c s="150" r="F4234"/>
    </row>
    <row r="4235">
      <c s="113" r="A4235">
        <v>286885000062</v>
      </c>
      <c t="s" s="136" r="B4235">
        <v>4491</v>
      </c>
      <c s="150" r="C4235"/>
      <c s="150" r="D4235"/>
      <c s="150" r="E4235"/>
      <c s="150" r="F4235"/>
    </row>
    <row r="4236">
      <c s="113" r="A4236">
        <v>286885000089</v>
      </c>
      <c t="s" s="136" r="B4236">
        <v>4492</v>
      </c>
      <c s="150" r="C4236"/>
      <c s="150" r="D4236"/>
      <c s="150" r="E4236"/>
      <c s="150" r="F4236"/>
    </row>
    <row r="4237">
      <c s="113" r="A4237">
        <v>286885000097</v>
      </c>
      <c t="s" s="136" r="B4237">
        <v>3751</v>
      </c>
      <c s="150" r="C4237"/>
      <c s="150" r="D4237"/>
      <c s="150" r="E4237"/>
      <c s="150" r="F4237"/>
    </row>
    <row r="4238">
      <c s="113" r="A4238">
        <v>286885000224</v>
      </c>
      <c t="s" s="136" r="B4238">
        <v>4493</v>
      </c>
      <c s="150" r="C4238"/>
      <c s="150" r="D4238"/>
      <c s="150" r="E4238"/>
      <c s="150" r="F4238"/>
    </row>
    <row r="4239">
      <c s="113" r="A4239">
        <v>286885000445</v>
      </c>
      <c t="s" s="136" r="B4239">
        <v>4494</v>
      </c>
      <c s="150" r="C4239"/>
      <c s="150" r="D4239"/>
      <c s="150" r="E4239"/>
      <c s="150" r="F4239"/>
    </row>
    <row r="4240">
      <c s="113" r="A4240">
        <v>286885000739</v>
      </c>
      <c t="s" s="136" r="B4240">
        <v>4495</v>
      </c>
      <c s="150" r="C4240"/>
      <c s="150" r="D4240"/>
      <c s="150" r="E4240"/>
      <c s="150" r="F4240"/>
    </row>
    <row r="4241">
      <c s="113" r="A4241">
        <v>286885001239</v>
      </c>
      <c t="s" s="136" r="B4241">
        <v>4496</v>
      </c>
      <c s="150" r="C4241"/>
      <c s="150" r="D4241"/>
      <c s="150" r="E4241"/>
      <c s="150" r="F4241"/>
    </row>
    <row r="4242">
      <c s="113" r="A4242">
        <v>286885001662</v>
      </c>
      <c t="s" s="136" r="B4242">
        <v>4497</v>
      </c>
      <c s="150" r="C4242"/>
      <c s="150" r="D4242"/>
      <c s="150" r="E4242"/>
      <c s="150" r="F4242"/>
    </row>
    <row r="4243">
      <c s="113" r="A4243">
        <v>288001000148</v>
      </c>
      <c t="s" s="136" r="B4243">
        <v>4498</v>
      </c>
      <c s="150" r="C4243"/>
      <c s="150" r="D4243"/>
      <c s="150" r="E4243"/>
      <c s="150" r="F4243"/>
    </row>
    <row r="4244">
      <c s="113" r="A4244">
        <v>288001000245</v>
      </c>
      <c t="s" s="136" r="B4244">
        <v>4499</v>
      </c>
      <c s="150" r="C4244"/>
      <c s="150" r="D4244"/>
      <c s="150" r="E4244"/>
      <c s="150" r="F4244"/>
    </row>
    <row r="4245">
      <c s="113" r="A4245">
        <v>288001000431</v>
      </c>
      <c t="s" s="136" r="B4245">
        <v>4500</v>
      </c>
      <c s="150" r="C4245"/>
      <c s="150" r="D4245"/>
      <c s="150" r="E4245"/>
      <c s="150" r="F4245"/>
    </row>
    <row r="4246">
      <c s="113" r="A4246">
        <v>288564000136</v>
      </c>
      <c t="s" s="136" r="B4246">
        <v>4501</v>
      </c>
      <c s="150" r="C4246"/>
      <c s="150" r="D4246"/>
      <c s="150" r="E4246"/>
      <c s="150" r="F4246"/>
    </row>
    <row r="4247">
      <c s="113" r="A4247">
        <v>288564000195</v>
      </c>
      <c t="s" s="136" r="B4247">
        <v>4502</v>
      </c>
      <c s="150" r="C4247"/>
      <c s="150" r="D4247"/>
      <c s="150" r="E4247"/>
      <c s="150" r="F4247"/>
    </row>
    <row r="4248">
      <c s="113" r="A4248">
        <v>291001000581</v>
      </c>
      <c t="s" s="136" r="B4248">
        <v>4503</v>
      </c>
      <c s="150" r="C4248"/>
      <c s="150" r="D4248"/>
      <c s="150" r="E4248"/>
      <c s="150" r="F4248"/>
    </row>
    <row r="4249">
      <c s="113" r="A4249">
        <v>291001000629</v>
      </c>
      <c t="s" s="136" r="B4249">
        <v>4504</v>
      </c>
      <c s="150" r="C4249"/>
      <c s="150" r="D4249"/>
      <c s="150" r="E4249"/>
      <c s="150" r="F4249"/>
    </row>
    <row r="4250">
      <c s="113" r="A4250">
        <v>291263000018</v>
      </c>
      <c t="s" s="136" r="B4250">
        <v>4505</v>
      </c>
      <c s="150" r="C4250"/>
      <c s="150" r="D4250"/>
      <c s="150" r="E4250"/>
      <c s="150" r="F4250"/>
    </row>
    <row r="4251">
      <c s="113" r="A4251">
        <v>291405000231</v>
      </c>
      <c t="s" s="136" r="B4251">
        <v>4506</v>
      </c>
      <c s="150" r="C4251"/>
      <c s="150" r="D4251"/>
      <c s="150" r="E4251"/>
      <c s="150" r="F4251"/>
    </row>
    <row r="4252">
      <c s="113" r="A4252">
        <v>291540000071</v>
      </c>
      <c t="s" s="136" r="B4252">
        <v>4507</v>
      </c>
      <c s="150" r="C4252"/>
      <c s="150" r="D4252"/>
      <c s="150" r="E4252"/>
      <c s="150" r="F4252"/>
    </row>
    <row r="4253">
      <c s="113" r="A4253">
        <v>291798000025</v>
      </c>
      <c t="s" s="136" r="B4253">
        <v>4508</v>
      </c>
      <c s="150" r="C4253"/>
      <c s="150" r="D4253"/>
      <c s="150" r="E4253"/>
      <c s="150" r="F4253"/>
    </row>
    <row r="4254">
      <c s="113" r="A4254">
        <v>291798000076</v>
      </c>
      <c t="s" s="136" r="B4254">
        <v>4509</v>
      </c>
      <c s="150" r="C4254"/>
      <c s="150" r="D4254"/>
      <c s="150" r="E4254"/>
      <c s="150" r="F4254"/>
    </row>
    <row r="4255">
      <c s="113" r="A4255">
        <v>291798000084</v>
      </c>
      <c t="s" s="136" r="B4255">
        <v>4510</v>
      </c>
      <c s="150" r="C4255"/>
      <c s="150" r="D4255"/>
      <c s="150" r="E4255"/>
      <c s="150" r="F4255"/>
    </row>
    <row r="4256">
      <c s="113" r="A4256">
        <v>291798000092</v>
      </c>
      <c t="s" s="136" r="B4256">
        <v>4511</v>
      </c>
      <c s="150" r="C4256"/>
      <c s="150" r="D4256"/>
      <c s="150" r="E4256"/>
      <c s="150" r="F4256"/>
    </row>
    <row r="4257">
      <c s="113" r="A4257">
        <v>291798000122</v>
      </c>
      <c t="s" s="136" r="B4257">
        <v>4512</v>
      </c>
      <c s="150" r="C4257"/>
      <c s="150" r="D4257"/>
      <c s="150" r="E4257"/>
      <c s="150" r="F4257"/>
    </row>
    <row r="4258">
      <c s="113" r="A4258">
        <v>294001000024</v>
      </c>
      <c t="s" s="136" r="B4258">
        <v>4513</v>
      </c>
      <c s="150" r="C4258"/>
      <c s="150" r="D4258"/>
      <c s="150" r="E4258"/>
      <c s="150" r="F4258"/>
    </row>
    <row r="4259">
      <c s="113" r="A4259">
        <v>294001000083</v>
      </c>
      <c t="s" s="136" r="B4259">
        <v>4514</v>
      </c>
      <c s="150" r="C4259"/>
      <c s="150" r="D4259"/>
      <c s="150" r="E4259"/>
      <c s="150" r="F4259"/>
    </row>
    <row r="4260">
      <c s="113" r="A4260">
        <v>294001000091</v>
      </c>
      <c t="s" s="136" r="B4260">
        <v>4515</v>
      </c>
      <c s="150" r="C4260"/>
      <c s="150" r="D4260"/>
      <c s="150" r="E4260"/>
      <c s="150" r="F4260"/>
    </row>
    <row r="4261">
      <c s="113" r="A4261">
        <v>294001000105</v>
      </c>
      <c t="s" s="136" r="B4261">
        <v>4516</v>
      </c>
      <c s="150" r="C4261"/>
      <c s="150" r="D4261"/>
      <c s="150" r="E4261"/>
      <c s="150" r="F4261"/>
    </row>
    <row r="4262">
      <c s="113" r="A4262">
        <v>294001000369</v>
      </c>
      <c t="s" s="136" r="B4262">
        <v>4517</v>
      </c>
      <c s="150" r="C4262"/>
      <c s="150" r="D4262"/>
      <c s="150" r="E4262"/>
      <c s="150" r="F4262"/>
    </row>
    <row r="4263">
      <c s="113" r="A4263">
        <v>294001000482</v>
      </c>
      <c t="s" s="136" r="B4263">
        <v>4518</v>
      </c>
      <c s="150" r="C4263"/>
      <c s="150" r="D4263"/>
      <c s="150" r="E4263"/>
      <c s="150" r="F4263"/>
    </row>
    <row r="4264">
      <c s="113" r="A4264">
        <v>294001000563</v>
      </c>
      <c t="s" s="136" r="B4264">
        <v>4519</v>
      </c>
      <c s="150" r="C4264"/>
      <c s="150" r="D4264"/>
      <c s="150" r="E4264"/>
      <c s="150" r="F4264"/>
    </row>
    <row r="4265">
      <c s="113" r="A4265">
        <v>294001000571</v>
      </c>
      <c t="s" s="136" r="B4265">
        <v>4520</v>
      </c>
      <c s="150" r="C4265"/>
      <c s="150" r="D4265"/>
      <c s="150" r="E4265"/>
      <c s="150" r="F4265"/>
    </row>
    <row r="4266">
      <c s="113" r="A4266">
        <v>294001000695</v>
      </c>
      <c t="s" s="136" r="B4266">
        <v>4521</v>
      </c>
      <c s="150" r="C4266"/>
      <c s="150" r="D4266"/>
      <c s="150" r="E4266"/>
      <c s="150" r="F4266"/>
    </row>
    <row r="4267">
      <c s="113" r="A4267">
        <v>294001000733</v>
      </c>
      <c t="s" s="136" r="B4267">
        <v>4522</v>
      </c>
      <c s="150" r="C4267"/>
      <c s="150" r="D4267"/>
      <c s="150" r="E4267"/>
      <c s="150" r="F4267"/>
    </row>
    <row r="4268">
      <c s="113" r="A4268">
        <v>294001000792</v>
      </c>
      <c t="s" s="136" r="B4268">
        <v>4523</v>
      </c>
      <c s="150" r="C4268"/>
      <c s="150" r="D4268"/>
      <c s="150" r="E4268"/>
      <c s="150" r="F4268"/>
    </row>
    <row r="4269">
      <c s="113" r="A4269">
        <v>294001000822</v>
      </c>
      <c t="s" s="136" r="B4269">
        <v>4524</v>
      </c>
      <c s="150" r="C4269"/>
      <c s="150" r="D4269"/>
      <c s="150" r="E4269"/>
      <c s="150" r="F4269"/>
    </row>
    <row r="4270">
      <c s="113" r="A4270">
        <v>294001000831</v>
      </c>
      <c t="s" s="136" r="B4270">
        <v>4525</v>
      </c>
      <c s="150" r="C4270"/>
      <c s="150" r="D4270"/>
      <c s="150" r="E4270"/>
      <c s="150" r="F4270"/>
    </row>
    <row r="4271">
      <c s="113" r="A4271">
        <v>294001000857</v>
      </c>
      <c t="s" s="136" r="B4271">
        <v>4526</v>
      </c>
      <c s="150" r="C4271"/>
      <c s="150" r="D4271"/>
      <c s="150" r="E4271"/>
      <c s="150" r="F4271"/>
    </row>
    <row r="4272">
      <c s="113" r="A4272">
        <v>294001000865</v>
      </c>
      <c t="s" s="136" r="B4272">
        <v>4527</v>
      </c>
      <c s="150" r="C4272"/>
      <c s="150" r="D4272"/>
      <c s="150" r="E4272"/>
      <c s="150" r="F4272"/>
    </row>
    <row r="4273">
      <c s="113" r="A4273">
        <v>294001000881</v>
      </c>
      <c t="s" s="136" r="B4273">
        <v>4528</v>
      </c>
      <c s="150" r="C4273"/>
      <c s="150" r="D4273"/>
      <c s="150" r="E4273"/>
      <c s="150" r="F4273"/>
    </row>
    <row r="4274">
      <c s="113" r="A4274">
        <v>294001000903</v>
      </c>
      <c t="s" s="136" r="B4274">
        <v>4529</v>
      </c>
      <c s="150" r="C4274"/>
      <c s="150" r="D4274"/>
      <c s="150" r="E4274"/>
      <c s="150" r="F4274"/>
    </row>
    <row r="4275">
      <c s="113" r="A4275">
        <v>294001000911</v>
      </c>
      <c t="s" s="136" r="B4275">
        <v>4530</v>
      </c>
      <c s="150" r="C4275"/>
      <c s="150" r="D4275"/>
      <c s="150" r="E4275"/>
      <c s="150" r="F4275"/>
    </row>
    <row r="4276">
      <c s="113" r="A4276">
        <v>294001000920</v>
      </c>
      <c t="s" s="136" r="B4276">
        <v>4531</v>
      </c>
      <c s="150" r="C4276"/>
      <c s="150" r="D4276"/>
      <c s="150" r="E4276"/>
      <c s="150" r="F4276"/>
    </row>
    <row r="4277">
      <c s="113" r="A4277">
        <v>294001000954</v>
      </c>
      <c t="s" s="136" r="B4277">
        <v>4532</v>
      </c>
      <c s="150" r="C4277"/>
      <c s="150" r="D4277"/>
      <c s="150" r="E4277"/>
      <c s="150" r="F4277"/>
    </row>
    <row r="4278">
      <c s="113" r="A4278">
        <v>294001001004</v>
      </c>
      <c t="s" s="136" r="B4278">
        <v>4533</v>
      </c>
      <c s="150" r="C4278"/>
      <c s="150" r="D4278"/>
      <c s="150" r="E4278"/>
      <c s="150" r="F4278"/>
    </row>
    <row r="4279">
      <c s="113" r="A4279">
        <v>294001001012</v>
      </c>
      <c t="s" s="136" r="B4279">
        <v>4534</v>
      </c>
      <c s="150" r="C4279"/>
      <c s="150" r="D4279"/>
      <c s="150" r="E4279"/>
      <c s="150" r="F4279"/>
    </row>
    <row r="4280">
      <c s="113" r="A4280">
        <v>294001001039</v>
      </c>
      <c t="s" s="136" r="B4280">
        <v>4535</v>
      </c>
      <c s="150" r="C4280"/>
      <c s="150" r="D4280"/>
      <c s="150" r="E4280"/>
      <c s="150" r="F4280"/>
    </row>
    <row r="4281">
      <c s="113" r="A4281">
        <v>294001001047</v>
      </c>
      <c t="s" s="136" r="B4281">
        <v>4536</v>
      </c>
      <c s="150" r="C4281"/>
      <c s="150" r="D4281"/>
      <c s="150" r="E4281"/>
      <c s="150" r="F4281"/>
    </row>
    <row r="4282">
      <c s="113" r="A4282">
        <v>294001001063</v>
      </c>
      <c t="s" s="136" r="B4282">
        <v>4537</v>
      </c>
      <c s="150" r="C4282"/>
      <c s="150" r="D4282"/>
      <c s="150" r="E4282"/>
      <c s="150" r="F4282"/>
    </row>
    <row r="4283">
      <c s="113" r="A4283">
        <v>294001001101</v>
      </c>
      <c t="s" s="136" r="B4283">
        <v>4538</v>
      </c>
      <c s="150" r="C4283"/>
      <c s="150" r="D4283"/>
      <c s="150" r="E4283"/>
      <c s="150" r="F4283"/>
    </row>
    <row r="4284">
      <c s="113" r="A4284">
        <v>294001001241</v>
      </c>
      <c t="s" s="136" r="B4284">
        <v>4539</v>
      </c>
      <c s="150" r="C4284"/>
      <c s="150" r="D4284"/>
      <c s="150" r="E4284"/>
      <c s="150" r="F4284"/>
    </row>
    <row r="4285">
      <c s="113" r="A4285">
        <v>294001001250</v>
      </c>
      <c t="s" s="136" r="B4285">
        <v>4540</v>
      </c>
      <c s="150" r="C4285"/>
      <c s="150" r="D4285"/>
      <c s="150" r="E4285"/>
      <c s="150" r="F4285"/>
    </row>
    <row r="4286">
      <c s="113" r="A4286">
        <v>294001001276</v>
      </c>
      <c t="s" s="136" r="B4286">
        <v>4541</v>
      </c>
      <c s="150" r="C4286"/>
      <c s="150" r="D4286"/>
      <c s="150" r="E4286"/>
      <c s="150" r="F4286"/>
    </row>
    <row r="4287">
      <c s="113" r="A4287">
        <v>294001001284</v>
      </c>
      <c t="s" s="136" r="B4287">
        <v>4542</v>
      </c>
      <c s="150" r="C4287"/>
      <c s="150" r="D4287"/>
      <c s="150" r="E4287"/>
      <c s="150" r="F4287"/>
    </row>
    <row r="4288">
      <c s="113" r="A4288">
        <v>294001001331</v>
      </c>
      <c t="s" s="136" r="B4288">
        <v>4543</v>
      </c>
      <c s="150" r="C4288"/>
      <c s="150" r="D4288"/>
      <c s="150" r="E4288"/>
      <c s="150" r="F4288"/>
    </row>
    <row r="4289">
      <c s="113" r="A4289">
        <v>294001001373</v>
      </c>
      <c t="s" s="136" r="B4289">
        <v>4544</v>
      </c>
      <c s="150" r="C4289"/>
      <c s="150" r="D4289"/>
      <c s="150" r="E4289"/>
      <c s="150" r="F4289"/>
    </row>
    <row r="4290">
      <c s="113" r="A4290">
        <v>294001001390</v>
      </c>
      <c t="s" s="136" r="B4290">
        <v>4545</v>
      </c>
      <c s="150" r="C4290"/>
      <c s="150" r="D4290"/>
      <c s="150" r="E4290"/>
      <c s="150" r="F4290"/>
    </row>
    <row r="4291">
      <c s="113" r="A4291">
        <v>294001001411</v>
      </c>
      <c t="s" s="136" r="B4291">
        <v>4546</v>
      </c>
      <c s="150" r="C4291"/>
      <c s="150" r="D4291"/>
      <c s="150" r="E4291"/>
      <c s="150" r="F4291"/>
    </row>
    <row r="4292">
      <c s="113" r="A4292">
        <v>294001001420</v>
      </c>
      <c t="s" s="136" r="B4292">
        <v>4547</v>
      </c>
      <c s="150" r="C4292"/>
      <c s="150" r="D4292"/>
      <c s="150" r="E4292"/>
      <c s="150" r="F4292"/>
    </row>
    <row r="4293">
      <c s="113" r="A4293">
        <v>294001001438</v>
      </c>
      <c t="s" s="136" r="B4293">
        <v>4548</v>
      </c>
      <c s="150" r="C4293"/>
      <c s="150" r="D4293"/>
      <c s="150" r="E4293"/>
      <c s="150" r="F4293"/>
    </row>
    <row r="4294">
      <c s="113" r="A4294">
        <v>294001001446</v>
      </c>
      <c t="s" s="136" r="B4294">
        <v>4549</v>
      </c>
      <c s="150" r="C4294"/>
      <c s="150" r="D4294"/>
      <c s="150" r="E4294"/>
      <c s="150" r="F4294"/>
    </row>
    <row r="4295">
      <c s="113" r="A4295">
        <v>294001001454</v>
      </c>
      <c t="s" s="136" r="B4295">
        <v>4550</v>
      </c>
      <c s="150" r="C4295"/>
      <c s="150" r="D4295"/>
      <c s="150" r="E4295"/>
      <c s="150" r="F4295"/>
    </row>
    <row r="4296">
      <c s="113" r="A4296">
        <v>294001001489</v>
      </c>
      <c t="s" s="136" r="B4296">
        <v>4551</v>
      </c>
      <c s="150" r="C4296"/>
      <c s="150" r="D4296"/>
      <c s="150" r="E4296"/>
      <c s="150" r="F4296"/>
    </row>
    <row r="4297">
      <c s="113" r="A4297">
        <v>294001001497</v>
      </c>
      <c t="s" s="136" r="B4297">
        <v>4552</v>
      </c>
      <c s="150" r="C4297"/>
      <c s="150" r="D4297"/>
      <c s="150" r="E4297"/>
      <c s="150" r="F4297"/>
    </row>
    <row r="4298">
      <c s="113" r="A4298">
        <v>294001001501</v>
      </c>
      <c t="s" s="136" r="B4298">
        <v>4553</v>
      </c>
      <c s="150" r="C4298"/>
      <c s="150" r="D4298"/>
      <c s="150" r="E4298"/>
      <c s="150" r="F4298"/>
    </row>
    <row r="4299">
      <c s="113" r="A4299">
        <v>294001001527</v>
      </c>
      <c t="s" s="136" r="B4299">
        <v>4554</v>
      </c>
      <c s="150" r="C4299"/>
      <c s="150" r="D4299"/>
      <c s="150" r="E4299"/>
      <c s="150" r="F4299"/>
    </row>
    <row r="4300">
      <c s="113" r="A4300">
        <v>294001001535</v>
      </c>
      <c t="s" s="136" r="B4300">
        <v>4555</v>
      </c>
      <c s="150" r="C4300"/>
      <c s="150" r="D4300"/>
      <c s="150" r="E4300"/>
      <c s="150" r="F4300"/>
    </row>
    <row r="4301">
      <c s="113" r="A4301">
        <v>294884001017</v>
      </c>
      <c t="s" s="136" r="B4301">
        <v>4556</v>
      </c>
      <c s="150" r="C4301"/>
      <c s="150" r="D4301"/>
      <c s="150" r="E4301"/>
      <c s="150" r="F4301"/>
    </row>
    <row r="4302">
      <c s="113" r="A4302">
        <v>295001001281</v>
      </c>
      <c t="s" s="136" r="B4302">
        <v>4557</v>
      </c>
      <c s="150" r="C4302"/>
      <c s="150" r="D4302"/>
      <c s="150" r="E4302"/>
      <c s="150" r="F4302"/>
    </row>
    <row r="4303">
      <c s="113" r="A4303">
        <v>295001001426</v>
      </c>
      <c t="s" s="136" r="B4303">
        <v>4558</v>
      </c>
      <c s="150" r="C4303"/>
      <c s="150" r="D4303"/>
      <c s="150" r="E4303"/>
      <c s="150" r="F4303"/>
    </row>
    <row r="4304">
      <c s="113" r="A4304">
        <v>295001001451</v>
      </c>
      <c t="s" s="136" r="B4304">
        <v>4559</v>
      </c>
      <c s="150" r="C4304"/>
      <c s="150" r="D4304"/>
      <c s="150" r="E4304"/>
      <c s="150" r="F4304"/>
    </row>
    <row r="4305">
      <c s="113" r="A4305">
        <v>295001001523</v>
      </c>
      <c t="s" s="136" r="B4305">
        <v>4560</v>
      </c>
      <c s="150" r="C4305"/>
      <c s="150" r="D4305"/>
      <c s="150" r="E4305"/>
      <c s="150" r="F4305"/>
    </row>
    <row r="4306">
      <c s="113" r="A4306">
        <v>295001002236</v>
      </c>
      <c t="s" s="136" r="B4306">
        <v>4561</v>
      </c>
      <c s="150" r="C4306"/>
      <c s="150" r="D4306"/>
      <c s="150" r="E4306"/>
      <c s="150" r="F4306"/>
    </row>
    <row r="4307">
      <c s="113" r="A4307">
        <v>295001002635</v>
      </c>
      <c t="s" s="136" r="B4307">
        <v>4562</v>
      </c>
      <c s="150" r="C4307"/>
      <c s="150" r="D4307"/>
      <c s="150" r="E4307"/>
      <c s="150" r="F4307"/>
    </row>
    <row r="4308">
      <c s="113" r="A4308">
        <v>295001002902</v>
      </c>
      <c t="s" s="136" r="B4308">
        <v>4563</v>
      </c>
      <c s="150" r="C4308"/>
      <c s="150" r="D4308"/>
      <c s="150" r="E4308"/>
      <c s="150" r="F4308"/>
    </row>
    <row r="4309">
      <c s="113" r="A4309">
        <v>295001003470</v>
      </c>
      <c t="s" s="136" r="B4309">
        <v>4564</v>
      </c>
      <c s="150" r="C4309"/>
      <c s="150" r="D4309"/>
      <c s="150" r="E4309"/>
      <c s="150" r="F4309"/>
    </row>
    <row r="4310">
      <c s="113" r="A4310">
        <v>295001003861</v>
      </c>
      <c t="s" s="136" r="B4310">
        <v>4565</v>
      </c>
      <c s="150" r="C4310"/>
      <c s="150" r="D4310"/>
      <c s="150" r="E4310"/>
      <c s="150" r="F4310"/>
    </row>
    <row r="4311">
      <c s="113" r="A4311">
        <v>295001004174</v>
      </c>
      <c t="s" s="136" r="B4311">
        <v>4566</v>
      </c>
      <c s="150" r="C4311"/>
      <c s="150" r="D4311"/>
      <c s="150" r="E4311"/>
      <c s="150" r="F4311"/>
    </row>
    <row r="4312">
      <c s="113" r="A4312">
        <v>295001004191</v>
      </c>
      <c t="s" s="136" r="B4312">
        <v>4567</v>
      </c>
      <c s="150" r="C4312"/>
      <c s="150" r="D4312"/>
      <c s="150" r="E4312"/>
      <c s="150" r="F4312"/>
    </row>
    <row r="4313">
      <c s="113" r="A4313">
        <v>295025000161</v>
      </c>
      <c t="s" s="136" r="B4313">
        <v>4568</v>
      </c>
      <c s="150" r="C4313"/>
      <c s="150" r="D4313"/>
      <c s="150" r="E4313"/>
      <c s="150" r="F4313"/>
    </row>
    <row r="4314">
      <c s="113" r="A4314">
        <v>295105000987</v>
      </c>
      <c t="s" s="136" r="B4314">
        <v>4569</v>
      </c>
      <c s="150" r="C4314"/>
      <c s="150" r="D4314"/>
      <c s="150" r="E4314"/>
      <c s="150" r="F4314"/>
    </row>
    <row r="4315">
      <c s="113" r="A4315">
        <v>295105001304</v>
      </c>
      <c t="s" s="136" r="B4315">
        <v>4570</v>
      </c>
      <c s="150" r="C4315"/>
      <c s="150" r="D4315"/>
      <c s="150" r="E4315"/>
      <c s="150" r="F4315"/>
    </row>
    <row r="4316">
      <c s="113" r="A4316">
        <v>295105001550</v>
      </c>
      <c t="s" s="136" r="B4316">
        <v>4571</v>
      </c>
      <c s="150" r="C4316"/>
      <c s="150" r="D4316"/>
      <c s="150" r="E4316"/>
      <c s="150" r="F4316"/>
    </row>
    <row r="4317">
      <c s="113" r="A4317">
        <v>295200000021</v>
      </c>
      <c t="s" s="136" r="B4317">
        <v>4572</v>
      </c>
      <c s="150" r="C4317"/>
      <c s="150" r="D4317"/>
      <c s="150" r="E4317"/>
      <c s="150" r="F4317"/>
    </row>
    <row r="4318">
      <c s="113" r="A4318">
        <v>295200000056</v>
      </c>
      <c t="s" s="136" r="B4318">
        <v>4573</v>
      </c>
      <c s="150" r="C4318"/>
      <c s="150" r="D4318"/>
      <c s="150" r="E4318"/>
      <c s="150" r="F4318"/>
    </row>
    <row r="4319">
      <c s="113" r="A4319">
        <v>295200000081</v>
      </c>
      <c t="s" s="136" r="B4319">
        <v>4574</v>
      </c>
      <c s="150" r="C4319"/>
      <c s="150" r="D4319"/>
      <c s="150" r="E4319"/>
      <c s="150" r="F4319"/>
    </row>
    <row r="4320">
      <c s="113" r="A4320">
        <v>295200000251</v>
      </c>
      <c t="s" s="136" r="B4320">
        <v>4575</v>
      </c>
      <c s="150" r="C4320"/>
      <c s="150" r="D4320"/>
      <c s="150" r="E4320"/>
      <c s="150" r="F4320"/>
    </row>
    <row r="4321">
      <c s="113" r="A4321">
        <v>297001000490</v>
      </c>
      <c t="s" s="136" r="B4321">
        <v>4576</v>
      </c>
      <c s="150" r="C4321"/>
      <c s="150" r="D4321"/>
      <c s="150" r="E4321"/>
      <c s="150" r="F4321"/>
    </row>
    <row r="4322">
      <c s="113" r="A4322">
        <v>297001000520</v>
      </c>
      <c t="s" s="136" r="B4322">
        <v>4577</v>
      </c>
      <c s="150" r="C4322"/>
      <c s="150" r="D4322"/>
      <c s="150" r="E4322"/>
      <c s="150" r="F4322"/>
    </row>
    <row r="4323">
      <c s="113" r="A4323">
        <v>297001001046</v>
      </c>
      <c t="s" s="136" r="B4323">
        <v>4578</v>
      </c>
      <c s="150" r="C4323"/>
      <c s="150" r="D4323"/>
      <c s="150" r="E4323"/>
      <c s="150" r="F4323"/>
    </row>
    <row r="4324">
      <c s="113" r="A4324">
        <v>297001001551</v>
      </c>
      <c t="s" s="136" r="B4324">
        <v>4579</v>
      </c>
      <c s="150" r="C4324"/>
      <c s="150" r="D4324"/>
      <c s="150" r="E4324"/>
      <c s="150" r="F4324"/>
    </row>
    <row r="4325">
      <c s="113" r="A4325">
        <v>297001001836</v>
      </c>
      <c t="s" s="136" r="B4325">
        <v>4580</v>
      </c>
      <c s="150" r="C4325"/>
      <c s="150" r="D4325"/>
      <c s="150" r="E4325"/>
      <c s="150" r="F4325"/>
    </row>
    <row r="4326">
      <c s="113" r="A4326">
        <v>297001001879</v>
      </c>
      <c t="s" s="136" r="B4326">
        <v>4581</v>
      </c>
      <c s="150" r="C4326"/>
      <c s="150" r="D4326"/>
      <c s="150" r="E4326"/>
      <c s="150" r="F4326"/>
    </row>
    <row r="4327">
      <c s="113" r="A4327">
        <v>297001002051</v>
      </c>
      <c t="s" s="136" r="B4327">
        <v>4582</v>
      </c>
      <c s="150" r="C4327"/>
      <c s="150" r="D4327"/>
      <c s="150" r="E4327"/>
      <c s="150" r="F4327"/>
    </row>
    <row r="4328">
      <c s="113" r="A4328">
        <v>297001002107</v>
      </c>
      <c t="s" s="136" r="B4328">
        <v>4583</v>
      </c>
      <c s="150" r="C4328"/>
      <c s="150" r="D4328"/>
      <c s="150" r="E4328"/>
      <c s="150" r="F4328"/>
    </row>
    <row r="4329">
      <c s="113" r="A4329">
        <v>297001002115</v>
      </c>
      <c t="s" s="136" r="B4329">
        <v>4584</v>
      </c>
      <c s="150" r="C4329"/>
      <c s="150" r="D4329"/>
      <c s="150" r="E4329"/>
      <c s="150" r="F4329"/>
    </row>
    <row r="4330">
      <c s="113" r="A4330">
        <v>297001002212</v>
      </c>
      <c t="s" s="136" r="B4330">
        <v>4585</v>
      </c>
      <c s="150" r="C4330"/>
      <c s="150" r="D4330"/>
      <c s="150" r="E4330"/>
      <c s="150" r="F4330"/>
    </row>
    <row r="4331">
      <c s="113" r="A4331">
        <v>297001002298</v>
      </c>
      <c t="s" s="136" r="B4331">
        <v>4586</v>
      </c>
      <c s="150" r="C4331"/>
      <c s="150" r="D4331"/>
      <c s="150" r="E4331"/>
      <c s="150" r="F4331"/>
    </row>
    <row r="4332">
      <c s="113" r="A4332">
        <v>297001002301</v>
      </c>
      <c t="s" s="136" r="B4332">
        <v>4587</v>
      </c>
      <c s="150" r="C4332"/>
      <c s="150" r="D4332"/>
      <c s="150" r="E4332"/>
      <c s="150" r="F4332"/>
    </row>
    <row r="4333">
      <c s="113" r="A4333">
        <v>299001000018</v>
      </c>
      <c t="s" s="136" r="B4333">
        <v>4588</v>
      </c>
      <c s="150" r="C4333"/>
      <c s="150" r="D4333"/>
      <c s="150" r="E4333"/>
      <c s="150" r="F4333"/>
    </row>
    <row r="4334">
      <c s="113" r="A4334">
        <v>299001000051</v>
      </c>
      <c t="s" s="136" r="B4334">
        <v>4589</v>
      </c>
      <c s="150" r="C4334"/>
      <c s="150" r="D4334"/>
      <c s="150" r="E4334"/>
      <c s="150" r="F4334"/>
    </row>
    <row r="4335">
      <c s="113" r="A4335">
        <v>299001000077</v>
      </c>
      <c t="s" s="136" r="B4335">
        <v>4590</v>
      </c>
      <c s="150" r="C4335"/>
      <c s="150" r="D4335"/>
      <c s="150" r="E4335"/>
      <c s="150" r="F4335"/>
    </row>
    <row r="4336">
      <c s="113" r="A4336">
        <v>299001000565</v>
      </c>
      <c t="s" s="136" r="B4336">
        <v>4591</v>
      </c>
      <c s="150" r="C4336"/>
      <c s="150" r="D4336"/>
      <c s="150" r="E4336"/>
      <c s="150" r="F4336"/>
    </row>
    <row r="4337">
      <c s="113" r="A4337">
        <v>299001000638</v>
      </c>
      <c t="s" s="136" r="B4337">
        <v>4592</v>
      </c>
      <c s="150" r="C4337"/>
      <c s="150" r="D4337"/>
      <c s="150" r="E4337"/>
      <c s="150" r="F4337"/>
    </row>
    <row r="4338">
      <c s="113" r="A4338">
        <v>299001000662</v>
      </c>
      <c t="s" s="136" r="B4338">
        <v>4593</v>
      </c>
      <c s="150" r="C4338"/>
      <c s="150" r="D4338"/>
      <c s="150" r="E4338"/>
      <c s="150" r="F4338"/>
    </row>
    <row r="4339">
      <c s="113" r="A4339">
        <v>299001000701</v>
      </c>
      <c t="s" s="136" r="B4339">
        <v>4594</v>
      </c>
      <c s="150" r="C4339"/>
      <c s="150" r="D4339"/>
      <c s="150" r="E4339"/>
      <c s="150" r="F4339"/>
    </row>
    <row r="4340">
      <c s="113" r="A4340">
        <v>299001000719</v>
      </c>
      <c t="s" s="136" r="B4340">
        <v>4595</v>
      </c>
      <c s="150" r="C4340"/>
      <c s="150" r="D4340"/>
      <c s="150" r="E4340"/>
      <c s="150" r="F4340"/>
    </row>
    <row r="4341">
      <c s="113" r="A4341">
        <v>299001001243</v>
      </c>
      <c t="s" s="136" r="B4341">
        <v>4596</v>
      </c>
      <c s="150" r="C4341"/>
      <c s="150" r="D4341"/>
      <c s="150" r="E4341"/>
      <c s="150" r="F4341"/>
    </row>
    <row r="4342">
      <c s="113" r="A4342">
        <v>299001001626</v>
      </c>
      <c t="s" s="136" r="B4342">
        <v>4597</v>
      </c>
      <c s="150" r="C4342"/>
      <c s="150" r="D4342"/>
      <c s="150" r="E4342"/>
      <c s="150" r="F4342"/>
    </row>
    <row r="4343">
      <c s="113" r="A4343">
        <v>299001001723</v>
      </c>
      <c t="s" s="136" r="B4343">
        <v>4598</v>
      </c>
      <c s="150" r="C4343"/>
      <c s="150" r="D4343"/>
      <c s="150" r="E4343"/>
      <c s="150" r="F4343"/>
    </row>
    <row r="4344">
      <c s="113" r="A4344">
        <v>299001001855</v>
      </c>
      <c t="s" s="136" r="B4344">
        <v>4599</v>
      </c>
      <c s="150" r="C4344"/>
      <c s="150" r="D4344"/>
      <c s="150" r="E4344"/>
      <c s="150" r="F4344"/>
    </row>
    <row r="4345">
      <c s="113" r="A4345">
        <v>299001001928</v>
      </c>
      <c t="s" s="136" r="B4345">
        <v>4600</v>
      </c>
      <c s="150" r="C4345"/>
      <c s="150" r="D4345"/>
      <c s="150" r="E4345"/>
      <c s="150" r="F4345"/>
    </row>
    <row r="4346">
      <c s="113" r="A4346">
        <v>299001001944</v>
      </c>
      <c t="s" s="136" r="B4346">
        <v>4601</v>
      </c>
      <c s="150" r="C4346"/>
      <c s="150" r="D4346"/>
      <c s="150" r="E4346"/>
      <c s="150" r="F4346"/>
    </row>
    <row r="4347">
      <c s="113" r="A4347">
        <v>299001002096</v>
      </c>
      <c t="s" s="136" r="B4347">
        <v>4602</v>
      </c>
      <c s="150" r="C4347"/>
      <c s="150" r="D4347"/>
      <c s="150" r="E4347"/>
      <c s="150" r="F4347"/>
    </row>
    <row r="4348">
      <c s="113" r="A4348">
        <v>299001002142</v>
      </c>
      <c t="s" s="136" r="B4348">
        <v>4603</v>
      </c>
      <c s="150" r="C4348"/>
      <c s="150" r="D4348"/>
      <c s="150" r="E4348"/>
      <c s="150" r="F4348"/>
    </row>
    <row r="4349">
      <c s="113" r="A4349">
        <v>299001002185</v>
      </c>
      <c t="s" s="136" r="B4349">
        <v>4604</v>
      </c>
      <c s="150" r="C4349"/>
      <c s="150" r="D4349"/>
      <c s="150" r="E4349"/>
      <c s="150" r="F4349"/>
    </row>
    <row r="4350">
      <c s="113" r="A4350">
        <v>299001002401</v>
      </c>
      <c t="s" s="136" r="B4350">
        <v>4605</v>
      </c>
      <c s="150" r="C4350"/>
      <c s="150" r="D4350"/>
      <c s="150" r="E4350"/>
      <c s="150" r="F4350"/>
    </row>
    <row r="4351">
      <c s="113" r="A4351">
        <v>299001002550</v>
      </c>
      <c t="s" s="136" r="B4351">
        <v>4606</v>
      </c>
      <c s="150" r="C4351"/>
      <c s="150" r="D4351"/>
      <c s="150" r="E4351"/>
      <c s="150" r="F4351"/>
    </row>
    <row r="4352">
      <c s="113" r="A4352">
        <v>299496000019</v>
      </c>
      <c t="s" s="136" r="B4352">
        <v>4607</v>
      </c>
      <c s="150" r="C4352"/>
      <c s="150" r="D4352"/>
      <c s="150" r="E4352"/>
      <c s="150" r="F4352"/>
    </row>
    <row r="4353">
      <c s="113" r="A4353">
        <v>299496000027</v>
      </c>
      <c t="s" s="136" r="B4353">
        <v>4608</v>
      </c>
      <c s="150" r="C4353"/>
      <c s="150" r="D4353"/>
      <c s="150" r="E4353"/>
      <c s="150" r="F4353"/>
    </row>
    <row r="4354">
      <c s="113" r="A4354">
        <v>299496000043</v>
      </c>
      <c t="s" s="136" r="B4354">
        <v>4609</v>
      </c>
      <c s="150" r="C4354"/>
      <c s="150" r="D4354"/>
      <c s="150" r="E4354"/>
      <c s="150" r="F4354"/>
    </row>
    <row r="4355">
      <c s="113" r="A4355">
        <v>299496000078</v>
      </c>
      <c t="s" s="136" r="B4355">
        <v>4610</v>
      </c>
      <c s="150" r="C4355"/>
      <c s="150" r="D4355"/>
      <c s="150" r="E4355"/>
      <c s="150" r="F4355"/>
    </row>
    <row r="4356">
      <c s="113" r="A4356">
        <v>299496000132</v>
      </c>
      <c t="s" s="136" r="B4356">
        <v>3713</v>
      </c>
      <c s="150" r="C4356"/>
      <c s="150" r="D4356"/>
      <c s="150" r="E4356"/>
      <c s="150" r="F4356"/>
    </row>
    <row r="4357">
      <c s="113" r="A4357">
        <v>299496000183</v>
      </c>
      <c t="s" s="136" r="B4357">
        <v>4611</v>
      </c>
      <c s="150" r="C4357"/>
      <c s="150" r="D4357"/>
      <c s="150" r="E4357"/>
      <c s="150" r="F4357"/>
    </row>
    <row r="4358">
      <c s="113" r="A4358">
        <v>299524000011</v>
      </c>
      <c t="s" s="136" r="B4358">
        <v>4612</v>
      </c>
      <c s="150" r="C4358"/>
      <c s="150" r="D4358"/>
      <c s="150" r="E4358"/>
      <c s="150" r="F4358"/>
    </row>
    <row r="4359">
      <c s="113" r="A4359">
        <v>299524000031</v>
      </c>
      <c t="s" s="136" r="B4359">
        <v>4613</v>
      </c>
      <c s="150" r="C4359"/>
      <c s="150" r="D4359"/>
      <c s="150" r="E4359"/>
      <c s="150" r="F4359"/>
    </row>
    <row r="4360">
      <c s="113" r="A4360">
        <v>299524000046</v>
      </c>
      <c t="s" s="136" r="B4360">
        <v>1451</v>
      </c>
      <c s="150" r="C4360"/>
      <c s="150" r="D4360"/>
      <c s="150" r="E4360"/>
      <c s="150" r="F4360"/>
    </row>
    <row r="4361">
      <c s="113" r="A4361">
        <v>299524000089</v>
      </c>
      <c t="s" s="136" r="B4361">
        <v>4614</v>
      </c>
      <c s="150" r="C4361"/>
      <c s="150" r="D4361"/>
      <c s="150" r="E4361"/>
      <c s="150" r="F4361"/>
    </row>
    <row r="4362">
      <c s="113" r="A4362">
        <v>299524000097</v>
      </c>
      <c t="s" s="136" r="B4362">
        <v>4615</v>
      </c>
      <c s="150" r="C4362"/>
      <c s="150" r="D4362"/>
      <c s="150" r="E4362"/>
      <c s="150" r="F4362"/>
    </row>
    <row r="4363">
      <c s="113" r="A4363">
        <v>299524000186</v>
      </c>
      <c t="s" s="136" r="B4363">
        <v>4616</v>
      </c>
      <c s="150" r="C4363"/>
      <c s="150" r="D4363"/>
      <c s="150" r="E4363"/>
      <c s="150" r="F4363"/>
    </row>
    <row r="4364">
      <c s="113" r="A4364">
        <v>299524000194</v>
      </c>
      <c t="s" s="136" r="B4364">
        <v>4617</v>
      </c>
      <c s="150" r="C4364"/>
      <c s="150" r="D4364"/>
      <c s="150" r="E4364"/>
      <c s="150" r="F4364"/>
    </row>
    <row r="4365">
      <c s="113" r="A4365">
        <v>299524000224</v>
      </c>
      <c t="s" s="136" r="B4365">
        <v>4618</v>
      </c>
      <c s="150" r="C4365"/>
      <c s="150" r="D4365"/>
      <c s="150" r="E4365"/>
      <c s="150" r="F4365"/>
    </row>
    <row r="4366">
      <c s="113" r="A4366">
        <v>299524000232</v>
      </c>
      <c t="s" s="136" r="B4366">
        <v>4619</v>
      </c>
      <c s="150" r="C4366"/>
      <c s="150" r="D4366"/>
      <c s="150" r="E4366"/>
      <c s="150" r="F4366"/>
    </row>
    <row r="4367">
      <c s="113" r="A4367">
        <v>299524000259</v>
      </c>
      <c t="s" s="136" r="B4367">
        <v>4620</v>
      </c>
      <c s="150" r="C4367"/>
      <c s="150" r="D4367"/>
      <c s="150" r="E4367"/>
      <c s="150" r="F4367"/>
    </row>
    <row r="4368">
      <c s="113" r="A4368">
        <v>299572000015</v>
      </c>
      <c t="s" s="136" r="B4368">
        <v>4621</v>
      </c>
      <c s="150" r="C4368"/>
      <c s="150" r="D4368"/>
      <c s="150" r="E4368"/>
      <c s="150" r="F4368"/>
    </row>
    <row r="4369">
      <c s="113" r="A4369">
        <v>299572000023</v>
      </c>
      <c t="s" s="136" r="B4369">
        <v>4622</v>
      </c>
      <c s="150" r="C4369"/>
      <c s="150" r="D4369"/>
      <c s="150" r="E4369"/>
      <c s="150" r="F4369"/>
    </row>
    <row r="4370">
      <c s="113" r="A4370">
        <v>299572000040</v>
      </c>
      <c t="s" s="136" r="B4370">
        <v>4623</v>
      </c>
      <c s="150" r="C4370"/>
      <c s="150" r="D4370"/>
      <c s="150" r="E4370"/>
      <c s="150" r="F4370"/>
    </row>
    <row r="4371">
      <c s="113" r="A4371">
        <v>299572000074</v>
      </c>
      <c t="s" s="136" r="B4371">
        <v>4624</v>
      </c>
      <c s="150" r="C4371"/>
      <c s="150" r="D4371"/>
      <c s="150" r="E4371"/>
      <c s="150" r="F4371"/>
    </row>
    <row r="4372">
      <c s="113" r="A4372">
        <v>299572000082</v>
      </c>
      <c t="s" s="136" r="B4372">
        <v>4625</v>
      </c>
      <c s="150" r="C4372"/>
      <c s="150" r="D4372"/>
      <c s="150" r="E4372"/>
      <c s="150" r="F4372"/>
    </row>
    <row r="4373">
      <c s="113" r="A4373">
        <v>299572000139</v>
      </c>
      <c t="s" s="136" r="B4373">
        <v>4626</v>
      </c>
      <c s="150" r="C4373"/>
      <c s="150" r="D4373"/>
      <c s="150" r="E4373"/>
      <c s="150" r="F4373"/>
    </row>
    <row r="4374">
      <c s="113" r="A4374">
        <v>299572000244</v>
      </c>
      <c t="s" s="136" r="B4374">
        <v>4627</v>
      </c>
      <c s="150" r="C4374"/>
      <c s="150" r="D4374"/>
      <c s="150" r="E4374"/>
      <c s="150" r="F4374"/>
    </row>
    <row r="4375">
      <c s="113" r="A4375">
        <v>299572000287</v>
      </c>
      <c t="s" s="136" r="B4375">
        <v>4628</v>
      </c>
      <c s="150" r="C4375"/>
      <c s="150" r="D4375"/>
      <c s="150" r="E4375"/>
      <c s="150" r="F4375"/>
    </row>
    <row r="4376">
      <c s="113" r="A4376">
        <v>299572000309</v>
      </c>
      <c t="s" s="136" r="B4376">
        <v>4629</v>
      </c>
      <c s="150" r="C4376"/>
      <c s="150" r="D4376"/>
      <c s="150" r="E4376"/>
      <c s="150" r="F4376"/>
    </row>
    <row r="4377">
      <c s="113" r="A4377">
        <v>299572000384</v>
      </c>
      <c t="s" s="136" r="B4377">
        <v>4630</v>
      </c>
      <c s="150" r="C4377"/>
      <c s="150" r="D4377"/>
      <c s="150" r="E4377"/>
      <c s="150" r="F4377"/>
    </row>
    <row r="4378">
      <c s="113" r="A4378">
        <v>299572000431</v>
      </c>
      <c t="s" s="136" r="B4378">
        <v>4631</v>
      </c>
      <c s="150" r="C4378"/>
      <c s="150" r="D4378"/>
      <c s="150" r="E4378"/>
      <c s="150" r="F4378"/>
    </row>
    <row r="4379">
      <c s="113" r="A4379">
        <v>299624000019</v>
      </c>
      <c t="s" s="136" r="B4379">
        <v>4632</v>
      </c>
      <c s="150" r="C4379"/>
      <c s="150" r="D4379"/>
      <c s="150" r="E4379"/>
      <c s="150" r="F4379"/>
    </row>
    <row r="4380">
      <c s="113" r="A4380">
        <v>299624000035</v>
      </c>
      <c t="s" s="136" r="B4380">
        <v>4633</v>
      </c>
      <c s="150" r="C4380"/>
      <c s="150" r="D4380"/>
      <c s="150" r="E4380"/>
      <c s="150" r="F4380"/>
    </row>
    <row r="4381">
      <c s="113" r="A4381">
        <v>299760000537</v>
      </c>
      <c t="s" s="136" r="B4381">
        <v>4634</v>
      </c>
      <c s="150" r="C4381"/>
      <c s="150" r="D4381"/>
      <c s="150" r="E4381"/>
      <c s="150" r="F4381"/>
    </row>
    <row r="4382">
      <c s="113" r="A4382">
        <v>299760000600</v>
      </c>
      <c t="s" s="136" r="B4382">
        <v>4635</v>
      </c>
      <c s="150" r="C4382"/>
      <c s="150" r="D4382"/>
      <c s="150" r="E4382"/>
      <c s="150" r="F4382"/>
    </row>
    <row r="4383">
      <c s="113" r="A4383">
        <v>299760000758</v>
      </c>
      <c t="s" s="136" r="B4383">
        <v>4636</v>
      </c>
      <c s="150" r="C4383"/>
      <c s="150" r="D4383"/>
      <c s="150" r="E4383"/>
      <c s="150" r="F4383"/>
    </row>
    <row r="4384">
      <c s="113" r="A4384">
        <v>299760001061</v>
      </c>
      <c t="s" s="136" r="B4384">
        <v>4637</v>
      </c>
      <c s="150" r="C4384"/>
      <c s="150" r="D4384"/>
      <c s="150" r="E4384"/>
      <c s="150" r="F4384"/>
    </row>
    <row r="4385">
      <c s="113" r="A4385">
        <v>299760001096</v>
      </c>
      <c t="s" s="136" r="B4385">
        <v>4638</v>
      </c>
      <c s="150" r="C4385"/>
      <c s="150" r="D4385"/>
      <c s="150" r="E4385"/>
      <c s="150" r="F4385"/>
    </row>
    <row r="4386">
      <c s="113" r="A4386">
        <v>299773000072</v>
      </c>
      <c t="s" s="136" r="B4386">
        <v>4639</v>
      </c>
      <c s="150" r="C4386"/>
      <c s="150" r="D4386"/>
      <c s="150" r="E4386"/>
      <c s="150" r="F4386"/>
    </row>
    <row r="4387">
      <c s="113" r="A4387">
        <v>299773000129</v>
      </c>
      <c t="s" s="136" r="B4387">
        <v>4640</v>
      </c>
      <c s="150" r="C4387"/>
      <c s="150" r="D4387"/>
      <c s="150" r="E4387"/>
      <c s="150" r="F4387"/>
    </row>
    <row r="4388">
      <c s="113" r="A4388">
        <v>299773000161</v>
      </c>
      <c t="s" s="136" r="B4388">
        <v>4641</v>
      </c>
      <c s="150" r="C4388"/>
      <c s="150" r="D4388"/>
      <c s="150" r="E4388"/>
      <c s="150" r="F4388"/>
    </row>
    <row r="4389">
      <c s="113" r="A4389">
        <v>299773000196</v>
      </c>
      <c t="s" s="136" r="B4389">
        <v>4642</v>
      </c>
      <c s="150" r="C4389"/>
      <c s="150" r="D4389"/>
      <c s="150" r="E4389"/>
      <c s="150" r="F4389"/>
    </row>
    <row r="4390">
      <c s="113" r="A4390">
        <v>299773000200</v>
      </c>
      <c t="s" s="136" r="B4390">
        <v>4643</v>
      </c>
      <c s="150" r="C4390"/>
      <c s="150" r="D4390"/>
      <c s="150" r="E4390"/>
      <c s="150" r="F4390"/>
    </row>
    <row r="4391">
      <c s="113" r="A4391">
        <v>299773000218</v>
      </c>
      <c t="s" s="136" r="B4391">
        <v>4644</v>
      </c>
      <c s="150" r="C4391"/>
      <c s="150" r="D4391"/>
      <c s="150" r="E4391"/>
      <c s="150" r="F4391"/>
    </row>
    <row r="4392">
      <c s="113" r="A4392">
        <v>299773000358</v>
      </c>
      <c t="s" s="136" r="B4392">
        <v>4645</v>
      </c>
      <c s="150" r="C4392"/>
      <c s="150" r="D4392"/>
      <c s="150" r="E4392"/>
      <c s="150" r="F4392"/>
    </row>
    <row r="4393">
      <c s="113" r="A4393">
        <v>299773000391</v>
      </c>
      <c t="s" s="136" r="B4393">
        <v>4616</v>
      </c>
      <c s="150" r="C4393"/>
      <c s="150" r="D4393"/>
      <c s="150" r="E4393"/>
      <c s="150" r="F4393"/>
    </row>
    <row r="4394">
      <c s="113" r="A4394">
        <v>299773000421</v>
      </c>
      <c t="s" s="136" r="B4394">
        <v>4646</v>
      </c>
      <c s="150" r="C4394"/>
      <c s="150" r="D4394"/>
      <c s="150" r="E4394"/>
      <c s="150" r="F4394"/>
    </row>
    <row r="4395">
      <c s="113" r="A4395">
        <v>299773000498</v>
      </c>
      <c t="s" s="136" r="B4395">
        <v>4647</v>
      </c>
      <c s="150" r="C4395"/>
      <c s="150" r="D4395"/>
      <c s="150" r="E4395"/>
      <c s="150" r="F4395"/>
    </row>
    <row r="4396">
      <c s="113" r="A4396">
        <v>299773000501</v>
      </c>
      <c t="s" s="136" r="B4396">
        <v>4648</v>
      </c>
      <c s="150" r="C4396"/>
      <c s="150" r="D4396"/>
      <c s="150" r="E4396"/>
      <c s="150" r="F4396"/>
    </row>
    <row r="4397">
      <c s="113" r="A4397">
        <v>299773000561</v>
      </c>
      <c t="s" s="136" r="B4397">
        <v>4649</v>
      </c>
      <c s="150" r="C4397"/>
      <c s="150" r="D4397"/>
      <c s="150" r="E4397"/>
      <c s="150" r="F4397"/>
    </row>
    <row r="4398">
      <c s="113" r="A4398">
        <v>299773000609</v>
      </c>
      <c t="s" s="136" r="B4398">
        <v>4650</v>
      </c>
      <c s="150" r="C4398"/>
      <c s="150" r="D4398"/>
      <c s="150" r="E4398"/>
      <c s="150" r="F4398"/>
    </row>
    <row r="4399">
      <c s="113" r="A4399">
        <v>299773000617</v>
      </c>
      <c t="s" s="136" r="B4399">
        <v>4651</v>
      </c>
      <c s="150" r="C4399"/>
      <c s="150" r="D4399"/>
      <c s="150" r="E4399"/>
      <c s="150" r="F4399"/>
    </row>
    <row r="4400">
      <c s="113" r="A4400">
        <v>299773000625</v>
      </c>
      <c t="s" s="136" r="B4400">
        <v>4652</v>
      </c>
      <c s="150" r="C4400"/>
      <c s="150" r="D4400"/>
      <c s="150" r="E4400"/>
      <c s="150" r="F4400"/>
    </row>
    <row r="4401">
      <c s="113" r="A4401">
        <v>299773000633</v>
      </c>
      <c t="s" s="136" r="B4401">
        <v>4653</v>
      </c>
      <c s="150" r="C4401"/>
      <c s="150" r="D4401"/>
      <c s="150" r="E4401"/>
      <c s="150" r="F4401"/>
    </row>
    <row r="4402">
      <c s="113" r="A4402">
        <v>299773002458</v>
      </c>
      <c t="s" s="136" r="B4402">
        <v>4654</v>
      </c>
      <c s="150" r="C4402"/>
      <c s="150" r="D4402"/>
      <c s="150" r="E4402"/>
      <c s="150" r="F4402"/>
    </row>
    <row r="4403">
      <c s="113" r="A4403">
        <v>299773002474</v>
      </c>
      <c t="s" s="136" r="B4403">
        <v>4655</v>
      </c>
      <c s="150" r="C4403"/>
      <c s="150" r="D4403"/>
      <c s="150" r="E4403"/>
      <c s="150" r="F4403"/>
    </row>
    <row r="4404">
      <c s="113" r="A4404">
        <v>299773002547</v>
      </c>
      <c t="s" s="136" r="B4404">
        <v>4656</v>
      </c>
      <c s="150" r="C4404"/>
      <c s="150" r="D4404"/>
      <c s="150" r="E4404"/>
      <c s="150" r="F4404"/>
    </row>
    <row r="4405">
      <c s="113" r="A4405">
        <v>299773002580</v>
      </c>
      <c t="s" s="136" r="B4405">
        <v>4657</v>
      </c>
      <c s="150" r="C4405"/>
      <c s="150" r="D4405"/>
      <c s="150" r="E4405"/>
      <c s="150" r="F4405"/>
    </row>
    <row r="4406">
      <c s="113" r="A4406">
        <v>299773002598</v>
      </c>
      <c t="s" s="136" r="B4406">
        <v>4658</v>
      </c>
      <c s="150" r="C4406"/>
      <c s="150" r="D4406"/>
      <c s="150" r="E4406"/>
      <c s="150" r="F4406"/>
    </row>
    <row r="4407">
      <c s="113" r="A4407">
        <v>299773002601</v>
      </c>
      <c t="s" s="136" r="B4407">
        <v>4659</v>
      </c>
      <c s="150" r="C4407"/>
      <c s="150" r="D4407"/>
      <c s="150" r="E4407"/>
      <c s="150" r="F4407"/>
    </row>
    <row r="4408">
      <c s="113" r="A4408">
        <v>299773002695</v>
      </c>
      <c t="s" s="136" r="B4408">
        <v>4660</v>
      </c>
      <c s="150" r="C4408"/>
      <c s="150" r="D4408"/>
      <c s="150" r="E4408"/>
      <c s="150" r="F4408"/>
    </row>
    <row r="4409">
      <c s="113" r="A4409">
        <v>299773002750</v>
      </c>
      <c t="s" s="136" r="B4409">
        <v>4661</v>
      </c>
      <c s="150" r="C4409"/>
      <c s="150" r="D4409"/>
      <c s="150" r="E4409"/>
      <c s="150" r="F4409"/>
    </row>
    <row r="4410">
      <c s="113" r="A4410">
        <v>299773002806</v>
      </c>
      <c t="s" s="136" r="B4410">
        <v>4662</v>
      </c>
      <c s="150" r="C4410"/>
      <c s="150" r="D4410"/>
      <c s="150" r="E4410"/>
      <c s="150" r="F4410"/>
    </row>
    <row r="4411">
      <c s="113" r="A4411">
        <v>305001015287</v>
      </c>
      <c t="s" s="136" r="B4411">
        <v>4663</v>
      </c>
      <c s="150" r="C4411"/>
      <c s="150" r="D4411"/>
      <c s="150" r="E4411"/>
      <c s="150" r="F4411"/>
    </row>
    <row r="4412">
      <c s="113" r="A4412">
        <v>305001015686</v>
      </c>
      <c t="s" s="136" r="B4412">
        <v>4664</v>
      </c>
      <c s="150" r="C4412"/>
      <c s="150" r="D4412"/>
      <c s="150" r="E4412"/>
      <c s="150" r="F4412"/>
    </row>
    <row r="4413">
      <c s="113" r="A4413">
        <v>305001019690</v>
      </c>
      <c t="s" s="136" r="B4413">
        <v>4665</v>
      </c>
      <c s="150" r="C4413"/>
      <c s="150" r="D4413"/>
      <c s="150" r="E4413"/>
      <c s="150" r="F4413"/>
    </row>
    <row r="4414">
      <c s="113" r="A4414">
        <v>305001022232</v>
      </c>
      <c t="s" s="136" r="B4414">
        <v>4666</v>
      </c>
      <c s="150" r="C4414"/>
      <c s="150" r="D4414"/>
      <c s="150" r="E4414"/>
      <c s="150" r="F4414"/>
    </row>
    <row r="4415">
      <c s="113" r="A4415">
        <v>305001022640</v>
      </c>
      <c t="s" s="136" r="B4415">
        <v>4667</v>
      </c>
      <c s="150" r="C4415"/>
      <c s="150" r="D4415"/>
      <c s="150" r="E4415"/>
      <c s="150" r="F4415"/>
    </row>
    <row r="4416">
      <c s="113" r="A4416">
        <v>305045001658</v>
      </c>
      <c t="s" s="136" r="B4416">
        <v>4668</v>
      </c>
      <c s="150" r="C4416"/>
      <c s="150" r="D4416"/>
      <c s="150" r="E4416"/>
      <c s="150" r="F4416"/>
    </row>
    <row r="4417">
      <c s="113" r="A4417">
        <v>305887000650</v>
      </c>
      <c t="s" s="136" r="B4417">
        <v>4669</v>
      </c>
      <c s="150" r="C4417"/>
      <c s="150" r="D4417"/>
      <c s="150" r="E4417"/>
      <c s="150" r="F4417"/>
    </row>
    <row r="4418">
      <c s="113" r="A4418">
        <v>308001005337</v>
      </c>
      <c t="s" s="136" r="B4418">
        <v>4670</v>
      </c>
      <c s="150" r="C4418"/>
      <c s="150" r="D4418"/>
      <c s="150" r="E4418"/>
      <c s="150" r="F4418"/>
    </row>
    <row r="4419">
      <c s="113" r="A4419">
        <v>308001011451</v>
      </c>
      <c t="s" s="136" r="B4419">
        <v>4671</v>
      </c>
      <c s="150" r="C4419"/>
      <c s="150" r="D4419"/>
      <c s="150" r="E4419"/>
      <c s="150" r="F4419"/>
    </row>
    <row r="4420">
      <c s="113" r="A4420">
        <v>308001016690</v>
      </c>
      <c t="s" s="136" r="B4420">
        <v>4672</v>
      </c>
      <c s="150" r="C4420"/>
      <c s="150" r="D4420"/>
      <c s="150" r="E4420"/>
      <c s="150" r="F4420"/>
    </row>
    <row r="4421">
      <c s="113" r="A4421">
        <v>308001017254</v>
      </c>
      <c t="s" s="136" r="B4421">
        <v>4673</v>
      </c>
      <c s="150" r="C4421"/>
      <c s="150" r="D4421"/>
      <c s="150" r="E4421"/>
      <c s="150" r="F4421"/>
    </row>
    <row r="4422">
      <c s="113" r="A4422">
        <v>308001018021</v>
      </c>
      <c t="s" s="136" r="B4422">
        <v>4674</v>
      </c>
      <c s="150" r="C4422"/>
      <c s="150" r="D4422"/>
      <c s="150" r="E4422"/>
      <c s="150" r="F4422"/>
    </row>
    <row r="4423">
      <c s="113" r="A4423">
        <v>308001018358</v>
      </c>
      <c t="s" s="136" r="B4423">
        <v>4675</v>
      </c>
      <c s="150" r="C4423"/>
      <c s="150" r="D4423"/>
      <c s="150" r="E4423"/>
      <c s="150" r="F4423"/>
    </row>
    <row r="4424">
      <c s="113" r="A4424">
        <v>308001073529</v>
      </c>
      <c t="s" s="136" r="B4424">
        <v>4676</v>
      </c>
      <c s="150" r="C4424"/>
      <c s="150" r="D4424"/>
      <c s="150" r="E4424"/>
      <c s="150" r="F4424"/>
    </row>
    <row r="4425">
      <c s="113" r="A4425">
        <v>308296011139</v>
      </c>
      <c t="s" s="136" r="B4425">
        <v>4677</v>
      </c>
      <c s="150" r="C4425"/>
      <c s="150" r="D4425"/>
      <c s="150" r="E4425"/>
      <c s="150" r="F4425"/>
    </row>
    <row r="4426">
      <c s="113" r="A4426">
        <v>308758002017</v>
      </c>
      <c t="s" s="136" r="B4426">
        <v>4678</v>
      </c>
      <c s="150" r="C4426"/>
      <c s="150" r="D4426"/>
      <c s="150" r="E4426"/>
      <c s="150" r="F4426"/>
    </row>
    <row r="4427">
      <c s="113" r="A4427">
        <v>313001000118</v>
      </c>
      <c t="s" s="136" r="B4427">
        <v>4679</v>
      </c>
      <c s="150" r="C4427"/>
      <c s="150" r="D4427"/>
      <c s="150" r="E4427"/>
      <c s="150" r="F4427"/>
    </row>
    <row r="4428">
      <c s="113" r="A4428">
        <v>313001001181</v>
      </c>
      <c t="s" s="136" r="B4428">
        <v>4680</v>
      </c>
      <c s="150" r="C4428"/>
      <c s="150" r="D4428"/>
      <c s="150" r="E4428"/>
      <c s="150" r="F4428"/>
    </row>
    <row r="4429">
      <c s="113" r="A4429">
        <v>313001004750</v>
      </c>
      <c t="s" s="136" r="B4429">
        <v>4681</v>
      </c>
      <c s="150" r="C4429"/>
      <c s="150" r="D4429"/>
      <c s="150" r="E4429"/>
      <c s="150" r="F4429"/>
    </row>
    <row r="4430">
      <c s="113" r="A4430">
        <v>313001005225</v>
      </c>
      <c t="s" s="136" r="B4430">
        <v>4682</v>
      </c>
      <c s="150" r="C4430"/>
      <c s="150" r="D4430"/>
      <c s="150" r="E4430"/>
      <c s="150" r="F4430"/>
    </row>
    <row r="4431">
      <c s="113" r="A4431">
        <v>313001008411</v>
      </c>
      <c t="s" s="136" r="B4431">
        <v>4683</v>
      </c>
      <c s="150" r="C4431"/>
      <c s="150" r="D4431"/>
      <c s="150" r="E4431"/>
      <c s="150" r="F4431"/>
    </row>
    <row r="4432">
      <c s="113" r="A4432">
        <v>313001029396</v>
      </c>
      <c t="s" s="136" r="B4432">
        <v>4684</v>
      </c>
      <c s="150" r="C4432"/>
      <c s="150" r="D4432"/>
      <c s="150" r="E4432"/>
      <c s="150" r="F4432"/>
    </row>
    <row r="4433">
      <c s="113" r="A4433">
        <v>313052000309</v>
      </c>
      <c t="s" s="136" r="B4433">
        <v>4685</v>
      </c>
      <c s="150" r="C4433"/>
      <c s="150" r="D4433"/>
      <c s="150" r="E4433"/>
      <c s="150" r="F4433"/>
    </row>
    <row r="4434">
      <c s="113" r="A4434">
        <v>313074000019</v>
      </c>
      <c t="s" s="136" r="B4434">
        <v>4686</v>
      </c>
      <c s="150" r="C4434"/>
      <c s="150" r="D4434"/>
      <c s="150" r="E4434"/>
      <c s="150" r="F4434"/>
    </row>
    <row r="4435">
      <c s="113" r="A4435">
        <v>313212000131</v>
      </c>
      <c t="s" s="136" r="B4435">
        <v>4687</v>
      </c>
      <c s="150" r="C4435"/>
      <c s="150" r="D4435"/>
      <c s="150" r="E4435"/>
      <c s="150" r="F4435"/>
    </row>
    <row r="4436">
      <c s="113" r="A4436">
        <v>313473000251</v>
      </c>
      <c t="s" s="136" r="B4436">
        <v>4688</v>
      </c>
      <c s="150" r="C4436"/>
      <c s="150" r="D4436"/>
      <c s="150" r="E4436"/>
      <c s="150" r="F4436"/>
    </row>
    <row r="4437">
      <c s="113" r="A4437">
        <v>313670000131</v>
      </c>
      <c t="s" s="136" r="B4437">
        <v>4689</v>
      </c>
      <c s="150" r="C4437"/>
      <c s="150" r="D4437"/>
      <c s="150" r="E4437"/>
      <c s="150" r="F4437"/>
    </row>
    <row r="4438">
      <c s="113" r="A4438">
        <v>313780000285</v>
      </c>
      <c t="s" s="136" r="B4438">
        <v>4690</v>
      </c>
      <c s="150" r="C4438"/>
      <c s="150" r="D4438"/>
      <c s="150" r="E4438"/>
      <c s="150" r="F4438"/>
    </row>
    <row r="4439">
      <c s="113" r="A4439">
        <v>313894000072</v>
      </c>
      <c t="s" s="136" r="B4439">
        <v>4691</v>
      </c>
      <c s="150" r="C4439"/>
      <c s="150" r="D4439"/>
      <c s="150" r="E4439"/>
      <c s="150" r="F4439"/>
    </row>
    <row r="4440">
      <c s="113" r="A4440">
        <v>315001001893</v>
      </c>
      <c t="s" s="136" r="B4440">
        <v>4692</v>
      </c>
      <c s="150" r="C4440"/>
      <c s="150" r="D4440"/>
      <c s="150" r="E4440"/>
      <c s="150" r="F4440"/>
    </row>
    <row r="4441">
      <c s="113" r="A4441">
        <v>315090000064</v>
      </c>
      <c t="s" s="136" r="B4441">
        <v>4693</v>
      </c>
      <c s="150" r="C4441"/>
      <c s="150" r="D4441"/>
      <c s="150" r="E4441"/>
      <c s="150" r="F4441"/>
    </row>
    <row r="4442">
      <c s="113" r="A4442">
        <v>315135000338</v>
      </c>
      <c t="s" s="136" r="B4442">
        <v>4694</v>
      </c>
      <c s="150" r="C4442"/>
      <c s="150" r="D4442"/>
      <c s="150" r="E4442"/>
      <c s="150" r="F4442"/>
    </row>
    <row r="4443">
      <c s="113" r="A4443">
        <v>315172000020</v>
      </c>
      <c t="s" s="136" r="B4443">
        <v>4695</v>
      </c>
      <c s="150" r="C4443"/>
      <c s="150" r="D4443"/>
      <c s="150" r="E4443"/>
      <c s="150" r="F4443"/>
    </row>
    <row r="4444">
      <c s="113" r="A4444">
        <v>315185000169</v>
      </c>
      <c t="s" s="136" r="B4444">
        <v>911</v>
      </c>
      <c s="150" r="C4444"/>
      <c s="150" r="D4444"/>
      <c s="150" r="E4444"/>
      <c s="150" r="F4444"/>
    </row>
    <row r="4445">
      <c s="113" r="A4445">
        <v>315187000069</v>
      </c>
      <c t="s" s="136" r="B4445">
        <v>4696</v>
      </c>
      <c s="150" r="C4445"/>
      <c s="150" r="D4445"/>
      <c s="150" r="E4445"/>
      <c s="150" r="F4445"/>
    </row>
    <row r="4446">
      <c s="113" r="A4446">
        <v>315223000119</v>
      </c>
      <c t="s" s="136" r="B4446">
        <v>4697</v>
      </c>
      <c s="150" r="C4446"/>
      <c s="150" r="D4446"/>
      <c s="150" r="E4446"/>
      <c s="150" r="F4446"/>
    </row>
    <row r="4447">
      <c s="113" r="A4447">
        <v>315293000141</v>
      </c>
      <c t="s" s="136" r="B4447">
        <v>4698</v>
      </c>
      <c s="150" r="C4447"/>
      <c s="150" r="D4447"/>
      <c s="150" r="E4447"/>
      <c s="150" r="F4447"/>
    </row>
    <row r="4448">
      <c s="113" r="A4448">
        <v>315362000093</v>
      </c>
      <c t="s" s="136" r="B4448">
        <v>4699</v>
      </c>
      <c s="150" r="C4448"/>
      <c s="150" r="D4448"/>
      <c s="150" r="E4448"/>
      <c s="150" r="F4448"/>
    </row>
    <row r="4449">
      <c s="113" r="A4449">
        <v>315442000264</v>
      </c>
      <c t="s" s="136" r="B4449">
        <v>4364</v>
      </c>
      <c s="150" r="C4449"/>
      <c s="150" r="D4449"/>
      <c s="150" r="E4449"/>
      <c s="150" r="F4449"/>
    </row>
    <row r="4450">
      <c s="113" r="A4450">
        <v>315638000050</v>
      </c>
      <c t="s" s="136" r="B4450">
        <v>4700</v>
      </c>
      <c s="150" r="C4450"/>
      <c s="150" r="D4450"/>
      <c s="150" r="E4450"/>
      <c s="150" r="F4450"/>
    </row>
    <row r="4451">
      <c s="113" r="A4451">
        <v>315778000181</v>
      </c>
      <c t="s" s="136" r="B4451">
        <v>4701</v>
      </c>
      <c s="150" r="C4451"/>
      <c s="150" r="D4451"/>
      <c s="150" r="E4451"/>
      <c s="150" r="F4451"/>
    </row>
    <row r="4452">
      <c s="113" r="A4452">
        <v>315816000191</v>
      </c>
      <c t="s" s="136" r="B4452">
        <v>4702</v>
      </c>
      <c s="150" r="C4452"/>
      <c s="150" r="D4452"/>
      <c s="150" r="E4452"/>
      <c s="150" r="F4452"/>
    </row>
    <row r="4453">
      <c s="113" r="A4453">
        <v>319318001355</v>
      </c>
      <c t="s" s="136" r="B4453">
        <v>1530</v>
      </c>
      <c s="150" r="C4453"/>
      <c s="150" r="D4453"/>
      <c s="150" r="E4453"/>
      <c s="150" r="F4453"/>
    </row>
    <row r="4454">
      <c s="113" r="A4454">
        <v>319355000857</v>
      </c>
      <c t="s" s="136" r="B4454">
        <v>4703</v>
      </c>
      <c s="150" r="C4454"/>
      <c s="150" r="D4454"/>
      <c s="150" r="E4454"/>
      <c s="150" r="F4454"/>
    </row>
    <row r="4455">
      <c s="113" r="A4455">
        <v>319418000011</v>
      </c>
      <c t="s" s="136" r="B4455">
        <v>936</v>
      </c>
      <c s="150" r="C4455"/>
      <c s="150" r="D4455"/>
      <c s="150" r="E4455"/>
      <c s="150" r="F4455"/>
    </row>
    <row r="4456">
      <c s="113" r="A4456">
        <v>319821000412</v>
      </c>
      <c t="s" s="136" r="B4456">
        <v>4704</v>
      </c>
      <c s="150" r="C4456"/>
      <c s="150" r="D4456"/>
      <c s="150" r="E4456"/>
      <c s="150" r="F4456"/>
    </row>
    <row r="4457">
      <c s="113" r="A4457">
        <v>320001004560</v>
      </c>
      <c t="s" s="136" r="B4457">
        <v>4705</v>
      </c>
      <c s="150" r="C4457"/>
      <c s="150" r="D4457"/>
      <c s="150" r="E4457"/>
      <c s="150" r="F4457"/>
    </row>
    <row r="4458">
      <c s="113" r="A4458">
        <v>320001006112</v>
      </c>
      <c t="s" s="136" r="B4458">
        <v>4706</v>
      </c>
      <c s="150" r="C4458"/>
      <c s="150" r="D4458"/>
      <c s="150" r="E4458"/>
      <c s="150" r="F4458"/>
    </row>
    <row r="4459">
      <c s="113" r="A4459">
        <v>320001006287</v>
      </c>
      <c t="s" s="136" r="B4459">
        <v>4707</v>
      </c>
      <c s="150" r="C4459"/>
      <c s="150" r="D4459"/>
      <c s="150" r="E4459"/>
      <c s="150" r="F4459"/>
    </row>
    <row r="4460">
      <c s="113" r="A4460">
        <v>320178001510</v>
      </c>
      <c t="s" s="136" r="B4460">
        <v>4708</v>
      </c>
      <c s="150" r="C4460"/>
      <c s="150" r="D4460"/>
      <c s="150" r="E4460"/>
      <c s="150" r="F4460"/>
    </row>
    <row r="4461">
      <c s="113" r="A4461">
        <v>320787007010</v>
      </c>
      <c t="s" s="136" r="B4461">
        <v>4709</v>
      </c>
      <c s="150" r="C4461"/>
      <c s="150" r="D4461"/>
      <c s="150" r="E4461"/>
      <c s="150" r="F4461"/>
    </row>
    <row r="4462">
      <c s="113" r="A4462">
        <v>323675000208</v>
      </c>
      <c t="s" s="136" r="B4462">
        <v>851</v>
      </c>
      <c s="150" r="C4462"/>
      <c s="150" r="D4462"/>
      <c s="150" r="E4462"/>
      <c s="150" r="F4462"/>
    </row>
    <row r="4463">
      <c s="113" r="A4463">
        <v>323807001608</v>
      </c>
      <c t="s" s="136" r="B4463">
        <v>4710</v>
      </c>
      <c s="150" r="C4463"/>
      <c s="150" r="D4463"/>
      <c s="150" r="E4463"/>
      <c s="150" r="F4463"/>
    </row>
    <row r="4464">
      <c s="113" r="A4464">
        <v>323807001802</v>
      </c>
      <c t="s" s="136" r="B4464">
        <v>4711</v>
      </c>
      <c s="150" r="C4464"/>
      <c s="150" r="D4464"/>
      <c s="150" r="E4464"/>
      <c s="150" r="F4464"/>
    </row>
    <row r="4465">
      <c s="113" r="A4465">
        <v>323855000419</v>
      </c>
      <c t="s" s="136" r="B4465">
        <v>4712</v>
      </c>
      <c s="150" r="C4465"/>
      <c s="150" r="D4465"/>
      <c s="150" r="E4465"/>
      <c s="150" r="F4465"/>
    </row>
    <row r="4466">
      <c s="113" r="A4466">
        <v>325279000451</v>
      </c>
      <c t="s" s="136" r="B4466">
        <v>1209</v>
      </c>
      <c s="150" r="C4466"/>
      <c s="150" r="D4466"/>
      <c s="150" r="E4466"/>
      <c s="150" r="F4466"/>
    </row>
    <row r="4467">
      <c s="113" r="A4467">
        <v>325317000240</v>
      </c>
      <c t="s" s="136" r="B4467">
        <v>4713</v>
      </c>
      <c s="150" r="C4467"/>
      <c s="150" r="D4467"/>
      <c s="150" r="E4467"/>
      <c s="150" r="F4467"/>
    </row>
    <row r="4468">
      <c s="113" r="A4468">
        <v>325754001590</v>
      </c>
      <c t="s" s="136" r="B4468">
        <v>4714</v>
      </c>
      <c s="150" r="C4468"/>
      <c s="150" r="D4468"/>
      <c s="150" r="E4468"/>
      <c s="150" r="F4468"/>
    </row>
    <row r="4469">
      <c s="113" r="A4469">
        <v>327001000241</v>
      </c>
      <c t="s" s="136" r="B4469">
        <v>4715</v>
      </c>
      <c s="150" r="C4469"/>
      <c s="150" r="D4469"/>
      <c s="150" r="E4469"/>
      <c s="150" r="F4469"/>
    </row>
    <row r="4470">
      <c s="113" r="A4470">
        <v>327001001000</v>
      </c>
      <c t="s" s="136" r="B4470">
        <v>4716</v>
      </c>
      <c s="150" r="C4470"/>
      <c s="150" r="D4470"/>
      <c s="150" r="E4470"/>
      <c s="150" r="F4470"/>
    </row>
    <row r="4471">
      <c s="113" r="A4471">
        <v>327205000789</v>
      </c>
      <c t="s" s="136" r="B4471">
        <v>4717</v>
      </c>
      <c s="150" r="C4471"/>
      <c s="150" r="D4471"/>
      <c s="150" r="E4471"/>
      <c s="150" r="F4471"/>
    </row>
    <row r="4472">
      <c s="113" r="A4472">
        <v>327245000030</v>
      </c>
      <c t="s" s="136" r="B4472">
        <v>1239</v>
      </c>
      <c s="150" r="C4472"/>
      <c s="150" r="D4472"/>
      <c s="150" r="E4472"/>
      <c s="150" r="F4472"/>
    </row>
    <row r="4473">
      <c s="113" r="A4473">
        <v>327361000187</v>
      </c>
      <c t="s" s="136" r="B4473">
        <v>4718</v>
      </c>
      <c s="150" r="C4473"/>
      <c s="150" r="D4473"/>
      <c s="150" r="E4473"/>
      <c s="150" r="F4473"/>
    </row>
    <row r="4474">
      <c s="113" r="A4474">
        <v>327361001515</v>
      </c>
      <c t="s" s="136" r="B4474">
        <v>4719</v>
      </c>
      <c s="150" r="C4474"/>
      <c s="150" r="D4474"/>
      <c s="150" r="E4474"/>
      <c s="150" r="F4474"/>
    </row>
    <row r="4475">
      <c s="113" r="A4475">
        <v>327361060015</v>
      </c>
      <c t="s" s="136" r="B4475">
        <v>4720</v>
      </c>
      <c s="150" r="C4475"/>
      <c s="150" r="D4475"/>
      <c s="150" r="E4475"/>
      <c s="150" r="F4475"/>
    </row>
    <row r="4476">
      <c s="113" r="A4476">
        <v>327372000111</v>
      </c>
      <c t="s" s="136" r="B4476">
        <v>4721</v>
      </c>
      <c s="150" r="C4476"/>
      <c s="150" r="D4476"/>
      <c s="150" r="E4476"/>
      <c s="150" r="F4476"/>
    </row>
    <row r="4477">
      <c s="113" r="A4477">
        <v>327413000024</v>
      </c>
      <c t="s" s="136" r="B4477">
        <v>4722</v>
      </c>
      <c s="150" r="C4477"/>
      <c s="150" r="D4477"/>
      <c s="150" r="E4477"/>
      <c s="150" r="F4477"/>
    </row>
    <row r="4478">
      <c s="113" r="A4478">
        <v>327491000111</v>
      </c>
      <c t="s" s="136" r="B4478">
        <v>4723</v>
      </c>
      <c s="150" r="C4478"/>
      <c s="150" r="D4478"/>
      <c s="150" r="E4478"/>
      <c s="150" r="F4478"/>
    </row>
    <row r="4479">
      <c s="113" r="A4479">
        <v>327787000982</v>
      </c>
      <c t="s" s="136" r="B4479">
        <v>4724</v>
      </c>
      <c s="150" r="C4479"/>
      <c s="150" r="D4479"/>
      <c s="150" r="E4479"/>
      <c s="150" r="F4479"/>
    </row>
    <row r="4480">
      <c s="113" r="A4480">
        <v>341013000010</v>
      </c>
      <c t="s" s="136" r="B4480">
        <v>4725</v>
      </c>
      <c s="150" r="C4480"/>
      <c s="150" r="D4480"/>
      <c s="150" r="E4480"/>
      <c s="150" r="F4480"/>
    </row>
    <row r="4481">
      <c s="113" r="A4481">
        <v>341396000182</v>
      </c>
      <c t="s" s="136" r="B4481">
        <v>4726</v>
      </c>
      <c s="150" r="C4481"/>
      <c s="150" r="D4481"/>
      <c s="150" r="E4481"/>
      <c s="150" r="F4481"/>
    </row>
    <row r="4482">
      <c s="113" r="A4482">
        <v>341676000072</v>
      </c>
      <c t="s" s="136" r="B4482">
        <v>4727</v>
      </c>
      <c s="150" r="C4482"/>
      <c s="150" r="D4482"/>
      <c s="150" r="E4482"/>
      <c s="150" r="F4482"/>
    </row>
    <row r="4483">
      <c s="113" r="A4483">
        <v>344001000404</v>
      </c>
      <c t="s" s="136" r="B4483">
        <v>4728</v>
      </c>
      <c s="150" r="C4483"/>
      <c s="150" r="D4483"/>
      <c s="150" r="E4483"/>
      <c s="150" r="F4483"/>
    </row>
    <row r="4484">
      <c s="113" r="A4484">
        <v>344430000218</v>
      </c>
      <c t="s" s="136" r="B4484">
        <v>4729</v>
      </c>
      <c s="150" r="C4484"/>
      <c s="150" r="D4484"/>
      <c s="150" r="E4484"/>
      <c s="150" r="F4484"/>
    </row>
    <row r="4485">
      <c s="113" r="A4485">
        <v>344430001405</v>
      </c>
      <c t="s" s="136" r="B4485">
        <v>4730</v>
      </c>
      <c s="150" r="C4485"/>
      <c s="150" r="D4485"/>
      <c s="150" r="E4485"/>
      <c s="150" r="F4485"/>
    </row>
    <row r="4486">
      <c s="113" r="A4486">
        <v>344847000024</v>
      </c>
      <c t="s" s="136" r="B4486">
        <v>4731</v>
      </c>
      <c s="150" r="C4486"/>
      <c s="150" r="D4486"/>
      <c s="150" r="E4486"/>
      <c s="150" r="F4486"/>
    </row>
    <row r="4487">
      <c s="113" r="A4487">
        <v>347001000047</v>
      </c>
      <c t="s" s="136" r="B4487">
        <v>4732</v>
      </c>
      <c s="150" r="C4487"/>
      <c s="150" r="D4487"/>
      <c s="150" r="E4487"/>
      <c s="150" r="F4487"/>
    </row>
    <row r="4488">
      <c s="113" r="A4488">
        <v>347001001337</v>
      </c>
      <c t="s" s="136" r="B4488">
        <v>4733</v>
      </c>
      <c s="150" r="C4488"/>
      <c s="150" r="D4488"/>
      <c s="150" r="E4488"/>
      <c s="150" r="F4488"/>
    </row>
    <row r="4489">
      <c s="113" r="A4489">
        <v>347001005138</v>
      </c>
      <c t="s" s="136" r="B4489">
        <v>4734</v>
      </c>
      <c s="150" r="C4489"/>
      <c s="150" r="D4489"/>
      <c s="150" r="E4489"/>
      <c s="150" r="F4489"/>
    </row>
    <row r="4490">
      <c s="113" r="A4490">
        <v>347001051768</v>
      </c>
      <c t="s" s="136" r="B4490">
        <v>4735</v>
      </c>
      <c s="150" r="C4490"/>
      <c s="150" r="D4490"/>
      <c s="150" r="E4490"/>
      <c s="150" r="F4490"/>
    </row>
    <row r="4491">
      <c s="113" r="A4491">
        <v>347058000426</v>
      </c>
      <c t="s" s="136" r="B4491">
        <v>1436</v>
      </c>
      <c s="150" r="C4491"/>
      <c s="150" r="D4491"/>
      <c s="150" r="E4491"/>
      <c s="150" r="F4491"/>
    </row>
    <row r="4492">
      <c s="113" r="A4492">
        <v>347189000251</v>
      </c>
      <c t="s" s="136" r="B4492">
        <v>4736</v>
      </c>
      <c s="150" r="C4492"/>
      <c s="150" r="D4492"/>
      <c s="150" r="E4492"/>
      <c s="150" r="F4492"/>
    </row>
    <row r="4493">
      <c s="113" r="A4493">
        <v>347288000352</v>
      </c>
      <c t="s" s="136" r="B4493">
        <v>4737</v>
      </c>
      <c s="150" r="C4493"/>
      <c s="150" r="D4493"/>
      <c s="150" r="E4493"/>
      <c s="150" r="F4493"/>
    </row>
    <row r="4494">
      <c s="113" r="A4494">
        <v>347551000052</v>
      </c>
      <c t="s" s="136" r="B4494">
        <v>4738</v>
      </c>
      <c s="150" r="C4494"/>
      <c s="150" r="D4494"/>
      <c s="150" r="E4494"/>
      <c s="150" r="F4494"/>
    </row>
    <row r="4495">
      <c s="113" r="A4495">
        <v>347675000115</v>
      </c>
      <c t="s" s="136" r="B4495">
        <v>4739</v>
      </c>
      <c s="150" r="C4495"/>
      <c s="150" r="D4495"/>
      <c s="150" r="E4495"/>
      <c s="150" r="F4495"/>
    </row>
    <row r="4496">
      <c s="113" r="A4496">
        <v>352356000173</v>
      </c>
      <c t="s" s="136" r="B4496">
        <v>4740</v>
      </c>
      <c s="150" r="C4496"/>
      <c s="150" r="D4496"/>
      <c s="150" r="E4496"/>
      <c s="150" r="F4496"/>
    </row>
    <row r="4497">
      <c s="113" r="A4497">
        <v>352835001605</v>
      </c>
      <c t="s" s="136" r="B4497">
        <v>4741</v>
      </c>
      <c s="150" r="C4497"/>
      <c s="150" r="D4497"/>
      <c s="150" r="E4497"/>
      <c s="150" r="F4497"/>
    </row>
    <row r="4498">
      <c s="113" r="A4498">
        <v>370001003871</v>
      </c>
      <c t="s" s="136" r="B4498">
        <v>1530</v>
      </c>
      <c s="150" r="C4498"/>
      <c s="150" r="D4498"/>
      <c s="150" r="E4498"/>
      <c s="150" r="F4498"/>
    </row>
    <row r="4499">
      <c s="113" r="A4499">
        <v>370418000122</v>
      </c>
      <c t="s" s="136" r="B4499">
        <v>4742</v>
      </c>
      <c s="150" r="C4499"/>
      <c s="150" r="D4499"/>
      <c s="150" r="E4499"/>
      <c s="150" r="F4499"/>
    </row>
    <row r="4500">
      <c s="113" r="A4500">
        <v>370771000071</v>
      </c>
      <c t="s" s="136" r="B4500">
        <v>4743</v>
      </c>
      <c s="150" r="C4500"/>
      <c s="150" r="D4500"/>
      <c s="150" r="E4500"/>
      <c s="150" r="F4500"/>
    </row>
    <row r="4501">
      <c s="113" r="A4501">
        <v>370771000136</v>
      </c>
      <c t="s" s="136" r="B4501">
        <v>4744</v>
      </c>
      <c s="150" r="C4501"/>
      <c s="150" r="D4501"/>
      <c s="150" r="E4501"/>
      <c s="150" r="F4501"/>
    </row>
    <row r="4502">
      <c s="113" r="A4502">
        <v>370820000112</v>
      </c>
      <c t="s" s="136" r="B4502">
        <v>4745</v>
      </c>
      <c s="150" r="C4502"/>
      <c s="150" r="D4502"/>
      <c s="150" r="E4502"/>
      <c s="150" r="F4502"/>
    </row>
    <row r="4503">
      <c s="113" r="A4503">
        <v>376001043455</v>
      </c>
      <c t="s" s="136" r="B4503">
        <v>4746</v>
      </c>
      <c s="150" r="C4503"/>
      <c s="150" r="D4503"/>
      <c s="150" r="E4503"/>
      <c s="150" r="F4503"/>
    </row>
    <row r="4504">
      <c s="113" r="A4504">
        <v>376109005410</v>
      </c>
      <c t="s" s="136" r="B4504">
        <v>4747</v>
      </c>
      <c s="150" r="C4504"/>
      <c s="150" r="D4504"/>
      <c s="150" r="E4504"/>
      <c s="150" r="F4504"/>
    </row>
    <row r="4505">
      <c s="113" r="A4505">
        <v>381001002035</v>
      </c>
      <c t="s" s="136" r="B4505">
        <v>4748</v>
      </c>
      <c s="150" r="C4505"/>
      <c s="150" r="D4505"/>
      <c s="150" r="E4505"/>
      <c s="150" r="F4505"/>
    </row>
    <row r="4506">
      <c s="113" r="A4506">
        <v>381591000024</v>
      </c>
      <c t="s" s="136" r="B4506">
        <v>1501</v>
      </c>
      <c s="150" r="C4506"/>
      <c s="150" r="D4506"/>
      <c s="150" r="E4506"/>
      <c s="150" r="F4506"/>
    </row>
    <row r="4507">
      <c s="113" r="A4507">
        <v>381794000399</v>
      </c>
      <c t="s" s="136" r="B4507">
        <v>4749</v>
      </c>
      <c s="150" r="C4507"/>
      <c s="150" r="D4507"/>
      <c s="150" r="E4507"/>
      <c s="150" r="F4507"/>
    </row>
    <row r="4508">
      <c s="113" r="A4508">
        <v>386885000016</v>
      </c>
      <c t="s" s="136" r="B4508">
        <v>4750</v>
      </c>
      <c s="150" r="C4508"/>
      <c s="150" r="D4508"/>
      <c s="150" r="E4508"/>
      <c s="150" r="F4508"/>
    </row>
    <row r="4509">
      <c s="113" r="A4509">
        <v>388001000088</v>
      </c>
      <c t="s" s="136" r="B4509">
        <v>4751</v>
      </c>
      <c s="150" r="C4509"/>
      <c s="150" r="D4509"/>
      <c s="150" r="E4509"/>
      <c s="150" r="F4509"/>
    </row>
    <row r="4510">
      <c s="113" r="A4510">
        <v>388001000622</v>
      </c>
      <c t="s" s="136" r="B4510">
        <v>4752</v>
      </c>
      <c s="150" r="C4510"/>
      <c s="150" r="D4510"/>
      <c s="150" r="E4510"/>
      <c s="150" r="F4510"/>
    </row>
    <row r="4511">
      <c s="113" r="A4511">
        <v>399001000934</v>
      </c>
      <c t="s" s="136" r="B4511">
        <v>4753</v>
      </c>
      <c s="150" r="C4511"/>
      <c s="150" r="D4511"/>
      <c s="150" r="E4511"/>
      <c s="150" r="F4511"/>
    </row>
    <row r="4512">
      <c s="113" r="A4512">
        <v>405045001334</v>
      </c>
      <c t="s" s="136" r="B4512">
        <v>4754</v>
      </c>
      <c s="150" r="C4512"/>
      <c s="150" r="D4512"/>
      <c s="150" r="E4512"/>
      <c s="150" r="F4512"/>
    </row>
    <row r="4513">
      <c s="113" r="A4513">
        <v>405837000998</v>
      </c>
      <c t="s" s="136" r="B4513">
        <v>4755</v>
      </c>
      <c s="150" r="C4513"/>
      <c s="150" r="D4513"/>
      <c s="150" r="E4513"/>
      <c s="150" r="F4513"/>
    </row>
    <row r="4514">
      <c s="113" r="A4514">
        <v>408001075992</v>
      </c>
      <c t="s" s="136" r="B4514">
        <v>4756</v>
      </c>
      <c s="150" r="C4514"/>
      <c s="150" r="D4514"/>
      <c s="150" r="E4514"/>
      <c s="150" r="F4514"/>
    </row>
    <row r="4515">
      <c s="113" r="A4515">
        <v>408433000934</v>
      </c>
      <c t="s" s="136" r="B4515">
        <v>4757</v>
      </c>
      <c s="150" r="C4515"/>
      <c s="150" r="D4515"/>
      <c s="150" r="E4515"/>
      <c s="150" r="F4515"/>
    </row>
    <row r="4516">
      <c s="113" r="A4516">
        <v>413001004703</v>
      </c>
      <c t="s" s="136" r="B4516">
        <v>4758</v>
      </c>
      <c s="150" r="C4516"/>
      <c s="150" r="D4516"/>
      <c s="150" r="E4516"/>
      <c s="150" r="F4516"/>
    </row>
    <row r="4517">
      <c s="113" r="A4517">
        <v>413140000208</v>
      </c>
      <c t="s" s="136" r="B4517">
        <v>4759</v>
      </c>
      <c s="150" r="C4517"/>
      <c s="150" r="D4517"/>
      <c s="150" r="E4517"/>
      <c s="150" r="F4517"/>
    </row>
    <row r="4518">
      <c s="113" r="A4518">
        <v>413140000259</v>
      </c>
      <c t="s" s="136" r="B4518">
        <v>4760</v>
      </c>
      <c s="150" r="C4518"/>
      <c s="150" r="D4518"/>
      <c s="150" r="E4518"/>
      <c s="150" r="F4518"/>
    </row>
    <row r="4519">
      <c s="113" r="A4519">
        <v>413549001575</v>
      </c>
      <c t="s" s="136" r="B4519">
        <v>4761</v>
      </c>
      <c s="150" r="C4519"/>
      <c s="150" r="D4519"/>
      <c s="150" r="E4519"/>
      <c s="150" r="F4519"/>
    </row>
    <row r="4520">
      <c s="113" r="A4520">
        <v>413673000226</v>
      </c>
      <c t="s" s="136" r="B4520">
        <v>2331</v>
      </c>
      <c s="150" r="C4520"/>
      <c s="150" r="D4520"/>
      <c s="150" r="E4520"/>
      <c s="150" r="F4520"/>
    </row>
    <row r="4521">
      <c s="113" r="A4521">
        <v>413744000516</v>
      </c>
      <c t="s" s="136" r="B4521">
        <v>4762</v>
      </c>
      <c s="150" r="C4521"/>
      <c s="150" r="D4521"/>
      <c s="150" r="E4521"/>
      <c s="150" r="F4521"/>
    </row>
    <row r="4522">
      <c s="113" r="A4522">
        <v>415403000197</v>
      </c>
      <c t="s" s="136" r="B4522">
        <v>4763</v>
      </c>
      <c s="150" r="C4522"/>
      <c s="150" r="D4522"/>
      <c s="150" r="E4522"/>
      <c s="150" r="F4522"/>
    </row>
    <row r="4523">
      <c s="113" r="A4523">
        <v>415480000400</v>
      </c>
      <c t="s" s="136" r="B4523">
        <v>4764</v>
      </c>
      <c s="150" r="C4523"/>
      <c s="150" r="D4523"/>
      <c s="150" r="E4523"/>
      <c s="150" r="F4523"/>
    </row>
    <row r="4524">
      <c s="113" r="A4524">
        <v>419355000207</v>
      </c>
      <c t="s" s="136" r="B4524">
        <v>4765</v>
      </c>
      <c s="150" r="C4524"/>
      <c s="150" r="D4524"/>
      <c s="150" r="E4524"/>
      <c s="150" r="F4524"/>
    </row>
    <row r="4525">
      <c s="113" r="A4525">
        <v>419355000363</v>
      </c>
      <c t="s" s="136" r="B4525">
        <v>1808</v>
      </c>
      <c s="150" r="C4525"/>
      <c s="150" r="D4525"/>
      <c s="150" r="E4525"/>
      <c s="150" r="F4525"/>
    </row>
    <row r="4526">
      <c s="113" r="A4526">
        <v>419355000479</v>
      </c>
      <c t="s" s="136" r="B4526">
        <v>4766</v>
      </c>
      <c s="150" r="C4526"/>
      <c s="150" r="D4526"/>
      <c s="150" r="E4526"/>
      <c s="150" r="F4526"/>
    </row>
    <row r="4527">
      <c s="113" r="A4527">
        <v>419355000649</v>
      </c>
      <c t="s" s="136" r="B4527">
        <v>4767</v>
      </c>
      <c s="150" r="C4527"/>
      <c s="150" r="D4527"/>
      <c s="150" r="E4527"/>
      <c s="150" r="F4527"/>
    </row>
    <row r="4528">
      <c s="113" r="A4528">
        <v>419517001202</v>
      </c>
      <c t="s" s="136" r="B4528">
        <v>4768</v>
      </c>
      <c s="150" r="C4528"/>
      <c s="150" r="D4528"/>
      <c s="150" r="E4528"/>
      <c s="150" r="F4528"/>
    </row>
    <row r="4529">
      <c s="113" r="A4529">
        <v>419743001037</v>
      </c>
      <c t="s" s="136" r="B4529">
        <v>4769</v>
      </c>
      <c s="150" r="C4529"/>
      <c s="150" r="D4529"/>
      <c s="150" r="E4529"/>
      <c s="150" r="F4529"/>
    </row>
    <row r="4530">
      <c s="113" r="A4530">
        <v>420175000240</v>
      </c>
      <c t="s" s="136" r="B4530">
        <v>4770</v>
      </c>
      <c s="150" r="C4530"/>
      <c s="150" r="D4530"/>
      <c s="150" r="E4530"/>
      <c s="150" r="F4530"/>
    </row>
    <row r="4531">
      <c s="113" r="A4531">
        <v>423686000921</v>
      </c>
      <c t="s" s="136" r="B4531">
        <v>4771</v>
      </c>
      <c s="150" r="C4531"/>
      <c s="150" r="D4531"/>
      <c s="150" r="E4531"/>
      <c s="150" r="F4531"/>
    </row>
    <row r="4532">
      <c s="113" r="A4532">
        <v>425053000402</v>
      </c>
      <c t="s" s="136" r="B4532">
        <v>4772</v>
      </c>
      <c s="150" r="C4532"/>
      <c s="150" r="D4532"/>
      <c s="150" r="E4532"/>
      <c s="150" r="F4532"/>
    </row>
    <row r="4533">
      <c s="113" r="A4533">
        <v>425151000577</v>
      </c>
      <c t="s" s="136" r="B4533">
        <v>4773</v>
      </c>
      <c s="150" r="C4533"/>
      <c s="150" r="D4533"/>
      <c s="150" r="E4533"/>
      <c s="150" r="F4533"/>
    </row>
    <row r="4534">
      <c s="113" r="A4534">
        <v>425214000181</v>
      </c>
      <c t="s" s="136" r="B4534">
        <v>4774</v>
      </c>
      <c s="150" r="C4534"/>
      <c s="150" r="D4534"/>
      <c s="150" r="E4534"/>
      <c s="150" r="F4534"/>
    </row>
    <row r="4535">
      <c s="113" r="A4535">
        <v>425279000634</v>
      </c>
      <c t="s" s="136" r="B4535">
        <v>4775</v>
      </c>
      <c s="150" r="C4535"/>
      <c s="150" r="D4535"/>
      <c s="150" r="E4535"/>
      <c s="150" r="F4535"/>
    </row>
    <row r="4536">
      <c s="113" r="A4536">
        <v>425839001071</v>
      </c>
      <c t="s" s="136" r="B4536">
        <v>4776</v>
      </c>
      <c s="150" r="C4536"/>
      <c s="150" r="D4536"/>
      <c s="150" r="E4536"/>
      <c s="150" r="F4536"/>
    </row>
    <row r="4537">
      <c s="113" r="A4537">
        <v>427006000171</v>
      </c>
      <c t="s" s="136" r="B4537">
        <v>4777</v>
      </c>
      <c s="150" r="C4537"/>
      <c s="150" r="D4537"/>
      <c s="150" r="E4537"/>
      <c s="150" r="F4537"/>
    </row>
    <row r="4538">
      <c s="113" r="A4538">
        <v>427361000068</v>
      </c>
      <c t="s" s="136" r="B4538">
        <v>4778</v>
      </c>
      <c s="150" r="C4538"/>
      <c s="150" r="D4538"/>
      <c s="150" r="E4538"/>
      <c s="150" r="F4538"/>
    </row>
    <row r="4539">
      <c s="113" r="A4539">
        <v>427361001340</v>
      </c>
      <c t="s" s="136" r="B4539">
        <v>4779</v>
      </c>
      <c s="150" r="C4539"/>
      <c s="150" r="D4539"/>
      <c s="150" r="E4539"/>
      <c s="150" r="F4539"/>
    </row>
    <row r="4540">
      <c s="113" r="A4540">
        <v>427361002222</v>
      </c>
      <c t="s" s="136" r="B4540">
        <v>4780</v>
      </c>
      <c s="150" r="C4540"/>
      <c s="150" r="D4540"/>
      <c s="150" r="E4540"/>
      <c s="150" r="F4540"/>
    </row>
    <row r="4541">
      <c s="113" r="A4541">
        <v>427800000011</v>
      </c>
      <c t="s" s="136" r="B4541">
        <v>4781</v>
      </c>
      <c s="150" r="C4541"/>
      <c s="150" r="D4541"/>
      <c s="150" r="E4541"/>
      <c s="150" r="F4541"/>
    </row>
    <row r="4542">
      <c s="113" r="A4542">
        <v>427800000461</v>
      </c>
      <c t="s" s="136" r="B4542">
        <v>4782</v>
      </c>
      <c s="150" r="C4542"/>
      <c s="150" r="D4542"/>
      <c s="150" r="E4542"/>
      <c s="150" r="F4542"/>
    </row>
    <row r="4543">
      <c s="113" r="A4543">
        <v>441001002577</v>
      </c>
      <c t="s" s="136" r="B4543">
        <v>4783</v>
      </c>
      <c s="150" r="C4543"/>
      <c s="150" r="D4543"/>
      <c s="150" r="E4543"/>
      <c s="150" r="F4543"/>
    </row>
    <row r="4544">
      <c s="113" r="A4544">
        <v>441001002747</v>
      </c>
      <c t="s" s="136" r="B4544">
        <v>4784</v>
      </c>
      <c s="150" r="C4544"/>
      <c s="150" r="D4544"/>
      <c s="150" r="E4544"/>
      <c s="150" r="F4544"/>
    </row>
    <row r="4545">
      <c s="113" r="A4545">
        <v>441298000683</v>
      </c>
      <c t="s" s="136" r="B4545">
        <v>4785</v>
      </c>
      <c s="150" r="C4545"/>
      <c s="150" r="D4545"/>
      <c s="150" r="E4545"/>
      <c s="150" r="F4545"/>
    </row>
    <row r="4546">
      <c s="113" r="A4546">
        <v>441306000612</v>
      </c>
      <c t="s" s="136" r="B4546">
        <v>4786</v>
      </c>
      <c s="150" r="C4546"/>
      <c s="150" r="D4546"/>
      <c s="150" r="E4546"/>
      <c s="150" r="F4546"/>
    </row>
    <row r="4547">
      <c s="113" r="A4547">
        <v>441396001809</v>
      </c>
      <c t="s" s="136" r="B4547">
        <v>4787</v>
      </c>
      <c s="150" r="C4547"/>
      <c s="150" r="D4547"/>
      <c s="150" r="E4547"/>
      <c s="150" r="F4547"/>
    </row>
    <row r="4548">
      <c s="113" r="A4548">
        <v>441551001012</v>
      </c>
      <c t="s" s="136" r="B4548">
        <v>4788</v>
      </c>
      <c s="150" r="C4548"/>
      <c s="150" r="D4548"/>
      <c s="150" r="E4548"/>
      <c s="150" r="F4548"/>
    </row>
    <row r="4549">
      <c s="113" r="A4549">
        <v>441799000322</v>
      </c>
      <c t="s" s="136" r="B4549">
        <v>4789</v>
      </c>
      <c s="150" r="C4549"/>
      <c s="150" r="D4549"/>
      <c s="150" r="E4549"/>
      <c s="150" r="F4549"/>
    </row>
    <row r="4550">
      <c s="113" r="A4550">
        <v>441799000543</v>
      </c>
      <c t="s" s="136" r="B4550">
        <v>4790</v>
      </c>
      <c s="150" r="C4550"/>
      <c s="150" r="D4550"/>
      <c s="150" r="E4550"/>
      <c s="150" r="F4550"/>
    </row>
    <row r="4551">
      <c s="113" r="A4551">
        <v>447001003407</v>
      </c>
      <c t="s" s="136" r="B4551">
        <v>4791</v>
      </c>
      <c s="150" r="C4551"/>
      <c s="150" r="D4551"/>
      <c s="150" r="E4551"/>
      <c s="150" r="F4551"/>
    </row>
    <row r="4552">
      <c s="113" r="A4552">
        <v>447001050839</v>
      </c>
      <c t="s" s="136" r="B4552">
        <v>4792</v>
      </c>
      <c s="150" r="C4552"/>
      <c s="150" r="D4552"/>
      <c s="150" r="E4552"/>
      <c s="150" r="F4552"/>
    </row>
    <row r="4553">
      <c s="113" r="A4553">
        <v>447703000180</v>
      </c>
      <c t="s" s="136" r="B4553">
        <v>4793</v>
      </c>
      <c s="150" r="C4553"/>
      <c s="150" r="D4553"/>
      <c s="150" r="E4553"/>
      <c s="150" r="F4553"/>
    </row>
    <row r="4554">
      <c s="113" r="A4554">
        <v>447798000327</v>
      </c>
      <c t="s" s="136" r="B4554">
        <v>4794</v>
      </c>
      <c s="150" r="C4554"/>
      <c s="150" r="D4554"/>
      <c s="150" r="E4554"/>
      <c s="150" r="F4554"/>
    </row>
    <row r="4555">
      <c s="113" r="A4555">
        <v>447980002097</v>
      </c>
      <c t="s" s="136" r="B4555">
        <v>4795</v>
      </c>
      <c s="150" r="C4555"/>
      <c s="150" r="D4555"/>
      <c s="150" r="E4555"/>
      <c s="150" r="F4555"/>
    </row>
    <row r="4556">
      <c s="113" r="A4556">
        <v>452001004024</v>
      </c>
      <c t="s" s="136" r="B4556">
        <v>4796</v>
      </c>
      <c s="150" r="C4556"/>
      <c s="150" r="D4556"/>
      <c s="150" r="E4556"/>
      <c s="150" r="F4556"/>
    </row>
    <row r="4557">
      <c s="113" r="A4557">
        <v>452835006474</v>
      </c>
      <c t="s" s="136" r="B4557">
        <v>4797</v>
      </c>
      <c s="150" r="C4557"/>
      <c s="150" r="D4557"/>
      <c s="150" r="E4557"/>
      <c s="150" r="F4557"/>
    </row>
    <row r="4558">
      <c s="113" r="A4558">
        <v>452835006580</v>
      </c>
      <c t="s" s="136" r="B4558">
        <v>4798</v>
      </c>
      <c s="150" r="C4558"/>
      <c s="150" r="D4558"/>
      <c s="150" r="E4558"/>
      <c s="150" r="F4558"/>
    </row>
    <row r="4559">
      <c s="113" r="A4559">
        <v>452835006601</v>
      </c>
      <c t="s" s="136" r="B4559">
        <v>4799</v>
      </c>
      <c s="150" r="C4559"/>
      <c s="150" r="D4559"/>
      <c s="150" r="E4559"/>
      <c s="150" r="F4559"/>
    </row>
    <row r="4560">
      <c s="113" r="A4560">
        <v>452835006661</v>
      </c>
      <c t="s" s="136" r="B4560">
        <v>4800</v>
      </c>
      <c s="150" r="C4560"/>
      <c s="150" r="D4560"/>
      <c s="150" r="E4560"/>
      <c s="150" r="F4560"/>
    </row>
    <row r="4561">
      <c s="113" r="A4561">
        <v>454001006712</v>
      </c>
      <c t="s" s="136" r="B4561">
        <v>4801</v>
      </c>
      <c s="150" r="C4561"/>
      <c s="150" r="D4561"/>
      <c s="150" r="E4561"/>
      <c s="150" r="F4561"/>
    </row>
    <row r="4562">
      <c s="113" r="A4562">
        <v>468615001947</v>
      </c>
      <c t="s" s="136" r="B4562">
        <v>4802</v>
      </c>
      <c s="150" r="C4562"/>
      <c s="150" r="D4562"/>
      <c s="150" r="E4562"/>
      <c s="150" r="F4562"/>
    </row>
    <row r="4563">
      <c s="113" r="A4563">
        <v>470215001110</v>
      </c>
      <c t="s" s="136" r="B4563">
        <v>3945</v>
      </c>
      <c s="150" r="C4563"/>
      <c s="150" r="D4563"/>
      <c s="150" r="E4563"/>
      <c s="150" r="F4563"/>
    </row>
    <row r="4564">
      <c s="113" r="A4564">
        <v>470713001062</v>
      </c>
      <c t="s" s="136" r="B4564">
        <v>4803</v>
      </c>
      <c s="150" r="C4564"/>
      <c s="150" r="D4564"/>
      <c s="150" r="E4564"/>
      <c s="150" r="F4564"/>
    </row>
    <row r="4565">
      <c s="113" r="A4565">
        <v>470823000479</v>
      </c>
      <c t="s" s="136" r="B4565">
        <v>4804</v>
      </c>
      <c s="150" r="C4565"/>
      <c s="150" r="D4565"/>
      <c s="150" r="E4565"/>
      <c s="150" r="F4565"/>
    </row>
    <row r="4566">
      <c s="113" r="A4566">
        <v>486001000331</v>
      </c>
      <c t="s" s="136" r="B4566">
        <v>4805</v>
      </c>
      <c s="150" r="C4566"/>
      <c s="150" r="D4566"/>
      <c s="150" r="E4566"/>
      <c s="150" r="F4566"/>
    </row>
    <row r="4567">
      <c s="113" r="A4567">
        <v>486001000713</v>
      </c>
      <c t="s" s="136" r="B4567">
        <v>4806</v>
      </c>
      <c s="150" r="C4567"/>
      <c s="150" r="D4567"/>
      <c s="150" r="E4567"/>
      <c s="150" r="F4567"/>
    </row>
    <row r="4568">
      <c s="113" r="A4568">
        <v>486568005686</v>
      </c>
      <c t="s" s="136" r="B4568">
        <v>4807</v>
      </c>
      <c s="150" r="C4568"/>
      <c s="150" r="D4568"/>
      <c s="150" r="E4568"/>
      <c s="150" r="F4568"/>
    </row>
    <row r="4569">
      <c s="113" r="A4569">
        <v>486760000043</v>
      </c>
      <c t="s" s="136" r="B4569">
        <v>4808</v>
      </c>
      <c s="150" r="C4569"/>
      <c s="150" r="D4569"/>
      <c s="150" r="E4569"/>
      <c s="150" r="F4569"/>
    </row>
    <row r="4570">
      <c s="113" r="A4570">
        <v>486865000961</v>
      </c>
      <c t="s" s="136" r="B4570">
        <v>4809</v>
      </c>
      <c s="150" r="C4570"/>
      <c s="150" r="D4570"/>
      <c s="150" r="E4570"/>
      <c s="150" r="F4570"/>
    </row>
    <row r="4571">
      <c s="113" r="A4571">
        <v>488564000216</v>
      </c>
      <c t="s" s="136" r="B4571">
        <v>836</v>
      </c>
      <c s="150" r="C4571"/>
      <c s="150" r="D4571"/>
      <c s="150" r="E4571"/>
      <c s="150" r="F4571"/>
    </row>
    <row r="4572">
      <c s="113" r="A4572">
        <v>494343000041</v>
      </c>
      <c t="s" s="136" r="B4572">
        <v>2496</v>
      </c>
      <c s="150" r="C4572"/>
      <c s="150" r="D4572"/>
      <c s="150" r="E4572"/>
      <c s="150" r="F4572"/>
    </row>
    <row r="4573">
      <c s="113" r="A4573">
        <v>495001003657</v>
      </c>
      <c t="s" s="136" r="B4573">
        <v>4810</v>
      </c>
      <c s="150" r="C4573"/>
      <c s="150" r="D4573"/>
      <c s="150" r="E4573"/>
      <c s="150" r="F4573"/>
    </row>
    <row r="4574">
      <c s="113" r="A4574">
        <v>499001000831</v>
      </c>
      <c t="s" s="136" r="B4574">
        <v>4811</v>
      </c>
      <c s="150" r="C4574"/>
      <c s="150" r="D4574"/>
      <c s="150" r="E4574"/>
      <c s="150" r="F4574"/>
    </row>
    <row r="4575">
      <c s="113" r="A4575">
        <v>499001000980</v>
      </c>
      <c t="s" s="136" r="B4575">
        <v>4812</v>
      </c>
      <c s="150" r="C4575"/>
      <c s="150" r="D4575"/>
      <c s="150" r="E4575"/>
      <c s="150" r="F4575"/>
    </row>
    <row r="4576">
      <c s="113" r="A4576">
        <v>499001001005</v>
      </c>
      <c t="s" s="136" r="B4576">
        <v>4813</v>
      </c>
      <c s="150" r="C4576"/>
      <c s="150" r="D4576"/>
      <c s="150" r="E4576"/>
      <c s="150" r="F4576"/>
    </row>
    <row r="4577">
      <c s="113" r="A4577">
        <v>499001001013</v>
      </c>
      <c t="s" s="136" r="B4577">
        <v>4814</v>
      </c>
      <c s="150" r="C4577"/>
      <c s="150" r="D4577"/>
      <c s="150" r="E4577"/>
      <c s="150" r="F4577"/>
    </row>
    <row r="4578">
      <c s="113" r="A4578">
        <v>499001001056</v>
      </c>
      <c t="s" s="136" r="B4578">
        <v>4815</v>
      </c>
      <c s="150" r="C4578"/>
      <c s="150" r="D4578"/>
      <c s="150" r="E4578"/>
      <c s="150" r="F4578"/>
    </row>
    <row r="4579">
      <c s="113" r="A4579">
        <v>499001001064</v>
      </c>
      <c t="s" s="136" r="B4579">
        <v>4659</v>
      </c>
      <c s="150" r="C4579"/>
      <c s="150" r="D4579"/>
      <c s="150" r="E4579"/>
      <c s="150" r="F4579"/>
    </row>
    <row r="4580">
      <c s="113" r="A4580">
        <v>499001001102</v>
      </c>
      <c t="s" s="136" r="B4580">
        <v>4816</v>
      </c>
      <c s="150" r="C4580"/>
      <c s="150" r="D4580"/>
      <c s="150" r="E4580"/>
      <c s="150" r="F4580"/>
    </row>
    <row r="4581">
      <c s="113" r="A4581">
        <v>499001001129</v>
      </c>
      <c t="s" s="136" r="B4581">
        <v>4817</v>
      </c>
      <c s="150" r="C4581"/>
      <c s="150" r="D4581"/>
      <c s="150" r="E4581"/>
      <c s="150" r="F4581"/>
    </row>
    <row r="4582">
      <c s="113" r="A4582">
        <v>499001001153</v>
      </c>
      <c t="s" s="136" r="B4582">
        <v>4818</v>
      </c>
      <c s="150" r="C4582"/>
      <c s="150" r="D4582"/>
      <c s="150" r="E4582"/>
      <c s="150" r="F4582"/>
    </row>
    <row r="4583">
      <c s="113" r="A4583">
        <v>499001001170</v>
      </c>
      <c t="s" s="136" r="B4583">
        <v>4819</v>
      </c>
      <c s="150" r="C4583"/>
      <c s="150" r="D4583"/>
      <c s="150" r="E4583"/>
      <c s="150" r="F4583"/>
    </row>
    <row r="4584">
      <c s="113" r="A4584">
        <v>499760000994</v>
      </c>
      <c t="s" s="136" r="B4584">
        <v>4820</v>
      </c>
      <c s="150" r="C4584"/>
      <c s="150" r="D4584"/>
      <c s="150" r="E4584"/>
      <c s="150" r="F4584"/>
    </row>
    <row r="4585">
      <c s="113" r="A4585">
        <v>499773000322</v>
      </c>
      <c t="s" s="136" r="B4585">
        <v>4821</v>
      </c>
      <c s="150" r="C4585"/>
      <c s="150" r="D4585"/>
      <c s="150" r="E4585"/>
      <c s="150" r="F4585"/>
    </row>
    <row r="4586">
      <c s="113" r="A4586">
        <v>525758000006</v>
      </c>
      <c t="s" s="136" r="B4586">
        <v>4822</v>
      </c>
      <c s="150" r="C4586"/>
      <c s="150" r="D4586"/>
      <c s="150" r="E4586"/>
      <c s="150" r="F4586"/>
    </row>
    <row r="4587">
      <c s="113" r="A4587">
        <v>527001000064</v>
      </c>
      <c t="s" s="136" r="B4587">
        <v>4823</v>
      </c>
      <c s="150" r="C4587"/>
      <c s="150" r="D4587"/>
      <c s="150" r="E4587"/>
      <c s="150" r="F4587"/>
    </row>
    <row r="4588">
      <c s="113" r="A4588">
        <v>527073000020</v>
      </c>
      <c t="s" s="136" r="B4588">
        <v>4824</v>
      </c>
      <c s="150" r="C4588"/>
      <c s="150" r="D4588"/>
      <c s="150" r="E4588"/>
      <c s="150" r="F4588"/>
    </row>
    <row r="4589">
      <c s="113" r="A4589">
        <v>527610905424</v>
      </c>
      <c t="s" s="136" r="B4589">
        <v>4825</v>
      </c>
      <c s="150" r="C4589"/>
      <c s="150" r="D4589"/>
      <c s="150" r="E4589"/>
      <c s="150" r="F4589"/>
    </row>
    <row r="4590">
      <c s="113" r="A4590">
        <v>527615000008</v>
      </c>
      <c t="s" s="136" r="B4590">
        <v>4826</v>
      </c>
      <c s="150" r="C4590"/>
      <c s="150" r="D4590"/>
      <c s="150" r="E4590"/>
      <c s="150" r="F4590"/>
    </row>
    <row r="4591">
      <c s="113" r="A4591">
        <v>527615000714</v>
      </c>
      <c t="s" s="136" r="B4591">
        <v>4827</v>
      </c>
      <c s="150" r="C4591"/>
      <c s="150" r="D4591"/>
      <c s="150" r="E4591"/>
      <c s="150" r="F4591"/>
    </row>
    <row r="4592">
      <c s="113" r="A4592">
        <v>547189000014</v>
      </c>
      <c t="s" s="136" r="B4592">
        <v>4828</v>
      </c>
      <c s="150" r="C4592"/>
      <c s="150" r="D4592"/>
      <c s="150" r="E4592"/>
      <c s="150" r="F4592"/>
    </row>
    <row r="4593">
      <c s="113" r="A4593">
        <v>576109005410</v>
      </c>
      <c t="s" s="136" r="B4593">
        <v>4829</v>
      </c>
      <c s="150" r="C4593"/>
      <c s="150" r="D4593"/>
      <c s="150" r="E4593"/>
      <c s="150" r="F4593"/>
    </row>
    <row r="4594">
      <c s="113" r="A4594">
        <v>847001000005</v>
      </c>
      <c t="s" s="136" r="B4594">
        <v>4830</v>
      </c>
      <c s="150" r="C4594"/>
      <c s="150" r="D4594"/>
      <c s="150" r="E4594"/>
      <c s="150" r="F4594"/>
    </row>
    <row r="4595">
      <c s="113" r="A4595">
        <v>847001000023</v>
      </c>
      <c t="s" s="136" r="B4595">
        <v>4831</v>
      </c>
      <c s="150" r="C4595"/>
      <c s="150" r="D4595"/>
      <c s="150" r="E4595"/>
      <c s="150" r="F4595"/>
    </row>
    <row r="4596">
      <c s="113" r="A4596">
        <v>847001000035</v>
      </c>
      <c t="s" s="136" r="B4596">
        <v>4832</v>
      </c>
      <c s="150" r="C4596"/>
      <c s="150" r="D4596"/>
      <c s="150" r="E4596"/>
      <c s="150" r="F4596"/>
    </row>
    <row r="4597">
      <c s="150" r="A4597"/>
      <c s="150" r="B4597"/>
      <c s="150" r="C4597"/>
      <c s="150" r="D4597"/>
      <c s="150" r="E4597"/>
      <c s="150" r="F4597"/>
    </row>
    <row r="4598">
      <c s="150" r="A4598"/>
      <c s="150" r="B4598"/>
      <c s="150" r="C4598"/>
      <c s="150" r="D4598"/>
      <c s="150" r="E4598"/>
      <c s="150" r="F4598"/>
    </row>
    <row r="4599">
      <c s="150" r="A4599"/>
      <c s="150" r="B4599"/>
      <c s="150" r="C4599"/>
      <c s="150" r="D4599"/>
      <c s="150" r="E4599"/>
      <c s="150" r="F4599"/>
    </row>
    <row r="4600">
      <c s="150" r="A4600"/>
      <c s="150" r="B4600"/>
      <c s="150" r="C4600"/>
      <c s="150" r="D4600"/>
      <c s="150" r="E4600"/>
      <c s="150" r="F4600"/>
    </row>
    <row r="4601">
      <c s="150" r="A4601"/>
      <c s="150" r="B4601"/>
      <c s="150" r="C4601"/>
      <c s="150" r="D4601"/>
      <c s="150" r="E4601"/>
      <c s="150" r="F4601"/>
    </row>
    <row r="4602">
      <c s="150" r="A4602"/>
      <c s="136" r="B4602"/>
      <c s="150" r="C4602"/>
      <c s="150" r="D4602"/>
      <c s="150" r="E4602"/>
      <c s="150" r="F4602"/>
    </row>
  </sheetData>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0.71" defaultRowHeight="12.75"/>
  <cols>
    <col min="1" max="7" style="23" width="10.0"/>
    <col min="8" customWidth="1" max="8" style="23" width="16.86"/>
    <col min="9" max="10" style="23" width="10.0"/>
    <col min="11" max="11" style="104" width="10.0"/>
  </cols>
  <sheetData>
    <row r="1">
      <c t="s" s="23" r="A1">
        <v>4833</v>
      </c>
      <c s="92" r="B1"/>
      <c s="92" r="C1"/>
      <c s="92" r="D1"/>
      <c s="92" r="E1"/>
      <c s="92" r="F1"/>
      <c s="92" r="G1"/>
      <c s="92" r="H1"/>
      <c s="92" r="I1"/>
      <c s="92" r="J1"/>
      <c s="35" r="K1"/>
    </row>
    <row r="2">
      <c t="s" s="23" r="A2">
        <v>4834</v>
      </c>
      <c s="92" r="B2"/>
      <c t="s" s="23" r="C2">
        <v>68</v>
      </c>
      <c t="s" s="23" r="D2">
        <v>75</v>
      </c>
      <c s="92" r="E2"/>
      <c t="s" s="23" r="F2">
        <v>4835</v>
      </c>
      <c s="92" r="G2"/>
      <c t="s" s="23" r="H2">
        <v>4836</v>
      </c>
      <c s="92" r="I2"/>
      <c t="s" s="23" r="J2">
        <v>71</v>
      </c>
      <c s="104" r="K2">
        <v>1278</v>
      </c>
    </row>
    <row r="3">
      <c t="s" s="23" r="A3">
        <v>4837</v>
      </c>
      <c s="92" r="B3"/>
      <c t="s" s="23" r="C3">
        <v>4838</v>
      </c>
      <c t="s" s="23" r="D3">
        <v>73</v>
      </c>
      <c s="92" r="E3"/>
      <c t="s" s="23" r="F3">
        <v>4839</v>
      </c>
      <c s="92" r="G3"/>
      <c t="s" s="23" r="H3">
        <v>4840</v>
      </c>
      <c s="92" r="I3"/>
      <c t="s" s="23" r="J3">
        <v>4841</v>
      </c>
      <c s="104" r="K3">
        <v>2277</v>
      </c>
    </row>
    <row r="4">
      <c t="s" s="23" r="A4">
        <v>4842</v>
      </c>
      <c s="92" r="B4"/>
      <c s="92" r="C4"/>
      <c t="s" s="23" r="D4">
        <v>69</v>
      </c>
      <c s="92" r="E4"/>
      <c t="s" s="23" r="F4">
        <v>4843</v>
      </c>
      <c s="92" r="G4"/>
      <c t="s" s="23" r="H4">
        <v>4844</v>
      </c>
      <c s="92" r="I4"/>
      <c t="s" s="23" r="J4">
        <v>4845</v>
      </c>
      <c t="s" s="104" r="K4">
        <v>4846</v>
      </c>
    </row>
    <row r="5">
      <c t="s" s="23" r="A5">
        <v>4847</v>
      </c>
      <c s="92" r="B5"/>
      <c s="92" r="C5"/>
      <c t="s" s="23" r="D5">
        <v>4848</v>
      </c>
      <c s="92" r="E5"/>
      <c t="s" s="23" r="F5">
        <v>4849</v>
      </c>
      <c s="92" r="G5"/>
      <c t="s" s="23" r="H5">
        <v>4850</v>
      </c>
      <c s="92" r="I5"/>
      <c s="92" r="J5"/>
      <c s="35" r="K5"/>
    </row>
    <row r="6">
      <c t="s" s="23" r="A6">
        <v>4851</v>
      </c>
      <c s="92" r="B6"/>
      <c s="92" r="C6"/>
      <c t="s" s="23" r="D6">
        <v>4852</v>
      </c>
      <c s="92" r="E6"/>
      <c s="92" r="F6"/>
      <c s="92" r="G6"/>
      <c t="s" s="23" r="H6">
        <v>4853</v>
      </c>
      <c s="92" r="I6"/>
      <c s="92" r="J6"/>
      <c s="35" r="K6"/>
    </row>
    <row r="7">
      <c t="s" s="23" r="A7">
        <v>4854</v>
      </c>
      <c s="92" r="B7"/>
      <c s="92" r="C7"/>
      <c t="s" s="23" r="D7">
        <v>4855</v>
      </c>
      <c s="92" r="E7"/>
      <c s="92" r="F7"/>
      <c s="92" r="G7"/>
      <c t="s" s="23" r="H7">
        <v>4856</v>
      </c>
      <c s="92" r="I7"/>
      <c s="92" r="J7"/>
      <c s="35" r="K7"/>
    </row>
    <row r="8">
      <c s="92" r="A8"/>
      <c s="92" r="B8"/>
      <c s="92" r="C8"/>
      <c t="s" s="23" r="D8">
        <v>4857</v>
      </c>
      <c s="92" r="E8"/>
      <c s="92" r="F8"/>
      <c s="92" r="G8"/>
      <c t="s" s="23" r="H8">
        <v>4858</v>
      </c>
      <c s="92" r="I8"/>
      <c s="92" r="J8"/>
      <c s="35" r="K8"/>
    </row>
    <row r="9">
      <c s="92" r="A9"/>
      <c s="92" r="B9"/>
      <c s="92" r="C9"/>
      <c t="s" s="23" r="D9">
        <v>4859</v>
      </c>
      <c s="92" r="E9"/>
      <c s="92" r="F9"/>
      <c s="92" r="G9"/>
      <c t="s" s="23" r="H9">
        <v>4860</v>
      </c>
      <c s="92" r="I9"/>
      <c s="92" r="J9"/>
      <c s="35" r="K9"/>
    </row>
    <row r="10">
      <c s="92" r="A10"/>
      <c s="92" r="B10"/>
      <c s="92" r="C10"/>
      <c t="s" s="23" r="D10">
        <v>4849</v>
      </c>
      <c s="92" r="E10"/>
      <c s="92" r="F10"/>
      <c s="92" r="G10"/>
      <c t="s" s="23" r="H10">
        <v>4849</v>
      </c>
      <c s="92" r="I10"/>
      <c s="92" r="J10"/>
      <c s="35" r="K10"/>
    </row>
    <row r="11">
      <c s="92" r="A11"/>
      <c s="92" r="B11"/>
      <c s="92" r="C11"/>
      <c s="92" r="D11"/>
      <c s="92" r="E11"/>
      <c s="92" r="F11"/>
      <c s="92" r="G11"/>
      <c s="92" r="H11"/>
      <c s="92" r="I11"/>
      <c s="92" r="J11"/>
      <c s="35" r="K11"/>
    </row>
    <row r="12">
      <c s="92" r="A12"/>
      <c s="92" r="B12"/>
      <c s="92" r="C12"/>
      <c s="92" r="D12"/>
      <c s="92" r="E12"/>
      <c s="92" r="F12"/>
      <c s="92" r="G12"/>
      <c s="92" r="H12"/>
      <c s="92" r="I12"/>
      <c s="92" r="J12"/>
      <c s="35" r="K12"/>
    </row>
    <row r="13">
      <c s="92" r="A13"/>
      <c s="92" r="B13"/>
      <c s="92" r="C13"/>
      <c s="92" r="D13"/>
      <c s="92" r="E13"/>
      <c s="92" r="F13"/>
      <c s="92" r="G13"/>
      <c s="92" r="H13"/>
      <c s="92" r="I13"/>
      <c s="92" r="J13"/>
      <c s="35" r="K13"/>
    </row>
    <row r="14">
      <c s="92" r="A14"/>
      <c s="92" r="B14"/>
      <c s="92" r="C14"/>
      <c s="92" r="D14"/>
      <c s="92" r="E14"/>
      <c s="92" r="F14"/>
      <c s="92" r="G14"/>
      <c s="92" r="H14"/>
      <c s="92" r="I14"/>
      <c s="92" r="J14"/>
      <c s="35" r="K14"/>
    </row>
    <row r="15">
      <c s="92" r="A15"/>
      <c s="92" r="B15"/>
      <c s="92" r="C15"/>
      <c s="92" r="D15"/>
      <c s="92" r="E15"/>
      <c s="92" r="F15"/>
      <c s="92" r="G15"/>
      <c s="92" r="H15"/>
      <c s="92" r="I15"/>
      <c s="92" r="J15"/>
      <c s="35" r="K15"/>
    </row>
    <row r="16">
      <c s="92" r="A16"/>
      <c s="92" r="B16"/>
      <c s="92" r="C16"/>
      <c s="92" r="D16"/>
      <c s="92" r="E16"/>
      <c s="92" r="F16"/>
      <c s="92" r="G16"/>
      <c s="92" r="H16"/>
      <c s="92" r="I16"/>
      <c s="92" r="J16"/>
      <c s="35" r="K16"/>
    </row>
    <row r="17">
      <c s="92" r="A17"/>
      <c s="92" r="B17"/>
      <c s="92" r="C17"/>
      <c s="92" r="D17"/>
      <c s="92" r="E17"/>
      <c s="92" r="F17"/>
      <c s="92" r="G17"/>
      <c s="92" r="H17"/>
      <c s="92" r="I17"/>
      <c s="92" r="J17"/>
      <c s="35" r="K17"/>
    </row>
    <row r="18">
      <c s="92" r="A18"/>
      <c s="92" r="B18"/>
      <c s="92" r="C18"/>
      <c s="92" r="D18"/>
      <c s="92" r="E18"/>
      <c s="92" r="F18"/>
      <c s="92" r="G18"/>
      <c s="92" r="H18"/>
      <c s="92" r="I18"/>
      <c s="92" r="J18"/>
      <c s="35" r="K18"/>
    </row>
    <row r="19">
      <c s="92" r="A19"/>
      <c s="92" r="B19"/>
      <c s="92" r="C19"/>
      <c s="92" r="D19"/>
      <c s="92" r="E19"/>
      <c s="92" r="F19"/>
      <c s="92" r="G19"/>
      <c s="92" r="H19"/>
      <c s="92" r="I19"/>
      <c s="92" r="J19"/>
      <c s="35" r="K19"/>
    </row>
    <row r="20">
      <c s="92" r="A20"/>
      <c s="92" r="B20"/>
      <c s="92" r="C20"/>
      <c s="92" r="D20"/>
      <c s="92" r="E20"/>
      <c s="92" r="F20"/>
      <c s="92" r="G20"/>
      <c s="92" r="H20"/>
      <c s="92" r="I20"/>
      <c s="92" r="J20"/>
      <c s="35" r="K20"/>
    </row>
  </sheetData>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0.71" defaultRowHeight="13.5"/>
  <cols>
    <col min="1" customWidth="1" max="1" style="87" hidden="1" width="4.0"/>
    <col min="2" customWidth="1" max="2" style="87" width="18.57"/>
    <col min="3" customWidth="1" max="3" style="87" width="19.71"/>
    <col min="4" max="202" style="87" width="10.0"/>
    <col min="203" customWidth="1" max="203" style="87" hidden="1"/>
    <col min="204" customWidth="1" max="204" style="87" width="17.14"/>
    <col min="205" customWidth="1" max="205" style="87" width="7.43"/>
    <col min="206" customWidth="1" max="206" style="87" width="6.57"/>
    <col min="207" customWidth="1" max="207" style="87" width="5.86"/>
    <col min="208" customWidth="1" max="208" style="87" width="8.0"/>
    <col min="209" customWidth="1" max="209" style="87" width="8.57"/>
    <col min="210" customWidth="1" max="210" style="87" width="6.14"/>
    <col min="211" customWidth="1" max="211" style="87" width="8.71"/>
    <col min="212" customWidth="1" max="213" style="87" width="9.0"/>
    <col min="214" max="214" style="87" width="10.0"/>
    <col min="215" customWidth="1" max="215" style="87" width="8.71"/>
    <col min="216" customWidth="1" max="216" style="87" width="10.14"/>
    <col min="217" customWidth="1" max="217" style="87" width="18.14"/>
    <col min="218" customWidth="1" max="218" style="87" width="14.43"/>
    <col min="219" customWidth="1" max="219" style="87" width="8.0"/>
    <col min="220" customWidth="1" max="220" style="87" width="7.14"/>
    <col min="221" customWidth="1" max="221" style="87" width="13.0"/>
    <col min="222" customWidth="1" max="222" style="87" width="18.86"/>
    <col min="223" customWidth="1" max="223" style="87" width="27.0"/>
    <col min="224" customWidth="1" max="224" style="87" width="22.57"/>
    <col min="225" max="228" style="87" width="10.0"/>
  </cols>
  <sheetData>
    <row customHeight="1" r="1" ht="12.75">
      <c s="79" r="A1"/>
      <c t="s" s="47" r="B1">
        <v>4861</v>
      </c>
      <c t="s" s="47" r="C1">
        <v>4862</v>
      </c>
      <c s="79" r="D1"/>
      <c s="79" r="E1"/>
      <c s="79" r="F1"/>
      <c s="79" r="G1"/>
      <c s="79" r="H1"/>
      <c s="79" r="I1"/>
      <c s="79" r="J1"/>
      <c s="79" r="K1"/>
      <c s="79" r="L1"/>
      <c s="79" r="M1"/>
      <c s="79" r="N1"/>
      <c s="79" r="O1"/>
      <c s="79" r="P1"/>
      <c s="79" r="Q1"/>
      <c s="79" r="R1"/>
      <c s="79" r="S1"/>
      <c s="79" r="T1"/>
      <c s="79" r="U1"/>
      <c s="79" r="V1"/>
      <c s="79" r="W1"/>
      <c s="79" r="X1"/>
      <c s="79" r="Y1"/>
      <c s="79" r="Z1"/>
      <c s="79" r="AA1"/>
      <c s="79" r="AB1"/>
      <c s="79" r="AC1"/>
      <c s="79" r="AD1"/>
      <c s="79" r="AE1"/>
      <c s="79" r="AF1"/>
      <c s="79" r="AG1"/>
      <c s="79" r="AH1"/>
      <c s="79" r="AI1"/>
      <c s="79" r="AJ1"/>
      <c s="79" r="AK1"/>
      <c s="79" r="AL1"/>
      <c s="79" r="AM1"/>
      <c s="79" r="AN1"/>
      <c s="79" r="AO1"/>
      <c s="79" r="AP1"/>
      <c s="79" r="AQ1"/>
      <c s="79" r="AR1"/>
      <c s="79" r="AS1"/>
      <c s="79" r="AT1"/>
      <c s="79" r="AU1"/>
      <c s="79" r="AV1"/>
      <c s="79" r="AW1"/>
      <c s="79" r="AX1"/>
      <c s="79" r="AY1"/>
      <c s="79" r="AZ1"/>
      <c s="79" r="BA1"/>
      <c s="79" r="BB1"/>
      <c s="79" r="BC1"/>
      <c s="79" r="BD1"/>
      <c s="79" r="BE1"/>
      <c s="79" r="BF1"/>
      <c s="79" r="BG1"/>
      <c s="79" r="BH1"/>
      <c s="79" r="BI1"/>
      <c s="79" r="BJ1"/>
      <c s="79" r="BK1"/>
      <c s="79" r="BL1"/>
      <c s="79" r="BM1"/>
      <c s="79" r="BN1"/>
      <c s="79" r="BO1"/>
      <c s="79" r="BP1"/>
      <c s="79" r="BQ1"/>
      <c s="79" r="BR1"/>
      <c s="79" r="BS1"/>
      <c s="79" r="BT1"/>
      <c s="79" r="BU1"/>
      <c s="79" r="BV1"/>
      <c s="79" r="BW1"/>
      <c s="79" r="BX1"/>
      <c s="79" r="BY1"/>
      <c s="79" r="BZ1"/>
      <c s="79" r="CA1"/>
      <c s="79" r="CB1"/>
      <c s="79" r="CC1"/>
      <c s="79" r="CD1"/>
      <c s="79" r="CE1"/>
      <c s="79" r="CF1"/>
      <c s="79" r="CG1"/>
      <c s="79" r="CH1"/>
      <c s="79" r="CI1"/>
      <c s="79" r="CJ1"/>
      <c s="79" r="CK1"/>
      <c s="79" r="CL1"/>
      <c s="79" r="CM1"/>
      <c s="79" r="CN1"/>
      <c s="79" r="CO1"/>
      <c s="79" r="CP1"/>
      <c s="79" r="CQ1"/>
      <c s="79" r="CR1"/>
      <c s="79" r="CS1"/>
      <c s="79" r="CT1"/>
      <c s="79" r="CU1"/>
      <c s="79" r="CV1"/>
      <c s="79" r="CW1"/>
      <c s="79" r="CX1"/>
      <c s="79" r="CY1"/>
      <c s="79" r="CZ1"/>
      <c s="79" r="DA1"/>
      <c s="79" r="DB1"/>
      <c s="79" r="DC1"/>
      <c s="79" r="DD1"/>
      <c s="79" r="DE1"/>
      <c s="79" r="DF1"/>
      <c s="79" r="DG1"/>
      <c s="79" r="DH1"/>
      <c s="79" r="DI1"/>
      <c s="79" r="DJ1"/>
      <c s="79" r="DK1"/>
      <c s="79" r="DL1"/>
      <c s="79" r="DM1"/>
      <c s="79" r="DN1"/>
      <c s="79" r="DO1"/>
      <c s="79" r="DP1"/>
      <c s="79" r="DQ1"/>
      <c s="79" r="DR1"/>
      <c s="79" r="DS1"/>
      <c s="79" r="DT1"/>
      <c s="79" r="DU1"/>
      <c s="79" r="DV1"/>
      <c s="79" r="DW1"/>
      <c s="79" r="DX1"/>
      <c s="79" r="DY1"/>
      <c s="79" r="DZ1"/>
      <c s="79" r="EA1"/>
      <c s="79" r="EB1"/>
      <c s="79" r="EC1"/>
      <c s="79" r="ED1"/>
      <c s="79" r="EE1"/>
      <c s="79" r="EF1"/>
      <c s="79" r="EG1"/>
      <c s="79" r="EH1"/>
      <c s="79" r="EI1"/>
      <c s="79" r="EJ1"/>
      <c s="79" r="EK1"/>
      <c s="79" r="EL1"/>
      <c s="79" r="EM1"/>
      <c s="79" r="EN1"/>
      <c s="79" r="EO1"/>
      <c s="79" r="EP1"/>
      <c s="79" r="EQ1"/>
      <c s="79" r="ER1"/>
      <c s="79" r="ES1"/>
      <c s="79" r="ET1"/>
      <c s="79" r="EU1"/>
      <c s="79" r="EV1"/>
      <c s="79" r="EW1"/>
      <c s="79" r="EX1"/>
      <c s="79" r="EY1"/>
      <c s="79" r="EZ1"/>
      <c s="79" r="FA1"/>
      <c s="79" r="FB1"/>
      <c s="79" r="FC1"/>
      <c s="79" r="FD1"/>
      <c s="79" r="FE1"/>
      <c s="79" r="FF1"/>
      <c s="79" r="FG1"/>
      <c s="79" r="FH1"/>
      <c s="79" r="FI1"/>
      <c s="79" r="FJ1"/>
      <c s="79" r="FK1"/>
      <c s="79" r="FL1"/>
      <c s="79" r="FM1"/>
      <c s="79" r="FN1"/>
      <c s="79" r="FO1"/>
      <c s="79" r="FP1"/>
      <c s="79" r="FQ1"/>
      <c s="79" r="FR1"/>
      <c s="79" r="FS1"/>
      <c s="79" r="FT1"/>
      <c s="79" r="FU1"/>
      <c s="79" r="FV1"/>
      <c s="79" r="FW1"/>
      <c s="79" r="FX1"/>
      <c s="79" r="FY1"/>
      <c s="79" r="FZ1"/>
      <c s="79" r="GA1"/>
      <c s="79" r="GB1"/>
      <c s="79" r="GC1"/>
      <c s="79" r="GD1"/>
      <c s="79" r="GE1"/>
      <c s="79" r="GF1"/>
      <c s="79" r="GG1"/>
      <c s="79" r="GH1"/>
      <c s="79" r="GI1"/>
      <c s="79" r="GJ1"/>
      <c s="79" r="GK1"/>
      <c s="79" r="GL1"/>
      <c s="79" r="GM1"/>
      <c s="79" r="GN1"/>
      <c s="79" r="GO1"/>
      <c s="79" r="GP1"/>
      <c s="79" r="GQ1"/>
      <c s="79" r="GR1"/>
      <c s="79" r="GS1"/>
      <c s="79" r="GT1"/>
      <c s="79" r="GU1"/>
      <c s="79" r="GV1"/>
      <c s="79" r="GW1"/>
      <c s="79" r="GX1"/>
      <c s="79" r="GY1"/>
      <c s="79" r="GZ1"/>
      <c s="79" r="HA1"/>
      <c s="79" r="HB1"/>
      <c s="79" r="HC1"/>
      <c s="79" r="HD1"/>
      <c s="79" r="HE1"/>
      <c s="79" r="HF1"/>
      <c s="79" r="HG1"/>
      <c s="79" r="HH1"/>
      <c s="79" r="HI1"/>
      <c s="79" r="HJ1"/>
      <c s="79" r="HK1"/>
      <c s="79" r="HL1"/>
      <c s="79" r="HM1"/>
      <c s="79" r="HN1"/>
      <c s="79" r="HO1"/>
      <c s="79" r="HP1"/>
      <c s="79" r="HQ1"/>
      <c s="79" r="HR1"/>
      <c s="79" r="HS1"/>
      <c s="79" r="HT1"/>
    </row>
    <row r="2">
      <c s="87" r="A2">
        <v>1</v>
      </c>
      <c t="s" s="132" r="B2">
        <v>4863</v>
      </c>
      <c t="s" s="132" r="C2">
        <v>4864</v>
      </c>
      <c s="79" r="D2"/>
      <c s="79" r="E2"/>
      <c s="79" r="F2"/>
      <c s="79" r="G2"/>
      <c s="79" r="H2"/>
      <c s="79" r="I2"/>
      <c s="79" r="J2"/>
      <c s="79" r="K2"/>
      <c s="79" r="L2"/>
      <c s="79" r="M2"/>
      <c s="79" r="N2"/>
      <c s="79" r="O2"/>
      <c s="79" r="P2"/>
      <c s="79" r="Q2"/>
      <c s="79" r="R2"/>
      <c s="79" r="S2"/>
      <c s="79" r="T2"/>
      <c s="79" r="U2"/>
      <c s="79" r="V2"/>
      <c s="79" r="W2"/>
      <c s="79" r="X2"/>
      <c s="79" r="Y2"/>
      <c s="79" r="Z2"/>
      <c s="79" r="AA2"/>
      <c s="79" r="AB2"/>
      <c s="79" r="AC2"/>
      <c s="79" r="AD2"/>
      <c s="79" r="AE2"/>
      <c s="79" r="AF2"/>
      <c s="79" r="AG2"/>
      <c s="79" r="AH2"/>
      <c s="79" r="AI2"/>
      <c s="79" r="AJ2"/>
      <c s="79" r="AK2"/>
      <c s="79" r="AL2"/>
      <c s="79" r="AM2"/>
      <c s="79" r="AN2"/>
      <c s="79" r="AO2"/>
      <c s="79" r="AP2"/>
      <c s="79" r="AQ2"/>
      <c s="79" r="AR2"/>
      <c s="79" r="AS2"/>
      <c s="79" r="AT2"/>
      <c s="79" r="AU2"/>
      <c s="79" r="AV2"/>
      <c s="79" r="AW2"/>
      <c s="79" r="AX2"/>
      <c s="79" r="AY2"/>
      <c s="79" r="AZ2"/>
      <c s="79" r="BA2"/>
      <c s="79" r="BB2"/>
      <c s="79" r="BC2"/>
      <c s="79" r="BD2"/>
      <c s="79" r="BE2"/>
      <c s="79" r="BF2"/>
      <c s="79" r="BG2"/>
      <c s="79" r="BH2"/>
      <c s="79" r="BI2"/>
      <c s="79" r="BJ2"/>
      <c s="79" r="BK2"/>
      <c s="79" r="BL2"/>
      <c s="79" r="BM2"/>
      <c s="79" r="BN2"/>
      <c s="79" r="BO2"/>
      <c s="79" r="BP2"/>
      <c s="79" r="BQ2"/>
      <c s="79" r="BR2"/>
      <c s="79" r="BS2"/>
      <c s="79" r="BT2"/>
      <c s="79" r="BU2"/>
      <c s="79" r="BV2"/>
      <c s="79" r="BW2"/>
      <c s="79" r="BX2"/>
      <c s="79" r="BY2"/>
      <c s="79" r="BZ2"/>
      <c s="79" r="CA2"/>
      <c s="79" r="CB2"/>
      <c s="79" r="CC2"/>
      <c s="79" r="CD2"/>
      <c s="79" r="CE2"/>
      <c s="79" r="CF2"/>
      <c s="79" r="CG2"/>
      <c s="79" r="CH2"/>
      <c s="79" r="CI2"/>
      <c s="79" r="CJ2"/>
      <c s="79" r="CK2"/>
      <c s="79" r="CL2"/>
      <c s="79" r="CM2"/>
      <c s="79" r="CN2"/>
      <c s="79" r="CO2"/>
      <c s="79" r="CP2"/>
      <c s="79" r="CQ2"/>
      <c s="79" r="CR2"/>
      <c s="79" r="CS2"/>
      <c s="79" r="CT2"/>
      <c s="79" r="CU2"/>
      <c s="79" r="CV2"/>
      <c s="79" r="CW2"/>
      <c s="79" r="CX2"/>
      <c s="79" r="CY2"/>
      <c s="79" r="CZ2"/>
      <c s="79" r="DA2"/>
      <c s="79" r="DB2"/>
      <c s="79" r="DC2"/>
      <c s="79" r="DD2"/>
      <c s="79" r="DE2"/>
      <c s="79" r="DF2"/>
      <c s="79" r="DG2"/>
      <c s="79" r="DH2"/>
      <c s="79" r="DI2"/>
      <c s="79" r="DJ2"/>
      <c s="79" r="DK2"/>
      <c s="79" r="DL2"/>
      <c s="79" r="DM2"/>
      <c s="79" r="DN2"/>
      <c s="79" r="DO2"/>
      <c s="79" r="DP2"/>
      <c s="79" r="DQ2"/>
      <c s="79" r="DR2"/>
      <c s="79" r="DS2"/>
      <c s="79" r="DT2"/>
      <c s="79" r="DU2"/>
      <c s="79" r="DV2"/>
      <c s="79" r="DW2"/>
      <c s="79" r="DX2"/>
      <c s="79" r="DY2"/>
      <c s="79" r="DZ2"/>
      <c s="79" r="EA2"/>
      <c s="79" r="EB2"/>
      <c s="79" r="EC2"/>
      <c s="79" r="ED2"/>
      <c s="79" r="EE2"/>
      <c s="79" r="EF2"/>
      <c s="79" r="EG2"/>
      <c s="79" r="EH2"/>
      <c s="79" r="EI2"/>
      <c s="79" r="EJ2"/>
      <c s="79" r="EK2"/>
      <c s="79" r="EL2"/>
      <c s="79" r="EM2"/>
      <c s="79" r="EN2"/>
      <c s="79" r="EO2"/>
      <c s="79" r="EP2"/>
      <c s="79" r="EQ2"/>
      <c s="79" r="ER2"/>
      <c s="79" r="ES2"/>
      <c s="79" r="ET2"/>
      <c s="79" r="EU2"/>
      <c s="79" r="EV2"/>
      <c s="79" r="EW2"/>
      <c s="79" r="EX2"/>
      <c s="79" r="EY2"/>
      <c s="79" r="EZ2"/>
      <c s="79" r="FA2"/>
      <c s="79" r="FB2"/>
      <c s="79" r="FC2"/>
      <c s="79" r="FD2"/>
      <c s="79" r="FE2"/>
      <c s="79" r="FF2"/>
      <c s="79" r="FG2"/>
      <c s="79" r="FH2"/>
      <c s="79" r="FI2"/>
      <c s="79" r="FJ2"/>
      <c s="79" r="FK2"/>
      <c s="79" r="FL2"/>
      <c s="79" r="FM2"/>
      <c s="79" r="FN2"/>
      <c s="79" r="FO2"/>
      <c s="79" r="FP2"/>
      <c s="79" r="FQ2"/>
      <c s="79" r="FR2"/>
      <c s="79" r="FS2"/>
      <c s="79" r="FT2"/>
      <c s="79" r="FU2"/>
      <c s="79" r="FV2"/>
      <c s="79" r="FW2"/>
      <c s="79" r="FX2"/>
      <c s="79" r="FY2"/>
      <c s="79" r="FZ2"/>
      <c s="79" r="GA2"/>
      <c s="79" r="GB2"/>
      <c s="79" r="GC2"/>
      <c s="79" r="GD2"/>
      <c s="79" r="GE2"/>
      <c s="79" r="GF2"/>
      <c s="79" r="GG2"/>
      <c s="79" r="GH2"/>
      <c s="79" r="GI2"/>
      <c s="79" r="GJ2"/>
      <c s="79" r="GK2"/>
      <c s="79" r="GL2"/>
      <c s="79" r="GM2"/>
      <c s="79" r="GN2"/>
      <c s="79" r="GO2"/>
      <c s="79" r="GP2"/>
      <c s="79" r="GQ2"/>
      <c s="79" r="GR2"/>
      <c s="79" r="GS2"/>
      <c s="79" r="GT2"/>
      <c s="79" r="GU2"/>
      <c s="79" r="GV2"/>
      <c s="79" r="GW2"/>
      <c s="79" r="GX2"/>
      <c s="79" r="GY2"/>
      <c s="79" r="GZ2"/>
      <c s="79" r="HA2"/>
      <c s="79" r="HB2"/>
      <c s="79" r="HC2"/>
      <c s="79" r="HD2"/>
      <c s="79" r="HE2"/>
      <c s="79" r="HF2"/>
      <c s="79" r="HG2"/>
      <c s="79" r="HH2"/>
      <c s="79" r="HI2"/>
      <c s="79" r="HJ2"/>
      <c s="79" r="HK2"/>
      <c s="79" r="HL2"/>
      <c s="79" r="HM2"/>
      <c s="79" r="HN2"/>
      <c s="79" r="HO2"/>
      <c s="79" r="HP2"/>
      <c s="79" r="HQ2"/>
      <c s="79" r="HR2"/>
      <c s="79" r="HS2"/>
      <c s="79" r="HT2"/>
    </row>
    <row r="3">
      <c s="87" r="A3">
        <v>1</v>
      </c>
      <c t="s" s="132" r="B3">
        <v>4865</v>
      </c>
      <c t="s" s="132" r="C3">
        <v>4866</v>
      </c>
      <c s="79" r="D3"/>
      <c s="79" r="E3"/>
      <c s="79" r="F3"/>
      <c s="79" r="G3"/>
      <c s="79" r="H3"/>
      <c s="79" r="I3"/>
      <c s="79" r="J3"/>
      <c s="79" r="K3"/>
      <c s="79" r="L3"/>
      <c s="79" r="M3"/>
      <c s="79" r="N3"/>
      <c s="79" r="O3"/>
      <c s="79" r="P3"/>
      <c s="79" r="Q3"/>
      <c s="79" r="R3"/>
      <c s="79" r="S3"/>
      <c s="79" r="T3"/>
      <c s="79" r="U3"/>
      <c s="79" r="V3"/>
      <c s="79" r="W3"/>
      <c s="79" r="X3"/>
      <c s="79" r="Y3"/>
      <c s="79" r="Z3"/>
      <c s="79" r="AA3"/>
      <c s="79" r="AB3"/>
      <c s="79" r="AC3"/>
      <c s="79" r="AD3"/>
      <c s="79" r="AE3"/>
      <c s="79" r="AF3"/>
      <c s="79" r="AG3"/>
      <c s="79" r="AH3"/>
      <c s="79" r="AI3"/>
      <c s="79" r="AJ3"/>
      <c s="79" r="AK3"/>
      <c s="79" r="AL3"/>
      <c s="79" r="AM3"/>
      <c s="79" r="AN3"/>
      <c s="79" r="AO3"/>
      <c s="79" r="AP3"/>
      <c s="79" r="AQ3"/>
      <c s="79" r="AR3"/>
      <c s="79" r="AS3"/>
      <c s="79" r="AT3"/>
      <c s="79" r="AU3"/>
      <c s="79" r="AV3"/>
      <c s="79" r="AW3"/>
      <c s="79" r="AX3"/>
      <c s="79" r="AY3"/>
      <c s="79" r="AZ3"/>
      <c s="79" r="BA3"/>
      <c s="79" r="BB3"/>
      <c s="79" r="BC3"/>
      <c s="79" r="BD3"/>
      <c s="79" r="BE3"/>
      <c s="79" r="BF3"/>
      <c s="79" r="BG3"/>
      <c s="79" r="BH3"/>
      <c s="79" r="BI3"/>
      <c s="79" r="BJ3"/>
      <c s="79" r="BK3"/>
      <c s="79" r="BL3"/>
      <c s="79" r="BM3"/>
      <c s="79" r="BN3"/>
      <c s="79" r="BO3"/>
      <c s="79" r="BP3"/>
      <c s="79" r="BQ3"/>
      <c s="79" r="BR3"/>
      <c s="79" r="BS3"/>
      <c s="79" r="BT3"/>
      <c s="79" r="BU3"/>
      <c s="79" r="BV3"/>
      <c s="79" r="BW3"/>
      <c s="79" r="BX3"/>
      <c s="79" r="BY3"/>
      <c s="79" r="BZ3"/>
      <c s="79" r="CA3"/>
      <c s="79" r="CB3"/>
      <c s="79" r="CC3"/>
      <c s="79" r="CD3"/>
      <c s="79" r="CE3"/>
      <c s="79" r="CF3"/>
      <c s="79" r="CG3"/>
      <c s="79" r="CH3"/>
      <c s="79" r="CI3"/>
      <c s="79" r="CJ3"/>
      <c s="79" r="CK3"/>
      <c s="79" r="CL3"/>
      <c s="79" r="CM3"/>
      <c s="79" r="CN3"/>
      <c s="79" r="CO3"/>
      <c s="79" r="CP3"/>
      <c s="79" r="CQ3"/>
      <c s="79" r="CR3"/>
      <c s="79" r="CS3"/>
      <c s="79" r="CT3"/>
      <c s="79" r="CU3"/>
      <c s="79" r="CV3"/>
      <c s="79" r="CW3"/>
      <c s="79" r="CX3"/>
      <c s="79" r="CY3"/>
      <c s="79" r="CZ3"/>
      <c s="79" r="DA3"/>
      <c s="79" r="DB3"/>
      <c s="79" r="DC3"/>
      <c s="79" r="DD3"/>
      <c s="79" r="DE3"/>
      <c s="79" r="DF3"/>
      <c s="79" r="DG3"/>
      <c s="79" r="DH3"/>
      <c s="79" r="DI3"/>
      <c s="79" r="DJ3"/>
      <c s="79" r="DK3"/>
      <c s="79" r="DL3"/>
      <c s="79" r="DM3"/>
      <c s="79" r="DN3"/>
      <c s="79" r="DO3"/>
      <c s="79" r="DP3"/>
      <c s="79" r="DQ3"/>
      <c s="79" r="DR3"/>
      <c s="79" r="DS3"/>
      <c s="79" r="DT3"/>
      <c s="79" r="DU3"/>
      <c s="79" r="DV3"/>
      <c s="79" r="DW3"/>
      <c s="79" r="DX3"/>
      <c s="79" r="DY3"/>
      <c s="79" r="DZ3"/>
      <c s="79" r="EA3"/>
      <c s="79" r="EB3"/>
      <c s="79" r="EC3"/>
      <c s="79" r="ED3"/>
      <c s="79" r="EE3"/>
      <c s="79" r="EF3"/>
      <c s="79" r="EG3"/>
      <c s="79" r="EH3"/>
      <c s="79" r="EI3"/>
      <c s="79" r="EJ3"/>
      <c s="79" r="EK3"/>
      <c s="79" r="EL3"/>
      <c s="79" r="EM3"/>
      <c s="79" r="EN3"/>
      <c s="79" r="EO3"/>
      <c s="79" r="EP3"/>
      <c s="79" r="EQ3"/>
      <c s="79" r="ER3"/>
      <c s="79" r="ES3"/>
      <c s="79" r="ET3"/>
      <c s="79" r="EU3"/>
      <c s="79" r="EV3"/>
      <c s="79" r="EW3"/>
      <c s="79" r="EX3"/>
      <c s="79" r="EY3"/>
      <c s="79" r="EZ3"/>
      <c s="79" r="FA3"/>
      <c s="79" r="FB3"/>
      <c s="79" r="FC3"/>
      <c s="79" r="FD3"/>
      <c s="79" r="FE3"/>
      <c s="79" r="FF3"/>
      <c s="79" r="FG3"/>
      <c s="79" r="FH3"/>
      <c s="79" r="FI3"/>
      <c s="79" r="FJ3"/>
      <c s="79" r="FK3"/>
      <c s="79" r="FL3"/>
      <c s="79" r="FM3"/>
      <c s="79" r="FN3"/>
      <c s="79" r="FO3"/>
      <c s="79" r="FP3"/>
      <c s="79" r="FQ3"/>
      <c s="79" r="FR3"/>
      <c s="79" r="FS3"/>
      <c s="79" r="FT3"/>
      <c s="79" r="FU3"/>
      <c s="79" r="FV3"/>
      <c s="79" r="FW3"/>
      <c s="79" r="FX3"/>
      <c s="79" r="FY3"/>
      <c s="79" r="FZ3"/>
      <c s="79" r="GA3"/>
      <c s="79" r="GB3"/>
      <c s="79" r="GC3"/>
      <c s="79" r="GD3"/>
      <c s="79" r="GE3"/>
      <c s="79" r="GF3"/>
      <c s="79" r="GG3"/>
      <c s="79" r="GH3"/>
      <c s="79" r="GI3"/>
      <c s="79" r="GJ3"/>
      <c s="79" r="GK3"/>
      <c s="79" r="GL3"/>
      <c s="79" r="GM3"/>
      <c s="79" r="GN3"/>
      <c s="79" r="GO3"/>
      <c s="79" r="GP3"/>
      <c s="79" r="GQ3"/>
      <c s="79" r="GR3"/>
      <c s="79" r="GS3"/>
      <c s="79" r="GT3"/>
      <c s="79" r="GU3"/>
      <c s="79" r="GV3"/>
      <c s="79" r="GW3"/>
      <c s="79" r="GX3"/>
      <c s="79" r="GY3"/>
      <c s="79" r="GZ3"/>
      <c s="79" r="HA3"/>
      <c s="79" r="HB3"/>
      <c s="79" r="HC3"/>
      <c s="79" r="HD3"/>
      <c s="79" r="HE3"/>
      <c s="79" r="HF3"/>
      <c s="79" r="HG3"/>
      <c s="79" r="HH3"/>
      <c s="79" r="HI3"/>
      <c s="79" r="HJ3"/>
      <c s="79" r="HK3"/>
      <c s="79" r="HL3"/>
      <c s="79" r="HM3"/>
      <c s="79" r="HN3"/>
      <c s="79" r="HO3"/>
      <c s="79" r="HP3"/>
      <c s="79" r="HQ3"/>
      <c s="79" r="HR3"/>
      <c s="79" r="HS3"/>
      <c s="79" r="HT3"/>
    </row>
    <row r="4">
      <c s="87" r="A4">
        <v>1</v>
      </c>
      <c t="s" s="132" r="B4">
        <v>4867</v>
      </c>
      <c t="s" s="132" r="C4">
        <v>4866</v>
      </c>
      <c s="79" r="D4"/>
      <c s="79" r="E4"/>
      <c s="79" r="F4"/>
      <c s="79" r="G4"/>
      <c s="79" r="H4"/>
      <c s="79" r="I4"/>
      <c s="79" r="J4"/>
      <c s="79" r="K4"/>
      <c s="79" r="L4"/>
      <c s="79" r="M4"/>
      <c s="79" r="N4"/>
      <c s="79" r="O4"/>
      <c s="79" r="P4"/>
      <c s="79" r="Q4"/>
      <c s="79" r="R4"/>
      <c s="79" r="S4"/>
      <c s="79" r="T4"/>
      <c s="79" r="U4"/>
      <c s="79" r="V4"/>
      <c s="79" r="W4"/>
      <c s="79" r="X4"/>
      <c s="79" r="Y4"/>
      <c s="79" r="Z4"/>
      <c s="79" r="AA4"/>
      <c s="79" r="AB4"/>
      <c s="79" r="AC4"/>
      <c s="79" r="AD4"/>
      <c s="79" r="AE4"/>
      <c s="79" r="AF4"/>
      <c s="79" r="AG4"/>
      <c s="79" r="AH4"/>
      <c s="79" r="AI4"/>
      <c s="79" r="AJ4"/>
      <c s="79" r="AK4"/>
      <c s="79" r="AL4"/>
      <c s="79" r="AM4"/>
      <c s="79" r="AN4"/>
      <c s="79" r="AO4"/>
      <c s="79" r="AP4"/>
      <c s="79" r="AQ4"/>
      <c s="79" r="AR4"/>
      <c s="79" r="AS4"/>
      <c s="79" r="AT4"/>
      <c s="79" r="AU4"/>
      <c s="79" r="AV4"/>
      <c s="79" r="AW4"/>
      <c s="79" r="AX4"/>
      <c s="79" r="AY4"/>
      <c s="79" r="AZ4"/>
      <c s="79" r="BA4"/>
      <c s="79" r="BB4"/>
      <c s="79" r="BC4"/>
      <c s="79" r="BD4"/>
      <c s="79" r="BE4"/>
      <c s="79" r="BF4"/>
      <c s="79" r="BG4"/>
      <c s="79" r="BH4"/>
      <c s="79" r="BI4"/>
      <c s="79" r="BJ4"/>
      <c s="79" r="BK4"/>
      <c s="79" r="BL4"/>
      <c s="79" r="BM4"/>
      <c s="79" r="BN4"/>
      <c s="79" r="BO4"/>
      <c s="79" r="BP4"/>
      <c s="79" r="BQ4"/>
      <c s="79" r="BR4"/>
      <c s="79" r="BS4"/>
      <c s="79" r="BT4"/>
      <c s="79" r="BU4"/>
      <c s="79" r="BV4"/>
      <c s="79" r="BW4"/>
      <c s="79" r="BX4"/>
      <c s="79" r="BY4"/>
      <c s="79" r="BZ4"/>
      <c s="79" r="CA4"/>
      <c s="79" r="CB4"/>
      <c s="79" r="CC4"/>
      <c s="79" r="CD4"/>
      <c s="79" r="CE4"/>
      <c s="79" r="CF4"/>
      <c s="79" r="CG4"/>
      <c s="79" r="CH4"/>
      <c s="79" r="CI4"/>
      <c s="79" r="CJ4"/>
      <c s="79" r="CK4"/>
      <c s="79" r="CL4"/>
      <c s="79" r="CM4"/>
      <c s="79" r="CN4"/>
      <c s="79" r="CO4"/>
      <c s="79" r="CP4"/>
      <c s="79" r="CQ4"/>
      <c s="79" r="CR4"/>
      <c s="79" r="CS4"/>
      <c s="79" r="CT4"/>
      <c s="79" r="CU4"/>
      <c s="79" r="CV4"/>
      <c s="79" r="CW4"/>
      <c s="79" r="CX4"/>
      <c s="79" r="CY4"/>
      <c s="79" r="CZ4"/>
      <c s="79" r="DA4"/>
      <c s="79" r="DB4"/>
      <c s="79" r="DC4"/>
      <c s="79" r="DD4"/>
      <c s="79" r="DE4"/>
      <c s="79" r="DF4"/>
      <c s="79" r="DG4"/>
      <c s="79" r="DH4"/>
      <c s="79" r="DI4"/>
      <c s="79" r="DJ4"/>
      <c s="79" r="DK4"/>
      <c s="79" r="DL4"/>
      <c s="79" r="DM4"/>
      <c s="79" r="DN4"/>
      <c s="79" r="DO4"/>
      <c s="79" r="DP4"/>
      <c s="79" r="DQ4"/>
      <c s="79" r="DR4"/>
      <c s="79" r="DS4"/>
      <c s="79" r="DT4"/>
      <c s="79" r="DU4"/>
      <c s="79" r="DV4"/>
      <c s="79" r="DW4"/>
      <c s="79" r="DX4"/>
      <c s="79" r="DY4"/>
      <c s="79" r="DZ4"/>
      <c s="79" r="EA4"/>
      <c s="79" r="EB4"/>
      <c s="79" r="EC4"/>
      <c s="79" r="ED4"/>
      <c s="79" r="EE4"/>
      <c s="79" r="EF4"/>
      <c s="79" r="EG4"/>
      <c s="79" r="EH4"/>
      <c s="79" r="EI4"/>
      <c s="79" r="EJ4"/>
      <c s="79" r="EK4"/>
      <c s="79" r="EL4"/>
      <c s="79" r="EM4"/>
      <c s="79" r="EN4"/>
      <c s="79" r="EO4"/>
      <c s="79" r="EP4"/>
      <c s="79" r="EQ4"/>
      <c s="79" r="ER4"/>
      <c s="79" r="ES4"/>
      <c s="79" r="ET4"/>
      <c s="79" r="EU4"/>
      <c s="79" r="EV4"/>
      <c s="79" r="EW4"/>
      <c s="79" r="EX4"/>
      <c s="79" r="EY4"/>
      <c s="79" r="EZ4"/>
      <c s="79" r="FA4"/>
      <c s="79" r="FB4"/>
      <c s="79" r="FC4"/>
      <c s="79" r="FD4"/>
      <c s="79" r="FE4"/>
      <c s="79" r="FF4"/>
      <c s="79" r="FG4"/>
      <c s="79" r="FH4"/>
      <c s="79" r="FI4"/>
      <c s="79" r="FJ4"/>
      <c s="79" r="FK4"/>
      <c s="79" r="FL4"/>
      <c s="79" r="FM4"/>
      <c s="79" r="FN4"/>
      <c s="79" r="FO4"/>
      <c s="79" r="FP4"/>
      <c s="79" r="FQ4"/>
      <c s="79" r="FR4"/>
      <c s="79" r="FS4"/>
      <c s="79" r="FT4"/>
      <c s="79" r="FU4"/>
      <c s="79" r="FV4"/>
      <c s="79" r="FW4"/>
      <c s="79" r="FX4"/>
      <c s="79" r="FY4"/>
      <c s="79" r="FZ4"/>
      <c s="79" r="GA4"/>
      <c s="79" r="GB4"/>
      <c s="79" r="GC4"/>
      <c s="79" r="GD4"/>
      <c s="79" r="GE4"/>
      <c s="79" r="GF4"/>
      <c s="79" r="GG4"/>
      <c s="79" r="GH4"/>
      <c s="79" r="GI4"/>
      <c s="79" r="GJ4"/>
      <c s="79" r="GK4"/>
      <c s="79" r="GL4"/>
      <c s="79" r="GM4"/>
      <c s="79" r="GN4"/>
      <c s="79" r="GO4"/>
      <c s="79" r="GP4"/>
      <c s="79" r="GQ4"/>
      <c s="79" r="GR4"/>
      <c s="79" r="GS4"/>
      <c s="79" r="GT4"/>
      <c s="79" r="GU4"/>
      <c s="79" r="GV4"/>
      <c s="79" r="GW4"/>
      <c s="79" r="GX4"/>
      <c s="79" r="GY4"/>
      <c s="79" r="GZ4"/>
      <c s="79" r="HA4"/>
      <c s="79" r="HB4"/>
      <c s="79" r="HC4"/>
      <c s="79" r="HD4"/>
      <c s="79" r="HE4"/>
      <c s="79" r="HF4"/>
      <c s="79" r="HG4"/>
      <c s="79" r="HH4"/>
      <c s="79" r="HI4"/>
      <c s="79" r="HJ4"/>
      <c s="79" r="HK4"/>
      <c s="79" r="HL4"/>
      <c s="79" r="HM4"/>
      <c s="79" r="HN4"/>
      <c s="79" r="HO4"/>
      <c s="79" r="HP4"/>
      <c s="79" r="HQ4"/>
      <c s="79" r="HR4"/>
      <c s="79" r="HS4"/>
      <c s="79" r="HT4"/>
    </row>
    <row r="5">
      <c s="87" r="A5">
        <v>1</v>
      </c>
      <c t="s" s="132" r="B5">
        <v>4868</v>
      </c>
      <c t="s" s="132" r="C5">
        <v>4869</v>
      </c>
      <c s="79" r="D5"/>
      <c s="79" r="E5"/>
      <c s="79" r="F5"/>
      <c s="79" r="G5"/>
      <c s="79" r="H5"/>
      <c s="79" r="I5"/>
      <c s="79" r="J5"/>
      <c s="79" r="K5"/>
      <c s="79" r="L5"/>
      <c s="79" r="M5"/>
      <c s="79" r="N5"/>
      <c s="79" r="O5"/>
      <c s="79" r="P5"/>
      <c s="79" r="Q5"/>
      <c s="79" r="R5"/>
      <c s="79" r="S5"/>
      <c s="79" r="T5"/>
      <c s="79" r="U5"/>
      <c s="79" r="V5"/>
      <c s="79" r="W5"/>
      <c s="79" r="X5"/>
      <c s="79" r="Y5"/>
      <c s="79" r="Z5"/>
      <c s="79" r="AA5"/>
      <c s="79" r="AB5"/>
      <c s="79" r="AC5"/>
      <c s="79" r="AD5"/>
      <c s="79" r="AE5"/>
      <c s="79" r="AF5"/>
      <c s="79" r="AG5"/>
      <c s="79" r="AH5"/>
      <c s="79" r="AI5"/>
      <c s="79" r="AJ5"/>
      <c s="79" r="AK5"/>
      <c s="79" r="AL5"/>
      <c s="79" r="AM5"/>
      <c s="79" r="AN5"/>
      <c s="79" r="AO5"/>
      <c s="79" r="AP5"/>
      <c s="79" r="AQ5"/>
      <c s="79" r="AR5"/>
      <c s="79" r="AS5"/>
      <c s="79" r="AT5"/>
      <c s="79" r="AU5"/>
      <c s="79" r="AV5"/>
      <c s="79" r="AW5"/>
      <c s="79" r="AX5"/>
      <c s="79" r="AY5"/>
      <c s="79" r="AZ5"/>
      <c s="79" r="BA5"/>
      <c s="79" r="BB5"/>
      <c s="79" r="BC5"/>
      <c s="79" r="BD5"/>
      <c s="79" r="BE5"/>
      <c s="79" r="BF5"/>
      <c s="79" r="BG5"/>
      <c s="79" r="BH5"/>
      <c s="79" r="BI5"/>
      <c s="79" r="BJ5"/>
      <c s="79" r="BK5"/>
      <c s="79" r="BL5"/>
      <c s="79" r="BM5"/>
      <c s="79" r="BN5"/>
      <c s="79" r="BO5"/>
      <c s="79" r="BP5"/>
      <c s="79" r="BQ5"/>
      <c s="79" r="BR5"/>
      <c s="79" r="BS5"/>
      <c s="79" r="BT5"/>
      <c s="79" r="BU5"/>
      <c s="79" r="BV5"/>
      <c s="79" r="BW5"/>
      <c s="79" r="BX5"/>
      <c s="79" r="BY5"/>
      <c s="79" r="BZ5"/>
      <c s="79" r="CA5"/>
      <c s="79" r="CB5"/>
      <c s="79" r="CC5"/>
      <c s="79" r="CD5"/>
      <c s="79" r="CE5"/>
      <c s="79" r="CF5"/>
      <c s="79" r="CG5"/>
      <c s="79" r="CH5"/>
      <c s="79" r="CI5"/>
      <c s="79" r="CJ5"/>
      <c s="79" r="CK5"/>
      <c s="79" r="CL5"/>
      <c s="79" r="CM5"/>
      <c s="79" r="CN5"/>
      <c s="79" r="CO5"/>
      <c s="79" r="CP5"/>
      <c s="79" r="CQ5"/>
      <c s="79" r="CR5"/>
      <c s="79" r="CS5"/>
      <c s="79" r="CT5"/>
      <c s="79" r="CU5"/>
      <c s="79" r="CV5"/>
      <c s="79" r="CW5"/>
      <c s="79" r="CX5"/>
      <c s="79" r="CY5"/>
      <c s="79" r="CZ5"/>
      <c s="79" r="DA5"/>
      <c s="79" r="DB5"/>
      <c s="79" r="DC5"/>
      <c s="79" r="DD5"/>
      <c s="79" r="DE5"/>
      <c s="79" r="DF5"/>
      <c s="79" r="DG5"/>
      <c s="79" r="DH5"/>
      <c s="79" r="DI5"/>
      <c s="79" r="DJ5"/>
      <c s="79" r="DK5"/>
      <c s="79" r="DL5"/>
      <c s="79" r="DM5"/>
      <c s="79" r="DN5"/>
      <c s="79" r="DO5"/>
      <c s="79" r="DP5"/>
      <c s="79" r="DQ5"/>
      <c s="79" r="DR5"/>
      <c s="79" r="DS5"/>
      <c s="79" r="DT5"/>
      <c s="79" r="DU5"/>
      <c s="79" r="DV5"/>
      <c s="79" r="DW5"/>
      <c s="79" r="DX5"/>
      <c s="79" r="DY5"/>
      <c s="79" r="DZ5"/>
      <c s="79" r="EA5"/>
      <c s="79" r="EB5"/>
      <c s="79" r="EC5"/>
      <c s="79" r="ED5"/>
      <c s="79" r="EE5"/>
      <c s="79" r="EF5"/>
      <c s="79" r="EG5"/>
      <c s="79" r="EH5"/>
      <c s="79" r="EI5"/>
      <c s="79" r="EJ5"/>
      <c s="79" r="EK5"/>
      <c s="79" r="EL5"/>
      <c s="79" r="EM5"/>
      <c s="79" r="EN5"/>
      <c s="79" r="EO5"/>
      <c s="79" r="EP5"/>
      <c s="79" r="EQ5"/>
      <c s="79" r="ER5"/>
      <c s="79" r="ES5"/>
      <c s="79" r="ET5"/>
      <c s="79" r="EU5"/>
      <c s="79" r="EV5"/>
      <c s="79" r="EW5"/>
      <c s="79" r="EX5"/>
      <c s="79" r="EY5"/>
      <c s="79" r="EZ5"/>
      <c s="79" r="FA5"/>
      <c s="79" r="FB5"/>
      <c s="79" r="FC5"/>
      <c s="79" r="FD5"/>
      <c s="79" r="FE5"/>
      <c s="79" r="FF5"/>
      <c s="79" r="FG5"/>
      <c s="79" r="FH5"/>
      <c s="79" r="FI5"/>
      <c s="79" r="FJ5"/>
      <c s="79" r="FK5"/>
      <c s="79" r="FL5"/>
      <c s="79" r="FM5"/>
      <c s="79" r="FN5"/>
      <c s="79" r="FO5"/>
      <c s="79" r="FP5"/>
      <c s="79" r="FQ5"/>
      <c s="79" r="FR5"/>
      <c s="79" r="FS5"/>
      <c s="79" r="FT5"/>
      <c s="79" r="FU5"/>
      <c s="79" r="FV5"/>
      <c s="79" r="FW5"/>
      <c s="79" r="FX5"/>
      <c s="79" r="FY5"/>
      <c s="79" r="FZ5"/>
      <c s="79" r="GA5"/>
      <c s="79" r="GB5"/>
      <c s="79" r="GC5"/>
      <c s="79" r="GD5"/>
      <c s="79" r="GE5"/>
      <c s="79" r="GF5"/>
      <c s="79" r="GG5"/>
      <c s="79" r="GH5"/>
      <c s="79" r="GI5"/>
      <c s="79" r="GJ5"/>
      <c s="79" r="GK5"/>
      <c s="79" r="GL5"/>
      <c s="79" r="GM5"/>
      <c s="79" r="GN5"/>
      <c s="79" r="GO5"/>
      <c s="79" r="GP5"/>
      <c s="79" r="GQ5"/>
      <c s="79" r="GR5"/>
      <c s="79" r="GS5"/>
      <c s="79" r="GT5"/>
      <c s="79" r="GU5"/>
      <c s="79" r="GV5"/>
      <c s="79" r="GW5"/>
      <c s="79" r="GX5"/>
      <c s="79" r="GY5"/>
      <c s="79" r="GZ5"/>
      <c s="79" r="HA5"/>
      <c s="79" r="HB5"/>
      <c s="79" r="HC5"/>
      <c s="79" r="HD5"/>
      <c s="79" r="HE5"/>
      <c s="79" r="HF5"/>
      <c s="79" r="HG5"/>
      <c s="79" r="HH5"/>
      <c s="79" r="HI5"/>
      <c s="79" r="HJ5"/>
      <c s="79" r="HK5"/>
      <c s="79" r="HL5"/>
      <c s="79" r="HM5"/>
      <c s="79" r="HN5"/>
      <c s="79" r="HO5"/>
      <c s="79" r="HP5"/>
      <c s="79" r="HQ5"/>
      <c s="79" r="HR5"/>
      <c s="79" r="HS5"/>
      <c s="79" r="HT5"/>
    </row>
    <row r="6">
      <c s="87" r="A6">
        <v>1</v>
      </c>
      <c t="s" s="132" r="B6">
        <v>4870</v>
      </c>
      <c t="s" s="132" r="C6">
        <v>4871</v>
      </c>
      <c s="79" r="D6"/>
      <c s="79" r="E6"/>
      <c s="79" r="F6"/>
      <c s="79" r="G6"/>
      <c s="79" r="H6"/>
      <c s="79" r="I6"/>
      <c s="79" r="J6"/>
      <c s="79" r="K6"/>
      <c s="79" r="L6"/>
      <c s="79" r="M6"/>
      <c s="79" r="N6"/>
      <c s="79" r="O6"/>
      <c s="79" r="P6"/>
      <c s="79" r="Q6"/>
      <c s="79" r="R6"/>
      <c s="79" r="S6"/>
      <c s="79" r="T6"/>
      <c s="79" r="U6"/>
      <c s="79" r="V6"/>
      <c s="79" r="W6"/>
      <c s="79" r="X6"/>
      <c s="79" r="Y6"/>
      <c s="79" r="Z6"/>
      <c s="79" r="AA6"/>
      <c s="79" r="AB6"/>
      <c s="79" r="AC6"/>
      <c s="79" r="AD6"/>
      <c s="79" r="AE6"/>
      <c s="79" r="AF6"/>
      <c s="79" r="AG6"/>
      <c s="79" r="AH6"/>
      <c s="79" r="AI6"/>
      <c s="79" r="AJ6"/>
      <c s="79" r="AK6"/>
      <c s="79" r="AL6"/>
      <c s="79" r="AM6"/>
      <c s="79" r="AN6"/>
      <c s="79" r="AO6"/>
      <c s="79" r="AP6"/>
      <c s="79" r="AQ6"/>
      <c s="79" r="AR6"/>
      <c s="79" r="AS6"/>
      <c s="79" r="AT6"/>
      <c s="79" r="AU6"/>
      <c s="79" r="AV6"/>
      <c s="79" r="AW6"/>
      <c s="79" r="AX6"/>
      <c s="79" r="AY6"/>
      <c s="79" r="AZ6"/>
      <c s="79" r="BA6"/>
      <c s="79" r="BB6"/>
      <c s="79" r="BC6"/>
      <c s="79" r="BD6"/>
      <c s="79" r="BE6"/>
      <c s="79" r="BF6"/>
      <c s="79" r="BG6"/>
      <c s="79" r="BH6"/>
      <c s="79" r="BI6"/>
      <c s="79" r="BJ6"/>
      <c s="79" r="BK6"/>
      <c s="79" r="BL6"/>
      <c s="79" r="BM6"/>
      <c s="79" r="BN6"/>
      <c s="79" r="BO6"/>
      <c s="79" r="BP6"/>
      <c s="79" r="BQ6"/>
      <c s="79" r="BR6"/>
      <c s="79" r="BS6"/>
      <c s="79" r="BT6"/>
      <c s="79" r="BU6"/>
      <c s="79" r="BV6"/>
      <c s="79" r="BW6"/>
      <c s="79" r="BX6"/>
      <c s="79" r="BY6"/>
      <c s="79" r="BZ6"/>
      <c s="79" r="CA6"/>
      <c s="79" r="CB6"/>
      <c s="79" r="CC6"/>
      <c s="79" r="CD6"/>
      <c s="79" r="CE6"/>
      <c s="79" r="CF6"/>
      <c s="79" r="CG6"/>
      <c s="79" r="CH6"/>
      <c s="79" r="CI6"/>
      <c s="79" r="CJ6"/>
      <c s="79" r="CK6"/>
      <c s="79" r="CL6"/>
      <c s="79" r="CM6"/>
      <c s="79" r="CN6"/>
      <c s="79" r="CO6"/>
      <c s="79" r="CP6"/>
      <c s="79" r="CQ6"/>
      <c s="79" r="CR6"/>
      <c s="79" r="CS6"/>
      <c s="79" r="CT6"/>
      <c s="79" r="CU6"/>
      <c s="79" r="CV6"/>
      <c s="79" r="CW6"/>
      <c s="79" r="CX6"/>
      <c s="79" r="CY6"/>
      <c s="79" r="CZ6"/>
      <c s="79" r="DA6"/>
      <c s="79" r="DB6"/>
      <c s="79" r="DC6"/>
      <c s="79" r="DD6"/>
      <c s="79" r="DE6"/>
      <c s="79" r="DF6"/>
      <c s="79" r="DG6"/>
      <c s="79" r="DH6"/>
      <c s="79" r="DI6"/>
      <c s="79" r="DJ6"/>
      <c s="79" r="DK6"/>
      <c s="79" r="DL6"/>
      <c s="79" r="DM6"/>
      <c s="79" r="DN6"/>
      <c s="79" r="DO6"/>
      <c s="79" r="DP6"/>
      <c s="79" r="DQ6"/>
      <c s="79" r="DR6"/>
      <c s="79" r="DS6"/>
      <c s="79" r="DT6"/>
      <c s="79" r="DU6"/>
      <c s="79" r="DV6"/>
      <c s="79" r="DW6"/>
      <c s="79" r="DX6"/>
      <c s="79" r="DY6"/>
      <c s="79" r="DZ6"/>
      <c s="79" r="EA6"/>
      <c s="79" r="EB6"/>
      <c s="79" r="EC6"/>
      <c s="79" r="ED6"/>
      <c s="79" r="EE6"/>
      <c s="79" r="EF6"/>
      <c s="79" r="EG6"/>
      <c s="79" r="EH6"/>
      <c s="79" r="EI6"/>
      <c s="79" r="EJ6"/>
      <c s="79" r="EK6"/>
      <c s="79" r="EL6"/>
      <c s="79" r="EM6"/>
      <c s="79" r="EN6"/>
      <c s="79" r="EO6"/>
      <c s="79" r="EP6"/>
      <c s="79" r="EQ6"/>
      <c s="79" r="ER6"/>
      <c s="79" r="ES6"/>
      <c s="79" r="ET6"/>
      <c s="79" r="EU6"/>
      <c s="79" r="EV6"/>
      <c s="79" r="EW6"/>
      <c s="79" r="EX6"/>
      <c s="79" r="EY6"/>
      <c s="79" r="EZ6"/>
      <c s="79" r="FA6"/>
      <c s="79" r="FB6"/>
      <c s="79" r="FC6"/>
      <c s="79" r="FD6"/>
      <c s="79" r="FE6"/>
      <c s="79" r="FF6"/>
      <c s="79" r="FG6"/>
      <c s="79" r="FH6"/>
      <c s="79" r="FI6"/>
      <c s="79" r="FJ6"/>
      <c s="79" r="FK6"/>
      <c s="79" r="FL6"/>
      <c s="79" r="FM6"/>
      <c s="79" r="FN6"/>
      <c s="79" r="FO6"/>
      <c s="79" r="FP6"/>
      <c s="79" r="FQ6"/>
      <c s="79" r="FR6"/>
      <c s="79" r="FS6"/>
      <c s="79" r="FT6"/>
      <c s="79" r="FU6"/>
      <c s="79" r="FV6"/>
      <c s="79" r="FW6"/>
      <c s="79" r="FX6"/>
      <c s="79" r="FY6"/>
      <c s="79" r="FZ6"/>
      <c s="79" r="GA6"/>
      <c s="79" r="GB6"/>
      <c s="79" r="GC6"/>
      <c s="79" r="GD6"/>
      <c s="79" r="GE6"/>
      <c s="79" r="GF6"/>
      <c s="79" r="GG6"/>
      <c s="79" r="GH6"/>
      <c s="79" r="GI6"/>
      <c s="79" r="GJ6"/>
      <c s="79" r="GK6"/>
      <c s="79" r="GL6"/>
      <c s="79" r="GM6"/>
      <c s="79" r="GN6"/>
      <c s="79" r="GO6"/>
      <c s="79" r="GP6"/>
      <c s="79" r="GQ6"/>
      <c s="79" r="GR6"/>
      <c s="79" r="GS6"/>
      <c s="79" r="GT6"/>
      <c s="79" r="GU6"/>
      <c s="79" r="GV6"/>
      <c s="79" r="GW6"/>
      <c s="79" r="GX6"/>
      <c s="79" r="GY6"/>
      <c s="79" r="GZ6"/>
      <c s="79" r="HA6"/>
      <c s="79" r="HB6"/>
      <c s="79" r="HC6"/>
      <c s="79" r="HD6"/>
      <c s="79" r="HE6"/>
      <c s="79" r="HF6"/>
      <c s="79" r="HG6"/>
      <c s="79" r="HH6"/>
      <c s="79" r="HI6"/>
      <c s="79" r="HJ6"/>
      <c s="79" r="HK6"/>
      <c s="79" r="HL6"/>
      <c s="79" r="HM6"/>
      <c s="79" r="HN6"/>
      <c s="79" r="HO6"/>
      <c s="79" r="HP6"/>
      <c s="79" r="HQ6"/>
      <c s="79" r="HR6"/>
      <c s="79" r="HS6"/>
      <c s="79" r="HT6"/>
    </row>
    <row r="7">
      <c s="87" r="A7">
        <v>1</v>
      </c>
      <c t="s" s="47" r="B7">
        <v>4872</v>
      </c>
      <c t="s" s="47" r="C7">
        <v>4866</v>
      </c>
      <c s="79" r="D7"/>
      <c s="79" r="E7"/>
      <c s="79" r="F7"/>
      <c s="79" r="G7"/>
      <c s="79" r="H7"/>
      <c s="79" r="I7"/>
      <c s="79" r="J7"/>
      <c s="79" r="K7"/>
      <c s="79" r="L7"/>
      <c s="79" r="M7"/>
      <c s="79" r="N7"/>
      <c s="79" r="O7"/>
      <c s="79" r="P7"/>
      <c s="79" r="Q7"/>
      <c s="79" r="R7"/>
      <c s="79" r="S7"/>
      <c s="79" r="T7"/>
      <c s="79" r="U7"/>
      <c s="79" r="V7"/>
      <c s="79" r="W7"/>
      <c s="79" r="X7"/>
      <c s="79" r="Y7"/>
      <c s="79" r="Z7"/>
      <c s="79" r="AA7"/>
      <c s="79" r="AB7"/>
      <c s="79" r="AC7"/>
      <c s="79" r="AD7"/>
      <c s="79" r="AE7"/>
      <c s="79" r="AF7"/>
      <c s="79" r="AG7"/>
      <c s="79" r="AH7"/>
      <c s="79" r="AI7"/>
      <c s="79" r="AJ7"/>
      <c s="79" r="AK7"/>
      <c s="79" r="AL7"/>
      <c s="79" r="AM7"/>
      <c s="79" r="AN7"/>
      <c s="79" r="AO7"/>
      <c s="79" r="AP7"/>
      <c s="79" r="AQ7"/>
      <c s="79" r="AR7"/>
      <c s="79" r="AS7"/>
      <c s="79" r="AT7"/>
      <c s="79" r="AU7"/>
      <c s="79" r="AV7"/>
      <c s="79" r="AW7"/>
      <c s="79" r="AX7"/>
      <c s="79" r="AY7"/>
      <c s="79" r="AZ7"/>
      <c s="79" r="BA7"/>
      <c s="79" r="BB7"/>
      <c s="79" r="BC7"/>
      <c s="79" r="BD7"/>
      <c s="79" r="BE7"/>
      <c s="79" r="BF7"/>
      <c s="79" r="BG7"/>
      <c s="79" r="BH7"/>
      <c s="79" r="BI7"/>
      <c s="79" r="BJ7"/>
      <c s="79" r="BK7"/>
      <c s="79" r="BL7"/>
      <c s="79" r="BM7"/>
      <c s="79" r="BN7"/>
      <c s="79" r="BO7"/>
      <c s="79" r="BP7"/>
      <c s="79" r="BQ7"/>
      <c s="79" r="BR7"/>
      <c s="79" r="BS7"/>
      <c s="79" r="BT7"/>
      <c s="79" r="BU7"/>
      <c s="79" r="BV7"/>
      <c s="79" r="BW7"/>
      <c s="79" r="BX7"/>
      <c s="79" r="BY7"/>
      <c s="79" r="BZ7"/>
      <c s="79" r="CA7"/>
      <c s="79" r="CB7"/>
      <c s="79" r="CC7"/>
      <c s="79" r="CD7"/>
      <c s="79" r="CE7"/>
      <c s="79" r="CF7"/>
      <c s="79" r="CG7"/>
      <c s="79" r="CH7"/>
      <c s="79" r="CI7"/>
      <c s="79" r="CJ7"/>
      <c s="79" r="CK7"/>
      <c s="79" r="CL7"/>
      <c s="79" r="CM7"/>
      <c s="79" r="CN7"/>
      <c s="79" r="CO7"/>
      <c s="79" r="CP7"/>
      <c s="79" r="CQ7"/>
      <c s="79" r="CR7"/>
      <c s="79" r="CS7"/>
      <c s="79" r="CT7"/>
      <c s="79" r="CU7"/>
      <c s="79" r="CV7"/>
      <c s="79" r="CW7"/>
      <c s="79" r="CX7"/>
      <c s="79" r="CY7"/>
      <c s="79" r="CZ7"/>
      <c s="79" r="DA7"/>
      <c s="79" r="DB7"/>
      <c s="79" r="DC7"/>
      <c s="79" r="DD7"/>
      <c s="79" r="DE7"/>
      <c s="79" r="DF7"/>
      <c s="79" r="DG7"/>
      <c s="79" r="DH7"/>
      <c s="79" r="DI7"/>
      <c s="79" r="DJ7"/>
      <c s="79" r="DK7"/>
      <c s="79" r="DL7"/>
      <c s="79" r="DM7"/>
      <c s="79" r="DN7"/>
      <c s="79" r="DO7"/>
      <c s="79" r="DP7"/>
      <c s="79" r="DQ7"/>
      <c s="79" r="DR7"/>
      <c s="79" r="DS7"/>
      <c s="79" r="DT7"/>
      <c s="79" r="DU7"/>
      <c s="79" r="DV7"/>
      <c s="79" r="DW7"/>
      <c s="79" r="DX7"/>
      <c s="79" r="DY7"/>
      <c s="79" r="DZ7"/>
      <c s="79" r="EA7"/>
      <c s="79" r="EB7"/>
      <c s="79" r="EC7"/>
      <c s="79" r="ED7"/>
      <c s="79" r="EE7"/>
      <c s="79" r="EF7"/>
      <c s="79" r="EG7"/>
      <c s="79" r="EH7"/>
      <c s="79" r="EI7"/>
      <c s="79" r="EJ7"/>
      <c s="79" r="EK7"/>
      <c s="79" r="EL7"/>
      <c s="79" r="EM7"/>
      <c s="79" r="EN7"/>
      <c s="79" r="EO7"/>
      <c s="79" r="EP7"/>
      <c s="79" r="EQ7"/>
      <c s="79" r="ER7"/>
      <c s="79" r="ES7"/>
      <c s="79" r="ET7"/>
      <c s="79" r="EU7"/>
      <c s="79" r="EV7"/>
      <c s="79" r="EW7"/>
      <c s="79" r="EX7"/>
      <c s="79" r="EY7"/>
      <c s="79" r="EZ7"/>
      <c s="79" r="FA7"/>
      <c s="79" r="FB7"/>
      <c s="79" r="FC7"/>
      <c s="79" r="FD7"/>
      <c s="79" r="FE7"/>
      <c s="79" r="FF7"/>
      <c s="79" r="FG7"/>
      <c s="79" r="FH7"/>
      <c s="79" r="FI7"/>
      <c s="79" r="FJ7"/>
      <c s="79" r="FK7"/>
      <c s="79" r="FL7"/>
      <c s="79" r="FM7"/>
      <c s="79" r="FN7"/>
      <c s="79" r="FO7"/>
      <c s="79" r="FP7"/>
      <c s="79" r="FQ7"/>
      <c s="79" r="FR7"/>
      <c s="79" r="FS7"/>
      <c s="79" r="FT7"/>
      <c s="79" r="FU7"/>
      <c s="79" r="FV7"/>
      <c s="79" r="FW7"/>
      <c s="79" r="FX7"/>
      <c s="79" r="FY7"/>
      <c s="79" r="FZ7"/>
      <c s="79" r="GA7"/>
      <c s="79" r="GB7"/>
      <c s="79" r="GC7"/>
      <c s="79" r="GD7"/>
      <c s="79" r="GE7"/>
      <c s="79" r="GF7"/>
      <c s="79" r="GG7"/>
      <c s="79" r="GH7"/>
      <c s="79" r="GI7"/>
      <c s="79" r="GJ7"/>
      <c s="79" r="GK7"/>
      <c s="79" r="GL7"/>
      <c s="79" r="GM7"/>
      <c s="79" r="GN7"/>
      <c s="79" r="GO7"/>
      <c s="79" r="GP7"/>
      <c s="79" r="GQ7"/>
      <c s="79" r="GR7"/>
      <c s="79" r="GS7"/>
      <c s="79" r="GT7"/>
      <c s="79" r="GU7"/>
      <c s="79" r="GV7"/>
      <c s="79" r="GW7"/>
      <c s="79" r="GX7"/>
      <c s="79" r="GY7"/>
      <c s="79" r="GZ7"/>
      <c s="79" r="HA7"/>
      <c s="79" r="HB7"/>
      <c s="79" r="HC7"/>
      <c s="79" r="HD7"/>
      <c s="79" r="HE7"/>
      <c s="79" r="HF7"/>
      <c s="79" r="HG7"/>
      <c s="79" r="HH7"/>
      <c s="79" r="HI7"/>
      <c s="79" r="HJ7"/>
      <c s="79" r="HK7"/>
      <c s="79" r="HL7"/>
      <c s="79" r="HM7"/>
      <c s="79" r="HN7"/>
      <c s="79" r="HO7"/>
      <c s="79" r="HP7"/>
      <c s="79" r="HQ7"/>
      <c s="79" r="HR7"/>
      <c s="79" r="HS7"/>
      <c s="79" r="HT7"/>
    </row>
    <row customHeight="1" r="8" ht="12.75">
      <c s="79" r="A8"/>
      <c t="s" s="132" r="B8">
        <v>4873</v>
      </c>
      <c t="s" s="132" r="C8">
        <v>4871</v>
      </c>
      <c s="79" r="D8"/>
      <c s="79" r="E8"/>
      <c s="79" r="F8"/>
      <c s="79" r="G8"/>
      <c s="79" r="H8"/>
      <c s="79" r="I8"/>
      <c s="79" r="J8"/>
      <c s="79" r="K8"/>
      <c s="79" r="L8"/>
      <c s="79" r="M8"/>
      <c s="79" r="N8"/>
      <c s="79" r="O8"/>
      <c s="79" r="P8"/>
      <c s="79" r="Q8"/>
      <c s="79" r="R8"/>
      <c s="79" r="S8"/>
      <c s="79" r="T8"/>
      <c s="79" r="U8"/>
      <c s="79" r="V8"/>
      <c s="79" r="W8"/>
      <c s="79" r="X8"/>
      <c s="79" r="Y8"/>
      <c s="79" r="Z8"/>
      <c s="79" r="AA8"/>
      <c s="79" r="AB8"/>
      <c s="79" r="AC8"/>
      <c s="79" r="AD8"/>
      <c s="79" r="AE8"/>
      <c s="79" r="AF8"/>
      <c s="79" r="AG8"/>
      <c s="79" r="AH8"/>
      <c s="79" r="AI8"/>
      <c s="79" r="AJ8"/>
      <c s="79" r="AK8"/>
      <c s="79" r="AL8"/>
      <c s="79" r="AM8"/>
      <c s="79" r="AN8"/>
      <c s="79" r="AO8"/>
      <c s="79" r="AP8"/>
      <c s="79" r="AQ8"/>
      <c s="79" r="AR8"/>
      <c s="79" r="AS8"/>
      <c s="79" r="AT8"/>
      <c s="79" r="AU8"/>
      <c s="79" r="AV8"/>
      <c s="79" r="AW8"/>
      <c s="79" r="AX8"/>
      <c s="79" r="AY8"/>
      <c s="79" r="AZ8"/>
      <c s="79" r="BA8"/>
      <c s="79" r="BB8"/>
      <c s="79" r="BC8"/>
      <c s="79" r="BD8"/>
      <c s="79" r="BE8"/>
      <c s="79" r="BF8"/>
      <c s="79" r="BG8"/>
      <c s="79" r="BH8"/>
      <c s="79" r="BI8"/>
      <c s="79" r="BJ8"/>
      <c s="79" r="BK8"/>
      <c s="79" r="BL8"/>
      <c s="79" r="BM8"/>
      <c s="79" r="BN8"/>
      <c s="79" r="BO8"/>
      <c s="79" r="BP8"/>
      <c s="79" r="BQ8"/>
      <c s="79" r="BR8"/>
      <c s="79" r="BS8"/>
      <c s="79" r="BT8"/>
      <c s="79" r="BU8"/>
      <c s="79" r="BV8"/>
      <c s="79" r="BW8"/>
      <c s="79" r="BX8"/>
      <c s="79" r="BY8"/>
      <c s="79" r="BZ8"/>
      <c s="79" r="CA8"/>
      <c s="79" r="CB8"/>
      <c s="79" r="CC8"/>
      <c s="79" r="CD8"/>
      <c s="79" r="CE8"/>
      <c s="79" r="CF8"/>
      <c s="79" r="CG8"/>
      <c s="79" r="CH8"/>
      <c s="79" r="CI8"/>
      <c s="79" r="CJ8"/>
      <c s="79" r="CK8"/>
      <c s="79" r="CL8"/>
      <c s="79" r="CM8"/>
      <c s="79" r="CN8"/>
      <c s="79" r="CO8"/>
      <c s="79" r="CP8"/>
      <c s="79" r="CQ8"/>
      <c s="79" r="CR8"/>
      <c s="79" r="CS8"/>
      <c s="79" r="CT8"/>
      <c s="79" r="CU8"/>
      <c s="79" r="CV8"/>
      <c s="79" r="CW8"/>
      <c s="79" r="CX8"/>
      <c s="79" r="CY8"/>
      <c s="79" r="CZ8"/>
      <c s="79" r="DA8"/>
      <c s="79" r="DB8"/>
      <c s="79" r="DC8"/>
      <c s="79" r="DD8"/>
      <c s="79" r="DE8"/>
      <c s="79" r="DF8"/>
      <c s="79" r="DG8"/>
      <c s="79" r="DH8"/>
      <c s="79" r="DI8"/>
      <c s="79" r="DJ8"/>
      <c s="79" r="DK8"/>
      <c s="79" r="DL8"/>
      <c s="79" r="DM8"/>
      <c s="79" r="DN8"/>
      <c s="79" r="DO8"/>
      <c s="79" r="DP8"/>
      <c s="79" r="DQ8"/>
      <c s="79" r="DR8"/>
      <c s="79" r="DS8"/>
      <c s="79" r="DT8"/>
      <c s="79" r="DU8"/>
      <c s="79" r="DV8"/>
      <c s="79" r="DW8"/>
      <c s="79" r="DX8"/>
      <c s="79" r="DY8"/>
      <c s="79" r="DZ8"/>
      <c s="79" r="EA8"/>
      <c s="79" r="EB8"/>
      <c s="79" r="EC8"/>
      <c s="79" r="ED8"/>
      <c s="79" r="EE8"/>
      <c s="79" r="EF8"/>
      <c s="79" r="EG8"/>
      <c s="79" r="EH8"/>
      <c s="79" r="EI8"/>
      <c s="79" r="EJ8"/>
      <c s="79" r="EK8"/>
      <c s="79" r="EL8"/>
      <c s="79" r="EM8"/>
      <c s="79" r="EN8"/>
      <c s="79" r="EO8"/>
      <c s="79" r="EP8"/>
      <c s="79" r="EQ8"/>
      <c s="79" r="ER8"/>
      <c s="79" r="ES8"/>
      <c s="79" r="ET8"/>
      <c s="79" r="EU8"/>
      <c s="79" r="EV8"/>
      <c s="79" r="EW8"/>
      <c s="79" r="EX8"/>
      <c s="79" r="EY8"/>
      <c s="79" r="EZ8"/>
      <c s="79" r="FA8"/>
      <c s="79" r="FB8"/>
      <c s="79" r="FC8"/>
      <c s="79" r="FD8"/>
      <c s="79" r="FE8"/>
      <c s="79" r="FF8"/>
      <c s="79" r="FG8"/>
      <c s="79" r="FH8"/>
      <c s="79" r="FI8"/>
      <c s="79" r="FJ8"/>
      <c s="79" r="FK8"/>
      <c s="79" r="FL8"/>
      <c s="79" r="FM8"/>
      <c s="79" r="FN8"/>
      <c s="79" r="FO8"/>
      <c s="79" r="FP8"/>
      <c s="79" r="FQ8"/>
      <c s="79" r="FR8"/>
      <c s="79" r="FS8"/>
      <c s="79" r="FT8"/>
      <c s="79" r="FU8"/>
      <c s="79" r="FV8"/>
      <c s="79" r="FW8"/>
      <c s="79" r="FX8"/>
      <c s="79" r="FY8"/>
      <c s="79" r="FZ8"/>
      <c s="79" r="GA8"/>
      <c s="79" r="GB8"/>
      <c s="79" r="GC8"/>
      <c s="79" r="GD8"/>
      <c s="79" r="GE8"/>
      <c s="79" r="GF8"/>
      <c s="79" r="GG8"/>
      <c s="79" r="GH8"/>
      <c s="79" r="GI8"/>
      <c s="79" r="GJ8"/>
      <c s="79" r="GK8"/>
      <c s="79" r="GL8"/>
      <c s="79" r="GM8"/>
      <c s="79" r="GN8"/>
      <c s="79" r="GO8"/>
      <c s="79" r="GP8"/>
      <c s="79" r="GQ8"/>
      <c s="79" r="GR8"/>
      <c s="79" r="GS8"/>
      <c s="79" r="GT8"/>
      <c s="79" r="GU8"/>
      <c s="79" r="GV8"/>
      <c s="79" r="GW8"/>
      <c s="79" r="GX8"/>
      <c s="79" r="GY8"/>
      <c s="79" r="GZ8"/>
      <c s="79" r="HA8"/>
      <c s="79" r="HB8"/>
      <c s="79" r="HC8"/>
      <c s="79" r="HD8"/>
      <c s="79" r="HE8"/>
      <c s="79" r="HF8"/>
      <c s="79" r="HG8"/>
      <c s="79" r="HH8"/>
      <c s="79" r="HI8"/>
      <c s="79" r="HJ8"/>
      <c s="79" r="HK8"/>
      <c s="79" r="HL8"/>
      <c s="79" r="HM8"/>
      <c s="79" r="HN8"/>
      <c s="79" r="HO8"/>
      <c s="79" r="HP8"/>
      <c s="79" r="HQ8"/>
      <c s="79" r="HR8"/>
      <c s="79" r="HS8"/>
      <c s="79" r="HT8"/>
    </row>
    <row r="9">
      <c s="87" r="A9">
        <v>1</v>
      </c>
      <c t="s" s="132" r="B9">
        <v>4874</v>
      </c>
      <c t="s" s="132" r="C9">
        <v>4871</v>
      </c>
      <c s="79" r="D9"/>
      <c s="79" r="E9"/>
      <c s="79" r="F9"/>
      <c s="79" r="G9"/>
      <c s="79" r="H9"/>
      <c s="79" r="I9"/>
      <c s="79" r="J9"/>
      <c s="79" r="K9"/>
      <c s="79" r="L9"/>
      <c s="79" r="M9"/>
      <c s="79" r="N9"/>
      <c s="79" r="O9"/>
      <c s="79" r="P9"/>
      <c s="79" r="Q9"/>
      <c s="79" r="R9"/>
      <c s="79" r="S9"/>
      <c s="79" r="T9"/>
      <c s="79" r="U9"/>
      <c s="79" r="V9"/>
      <c s="79" r="W9"/>
      <c s="79" r="X9"/>
      <c s="79" r="Y9"/>
      <c s="79" r="Z9"/>
      <c s="79" r="AA9"/>
      <c s="79" r="AB9"/>
      <c s="79" r="AC9"/>
      <c s="79" r="AD9"/>
      <c s="79" r="AE9"/>
      <c s="79" r="AF9"/>
      <c s="79" r="AG9"/>
      <c s="79" r="AH9"/>
      <c s="79" r="AI9"/>
      <c s="79" r="AJ9"/>
      <c s="79" r="AK9"/>
      <c s="79" r="AL9"/>
      <c s="79" r="AM9"/>
      <c s="79" r="AN9"/>
      <c s="79" r="AO9"/>
      <c s="79" r="AP9"/>
      <c s="79" r="AQ9"/>
      <c s="79" r="AR9"/>
      <c s="79" r="AS9"/>
      <c s="79" r="AT9"/>
      <c s="79" r="AU9"/>
      <c s="79" r="AV9"/>
      <c s="79" r="AW9"/>
      <c s="79" r="AX9"/>
      <c s="79" r="AY9"/>
      <c s="79" r="AZ9"/>
      <c s="79" r="BA9"/>
      <c s="79" r="BB9"/>
      <c s="79" r="BC9"/>
      <c s="79" r="BD9"/>
      <c s="79" r="BE9"/>
      <c s="79" r="BF9"/>
      <c s="79" r="BG9"/>
      <c s="79" r="BH9"/>
      <c s="79" r="BI9"/>
      <c s="79" r="BJ9"/>
      <c s="79" r="BK9"/>
      <c s="79" r="BL9"/>
      <c s="79" r="BM9"/>
      <c s="79" r="BN9"/>
      <c s="79" r="BO9"/>
      <c s="79" r="BP9"/>
      <c s="79" r="BQ9"/>
      <c s="79" r="BR9"/>
      <c s="79" r="BS9"/>
      <c s="79" r="BT9"/>
      <c s="79" r="BU9"/>
      <c s="79" r="BV9"/>
      <c s="79" r="BW9"/>
      <c s="79" r="BX9"/>
      <c s="79" r="BY9"/>
      <c s="79" r="BZ9"/>
      <c s="79" r="CA9"/>
      <c s="79" r="CB9"/>
      <c s="79" r="CC9"/>
      <c s="79" r="CD9"/>
      <c s="79" r="CE9"/>
      <c s="79" r="CF9"/>
      <c s="79" r="CG9"/>
      <c s="79" r="CH9"/>
      <c s="79" r="CI9"/>
      <c s="79" r="CJ9"/>
      <c s="79" r="CK9"/>
      <c s="79" r="CL9"/>
      <c s="79" r="CM9"/>
      <c s="79" r="CN9"/>
      <c s="79" r="CO9"/>
      <c s="79" r="CP9"/>
      <c s="79" r="CQ9"/>
      <c s="79" r="CR9"/>
      <c s="79" r="CS9"/>
      <c s="79" r="CT9"/>
      <c s="79" r="CU9"/>
      <c s="79" r="CV9"/>
      <c s="79" r="CW9"/>
      <c s="79" r="CX9"/>
      <c s="79" r="CY9"/>
      <c s="79" r="CZ9"/>
      <c s="79" r="DA9"/>
      <c s="79" r="DB9"/>
      <c s="79" r="DC9"/>
      <c s="79" r="DD9"/>
      <c s="79" r="DE9"/>
      <c s="79" r="DF9"/>
      <c s="79" r="DG9"/>
      <c s="79" r="DH9"/>
      <c s="79" r="DI9"/>
      <c s="79" r="DJ9"/>
      <c s="79" r="DK9"/>
      <c s="79" r="DL9"/>
      <c s="79" r="DM9"/>
      <c s="79" r="DN9"/>
      <c s="79" r="DO9"/>
      <c s="79" r="DP9"/>
      <c s="79" r="DQ9"/>
      <c s="79" r="DR9"/>
      <c s="79" r="DS9"/>
      <c s="79" r="DT9"/>
      <c s="79" r="DU9"/>
      <c s="79" r="DV9"/>
      <c s="79" r="DW9"/>
      <c s="79" r="DX9"/>
      <c s="79" r="DY9"/>
      <c s="79" r="DZ9"/>
      <c s="79" r="EA9"/>
      <c s="79" r="EB9"/>
      <c s="79" r="EC9"/>
      <c s="79" r="ED9"/>
      <c s="79" r="EE9"/>
      <c s="79" r="EF9"/>
      <c s="79" r="EG9"/>
      <c s="79" r="EH9"/>
      <c s="79" r="EI9"/>
      <c s="79" r="EJ9"/>
      <c s="79" r="EK9"/>
      <c s="79" r="EL9"/>
      <c s="79" r="EM9"/>
      <c s="79" r="EN9"/>
      <c s="79" r="EO9"/>
      <c s="79" r="EP9"/>
      <c s="79" r="EQ9"/>
      <c s="79" r="ER9"/>
      <c s="79" r="ES9"/>
      <c s="79" r="ET9"/>
      <c s="79" r="EU9"/>
      <c s="79" r="EV9"/>
      <c s="79" r="EW9"/>
      <c s="79" r="EX9"/>
      <c s="79" r="EY9"/>
      <c s="79" r="EZ9"/>
      <c s="79" r="FA9"/>
      <c s="79" r="FB9"/>
      <c s="79" r="FC9"/>
      <c s="79" r="FD9"/>
      <c s="79" r="FE9"/>
      <c s="79" r="FF9"/>
      <c s="79" r="FG9"/>
      <c s="79" r="FH9"/>
      <c s="79" r="FI9"/>
      <c s="79" r="FJ9"/>
      <c s="79" r="FK9"/>
      <c s="79" r="FL9"/>
      <c s="79" r="FM9"/>
      <c s="79" r="FN9"/>
      <c s="79" r="FO9"/>
      <c s="79" r="FP9"/>
      <c s="79" r="FQ9"/>
      <c s="79" r="FR9"/>
      <c s="79" r="FS9"/>
      <c s="79" r="FT9"/>
      <c s="79" r="FU9"/>
      <c s="79" r="FV9"/>
      <c s="79" r="FW9"/>
      <c s="79" r="FX9"/>
      <c s="79" r="FY9"/>
      <c s="79" r="FZ9"/>
      <c s="79" r="GA9"/>
      <c s="79" r="GB9"/>
      <c s="79" r="GC9"/>
      <c s="79" r="GD9"/>
      <c s="79" r="GE9"/>
      <c s="79" r="GF9"/>
      <c s="79" r="GG9"/>
      <c s="79" r="GH9"/>
      <c s="79" r="GI9"/>
      <c s="79" r="GJ9"/>
      <c s="79" r="GK9"/>
      <c s="79" r="GL9"/>
      <c s="79" r="GM9"/>
      <c s="79" r="GN9"/>
      <c s="79" r="GO9"/>
      <c s="79" r="GP9"/>
      <c s="79" r="GQ9"/>
      <c s="79" r="GR9"/>
      <c s="79" r="GS9"/>
      <c s="79" r="GT9"/>
      <c s="79" r="GU9"/>
      <c s="79" r="GV9"/>
      <c s="79" r="GW9"/>
      <c s="79" r="GX9"/>
      <c s="79" r="GY9"/>
      <c s="79" r="GZ9"/>
      <c s="79" r="HA9"/>
      <c s="79" r="HB9"/>
      <c s="79" r="HC9"/>
      <c s="79" r="HD9"/>
      <c s="79" r="HE9"/>
      <c s="79" r="HF9"/>
      <c s="79" r="HG9"/>
      <c s="79" r="HH9"/>
      <c s="79" r="HI9"/>
      <c s="79" r="HJ9"/>
      <c s="79" r="HK9"/>
      <c s="79" r="HL9"/>
      <c s="79" r="HM9"/>
      <c s="79" r="HN9"/>
      <c s="79" r="HO9"/>
      <c s="79" r="HP9"/>
      <c s="79" r="HQ9"/>
      <c s="79" r="HR9"/>
      <c s="79" r="HS9"/>
      <c s="79" r="HT9"/>
    </row>
    <row r="10">
      <c s="87" r="A10">
        <v>1</v>
      </c>
      <c t="s" s="132" r="B10">
        <v>4875</v>
      </c>
      <c t="s" s="132" r="C10">
        <v>4866</v>
      </c>
      <c s="79" r="D10"/>
      <c s="79" r="E10"/>
      <c s="79" r="F10"/>
      <c s="79" r="G10"/>
      <c s="79" r="H10"/>
      <c s="79" r="I10"/>
      <c s="79" r="J10"/>
      <c s="79" r="K10"/>
      <c s="79" r="L10"/>
      <c s="79" r="M10"/>
      <c s="79" r="N10"/>
      <c s="79" r="O10"/>
      <c s="79" r="P10"/>
      <c s="79" r="Q10"/>
      <c s="79" r="R10"/>
      <c s="79" r="S10"/>
      <c s="79" r="T10"/>
      <c s="79" r="U10"/>
      <c s="79" r="V10"/>
      <c s="79" r="W10"/>
      <c s="79" r="X10"/>
      <c s="79" r="Y10"/>
      <c s="79" r="Z10"/>
      <c s="79" r="AA10"/>
      <c s="79" r="AB10"/>
      <c s="79" r="AC10"/>
      <c s="79" r="AD10"/>
      <c s="79" r="AE10"/>
      <c s="79" r="AF10"/>
      <c s="79" r="AG10"/>
      <c s="79" r="AH10"/>
      <c s="79" r="AI10"/>
      <c s="79" r="AJ10"/>
      <c s="79" r="AK10"/>
      <c s="79" r="AL10"/>
      <c s="79" r="AM10"/>
      <c s="79" r="AN10"/>
      <c s="79" r="AO10"/>
      <c s="79" r="AP10"/>
      <c s="79" r="AQ10"/>
      <c s="79" r="AR10"/>
      <c s="79" r="AS10"/>
      <c s="79" r="AT10"/>
      <c s="79" r="AU10"/>
      <c s="79" r="AV10"/>
      <c s="79" r="AW10"/>
      <c s="79" r="AX10"/>
      <c s="79" r="AY10"/>
      <c s="79" r="AZ10"/>
      <c s="79" r="BA10"/>
      <c s="79" r="BB10"/>
      <c s="79" r="BC10"/>
      <c s="79" r="BD10"/>
      <c s="79" r="BE10"/>
      <c s="79" r="BF10"/>
      <c s="79" r="BG10"/>
      <c s="79" r="BH10"/>
      <c s="79" r="BI10"/>
      <c s="79" r="BJ10"/>
      <c s="79" r="BK10"/>
      <c s="79" r="BL10"/>
      <c s="79" r="BM10"/>
      <c s="79" r="BN10"/>
      <c s="79" r="BO10"/>
      <c s="79" r="BP10"/>
      <c s="79" r="BQ10"/>
      <c s="79" r="BR10"/>
      <c s="79" r="BS10"/>
      <c s="79" r="BT10"/>
      <c s="79" r="BU10"/>
      <c s="79" r="BV10"/>
      <c s="79" r="BW10"/>
      <c s="79" r="BX10"/>
      <c s="79" r="BY10"/>
      <c s="79" r="BZ10"/>
      <c s="79" r="CA10"/>
      <c s="79" r="CB10"/>
      <c s="79" r="CC10"/>
      <c s="79" r="CD10"/>
      <c s="79" r="CE10"/>
      <c s="79" r="CF10"/>
      <c s="79" r="CG10"/>
      <c s="79" r="CH10"/>
      <c s="79" r="CI10"/>
      <c s="79" r="CJ10"/>
      <c s="79" r="CK10"/>
      <c s="79" r="CL10"/>
      <c s="79" r="CM10"/>
      <c s="79" r="CN10"/>
      <c s="79" r="CO10"/>
      <c s="79" r="CP10"/>
      <c s="79" r="CQ10"/>
      <c s="79" r="CR10"/>
      <c s="79" r="CS10"/>
      <c s="79" r="CT10"/>
      <c s="79" r="CU10"/>
      <c s="79" r="CV10"/>
      <c s="79" r="CW10"/>
      <c s="79" r="CX10"/>
      <c s="79" r="CY10"/>
      <c s="79" r="CZ10"/>
      <c s="79" r="DA10"/>
      <c s="79" r="DB10"/>
      <c s="79" r="DC10"/>
      <c s="79" r="DD10"/>
      <c s="79" r="DE10"/>
      <c s="79" r="DF10"/>
      <c s="79" r="DG10"/>
      <c s="79" r="DH10"/>
      <c s="79" r="DI10"/>
      <c s="79" r="DJ10"/>
      <c s="79" r="DK10"/>
      <c s="79" r="DL10"/>
      <c s="79" r="DM10"/>
      <c s="79" r="DN10"/>
      <c s="79" r="DO10"/>
      <c s="79" r="DP10"/>
      <c s="79" r="DQ10"/>
      <c s="79" r="DR10"/>
      <c s="79" r="DS10"/>
      <c s="79" r="DT10"/>
      <c s="79" r="DU10"/>
      <c s="79" r="DV10"/>
      <c s="79" r="DW10"/>
      <c s="79" r="DX10"/>
      <c s="79" r="DY10"/>
      <c s="79" r="DZ10"/>
      <c s="79" r="EA10"/>
      <c s="79" r="EB10"/>
      <c s="79" r="EC10"/>
      <c s="79" r="ED10"/>
      <c s="79" r="EE10"/>
      <c s="79" r="EF10"/>
      <c s="79" r="EG10"/>
      <c s="79" r="EH10"/>
      <c s="79" r="EI10"/>
      <c s="79" r="EJ10"/>
      <c s="79" r="EK10"/>
      <c s="79" r="EL10"/>
      <c s="79" r="EM10"/>
      <c s="79" r="EN10"/>
      <c s="79" r="EO10"/>
      <c s="79" r="EP10"/>
      <c s="79" r="EQ10"/>
      <c s="79" r="ER10"/>
      <c s="79" r="ES10"/>
      <c s="79" r="ET10"/>
      <c s="79" r="EU10"/>
      <c s="79" r="EV10"/>
      <c s="79" r="EW10"/>
      <c s="79" r="EX10"/>
      <c s="79" r="EY10"/>
      <c s="79" r="EZ10"/>
      <c s="79" r="FA10"/>
      <c s="79" r="FB10"/>
      <c s="79" r="FC10"/>
      <c s="79" r="FD10"/>
      <c s="79" r="FE10"/>
      <c s="79" r="FF10"/>
      <c s="79" r="FG10"/>
      <c s="79" r="FH10"/>
      <c s="79" r="FI10"/>
      <c s="79" r="FJ10"/>
      <c s="79" r="FK10"/>
      <c s="79" r="FL10"/>
      <c s="79" r="FM10"/>
      <c s="79" r="FN10"/>
      <c s="79" r="FO10"/>
      <c s="79" r="FP10"/>
      <c s="79" r="FQ10"/>
      <c s="79" r="FR10"/>
      <c s="79" r="FS10"/>
      <c s="79" r="FT10"/>
      <c s="79" r="FU10"/>
      <c s="79" r="FV10"/>
      <c s="79" r="FW10"/>
      <c s="79" r="FX10"/>
      <c s="79" r="FY10"/>
      <c s="79" r="FZ10"/>
      <c s="79" r="GA10"/>
      <c s="79" r="GB10"/>
      <c s="79" r="GC10"/>
      <c s="79" r="GD10"/>
      <c s="79" r="GE10"/>
      <c s="79" r="GF10"/>
      <c s="79" r="GG10"/>
      <c s="79" r="GH10"/>
      <c s="79" r="GI10"/>
      <c s="79" r="GJ10"/>
      <c s="79" r="GK10"/>
      <c s="79" r="GL10"/>
      <c s="79" r="GM10"/>
      <c s="79" r="GN10"/>
      <c s="79" r="GO10"/>
      <c s="79" r="GP10"/>
      <c s="79" r="GQ10"/>
      <c s="79" r="GR10"/>
      <c s="79" r="GS10"/>
      <c s="79" r="GT10"/>
      <c s="79" r="GU10"/>
      <c s="79" r="GV10"/>
      <c s="79" r="GW10"/>
      <c s="79" r="GX10"/>
      <c s="79" r="GY10"/>
      <c s="79" r="GZ10"/>
      <c s="79" r="HA10"/>
      <c s="79" r="HB10"/>
      <c s="79" r="HC10"/>
      <c s="79" r="HD10"/>
      <c s="79" r="HE10"/>
      <c s="79" r="HF10"/>
      <c s="79" r="HG10"/>
      <c s="79" r="HH10"/>
      <c s="79" r="HI10"/>
      <c s="79" r="HJ10"/>
      <c s="79" r="HK10"/>
      <c s="79" r="HL10"/>
      <c s="79" r="HM10"/>
      <c s="79" r="HN10"/>
      <c s="79" r="HO10"/>
      <c s="79" r="HP10"/>
      <c s="79" r="HQ10"/>
      <c s="79" r="HR10"/>
      <c s="79" r="HS10"/>
      <c s="79" r="HT10"/>
    </row>
    <row r="11">
      <c s="87" r="A11">
        <v>1</v>
      </c>
      <c t="s" s="132" r="B11">
        <v>4876</v>
      </c>
      <c t="s" s="132" r="C11">
        <v>4877</v>
      </c>
      <c s="79" r="D11"/>
      <c s="79" r="E11"/>
      <c s="79" r="F11"/>
      <c s="79" r="G11"/>
      <c s="79" r="H11"/>
      <c s="79" r="I11"/>
      <c s="79" r="J11"/>
      <c s="79" r="K11"/>
      <c s="79" r="L11"/>
      <c s="79" r="M11"/>
      <c s="79" r="N11"/>
      <c s="79" r="O11"/>
      <c s="79" r="P11"/>
      <c s="79" r="Q11"/>
      <c s="79" r="R11"/>
      <c s="79" r="S11"/>
      <c s="79" r="T11"/>
      <c s="79" r="U11"/>
      <c s="79" r="V11"/>
      <c s="79" r="W11"/>
      <c s="79" r="X11"/>
      <c s="79" r="Y11"/>
      <c s="79" r="Z11"/>
      <c s="79" r="AA11"/>
      <c s="79" r="AB11"/>
      <c s="79" r="AC11"/>
      <c s="79" r="AD11"/>
      <c s="79" r="AE11"/>
      <c s="79" r="AF11"/>
      <c s="79" r="AG11"/>
      <c s="79" r="AH11"/>
      <c s="79" r="AI11"/>
      <c s="79" r="AJ11"/>
      <c s="79" r="AK11"/>
      <c s="79" r="AL11"/>
      <c s="79" r="AM11"/>
      <c s="79" r="AN11"/>
      <c s="79" r="AO11"/>
      <c s="79" r="AP11"/>
      <c s="79" r="AQ11"/>
      <c s="79" r="AR11"/>
      <c s="79" r="AS11"/>
      <c s="79" r="AT11"/>
      <c s="79" r="AU11"/>
      <c s="79" r="AV11"/>
      <c s="79" r="AW11"/>
      <c s="79" r="AX11"/>
      <c s="79" r="AY11"/>
      <c s="79" r="AZ11"/>
      <c s="79" r="BA11"/>
      <c s="79" r="BB11"/>
      <c s="79" r="BC11"/>
      <c s="79" r="BD11"/>
      <c s="79" r="BE11"/>
      <c s="79" r="BF11"/>
      <c s="79" r="BG11"/>
      <c s="79" r="BH11"/>
      <c s="79" r="BI11"/>
      <c s="79" r="BJ11"/>
      <c s="79" r="BK11"/>
      <c s="79" r="BL11"/>
      <c s="79" r="BM11"/>
      <c s="79" r="BN11"/>
      <c s="79" r="BO11"/>
      <c s="79" r="BP11"/>
      <c s="79" r="BQ11"/>
      <c s="79" r="BR11"/>
      <c s="79" r="BS11"/>
      <c s="79" r="BT11"/>
      <c s="79" r="BU11"/>
      <c s="79" r="BV11"/>
      <c s="79" r="BW11"/>
      <c s="79" r="BX11"/>
      <c s="79" r="BY11"/>
      <c s="79" r="BZ11"/>
      <c s="79" r="CA11"/>
      <c s="79" r="CB11"/>
      <c s="79" r="CC11"/>
      <c s="79" r="CD11"/>
      <c s="79" r="CE11"/>
      <c s="79" r="CF11"/>
      <c s="79" r="CG11"/>
      <c s="79" r="CH11"/>
      <c s="79" r="CI11"/>
      <c s="79" r="CJ11"/>
      <c s="79" r="CK11"/>
      <c s="79" r="CL11"/>
      <c s="79" r="CM11"/>
      <c s="79" r="CN11"/>
      <c s="79" r="CO11"/>
      <c s="79" r="CP11"/>
      <c s="79" r="CQ11"/>
      <c s="79" r="CR11"/>
      <c s="79" r="CS11"/>
      <c s="79" r="CT11"/>
      <c s="79" r="CU11"/>
      <c s="79" r="CV11"/>
      <c s="79" r="CW11"/>
      <c s="79" r="CX11"/>
      <c s="79" r="CY11"/>
      <c s="79" r="CZ11"/>
      <c s="79" r="DA11"/>
      <c s="79" r="DB11"/>
      <c s="79" r="DC11"/>
      <c s="79" r="DD11"/>
      <c s="79" r="DE11"/>
      <c s="79" r="DF11"/>
      <c s="79" r="DG11"/>
      <c s="79" r="DH11"/>
      <c s="79" r="DI11"/>
      <c s="79" r="DJ11"/>
      <c s="79" r="DK11"/>
      <c s="79" r="DL11"/>
      <c s="79" r="DM11"/>
      <c s="79" r="DN11"/>
      <c s="79" r="DO11"/>
      <c s="79" r="DP11"/>
      <c s="79" r="DQ11"/>
      <c s="79" r="DR11"/>
      <c s="79" r="DS11"/>
      <c s="79" r="DT11"/>
      <c s="79" r="DU11"/>
      <c s="79" r="DV11"/>
      <c s="79" r="DW11"/>
      <c s="79" r="DX11"/>
      <c s="79" r="DY11"/>
      <c s="79" r="DZ11"/>
      <c s="79" r="EA11"/>
      <c s="79" r="EB11"/>
      <c s="79" r="EC11"/>
      <c s="79" r="ED11"/>
      <c s="79" r="EE11"/>
      <c s="79" r="EF11"/>
      <c s="79" r="EG11"/>
      <c s="79" r="EH11"/>
      <c s="79" r="EI11"/>
      <c s="79" r="EJ11"/>
      <c s="79" r="EK11"/>
      <c s="79" r="EL11"/>
      <c s="79" r="EM11"/>
      <c s="79" r="EN11"/>
      <c s="79" r="EO11"/>
      <c s="79" r="EP11"/>
      <c s="79" r="EQ11"/>
      <c s="79" r="ER11"/>
      <c s="79" r="ES11"/>
      <c s="79" r="ET11"/>
      <c s="79" r="EU11"/>
      <c s="79" r="EV11"/>
      <c s="79" r="EW11"/>
      <c s="79" r="EX11"/>
      <c s="79" r="EY11"/>
      <c s="79" r="EZ11"/>
      <c s="79" r="FA11"/>
      <c s="79" r="FB11"/>
      <c s="79" r="FC11"/>
      <c s="79" r="FD11"/>
      <c s="79" r="FE11"/>
      <c s="79" r="FF11"/>
      <c s="79" r="FG11"/>
      <c s="79" r="FH11"/>
      <c s="79" r="FI11"/>
      <c s="79" r="FJ11"/>
      <c s="79" r="FK11"/>
      <c s="79" r="FL11"/>
      <c s="79" r="FM11"/>
      <c s="79" r="FN11"/>
      <c s="79" r="FO11"/>
      <c s="79" r="FP11"/>
      <c s="79" r="FQ11"/>
      <c s="79" r="FR11"/>
      <c s="79" r="FS11"/>
      <c s="79" r="FT11"/>
      <c s="79" r="FU11"/>
      <c s="79" r="FV11"/>
      <c s="79" r="FW11"/>
      <c s="79" r="FX11"/>
      <c s="79" r="FY11"/>
      <c s="79" r="FZ11"/>
      <c s="79" r="GA11"/>
      <c s="79" r="GB11"/>
      <c s="79" r="GC11"/>
      <c s="79" r="GD11"/>
      <c s="79" r="GE11"/>
      <c s="79" r="GF11"/>
      <c s="79" r="GG11"/>
      <c s="79" r="GH11"/>
      <c s="79" r="GI11"/>
      <c s="79" r="GJ11"/>
      <c s="79" r="GK11"/>
      <c s="79" r="GL11"/>
      <c s="79" r="GM11"/>
      <c s="79" r="GN11"/>
      <c s="79" r="GO11"/>
      <c s="79" r="GP11"/>
      <c s="79" r="GQ11"/>
      <c s="79" r="GR11"/>
      <c s="79" r="GS11"/>
      <c s="79" r="GT11"/>
      <c s="79" r="GU11"/>
      <c s="79" r="GV11"/>
      <c s="79" r="GW11"/>
      <c s="79" r="GX11"/>
      <c s="79" r="GY11"/>
      <c s="79" r="GZ11"/>
      <c s="79" r="HA11"/>
      <c s="79" r="HB11"/>
      <c s="79" r="HC11"/>
      <c s="79" r="HD11"/>
      <c s="79" r="HE11"/>
      <c s="79" r="HF11"/>
      <c s="79" r="HG11"/>
      <c s="79" r="HH11"/>
      <c s="79" r="HI11"/>
      <c s="79" r="HJ11"/>
      <c s="79" r="HK11"/>
      <c s="79" r="HL11"/>
      <c s="79" r="HM11"/>
      <c s="79" r="HN11"/>
      <c s="79" r="HO11"/>
      <c s="79" r="HP11"/>
      <c s="79" r="HQ11"/>
      <c s="79" r="HR11"/>
      <c s="79" r="HS11"/>
      <c s="79" r="HT11"/>
    </row>
    <row r="12">
      <c s="87" r="A12">
        <v>1</v>
      </c>
      <c t="s" s="132" r="B12">
        <v>4878</v>
      </c>
      <c t="s" s="132" r="C12">
        <v>4877</v>
      </c>
      <c s="79" r="D12"/>
      <c s="79" r="E12"/>
      <c s="79" r="F12"/>
      <c s="79" r="G12"/>
      <c s="79" r="H12"/>
      <c s="79" r="I12"/>
      <c s="79" r="J12"/>
      <c s="79" r="K12"/>
      <c s="79" r="L12"/>
      <c s="79" r="M12"/>
      <c s="79" r="N12"/>
      <c s="79" r="O12"/>
      <c s="79" r="P12"/>
      <c s="79" r="Q12"/>
      <c s="79" r="R12"/>
      <c s="79" r="S12"/>
      <c s="79" r="T12"/>
      <c s="79" r="U12"/>
      <c s="79" r="V12"/>
      <c s="79" r="W12"/>
      <c s="79" r="X12"/>
      <c s="79" r="Y12"/>
      <c s="79" r="Z12"/>
      <c s="79" r="AA12"/>
      <c s="79" r="AB12"/>
      <c s="79" r="AC12"/>
      <c s="79" r="AD12"/>
      <c s="79" r="AE12"/>
      <c s="79" r="AF12"/>
      <c s="79" r="AG12"/>
      <c s="79" r="AH12"/>
      <c s="79" r="AI12"/>
      <c s="79" r="AJ12"/>
      <c s="79" r="AK12"/>
      <c s="79" r="AL12"/>
      <c s="79" r="AM12"/>
      <c s="79" r="AN12"/>
      <c s="79" r="AO12"/>
      <c s="79" r="AP12"/>
      <c s="79" r="AQ12"/>
      <c s="79" r="AR12"/>
      <c s="79" r="AS12"/>
      <c s="79" r="AT12"/>
      <c s="79" r="AU12"/>
      <c s="79" r="AV12"/>
      <c s="79" r="AW12"/>
      <c s="79" r="AX12"/>
      <c s="79" r="AY12"/>
      <c s="79" r="AZ12"/>
      <c s="79" r="BA12"/>
      <c s="79" r="BB12"/>
      <c s="79" r="BC12"/>
      <c s="79" r="BD12"/>
      <c s="79" r="BE12"/>
      <c s="79" r="BF12"/>
      <c s="79" r="BG12"/>
      <c s="79" r="BH12"/>
      <c s="79" r="BI12"/>
      <c s="79" r="BJ12"/>
      <c s="79" r="BK12"/>
      <c s="79" r="BL12"/>
      <c s="79" r="BM12"/>
      <c s="79" r="BN12"/>
      <c s="79" r="BO12"/>
      <c s="79" r="BP12"/>
      <c s="79" r="BQ12"/>
      <c s="79" r="BR12"/>
      <c s="79" r="BS12"/>
      <c s="79" r="BT12"/>
      <c s="79" r="BU12"/>
      <c s="79" r="BV12"/>
      <c s="79" r="BW12"/>
      <c s="79" r="BX12"/>
      <c s="79" r="BY12"/>
      <c s="79" r="BZ12"/>
      <c s="79" r="CA12"/>
      <c s="79" r="CB12"/>
      <c s="79" r="CC12"/>
      <c s="79" r="CD12"/>
      <c s="79" r="CE12"/>
      <c s="79" r="CF12"/>
      <c s="79" r="CG12"/>
      <c s="79" r="CH12"/>
      <c s="79" r="CI12"/>
      <c s="79" r="CJ12"/>
      <c s="79" r="CK12"/>
      <c s="79" r="CL12"/>
      <c s="79" r="CM12"/>
      <c s="79" r="CN12"/>
      <c s="79" r="CO12"/>
      <c s="79" r="CP12"/>
      <c s="79" r="CQ12"/>
      <c s="79" r="CR12"/>
      <c s="79" r="CS12"/>
      <c s="79" r="CT12"/>
      <c s="79" r="CU12"/>
      <c s="79" r="CV12"/>
      <c s="79" r="CW12"/>
      <c s="79" r="CX12"/>
      <c s="79" r="CY12"/>
      <c s="79" r="CZ12"/>
      <c s="79" r="DA12"/>
      <c s="79" r="DB12"/>
      <c s="79" r="DC12"/>
      <c s="79" r="DD12"/>
      <c s="79" r="DE12"/>
      <c s="79" r="DF12"/>
      <c s="79" r="DG12"/>
      <c s="79" r="DH12"/>
      <c s="79" r="DI12"/>
      <c s="79" r="DJ12"/>
      <c s="79" r="DK12"/>
      <c s="79" r="DL12"/>
      <c s="79" r="DM12"/>
      <c s="79" r="DN12"/>
      <c s="79" r="DO12"/>
      <c s="79" r="DP12"/>
      <c s="79" r="DQ12"/>
      <c s="79" r="DR12"/>
      <c s="79" r="DS12"/>
      <c s="79" r="DT12"/>
      <c s="79" r="DU12"/>
      <c s="79" r="DV12"/>
      <c s="79" r="DW12"/>
      <c s="79" r="DX12"/>
      <c s="79" r="DY12"/>
      <c s="79" r="DZ12"/>
      <c s="79" r="EA12"/>
      <c s="79" r="EB12"/>
      <c s="79" r="EC12"/>
      <c s="79" r="ED12"/>
      <c s="79" r="EE12"/>
      <c s="79" r="EF12"/>
      <c s="79" r="EG12"/>
      <c s="79" r="EH12"/>
      <c s="79" r="EI12"/>
      <c s="79" r="EJ12"/>
      <c s="79" r="EK12"/>
      <c s="79" r="EL12"/>
      <c s="79" r="EM12"/>
      <c s="79" r="EN12"/>
      <c s="79" r="EO12"/>
      <c s="79" r="EP12"/>
      <c s="79" r="EQ12"/>
      <c s="79" r="ER12"/>
      <c s="79" r="ES12"/>
      <c s="79" r="ET12"/>
      <c s="79" r="EU12"/>
      <c s="79" r="EV12"/>
      <c s="79" r="EW12"/>
      <c s="79" r="EX12"/>
      <c s="79" r="EY12"/>
      <c s="79" r="EZ12"/>
      <c s="79" r="FA12"/>
      <c s="79" r="FB12"/>
      <c s="79" r="FC12"/>
      <c s="79" r="FD12"/>
      <c s="79" r="FE12"/>
      <c s="79" r="FF12"/>
      <c s="79" r="FG12"/>
      <c s="79" r="FH12"/>
      <c s="79" r="FI12"/>
      <c s="79" r="FJ12"/>
      <c s="79" r="FK12"/>
      <c s="79" r="FL12"/>
      <c s="79" r="FM12"/>
      <c s="79" r="FN12"/>
      <c s="79" r="FO12"/>
      <c s="79" r="FP12"/>
      <c s="79" r="FQ12"/>
      <c s="79" r="FR12"/>
      <c s="79" r="FS12"/>
      <c s="79" r="FT12"/>
      <c s="79" r="FU12"/>
      <c s="79" r="FV12"/>
      <c s="79" r="FW12"/>
      <c s="79" r="FX12"/>
      <c s="79" r="FY12"/>
      <c s="79" r="FZ12"/>
      <c s="79" r="GA12"/>
      <c s="79" r="GB12"/>
      <c s="79" r="GC12"/>
      <c s="79" r="GD12"/>
      <c s="79" r="GE12"/>
      <c s="79" r="GF12"/>
      <c s="79" r="GG12"/>
      <c s="79" r="GH12"/>
      <c s="79" r="GI12"/>
      <c s="79" r="GJ12"/>
      <c s="79" r="GK12"/>
      <c s="79" r="GL12"/>
      <c s="79" r="GM12"/>
      <c s="79" r="GN12"/>
      <c s="79" r="GO12"/>
      <c s="79" r="GP12"/>
      <c s="79" r="GQ12"/>
      <c s="79" r="GR12"/>
      <c s="79" r="GS12"/>
      <c s="79" r="GT12"/>
      <c s="79" r="GU12"/>
      <c s="79" r="GV12"/>
      <c s="79" r="GW12"/>
      <c s="79" r="GX12"/>
      <c s="79" r="GY12"/>
      <c s="79" r="GZ12"/>
      <c s="79" r="HA12"/>
      <c s="79" r="HB12"/>
      <c s="79" r="HC12"/>
      <c s="79" r="HD12"/>
      <c s="79" r="HE12"/>
      <c s="79" r="HF12"/>
      <c s="79" r="HG12"/>
      <c s="79" r="HH12"/>
      <c s="79" r="HI12"/>
      <c s="79" r="HJ12"/>
      <c s="79" r="HK12"/>
      <c s="79" r="HL12"/>
      <c s="79" r="HM12"/>
      <c s="79" r="HN12"/>
      <c s="79" r="HO12"/>
      <c s="79" r="HP12"/>
      <c s="79" r="HQ12"/>
      <c s="79" r="HR12"/>
      <c s="79" r="HS12"/>
      <c s="79" r="HT12"/>
    </row>
    <row r="13">
      <c s="87" r="A13">
        <v>1</v>
      </c>
      <c t="s" s="132" r="B13">
        <v>4879</v>
      </c>
      <c t="s" s="132" r="C13">
        <v>4866</v>
      </c>
      <c s="79" r="D13"/>
      <c s="79" r="E13"/>
      <c s="79" r="F13"/>
      <c s="79" r="G13"/>
      <c s="79" r="H13"/>
      <c s="79" r="I13"/>
      <c s="79" r="J13"/>
      <c s="79" r="K13"/>
      <c s="79" r="L13"/>
      <c s="79" r="M13"/>
      <c s="79" r="N13"/>
      <c s="79" r="O13"/>
      <c s="79" r="P13"/>
      <c s="79" r="Q13"/>
      <c s="79" r="R13"/>
      <c s="79" r="S13"/>
      <c s="79" r="T13"/>
      <c s="79" r="U13"/>
      <c s="79" r="V13"/>
      <c s="79" r="W13"/>
      <c s="79" r="X13"/>
      <c s="79" r="Y13"/>
      <c s="79" r="Z13"/>
      <c s="79" r="AA13"/>
      <c s="79" r="AB13"/>
      <c s="79" r="AC13"/>
      <c s="79" r="AD13"/>
      <c s="79" r="AE13"/>
      <c s="79" r="AF13"/>
      <c s="79" r="AG13"/>
      <c s="79" r="AH13"/>
      <c s="79" r="AI13"/>
      <c s="79" r="AJ13"/>
      <c s="79" r="AK13"/>
      <c s="79" r="AL13"/>
      <c s="79" r="AM13"/>
      <c s="79" r="AN13"/>
      <c s="79" r="AO13"/>
      <c s="79" r="AP13"/>
      <c s="79" r="AQ13"/>
      <c s="79" r="AR13"/>
      <c s="79" r="AS13"/>
      <c s="79" r="AT13"/>
      <c s="79" r="AU13"/>
      <c s="79" r="AV13"/>
      <c s="79" r="AW13"/>
      <c s="79" r="AX13"/>
      <c s="79" r="AY13"/>
      <c s="79" r="AZ13"/>
      <c s="79" r="BA13"/>
      <c s="79" r="BB13"/>
      <c s="79" r="BC13"/>
      <c s="79" r="BD13"/>
      <c s="79" r="BE13"/>
      <c s="79" r="BF13"/>
      <c s="79" r="BG13"/>
      <c s="79" r="BH13"/>
      <c s="79" r="BI13"/>
      <c s="79" r="BJ13"/>
      <c s="79" r="BK13"/>
      <c s="79" r="BL13"/>
      <c s="79" r="BM13"/>
      <c s="79" r="BN13"/>
      <c s="79" r="BO13"/>
      <c s="79" r="BP13"/>
      <c s="79" r="BQ13"/>
      <c s="79" r="BR13"/>
      <c s="79" r="BS13"/>
      <c s="79" r="BT13"/>
      <c s="79" r="BU13"/>
      <c s="79" r="BV13"/>
      <c s="79" r="BW13"/>
      <c s="79" r="BX13"/>
      <c s="79" r="BY13"/>
      <c s="79" r="BZ13"/>
      <c s="79" r="CA13"/>
      <c s="79" r="CB13"/>
      <c s="79" r="CC13"/>
      <c s="79" r="CD13"/>
      <c s="79" r="CE13"/>
      <c s="79" r="CF13"/>
      <c s="79" r="CG13"/>
      <c s="79" r="CH13"/>
      <c s="79" r="CI13"/>
      <c s="79" r="CJ13"/>
      <c s="79" r="CK13"/>
      <c s="79" r="CL13"/>
      <c s="79" r="CM13"/>
      <c s="79" r="CN13"/>
      <c s="79" r="CO13"/>
      <c s="79" r="CP13"/>
      <c s="79" r="CQ13"/>
      <c s="79" r="CR13"/>
      <c s="79" r="CS13"/>
      <c s="79" r="CT13"/>
      <c s="79" r="CU13"/>
      <c s="79" r="CV13"/>
      <c s="79" r="CW13"/>
      <c s="79" r="CX13"/>
      <c s="79" r="CY13"/>
      <c s="79" r="CZ13"/>
      <c s="79" r="DA13"/>
      <c s="79" r="DB13"/>
      <c s="79" r="DC13"/>
      <c s="79" r="DD13"/>
      <c s="79" r="DE13"/>
      <c s="79" r="DF13"/>
      <c s="79" r="DG13"/>
      <c s="79" r="DH13"/>
      <c s="79" r="DI13"/>
      <c s="79" r="DJ13"/>
      <c s="79" r="DK13"/>
      <c s="79" r="DL13"/>
      <c s="79" r="DM13"/>
      <c s="79" r="DN13"/>
      <c s="79" r="DO13"/>
      <c s="79" r="DP13"/>
      <c s="79" r="DQ13"/>
      <c s="79" r="DR13"/>
      <c s="79" r="DS13"/>
      <c s="79" r="DT13"/>
      <c s="79" r="DU13"/>
      <c s="79" r="DV13"/>
      <c s="79" r="DW13"/>
      <c s="79" r="DX13"/>
      <c s="79" r="DY13"/>
      <c s="79" r="DZ13"/>
      <c s="79" r="EA13"/>
      <c s="79" r="EB13"/>
      <c s="79" r="EC13"/>
      <c s="79" r="ED13"/>
      <c s="79" r="EE13"/>
      <c s="79" r="EF13"/>
      <c s="79" r="EG13"/>
      <c s="79" r="EH13"/>
      <c s="79" r="EI13"/>
      <c s="79" r="EJ13"/>
      <c s="79" r="EK13"/>
      <c s="79" r="EL13"/>
      <c s="79" r="EM13"/>
      <c s="79" r="EN13"/>
      <c s="79" r="EO13"/>
      <c s="79" r="EP13"/>
      <c s="79" r="EQ13"/>
      <c s="79" r="ER13"/>
      <c s="79" r="ES13"/>
      <c s="79" r="ET13"/>
      <c s="79" r="EU13"/>
      <c s="79" r="EV13"/>
      <c s="79" r="EW13"/>
      <c s="79" r="EX13"/>
      <c s="79" r="EY13"/>
      <c s="79" r="EZ13"/>
      <c s="79" r="FA13"/>
      <c s="79" r="FB13"/>
      <c s="79" r="FC13"/>
      <c s="79" r="FD13"/>
      <c s="79" r="FE13"/>
      <c s="79" r="FF13"/>
      <c s="79" r="FG13"/>
      <c s="79" r="FH13"/>
      <c s="79" r="FI13"/>
      <c s="79" r="FJ13"/>
      <c s="79" r="FK13"/>
      <c s="79" r="FL13"/>
      <c s="79" r="FM13"/>
      <c s="79" r="FN13"/>
      <c s="79" r="FO13"/>
      <c s="79" r="FP13"/>
      <c s="79" r="FQ13"/>
      <c s="79" r="FR13"/>
      <c s="79" r="FS13"/>
      <c s="79" r="FT13"/>
      <c s="79" r="FU13"/>
      <c s="79" r="FV13"/>
      <c s="79" r="FW13"/>
      <c s="79" r="FX13"/>
      <c s="79" r="FY13"/>
      <c s="79" r="FZ13"/>
      <c s="79" r="GA13"/>
      <c s="79" r="GB13"/>
      <c s="79" r="GC13"/>
      <c s="79" r="GD13"/>
      <c s="79" r="GE13"/>
      <c s="79" r="GF13"/>
      <c s="79" r="GG13"/>
      <c s="79" r="GH13"/>
      <c s="79" r="GI13"/>
      <c s="79" r="GJ13"/>
      <c s="79" r="GK13"/>
      <c s="79" r="GL13"/>
      <c s="79" r="GM13"/>
      <c s="79" r="GN13"/>
      <c s="79" r="GO13"/>
      <c s="79" r="GP13"/>
      <c s="79" r="GQ13"/>
      <c s="79" r="GR13"/>
      <c s="79" r="GS13"/>
      <c s="79" r="GT13"/>
      <c s="79" r="GU13"/>
      <c s="79" r="GV13"/>
      <c s="79" r="GW13"/>
      <c s="79" r="GX13"/>
      <c s="79" r="GY13"/>
      <c s="79" r="GZ13"/>
      <c s="79" r="HA13"/>
      <c s="79" r="HB13"/>
      <c s="79" r="HC13"/>
      <c s="79" r="HD13"/>
      <c s="79" r="HE13"/>
      <c s="79" r="HF13"/>
      <c s="79" r="HG13"/>
      <c s="79" r="HH13"/>
      <c s="79" r="HI13"/>
      <c s="79" r="HJ13"/>
      <c s="79" r="HK13"/>
      <c s="79" r="HL13"/>
      <c s="79" r="HM13"/>
      <c s="79" r="HN13"/>
      <c s="79" r="HO13"/>
      <c s="79" r="HP13"/>
      <c s="79" r="HQ13"/>
      <c s="79" r="HR13"/>
      <c s="79" r="HS13"/>
      <c s="79" r="HT13"/>
    </row>
    <row r="14">
      <c s="87" r="A14">
        <v>1</v>
      </c>
      <c t="s" s="132" r="B14">
        <v>4880</v>
      </c>
      <c t="s" s="132" r="C14">
        <v>4877</v>
      </c>
      <c s="79" r="D14"/>
      <c s="79" r="E14"/>
      <c s="79" r="F14"/>
      <c s="79" r="G14"/>
      <c s="79" r="H14"/>
      <c s="79" r="I14"/>
      <c s="79" r="J14"/>
      <c s="79" r="K14"/>
      <c s="79" r="L14"/>
      <c s="79" r="M14"/>
      <c s="79" r="N14"/>
      <c s="79" r="O14"/>
      <c s="79" r="P14"/>
      <c s="79" r="Q14"/>
      <c s="79" r="R14"/>
      <c s="79" r="S14"/>
      <c s="79" r="T14"/>
      <c s="79" r="U14"/>
      <c s="79" r="V14"/>
      <c s="79" r="W14"/>
      <c s="79" r="X14"/>
      <c s="79" r="Y14"/>
      <c s="79" r="Z14"/>
      <c s="79" r="AA14"/>
      <c s="79" r="AB14"/>
      <c s="79" r="AC14"/>
      <c s="79" r="AD14"/>
      <c s="79" r="AE14"/>
      <c s="79" r="AF14"/>
      <c s="79" r="AG14"/>
      <c s="79" r="AH14"/>
      <c s="79" r="AI14"/>
      <c s="79" r="AJ14"/>
      <c s="79" r="AK14"/>
      <c s="79" r="AL14"/>
      <c s="79" r="AM14"/>
      <c s="79" r="AN14"/>
      <c s="79" r="AO14"/>
      <c s="79" r="AP14"/>
      <c s="79" r="AQ14"/>
      <c s="79" r="AR14"/>
      <c s="79" r="AS14"/>
      <c s="79" r="AT14"/>
      <c s="79" r="AU14"/>
      <c s="79" r="AV14"/>
      <c s="79" r="AW14"/>
      <c s="79" r="AX14"/>
      <c s="79" r="AY14"/>
      <c s="79" r="AZ14"/>
      <c s="79" r="BA14"/>
      <c s="79" r="BB14"/>
      <c s="79" r="BC14"/>
      <c s="79" r="BD14"/>
      <c s="79" r="BE14"/>
      <c s="79" r="BF14"/>
      <c s="79" r="BG14"/>
      <c s="79" r="BH14"/>
      <c s="79" r="BI14"/>
      <c s="79" r="BJ14"/>
      <c s="79" r="BK14"/>
      <c s="79" r="BL14"/>
      <c s="79" r="BM14"/>
      <c s="79" r="BN14"/>
      <c s="79" r="BO14"/>
      <c s="79" r="BP14"/>
      <c s="79" r="BQ14"/>
      <c s="79" r="BR14"/>
      <c s="79" r="BS14"/>
      <c s="79" r="BT14"/>
      <c s="79" r="BU14"/>
      <c s="79" r="BV14"/>
      <c s="79" r="BW14"/>
      <c s="79" r="BX14"/>
      <c s="79" r="BY14"/>
      <c s="79" r="BZ14"/>
      <c s="79" r="CA14"/>
      <c s="79" r="CB14"/>
      <c s="79" r="CC14"/>
      <c s="79" r="CD14"/>
      <c s="79" r="CE14"/>
      <c s="79" r="CF14"/>
      <c s="79" r="CG14"/>
      <c s="79" r="CH14"/>
      <c s="79" r="CI14"/>
      <c s="79" r="CJ14"/>
      <c s="79" r="CK14"/>
      <c s="79" r="CL14"/>
      <c s="79" r="CM14"/>
      <c s="79" r="CN14"/>
      <c s="79" r="CO14"/>
      <c s="79" r="CP14"/>
      <c s="79" r="CQ14"/>
      <c s="79" r="CR14"/>
      <c s="79" r="CS14"/>
      <c s="79" r="CT14"/>
      <c s="79" r="CU14"/>
      <c s="79" r="CV14"/>
      <c s="79" r="CW14"/>
      <c s="79" r="CX14"/>
      <c s="79" r="CY14"/>
      <c s="79" r="CZ14"/>
      <c s="79" r="DA14"/>
      <c s="79" r="DB14"/>
      <c s="79" r="DC14"/>
      <c s="79" r="DD14"/>
      <c s="79" r="DE14"/>
      <c s="79" r="DF14"/>
      <c s="79" r="DG14"/>
      <c s="79" r="DH14"/>
      <c s="79" r="DI14"/>
      <c s="79" r="DJ14"/>
      <c s="79" r="DK14"/>
      <c s="79" r="DL14"/>
      <c s="79" r="DM14"/>
      <c s="79" r="DN14"/>
      <c s="79" r="DO14"/>
      <c s="79" r="DP14"/>
      <c s="79" r="DQ14"/>
      <c s="79" r="DR14"/>
      <c s="79" r="DS14"/>
      <c s="79" r="DT14"/>
      <c s="79" r="DU14"/>
      <c s="79" r="DV14"/>
      <c s="79" r="DW14"/>
      <c s="79" r="DX14"/>
      <c s="79" r="DY14"/>
      <c s="79" r="DZ14"/>
      <c s="79" r="EA14"/>
      <c s="79" r="EB14"/>
      <c s="79" r="EC14"/>
      <c s="79" r="ED14"/>
      <c s="79" r="EE14"/>
      <c s="79" r="EF14"/>
      <c s="79" r="EG14"/>
      <c s="79" r="EH14"/>
      <c s="79" r="EI14"/>
      <c s="79" r="EJ14"/>
      <c s="79" r="EK14"/>
      <c s="79" r="EL14"/>
      <c s="79" r="EM14"/>
      <c s="79" r="EN14"/>
      <c s="79" r="EO14"/>
      <c s="79" r="EP14"/>
      <c s="79" r="EQ14"/>
      <c s="79" r="ER14"/>
      <c s="79" r="ES14"/>
      <c s="79" r="ET14"/>
      <c s="79" r="EU14"/>
      <c s="79" r="EV14"/>
      <c s="79" r="EW14"/>
      <c s="79" r="EX14"/>
      <c s="79" r="EY14"/>
      <c s="79" r="EZ14"/>
      <c s="79" r="FA14"/>
      <c s="79" r="FB14"/>
      <c s="79" r="FC14"/>
      <c s="79" r="FD14"/>
      <c s="79" r="FE14"/>
      <c s="79" r="FF14"/>
      <c s="79" r="FG14"/>
      <c s="79" r="FH14"/>
      <c s="79" r="FI14"/>
      <c s="79" r="FJ14"/>
      <c s="79" r="FK14"/>
      <c s="79" r="FL14"/>
      <c s="79" r="FM14"/>
      <c s="79" r="FN14"/>
      <c s="79" r="FO14"/>
      <c s="79" r="FP14"/>
      <c s="79" r="FQ14"/>
      <c s="79" r="FR14"/>
      <c s="79" r="FS14"/>
      <c s="79" r="FT14"/>
      <c s="79" r="FU14"/>
      <c s="79" r="FV14"/>
      <c s="79" r="FW14"/>
      <c s="79" r="FX14"/>
      <c s="79" r="FY14"/>
      <c s="79" r="FZ14"/>
      <c s="79" r="GA14"/>
      <c s="79" r="GB14"/>
      <c s="79" r="GC14"/>
      <c s="79" r="GD14"/>
      <c s="79" r="GE14"/>
      <c s="79" r="GF14"/>
      <c s="79" r="GG14"/>
      <c s="79" r="GH14"/>
      <c s="79" r="GI14"/>
      <c s="79" r="GJ14"/>
      <c s="79" r="GK14"/>
      <c s="79" r="GL14"/>
      <c s="79" r="GM14"/>
      <c s="79" r="GN14"/>
      <c s="79" r="GO14"/>
      <c s="79" r="GP14"/>
      <c s="79" r="GQ14"/>
      <c s="79" r="GR14"/>
      <c s="79" r="GS14"/>
      <c s="79" r="GT14"/>
      <c s="79" r="GU14"/>
      <c s="79" r="GV14"/>
      <c s="79" r="GW14"/>
      <c s="79" r="GX14"/>
      <c s="79" r="GY14"/>
      <c s="79" r="GZ14"/>
      <c s="79" r="HA14"/>
      <c s="79" r="HB14"/>
      <c s="79" r="HC14"/>
      <c s="79" r="HD14"/>
      <c s="79" r="HE14"/>
      <c s="79" r="HF14"/>
      <c s="79" r="HG14"/>
      <c s="79" r="HH14"/>
      <c s="79" r="HI14"/>
      <c s="79" r="HJ14"/>
      <c s="79" r="HK14"/>
      <c s="79" r="HL14"/>
      <c s="79" r="HM14"/>
      <c s="79" r="HN14"/>
      <c s="79" r="HO14"/>
      <c s="79" r="HP14"/>
      <c s="79" r="HQ14"/>
      <c s="79" r="HR14"/>
      <c s="79" r="HS14"/>
      <c s="79" r="HT14"/>
    </row>
    <row r="15">
      <c s="87" r="A15">
        <v>1</v>
      </c>
      <c t="s" s="132" r="B15">
        <v>4881</v>
      </c>
      <c t="s" s="132" r="C15">
        <v>4864</v>
      </c>
      <c s="79" r="D15"/>
      <c s="79" r="E15"/>
      <c s="79" r="F15"/>
      <c s="79" r="G15"/>
      <c s="79" r="H15"/>
      <c s="79" r="I15"/>
      <c s="79" r="J15"/>
      <c s="79" r="K15"/>
      <c s="79" r="L15"/>
      <c s="79" r="M15"/>
      <c s="79" r="N15"/>
      <c s="79" r="O15"/>
      <c s="79" r="P15"/>
      <c s="79" r="Q15"/>
      <c s="79" r="R15"/>
      <c s="79" r="S15"/>
      <c s="79" r="T15"/>
      <c s="79" r="U15"/>
      <c s="79" r="V15"/>
      <c s="79" r="W15"/>
      <c s="79" r="X15"/>
      <c s="79" r="Y15"/>
      <c s="79" r="Z15"/>
      <c s="79" r="AA15"/>
      <c s="79" r="AB15"/>
      <c s="79" r="AC15"/>
      <c s="79" r="AD15"/>
      <c s="79" r="AE15"/>
      <c s="79" r="AF15"/>
      <c s="79" r="AG15"/>
      <c s="79" r="AH15"/>
      <c s="79" r="AI15"/>
      <c s="79" r="AJ15"/>
      <c s="79" r="AK15"/>
      <c s="79" r="AL15"/>
      <c s="79" r="AM15"/>
      <c s="79" r="AN15"/>
      <c s="79" r="AO15"/>
      <c s="79" r="AP15"/>
      <c s="79" r="AQ15"/>
      <c s="79" r="AR15"/>
      <c s="79" r="AS15"/>
      <c s="79" r="AT15"/>
      <c s="79" r="AU15"/>
      <c s="79" r="AV15"/>
      <c s="79" r="AW15"/>
      <c s="79" r="AX15"/>
      <c s="79" r="AY15"/>
      <c s="79" r="AZ15"/>
      <c s="79" r="BA15"/>
      <c s="79" r="BB15"/>
      <c s="79" r="BC15"/>
      <c s="79" r="BD15"/>
      <c s="79" r="BE15"/>
      <c s="79" r="BF15"/>
      <c s="79" r="BG15"/>
      <c s="79" r="BH15"/>
      <c s="79" r="BI15"/>
      <c s="79" r="BJ15"/>
      <c s="79" r="BK15"/>
      <c s="79" r="BL15"/>
      <c s="79" r="BM15"/>
      <c s="79" r="BN15"/>
      <c s="79" r="BO15"/>
      <c s="79" r="BP15"/>
      <c s="79" r="BQ15"/>
      <c s="79" r="BR15"/>
      <c s="79" r="BS15"/>
      <c s="79" r="BT15"/>
      <c s="79" r="BU15"/>
      <c s="79" r="BV15"/>
      <c s="79" r="BW15"/>
      <c s="79" r="BX15"/>
      <c s="79" r="BY15"/>
      <c s="79" r="BZ15"/>
      <c s="79" r="CA15"/>
      <c s="79" r="CB15"/>
      <c s="79" r="CC15"/>
      <c s="79" r="CD15"/>
      <c s="79" r="CE15"/>
      <c s="79" r="CF15"/>
      <c s="79" r="CG15"/>
      <c s="79" r="CH15"/>
      <c s="79" r="CI15"/>
      <c s="79" r="CJ15"/>
      <c s="79" r="CK15"/>
      <c s="79" r="CL15"/>
      <c s="79" r="CM15"/>
      <c s="79" r="CN15"/>
      <c s="79" r="CO15"/>
      <c s="79" r="CP15"/>
      <c s="79" r="CQ15"/>
      <c s="79" r="CR15"/>
      <c s="79" r="CS15"/>
      <c s="79" r="CT15"/>
      <c s="79" r="CU15"/>
      <c s="79" r="CV15"/>
      <c s="79" r="CW15"/>
      <c s="79" r="CX15"/>
      <c s="79" r="CY15"/>
      <c s="79" r="CZ15"/>
      <c s="79" r="DA15"/>
      <c s="79" r="DB15"/>
      <c s="79" r="DC15"/>
      <c s="79" r="DD15"/>
      <c s="79" r="DE15"/>
      <c s="79" r="DF15"/>
      <c s="79" r="DG15"/>
      <c s="79" r="DH15"/>
      <c s="79" r="DI15"/>
      <c s="79" r="DJ15"/>
      <c s="79" r="DK15"/>
      <c s="79" r="DL15"/>
      <c s="79" r="DM15"/>
      <c s="79" r="DN15"/>
      <c s="79" r="DO15"/>
      <c s="79" r="DP15"/>
      <c s="79" r="DQ15"/>
      <c s="79" r="DR15"/>
      <c s="79" r="DS15"/>
      <c s="79" r="DT15"/>
      <c s="79" r="DU15"/>
      <c s="79" r="DV15"/>
      <c s="79" r="DW15"/>
      <c s="79" r="DX15"/>
      <c s="79" r="DY15"/>
      <c s="79" r="DZ15"/>
      <c s="79" r="EA15"/>
      <c s="79" r="EB15"/>
      <c s="79" r="EC15"/>
      <c s="79" r="ED15"/>
      <c s="79" r="EE15"/>
      <c s="79" r="EF15"/>
      <c s="79" r="EG15"/>
      <c s="79" r="EH15"/>
      <c s="79" r="EI15"/>
      <c s="79" r="EJ15"/>
      <c s="79" r="EK15"/>
      <c s="79" r="EL15"/>
      <c s="79" r="EM15"/>
      <c s="79" r="EN15"/>
      <c s="79" r="EO15"/>
      <c s="79" r="EP15"/>
      <c s="79" r="EQ15"/>
      <c s="79" r="ER15"/>
      <c s="79" r="ES15"/>
      <c s="79" r="ET15"/>
      <c s="79" r="EU15"/>
      <c s="79" r="EV15"/>
      <c s="79" r="EW15"/>
      <c s="79" r="EX15"/>
      <c s="79" r="EY15"/>
      <c s="79" r="EZ15"/>
      <c s="79" r="FA15"/>
      <c s="79" r="FB15"/>
      <c s="79" r="FC15"/>
      <c s="79" r="FD15"/>
      <c s="79" r="FE15"/>
      <c s="79" r="FF15"/>
      <c s="79" r="FG15"/>
      <c s="79" r="FH15"/>
      <c s="79" r="FI15"/>
      <c s="79" r="FJ15"/>
      <c s="79" r="FK15"/>
      <c s="79" r="FL15"/>
      <c s="79" r="FM15"/>
      <c s="79" r="FN15"/>
      <c s="79" r="FO15"/>
      <c s="79" r="FP15"/>
      <c s="79" r="FQ15"/>
      <c s="79" r="FR15"/>
      <c s="79" r="FS15"/>
      <c s="79" r="FT15"/>
      <c s="79" r="FU15"/>
      <c s="79" r="FV15"/>
      <c s="79" r="FW15"/>
      <c s="79" r="FX15"/>
      <c s="79" r="FY15"/>
      <c s="79" r="FZ15"/>
      <c s="79" r="GA15"/>
      <c s="79" r="GB15"/>
      <c s="79" r="GC15"/>
      <c s="79" r="GD15"/>
      <c s="79" r="GE15"/>
      <c s="79" r="GF15"/>
      <c s="79" r="GG15"/>
      <c s="79" r="GH15"/>
      <c s="79" r="GI15"/>
      <c s="79" r="GJ15"/>
      <c s="79" r="GK15"/>
      <c s="79" r="GL15"/>
      <c s="79" r="GM15"/>
      <c s="79" r="GN15"/>
      <c s="79" r="GO15"/>
      <c s="79" r="GP15"/>
      <c s="79" r="GQ15"/>
      <c s="79" r="GR15"/>
      <c s="79" r="GS15"/>
      <c s="79" r="GT15"/>
      <c s="79" r="GU15"/>
      <c s="79" r="GV15"/>
      <c s="79" r="GW15"/>
      <c s="79" r="GX15"/>
      <c s="79" r="GY15"/>
      <c s="79" r="GZ15"/>
      <c s="79" r="HA15"/>
      <c s="79" r="HB15"/>
      <c s="79" r="HC15"/>
      <c s="79" r="HD15"/>
      <c s="79" r="HE15"/>
      <c s="79" r="HF15"/>
      <c s="79" r="HG15"/>
      <c s="79" r="HH15"/>
      <c s="79" r="HI15"/>
      <c s="79" r="HJ15"/>
      <c s="79" r="HK15"/>
      <c s="79" r="HL15"/>
      <c s="79" r="HM15"/>
      <c s="79" r="HN15"/>
      <c s="79" r="HO15"/>
      <c s="79" r="HP15"/>
      <c s="79" r="HQ15"/>
      <c s="79" r="HR15"/>
      <c s="79" r="HS15"/>
      <c s="79" r="HT15"/>
    </row>
    <row r="16">
      <c s="87" r="A16">
        <v>1</v>
      </c>
      <c t="s" s="132" r="B16">
        <v>4882</v>
      </c>
      <c t="s" s="132" r="C16">
        <v>4871</v>
      </c>
      <c s="79" r="D16"/>
      <c s="79" r="E16"/>
      <c s="79" r="F16"/>
      <c s="79" r="G16"/>
      <c s="79" r="H16"/>
      <c s="79" r="I16"/>
      <c s="79" r="J16"/>
      <c s="79" r="K16"/>
      <c s="79" r="L16"/>
      <c s="79" r="M16"/>
      <c s="79" r="N16"/>
      <c s="79" r="O16"/>
      <c s="79" r="P16"/>
      <c s="79" r="Q16"/>
      <c s="79" r="R16"/>
      <c s="79" r="S16"/>
      <c s="79" r="T16"/>
      <c s="79" r="U16"/>
      <c s="79" r="V16"/>
      <c s="79" r="W16"/>
      <c s="79" r="X16"/>
      <c s="79" r="Y16"/>
      <c s="79" r="Z16"/>
      <c s="79" r="AA16"/>
      <c s="79" r="AB16"/>
      <c s="79" r="AC16"/>
      <c s="79" r="AD16"/>
      <c s="79" r="AE16"/>
      <c s="79" r="AF16"/>
      <c s="79" r="AG16"/>
      <c s="79" r="AH16"/>
      <c s="79" r="AI16"/>
      <c s="79" r="AJ16"/>
      <c s="79" r="AK16"/>
      <c s="79" r="AL16"/>
      <c s="79" r="AM16"/>
      <c s="79" r="AN16"/>
      <c s="79" r="AO16"/>
      <c s="79" r="AP16"/>
      <c s="79" r="AQ16"/>
      <c s="79" r="AR16"/>
      <c s="79" r="AS16"/>
      <c s="79" r="AT16"/>
      <c s="79" r="AU16"/>
      <c s="79" r="AV16"/>
      <c s="79" r="AW16"/>
      <c s="79" r="AX16"/>
      <c s="79" r="AY16"/>
      <c s="79" r="AZ16"/>
      <c s="79" r="BA16"/>
      <c s="79" r="BB16"/>
      <c s="79" r="BC16"/>
      <c s="79" r="BD16"/>
      <c s="79" r="BE16"/>
      <c s="79" r="BF16"/>
      <c s="79" r="BG16"/>
      <c s="79" r="BH16"/>
      <c s="79" r="BI16"/>
      <c s="79" r="BJ16"/>
      <c s="79" r="BK16"/>
      <c s="79" r="BL16"/>
      <c s="79" r="BM16"/>
      <c s="79" r="BN16"/>
      <c s="79" r="BO16"/>
      <c s="79" r="BP16"/>
      <c s="79" r="BQ16"/>
      <c s="79" r="BR16"/>
      <c s="79" r="BS16"/>
      <c s="79" r="BT16"/>
      <c s="79" r="BU16"/>
      <c s="79" r="BV16"/>
      <c s="79" r="BW16"/>
      <c s="79" r="BX16"/>
      <c s="79" r="BY16"/>
      <c s="79" r="BZ16"/>
      <c s="79" r="CA16"/>
      <c s="79" r="CB16"/>
      <c s="79" r="CC16"/>
      <c s="79" r="CD16"/>
      <c s="79" r="CE16"/>
      <c s="79" r="CF16"/>
      <c s="79" r="CG16"/>
      <c s="79" r="CH16"/>
      <c s="79" r="CI16"/>
      <c s="79" r="CJ16"/>
      <c s="79" r="CK16"/>
      <c s="79" r="CL16"/>
      <c s="79" r="CM16"/>
      <c s="79" r="CN16"/>
      <c s="79" r="CO16"/>
      <c s="79" r="CP16"/>
      <c s="79" r="CQ16"/>
      <c s="79" r="CR16"/>
      <c s="79" r="CS16"/>
      <c s="79" r="CT16"/>
      <c s="79" r="CU16"/>
      <c s="79" r="CV16"/>
      <c s="79" r="CW16"/>
      <c s="79" r="CX16"/>
      <c s="79" r="CY16"/>
      <c s="79" r="CZ16"/>
      <c s="79" r="DA16"/>
      <c s="79" r="DB16"/>
      <c s="79" r="DC16"/>
      <c s="79" r="DD16"/>
      <c s="79" r="DE16"/>
      <c s="79" r="DF16"/>
      <c s="79" r="DG16"/>
      <c s="79" r="DH16"/>
      <c s="79" r="DI16"/>
      <c s="79" r="DJ16"/>
      <c s="79" r="DK16"/>
      <c s="79" r="DL16"/>
      <c s="79" r="DM16"/>
      <c s="79" r="DN16"/>
      <c s="79" r="DO16"/>
      <c s="79" r="DP16"/>
      <c s="79" r="DQ16"/>
      <c s="79" r="DR16"/>
      <c s="79" r="DS16"/>
      <c s="79" r="DT16"/>
      <c s="79" r="DU16"/>
      <c s="79" r="DV16"/>
      <c s="79" r="DW16"/>
      <c s="79" r="DX16"/>
      <c s="79" r="DY16"/>
      <c s="79" r="DZ16"/>
      <c s="79" r="EA16"/>
      <c s="79" r="EB16"/>
      <c s="79" r="EC16"/>
      <c s="79" r="ED16"/>
      <c s="79" r="EE16"/>
      <c s="79" r="EF16"/>
      <c s="79" r="EG16"/>
      <c s="79" r="EH16"/>
      <c s="79" r="EI16"/>
      <c s="79" r="EJ16"/>
      <c s="79" r="EK16"/>
      <c s="79" r="EL16"/>
      <c s="79" r="EM16"/>
      <c s="79" r="EN16"/>
      <c s="79" r="EO16"/>
      <c s="79" r="EP16"/>
      <c s="79" r="EQ16"/>
      <c s="79" r="ER16"/>
      <c s="79" r="ES16"/>
      <c s="79" r="ET16"/>
      <c s="79" r="EU16"/>
      <c s="79" r="EV16"/>
      <c s="79" r="EW16"/>
      <c s="79" r="EX16"/>
      <c s="79" r="EY16"/>
      <c s="79" r="EZ16"/>
      <c s="79" r="FA16"/>
      <c s="79" r="FB16"/>
      <c s="79" r="FC16"/>
      <c s="79" r="FD16"/>
      <c s="79" r="FE16"/>
      <c s="79" r="FF16"/>
      <c s="79" r="FG16"/>
      <c s="79" r="FH16"/>
      <c s="79" r="FI16"/>
      <c s="79" r="FJ16"/>
      <c s="79" r="FK16"/>
      <c s="79" r="FL16"/>
      <c s="79" r="FM16"/>
      <c s="79" r="FN16"/>
      <c s="79" r="FO16"/>
      <c s="79" r="FP16"/>
      <c s="79" r="FQ16"/>
      <c s="79" r="FR16"/>
      <c s="79" r="FS16"/>
      <c s="79" r="FT16"/>
      <c s="79" r="FU16"/>
      <c s="79" r="FV16"/>
      <c s="79" r="FW16"/>
      <c s="79" r="FX16"/>
      <c s="79" r="FY16"/>
      <c s="79" r="FZ16"/>
      <c s="79" r="GA16"/>
      <c s="79" r="GB16"/>
      <c s="79" r="GC16"/>
      <c s="79" r="GD16"/>
      <c s="79" r="GE16"/>
      <c s="79" r="GF16"/>
      <c s="79" r="GG16"/>
      <c s="79" r="GH16"/>
      <c s="79" r="GI16"/>
      <c s="79" r="GJ16"/>
      <c s="79" r="GK16"/>
      <c s="79" r="GL16"/>
      <c s="79" r="GM16"/>
      <c s="79" r="GN16"/>
      <c s="79" r="GO16"/>
      <c s="79" r="GP16"/>
      <c s="79" r="GQ16"/>
      <c s="79" r="GR16"/>
      <c s="79" r="GS16"/>
      <c s="79" r="GT16"/>
      <c s="79" r="GU16"/>
      <c s="79" r="GV16"/>
      <c s="79" r="GW16"/>
      <c s="79" r="GX16"/>
      <c s="79" r="GY16"/>
      <c s="79" r="GZ16"/>
      <c s="79" r="HA16"/>
      <c s="79" r="HB16"/>
      <c s="79" r="HC16"/>
      <c s="79" r="HD16"/>
      <c s="79" r="HE16"/>
      <c s="79" r="HF16"/>
      <c s="79" r="HG16"/>
      <c s="79" r="HH16"/>
      <c s="79" r="HI16"/>
      <c s="79" r="HJ16"/>
      <c s="79" r="HK16"/>
      <c s="79" r="HL16"/>
      <c s="79" r="HM16"/>
      <c s="79" r="HN16"/>
      <c s="79" r="HO16"/>
      <c s="79" r="HP16"/>
      <c s="79" r="HQ16"/>
      <c s="79" r="HR16"/>
      <c s="79" r="HS16"/>
      <c s="79" r="HT16"/>
    </row>
    <row r="17">
      <c s="87" r="A17">
        <v>1</v>
      </c>
      <c t="s" s="132" r="B17">
        <v>4883</v>
      </c>
      <c t="s" s="132" r="C17">
        <v>4877</v>
      </c>
      <c s="79" r="D17"/>
      <c s="79" r="E17"/>
      <c s="79" r="F17"/>
      <c s="79" r="G17"/>
      <c s="79" r="H17"/>
      <c s="79" r="I17"/>
      <c s="79" r="J17"/>
      <c s="79" r="K17"/>
      <c s="79" r="L17"/>
      <c s="79" r="M17"/>
      <c s="79" r="N17"/>
      <c s="79" r="O17"/>
      <c s="79" r="P17"/>
      <c s="79" r="Q17"/>
      <c s="79" r="R17"/>
      <c s="79" r="S17"/>
      <c s="79" r="T17"/>
      <c s="79" r="U17"/>
      <c s="79" r="V17"/>
      <c s="79" r="W17"/>
      <c s="79" r="X17"/>
      <c s="79" r="Y17"/>
      <c s="79" r="Z17"/>
      <c s="79" r="AA17"/>
      <c s="79" r="AB17"/>
      <c s="79" r="AC17"/>
      <c s="79" r="AD17"/>
      <c s="79" r="AE17"/>
      <c s="79" r="AF17"/>
      <c s="79" r="AG17"/>
      <c s="79" r="AH17"/>
      <c s="79" r="AI17"/>
      <c s="79" r="AJ17"/>
      <c s="79" r="AK17"/>
      <c s="79" r="AL17"/>
      <c s="79" r="AM17"/>
      <c s="79" r="AN17"/>
      <c s="79" r="AO17"/>
      <c s="79" r="AP17"/>
      <c s="79" r="AQ17"/>
      <c s="79" r="AR17"/>
      <c s="79" r="AS17"/>
      <c s="79" r="AT17"/>
      <c s="79" r="AU17"/>
      <c s="79" r="AV17"/>
      <c s="79" r="AW17"/>
      <c s="79" r="AX17"/>
      <c s="79" r="AY17"/>
      <c s="79" r="AZ17"/>
      <c s="79" r="BA17"/>
      <c s="79" r="BB17"/>
      <c s="79" r="BC17"/>
      <c s="79" r="BD17"/>
      <c s="79" r="BE17"/>
      <c s="79" r="BF17"/>
      <c s="79" r="BG17"/>
      <c s="79" r="BH17"/>
      <c s="79" r="BI17"/>
      <c s="79" r="BJ17"/>
      <c s="79" r="BK17"/>
      <c s="79" r="BL17"/>
      <c s="79" r="BM17"/>
      <c s="79" r="BN17"/>
      <c s="79" r="BO17"/>
      <c s="79" r="BP17"/>
      <c s="79" r="BQ17"/>
      <c s="79" r="BR17"/>
      <c s="79" r="BS17"/>
      <c s="79" r="BT17"/>
      <c s="79" r="BU17"/>
      <c s="79" r="BV17"/>
      <c s="79" r="BW17"/>
      <c s="79" r="BX17"/>
      <c s="79" r="BY17"/>
      <c s="79" r="BZ17"/>
      <c s="79" r="CA17"/>
      <c s="79" r="CB17"/>
      <c s="79" r="CC17"/>
      <c s="79" r="CD17"/>
      <c s="79" r="CE17"/>
      <c s="79" r="CF17"/>
      <c s="79" r="CG17"/>
      <c s="79" r="CH17"/>
      <c s="79" r="CI17"/>
      <c s="79" r="CJ17"/>
      <c s="79" r="CK17"/>
      <c s="79" r="CL17"/>
      <c s="79" r="CM17"/>
      <c s="79" r="CN17"/>
      <c s="79" r="CO17"/>
      <c s="79" r="CP17"/>
      <c s="79" r="CQ17"/>
      <c s="79" r="CR17"/>
      <c s="79" r="CS17"/>
      <c s="79" r="CT17"/>
      <c s="79" r="CU17"/>
      <c s="79" r="CV17"/>
      <c s="79" r="CW17"/>
      <c s="79" r="CX17"/>
      <c s="79" r="CY17"/>
      <c s="79" r="CZ17"/>
      <c s="79" r="DA17"/>
      <c s="79" r="DB17"/>
      <c s="79" r="DC17"/>
      <c s="79" r="DD17"/>
      <c s="79" r="DE17"/>
      <c s="79" r="DF17"/>
      <c s="79" r="DG17"/>
      <c s="79" r="DH17"/>
      <c s="79" r="DI17"/>
      <c s="79" r="DJ17"/>
      <c s="79" r="DK17"/>
      <c s="79" r="DL17"/>
      <c s="79" r="DM17"/>
      <c s="79" r="DN17"/>
      <c s="79" r="DO17"/>
      <c s="79" r="DP17"/>
      <c s="79" r="DQ17"/>
      <c s="79" r="DR17"/>
      <c s="79" r="DS17"/>
      <c s="79" r="DT17"/>
      <c s="79" r="DU17"/>
      <c s="79" r="DV17"/>
      <c s="79" r="DW17"/>
      <c s="79" r="DX17"/>
      <c s="79" r="DY17"/>
      <c s="79" r="DZ17"/>
      <c s="79" r="EA17"/>
      <c s="79" r="EB17"/>
      <c s="79" r="EC17"/>
      <c s="79" r="ED17"/>
      <c s="79" r="EE17"/>
      <c s="79" r="EF17"/>
      <c s="79" r="EG17"/>
      <c s="79" r="EH17"/>
      <c s="79" r="EI17"/>
      <c s="79" r="EJ17"/>
      <c s="79" r="EK17"/>
      <c s="79" r="EL17"/>
      <c s="79" r="EM17"/>
      <c s="79" r="EN17"/>
      <c s="79" r="EO17"/>
      <c s="79" r="EP17"/>
      <c s="79" r="EQ17"/>
      <c s="79" r="ER17"/>
      <c s="79" r="ES17"/>
      <c s="79" r="ET17"/>
      <c s="79" r="EU17"/>
      <c s="79" r="EV17"/>
      <c s="79" r="EW17"/>
      <c s="79" r="EX17"/>
      <c s="79" r="EY17"/>
      <c s="79" r="EZ17"/>
      <c s="79" r="FA17"/>
      <c s="79" r="FB17"/>
      <c s="79" r="FC17"/>
      <c s="79" r="FD17"/>
      <c s="79" r="FE17"/>
      <c s="79" r="FF17"/>
      <c s="79" r="FG17"/>
      <c s="79" r="FH17"/>
      <c s="79" r="FI17"/>
      <c s="79" r="FJ17"/>
      <c s="79" r="FK17"/>
      <c s="79" r="FL17"/>
      <c s="79" r="FM17"/>
      <c s="79" r="FN17"/>
      <c s="79" r="FO17"/>
      <c s="79" r="FP17"/>
      <c s="79" r="FQ17"/>
      <c s="79" r="FR17"/>
      <c s="79" r="FS17"/>
      <c s="79" r="FT17"/>
      <c s="79" r="FU17"/>
      <c s="79" r="FV17"/>
      <c s="79" r="FW17"/>
      <c s="79" r="FX17"/>
      <c s="79" r="FY17"/>
      <c s="79" r="FZ17"/>
      <c s="79" r="GA17"/>
      <c s="79" r="GB17"/>
      <c s="79" r="GC17"/>
      <c s="79" r="GD17"/>
      <c s="79" r="GE17"/>
      <c s="79" r="GF17"/>
      <c s="79" r="GG17"/>
      <c s="79" r="GH17"/>
      <c s="79" r="GI17"/>
      <c s="79" r="GJ17"/>
      <c s="79" r="GK17"/>
      <c s="79" r="GL17"/>
      <c s="79" r="GM17"/>
      <c s="79" r="GN17"/>
      <c s="79" r="GO17"/>
      <c s="79" r="GP17"/>
      <c s="79" r="GQ17"/>
      <c s="79" r="GR17"/>
      <c s="79" r="GS17"/>
      <c s="79" r="GT17"/>
      <c s="79" r="GU17"/>
      <c s="79" r="GV17"/>
      <c s="79" r="GW17"/>
      <c s="79" r="GX17"/>
      <c s="79" r="GY17"/>
      <c s="79" r="GZ17"/>
      <c s="79" r="HA17"/>
      <c s="79" r="HB17"/>
      <c s="79" r="HC17"/>
      <c s="79" r="HD17"/>
      <c s="79" r="HE17"/>
      <c s="79" r="HF17"/>
      <c s="79" r="HG17"/>
      <c s="79" r="HH17"/>
      <c s="79" r="HI17"/>
      <c s="79" r="HJ17"/>
      <c s="79" r="HK17"/>
      <c s="79" r="HL17"/>
      <c s="79" r="HM17"/>
      <c s="79" r="HN17"/>
      <c s="79" r="HO17"/>
      <c s="79" r="HP17"/>
      <c s="79" r="HQ17"/>
      <c s="79" r="HR17"/>
      <c s="79" r="HS17"/>
      <c s="79" r="HT17"/>
    </row>
    <row r="18">
      <c s="87" r="A18">
        <v>1</v>
      </c>
      <c t="s" s="132" r="B18">
        <v>4884</v>
      </c>
      <c t="s" s="132" r="C18">
        <v>4869</v>
      </c>
      <c s="79" r="D18"/>
      <c s="79" r="E18"/>
      <c s="79" r="F18"/>
      <c s="79" r="G18"/>
      <c s="79" r="H18"/>
      <c s="79" r="I18"/>
      <c s="79" r="J18"/>
      <c s="79" r="K18"/>
      <c s="79" r="L18"/>
      <c s="79" r="M18"/>
      <c s="79" r="N18"/>
      <c s="79" r="O18"/>
      <c s="79" r="P18"/>
      <c s="79" r="Q18"/>
      <c s="79" r="R18"/>
      <c s="79" r="S18"/>
      <c s="79" r="T18"/>
      <c s="79" r="U18"/>
      <c s="79" r="V18"/>
      <c s="79" r="W18"/>
      <c s="79" r="X18"/>
      <c s="79" r="Y18"/>
      <c s="79" r="Z18"/>
      <c s="79" r="AA18"/>
      <c s="79" r="AB18"/>
      <c s="79" r="AC18"/>
      <c s="79" r="AD18"/>
      <c s="79" r="AE18"/>
      <c s="79" r="AF18"/>
      <c s="79" r="AG18"/>
      <c s="79" r="AH18"/>
      <c s="79" r="AI18"/>
      <c s="79" r="AJ18"/>
      <c s="79" r="AK18"/>
      <c s="79" r="AL18"/>
      <c s="79" r="AM18"/>
      <c s="79" r="AN18"/>
      <c s="79" r="AO18"/>
      <c s="79" r="AP18"/>
      <c s="79" r="AQ18"/>
      <c s="79" r="AR18"/>
      <c s="79" r="AS18"/>
      <c s="79" r="AT18"/>
      <c s="79" r="AU18"/>
      <c s="79" r="AV18"/>
      <c s="79" r="AW18"/>
      <c s="79" r="AX18"/>
      <c s="79" r="AY18"/>
      <c s="79" r="AZ18"/>
      <c s="79" r="BA18"/>
      <c s="79" r="BB18"/>
      <c s="79" r="BC18"/>
      <c s="79" r="BD18"/>
      <c s="79" r="BE18"/>
      <c s="79" r="BF18"/>
      <c s="79" r="BG18"/>
      <c s="79" r="BH18"/>
      <c s="79" r="BI18"/>
      <c s="79" r="BJ18"/>
      <c s="79" r="BK18"/>
      <c s="79" r="BL18"/>
      <c s="79" r="BM18"/>
      <c s="79" r="BN18"/>
      <c s="79" r="BO18"/>
      <c s="79" r="BP18"/>
      <c s="79" r="BQ18"/>
      <c s="79" r="BR18"/>
      <c s="79" r="BS18"/>
      <c s="79" r="BT18"/>
      <c s="79" r="BU18"/>
      <c s="79" r="BV18"/>
      <c s="79" r="BW18"/>
      <c s="79" r="BX18"/>
      <c s="79" r="BY18"/>
      <c s="79" r="BZ18"/>
      <c s="79" r="CA18"/>
      <c s="79" r="CB18"/>
      <c s="79" r="CC18"/>
      <c s="79" r="CD18"/>
      <c s="79" r="CE18"/>
      <c s="79" r="CF18"/>
      <c s="79" r="CG18"/>
      <c s="79" r="CH18"/>
      <c s="79" r="CI18"/>
      <c s="79" r="CJ18"/>
      <c s="79" r="CK18"/>
      <c s="79" r="CL18"/>
      <c s="79" r="CM18"/>
      <c s="79" r="CN18"/>
      <c s="79" r="CO18"/>
      <c s="79" r="CP18"/>
      <c s="79" r="CQ18"/>
      <c s="79" r="CR18"/>
      <c s="79" r="CS18"/>
      <c s="79" r="CT18"/>
      <c s="79" r="CU18"/>
      <c s="79" r="CV18"/>
      <c s="79" r="CW18"/>
      <c s="79" r="CX18"/>
      <c s="79" r="CY18"/>
      <c s="79" r="CZ18"/>
      <c s="79" r="DA18"/>
      <c s="79" r="DB18"/>
      <c s="79" r="DC18"/>
      <c s="79" r="DD18"/>
      <c s="79" r="DE18"/>
      <c s="79" r="DF18"/>
      <c s="79" r="DG18"/>
      <c s="79" r="DH18"/>
      <c s="79" r="DI18"/>
      <c s="79" r="DJ18"/>
      <c s="79" r="DK18"/>
      <c s="79" r="DL18"/>
      <c s="79" r="DM18"/>
      <c s="79" r="DN18"/>
      <c s="79" r="DO18"/>
      <c s="79" r="DP18"/>
      <c s="79" r="DQ18"/>
      <c s="79" r="DR18"/>
      <c s="79" r="DS18"/>
      <c s="79" r="DT18"/>
      <c s="79" r="DU18"/>
      <c s="79" r="DV18"/>
      <c s="79" r="DW18"/>
      <c s="79" r="DX18"/>
      <c s="79" r="DY18"/>
      <c s="79" r="DZ18"/>
      <c s="79" r="EA18"/>
      <c s="79" r="EB18"/>
      <c s="79" r="EC18"/>
      <c s="79" r="ED18"/>
      <c s="79" r="EE18"/>
      <c s="79" r="EF18"/>
      <c s="79" r="EG18"/>
      <c s="79" r="EH18"/>
      <c s="79" r="EI18"/>
      <c s="79" r="EJ18"/>
      <c s="79" r="EK18"/>
      <c s="79" r="EL18"/>
      <c s="79" r="EM18"/>
      <c s="79" r="EN18"/>
      <c s="79" r="EO18"/>
      <c s="79" r="EP18"/>
      <c s="79" r="EQ18"/>
      <c s="79" r="ER18"/>
      <c s="79" r="ES18"/>
      <c s="79" r="ET18"/>
      <c s="79" r="EU18"/>
      <c s="79" r="EV18"/>
      <c s="79" r="EW18"/>
      <c s="79" r="EX18"/>
      <c s="79" r="EY18"/>
      <c s="79" r="EZ18"/>
      <c s="79" r="FA18"/>
      <c s="79" r="FB18"/>
      <c s="79" r="FC18"/>
      <c s="79" r="FD18"/>
      <c s="79" r="FE18"/>
      <c s="79" r="FF18"/>
      <c s="79" r="FG18"/>
      <c s="79" r="FH18"/>
      <c s="79" r="FI18"/>
      <c s="79" r="FJ18"/>
      <c s="79" r="FK18"/>
      <c s="79" r="FL18"/>
      <c s="79" r="FM18"/>
      <c s="79" r="FN18"/>
      <c s="79" r="FO18"/>
      <c s="79" r="FP18"/>
      <c s="79" r="FQ18"/>
      <c s="79" r="FR18"/>
      <c s="79" r="FS18"/>
      <c s="79" r="FT18"/>
      <c s="79" r="FU18"/>
      <c s="79" r="FV18"/>
      <c s="79" r="FW18"/>
      <c s="79" r="FX18"/>
      <c s="79" r="FY18"/>
      <c s="79" r="FZ18"/>
      <c s="79" r="GA18"/>
      <c s="79" r="GB18"/>
      <c s="79" r="GC18"/>
      <c s="79" r="GD18"/>
      <c s="79" r="GE18"/>
      <c s="79" r="GF18"/>
      <c s="79" r="GG18"/>
      <c s="79" r="GH18"/>
      <c s="79" r="GI18"/>
      <c s="79" r="GJ18"/>
      <c s="79" r="GK18"/>
      <c s="79" r="GL18"/>
      <c s="79" r="GM18"/>
      <c s="79" r="GN18"/>
      <c s="79" r="GO18"/>
      <c s="79" r="GP18"/>
      <c s="79" r="GQ18"/>
      <c s="79" r="GR18"/>
      <c s="79" r="GS18"/>
      <c s="79" r="GT18"/>
      <c s="79" r="GU18"/>
      <c s="79" r="GV18"/>
      <c s="79" r="GW18"/>
      <c s="79" r="GX18"/>
      <c s="79" r="GY18"/>
      <c s="79" r="GZ18"/>
      <c s="79" r="HA18"/>
      <c s="79" r="HB18"/>
      <c s="79" r="HC18"/>
      <c s="79" r="HD18"/>
      <c s="79" r="HE18"/>
      <c s="79" r="HF18"/>
      <c s="79" r="HG18"/>
      <c s="79" r="HH18"/>
      <c s="79" r="HI18"/>
      <c s="79" r="HJ18"/>
      <c s="79" r="HK18"/>
      <c s="79" r="HL18"/>
      <c s="79" r="HM18"/>
      <c s="79" r="HN18"/>
      <c s="79" r="HO18"/>
      <c s="79" r="HP18"/>
      <c s="79" r="HQ18"/>
      <c s="79" r="HR18"/>
      <c s="79" r="HS18"/>
      <c s="79" r="HT18"/>
    </row>
    <row r="19">
      <c s="87" r="A19">
        <v>1</v>
      </c>
      <c t="s" s="132" r="B19">
        <v>4885</v>
      </c>
      <c t="s" s="132" r="C19">
        <v>4877</v>
      </c>
      <c s="79" r="D19"/>
      <c s="79" r="E19"/>
      <c s="79" r="F19"/>
      <c s="79" r="G19"/>
      <c s="79" r="H19"/>
      <c s="79" r="I19"/>
      <c s="79" r="J19"/>
      <c s="79" r="K19"/>
      <c s="79" r="L19"/>
      <c s="79" r="M19"/>
      <c s="79" r="N19"/>
      <c s="79" r="O19"/>
      <c s="79" r="P19"/>
      <c s="79" r="Q19"/>
      <c s="79" r="R19"/>
      <c s="79" r="S19"/>
      <c s="79" r="T19"/>
      <c s="79" r="U19"/>
      <c s="79" r="V19"/>
      <c s="79" r="W19"/>
      <c s="79" r="X19"/>
      <c s="79" r="Y19"/>
      <c s="79" r="Z19"/>
      <c s="79" r="AA19"/>
      <c s="79" r="AB19"/>
      <c s="79" r="AC19"/>
      <c s="79" r="AD19"/>
      <c s="79" r="AE19"/>
      <c s="79" r="AF19"/>
      <c s="79" r="AG19"/>
      <c s="79" r="AH19"/>
      <c s="79" r="AI19"/>
      <c s="79" r="AJ19"/>
      <c s="79" r="AK19"/>
      <c s="79" r="AL19"/>
      <c s="79" r="AM19"/>
      <c s="79" r="AN19"/>
      <c s="79" r="AO19"/>
      <c s="79" r="AP19"/>
      <c s="79" r="AQ19"/>
      <c s="79" r="AR19"/>
      <c s="79" r="AS19"/>
      <c s="79" r="AT19"/>
      <c s="79" r="AU19"/>
      <c s="79" r="AV19"/>
      <c s="79" r="AW19"/>
      <c s="79" r="AX19"/>
      <c s="79" r="AY19"/>
      <c s="79" r="AZ19"/>
      <c s="79" r="BA19"/>
      <c s="79" r="BB19"/>
      <c s="79" r="BC19"/>
      <c s="79" r="BD19"/>
      <c s="79" r="BE19"/>
      <c s="79" r="BF19"/>
      <c s="79" r="BG19"/>
      <c s="79" r="BH19"/>
      <c s="79" r="BI19"/>
      <c s="79" r="BJ19"/>
      <c s="79" r="BK19"/>
      <c s="79" r="BL19"/>
      <c s="79" r="BM19"/>
      <c s="79" r="BN19"/>
      <c s="79" r="BO19"/>
      <c s="79" r="BP19"/>
      <c s="79" r="BQ19"/>
      <c s="79" r="BR19"/>
      <c s="79" r="BS19"/>
      <c s="79" r="BT19"/>
      <c s="79" r="BU19"/>
      <c s="79" r="BV19"/>
      <c s="79" r="BW19"/>
      <c s="79" r="BX19"/>
      <c s="79" r="BY19"/>
      <c s="79" r="BZ19"/>
      <c s="79" r="CA19"/>
      <c s="79" r="CB19"/>
      <c s="79" r="CC19"/>
      <c s="79" r="CD19"/>
      <c s="79" r="CE19"/>
      <c s="79" r="CF19"/>
      <c s="79" r="CG19"/>
      <c s="79" r="CH19"/>
      <c s="79" r="CI19"/>
      <c s="79" r="CJ19"/>
      <c s="79" r="CK19"/>
      <c s="79" r="CL19"/>
      <c s="79" r="CM19"/>
      <c s="79" r="CN19"/>
      <c s="79" r="CO19"/>
      <c s="79" r="CP19"/>
      <c s="79" r="CQ19"/>
      <c s="79" r="CR19"/>
      <c s="79" r="CS19"/>
      <c s="79" r="CT19"/>
      <c s="79" r="CU19"/>
      <c s="79" r="CV19"/>
      <c s="79" r="CW19"/>
      <c s="79" r="CX19"/>
      <c s="79" r="CY19"/>
      <c s="79" r="CZ19"/>
      <c s="79" r="DA19"/>
      <c s="79" r="DB19"/>
      <c s="79" r="DC19"/>
      <c s="79" r="DD19"/>
      <c s="79" r="DE19"/>
      <c s="79" r="DF19"/>
      <c s="79" r="DG19"/>
      <c s="79" r="DH19"/>
      <c s="79" r="DI19"/>
      <c s="79" r="DJ19"/>
      <c s="79" r="DK19"/>
      <c s="79" r="DL19"/>
      <c s="79" r="DM19"/>
      <c s="79" r="DN19"/>
      <c s="79" r="DO19"/>
      <c s="79" r="DP19"/>
      <c s="79" r="DQ19"/>
      <c s="79" r="DR19"/>
      <c s="79" r="DS19"/>
      <c s="79" r="DT19"/>
      <c s="79" r="DU19"/>
      <c s="79" r="DV19"/>
      <c s="79" r="DW19"/>
      <c s="79" r="DX19"/>
      <c s="79" r="DY19"/>
      <c s="79" r="DZ19"/>
      <c s="79" r="EA19"/>
      <c s="79" r="EB19"/>
      <c s="79" r="EC19"/>
      <c s="79" r="ED19"/>
      <c s="79" r="EE19"/>
      <c s="79" r="EF19"/>
      <c s="79" r="EG19"/>
      <c s="79" r="EH19"/>
      <c s="79" r="EI19"/>
      <c s="79" r="EJ19"/>
      <c s="79" r="EK19"/>
      <c s="79" r="EL19"/>
      <c s="79" r="EM19"/>
      <c s="79" r="EN19"/>
      <c s="79" r="EO19"/>
      <c s="79" r="EP19"/>
      <c s="79" r="EQ19"/>
      <c s="79" r="ER19"/>
      <c s="79" r="ES19"/>
      <c s="79" r="ET19"/>
      <c s="79" r="EU19"/>
      <c s="79" r="EV19"/>
      <c s="79" r="EW19"/>
      <c s="79" r="EX19"/>
      <c s="79" r="EY19"/>
      <c s="79" r="EZ19"/>
      <c s="79" r="FA19"/>
      <c s="79" r="FB19"/>
      <c s="79" r="FC19"/>
      <c s="79" r="FD19"/>
      <c s="79" r="FE19"/>
      <c s="79" r="FF19"/>
      <c s="79" r="FG19"/>
      <c s="79" r="FH19"/>
      <c s="79" r="FI19"/>
      <c s="79" r="FJ19"/>
      <c s="79" r="FK19"/>
      <c s="79" r="FL19"/>
      <c s="79" r="FM19"/>
      <c s="79" r="FN19"/>
      <c s="79" r="FO19"/>
      <c s="79" r="FP19"/>
      <c s="79" r="FQ19"/>
      <c s="79" r="FR19"/>
      <c s="79" r="FS19"/>
      <c s="79" r="FT19"/>
      <c s="79" r="FU19"/>
      <c s="79" r="FV19"/>
      <c s="79" r="FW19"/>
      <c s="79" r="FX19"/>
      <c s="79" r="FY19"/>
      <c s="79" r="FZ19"/>
      <c s="79" r="GA19"/>
      <c s="79" r="GB19"/>
      <c s="79" r="GC19"/>
      <c s="79" r="GD19"/>
      <c s="79" r="GE19"/>
      <c s="79" r="GF19"/>
      <c s="79" r="GG19"/>
      <c s="79" r="GH19"/>
      <c s="79" r="GI19"/>
      <c s="79" r="GJ19"/>
      <c s="79" r="GK19"/>
      <c s="79" r="GL19"/>
      <c s="79" r="GM19"/>
      <c s="79" r="GN19"/>
      <c s="79" r="GO19"/>
      <c s="79" r="GP19"/>
      <c s="79" r="GQ19"/>
      <c s="79" r="GR19"/>
      <c s="79" r="GS19"/>
      <c s="79" r="GT19"/>
      <c s="79" r="GU19"/>
      <c s="79" r="GV19"/>
      <c s="79" r="GW19"/>
      <c s="79" r="GX19"/>
      <c s="79" r="GY19"/>
      <c s="79" r="GZ19"/>
      <c s="79" r="HA19"/>
      <c s="79" r="HB19"/>
      <c s="79" r="HC19"/>
      <c s="79" r="HD19"/>
      <c s="79" r="HE19"/>
      <c s="79" r="HF19"/>
      <c s="79" r="HG19"/>
      <c s="79" r="HH19"/>
      <c s="79" r="HI19"/>
      <c s="79" r="HJ19"/>
      <c s="79" r="HK19"/>
      <c s="79" r="HL19"/>
      <c s="79" r="HM19"/>
      <c s="79" r="HN19"/>
      <c s="79" r="HO19"/>
      <c s="79" r="HP19"/>
      <c s="79" r="HQ19"/>
      <c s="79" r="HR19"/>
      <c s="79" r="HS19"/>
      <c s="79" r="HT19"/>
    </row>
    <row r="20">
      <c s="87" r="A20">
        <v>1</v>
      </c>
      <c t="s" s="132" r="B20">
        <v>4886</v>
      </c>
      <c t="s" s="132" r="C20">
        <v>4871</v>
      </c>
      <c s="79" r="D20"/>
      <c s="79" r="E20"/>
      <c s="79" r="F20"/>
      <c s="79" r="G20"/>
      <c s="79" r="H20"/>
      <c s="79" r="I20"/>
      <c s="79" r="J20"/>
      <c s="79" r="K20"/>
      <c s="79" r="L20"/>
      <c s="79" r="M20"/>
      <c s="79" r="N20"/>
      <c s="79" r="O20"/>
      <c s="79" r="P20"/>
      <c s="79" r="Q20"/>
      <c s="79" r="R20"/>
      <c s="79" r="S20"/>
      <c s="79" r="T20"/>
      <c s="79" r="U20"/>
      <c s="79" r="V20"/>
      <c s="79" r="W20"/>
      <c s="79" r="X20"/>
      <c s="79" r="Y20"/>
      <c s="79" r="Z20"/>
      <c s="79" r="AA20"/>
      <c s="79" r="AB20"/>
      <c s="79" r="AC20"/>
      <c s="79" r="AD20"/>
      <c s="79" r="AE20"/>
      <c s="79" r="AF20"/>
      <c s="79" r="AG20"/>
      <c s="79" r="AH20"/>
      <c s="79" r="AI20"/>
      <c s="79" r="AJ20"/>
      <c s="79" r="AK20"/>
      <c s="79" r="AL20"/>
      <c s="79" r="AM20"/>
      <c s="79" r="AN20"/>
      <c s="79" r="AO20"/>
      <c s="79" r="AP20"/>
      <c s="79" r="AQ20"/>
      <c s="79" r="AR20"/>
      <c s="79" r="AS20"/>
      <c s="79" r="AT20"/>
      <c s="79" r="AU20"/>
      <c s="79" r="AV20"/>
      <c s="79" r="AW20"/>
      <c s="79" r="AX20"/>
      <c s="79" r="AY20"/>
      <c s="79" r="AZ20"/>
      <c s="79" r="BA20"/>
      <c s="79" r="BB20"/>
      <c s="79" r="BC20"/>
      <c s="79" r="BD20"/>
      <c s="79" r="BE20"/>
      <c s="79" r="BF20"/>
      <c s="79" r="BG20"/>
      <c s="79" r="BH20"/>
      <c s="79" r="BI20"/>
      <c s="79" r="BJ20"/>
      <c s="79" r="BK20"/>
      <c s="79" r="BL20"/>
      <c s="79" r="BM20"/>
      <c s="79" r="BN20"/>
      <c s="79" r="BO20"/>
      <c s="79" r="BP20"/>
      <c s="79" r="BQ20"/>
      <c s="79" r="BR20"/>
      <c s="79" r="BS20"/>
      <c s="79" r="BT20"/>
      <c s="79" r="BU20"/>
      <c s="79" r="BV20"/>
      <c s="79" r="BW20"/>
      <c s="79" r="BX20"/>
      <c s="79" r="BY20"/>
      <c s="79" r="BZ20"/>
      <c s="79" r="CA20"/>
      <c s="79" r="CB20"/>
      <c s="79" r="CC20"/>
      <c s="79" r="CD20"/>
      <c s="79" r="CE20"/>
      <c s="79" r="CF20"/>
      <c s="79" r="CG20"/>
      <c s="79" r="CH20"/>
      <c s="79" r="CI20"/>
      <c s="79" r="CJ20"/>
      <c s="79" r="CK20"/>
      <c s="79" r="CL20"/>
      <c s="79" r="CM20"/>
      <c s="79" r="CN20"/>
      <c s="79" r="CO20"/>
      <c s="79" r="CP20"/>
      <c s="79" r="CQ20"/>
      <c s="79" r="CR20"/>
      <c s="79" r="CS20"/>
      <c s="79" r="CT20"/>
      <c s="79" r="CU20"/>
      <c s="79" r="CV20"/>
      <c s="79" r="CW20"/>
      <c s="79" r="CX20"/>
      <c s="79" r="CY20"/>
      <c s="79" r="CZ20"/>
      <c s="79" r="DA20"/>
      <c s="79" r="DB20"/>
      <c s="79" r="DC20"/>
      <c s="79" r="DD20"/>
      <c s="79" r="DE20"/>
      <c s="79" r="DF20"/>
      <c s="79" r="DG20"/>
      <c s="79" r="DH20"/>
      <c s="79" r="DI20"/>
      <c s="79" r="DJ20"/>
      <c s="79" r="DK20"/>
      <c s="79" r="DL20"/>
      <c s="79" r="DM20"/>
      <c s="79" r="DN20"/>
      <c s="79" r="DO20"/>
      <c s="79" r="DP20"/>
      <c s="79" r="DQ20"/>
      <c s="79" r="DR20"/>
      <c s="79" r="DS20"/>
      <c s="79" r="DT20"/>
      <c s="79" r="DU20"/>
      <c s="79" r="DV20"/>
      <c s="79" r="DW20"/>
      <c s="79" r="DX20"/>
      <c s="79" r="DY20"/>
      <c s="79" r="DZ20"/>
      <c s="79" r="EA20"/>
      <c s="79" r="EB20"/>
      <c s="79" r="EC20"/>
      <c s="79" r="ED20"/>
      <c s="79" r="EE20"/>
      <c s="79" r="EF20"/>
      <c s="79" r="EG20"/>
      <c s="79" r="EH20"/>
      <c s="79" r="EI20"/>
      <c s="79" r="EJ20"/>
      <c s="79" r="EK20"/>
      <c s="79" r="EL20"/>
      <c s="79" r="EM20"/>
      <c s="79" r="EN20"/>
      <c s="79" r="EO20"/>
      <c s="79" r="EP20"/>
      <c s="79" r="EQ20"/>
      <c s="79" r="ER20"/>
      <c s="79" r="ES20"/>
      <c s="79" r="ET20"/>
      <c s="79" r="EU20"/>
      <c s="79" r="EV20"/>
      <c s="79" r="EW20"/>
      <c s="79" r="EX20"/>
      <c s="79" r="EY20"/>
      <c s="79" r="EZ20"/>
      <c s="79" r="FA20"/>
      <c s="79" r="FB20"/>
      <c s="79" r="FC20"/>
      <c s="79" r="FD20"/>
      <c s="79" r="FE20"/>
      <c s="79" r="FF20"/>
      <c s="79" r="FG20"/>
      <c s="79" r="FH20"/>
      <c s="79" r="FI20"/>
      <c s="79" r="FJ20"/>
      <c s="79" r="FK20"/>
      <c s="79" r="FL20"/>
      <c s="79" r="FM20"/>
      <c s="79" r="FN20"/>
      <c s="79" r="FO20"/>
      <c s="79" r="FP20"/>
      <c s="79" r="FQ20"/>
      <c s="79" r="FR20"/>
      <c s="79" r="FS20"/>
      <c s="79" r="FT20"/>
      <c s="79" r="FU20"/>
      <c s="79" r="FV20"/>
      <c s="79" r="FW20"/>
      <c s="79" r="FX20"/>
      <c s="79" r="FY20"/>
      <c s="79" r="FZ20"/>
      <c s="79" r="GA20"/>
      <c s="79" r="GB20"/>
      <c s="79" r="GC20"/>
      <c s="79" r="GD20"/>
      <c s="79" r="GE20"/>
      <c s="79" r="GF20"/>
      <c s="79" r="GG20"/>
      <c s="79" r="GH20"/>
      <c s="79" r="GI20"/>
      <c s="79" r="GJ20"/>
      <c s="79" r="GK20"/>
      <c s="79" r="GL20"/>
      <c s="79" r="GM20"/>
      <c s="79" r="GN20"/>
      <c s="79" r="GO20"/>
      <c s="79" r="GP20"/>
      <c s="79" r="GQ20"/>
      <c s="79" r="GR20"/>
      <c s="79" r="GS20"/>
      <c s="79" r="GT20"/>
      <c s="79" r="GU20"/>
      <c s="79" r="GV20"/>
      <c s="79" r="GW20"/>
      <c s="79" r="GX20"/>
      <c s="79" r="GY20"/>
      <c s="79" r="GZ20"/>
      <c s="79" r="HA20"/>
      <c s="79" r="HB20"/>
      <c s="79" r="HC20"/>
      <c s="79" r="HD20"/>
      <c s="79" r="HE20"/>
      <c s="79" r="HF20"/>
      <c s="79" r="HG20"/>
      <c s="79" r="HH20"/>
      <c s="79" r="HI20"/>
      <c s="79" r="HJ20"/>
      <c s="79" r="HK20"/>
      <c s="79" r="HL20"/>
      <c s="79" r="HM20"/>
      <c s="79" r="HN20"/>
      <c s="79" r="HO20"/>
      <c s="79" r="HP20"/>
      <c s="79" r="HQ20"/>
      <c s="79" r="HR20"/>
      <c s="79" r="HS20"/>
      <c s="79" r="HT20"/>
    </row>
    <row r="21">
      <c s="87" r="A21">
        <v>1</v>
      </c>
      <c t="s" s="132" r="B21">
        <v>4887</v>
      </c>
      <c t="s" s="132" r="C21">
        <v>4877</v>
      </c>
      <c s="79" r="D21"/>
      <c s="79" r="E21"/>
      <c s="79" r="F21"/>
      <c s="79" r="G21"/>
      <c s="79" r="H21"/>
      <c s="79" r="I21"/>
      <c s="79" r="J21"/>
      <c s="79" r="K21"/>
      <c s="79" r="L21"/>
      <c s="79" r="M21"/>
      <c s="79" r="N21"/>
      <c s="79" r="O21"/>
      <c s="79" r="P21"/>
      <c s="79" r="Q21"/>
      <c s="79" r="R21"/>
      <c s="79" r="S21"/>
      <c s="79" r="T21"/>
      <c s="79" r="U21"/>
      <c s="79" r="V21"/>
      <c s="79" r="W21"/>
      <c s="79" r="X21"/>
      <c s="79" r="Y21"/>
      <c s="79" r="Z21"/>
      <c s="79" r="AA21"/>
      <c s="79" r="AB21"/>
      <c s="79" r="AC21"/>
      <c s="79" r="AD21"/>
      <c s="79" r="AE21"/>
      <c s="79" r="AF21"/>
      <c s="79" r="AG21"/>
      <c s="79" r="AH21"/>
      <c s="79" r="AI21"/>
      <c s="79" r="AJ21"/>
      <c s="79" r="AK21"/>
      <c s="79" r="AL21"/>
      <c s="79" r="AM21"/>
      <c s="79" r="AN21"/>
      <c s="79" r="AO21"/>
      <c s="79" r="AP21"/>
      <c s="79" r="AQ21"/>
      <c s="79" r="AR21"/>
      <c s="79" r="AS21"/>
      <c s="79" r="AT21"/>
      <c s="79" r="AU21"/>
      <c s="79" r="AV21"/>
      <c s="79" r="AW21"/>
      <c s="79" r="AX21"/>
      <c s="79" r="AY21"/>
      <c s="79" r="AZ21"/>
      <c s="79" r="BA21"/>
      <c s="79" r="BB21"/>
      <c s="79" r="BC21"/>
      <c s="79" r="BD21"/>
      <c s="79" r="BE21"/>
      <c s="79" r="BF21"/>
      <c s="79" r="BG21"/>
      <c s="79" r="BH21"/>
      <c s="79" r="BI21"/>
      <c s="79" r="BJ21"/>
      <c s="79" r="BK21"/>
      <c s="79" r="BL21"/>
      <c s="79" r="BM21"/>
      <c s="79" r="BN21"/>
      <c s="79" r="BO21"/>
      <c s="79" r="BP21"/>
      <c s="79" r="BQ21"/>
      <c s="79" r="BR21"/>
      <c s="79" r="BS21"/>
      <c s="79" r="BT21"/>
      <c s="79" r="BU21"/>
      <c s="79" r="BV21"/>
      <c s="79" r="BW21"/>
      <c s="79" r="BX21"/>
      <c s="79" r="BY21"/>
      <c s="79" r="BZ21"/>
      <c s="79" r="CA21"/>
      <c s="79" r="CB21"/>
      <c s="79" r="CC21"/>
      <c s="79" r="CD21"/>
      <c s="79" r="CE21"/>
      <c s="79" r="CF21"/>
      <c s="79" r="CG21"/>
      <c s="79" r="CH21"/>
      <c s="79" r="CI21"/>
      <c s="79" r="CJ21"/>
      <c s="79" r="CK21"/>
      <c s="79" r="CL21"/>
      <c s="79" r="CM21"/>
      <c s="79" r="CN21"/>
      <c s="79" r="CO21"/>
      <c s="79" r="CP21"/>
      <c s="79" r="CQ21"/>
      <c s="79" r="CR21"/>
      <c s="79" r="CS21"/>
      <c s="79" r="CT21"/>
      <c s="79" r="CU21"/>
      <c s="79" r="CV21"/>
      <c s="79" r="CW21"/>
      <c s="79" r="CX21"/>
      <c s="79" r="CY21"/>
      <c s="79" r="CZ21"/>
      <c s="79" r="DA21"/>
      <c s="79" r="DB21"/>
      <c s="79" r="DC21"/>
      <c s="79" r="DD21"/>
      <c s="79" r="DE21"/>
      <c s="79" r="DF21"/>
      <c s="79" r="DG21"/>
      <c s="79" r="DH21"/>
      <c s="79" r="DI21"/>
      <c s="79" r="DJ21"/>
      <c s="79" r="DK21"/>
      <c s="79" r="DL21"/>
      <c s="79" r="DM21"/>
      <c s="79" r="DN21"/>
      <c s="79" r="DO21"/>
      <c s="79" r="DP21"/>
      <c s="79" r="DQ21"/>
      <c s="79" r="DR21"/>
      <c s="79" r="DS21"/>
      <c s="79" r="DT21"/>
      <c s="79" r="DU21"/>
      <c s="79" r="DV21"/>
      <c s="79" r="DW21"/>
      <c s="79" r="DX21"/>
      <c s="79" r="DY21"/>
      <c s="79" r="DZ21"/>
      <c s="79" r="EA21"/>
      <c s="79" r="EB21"/>
      <c s="79" r="EC21"/>
      <c s="79" r="ED21"/>
      <c s="79" r="EE21"/>
      <c s="79" r="EF21"/>
      <c s="79" r="EG21"/>
      <c s="79" r="EH21"/>
      <c s="79" r="EI21"/>
      <c s="79" r="EJ21"/>
      <c s="79" r="EK21"/>
      <c s="79" r="EL21"/>
      <c s="79" r="EM21"/>
      <c s="79" r="EN21"/>
      <c s="79" r="EO21"/>
      <c s="79" r="EP21"/>
      <c s="79" r="EQ21"/>
      <c s="79" r="ER21"/>
      <c s="79" r="ES21"/>
      <c s="79" r="ET21"/>
      <c s="79" r="EU21"/>
      <c s="79" r="EV21"/>
      <c s="79" r="EW21"/>
      <c s="79" r="EX21"/>
      <c s="79" r="EY21"/>
      <c s="79" r="EZ21"/>
      <c s="79" r="FA21"/>
      <c s="79" r="FB21"/>
      <c s="79" r="FC21"/>
      <c s="79" r="FD21"/>
      <c s="79" r="FE21"/>
      <c s="79" r="FF21"/>
      <c s="79" r="FG21"/>
      <c s="79" r="FH21"/>
      <c s="79" r="FI21"/>
      <c s="79" r="FJ21"/>
      <c s="79" r="FK21"/>
      <c s="79" r="FL21"/>
      <c s="79" r="FM21"/>
      <c s="79" r="FN21"/>
      <c s="79" r="FO21"/>
      <c s="79" r="FP21"/>
      <c s="79" r="FQ21"/>
      <c s="79" r="FR21"/>
      <c s="79" r="FS21"/>
      <c s="79" r="FT21"/>
      <c s="79" r="FU21"/>
      <c s="79" r="FV21"/>
      <c s="79" r="FW21"/>
      <c s="79" r="FX21"/>
      <c s="79" r="FY21"/>
      <c s="79" r="FZ21"/>
      <c s="79" r="GA21"/>
      <c s="79" r="GB21"/>
      <c s="79" r="GC21"/>
      <c s="79" r="GD21"/>
      <c s="79" r="GE21"/>
      <c s="79" r="GF21"/>
      <c s="79" r="GG21"/>
      <c s="79" r="GH21"/>
      <c s="79" r="GI21"/>
      <c s="79" r="GJ21"/>
      <c s="79" r="GK21"/>
      <c s="79" r="GL21"/>
      <c s="79" r="GM21"/>
      <c s="79" r="GN21"/>
      <c s="79" r="GO21"/>
      <c s="79" r="GP21"/>
      <c s="79" r="GQ21"/>
      <c s="79" r="GR21"/>
      <c s="79" r="GS21"/>
      <c s="79" r="GT21"/>
      <c s="79" r="GU21"/>
      <c s="79" r="GV21"/>
      <c s="79" r="GW21"/>
      <c s="79" r="GX21"/>
      <c s="79" r="GY21"/>
      <c s="79" r="GZ21"/>
      <c s="79" r="HA21"/>
      <c s="79" r="HB21"/>
      <c s="79" r="HC21"/>
      <c s="79" r="HD21"/>
      <c s="79" r="HE21"/>
      <c s="79" r="HF21"/>
      <c s="79" r="HG21"/>
      <c s="79" r="HH21"/>
      <c s="79" r="HI21"/>
      <c s="79" r="HJ21"/>
      <c s="79" r="HK21"/>
      <c s="79" r="HL21"/>
      <c s="79" r="HM21"/>
      <c s="79" r="HN21"/>
      <c s="79" r="HO21"/>
      <c s="79" r="HP21"/>
      <c s="79" r="HQ21"/>
      <c s="79" r="HR21"/>
      <c s="79" r="HS21"/>
      <c s="79" r="HT21"/>
    </row>
    <row r="22">
      <c s="87" r="A22">
        <v>1</v>
      </c>
      <c t="s" s="132" r="B22">
        <v>4888</v>
      </c>
      <c t="s" s="132" r="C22">
        <v>4871</v>
      </c>
      <c s="79" r="D22"/>
      <c s="79" r="E22"/>
      <c s="79" r="F22"/>
      <c s="79" r="G22"/>
      <c s="79" r="H22"/>
      <c s="79" r="I22"/>
      <c s="79" r="J22"/>
      <c s="79" r="K22"/>
      <c s="79" r="L22"/>
      <c s="79" r="M22"/>
      <c s="79" r="N22"/>
      <c s="79" r="O22"/>
      <c s="79" r="P22"/>
      <c s="79" r="Q22"/>
      <c s="79" r="R22"/>
      <c s="79" r="S22"/>
      <c s="79" r="T22"/>
      <c s="79" r="U22"/>
      <c s="79" r="V22"/>
      <c s="79" r="W22"/>
      <c s="79" r="X22"/>
      <c s="79" r="Y22"/>
      <c s="79" r="Z22"/>
      <c s="79" r="AA22"/>
      <c s="79" r="AB22"/>
      <c s="79" r="AC22"/>
      <c s="79" r="AD22"/>
      <c s="79" r="AE22"/>
      <c s="79" r="AF22"/>
      <c s="79" r="AG22"/>
      <c s="79" r="AH22"/>
      <c s="79" r="AI22"/>
      <c s="79" r="AJ22"/>
      <c s="79" r="AK22"/>
      <c s="79" r="AL22"/>
      <c s="79" r="AM22"/>
      <c s="79" r="AN22"/>
      <c s="79" r="AO22"/>
      <c s="79" r="AP22"/>
      <c s="79" r="AQ22"/>
      <c s="79" r="AR22"/>
      <c s="79" r="AS22"/>
      <c s="79" r="AT22"/>
      <c s="79" r="AU22"/>
      <c s="79" r="AV22"/>
      <c s="79" r="AW22"/>
      <c s="79" r="AX22"/>
      <c s="79" r="AY22"/>
      <c s="79" r="AZ22"/>
      <c s="79" r="BA22"/>
      <c s="79" r="BB22"/>
      <c s="79" r="BC22"/>
      <c s="79" r="BD22"/>
      <c s="79" r="BE22"/>
      <c s="79" r="BF22"/>
      <c s="79" r="BG22"/>
      <c s="79" r="BH22"/>
      <c s="79" r="BI22"/>
      <c s="79" r="BJ22"/>
      <c s="79" r="BK22"/>
      <c s="79" r="BL22"/>
      <c s="79" r="BM22"/>
      <c s="79" r="BN22"/>
      <c s="79" r="BO22"/>
      <c s="79" r="BP22"/>
      <c s="79" r="BQ22"/>
      <c s="79" r="BR22"/>
      <c s="79" r="BS22"/>
      <c s="79" r="BT22"/>
      <c s="79" r="BU22"/>
      <c s="79" r="BV22"/>
      <c s="79" r="BW22"/>
      <c s="79" r="BX22"/>
      <c s="79" r="BY22"/>
      <c s="79" r="BZ22"/>
      <c s="79" r="CA22"/>
      <c s="79" r="CB22"/>
      <c s="79" r="CC22"/>
      <c s="79" r="CD22"/>
      <c s="79" r="CE22"/>
      <c s="79" r="CF22"/>
      <c s="79" r="CG22"/>
      <c s="79" r="CH22"/>
      <c s="79" r="CI22"/>
      <c s="79" r="CJ22"/>
      <c s="79" r="CK22"/>
      <c s="79" r="CL22"/>
      <c s="79" r="CM22"/>
      <c s="79" r="CN22"/>
      <c s="79" r="CO22"/>
      <c s="79" r="CP22"/>
      <c s="79" r="CQ22"/>
      <c s="79" r="CR22"/>
      <c s="79" r="CS22"/>
      <c s="79" r="CT22"/>
      <c s="79" r="CU22"/>
      <c s="79" r="CV22"/>
      <c s="79" r="CW22"/>
      <c s="79" r="CX22"/>
      <c s="79" r="CY22"/>
      <c s="79" r="CZ22"/>
      <c s="79" r="DA22"/>
      <c s="79" r="DB22"/>
      <c s="79" r="DC22"/>
      <c s="79" r="DD22"/>
      <c s="79" r="DE22"/>
      <c s="79" r="DF22"/>
      <c s="79" r="DG22"/>
      <c s="79" r="DH22"/>
      <c s="79" r="DI22"/>
      <c s="79" r="DJ22"/>
      <c s="79" r="DK22"/>
      <c s="79" r="DL22"/>
      <c s="79" r="DM22"/>
      <c s="79" r="DN22"/>
      <c s="79" r="DO22"/>
      <c s="79" r="DP22"/>
      <c s="79" r="DQ22"/>
      <c s="79" r="DR22"/>
      <c s="79" r="DS22"/>
      <c s="79" r="DT22"/>
      <c s="79" r="DU22"/>
      <c s="79" r="DV22"/>
      <c s="79" r="DW22"/>
      <c s="79" r="DX22"/>
      <c s="79" r="DY22"/>
      <c s="79" r="DZ22"/>
      <c s="79" r="EA22"/>
      <c s="79" r="EB22"/>
      <c s="79" r="EC22"/>
      <c s="79" r="ED22"/>
      <c s="79" r="EE22"/>
      <c s="79" r="EF22"/>
      <c s="79" r="EG22"/>
      <c s="79" r="EH22"/>
      <c s="79" r="EI22"/>
      <c s="79" r="EJ22"/>
      <c s="79" r="EK22"/>
      <c s="79" r="EL22"/>
      <c s="79" r="EM22"/>
      <c s="79" r="EN22"/>
      <c s="79" r="EO22"/>
      <c s="79" r="EP22"/>
      <c s="79" r="EQ22"/>
      <c s="79" r="ER22"/>
      <c s="79" r="ES22"/>
      <c s="79" r="ET22"/>
      <c s="79" r="EU22"/>
      <c s="79" r="EV22"/>
      <c s="79" r="EW22"/>
      <c s="79" r="EX22"/>
      <c s="79" r="EY22"/>
      <c s="79" r="EZ22"/>
      <c s="79" r="FA22"/>
      <c s="79" r="FB22"/>
      <c s="79" r="FC22"/>
      <c s="79" r="FD22"/>
      <c s="79" r="FE22"/>
      <c s="79" r="FF22"/>
      <c s="79" r="FG22"/>
      <c s="79" r="FH22"/>
      <c s="79" r="FI22"/>
      <c s="79" r="FJ22"/>
      <c s="79" r="FK22"/>
      <c s="79" r="FL22"/>
      <c s="79" r="FM22"/>
      <c s="79" r="FN22"/>
      <c s="79" r="FO22"/>
      <c s="79" r="FP22"/>
      <c s="79" r="FQ22"/>
      <c s="79" r="FR22"/>
      <c s="79" r="FS22"/>
      <c s="79" r="FT22"/>
      <c s="79" r="FU22"/>
      <c s="79" r="FV22"/>
      <c s="79" r="FW22"/>
      <c s="79" r="FX22"/>
      <c s="79" r="FY22"/>
      <c s="79" r="FZ22"/>
      <c s="79" r="GA22"/>
      <c s="79" r="GB22"/>
      <c s="79" r="GC22"/>
      <c s="79" r="GD22"/>
      <c s="79" r="GE22"/>
      <c s="79" r="GF22"/>
      <c s="79" r="GG22"/>
      <c s="79" r="GH22"/>
      <c s="79" r="GI22"/>
      <c s="79" r="GJ22"/>
      <c s="79" r="GK22"/>
      <c s="79" r="GL22"/>
      <c s="79" r="GM22"/>
      <c s="79" r="GN22"/>
      <c s="79" r="GO22"/>
      <c s="79" r="GP22"/>
      <c s="79" r="GQ22"/>
      <c s="79" r="GR22"/>
      <c s="79" r="GS22"/>
      <c s="79" r="GT22"/>
      <c s="79" r="GU22"/>
      <c s="79" r="GV22"/>
      <c s="79" r="GW22"/>
      <c s="79" r="GX22"/>
      <c s="79" r="GY22"/>
      <c s="79" r="GZ22"/>
      <c s="79" r="HA22"/>
      <c s="79" r="HB22"/>
      <c s="79" r="HC22"/>
      <c s="79" r="HD22"/>
      <c s="79" r="HE22"/>
      <c s="79" r="HF22"/>
      <c s="79" r="HG22"/>
      <c s="79" r="HH22"/>
      <c s="79" r="HI22"/>
      <c s="79" r="HJ22"/>
      <c s="79" r="HK22"/>
      <c s="79" r="HL22"/>
      <c s="79" r="HM22"/>
      <c s="79" r="HN22"/>
      <c s="79" r="HO22"/>
      <c s="79" r="HP22"/>
      <c s="79" r="HQ22"/>
      <c s="79" r="HR22"/>
      <c s="79" r="HS22"/>
      <c s="79" r="HT22"/>
    </row>
    <row r="23">
      <c s="87" r="A23">
        <v>1</v>
      </c>
      <c t="s" s="132" r="B23">
        <v>4889</v>
      </c>
      <c t="s" s="132" r="C23">
        <v>4871</v>
      </c>
      <c s="79" r="D23"/>
      <c s="79" r="E23"/>
      <c s="79" r="F23"/>
      <c s="79" r="G23"/>
      <c s="79" r="H23"/>
      <c s="79" r="I23"/>
      <c s="79" r="J23"/>
      <c s="79" r="K23"/>
      <c s="79" r="L23"/>
      <c s="79" r="M23"/>
      <c s="79" r="N23"/>
      <c s="79" r="O23"/>
      <c s="79" r="P23"/>
      <c s="79" r="Q23"/>
      <c s="79" r="R23"/>
      <c s="79" r="S23"/>
      <c s="79" r="T23"/>
      <c s="79" r="U23"/>
      <c s="79" r="V23"/>
      <c s="79" r="W23"/>
      <c s="79" r="X23"/>
      <c s="79" r="Y23"/>
      <c s="79" r="Z23"/>
      <c s="79" r="AA23"/>
      <c s="79" r="AB23"/>
      <c s="79" r="AC23"/>
      <c s="79" r="AD23"/>
      <c s="79" r="AE23"/>
      <c s="79" r="AF23"/>
      <c s="79" r="AG23"/>
      <c s="79" r="AH23"/>
      <c s="79" r="AI23"/>
      <c s="79" r="AJ23"/>
      <c s="79" r="AK23"/>
      <c s="79" r="AL23"/>
      <c s="79" r="AM23"/>
      <c s="79" r="AN23"/>
      <c s="79" r="AO23"/>
      <c s="79" r="AP23"/>
      <c s="79" r="AQ23"/>
      <c s="79" r="AR23"/>
      <c s="79" r="AS23"/>
      <c s="79" r="AT23"/>
      <c s="79" r="AU23"/>
      <c s="79" r="AV23"/>
      <c s="79" r="AW23"/>
      <c s="79" r="AX23"/>
      <c s="79" r="AY23"/>
      <c s="79" r="AZ23"/>
      <c s="79" r="BA23"/>
      <c s="79" r="BB23"/>
      <c s="79" r="BC23"/>
      <c s="79" r="BD23"/>
      <c s="79" r="BE23"/>
      <c s="79" r="BF23"/>
      <c s="79" r="BG23"/>
      <c s="79" r="BH23"/>
      <c s="79" r="BI23"/>
      <c s="79" r="BJ23"/>
      <c s="79" r="BK23"/>
      <c s="79" r="BL23"/>
      <c s="79" r="BM23"/>
      <c s="79" r="BN23"/>
      <c s="79" r="BO23"/>
      <c s="79" r="BP23"/>
      <c s="79" r="BQ23"/>
      <c s="79" r="BR23"/>
      <c s="79" r="BS23"/>
      <c s="79" r="BT23"/>
      <c s="79" r="BU23"/>
      <c s="79" r="BV23"/>
      <c s="79" r="BW23"/>
      <c s="79" r="BX23"/>
      <c s="79" r="BY23"/>
      <c s="79" r="BZ23"/>
      <c s="79" r="CA23"/>
      <c s="79" r="CB23"/>
      <c s="79" r="CC23"/>
      <c s="79" r="CD23"/>
      <c s="79" r="CE23"/>
      <c s="79" r="CF23"/>
      <c s="79" r="CG23"/>
      <c s="79" r="CH23"/>
      <c s="79" r="CI23"/>
      <c s="79" r="CJ23"/>
      <c s="79" r="CK23"/>
      <c s="79" r="CL23"/>
      <c s="79" r="CM23"/>
      <c s="79" r="CN23"/>
      <c s="79" r="CO23"/>
      <c s="79" r="CP23"/>
      <c s="79" r="CQ23"/>
      <c s="79" r="CR23"/>
      <c s="79" r="CS23"/>
      <c s="79" r="CT23"/>
      <c s="79" r="CU23"/>
      <c s="79" r="CV23"/>
      <c s="79" r="CW23"/>
      <c s="79" r="CX23"/>
      <c s="79" r="CY23"/>
      <c s="79" r="CZ23"/>
      <c s="79" r="DA23"/>
      <c s="79" r="DB23"/>
      <c s="79" r="DC23"/>
      <c s="79" r="DD23"/>
      <c s="79" r="DE23"/>
      <c s="79" r="DF23"/>
      <c s="79" r="DG23"/>
      <c s="79" r="DH23"/>
      <c s="79" r="DI23"/>
      <c s="79" r="DJ23"/>
      <c s="79" r="DK23"/>
      <c s="79" r="DL23"/>
      <c s="79" r="DM23"/>
      <c s="79" r="DN23"/>
      <c s="79" r="DO23"/>
      <c s="79" r="DP23"/>
      <c s="79" r="DQ23"/>
      <c s="79" r="DR23"/>
      <c s="79" r="DS23"/>
      <c s="79" r="DT23"/>
      <c s="79" r="DU23"/>
      <c s="79" r="DV23"/>
      <c s="79" r="DW23"/>
      <c s="79" r="DX23"/>
      <c s="79" r="DY23"/>
      <c s="79" r="DZ23"/>
      <c s="79" r="EA23"/>
      <c s="79" r="EB23"/>
      <c s="79" r="EC23"/>
      <c s="79" r="ED23"/>
      <c s="79" r="EE23"/>
      <c s="79" r="EF23"/>
      <c s="79" r="EG23"/>
      <c s="79" r="EH23"/>
      <c s="79" r="EI23"/>
      <c s="79" r="EJ23"/>
      <c s="79" r="EK23"/>
      <c s="79" r="EL23"/>
      <c s="79" r="EM23"/>
      <c s="79" r="EN23"/>
      <c s="79" r="EO23"/>
      <c s="79" r="EP23"/>
      <c s="79" r="EQ23"/>
      <c s="79" r="ER23"/>
      <c s="79" r="ES23"/>
      <c s="79" r="ET23"/>
      <c s="79" r="EU23"/>
      <c s="79" r="EV23"/>
      <c s="79" r="EW23"/>
      <c s="79" r="EX23"/>
      <c s="79" r="EY23"/>
      <c s="79" r="EZ23"/>
      <c s="79" r="FA23"/>
      <c s="79" r="FB23"/>
      <c s="79" r="FC23"/>
      <c s="79" r="FD23"/>
      <c s="79" r="FE23"/>
      <c s="79" r="FF23"/>
      <c s="79" r="FG23"/>
      <c s="79" r="FH23"/>
      <c s="79" r="FI23"/>
      <c s="79" r="FJ23"/>
      <c s="79" r="FK23"/>
      <c s="79" r="FL23"/>
      <c s="79" r="FM23"/>
      <c s="79" r="FN23"/>
      <c s="79" r="FO23"/>
      <c s="79" r="FP23"/>
      <c s="79" r="FQ23"/>
      <c s="79" r="FR23"/>
      <c s="79" r="FS23"/>
      <c s="79" r="FT23"/>
      <c s="79" r="FU23"/>
      <c s="79" r="FV23"/>
      <c s="79" r="FW23"/>
      <c s="79" r="FX23"/>
      <c s="79" r="FY23"/>
      <c s="79" r="FZ23"/>
      <c s="79" r="GA23"/>
      <c s="79" r="GB23"/>
      <c s="79" r="GC23"/>
      <c s="79" r="GD23"/>
      <c s="79" r="GE23"/>
      <c s="79" r="GF23"/>
      <c s="79" r="GG23"/>
      <c s="79" r="GH23"/>
      <c s="79" r="GI23"/>
      <c s="79" r="GJ23"/>
      <c s="79" r="GK23"/>
      <c s="79" r="GL23"/>
      <c s="79" r="GM23"/>
      <c s="79" r="GN23"/>
      <c s="79" r="GO23"/>
      <c s="79" r="GP23"/>
      <c s="79" r="GQ23"/>
      <c s="79" r="GR23"/>
      <c s="79" r="GS23"/>
      <c s="79" r="GT23"/>
      <c s="79" r="GU23"/>
      <c s="79" r="GV23"/>
      <c s="79" r="GW23"/>
      <c s="79" r="GX23"/>
      <c s="79" r="GY23"/>
      <c s="79" r="GZ23"/>
      <c s="79" r="HA23"/>
      <c s="79" r="HB23"/>
      <c s="79" r="HC23"/>
      <c s="79" r="HD23"/>
      <c s="79" r="HE23"/>
      <c s="79" r="HF23"/>
      <c s="79" r="HG23"/>
      <c s="79" r="HH23"/>
      <c s="79" r="HI23"/>
      <c s="79" r="HJ23"/>
      <c s="79" r="HK23"/>
      <c s="79" r="HL23"/>
      <c s="79" r="HM23"/>
      <c s="79" r="HN23"/>
      <c s="79" r="HO23"/>
      <c s="79" r="HP23"/>
      <c s="79" r="HQ23"/>
      <c s="79" r="HR23"/>
      <c s="79" r="HS23"/>
      <c s="79" r="HT23"/>
    </row>
    <row r="24">
      <c s="87" r="A24">
        <v>1</v>
      </c>
      <c t="s" s="132" r="B24">
        <v>4890</v>
      </c>
      <c t="s" s="132" r="C24">
        <v>4866</v>
      </c>
      <c s="79" r="D24"/>
      <c s="79" r="E24"/>
      <c s="79" r="F24"/>
      <c s="79" r="G24"/>
      <c s="79" r="H24"/>
      <c s="79" r="I24"/>
      <c s="79" r="J24"/>
      <c s="79" r="K24"/>
      <c s="79" r="L24"/>
      <c s="79" r="M24"/>
      <c s="79" r="N24"/>
      <c s="79" r="O24"/>
      <c s="79" r="P24"/>
      <c s="79" r="Q24"/>
      <c s="79" r="R24"/>
      <c s="79" r="S24"/>
      <c s="79" r="T24"/>
      <c s="79" r="U24"/>
      <c s="79" r="V24"/>
      <c s="79" r="W24"/>
      <c s="79" r="X24"/>
      <c s="79" r="Y24"/>
      <c s="79" r="Z24"/>
      <c s="79" r="AA24"/>
      <c s="79" r="AB24"/>
      <c s="79" r="AC24"/>
      <c s="79" r="AD24"/>
      <c s="79" r="AE24"/>
      <c s="79" r="AF24"/>
      <c s="79" r="AG24"/>
      <c s="79" r="AH24"/>
      <c s="79" r="AI24"/>
      <c s="79" r="AJ24"/>
      <c s="79" r="AK24"/>
      <c s="79" r="AL24"/>
      <c s="79" r="AM24"/>
      <c s="79" r="AN24"/>
      <c s="79" r="AO24"/>
      <c s="79" r="AP24"/>
      <c s="79" r="AQ24"/>
      <c s="79" r="AR24"/>
      <c s="79" r="AS24"/>
      <c s="79" r="AT24"/>
      <c s="79" r="AU24"/>
      <c s="79" r="AV24"/>
      <c s="79" r="AW24"/>
      <c s="79" r="AX24"/>
      <c s="79" r="AY24"/>
      <c s="79" r="AZ24"/>
      <c s="79" r="BA24"/>
      <c s="79" r="BB24"/>
      <c s="79" r="BC24"/>
      <c s="79" r="BD24"/>
      <c s="79" r="BE24"/>
      <c s="79" r="BF24"/>
      <c s="79" r="BG24"/>
      <c s="79" r="BH24"/>
      <c s="79" r="BI24"/>
      <c s="79" r="BJ24"/>
      <c s="79" r="BK24"/>
      <c s="79" r="BL24"/>
      <c s="79" r="BM24"/>
      <c s="79" r="BN24"/>
      <c s="79" r="BO24"/>
      <c s="79" r="BP24"/>
      <c s="79" r="BQ24"/>
      <c s="79" r="BR24"/>
      <c s="79" r="BS24"/>
      <c s="79" r="BT24"/>
      <c s="79" r="BU24"/>
      <c s="79" r="BV24"/>
      <c s="79" r="BW24"/>
      <c s="79" r="BX24"/>
      <c s="79" r="BY24"/>
      <c s="79" r="BZ24"/>
      <c s="79" r="CA24"/>
      <c s="79" r="CB24"/>
      <c s="79" r="CC24"/>
      <c s="79" r="CD24"/>
      <c s="79" r="CE24"/>
      <c s="79" r="CF24"/>
      <c s="79" r="CG24"/>
      <c s="79" r="CH24"/>
      <c s="79" r="CI24"/>
      <c s="79" r="CJ24"/>
      <c s="79" r="CK24"/>
      <c s="79" r="CL24"/>
      <c s="79" r="CM24"/>
      <c s="79" r="CN24"/>
      <c s="79" r="CO24"/>
      <c s="79" r="CP24"/>
      <c s="79" r="CQ24"/>
      <c s="79" r="CR24"/>
      <c s="79" r="CS24"/>
      <c s="79" r="CT24"/>
      <c s="79" r="CU24"/>
      <c s="79" r="CV24"/>
      <c s="79" r="CW24"/>
      <c s="79" r="CX24"/>
      <c s="79" r="CY24"/>
      <c s="79" r="CZ24"/>
      <c s="79" r="DA24"/>
      <c s="79" r="DB24"/>
      <c s="79" r="DC24"/>
      <c s="79" r="DD24"/>
      <c s="79" r="DE24"/>
      <c s="79" r="DF24"/>
      <c s="79" r="DG24"/>
      <c s="79" r="DH24"/>
      <c s="79" r="DI24"/>
      <c s="79" r="DJ24"/>
      <c s="79" r="DK24"/>
      <c s="79" r="DL24"/>
      <c s="79" r="DM24"/>
      <c s="79" r="DN24"/>
      <c s="79" r="DO24"/>
      <c s="79" r="DP24"/>
      <c s="79" r="DQ24"/>
      <c s="79" r="DR24"/>
      <c s="79" r="DS24"/>
      <c s="79" r="DT24"/>
      <c s="79" r="DU24"/>
      <c s="79" r="DV24"/>
      <c s="79" r="DW24"/>
      <c s="79" r="DX24"/>
      <c s="79" r="DY24"/>
      <c s="79" r="DZ24"/>
      <c s="79" r="EA24"/>
      <c s="79" r="EB24"/>
      <c s="79" r="EC24"/>
      <c s="79" r="ED24"/>
      <c s="79" r="EE24"/>
      <c s="79" r="EF24"/>
      <c s="79" r="EG24"/>
      <c s="79" r="EH24"/>
      <c s="79" r="EI24"/>
      <c s="79" r="EJ24"/>
      <c s="79" r="EK24"/>
      <c s="79" r="EL24"/>
      <c s="79" r="EM24"/>
      <c s="79" r="EN24"/>
      <c s="79" r="EO24"/>
      <c s="79" r="EP24"/>
      <c s="79" r="EQ24"/>
      <c s="79" r="ER24"/>
      <c s="79" r="ES24"/>
      <c s="79" r="ET24"/>
      <c s="79" r="EU24"/>
      <c s="79" r="EV24"/>
      <c s="79" r="EW24"/>
      <c s="79" r="EX24"/>
      <c s="79" r="EY24"/>
      <c s="79" r="EZ24"/>
      <c s="79" r="FA24"/>
      <c s="79" r="FB24"/>
      <c s="79" r="FC24"/>
      <c s="79" r="FD24"/>
      <c s="79" r="FE24"/>
      <c s="79" r="FF24"/>
      <c s="79" r="FG24"/>
      <c s="79" r="FH24"/>
      <c s="79" r="FI24"/>
      <c s="79" r="FJ24"/>
      <c s="79" r="FK24"/>
      <c s="79" r="FL24"/>
      <c s="79" r="FM24"/>
      <c s="79" r="FN24"/>
      <c s="79" r="FO24"/>
      <c s="79" r="FP24"/>
      <c s="79" r="FQ24"/>
      <c s="79" r="FR24"/>
      <c s="79" r="FS24"/>
      <c s="79" r="FT24"/>
      <c s="79" r="FU24"/>
      <c s="79" r="FV24"/>
      <c s="79" r="FW24"/>
      <c s="79" r="FX24"/>
      <c s="79" r="FY24"/>
      <c s="79" r="FZ24"/>
      <c s="79" r="GA24"/>
      <c s="79" r="GB24"/>
      <c s="79" r="GC24"/>
      <c s="79" r="GD24"/>
      <c s="79" r="GE24"/>
      <c s="79" r="GF24"/>
      <c s="79" r="GG24"/>
      <c s="79" r="GH24"/>
      <c s="79" r="GI24"/>
      <c s="79" r="GJ24"/>
      <c s="79" r="GK24"/>
      <c s="79" r="GL24"/>
      <c s="79" r="GM24"/>
      <c s="79" r="GN24"/>
      <c s="79" r="GO24"/>
      <c s="79" r="GP24"/>
      <c s="79" r="GQ24"/>
      <c s="79" r="GR24"/>
      <c s="79" r="GS24"/>
      <c s="79" r="GT24"/>
      <c s="79" r="GU24"/>
      <c s="79" r="GV24"/>
      <c s="79" r="GW24"/>
      <c s="79" r="GX24"/>
      <c s="79" r="GY24"/>
      <c s="79" r="GZ24"/>
      <c s="79" r="HA24"/>
      <c s="79" r="HB24"/>
      <c s="79" r="HC24"/>
      <c s="79" r="HD24"/>
      <c s="79" r="HE24"/>
      <c s="79" r="HF24"/>
      <c s="79" r="HG24"/>
      <c s="79" r="HH24"/>
      <c s="79" r="HI24"/>
      <c s="79" r="HJ24"/>
      <c s="79" r="HK24"/>
      <c s="79" r="HL24"/>
      <c s="79" r="HM24"/>
      <c s="79" r="HN24"/>
      <c s="79" r="HO24"/>
      <c s="79" r="HP24"/>
      <c s="79" r="HQ24"/>
      <c s="79" r="HR24"/>
      <c s="79" r="HS24"/>
      <c s="79" r="HT24"/>
    </row>
    <row customHeight="1" r="25" ht="12.75">
      <c s="79" r="A25"/>
      <c t="s" s="132" r="B25">
        <v>4891</v>
      </c>
      <c t="s" s="132" r="C25">
        <v>4866</v>
      </c>
      <c s="79" r="D25"/>
      <c s="79" r="E25"/>
      <c s="79" r="F25"/>
      <c s="79" r="G25"/>
      <c s="79" r="H25"/>
      <c s="79" r="I25"/>
      <c s="79" r="J25"/>
      <c s="79" r="K25"/>
      <c s="79" r="L25"/>
      <c s="79" r="M25"/>
      <c s="79" r="N25"/>
      <c s="79" r="O25"/>
      <c s="79" r="P25"/>
      <c s="79" r="Q25"/>
      <c s="79" r="R25"/>
      <c s="79" r="S25"/>
      <c s="79" r="T25"/>
      <c s="79" r="U25"/>
      <c s="79" r="V25"/>
      <c s="79" r="W25"/>
      <c s="79" r="X25"/>
      <c s="79" r="Y25"/>
      <c s="79" r="Z25"/>
      <c s="79" r="AA25"/>
      <c s="79" r="AB25"/>
      <c s="79" r="AC25"/>
      <c s="79" r="AD25"/>
      <c s="79" r="AE25"/>
      <c s="79" r="AF25"/>
      <c s="79" r="AG25"/>
      <c s="79" r="AH25"/>
      <c s="79" r="AI25"/>
      <c s="79" r="AJ25"/>
      <c s="79" r="AK25"/>
      <c s="79" r="AL25"/>
      <c s="79" r="AM25"/>
      <c s="79" r="AN25"/>
      <c s="79" r="AO25"/>
      <c s="79" r="AP25"/>
      <c s="79" r="AQ25"/>
      <c s="79" r="AR25"/>
      <c s="79" r="AS25"/>
      <c s="79" r="AT25"/>
      <c s="79" r="AU25"/>
      <c s="79" r="AV25"/>
      <c s="79" r="AW25"/>
      <c s="79" r="AX25"/>
      <c s="79" r="AY25"/>
      <c s="79" r="AZ25"/>
      <c s="79" r="BA25"/>
      <c s="79" r="BB25"/>
      <c s="79" r="BC25"/>
      <c s="79" r="BD25"/>
      <c s="79" r="BE25"/>
      <c s="79" r="BF25"/>
      <c s="79" r="BG25"/>
      <c s="79" r="BH25"/>
      <c s="79" r="BI25"/>
      <c s="79" r="BJ25"/>
      <c s="79" r="BK25"/>
      <c s="79" r="BL25"/>
      <c s="79" r="BM25"/>
      <c s="79" r="BN25"/>
      <c s="79" r="BO25"/>
      <c s="79" r="BP25"/>
      <c s="79" r="BQ25"/>
      <c s="79" r="BR25"/>
      <c s="79" r="BS25"/>
      <c s="79" r="BT25"/>
      <c s="79" r="BU25"/>
      <c s="79" r="BV25"/>
      <c s="79" r="BW25"/>
      <c s="79" r="BX25"/>
      <c s="79" r="BY25"/>
      <c s="79" r="BZ25"/>
      <c s="79" r="CA25"/>
      <c s="79" r="CB25"/>
      <c s="79" r="CC25"/>
      <c s="79" r="CD25"/>
      <c s="79" r="CE25"/>
      <c s="79" r="CF25"/>
      <c s="79" r="CG25"/>
      <c s="79" r="CH25"/>
      <c s="79" r="CI25"/>
      <c s="79" r="CJ25"/>
      <c s="79" r="CK25"/>
      <c s="79" r="CL25"/>
      <c s="79" r="CM25"/>
      <c s="79" r="CN25"/>
      <c s="79" r="CO25"/>
      <c s="79" r="CP25"/>
      <c s="79" r="CQ25"/>
      <c s="79" r="CR25"/>
      <c s="79" r="CS25"/>
      <c s="79" r="CT25"/>
      <c s="79" r="CU25"/>
      <c s="79" r="CV25"/>
      <c s="79" r="CW25"/>
      <c s="79" r="CX25"/>
      <c s="79" r="CY25"/>
      <c s="79" r="CZ25"/>
      <c s="79" r="DA25"/>
      <c s="79" r="DB25"/>
      <c s="79" r="DC25"/>
      <c s="79" r="DD25"/>
      <c s="79" r="DE25"/>
      <c s="79" r="DF25"/>
      <c s="79" r="DG25"/>
      <c s="79" r="DH25"/>
      <c s="79" r="DI25"/>
      <c s="79" r="DJ25"/>
      <c s="79" r="DK25"/>
      <c s="79" r="DL25"/>
      <c s="79" r="DM25"/>
      <c s="79" r="DN25"/>
      <c s="79" r="DO25"/>
      <c s="79" r="DP25"/>
      <c s="79" r="DQ25"/>
      <c s="79" r="DR25"/>
      <c s="79" r="DS25"/>
      <c s="79" r="DT25"/>
      <c s="79" r="DU25"/>
      <c s="79" r="DV25"/>
      <c s="79" r="DW25"/>
      <c s="79" r="DX25"/>
      <c s="79" r="DY25"/>
      <c s="79" r="DZ25"/>
      <c s="79" r="EA25"/>
      <c s="79" r="EB25"/>
      <c s="79" r="EC25"/>
      <c s="79" r="ED25"/>
      <c s="79" r="EE25"/>
      <c s="79" r="EF25"/>
      <c s="79" r="EG25"/>
      <c s="79" r="EH25"/>
      <c s="79" r="EI25"/>
      <c s="79" r="EJ25"/>
      <c s="79" r="EK25"/>
      <c s="79" r="EL25"/>
      <c s="79" r="EM25"/>
      <c s="79" r="EN25"/>
      <c s="79" r="EO25"/>
      <c s="79" r="EP25"/>
      <c s="79" r="EQ25"/>
      <c s="79" r="ER25"/>
      <c s="79" r="ES25"/>
      <c s="79" r="ET25"/>
      <c s="79" r="EU25"/>
      <c s="79" r="EV25"/>
      <c s="79" r="EW25"/>
      <c s="79" r="EX25"/>
      <c s="79" r="EY25"/>
      <c s="79" r="EZ25"/>
      <c s="79" r="FA25"/>
      <c s="79" r="FB25"/>
      <c s="79" r="FC25"/>
      <c s="79" r="FD25"/>
      <c s="79" r="FE25"/>
      <c s="79" r="FF25"/>
      <c s="79" r="FG25"/>
      <c s="79" r="FH25"/>
      <c s="79" r="FI25"/>
      <c s="79" r="FJ25"/>
      <c s="79" r="FK25"/>
      <c s="79" r="FL25"/>
      <c s="79" r="FM25"/>
      <c s="79" r="FN25"/>
      <c s="79" r="FO25"/>
      <c s="79" r="FP25"/>
      <c s="79" r="FQ25"/>
      <c s="79" r="FR25"/>
      <c s="79" r="FS25"/>
      <c s="79" r="FT25"/>
      <c s="79" r="FU25"/>
      <c s="79" r="FV25"/>
      <c s="79" r="FW25"/>
      <c s="79" r="FX25"/>
      <c s="79" r="FY25"/>
      <c s="79" r="FZ25"/>
      <c s="79" r="GA25"/>
      <c s="79" r="GB25"/>
      <c s="79" r="GC25"/>
      <c s="79" r="GD25"/>
      <c s="79" r="GE25"/>
      <c s="79" r="GF25"/>
      <c s="79" r="GG25"/>
      <c s="79" r="GH25"/>
      <c s="79" r="GI25"/>
      <c s="79" r="GJ25"/>
      <c s="79" r="GK25"/>
      <c s="79" r="GL25"/>
      <c s="79" r="GM25"/>
      <c s="79" r="GN25"/>
      <c s="79" r="GO25"/>
      <c s="79" r="GP25"/>
      <c s="79" r="GQ25"/>
      <c s="79" r="GR25"/>
      <c s="79" r="GS25"/>
      <c s="79" r="GT25"/>
      <c s="79" r="GU25"/>
      <c s="79" r="GV25"/>
      <c s="79" r="GW25"/>
      <c s="79" r="GX25"/>
      <c s="79" r="GY25"/>
      <c s="79" r="GZ25"/>
      <c s="79" r="HA25"/>
      <c s="79" r="HB25"/>
      <c s="79" r="HC25"/>
      <c s="79" r="HD25"/>
      <c s="79" r="HE25"/>
      <c s="79" r="HF25"/>
      <c s="79" r="HG25"/>
      <c s="79" r="HH25"/>
      <c s="79" r="HI25"/>
      <c s="79" r="HJ25"/>
      <c s="79" r="HK25"/>
      <c s="79" r="HL25"/>
      <c s="79" r="HM25"/>
      <c s="79" r="HN25"/>
      <c s="79" r="HO25"/>
      <c s="79" r="HP25"/>
      <c s="79" r="HQ25"/>
      <c s="79" r="HR25"/>
      <c s="79" r="HS25"/>
      <c s="79" r="HT25"/>
    </row>
    <row r="26">
      <c s="87" r="A26">
        <v>1</v>
      </c>
      <c t="s" s="132" r="B26">
        <v>4892</v>
      </c>
      <c t="s" s="132" r="C26">
        <v>4866</v>
      </c>
      <c s="79" r="D26"/>
      <c s="79" r="E26"/>
      <c s="79" r="F26"/>
      <c s="79" r="G26"/>
      <c s="79" r="H26"/>
      <c s="79" r="I26"/>
      <c s="79" r="J26"/>
      <c s="79" r="K26"/>
      <c s="79" r="L26"/>
      <c s="79" r="M26"/>
      <c s="79" r="N26"/>
      <c s="79" r="O26"/>
      <c s="79" r="P26"/>
      <c s="79" r="Q26"/>
      <c s="79" r="R26"/>
      <c s="79" r="S26"/>
      <c s="79" r="T26"/>
      <c s="79" r="U26"/>
      <c s="79" r="V26"/>
      <c s="79" r="W26"/>
      <c s="79" r="X26"/>
      <c s="79" r="Y26"/>
      <c s="79" r="Z26"/>
      <c s="79" r="AA26"/>
      <c s="79" r="AB26"/>
      <c s="79" r="AC26"/>
      <c s="79" r="AD26"/>
      <c s="79" r="AE26"/>
      <c s="79" r="AF26"/>
      <c s="79" r="AG26"/>
      <c s="79" r="AH26"/>
      <c s="79" r="AI26"/>
      <c s="79" r="AJ26"/>
      <c s="79" r="AK26"/>
      <c s="79" r="AL26"/>
      <c s="79" r="AM26"/>
      <c s="79" r="AN26"/>
      <c s="79" r="AO26"/>
      <c s="79" r="AP26"/>
      <c s="79" r="AQ26"/>
      <c s="79" r="AR26"/>
      <c s="79" r="AS26"/>
      <c s="79" r="AT26"/>
      <c s="79" r="AU26"/>
      <c s="79" r="AV26"/>
      <c s="79" r="AW26"/>
      <c s="79" r="AX26"/>
      <c s="79" r="AY26"/>
      <c s="79" r="AZ26"/>
      <c s="79" r="BA26"/>
      <c s="79" r="BB26"/>
      <c s="79" r="BC26"/>
      <c s="79" r="BD26"/>
      <c s="79" r="BE26"/>
      <c s="79" r="BF26"/>
      <c s="79" r="BG26"/>
      <c s="79" r="BH26"/>
      <c s="79" r="BI26"/>
      <c s="79" r="BJ26"/>
      <c s="79" r="BK26"/>
      <c s="79" r="BL26"/>
      <c s="79" r="BM26"/>
      <c s="79" r="BN26"/>
      <c s="79" r="BO26"/>
      <c s="79" r="BP26"/>
      <c s="79" r="BQ26"/>
      <c s="79" r="BR26"/>
      <c s="79" r="BS26"/>
      <c s="79" r="BT26"/>
      <c s="79" r="BU26"/>
      <c s="79" r="BV26"/>
      <c s="79" r="BW26"/>
      <c s="79" r="BX26"/>
      <c s="79" r="BY26"/>
      <c s="79" r="BZ26"/>
      <c s="79" r="CA26"/>
      <c s="79" r="CB26"/>
      <c s="79" r="CC26"/>
      <c s="79" r="CD26"/>
      <c s="79" r="CE26"/>
      <c s="79" r="CF26"/>
      <c s="79" r="CG26"/>
      <c s="79" r="CH26"/>
      <c s="79" r="CI26"/>
      <c s="79" r="CJ26"/>
      <c s="79" r="CK26"/>
      <c s="79" r="CL26"/>
      <c s="79" r="CM26"/>
      <c s="79" r="CN26"/>
      <c s="79" r="CO26"/>
      <c s="79" r="CP26"/>
      <c s="79" r="CQ26"/>
      <c s="79" r="CR26"/>
      <c s="79" r="CS26"/>
      <c s="79" r="CT26"/>
      <c s="79" r="CU26"/>
      <c s="79" r="CV26"/>
      <c s="79" r="CW26"/>
      <c s="79" r="CX26"/>
      <c s="79" r="CY26"/>
      <c s="79" r="CZ26"/>
      <c s="79" r="DA26"/>
      <c s="79" r="DB26"/>
      <c s="79" r="DC26"/>
      <c s="79" r="DD26"/>
      <c s="79" r="DE26"/>
      <c s="79" r="DF26"/>
      <c s="79" r="DG26"/>
      <c s="79" r="DH26"/>
      <c s="79" r="DI26"/>
      <c s="79" r="DJ26"/>
      <c s="79" r="DK26"/>
      <c s="79" r="DL26"/>
      <c s="79" r="DM26"/>
      <c s="79" r="DN26"/>
      <c s="79" r="DO26"/>
      <c s="79" r="DP26"/>
      <c s="79" r="DQ26"/>
      <c s="79" r="DR26"/>
      <c s="79" r="DS26"/>
      <c s="79" r="DT26"/>
      <c s="79" r="DU26"/>
      <c s="79" r="DV26"/>
      <c s="79" r="DW26"/>
      <c s="79" r="DX26"/>
      <c s="79" r="DY26"/>
      <c s="79" r="DZ26"/>
      <c s="79" r="EA26"/>
      <c s="79" r="EB26"/>
      <c s="79" r="EC26"/>
      <c s="79" r="ED26"/>
      <c s="79" r="EE26"/>
      <c s="79" r="EF26"/>
      <c s="79" r="EG26"/>
      <c s="79" r="EH26"/>
      <c s="79" r="EI26"/>
      <c s="79" r="EJ26"/>
      <c s="79" r="EK26"/>
      <c s="79" r="EL26"/>
      <c s="79" r="EM26"/>
      <c s="79" r="EN26"/>
      <c s="79" r="EO26"/>
      <c s="79" r="EP26"/>
      <c s="79" r="EQ26"/>
      <c s="79" r="ER26"/>
      <c s="79" r="ES26"/>
      <c s="79" r="ET26"/>
      <c s="79" r="EU26"/>
      <c s="79" r="EV26"/>
      <c s="79" r="EW26"/>
      <c s="79" r="EX26"/>
      <c s="79" r="EY26"/>
      <c s="79" r="EZ26"/>
      <c s="79" r="FA26"/>
      <c s="79" r="FB26"/>
      <c s="79" r="FC26"/>
      <c s="79" r="FD26"/>
      <c s="79" r="FE26"/>
      <c s="79" r="FF26"/>
      <c s="79" r="FG26"/>
      <c s="79" r="FH26"/>
      <c s="79" r="FI26"/>
      <c s="79" r="FJ26"/>
      <c s="79" r="FK26"/>
      <c s="79" r="FL26"/>
      <c s="79" r="FM26"/>
      <c s="79" r="FN26"/>
      <c s="79" r="FO26"/>
      <c s="79" r="FP26"/>
      <c s="79" r="FQ26"/>
      <c s="79" r="FR26"/>
      <c s="79" r="FS26"/>
      <c s="79" r="FT26"/>
      <c s="79" r="FU26"/>
      <c s="79" r="FV26"/>
      <c s="79" r="FW26"/>
      <c s="79" r="FX26"/>
      <c s="79" r="FY26"/>
      <c s="79" r="FZ26"/>
      <c s="79" r="GA26"/>
      <c s="79" r="GB26"/>
      <c s="79" r="GC26"/>
      <c s="79" r="GD26"/>
      <c s="79" r="GE26"/>
      <c s="79" r="GF26"/>
      <c s="79" r="GG26"/>
      <c s="79" r="GH26"/>
      <c s="79" r="GI26"/>
      <c s="79" r="GJ26"/>
      <c s="79" r="GK26"/>
      <c s="79" r="GL26"/>
      <c s="79" r="GM26"/>
      <c s="79" r="GN26"/>
      <c s="79" r="GO26"/>
      <c s="79" r="GP26"/>
      <c s="79" r="GQ26"/>
      <c s="79" r="GR26"/>
      <c s="79" r="GS26"/>
      <c s="79" r="GT26"/>
      <c s="79" r="GU26"/>
      <c s="79" r="GV26"/>
      <c s="79" r="GW26"/>
      <c s="79" r="GX26"/>
      <c s="79" r="GY26"/>
      <c s="79" r="GZ26"/>
      <c s="79" r="HA26"/>
      <c s="79" r="HB26"/>
      <c s="79" r="HC26"/>
      <c s="79" r="HD26"/>
      <c s="79" r="HE26"/>
      <c s="79" r="HF26"/>
      <c s="79" r="HG26"/>
      <c s="79" r="HH26"/>
      <c s="79" r="HI26"/>
      <c s="79" r="HJ26"/>
      <c s="79" r="HK26"/>
      <c s="79" r="HL26"/>
      <c s="79" r="HM26"/>
      <c s="79" r="HN26"/>
      <c s="79" r="HO26"/>
      <c s="79" r="HP26"/>
      <c s="79" r="HQ26"/>
      <c s="79" r="HR26"/>
      <c s="79" r="HS26"/>
      <c s="79" r="HT26"/>
    </row>
    <row r="27">
      <c s="87" r="A27">
        <v>1</v>
      </c>
      <c t="s" s="132" r="B27">
        <v>4893</v>
      </c>
      <c t="s" s="132" r="C27">
        <v>4866</v>
      </c>
      <c s="79" r="D27"/>
      <c s="79" r="E27"/>
      <c s="79" r="F27"/>
      <c s="79" r="G27"/>
      <c s="79" r="H27"/>
      <c s="79" r="I27"/>
      <c s="79" r="J27"/>
      <c s="79" r="K27"/>
      <c s="79" r="L27"/>
      <c s="79" r="M27"/>
      <c s="79" r="N27"/>
      <c s="79" r="O27"/>
      <c s="79" r="P27"/>
      <c s="79" r="Q27"/>
      <c s="79" r="R27"/>
      <c s="79" r="S27"/>
      <c s="79" r="T27"/>
      <c s="79" r="U27"/>
      <c s="79" r="V27"/>
      <c s="79" r="W27"/>
      <c s="79" r="X27"/>
      <c s="79" r="Y27"/>
      <c s="79" r="Z27"/>
      <c s="79" r="AA27"/>
      <c s="79" r="AB27"/>
      <c s="79" r="AC27"/>
      <c s="79" r="AD27"/>
      <c s="79" r="AE27"/>
      <c s="79" r="AF27"/>
      <c s="79" r="AG27"/>
      <c s="79" r="AH27"/>
      <c s="79" r="AI27"/>
      <c s="79" r="AJ27"/>
      <c s="79" r="AK27"/>
      <c s="79" r="AL27"/>
      <c s="79" r="AM27"/>
      <c s="79" r="AN27"/>
      <c s="79" r="AO27"/>
      <c s="79" r="AP27"/>
      <c s="79" r="AQ27"/>
      <c s="79" r="AR27"/>
      <c s="79" r="AS27"/>
      <c s="79" r="AT27"/>
      <c s="79" r="AU27"/>
      <c s="79" r="AV27"/>
      <c s="79" r="AW27"/>
      <c s="79" r="AX27"/>
      <c s="79" r="AY27"/>
      <c s="79" r="AZ27"/>
      <c s="79" r="BA27"/>
      <c s="79" r="BB27"/>
      <c s="79" r="BC27"/>
      <c s="79" r="BD27"/>
      <c s="79" r="BE27"/>
      <c s="79" r="BF27"/>
      <c s="79" r="BG27"/>
      <c s="79" r="BH27"/>
      <c s="79" r="BI27"/>
      <c s="79" r="BJ27"/>
      <c s="79" r="BK27"/>
      <c s="79" r="BL27"/>
      <c s="79" r="BM27"/>
      <c s="79" r="BN27"/>
      <c s="79" r="BO27"/>
      <c s="79" r="BP27"/>
      <c s="79" r="BQ27"/>
      <c s="79" r="BR27"/>
      <c s="79" r="BS27"/>
      <c s="79" r="BT27"/>
      <c s="79" r="BU27"/>
      <c s="79" r="BV27"/>
      <c s="79" r="BW27"/>
      <c s="79" r="BX27"/>
      <c s="79" r="BY27"/>
      <c s="79" r="BZ27"/>
      <c s="79" r="CA27"/>
      <c s="79" r="CB27"/>
      <c s="79" r="CC27"/>
      <c s="79" r="CD27"/>
      <c s="79" r="CE27"/>
      <c s="79" r="CF27"/>
      <c s="79" r="CG27"/>
      <c s="79" r="CH27"/>
      <c s="79" r="CI27"/>
      <c s="79" r="CJ27"/>
      <c s="79" r="CK27"/>
      <c s="79" r="CL27"/>
      <c s="79" r="CM27"/>
      <c s="79" r="CN27"/>
      <c s="79" r="CO27"/>
      <c s="79" r="CP27"/>
      <c s="79" r="CQ27"/>
      <c s="79" r="CR27"/>
      <c s="79" r="CS27"/>
      <c s="79" r="CT27"/>
      <c s="79" r="CU27"/>
      <c s="79" r="CV27"/>
      <c s="79" r="CW27"/>
      <c s="79" r="CX27"/>
      <c s="79" r="CY27"/>
      <c s="79" r="CZ27"/>
      <c s="79" r="DA27"/>
      <c s="79" r="DB27"/>
      <c s="79" r="DC27"/>
      <c s="79" r="DD27"/>
      <c s="79" r="DE27"/>
      <c s="79" r="DF27"/>
      <c s="79" r="DG27"/>
      <c s="79" r="DH27"/>
      <c s="79" r="DI27"/>
      <c s="79" r="DJ27"/>
      <c s="79" r="DK27"/>
      <c s="79" r="DL27"/>
      <c s="79" r="DM27"/>
      <c s="79" r="DN27"/>
      <c s="79" r="DO27"/>
      <c s="79" r="DP27"/>
      <c s="79" r="DQ27"/>
      <c s="79" r="DR27"/>
      <c s="79" r="DS27"/>
      <c s="79" r="DT27"/>
      <c s="79" r="DU27"/>
      <c s="79" r="DV27"/>
      <c s="79" r="DW27"/>
      <c s="79" r="DX27"/>
      <c s="79" r="DY27"/>
      <c s="79" r="DZ27"/>
      <c s="79" r="EA27"/>
      <c s="79" r="EB27"/>
      <c s="79" r="EC27"/>
      <c s="79" r="ED27"/>
      <c s="79" r="EE27"/>
      <c s="79" r="EF27"/>
      <c s="79" r="EG27"/>
      <c s="79" r="EH27"/>
      <c s="79" r="EI27"/>
      <c s="79" r="EJ27"/>
      <c s="79" r="EK27"/>
      <c s="79" r="EL27"/>
      <c s="79" r="EM27"/>
      <c s="79" r="EN27"/>
      <c s="79" r="EO27"/>
      <c s="79" r="EP27"/>
      <c s="79" r="EQ27"/>
      <c s="79" r="ER27"/>
      <c s="79" r="ES27"/>
      <c s="79" r="ET27"/>
      <c s="79" r="EU27"/>
      <c s="79" r="EV27"/>
      <c s="79" r="EW27"/>
      <c s="79" r="EX27"/>
      <c s="79" r="EY27"/>
      <c s="79" r="EZ27"/>
      <c s="79" r="FA27"/>
      <c s="79" r="FB27"/>
      <c s="79" r="FC27"/>
      <c s="79" r="FD27"/>
      <c s="79" r="FE27"/>
      <c s="79" r="FF27"/>
      <c s="79" r="FG27"/>
      <c s="79" r="FH27"/>
      <c s="79" r="FI27"/>
      <c s="79" r="FJ27"/>
      <c s="79" r="FK27"/>
      <c s="79" r="FL27"/>
      <c s="79" r="FM27"/>
      <c s="79" r="FN27"/>
      <c s="79" r="FO27"/>
      <c s="79" r="FP27"/>
      <c s="79" r="FQ27"/>
      <c s="79" r="FR27"/>
      <c s="79" r="FS27"/>
      <c s="79" r="FT27"/>
      <c s="79" r="FU27"/>
      <c s="79" r="FV27"/>
      <c s="79" r="FW27"/>
      <c s="79" r="FX27"/>
      <c s="79" r="FY27"/>
      <c s="79" r="FZ27"/>
      <c s="79" r="GA27"/>
      <c s="79" r="GB27"/>
      <c s="79" r="GC27"/>
      <c s="79" r="GD27"/>
      <c s="79" r="GE27"/>
      <c s="79" r="GF27"/>
      <c s="79" r="GG27"/>
      <c s="79" r="GH27"/>
      <c s="79" r="GI27"/>
      <c s="79" r="GJ27"/>
      <c s="79" r="GK27"/>
      <c s="79" r="GL27"/>
      <c s="79" r="GM27"/>
      <c s="79" r="GN27"/>
      <c s="79" r="GO27"/>
      <c s="79" r="GP27"/>
      <c s="79" r="GQ27"/>
      <c s="79" r="GR27"/>
      <c s="79" r="GS27"/>
      <c s="79" r="GT27"/>
      <c s="79" r="GU27"/>
      <c s="79" r="GV27"/>
      <c s="79" r="GW27"/>
      <c s="79" r="GX27"/>
      <c s="79" r="GY27"/>
      <c s="79" r="GZ27"/>
      <c s="79" r="HA27"/>
      <c s="79" r="HB27"/>
      <c s="79" r="HC27"/>
      <c s="79" r="HD27"/>
      <c s="79" r="HE27"/>
      <c s="79" r="HF27"/>
      <c s="79" r="HG27"/>
      <c s="79" r="HH27"/>
      <c s="79" r="HI27"/>
      <c s="79" r="HJ27"/>
      <c s="79" r="HK27"/>
      <c s="79" r="HL27"/>
      <c s="79" r="HM27"/>
      <c s="79" r="HN27"/>
      <c s="79" r="HO27"/>
      <c s="79" r="HP27"/>
      <c s="79" r="HQ27"/>
      <c s="79" r="HR27"/>
      <c s="79" r="HS27"/>
      <c s="79" r="HT27"/>
    </row>
    <row r="28">
      <c s="87" r="A28">
        <v>1</v>
      </c>
      <c t="s" s="132" r="B28">
        <v>4894</v>
      </c>
      <c t="s" s="132" r="C28">
        <v>4864</v>
      </c>
      <c s="79" r="D28"/>
      <c s="79" r="E28"/>
      <c s="79" r="F28"/>
      <c s="79" r="G28"/>
      <c s="79" r="H28"/>
      <c s="79" r="I28"/>
      <c s="79" r="J28"/>
      <c s="79" r="K28"/>
      <c s="79" r="L28"/>
      <c s="79" r="M28"/>
      <c s="79" r="N28"/>
      <c s="79" r="O28"/>
      <c s="79" r="P28"/>
      <c s="79" r="Q28"/>
      <c s="79" r="R28"/>
      <c s="79" r="S28"/>
      <c s="79" r="T28"/>
      <c s="79" r="U28"/>
      <c s="79" r="V28"/>
      <c s="79" r="W28"/>
      <c s="79" r="X28"/>
      <c s="79" r="Y28"/>
      <c s="79" r="Z28"/>
      <c s="79" r="AA28"/>
      <c s="79" r="AB28"/>
      <c s="79" r="AC28"/>
      <c s="79" r="AD28"/>
      <c s="79" r="AE28"/>
      <c s="79" r="AF28"/>
      <c s="79" r="AG28"/>
      <c s="79" r="AH28"/>
      <c s="79" r="AI28"/>
      <c s="79" r="AJ28"/>
      <c s="79" r="AK28"/>
      <c s="79" r="AL28"/>
      <c s="79" r="AM28"/>
      <c s="79" r="AN28"/>
      <c s="79" r="AO28"/>
      <c s="79" r="AP28"/>
      <c s="79" r="AQ28"/>
      <c s="79" r="AR28"/>
      <c s="79" r="AS28"/>
      <c s="79" r="AT28"/>
      <c s="79" r="AU28"/>
      <c s="79" r="AV28"/>
      <c s="79" r="AW28"/>
      <c s="79" r="AX28"/>
      <c s="79" r="AY28"/>
      <c s="79" r="AZ28"/>
      <c s="79" r="BA28"/>
      <c s="79" r="BB28"/>
      <c s="79" r="BC28"/>
      <c s="79" r="BD28"/>
      <c s="79" r="BE28"/>
      <c s="79" r="BF28"/>
      <c s="79" r="BG28"/>
      <c s="79" r="BH28"/>
      <c s="79" r="BI28"/>
      <c s="79" r="BJ28"/>
      <c s="79" r="BK28"/>
      <c s="79" r="BL28"/>
      <c s="79" r="BM28"/>
      <c s="79" r="BN28"/>
      <c s="79" r="BO28"/>
      <c s="79" r="BP28"/>
      <c s="79" r="BQ28"/>
      <c s="79" r="BR28"/>
      <c s="79" r="BS28"/>
      <c s="79" r="BT28"/>
      <c s="79" r="BU28"/>
      <c s="79" r="BV28"/>
      <c s="79" r="BW28"/>
      <c s="79" r="BX28"/>
      <c s="79" r="BY28"/>
      <c s="79" r="BZ28"/>
      <c s="79" r="CA28"/>
      <c s="79" r="CB28"/>
      <c s="79" r="CC28"/>
      <c s="79" r="CD28"/>
      <c s="79" r="CE28"/>
      <c s="79" r="CF28"/>
      <c s="79" r="CG28"/>
      <c s="79" r="CH28"/>
      <c s="79" r="CI28"/>
      <c s="79" r="CJ28"/>
      <c s="79" r="CK28"/>
      <c s="79" r="CL28"/>
      <c s="79" r="CM28"/>
      <c s="79" r="CN28"/>
      <c s="79" r="CO28"/>
      <c s="79" r="CP28"/>
      <c s="79" r="CQ28"/>
      <c s="79" r="CR28"/>
      <c s="79" r="CS28"/>
      <c s="79" r="CT28"/>
      <c s="79" r="CU28"/>
      <c s="79" r="CV28"/>
      <c s="79" r="CW28"/>
      <c s="79" r="CX28"/>
      <c s="79" r="CY28"/>
      <c s="79" r="CZ28"/>
      <c s="79" r="DA28"/>
      <c s="79" r="DB28"/>
      <c s="79" r="DC28"/>
      <c s="79" r="DD28"/>
      <c s="79" r="DE28"/>
      <c s="79" r="DF28"/>
      <c s="79" r="DG28"/>
      <c s="79" r="DH28"/>
      <c s="79" r="DI28"/>
      <c s="79" r="DJ28"/>
      <c s="79" r="DK28"/>
      <c s="79" r="DL28"/>
      <c s="79" r="DM28"/>
      <c s="79" r="DN28"/>
      <c s="79" r="DO28"/>
      <c s="79" r="DP28"/>
      <c s="79" r="DQ28"/>
      <c s="79" r="DR28"/>
      <c s="79" r="DS28"/>
      <c s="79" r="DT28"/>
      <c s="79" r="DU28"/>
      <c s="79" r="DV28"/>
      <c s="79" r="DW28"/>
      <c s="79" r="DX28"/>
      <c s="79" r="DY28"/>
      <c s="79" r="DZ28"/>
      <c s="79" r="EA28"/>
      <c s="79" r="EB28"/>
      <c s="79" r="EC28"/>
      <c s="79" r="ED28"/>
      <c s="79" r="EE28"/>
      <c s="79" r="EF28"/>
      <c s="79" r="EG28"/>
      <c s="79" r="EH28"/>
      <c s="79" r="EI28"/>
      <c s="79" r="EJ28"/>
      <c s="79" r="EK28"/>
      <c s="79" r="EL28"/>
      <c s="79" r="EM28"/>
      <c s="79" r="EN28"/>
      <c s="79" r="EO28"/>
      <c s="79" r="EP28"/>
      <c s="79" r="EQ28"/>
      <c s="79" r="ER28"/>
      <c s="79" r="ES28"/>
      <c s="79" r="ET28"/>
      <c s="79" r="EU28"/>
      <c s="79" r="EV28"/>
      <c s="79" r="EW28"/>
      <c s="79" r="EX28"/>
      <c s="79" r="EY28"/>
      <c s="79" r="EZ28"/>
      <c s="79" r="FA28"/>
      <c s="79" r="FB28"/>
      <c s="79" r="FC28"/>
      <c s="79" r="FD28"/>
      <c s="79" r="FE28"/>
      <c s="79" r="FF28"/>
      <c s="79" r="FG28"/>
      <c s="79" r="FH28"/>
      <c s="79" r="FI28"/>
      <c s="79" r="FJ28"/>
      <c s="79" r="FK28"/>
      <c s="79" r="FL28"/>
      <c s="79" r="FM28"/>
      <c s="79" r="FN28"/>
      <c s="79" r="FO28"/>
      <c s="79" r="FP28"/>
      <c s="79" r="FQ28"/>
      <c s="79" r="FR28"/>
      <c s="79" r="FS28"/>
      <c s="79" r="FT28"/>
      <c s="79" r="FU28"/>
      <c s="79" r="FV28"/>
      <c s="79" r="FW28"/>
      <c s="79" r="FX28"/>
      <c s="79" r="FY28"/>
      <c s="79" r="FZ28"/>
      <c s="79" r="GA28"/>
      <c s="79" r="GB28"/>
      <c s="79" r="GC28"/>
      <c s="79" r="GD28"/>
      <c s="79" r="GE28"/>
      <c s="79" r="GF28"/>
      <c s="79" r="GG28"/>
      <c s="79" r="GH28"/>
      <c s="79" r="GI28"/>
      <c s="79" r="GJ28"/>
      <c s="79" r="GK28"/>
      <c s="79" r="GL28"/>
      <c s="79" r="GM28"/>
      <c s="79" r="GN28"/>
      <c s="79" r="GO28"/>
      <c s="79" r="GP28"/>
      <c s="79" r="GQ28"/>
      <c s="79" r="GR28"/>
      <c s="79" r="GS28"/>
      <c s="79" r="GT28"/>
      <c s="79" r="GU28"/>
      <c s="79" r="GV28"/>
      <c s="79" r="GW28"/>
      <c s="79" r="GX28"/>
      <c s="79" r="GY28"/>
      <c s="79" r="GZ28"/>
      <c s="79" r="HA28"/>
      <c s="79" r="HB28"/>
      <c s="79" r="HC28"/>
      <c s="79" r="HD28"/>
      <c s="79" r="HE28"/>
      <c s="79" r="HF28"/>
      <c s="79" r="HG28"/>
      <c s="79" r="HH28"/>
      <c s="79" r="HI28"/>
      <c s="79" r="HJ28"/>
      <c s="79" r="HK28"/>
      <c s="79" r="HL28"/>
      <c s="79" r="HM28"/>
      <c s="79" r="HN28"/>
      <c s="79" r="HO28"/>
      <c s="79" r="HP28"/>
      <c s="79" r="HQ28"/>
      <c s="79" r="HR28"/>
      <c s="79" r="HS28"/>
      <c s="79" r="HT28"/>
    </row>
    <row r="29">
      <c s="87" r="A29">
        <v>1</v>
      </c>
      <c t="s" s="132" r="B29">
        <v>4895</v>
      </c>
      <c t="s" s="132" r="C29">
        <v>4866</v>
      </c>
      <c s="79" r="D29"/>
      <c s="79" r="E29"/>
      <c s="79" r="F29"/>
      <c s="79" r="G29"/>
      <c s="79" r="H29"/>
      <c s="79" r="I29"/>
      <c s="79" r="J29"/>
      <c s="79" r="K29"/>
      <c s="79" r="L29"/>
      <c s="79" r="M29"/>
      <c s="79" r="N29"/>
      <c s="79" r="O29"/>
      <c s="79" r="P29"/>
      <c s="79" r="Q29"/>
      <c s="79" r="R29"/>
      <c s="79" r="S29"/>
      <c s="79" r="T29"/>
      <c s="79" r="U29"/>
      <c s="79" r="V29"/>
      <c s="79" r="W29"/>
      <c s="79" r="X29"/>
      <c s="79" r="Y29"/>
      <c s="79" r="Z29"/>
      <c s="79" r="AA29"/>
      <c s="79" r="AB29"/>
      <c s="79" r="AC29"/>
      <c s="79" r="AD29"/>
      <c s="79" r="AE29"/>
      <c s="79" r="AF29"/>
      <c s="79" r="AG29"/>
      <c s="79" r="AH29"/>
      <c s="79" r="AI29"/>
      <c s="79" r="AJ29"/>
      <c s="79" r="AK29"/>
      <c s="79" r="AL29"/>
      <c s="79" r="AM29"/>
      <c s="79" r="AN29"/>
      <c s="79" r="AO29"/>
      <c s="79" r="AP29"/>
      <c s="79" r="AQ29"/>
      <c s="79" r="AR29"/>
      <c s="79" r="AS29"/>
      <c s="79" r="AT29"/>
      <c s="79" r="AU29"/>
      <c s="79" r="AV29"/>
      <c s="79" r="AW29"/>
      <c s="79" r="AX29"/>
      <c s="79" r="AY29"/>
      <c s="79" r="AZ29"/>
      <c s="79" r="BA29"/>
      <c s="79" r="BB29"/>
      <c s="79" r="BC29"/>
      <c s="79" r="BD29"/>
      <c s="79" r="BE29"/>
      <c s="79" r="BF29"/>
      <c s="79" r="BG29"/>
      <c s="79" r="BH29"/>
      <c s="79" r="BI29"/>
      <c s="79" r="BJ29"/>
      <c s="79" r="BK29"/>
      <c s="79" r="BL29"/>
      <c s="79" r="BM29"/>
      <c s="79" r="BN29"/>
      <c s="79" r="BO29"/>
      <c s="79" r="BP29"/>
      <c s="79" r="BQ29"/>
      <c s="79" r="BR29"/>
      <c s="79" r="BS29"/>
      <c s="79" r="BT29"/>
      <c s="79" r="BU29"/>
      <c s="79" r="BV29"/>
      <c s="79" r="BW29"/>
      <c s="79" r="BX29"/>
      <c s="79" r="BY29"/>
      <c s="79" r="BZ29"/>
      <c s="79" r="CA29"/>
      <c s="79" r="CB29"/>
      <c s="79" r="CC29"/>
      <c s="79" r="CD29"/>
      <c s="79" r="CE29"/>
      <c s="79" r="CF29"/>
      <c s="79" r="CG29"/>
      <c s="79" r="CH29"/>
      <c s="79" r="CI29"/>
      <c s="79" r="CJ29"/>
      <c s="79" r="CK29"/>
      <c s="79" r="CL29"/>
      <c s="79" r="CM29"/>
      <c s="79" r="CN29"/>
      <c s="79" r="CO29"/>
      <c s="79" r="CP29"/>
      <c s="79" r="CQ29"/>
      <c s="79" r="CR29"/>
      <c s="79" r="CS29"/>
      <c s="79" r="CT29"/>
      <c s="79" r="CU29"/>
      <c s="79" r="CV29"/>
      <c s="79" r="CW29"/>
      <c s="79" r="CX29"/>
      <c s="79" r="CY29"/>
      <c s="79" r="CZ29"/>
      <c s="79" r="DA29"/>
      <c s="79" r="DB29"/>
      <c s="79" r="DC29"/>
      <c s="79" r="DD29"/>
      <c s="79" r="DE29"/>
      <c s="79" r="DF29"/>
      <c s="79" r="DG29"/>
      <c s="79" r="DH29"/>
      <c s="79" r="DI29"/>
      <c s="79" r="DJ29"/>
      <c s="79" r="DK29"/>
      <c s="79" r="DL29"/>
      <c s="79" r="DM29"/>
      <c s="79" r="DN29"/>
      <c s="79" r="DO29"/>
      <c s="79" r="DP29"/>
      <c s="79" r="DQ29"/>
      <c s="79" r="DR29"/>
      <c s="79" r="DS29"/>
      <c s="79" r="DT29"/>
      <c s="79" r="DU29"/>
      <c s="79" r="DV29"/>
      <c s="79" r="DW29"/>
      <c s="79" r="DX29"/>
      <c s="79" r="DY29"/>
      <c s="79" r="DZ29"/>
      <c s="79" r="EA29"/>
      <c s="79" r="EB29"/>
      <c s="79" r="EC29"/>
      <c s="79" r="ED29"/>
      <c s="79" r="EE29"/>
      <c s="79" r="EF29"/>
      <c s="79" r="EG29"/>
      <c s="79" r="EH29"/>
      <c s="79" r="EI29"/>
      <c s="79" r="EJ29"/>
      <c s="79" r="EK29"/>
      <c s="79" r="EL29"/>
      <c s="79" r="EM29"/>
      <c s="79" r="EN29"/>
      <c s="79" r="EO29"/>
      <c s="79" r="EP29"/>
      <c s="79" r="EQ29"/>
      <c s="79" r="ER29"/>
      <c s="79" r="ES29"/>
      <c s="79" r="ET29"/>
      <c s="79" r="EU29"/>
      <c s="79" r="EV29"/>
      <c s="79" r="EW29"/>
      <c s="79" r="EX29"/>
      <c s="79" r="EY29"/>
      <c s="79" r="EZ29"/>
      <c s="79" r="FA29"/>
      <c s="79" r="FB29"/>
      <c s="79" r="FC29"/>
      <c s="79" r="FD29"/>
      <c s="79" r="FE29"/>
      <c s="79" r="FF29"/>
      <c s="79" r="FG29"/>
      <c s="79" r="FH29"/>
      <c s="79" r="FI29"/>
      <c s="79" r="FJ29"/>
      <c s="79" r="FK29"/>
      <c s="79" r="FL29"/>
      <c s="79" r="FM29"/>
      <c s="79" r="FN29"/>
      <c s="79" r="FO29"/>
      <c s="79" r="FP29"/>
      <c s="79" r="FQ29"/>
      <c s="79" r="FR29"/>
      <c s="79" r="FS29"/>
      <c s="79" r="FT29"/>
      <c s="79" r="FU29"/>
      <c s="79" r="FV29"/>
      <c s="79" r="FW29"/>
      <c s="79" r="FX29"/>
      <c s="79" r="FY29"/>
      <c s="79" r="FZ29"/>
      <c s="79" r="GA29"/>
      <c s="79" r="GB29"/>
      <c s="79" r="GC29"/>
      <c s="79" r="GD29"/>
      <c s="79" r="GE29"/>
      <c s="79" r="GF29"/>
      <c s="79" r="GG29"/>
      <c s="79" r="GH29"/>
      <c s="79" r="GI29"/>
      <c s="79" r="GJ29"/>
      <c s="79" r="GK29"/>
      <c s="79" r="GL29"/>
      <c s="79" r="GM29"/>
      <c s="79" r="GN29"/>
      <c s="79" r="GO29"/>
      <c s="79" r="GP29"/>
      <c s="79" r="GQ29"/>
      <c s="79" r="GR29"/>
      <c s="79" r="GS29"/>
      <c s="79" r="GT29"/>
      <c s="79" r="GU29"/>
      <c s="79" r="GV29"/>
      <c s="79" r="GW29"/>
      <c s="79" r="GX29"/>
      <c s="79" r="GY29"/>
      <c s="79" r="GZ29"/>
      <c s="79" r="HA29"/>
      <c s="79" r="HB29"/>
      <c s="79" r="HC29"/>
      <c s="79" r="HD29"/>
      <c s="79" r="HE29"/>
      <c s="79" r="HF29"/>
      <c s="79" r="HG29"/>
      <c s="79" r="HH29"/>
      <c s="79" r="HI29"/>
      <c s="79" r="HJ29"/>
      <c s="79" r="HK29"/>
      <c s="79" r="HL29"/>
      <c s="79" r="HM29"/>
      <c s="79" r="HN29"/>
      <c s="79" r="HO29"/>
      <c s="79" r="HP29"/>
      <c s="79" r="HQ29"/>
      <c s="79" r="HR29"/>
      <c s="79" r="HS29"/>
      <c s="79" r="HT29"/>
    </row>
    <row r="30">
      <c s="87" r="A30">
        <v>1</v>
      </c>
      <c t="s" s="132" r="B30">
        <v>4896</v>
      </c>
      <c t="s" s="132" r="C30">
        <v>4866</v>
      </c>
      <c s="79" r="D30"/>
      <c s="79" r="E30"/>
      <c s="79" r="F30"/>
      <c s="79" r="G30"/>
      <c s="79" r="H30"/>
      <c s="79" r="I30"/>
      <c s="79" r="J30"/>
      <c s="79" r="K30"/>
      <c s="79" r="L30"/>
      <c s="79" r="M30"/>
      <c s="79" r="N30"/>
      <c s="79" r="O30"/>
      <c s="79" r="P30"/>
      <c s="79" r="Q30"/>
      <c s="79" r="R30"/>
      <c s="79" r="S30"/>
      <c s="79" r="T30"/>
      <c s="79" r="U30"/>
      <c s="79" r="V30"/>
      <c s="79" r="W30"/>
      <c s="79" r="X30"/>
      <c s="79" r="Y30"/>
      <c s="79" r="Z30"/>
      <c s="79" r="AA30"/>
      <c s="79" r="AB30"/>
      <c s="79" r="AC30"/>
      <c s="79" r="AD30"/>
      <c s="79" r="AE30"/>
      <c s="79" r="AF30"/>
      <c s="79" r="AG30"/>
      <c s="79" r="AH30"/>
      <c s="79" r="AI30"/>
      <c s="79" r="AJ30"/>
      <c s="79" r="AK30"/>
      <c s="79" r="AL30"/>
      <c s="79" r="AM30"/>
      <c s="79" r="AN30"/>
      <c s="79" r="AO30"/>
      <c s="79" r="AP30"/>
      <c s="79" r="AQ30"/>
      <c s="79" r="AR30"/>
      <c s="79" r="AS30"/>
      <c s="79" r="AT30"/>
      <c s="79" r="AU30"/>
      <c s="79" r="AV30"/>
      <c s="79" r="AW30"/>
      <c s="79" r="AX30"/>
      <c s="79" r="AY30"/>
      <c s="79" r="AZ30"/>
      <c s="79" r="BA30"/>
      <c s="79" r="BB30"/>
      <c s="79" r="BC30"/>
      <c s="79" r="BD30"/>
      <c s="79" r="BE30"/>
      <c s="79" r="BF30"/>
      <c s="79" r="BG30"/>
      <c s="79" r="BH30"/>
      <c s="79" r="BI30"/>
      <c s="79" r="BJ30"/>
      <c s="79" r="BK30"/>
      <c s="79" r="BL30"/>
      <c s="79" r="BM30"/>
      <c s="79" r="BN30"/>
      <c s="79" r="BO30"/>
      <c s="79" r="BP30"/>
      <c s="79" r="BQ30"/>
      <c s="79" r="BR30"/>
      <c s="79" r="BS30"/>
      <c s="79" r="BT30"/>
      <c s="79" r="BU30"/>
      <c s="79" r="BV30"/>
      <c s="79" r="BW30"/>
      <c s="79" r="BX30"/>
      <c s="79" r="BY30"/>
      <c s="79" r="BZ30"/>
      <c s="79" r="CA30"/>
      <c s="79" r="CB30"/>
      <c s="79" r="CC30"/>
      <c s="79" r="CD30"/>
      <c s="79" r="CE30"/>
      <c s="79" r="CF30"/>
      <c s="79" r="CG30"/>
      <c s="79" r="CH30"/>
      <c s="79" r="CI30"/>
      <c s="79" r="CJ30"/>
      <c s="79" r="CK30"/>
      <c s="79" r="CL30"/>
      <c s="79" r="CM30"/>
      <c s="79" r="CN30"/>
      <c s="79" r="CO30"/>
      <c s="79" r="CP30"/>
      <c s="79" r="CQ30"/>
      <c s="79" r="CR30"/>
      <c s="79" r="CS30"/>
      <c s="79" r="CT30"/>
      <c s="79" r="CU30"/>
      <c s="79" r="CV30"/>
      <c s="79" r="CW30"/>
      <c s="79" r="CX30"/>
      <c s="79" r="CY30"/>
      <c s="79" r="CZ30"/>
      <c s="79" r="DA30"/>
      <c s="79" r="DB30"/>
      <c s="79" r="DC30"/>
      <c s="79" r="DD30"/>
      <c s="79" r="DE30"/>
      <c s="79" r="DF30"/>
      <c s="79" r="DG30"/>
      <c s="79" r="DH30"/>
      <c s="79" r="DI30"/>
      <c s="79" r="DJ30"/>
      <c s="79" r="DK30"/>
      <c s="79" r="DL30"/>
      <c s="79" r="DM30"/>
      <c s="79" r="DN30"/>
      <c s="79" r="DO30"/>
      <c s="79" r="DP30"/>
      <c s="79" r="DQ30"/>
      <c s="79" r="DR30"/>
      <c s="79" r="DS30"/>
      <c s="79" r="DT30"/>
      <c s="79" r="DU30"/>
      <c s="79" r="DV30"/>
      <c s="79" r="DW30"/>
      <c s="79" r="DX30"/>
      <c s="79" r="DY30"/>
      <c s="79" r="DZ30"/>
      <c s="79" r="EA30"/>
      <c s="79" r="EB30"/>
      <c s="79" r="EC30"/>
      <c s="79" r="ED30"/>
      <c s="79" r="EE30"/>
      <c s="79" r="EF30"/>
      <c s="79" r="EG30"/>
      <c s="79" r="EH30"/>
      <c s="79" r="EI30"/>
      <c s="79" r="EJ30"/>
      <c s="79" r="EK30"/>
      <c s="79" r="EL30"/>
      <c s="79" r="EM30"/>
      <c s="79" r="EN30"/>
      <c s="79" r="EO30"/>
      <c s="79" r="EP30"/>
      <c s="79" r="EQ30"/>
      <c s="79" r="ER30"/>
      <c s="79" r="ES30"/>
      <c s="79" r="ET30"/>
      <c s="79" r="EU30"/>
      <c s="79" r="EV30"/>
      <c s="79" r="EW30"/>
      <c s="79" r="EX30"/>
      <c s="79" r="EY30"/>
      <c s="79" r="EZ30"/>
      <c s="79" r="FA30"/>
      <c s="79" r="FB30"/>
      <c s="79" r="FC30"/>
      <c s="79" r="FD30"/>
      <c s="79" r="FE30"/>
      <c s="79" r="FF30"/>
      <c s="79" r="FG30"/>
      <c s="79" r="FH30"/>
      <c s="79" r="FI30"/>
      <c s="79" r="FJ30"/>
      <c s="79" r="FK30"/>
      <c s="79" r="FL30"/>
      <c s="79" r="FM30"/>
      <c s="79" r="FN30"/>
      <c s="79" r="FO30"/>
      <c s="79" r="FP30"/>
      <c s="79" r="FQ30"/>
      <c s="79" r="FR30"/>
      <c s="79" r="FS30"/>
      <c s="79" r="FT30"/>
      <c s="79" r="FU30"/>
      <c s="79" r="FV30"/>
      <c s="79" r="FW30"/>
      <c s="79" r="FX30"/>
      <c s="79" r="FY30"/>
      <c s="79" r="FZ30"/>
      <c s="79" r="GA30"/>
      <c s="79" r="GB30"/>
      <c s="79" r="GC30"/>
      <c s="79" r="GD30"/>
      <c s="79" r="GE30"/>
      <c s="79" r="GF30"/>
      <c s="79" r="GG30"/>
      <c s="79" r="GH30"/>
      <c s="79" r="GI30"/>
      <c s="79" r="GJ30"/>
      <c s="79" r="GK30"/>
      <c s="79" r="GL30"/>
      <c s="79" r="GM30"/>
      <c s="79" r="GN30"/>
      <c s="79" r="GO30"/>
      <c s="79" r="GP30"/>
      <c s="79" r="GQ30"/>
      <c s="79" r="GR30"/>
      <c s="79" r="GS30"/>
      <c s="79" r="GT30"/>
      <c s="79" r="GU30"/>
      <c s="79" r="GV30"/>
      <c s="79" r="GW30"/>
      <c s="79" r="GX30"/>
      <c s="79" r="GY30"/>
      <c s="79" r="GZ30"/>
      <c s="79" r="HA30"/>
      <c s="79" r="HB30"/>
      <c s="79" r="HC30"/>
      <c s="79" r="HD30"/>
      <c s="79" r="HE30"/>
      <c s="79" r="HF30"/>
      <c s="79" r="HG30"/>
      <c s="79" r="HH30"/>
      <c s="79" r="HI30"/>
      <c s="79" r="HJ30"/>
      <c s="79" r="HK30"/>
      <c s="79" r="HL30"/>
      <c s="79" r="HM30"/>
      <c s="79" r="HN30"/>
      <c s="79" r="HO30"/>
      <c s="79" r="HP30"/>
      <c s="79" r="HQ30"/>
      <c s="79" r="HR30"/>
      <c s="79" r="HS30"/>
      <c s="79" r="HT30"/>
    </row>
    <row r="31">
      <c s="87" r="A31">
        <v>1</v>
      </c>
      <c t="s" s="132" r="B31">
        <v>4897</v>
      </c>
      <c t="s" s="132" r="C31">
        <v>4869</v>
      </c>
      <c s="79" r="D31"/>
      <c s="79" r="E31"/>
      <c s="79" r="F31"/>
      <c s="79" r="G31"/>
      <c s="79" r="H31"/>
      <c s="79" r="I31"/>
      <c s="79" r="J31"/>
      <c s="79" r="K31"/>
      <c s="79" r="L31"/>
      <c s="79" r="M31"/>
      <c s="79" r="N31"/>
      <c s="79" r="O31"/>
      <c s="79" r="P31"/>
      <c s="79" r="Q31"/>
      <c s="79" r="R31"/>
      <c s="79" r="S31"/>
      <c s="79" r="T31"/>
      <c s="79" r="U31"/>
      <c s="79" r="V31"/>
      <c s="79" r="W31"/>
      <c s="79" r="X31"/>
      <c s="79" r="Y31"/>
      <c s="79" r="Z31"/>
      <c s="79" r="AA31"/>
      <c s="79" r="AB31"/>
      <c s="79" r="AC31"/>
      <c s="79" r="AD31"/>
      <c s="79" r="AE31"/>
      <c s="79" r="AF31"/>
      <c s="79" r="AG31"/>
      <c s="79" r="AH31"/>
      <c s="79" r="AI31"/>
      <c s="79" r="AJ31"/>
      <c s="79" r="AK31"/>
      <c s="79" r="AL31"/>
      <c s="79" r="AM31"/>
      <c s="79" r="AN31"/>
      <c s="79" r="AO31"/>
      <c s="79" r="AP31"/>
      <c s="79" r="AQ31"/>
      <c s="79" r="AR31"/>
      <c s="79" r="AS31"/>
      <c s="79" r="AT31"/>
      <c s="79" r="AU31"/>
      <c s="79" r="AV31"/>
      <c s="79" r="AW31"/>
      <c s="79" r="AX31"/>
      <c s="79" r="AY31"/>
      <c s="79" r="AZ31"/>
      <c s="79" r="BA31"/>
      <c s="79" r="BB31"/>
      <c s="79" r="BC31"/>
      <c s="79" r="BD31"/>
      <c s="79" r="BE31"/>
      <c s="79" r="BF31"/>
      <c s="79" r="BG31"/>
      <c s="79" r="BH31"/>
      <c s="79" r="BI31"/>
      <c s="79" r="BJ31"/>
      <c s="79" r="BK31"/>
      <c s="79" r="BL31"/>
      <c s="79" r="BM31"/>
      <c s="79" r="BN31"/>
      <c s="79" r="BO31"/>
      <c s="79" r="BP31"/>
      <c s="79" r="BQ31"/>
      <c s="79" r="BR31"/>
      <c s="79" r="BS31"/>
      <c s="79" r="BT31"/>
      <c s="79" r="BU31"/>
      <c s="79" r="BV31"/>
      <c s="79" r="BW31"/>
      <c s="79" r="BX31"/>
      <c s="79" r="BY31"/>
      <c s="79" r="BZ31"/>
      <c s="79" r="CA31"/>
      <c s="79" r="CB31"/>
      <c s="79" r="CC31"/>
      <c s="79" r="CD31"/>
      <c s="79" r="CE31"/>
      <c s="79" r="CF31"/>
      <c s="79" r="CG31"/>
      <c s="79" r="CH31"/>
      <c s="79" r="CI31"/>
      <c s="79" r="CJ31"/>
      <c s="79" r="CK31"/>
      <c s="79" r="CL31"/>
      <c s="79" r="CM31"/>
      <c s="79" r="CN31"/>
      <c s="79" r="CO31"/>
      <c s="79" r="CP31"/>
      <c s="79" r="CQ31"/>
      <c s="79" r="CR31"/>
      <c s="79" r="CS31"/>
      <c s="79" r="CT31"/>
      <c s="79" r="CU31"/>
      <c s="79" r="CV31"/>
      <c s="79" r="CW31"/>
      <c s="79" r="CX31"/>
      <c s="79" r="CY31"/>
      <c s="79" r="CZ31"/>
      <c s="79" r="DA31"/>
      <c s="79" r="DB31"/>
      <c s="79" r="DC31"/>
      <c s="79" r="DD31"/>
      <c s="79" r="DE31"/>
      <c s="79" r="DF31"/>
      <c s="79" r="DG31"/>
      <c s="79" r="DH31"/>
      <c s="79" r="DI31"/>
      <c s="79" r="DJ31"/>
      <c s="79" r="DK31"/>
      <c s="79" r="DL31"/>
      <c s="79" r="DM31"/>
      <c s="79" r="DN31"/>
      <c s="79" r="DO31"/>
      <c s="79" r="DP31"/>
      <c s="79" r="DQ31"/>
      <c s="79" r="DR31"/>
      <c s="79" r="DS31"/>
      <c s="79" r="DT31"/>
      <c s="79" r="DU31"/>
      <c s="79" r="DV31"/>
      <c s="79" r="DW31"/>
      <c s="79" r="DX31"/>
      <c s="79" r="DY31"/>
      <c s="79" r="DZ31"/>
      <c s="79" r="EA31"/>
      <c s="79" r="EB31"/>
      <c s="79" r="EC31"/>
      <c s="79" r="ED31"/>
      <c s="79" r="EE31"/>
      <c s="79" r="EF31"/>
      <c s="79" r="EG31"/>
      <c s="79" r="EH31"/>
      <c s="79" r="EI31"/>
      <c s="79" r="EJ31"/>
      <c s="79" r="EK31"/>
      <c s="79" r="EL31"/>
      <c s="79" r="EM31"/>
      <c s="79" r="EN31"/>
      <c s="79" r="EO31"/>
      <c s="79" r="EP31"/>
      <c s="79" r="EQ31"/>
      <c s="79" r="ER31"/>
      <c s="79" r="ES31"/>
      <c s="79" r="ET31"/>
      <c s="79" r="EU31"/>
      <c s="79" r="EV31"/>
      <c s="79" r="EW31"/>
      <c s="79" r="EX31"/>
      <c s="79" r="EY31"/>
      <c s="79" r="EZ31"/>
      <c s="79" r="FA31"/>
      <c s="79" r="FB31"/>
      <c s="79" r="FC31"/>
      <c s="79" r="FD31"/>
      <c s="79" r="FE31"/>
      <c s="79" r="FF31"/>
      <c s="79" r="FG31"/>
      <c s="79" r="FH31"/>
      <c s="79" r="FI31"/>
      <c s="79" r="FJ31"/>
      <c s="79" r="FK31"/>
      <c s="79" r="FL31"/>
      <c s="79" r="FM31"/>
      <c s="79" r="FN31"/>
      <c s="79" r="FO31"/>
      <c s="79" r="FP31"/>
      <c s="79" r="FQ31"/>
      <c s="79" r="FR31"/>
      <c s="79" r="FS31"/>
      <c s="79" r="FT31"/>
      <c s="79" r="FU31"/>
      <c s="79" r="FV31"/>
      <c s="79" r="FW31"/>
      <c s="79" r="FX31"/>
      <c s="79" r="FY31"/>
      <c s="79" r="FZ31"/>
      <c s="79" r="GA31"/>
      <c s="79" r="GB31"/>
      <c s="79" r="GC31"/>
      <c s="79" r="GD31"/>
      <c s="79" r="GE31"/>
      <c s="79" r="GF31"/>
      <c s="79" r="GG31"/>
      <c s="79" r="GH31"/>
      <c s="79" r="GI31"/>
      <c s="79" r="GJ31"/>
      <c s="79" r="GK31"/>
      <c s="79" r="GL31"/>
      <c s="79" r="GM31"/>
      <c s="79" r="GN31"/>
      <c s="79" r="GO31"/>
      <c s="79" r="GP31"/>
      <c s="79" r="GQ31"/>
      <c s="79" r="GR31"/>
      <c s="79" r="GS31"/>
      <c s="79" r="GT31"/>
      <c s="79" r="GU31"/>
      <c s="79" r="GV31"/>
      <c s="79" r="GW31"/>
      <c s="79" r="GX31"/>
      <c s="79" r="GY31"/>
      <c s="79" r="GZ31"/>
      <c s="79" r="HA31"/>
      <c s="79" r="HB31"/>
      <c s="79" r="HC31"/>
      <c s="79" r="HD31"/>
      <c s="79" r="HE31"/>
      <c s="79" r="HF31"/>
      <c s="79" r="HG31"/>
      <c s="79" r="HH31"/>
      <c s="79" r="HI31"/>
      <c s="79" r="HJ31"/>
      <c s="79" r="HK31"/>
      <c s="79" r="HL31"/>
      <c s="79" r="HM31"/>
      <c s="79" r="HN31"/>
      <c s="79" r="HO31"/>
      <c s="79" r="HP31"/>
      <c s="79" r="HQ31"/>
      <c s="79" r="HR31"/>
      <c s="79" r="HS31"/>
      <c s="79" r="HT31"/>
    </row>
    <row customHeight="1" r="32" ht="12.75">
      <c s="79" r="A32"/>
      <c t="s" s="132" r="B32">
        <v>4898</v>
      </c>
      <c t="s" s="132" r="C32">
        <v>4864</v>
      </c>
      <c s="79" r="D32"/>
      <c s="79" r="E32"/>
      <c s="79" r="F32"/>
      <c s="79" r="G32"/>
      <c s="79" r="H32"/>
      <c s="79" r="I32"/>
      <c s="79" r="J32"/>
      <c s="79" r="K32"/>
      <c s="79" r="L32"/>
      <c s="79" r="M32"/>
      <c s="79" r="N32"/>
      <c s="79" r="O32"/>
      <c s="79" r="P32"/>
      <c s="79" r="Q32"/>
      <c s="79" r="R32"/>
      <c s="79" r="S32"/>
      <c s="79" r="T32"/>
      <c s="79" r="U32"/>
      <c s="79" r="V32"/>
      <c s="79" r="W32"/>
      <c s="79" r="X32"/>
      <c s="79" r="Y32"/>
      <c s="79" r="Z32"/>
      <c s="79" r="AA32"/>
      <c s="79" r="AB32"/>
      <c s="79" r="AC32"/>
      <c s="79" r="AD32"/>
      <c s="79" r="AE32"/>
      <c s="79" r="AF32"/>
      <c s="79" r="AG32"/>
      <c s="79" r="AH32"/>
      <c s="79" r="AI32"/>
      <c s="79" r="AJ32"/>
      <c s="79" r="AK32"/>
      <c s="79" r="AL32"/>
      <c s="79" r="AM32"/>
      <c s="79" r="AN32"/>
      <c s="79" r="AO32"/>
      <c s="79" r="AP32"/>
      <c s="79" r="AQ32"/>
      <c s="79" r="AR32"/>
      <c s="79" r="AS32"/>
      <c s="79" r="AT32"/>
      <c s="79" r="AU32"/>
      <c s="79" r="AV32"/>
      <c s="79" r="AW32"/>
      <c s="79" r="AX32"/>
      <c s="79" r="AY32"/>
      <c s="79" r="AZ32"/>
      <c s="79" r="BA32"/>
      <c s="79" r="BB32"/>
      <c s="79" r="BC32"/>
      <c s="79" r="BD32"/>
      <c s="79" r="BE32"/>
      <c s="79" r="BF32"/>
      <c s="79" r="BG32"/>
      <c s="79" r="BH32"/>
      <c s="79" r="BI32"/>
      <c s="79" r="BJ32"/>
      <c s="79" r="BK32"/>
      <c s="79" r="BL32"/>
      <c s="79" r="BM32"/>
      <c s="79" r="BN32"/>
      <c s="79" r="BO32"/>
      <c s="79" r="BP32"/>
      <c s="79" r="BQ32"/>
      <c s="79" r="BR32"/>
      <c s="79" r="BS32"/>
      <c s="79" r="BT32"/>
      <c s="79" r="BU32"/>
      <c s="79" r="BV32"/>
      <c s="79" r="BW32"/>
      <c s="79" r="BX32"/>
      <c s="79" r="BY32"/>
      <c s="79" r="BZ32"/>
      <c s="79" r="CA32"/>
      <c s="79" r="CB32"/>
      <c s="79" r="CC32"/>
      <c s="79" r="CD32"/>
      <c s="79" r="CE32"/>
      <c s="79" r="CF32"/>
      <c s="79" r="CG32"/>
      <c s="79" r="CH32"/>
      <c s="79" r="CI32"/>
      <c s="79" r="CJ32"/>
      <c s="79" r="CK32"/>
      <c s="79" r="CL32"/>
      <c s="79" r="CM32"/>
      <c s="79" r="CN32"/>
      <c s="79" r="CO32"/>
      <c s="79" r="CP32"/>
      <c s="79" r="CQ32"/>
      <c s="79" r="CR32"/>
      <c s="79" r="CS32"/>
      <c s="79" r="CT32"/>
      <c s="79" r="CU32"/>
      <c s="79" r="CV32"/>
      <c s="79" r="CW32"/>
      <c s="79" r="CX32"/>
      <c s="79" r="CY32"/>
      <c s="79" r="CZ32"/>
      <c s="79" r="DA32"/>
      <c s="79" r="DB32"/>
      <c s="79" r="DC32"/>
      <c s="79" r="DD32"/>
      <c s="79" r="DE32"/>
      <c s="79" r="DF32"/>
      <c s="79" r="DG32"/>
      <c s="79" r="DH32"/>
      <c s="79" r="DI32"/>
      <c s="79" r="DJ32"/>
      <c s="79" r="DK32"/>
      <c s="79" r="DL32"/>
      <c s="79" r="DM32"/>
      <c s="79" r="DN32"/>
      <c s="79" r="DO32"/>
      <c s="79" r="DP32"/>
      <c s="79" r="DQ32"/>
      <c s="79" r="DR32"/>
      <c s="79" r="DS32"/>
      <c s="79" r="DT32"/>
      <c s="79" r="DU32"/>
      <c s="79" r="DV32"/>
      <c s="79" r="DW32"/>
      <c s="79" r="DX32"/>
      <c s="79" r="DY32"/>
      <c s="79" r="DZ32"/>
      <c s="79" r="EA32"/>
      <c s="79" r="EB32"/>
      <c s="79" r="EC32"/>
      <c s="79" r="ED32"/>
      <c s="79" r="EE32"/>
      <c s="79" r="EF32"/>
      <c s="79" r="EG32"/>
      <c s="79" r="EH32"/>
      <c s="79" r="EI32"/>
      <c s="79" r="EJ32"/>
      <c s="79" r="EK32"/>
      <c s="79" r="EL32"/>
      <c s="79" r="EM32"/>
      <c s="79" r="EN32"/>
      <c s="79" r="EO32"/>
      <c s="79" r="EP32"/>
      <c s="79" r="EQ32"/>
      <c s="79" r="ER32"/>
      <c s="79" r="ES32"/>
      <c s="79" r="ET32"/>
      <c s="79" r="EU32"/>
      <c s="79" r="EV32"/>
      <c s="79" r="EW32"/>
      <c s="79" r="EX32"/>
      <c s="79" r="EY32"/>
      <c s="79" r="EZ32"/>
      <c s="79" r="FA32"/>
      <c s="79" r="FB32"/>
      <c s="79" r="FC32"/>
      <c s="79" r="FD32"/>
      <c s="79" r="FE32"/>
      <c s="79" r="FF32"/>
      <c s="79" r="FG32"/>
      <c s="79" r="FH32"/>
      <c s="79" r="FI32"/>
      <c s="79" r="FJ32"/>
      <c s="79" r="FK32"/>
      <c s="79" r="FL32"/>
      <c s="79" r="FM32"/>
      <c s="79" r="FN32"/>
      <c s="79" r="FO32"/>
      <c s="79" r="FP32"/>
      <c s="79" r="FQ32"/>
      <c s="79" r="FR32"/>
      <c s="79" r="FS32"/>
      <c s="79" r="FT32"/>
      <c s="79" r="FU32"/>
      <c s="79" r="FV32"/>
      <c s="79" r="FW32"/>
      <c s="79" r="FX32"/>
      <c s="79" r="FY32"/>
      <c s="79" r="FZ32"/>
      <c s="79" r="GA32"/>
      <c s="79" r="GB32"/>
      <c s="79" r="GC32"/>
      <c s="79" r="GD32"/>
      <c s="79" r="GE32"/>
      <c s="79" r="GF32"/>
      <c s="79" r="GG32"/>
      <c s="79" r="GH32"/>
      <c s="79" r="GI32"/>
      <c s="79" r="GJ32"/>
      <c s="79" r="GK32"/>
      <c s="79" r="GL32"/>
      <c s="79" r="GM32"/>
      <c s="79" r="GN32"/>
      <c s="79" r="GO32"/>
      <c s="79" r="GP32"/>
      <c s="79" r="GQ32"/>
      <c s="79" r="GR32"/>
      <c s="79" r="GS32"/>
      <c s="79" r="GT32"/>
      <c s="79" r="GU32"/>
      <c s="79" r="GV32"/>
      <c s="79" r="GW32"/>
      <c s="79" r="GX32"/>
      <c s="79" r="GY32"/>
      <c s="79" r="GZ32"/>
      <c s="79" r="HA32"/>
      <c s="79" r="HB32"/>
      <c s="79" r="HC32"/>
      <c s="79" r="HD32"/>
      <c s="79" r="HE32"/>
      <c s="79" r="HF32"/>
      <c s="79" r="HG32"/>
      <c s="79" r="HH32"/>
      <c s="79" r="HI32"/>
      <c s="79" r="HJ32"/>
      <c s="79" r="HK32"/>
      <c s="79" r="HL32"/>
      <c s="79" r="HM32"/>
      <c s="79" r="HN32"/>
      <c s="79" r="HO32"/>
      <c s="79" r="HP32"/>
      <c s="79" r="HQ32"/>
      <c s="79" r="HR32"/>
      <c s="79" r="HS32"/>
      <c s="79" r="HT32"/>
    </row>
    <row r="33">
      <c s="87" r="A33">
        <v>1</v>
      </c>
      <c t="s" s="132" r="B33">
        <v>4899</v>
      </c>
      <c t="s" s="132" r="C33">
        <v>4866</v>
      </c>
      <c s="79" r="D33"/>
      <c s="79" r="E33"/>
      <c s="79" r="F33"/>
      <c s="79" r="G33"/>
      <c s="79" r="H33"/>
      <c s="79" r="I33"/>
      <c s="79" r="J33"/>
      <c s="79" r="K33"/>
      <c s="79" r="L33"/>
      <c s="79" r="M33"/>
      <c s="79" r="N33"/>
      <c s="79" r="O33"/>
      <c s="79" r="P33"/>
      <c s="79" r="Q33"/>
      <c s="79" r="R33"/>
      <c s="79" r="S33"/>
      <c s="79" r="T33"/>
      <c s="79" r="U33"/>
      <c s="79" r="V33"/>
      <c s="79" r="W33"/>
      <c s="79" r="X33"/>
      <c s="79" r="Y33"/>
      <c s="79" r="Z33"/>
      <c s="79" r="AA33"/>
      <c s="79" r="AB33"/>
      <c s="79" r="AC33"/>
      <c s="79" r="AD33"/>
      <c s="79" r="AE33"/>
      <c s="79" r="AF33"/>
      <c s="79" r="AG33"/>
      <c s="79" r="AH33"/>
      <c s="79" r="AI33"/>
      <c s="79" r="AJ33"/>
      <c s="79" r="AK33"/>
      <c s="79" r="AL33"/>
      <c s="79" r="AM33"/>
      <c s="79" r="AN33"/>
      <c s="79" r="AO33"/>
      <c s="79" r="AP33"/>
      <c s="79" r="AQ33"/>
      <c s="79" r="AR33"/>
      <c s="79" r="AS33"/>
      <c s="79" r="AT33"/>
      <c s="79" r="AU33"/>
      <c s="79" r="AV33"/>
      <c s="79" r="AW33"/>
      <c s="79" r="AX33"/>
      <c s="79" r="AY33"/>
      <c s="79" r="AZ33"/>
      <c s="79" r="BA33"/>
      <c s="79" r="BB33"/>
      <c s="79" r="BC33"/>
      <c s="79" r="BD33"/>
      <c s="79" r="BE33"/>
      <c s="79" r="BF33"/>
      <c s="79" r="BG33"/>
      <c s="79" r="BH33"/>
      <c s="79" r="BI33"/>
      <c s="79" r="BJ33"/>
      <c s="79" r="BK33"/>
      <c s="79" r="BL33"/>
      <c s="79" r="BM33"/>
      <c s="79" r="BN33"/>
      <c s="79" r="BO33"/>
      <c s="79" r="BP33"/>
      <c s="79" r="BQ33"/>
      <c s="79" r="BR33"/>
      <c s="79" r="BS33"/>
      <c s="79" r="BT33"/>
      <c s="79" r="BU33"/>
      <c s="79" r="BV33"/>
      <c s="79" r="BW33"/>
      <c s="79" r="BX33"/>
      <c s="79" r="BY33"/>
      <c s="79" r="BZ33"/>
      <c s="79" r="CA33"/>
      <c s="79" r="CB33"/>
      <c s="79" r="CC33"/>
      <c s="79" r="CD33"/>
      <c s="79" r="CE33"/>
      <c s="79" r="CF33"/>
      <c s="79" r="CG33"/>
      <c s="79" r="CH33"/>
      <c s="79" r="CI33"/>
      <c s="79" r="CJ33"/>
      <c s="79" r="CK33"/>
      <c s="79" r="CL33"/>
      <c s="79" r="CM33"/>
      <c s="79" r="CN33"/>
      <c s="79" r="CO33"/>
      <c s="79" r="CP33"/>
      <c s="79" r="CQ33"/>
      <c s="79" r="CR33"/>
      <c s="79" r="CS33"/>
      <c s="79" r="CT33"/>
      <c s="79" r="CU33"/>
      <c s="79" r="CV33"/>
      <c s="79" r="CW33"/>
      <c s="79" r="CX33"/>
      <c s="79" r="CY33"/>
      <c s="79" r="CZ33"/>
      <c s="79" r="DA33"/>
      <c s="79" r="DB33"/>
      <c s="79" r="DC33"/>
      <c s="79" r="DD33"/>
      <c s="79" r="DE33"/>
      <c s="79" r="DF33"/>
      <c s="79" r="DG33"/>
      <c s="79" r="DH33"/>
      <c s="79" r="DI33"/>
      <c s="79" r="DJ33"/>
      <c s="79" r="DK33"/>
      <c s="79" r="DL33"/>
      <c s="79" r="DM33"/>
      <c s="79" r="DN33"/>
      <c s="79" r="DO33"/>
      <c s="79" r="DP33"/>
      <c s="79" r="DQ33"/>
      <c s="79" r="DR33"/>
      <c s="79" r="DS33"/>
      <c s="79" r="DT33"/>
      <c s="79" r="DU33"/>
      <c s="79" r="DV33"/>
      <c s="79" r="DW33"/>
      <c s="79" r="DX33"/>
      <c s="79" r="DY33"/>
      <c s="79" r="DZ33"/>
      <c s="79" r="EA33"/>
      <c s="79" r="EB33"/>
      <c s="79" r="EC33"/>
      <c s="79" r="ED33"/>
      <c s="79" r="EE33"/>
      <c s="79" r="EF33"/>
      <c s="79" r="EG33"/>
      <c s="79" r="EH33"/>
      <c s="79" r="EI33"/>
      <c s="79" r="EJ33"/>
      <c s="79" r="EK33"/>
      <c s="79" r="EL33"/>
      <c s="79" r="EM33"/>
      <c s="79" r="EN33"/>
      <c s="79" r="EO33"/>
      <c s="79" r="EP33"/>
      <c s="79" r="EQ33"/>
      <c s="79" r="ER33"/>
      <c s="79" r="ES33"/>
      <c s="79" r="ET33"/>
      <c s="79" r="EU33"/>
      <c s="79" r="EV33"/>
      <c s="79" r="EW33"/>
      <c s="79" r="EX33"/>
      <c s="79" r="EY33"/>
      <c s="79" r="EZ33"/>
      <c s="79" r="FA33"/>
      <c s="79" r="FB33"/>
      <c s="79" r="FC33"/>
      <c s="79" r="FD33"/>
      <c s="79" r="FE33"/>
      <c s="79" r="FF33"/>
      <c s="79" r="FG33"/>
      <c s="79" r="FH33"/>
      <c s="79" r="FI33"/>
      <c s="79" r="FJ33"/>
      <c s="79" r="FK33"/>
      <c s="79" r="FL33"/>
      <c s="79" r="FM33"/>
      <c s="79" r="FN33"/>
      <c s="79" r="FO33"/>
      <c s="79" r="FP33"/>
      <c s="79" r="FQ33"/>
      <c s="79" r="FR33"/>
      <c s="79" r="FS33"/>
      <c s="79" r="FT33"/>
      <c s="79" r="FU33"/>
      <c s="79" r="FV33"/>
      <c s="79" r="FW33"/>
      <c s="79" r="FX33"/>
      <c s="79" r="FY33"/>
      <c s="79" r="FZ33"/>
      <c s="79" r="GA33"/>
      <c s="79" r="GB33"/>
      <c s="79" r="GC33"/>
      <c s="79" r="GD33"/>
      <c s="79" r="GE33"/>
      <c s="79" r="GF33"/>
      <c s="79" r="GG33"/>
      <c s="79" r="GH33"/>
      <c s="79" r="GI33"/>
      <c s="79" r="GJ33"/>
      <c s="79" r="GK33"/>
      <c s="79" r="GL33"/>
      <c s="79" r="GM33"/>
      <c s="79" r="GN33"/>
      <c s="79" r="GO33"/>
      <c s="79" r="GP33"/>
      <c s="79" r="GQ33"/>
      <c s="79" r="GR33"/>
      <c s="79" r="GS33"/>
      <c s="79" r="GT33"/>
      <c s="79" r="GU33"/>
      <c s="79" r="GV33"/>
      <c s="79" r="GW33"/>
      <c s="79" r="GX33"/>
      <c s="79" r="GY33"/>
      <c s="79" r="GZ33"/>
      <c s="79" r="HA33"/>
      <c s="79" r="HB33"/>
      <c s="79" r="HC33"/>
      <c s="79" r="HD33"/>
      <c s="79" r="HE33"/>
      <c s="79" r="HF33"/>
      <c s="79" r="HG33"/>
      <c s="79" r="HH33"/>
      <c s="79" r="HI33"/>
      <c s="79" r="HJ33"/>
      <c s="79" r="HK33"/>
      <c s="79" r="HL33"/>
      <c s="79" r="HM33"/>
      <c s="79" r="HN33"/>
      <c s="79" r="HO33"/>
      <c s="79" r="HP33"/>
      <c s="79" r="HQ33"/>
      <c s="79" r="HR33"/>
      <c s="79" r="HS33"/>
      <c s="79" r="HT33"/>
    </row>
    <row r="34">
      <c s="87" r="A34">
        <v>1</v>
      </c>
      <c t="s" s="132" r="B34">
        <v>4900</v>
      </c>
      <c t="s" s="132" r="C34">
        <v>4866</v>
      </c>
      <c s="79" r="D34"/>
      <c s="79" r="E34"/>
      <c s="79" r="F34"/>
      <c s="79" r="G34"/>
      <c s="79" r="H34"/>
      <c s="79" r="I34"/>
      <c s="79" r="J34"/>
      <c s="79" r="K34"/>
      <c s="79" r="L34"/>
      <c s="79" r="M34"/>
      <c s="79" r="N34"/>
      <c s="79" r="O34"/>
      <c s="79" r="P34"/>
      <c s="79" r="Q34"/>
      <c s="79" r="R34"/>
      <c s="79" r="S34"/>
      <c s="79" r="T34"/>
      <c s="79" r="U34"/>
      <c s="79" r="V34"/>
      <c s="79" r="W34"/>
      <c s="79" r="X34"/>
      <c s="79" r="Y34"/>
      <c s="79" r="Z34"/>
      <c s="79" r="AA34"/>
      <c s="79" r="AB34"/>
      <c s="79" r="AC34"/>
      <c s="79" r="AD34"/>
      <c s="79" r="AE34"/>
      <c s="79" r="AF34"/>
      <c s="79" r="AG34"/>
      <c s="79" r="AH34"/>
      <c s="79" r="AI34"/>
      <c s="79" r="AJ34"/>
      <c s="79" r="AK34"/>
      <c s="79" r="AL34"/>
      <c s="79" r="AM34"/>
      <c s="79" r="AN34"/>
      <c s="79" r="AO34"/>
      <c s="79" r="AP34"/>
      <c s="79" r="AQ34"/>
      <c s="79" r="AR34"/>
      <c s="79" r="AS34"/>
      <c s="79" r="AT34"/>
      <c s="79" r="AU34"/>
      <c s="79" r="AV34"/>
      <c s="79" r="AW34"/>
      <c s="79" r="AX34"/>
      <c s="79" r="AY34"/>
      <c s="79" r="AZ34"/>
      <c s="79" r="BA34"/>
      <c s="79" r="BB34"/>
      <c s="79" r="BC34"/>
      <c s="79" r="BD34"/>
      <c s="79" r="BE34"/>
      <c s="79" r="BF34"/>
      <c s="79" r="BG34"/>
      <c s="79" r="BH34"/>
      <c s="79" r="BI34"/>
      <c s="79" r="BJ34"/>
      <c s="79" r="BK34"/>
      <c s="79" r="BL34"/>
      <c s="79" r="BM34"/>
      <c s="79" r="BN34"/>
      <c s="79" r="BO34"/>
      <c s="79" r="BP34"/>
      <c s="79" r="BQ34"/>
      <c s="79" r="BR34"/>
      <c s="79" r="BS34"/>
      <c s="79" r="BT34"/>
      <c s="79" r="BU34"/>
      <c s="79" r="BV34"/>
      <c s="79" r="BW34"/>
      <c s="79" r="BX34"/>
      <c s="79" r="BY34"/>
      <c s="79" r="BZ34"/>
      <c s="79" r="CA34"/>
      <c s="79" r="CB34"/>
      <c s="79" r="CC34"/>
      <c s="79" r="CD34"/>
      <c s="79" r="CE34"/>
      <c s="79" r="CF34"/>
      <c s="79" r="CG34"/>
      <c s="79" r="CH34"/>
      <c s="79" r="CI34"/>
      <c s="79" r="CJ34"/>
      <c s="79" r="CK34"/>
      <c s="79" r="CL34"/>
      <c s="79" r="CM34"/>
      <c s="79" r="CN34"/>
      <c s="79" r="CO34"/>
      <c s="79" r="CP34"/>
      <c s="79" r="CQ34"/>
      <c s="79" r="CR34"/>
      <c s="79" r="CS34"/>
      <c s="79" r="CT34"/>
      <c s="79" r="CU34"/>
      <c s="79" r="CV34"/>
      <c s="79" r="CW34"/>
      <c s="79" r="CX34"/>
      <c s="79" r="CY34"/>
      <c s="79" r="CZ34"/>
      <c s="79" r="DA34"/>
      <c s="79" r="DB34"/>
      <c s="79" r="DC34"/>
      <c s="79" r="DD34"/>
      <c s="79" r="DE34"/>
      <c s="79" r="DF34"/>
      <c s="79" r="DG34"/>
      <c s="79" r="DH34"/>
      <c s="79" r="DI34"/>
      <c s="79" r="DJ34"/>
      <c s="79" r="DK34"/>
      <c s="79" r="DL34"/>
      <c s="79" r="DM34"/>
      <c s="79" r="DN34"/>
      <c s="79" r="DO34"/>
      <c s="79" r="DP34"/>
      <c s="79" r="DQ34"/>
      <c s="79" r="DR34"/>
      <c s="79" r="DS34"/>
      <c s="79" r="DT34"/>
      <c s="79" r="DU34"/>
      <c s="79" r="DV34"/>
      <c s="79" r="DW34"/>
      <c s="79" r="DX34"/>
      <c s="79" r="DY34"/>
      <c s="79" r="DZ34"/>
      <c s="79" r="EA34"/>
      <c s="79" r="EB34"/>
      <c s="79" r="EC34"/>
      <c s="79" r="ED34"/>
      <c s="79" r="EE34"/>
      <c s="79" r="EF34"/>
      <c s="79" r="EG34"/>
      <c s="79" r="EH34"/>
      <c s="79" r="EI34"/>
      <c s="79" r="EJ34"/>
      <c s="79" r="EK34"/>
      <c s="79" r="EL34"/>
      <c s="79" r="EM34"/>
      <c s="79" r="EN34"/>
      <c s="79" r="EO34"/>
      <c s="79" r="EP34"/>
      <c s="79" r="EQ34"/>
      <c s="79" r="ER34"/>
      <c s="79" r="ES34"/>
      <c s="79" r="ET34"/>
      <c s="79" r="EU34"/>
      <c s="79" r="EV34"/>
      <c s="79" r="EW34"/>
      <c s="79" r="EX34"/>
      <c s="79" r="EY34"/>
      <c s="79" r="EZ34"/>
      <c s="79" r="FA34"/>
      <c s="79" r="FB34"/>
      <c s="79" r="FC34"/>
      <c s="79" r="FD34"/>
      <c s="79" r="FE34"/>
      <c s="79" r="FF34"/>
      <c s="79" r="FG34"/>
      <c s="79" r="FH34"/>
      <c s="79" r="FI34"/>
      <c s="79" r="FJ34"/>
      <c s="79" r="FK34"/>
      <c s="79" r="FL34"/>
      <c s="79" r="FM34"/>
      <c s="79" r="FN34"/>
      <c s="79" r="FO34"/>
      <c s="79" r="FP34"/>
      <c s="79" r="FQ34"/>
      <c s="79" r="FR34"/>
      <c s="79" r="FS34"/>
      <c s="79" r="FT34"/>
      <c s="79" r="FU34"/>
      <c s="79" r="FV34"/>
      <c s="79" r="FW34"/>
      <c s="79" r="FX34"/>
      <c s="79" r="FY34"/>
      <c s="79" r="FZ34"/>
      <c s="79" r="GA34"/>
      <c s="79" r="GB34"/>
      <c s="79" r="GC34"/>
      <c s="79" r="GD34"/>
      <c s="79" r="GE34"/>
      <c s="79" r="GF34"/>
      <c s="79" r="GG34"/>
      <c s="79" r="GH34"/>
      <c s="79" r="GI34"/>
      <c s="79" r="GJ34"/>
      <c s="79" r="GK34"/>
      <c s="79" r="GL34"/>
      <c s="79" r="GM34"/>
      <c s="79" r="GN34"/>
      <c s="79" r="GO34"/>
      <c s="79" r="GP34"/>
      <c s="79" r="GQ34"/>
      <c s="79" r="GR34"/>
      <c s="79" r="GS34"/>
      <c s="79" r="GT34"/>
      <c s="79" r="GU34"/>
      <c s="79" r="GV34"/>
      <c s="79" r="GW34"/>
      <c s="79" r="GX34"/>
      <c s="79" r="GY34"/>
      <c s="79" r="GZ34"/>
      <c s="79" r="HA34"/>
      <c s="79" r="HB34"/>
      <c s="79" r="HC34"/>
      <c s="79" r="HD34"/>
      <c s="79" r="HE34"/>
      <c s="79" r="HF34"/>
      <c s="79" r="HG34"/>
      <c s="79" r="HH34"/>
      <c s="79" r="HI34"/>
      <c s="79" r="HJ34"/>
      <c s="79" r="HK34"/>
      <c s="79" r="HL34"/>
      <c s="79" r="HM34"/>
      <c s="79" r="HN34"/>
      <c s="79" r="HO34"/>
      <c s="79" r="HP34"/>
      <c s="79" r="HQ34"/>
      <c s="79" r="HR34"/>
      <c s="79" r="HS34"/>
      <c s="79" r="HT34"/>
    </row>
    <row r="35">
      <c s="87" r="A35">
        <v>1</v>
      </c>
      <c t="s" s="132" r="B35">
        <v>4901</v>
      </c>
      <c t="s" s="132" r="C35">
        <v>4877</v>
      </c>
      <c s="79" r="D35"/>
      <c s="79" r="E35"/>
      <c s="79" r="F35"/>
      <c s="79" r="G35"/>
      <c s="79" r="H35"/>
      <c s="79" r="I35"/>
      <c s="79" r="J35"/>
      <c s="79" r="K35"/>
      <c s="79" r="L35"/>
      <c s="79" r="M35"/>
      <c s="79" r="N35"/>
      <c s="79" r="O35"/>
      <c s="79" r="P35"/>
      <c s="79" r="Q35"/>
      <c s="79" r="R35"/>
      <c s="79" r="S35"/>
      <c s="79" r="T35"/>
      <c s="79" r="U35"/>
      <c s="79" r="V35"/>
      <c s="79" r="W35"/>
      <c s="79" r="X35"/>
      <c s="79" r="Y35"/>
      <c s="79" r="Z35"/>
      <c s="79" r="AA35"/>
      <c s="79" r="AB35"/>
      <c s="79" r="AC35"/>
      <c s="79" r="AD35"/>
      <c s="79" r="AE35"/>
      <c s="79" r="AF35"/>
      <c s="79" r="AG35"/>
      <c s="79" r="AH35"/>
      <c s="79" r="AI35"/>
      <c s="79" r="AJ35"/>
      <c s="79" r="AK35"/>
      <c s="79" r="AL35"/>
      <c s="79" r="AM35"/>
      <c s="79" r="AN35"/>
      <c s="79" r="AO35"/>
      <c s="79" r="AP35"/>
      <c s="79" r="AQ35"/>
      <c s="79" r="AR35"/>
      <c s="79" r="AS35"/>
      <c s="79" r="AT35"/>
      <c s="79" r="AU35"/>
      <c s="79" r="AV35"/>
      <c s="79" r="AW35"/>
      <c s="79" r="AX35"/>
      <c s="79" r="AY35"/>
      <c s="79" r="AZ35"/>
      <c s="79" r="BA35"/>
      <c s="79" r="BB35"/>
      <c s="79" r="BC35"/>
      <c s="79" r="BD35"/>
      <c s="79" r="BE35"/>
      <c s="79" r="BF35"/>
      <c s="79" r="BG35"/>
      <c s="79" r="BH35"/>
      <c s="79" r="BI35"/>
      <c s="79" r="BJ35"/>
      <c s="79" r="BK35"/>
      <c s="79" r="BL35"/>
      <c s="79" r="BM35"/>
      <c s="79" r="BN35"/>
      <c s="79" r="BO35"/>
      <c s="79" r="BP35"/>
      <c s="79" r="BQ35"/>
      <c s="79" r="BR35"/>
      <c s="79" r="BS35"/>
      <c s="79" r="BT35"/>
      <c s="79" r="BU35"/>
      <c s="79" r="BV35"/>
      <c s="79" r="BW35"/>
      <c s="79" r="BX35"/>
      <c s="79" r="BY35"/>
      <c s="79" r="BZ35"/>
      <c s="79" r="CA35"/>
      <c s="79" r="CB35"/>
      <c s="79" r="CC35"/>
      <c s="79" r="CD35"/>
      <c s="79" r="CE35"/>
      <c s="79" r="CF35"/>
      <c s="79" r="CG35"/>
      <c s="79" r="CH35"/>
      <c s="79" r="CI35"/>
      <c s="79" r="CJ35"/>
      <c s="79" r="CK35"/>
      <c s="79" r="CL35"/>
      <c s="79" r="CM35"/>
      <c s="79" r="CN35"/>
      <c s="79" r="CO35"/>
      <c s="79" r="CP35"/>
      <c s="79" r="CQ35"/>
      <c s="79" r="CR35"/>
      <c s="79" r="CS35"/>
      <c s="79" r="CT35"/>
      <c s="79" r="CU35"/>
      <c s="79" r="CV35"/>
      <c s="79" r="CW35"/>
      <c s="79" r="CX35"/>
      <c s="79" r="CY35"/>
      <c s="79" r="CZ35"/>
      <c s="79" r="DA35"/>
      <c s="79" r="DB35"/>
      <c s="79" r="DC35"/>
      <c s="79" r="DD35"/>
      <c s="79" r="DE35"/>
      <c s="79" r="DF35"/>
      <c s="79" r="DG35"/>
      <c s="79" r="DH35"/>
      <c s="79" r="DI35"/>
      <c s="79" r="DJ35"/>
      <c s="79" r="DK35"/>
      <c s="79" r="DL35"/>
      <c s="79" r="DM35"/>
      <c s="79" r="DN35"/>
      <c s="79" r="DO35"/>
      <c s="79" r="DP35"/>
      <c s="79" r="DQ35"/>
      <c s="79" r="DR35"/>
      <c s="79" r="DS35"/>
      <c s="79" r="DT35"/>
      <c s="79" r="DU35"/>
      <c s="79" r="DV35"/>
      <c s="79" r="DW35"/>
      <c s="79" r="DX35"/>
      <c s="79" r="DY35"/>
      <c s="79" r="DZ35"/>
      <c s="79" r="EA35"/>
      <c s="79" r="EB35"/>
      <c s="79" r="EC35"/>
      <c s="79" r="ED35"/>
      <c s="79" r="EE35"/>
      <c s="79" r="EF35"/>
      <c s="79" r="EG35"/>
      <c s="79" r="EH35"/>
      <c s="79" r="EI35"/>
      <c s="79" r="EJ35"/>
      <c s="79" r="EK35"/>
      <c s="79" r="EL35"/>
      <c s="79" r="EM35"/>
      <c s="79" r="EN35"/>
      <c s="79" r="EO35"/>
      <c s="79" r="EP35"/>
      <c s="79" r="EQ35"/>
      <c s="79" r="ER35"/>
      <c s="79" r="ES35"/>
      <c s="79" r="ET35"/>
      <c s="79" r="EU35"/>
      <c s="79" r="EV35"/>
      <c s="79" r="EW35"/>
      <c s="79" r="EX35"/>
      <c s="79" r="EY35"/>
      <c s="79" r="EZ35"/>
      <c s="79" r="FA35"/>
      <c s="79" r="FB35"/>
      <c s="79" r="FC35"/>
      <c s="79" r="FD35"/>
      <c s="79" r="FE35"/>
      <c s="79" r="FF35"/>
      <c s="79" r="FG35"/>
      <c s="79" r="FH35"/>
      <c s="79" r="FI35"/>
      <c s="79" r="FJ35"/>
      <c s="79" r="FK35"/>
      <c s="79" r="FL35"/>
      <c s="79" r="FM35"/>
      <c s="79" r="FN35"/>
      <c s="79" r="FO35"/>
      <c s="79" r="FP35"/>
      <c s="79" r="FQ35"/>
      <c s="79" r="FR35"/>
      <c s="79" r="FS35"/>
      <c s="79" r="FT35"/>
      <c s="79" r="FU35"/>
      <c s="79" r="FV35"/>
      <c s="79" r="FW35"/>
      <c s="79" r="FX35"/>
      <c s="79" r="FY35"/>
      <c s="79" r="FZ35"/>
      <c s="79" r="GA35"/>
      <c s="79" r="GB35"/>
      <c s="79" r="GC35"/>
      <c s="79" r="GD35"/>
      <c s="79" r="GE35"/>
      <c s="79" r="GF35"/>
      <c s="79" r="GG35"/>
      <c s="79" r="GH35"/>
      <c s="79" r="GI35"/>
      <c s="79" r="GJ35"/>
      <c s="79" r="GK35"/>
      <c s="79" r="GL35"/>
      <c s="79" r="GM35"/>
      <c s="79" r="GN35"/>
      <c s="79" r="GO35"/>
      <c s="79" r="GP35"/>
      <c s="79" r="GQ35"/>
      <c s="79" r="GR35"/>
      <c s="79" r="GS35"/>
      <c s="79" r="GT35"/>
      <c s="79" r="GU35"/>
      <c s="79" r="GV35"/>
      <c s="79" r="GW35"/>
      <c s="79" r="GX35"/>
      <c s="79" r="GY35"/>
      <c s="79" r="GZ35"/>
      <c s="79" r="HA35"/>
      <c s="79" r="HB35"/>
      <c s="79" r="HC35"/>
      <c s="79" r="HD35"/>
      <c s="79" r="HE35"/>
      <c s="79" r="HF35"/>
      <c s="79" r="HG35"/>
      <c s="79" r="HH35"/>
      <c s="79" r="HI35"/>
      <c s="79" r="HJ35"/>
      <c s="79" r="HK35"/>
      <c s="79" r="HL35"/>
      <c s="79" r="HM35"/>
      <c s="79" r="HN35"/>
      <c s="79" r="HO35"/>
      <c s="79" r="HP35"/>
      <c s="79" r="HQ35"/>
      <c s="79" r="HR35"/>
      <c s="79" r="HS35"/>
      <c s="79" r="HT35"/>
    </row>
    <row r="36">
      <c s="87" r="A36">
        <v>1</v>
      </c>
      <c t="s" s="132" r="B36">
        <v>4902</v>
      </c>
      <c t="s" s="132" r="C36">
        <v>4877</v>
      </c>
      <c s="79" r="D36"/>
      <c s="79" r="E36"/>
      <c s="79" r="F36"/>
      <c s="79" r="G36"/>
      <c s="79" r="H36"/>
      <c s="79" r="I36"/>
      <c s="79" r="J36"/>
      <c s="79" r="K36"/>
      <c s="79" r="L36"/>
      <c s="79" r="M36"/>
      <c s="79" r="N36"/>
      <c s="79" r="O36"/>
      <c s="79" r="P36"/>
      <c s="79" r="Q36"/>
      <c s="79" r="R36"/>
      <c s="79" r="S36"/>
      <c s="79" r="T36"/>
      <c s="79" r="U36"/>
      <c s="79" r="V36"/>
      <c s="79" r="W36"/>
      <c s="79" r="X36"/>
      <c s="79" r="Y36"/>
      <c s="79" r="Z36"/>
      <c s="79" r="AA36"/>
      <c s="79" r="AB36"/>
      <c s="79" r="AC36"/>
      <c s="79" r="AD36"/>
      <c s="79" r="AE36"/>
      <c s="79" r="AF36"/>
      <c s="79" r="AG36"/>
      <c s="79" r="AH36"/>
      <c s="79" r="AI36"/>
      <c s="79" r="AJ36"/>
      <c s="79" r="AK36"/>
      <c s="79" r="AL36"/>
      <c s="79" r="AM36"/>
      <c s="79" r="AN36"/>
      <c s="79" r="AO36"/>
      <c s="79" r="AP36"/>
      <c s="79" r="AQ36"/>
      <c s="79" r="AR36"/>
      <c s="79" r="AS36"/>
      <c s="79" r="AT36"/>
      <c s="79" r="AU36"/>
      <c s="79" r="AV36"/>
      <c s="79" r="AW36"/>
      <c s="79" r="AX36"/>
      <c s="79" r="AY36"/>
      <c s="79" r="AZ36"/>
      <c s="79" r="BA36"/>
      <c s="79" r="BB36"/>
      <c s="79" r="BC36"/>
      <c s="79" r="BD36"/>
      <c s="79" r="BE36"/>
      <c s="79" r="BF36"/>
      <c s="79" r="BG36"/>
      <c s="79" r="BH36"/>
      <c s="79" r="BI36"/>
      <c s="79" r="BJ36"/>
      <c s="79" r="BK36"/>
      <c s="79" r="BL36"/>
      <c s="79" r="BM36"/>
      <c s="79" r="BN36"/>
      <c s="79" r="BO36"/>
      <c s="79" r="BP36"/>
      <c s="79" r="BQ36"/>
      <c s="79" r="BR36"/>
      <c s="79" r="BS36"/>
      <c s="79" r="BT36"/>
      <c s="79" r="BU36"/>
      <c s="79" r="BV36"/>
      <c s="79" r="BW36"/>
      <c s="79" r="BX36"/>
      <c s="79" r="BY36"/>
      <c s="79" r="BZ36"/>
      <c s="79" r="CA36"/>
      <c s="79" r="CB36"/>
      <c s="79" r="CC36"/>
      <c s="79" r="CD36"/>
      <c s="79" r="CE36"/>
      <c s="79" r="CF36"/>
      <c s="79" r="CG36"/>
      <c s="79" r="CH36"/>
      <c s="79" r="CI36"/>
      <c s="79" r="CJ36"/>
      <c s="79" r="CK36"/>
      <c s="79" r="CL36"/>
      <c s="79" r="CM36"/>
      <c s="79" r="CN36"/>
      <c s="79" r="CO36"/>
      <c s="79" r="CP36"/>
      <c s="79" r="CQ36"/>
      <c s="79" r="CR36"/>
      <c s="79" r="CS36"/>
      <c s="79" r="CT36"/>
      <c s="79" r="CU36"/>
      <c s="79" r="CV36"/>
      <c s="79" r="CW36"/>
      <c s="79" r="CX36"/>
      <c s="79" r="CY36"/>
      <c s="79" r="CZ36"/>
      <c s="79" r="DA36"/>
      <c s="79" r="DB36"/>
      <c s="79" r="DC36"/>
      <c s="79" r="DD36"/>
      <c s="79" r="DE36"/>
      <c s="79" r="DF36"/>
      <c s="79" r="DG36"/>
      <c s="79" r="DH36"/>
      <c s="79" r="DI36"/>
      <c s="79" r="DJ36"/>
      <c s="79" r="DK36"/>
      <c s="79" r="DL36"/>
      <c s="79" r="DM36"/>
      <c s="79" r="DN36"/>
      <c s="79" r="DO36"/>
      <c s="79" r="DP36"/>
      <c s="79" r="DQ36"/>
      <c s="79" r="DR36"/>
      <c s="79" r="DS36"/>
      <c s="79" r="DT36"/>
      <c s="79" r="DU36"/>
      <c s="79" r="DV36"/>
      <c s="79" r="DW36"/>
      <c s="79" r="DX36"/>
      <c s="79" r="DY36"/>
      <c s="79" r="DZ36"/>
      <c s="79" r="EA36"/>
      <c s="79" r="EB36"/>
      <c s="79" r="EC36"/>
      <c s="79" r="ED36"/>
      <c s="79" r="EE36"/>
      <c s="79" r="EF36"/>
      <c s="79" r="EG36"/>
      <c s="79" r="EH36"/>
      <c s="79" r="EI36"/>
      <c s="79" r="EJ36"/>
      <c s="79" r="EK36"/>
      <c s="79" r="EL36"/>
      <c s="79" r="EM36"/>
      <c s="79" r="EN36"/>
      <c s="79" r="EO36"/>
      <c s="79" r="EP36"/>
      <c s="79" r="EQ36"/>
      <c s="79" r="ER36"/>
      <c s="79" r="ES36"/>
      <c s="79" r="ET36"/>
      <c s="79" r="EU36"/>
      <c s="79" r="EV36"/>
      <c s="79" r="EW36"/>
      <c s="79" r="EX36"/>
      <c s="79" r="EY36"/>
      <c s="79" r="EZ36"/>
      <c s="79" r="FA36"/>
      <c s="79" r="FB36"/>
      <c s="79" r="FC36"/>
      <c s="79" r="FD36"/>
      <c s="79" r="FE36"/>
      <c s="79" r="FF36"/>
      <c s="79" r="FG36"/>
      <c s="79" r="FH36"/>
      <c s="79" r="FI36"/>
      <c s="79" r="FJ36"/>
      <c s="79" r="FK36"/>
      <c s="79" r="FL36"/>
      <c s="79" r="FM36"/>
      <c s="79" r="FN36"/>
      <c s="79" r="FO36"/>
      <c s="79" r="FP36"/>
      <c s="79" r="FQ36"/>
      <c s="79" r="FR36"/>
      <c s="79" r="FS36"/>
      <c s="79" r="FT36"/>
      <c s="79" r="FU36"/>
      <c s="79" r="FV36"/>
      <c s="79" r="FW36"/>
      <c s="79" r="FX36"/>
      <c s="79" r="FY36"/>
      <c s="79" r="FZ36"/>
      <c s="79" r="GA36"/>
      <c s="79" r="GB36"/>
      <c s="79" r="GC36"/>
      <c s="79" r="GD36"/>
      <c s="79" r="GE36"/>
      <c s="79" r="GF36"/>
      <c s="79" r="GG36"/>
      <c s="79" r="GH36"/>
      <c s="79" r="GI36"/>
      <c s="79" r="GJ36"/>
      <c s="79" r="GK36"/>
      <c s="79" r="GL36"/>
      <c s="79" r="GM36"/>
      <c s="79" r="GN36"/>
      <c s="79" r="GO36"/>
      <c s="79" r="GP36"/>
      <c s="79" r="GQ36"/>
      <c s="79" r="GR36"/>
      <c s="79" r="GS36"/>
      <c s="79" r="GT36"/>
      <c s="79" r="GU36"/>
      <c s="79" r="GV36"/>
      <c s="79" r="GW36"/>
      <c s="79" r="GX36"/>
      <c s="79" r="GY36"/>
      <c s="79" r="GZ36"/>
      <c s="79" r="HA36"/>
      <c s="79" r="HB36"/>
      <c s="79" r="HC36"/>
      <c s="79" r="HD36"/>
      <c s="79" r="HE36"/>
      <c s="79" r="HF36"/>
      <c s="79" r="HG36"/>
      <c s="79" r="HH36"/>
      <c s="79" r="HI36"/>
      <c s="79" r="HJ36"/>
      <c s="79" r="HK36"/>
      <c s="79" r="HL36"/>
      <c s="79" r="HM36"/>
      <c s="79" r="HN36"/>
      <c s="79" r="HO36"/>
      <c s="79" r="HP36"/>
      <c s="79" r="HQ36"/>
      <c s="79" r="HR36"/>
      <c s="79" r="HS36"/>
      <c s="79" r="HT36"/>
    </row>
    <row r="37">
      <c s="87" r="A37">
        <v>1</v>
      </c>
      <c t="s" s="132" r="B37">
        <v>4903</v>
      </c>
      <c t="s" s="132" r="C37">
        <v>4871</v>
      </c>
      <c s="79" r="D37"/>
      <c s="79" r="E37"/>
      <c s="79" r="F37"/>
      <c s="79" r="G37"/>
      <c s="79" r="H37"/>
      <c s="79" r="I37"/>
      <c s="79" r="J37"/>
      <c s="79" r="K37"/>
      <c s="79" r="L37"/>
      <c s="79" r="M37"/>
      <c s="79" r="N37"/>
      <c s="79" r="O37"/>
      <c s="79" r="P37"/>
      <c s="79" r="Q37"/>
      <c s="79" r="R37"/>
      <c s="79" r="S37"/>
      <c s="79" r="T37"/>
      <c s="79" r="U37"/>
      <c s="79" r="V37"/>
      <c s="79" r="W37"/>
      <c s="79" r="X37"/>
      <c s="79" r="Y37"/>
      <c s="79" r="Z37"/>
      <c s="79" r="AA37"/>
      <c s="79" r="AB37"/>
      <c s="79" r="AC37"/>
      <c s="79" r="AD37"/>
      <c s="79" r="AE37"/>
      <c s="79" r="AF37"/>
      <c s="79" r="AG37"/>
      <c s="79" r="AH37"/>
      <c s="79" r="AI37"/>
      <c s="79" r="AJ37"/>
      <c s="79" r="AK37"/>
      <c s="79" r="AL37"/>
      <c s="79" r="AM37"/>
      <c s="79" r="AN37"/>
      <c s="79" r="AO37"/>
      <c s="79" r="AP37"/>
      <c s="79" r="AQ37"/>
      <c s="79" r="AR37"/>
      <c s="79" r="AS37"/>
      <c s="79" r="AT37"/>
      <c s="79" r="AU37"/>
      <c s="79" r="AV37"/>
      <c s="79" r="AW37"/>
      <c s="79" r="AX37"/>
      <c s="79" r="AY37"/>
      <c s="79" r="AZ37"/>
      <c s="79" r="BA37"/>
      <c s="79" r="BB37"/>
      <c s="79" r="BC37"/>
      <c s="79" r="BD37"/>
      <c s="79" r="BE37"/>
      <c s="79" r="BF37"/>
      <c s="79" r="BG37"/>
      <c s="79" r="BH37"/>
      <c s="79" r="BI37"/>
      <c s="79" r="BJ37"/>
      <c s="79" r="BK37"/>
      <c s="79" r="BL37"/>
      <c s="79" r="BM37"/>
      <c s="79" r="BN37"/>
      <c s="79" r="BO37"/>
      <c s="79" r="BP37"/>
      <c s="79" r="BQ37"/>
      <c s="79" r="BR37"/>
      <c s="79" r="BS37"/>
      <c s="79" r="BT37"/>
      <c s="79" r="BU37"/>
      <c s="79" r="BV37"/>
      <c s="79" r="BW37"/>
      <c s="79" r="BX37"/>
      <c s="79" r="BY37"/>
      <c s="79" r="BZ37"/>
      <c s="79" r="CA37"/>
      <c s="79" r="CB37"/>
      <c s="79" r="CC37"/>
      <c s="79" r="CD37"/>
      <c s="79" r="CE37"/>
      <c s="79" r="CF37"/>
      <c s="79" r="CG37"/>
      <c s="79" r="CH37"/>
      <c s="79" r="CI37"/>
      <c s="79" r="CJ37"/>
      <c s="79" r="CK37"/>
      <c s="79" r="CL37"/>
      <c s="79" r="CM37"/>
      <c s="79" r="CN37"/>
      <c s="79" r="CO37"/>
      <c s="79" r="CP37"/>
      <c s="79" r="CQ37"/>
      <c s="79" r="CR37"/>
      <c s="79" r="CS37"/>
      <c s="79" r="CT37"/>
      <c s="79" r="CU37"/>
      <c s="79" r="CV37"/>
      <c s="79" r="CW37"/>
      <c s="79" r="CX37"/>
      <c s="79" r="CY37"/>
      <c s="79" r="CZ37"/>
      <c s="79" r="DA37"/>
      <c s="79" r="DB37"/>
      <c s="79" r="DC37"/>
      <c s="79" r="DD37"/>
      <c s="79" r="DE37"/>
      <c s="79" r="DF37"/>
      <c s="79" r="DG37"/>
      <c s="79" r="DH37"/>
      <c s="79" r="DI37"/>
      <c s="79" r="DJ37"/>
      <c s="79" r="DK37"/>
      <c s="79" r="DL37"/>
      <c s="79" r="DM37"/>
      <c s="79" r="DN37"/>
      <c s="79" r="DO37"/>
      <c s="79" r="DP37"/>
      <c s="79" r="DQ37"/>
      <c s="79" r="DR37"/>
      <c s="79" r="DS37"/>
      <c s="79" r="DT37"/>
      <c s="79" r="DU37"/>
      <c s="79" r="DV37"/>
      <c s="79" r="DW37"/>
      <c s="79" r="DX37"/>
      <c s="79" r="DY37"/>
      <c s="79" r="DZ37"/>
      <c s="79" r="EA37"/>
      <c s="79" r="EB37"/>
      <c s="79" r="EC37"/>
      <c s="79" r="ED37"/>
      <c s="79" r="EE37"/>
      <c s="79" r="EF37"/>
      <c s="79" r="EG37"/>
      <c s="79" r="EH37"/>
      <c s="79" r="EI37"/>
      <c s="79" r="EJ37"/>
      <c s="79" r="EK37"/>
      <c s="79" r="EL37"/>
      <c s="79" r="EM37"/>
      <c s="79" r="EN37"/>
      <c s="79" r="EO37"/>
      <c s="79" r="EP37"/>
      <c s="79" r="EQ37"/>
      <c s="79" r="ER37"/>
      <c s="79" r="ES37"/>
      <c s="79" r="ET37"/>
      <c s="79" r="EU37"/>
      <c s="79" r="EV37"/>
      <c s="79" r="EW37"/>
      <c s="79" r="EX37"/>
      <c s="79" r="EY37"/>
      <c s="79" r="EZ37"/>
      <c s="79" r="FA37"/>
      <c s="79" r="FB37"/>
      <c s="79" r="FC37"/>
      <c s="79" r="FD37"/>
      <c s="79" r="FE37"/>
      <c s="79" r="FF37"/>
      <c s="79" r="FG37"/>
      <c s="79" r="FH37"/>
      <c s="79" r="FI37"/>
      <c s="79" r="FJ37"/>
      <c s="79" r="FK37"/>
      <c s="79" r="FL37"/>
      <c s="79" r="FM37"/>
      <c s="79" r="FN37"/>
      <c s="79" r="FO37"/>
      <c s="79" r="FP37"/>
      <c s="79" r="FQ37"/>
      <c s="79" r="FR37"/>
      <c s="79" r="FS37"/>
      <c s="79" r="FT37"/>
      <c s="79" r="FU37"/>
      <c s="79" r="FV37"/>
      <c s="79" r="FW37"/>
      <c s="79" r="FX37"/>
      <c s="79" r="FY37"/>
      <c s="79" r="FZ37"/>
      <c s="79" r="GA37"/>
      <c s="79" r="GB37"/>
      <c s="79" r="GC37"/>
      <c s="79" r="GD37"/>
      <c s="79" r="GE37"/>
      <c s="79" r="GF37"/>
      <c s="79" r="GG37"/>
      <c s="79" r="GH37"/>
      <c s="79" r="GI37"/>
      <c s="79" r="GJ37"/>
      <c s="79" r="GK37"/>
      <c s="79" r="GL37"/>
      <c s="79" r="GM37"/>
      <c s="79" r="GN37"/>
      <c s="79" r="GO37"/>
      <c s="79" r="GP37"/>
      <c s="79" r="GQ37"/>
      <c s="79" r="GR37"/>
      <c s="79" r="GS37"/>
      <c s="79" r="GT37"/>
      <c s="79" r="GU37"/>
      <c s="79" r="GV37"/>
      <c s="79" r="GW37"/>
      <c s="79" r="GX37"/>
      <c s="79" r="GY37"/>
      <c s="79" r="GZ37"/>
      <c s="79" r="HA37"/>
      <c s="79" r="HB37"/>
      <c s="79" r="HC37"/>
      <c s="79" r="HD37"/>
      <c s="79" r="HE37"/>
      <c s="79" r="HF37"/>
      <c s="79" r="HG37"/>
      <c s="79" r="HH37"/>
      <c s="79" r="HI37"/>
      <c s="79" r="HJ37"/>
      <c s="79" r="HK37"/>
      <c s="79" r="HL37"/>
      <c s="79" r="HM37"/>
      <c s="79" r="HN37"/>
      <c s="79" r="HO37"/>
      <c s="79" r="HP37"/>
      <c s="79" r="HQ37"/>
      <c s="79" r="HR37"/>
      <c s="79" r="HS37"/>
      <c s="79" r="HT37"/>
    </row>
    <row r="38">
      <c s="87" r="A38">
        <v>1</v>
      </c>
      <c t="s" s="132" r="B38">
        <v>4904</v>
      </c>
      <c t="s" s="132" r="C38">
        <v>4871</v>
      </c>
      <c s="79" r="D38"/>
      <c s="79" r="E38"/>
      <c s="79" r="F38"/>
      <c s="79" r="G38"/>
      <c s="79" r="H38"/>
      <c s="79" r="I38"/>
      <c s="79" r="J38"/>
      <c s="79" r="K38"/>
      <c s="79" r="L38"/>
      <c s="79" r="M38"/>
      <c s="79" r="N38"/>
      <c s="79" r="O38"/>
      <c s="79" r="P38"/>
      <c s="79" r="Q38"/>
      <c s="79" r="R38"/>
      <c s="79" r="S38"/>
      <c s="79" r="T38"/>
      <c s="79" r="U38"/>
      <c s="79" r="V38"/>
      <c s="79" r="W38"/>
      <c s="79" r="X38"/>
      <c s="79" r="Y38"/>
      <c s="79" r="Z38"/>
      <c s="79" r="AA38"/>
      <c s="79" r="AB38"/>
      <c s="79" r="AC38"/>
      <c s="79" r="AD38"/>
      <c s="79" r="AE38"/>
      <c s="79" r="AF38"/>
      <c s="79" r="AG38"/>
      <c s="79" r="AH38"/>
      <c s="79" r="AI38"/>
      <c s="79" r="AJ38"/>
      <c s="79" r="AK38"/>
      <c s="79" r="AL38"/>
      <c s="79" r="AM38"/>
      <c s="79" r="AN38"/>
      <c s="79" r="AO38"/>
      <c s="79" r="AP38"/>
      <c s="79" r="AQ38"/>
      <c s="79" r="AR38"/>
      <c s="79" r="AS38"/>
      <c s="79" r="AT38"/>
      <c s="79" r="AU38"/>
      <c s="79" r="AV38"/>
      <c s="79" r="AW38"/>
      <c s="79" r="AX38"/>
      <c s="79" r="AY38"/>
      <c s="79" r="AZ38"/>
      <c s="79" r="BA38"/>
      <c s="79" r="BB38"/>
      <c s="79" r="BC38"/>
      <c s="79" r="BD38"/>
      <c s="79" r="BE38"/>
      <c s="79" r="BF38"/>
      <c s="79" r="BG38"/>
      <c s="79" r="BH38"/>
      <c s="79" r="BI38"/>
      <c s="79" r="BJ38"/>
      <c s="79" r="BK38"/>
      <c s="79" r="BL38"/>
      <c s="79" r="BM38"/>
      <c s="79" r="BN38"/>
      <c s="79" r="BO38"/>
      <c s="79" r="BP38"/>
      <c s="79" r="BQ38"/>
      <c s="79" r="BR38"/>
      <c s="79" r="BS38"/>
      <c s="79" r="BT38"/>
      <c s="79" r="BU38"/>
      <c s="79" r="BV38"/>
      <c s="79" r="BW38"/>
      <c s="79" r="BX38"/>
      <c s="79" r="BY38"/>
      <c s="79" r="BZ38"/>
      <c s="79" r="CA38"/>
      <c s="79" r="CB38"/>
      <c s="79" r="CC38"/>
      <c s="79" r="CD38"/>
      <c s="79" r="CE38"/>
      <c s="79" r="CF38"/>
      <c s="79" r="CG38"/>
      <c s="79" r="CH38"/>
      <c s="79" r="CI38"/>
      <c s="79" r="CJ38"/>
      <c s="79" r="CK38"/>
      <c s="79" r="CL38"/>
      <c s="79" r="CM38"/>
      <c s="79" r="CN38"/>
      <c s="79" r="CO38"/>
      <c s="79" r="CP38"/>
      <c s="79" r="CQ38"/>
      <c s="79" r="CR38"/>
      <c s="79" r="CS38"/>
      <c s="79" r="CT38"/>
      <c s="79" r="CU38"/>
      <c s="79" r="CV38"/>
      <c s="79" r="CW38"/>
      <c s="79" r="CX38"/>
      <c s="79" r="CY38"/>
      <c s="79" r="CZ38"/>
      <c s="79" r="DA38"/>
      <c s="79" r="DB38"/>
      <c s="79" r="DC38"/>
      <c s="79" r="DD38"/>
      <c s="79" r="DE38"/>
      <c s="79" r="DF38"/>
      <c s="79" r="DG38"/>
      <c s="79" r="DH38"/>
      <c s="79" r="DI38"/>
      <c s="79" r="DJ38"/>
      <c s="79" r="DK38"/>
      <c s="79" r="DL38"/>
      <c s="79" r="DM38"/>
      <c s="79" r="DN38"/>
      <c s="79" r="DO38"/>
      <c s="79" r="DP38"/>
      <c s="79" r="DQ38"/>
      <c s="79" r="DR38"/>
      <c s="79" r="DS38"/>
      <c s="79" r="DT38"/>
      <c s="79" r="DU38"/>
      <c s="79" r="DV38"/>
      <c s="79" r="DW38"/>
      <c s="79" r="DX38"/>
      <c s="79" r="DY38"/>
      <c s="79" r="DZ38"/>
      <c s="79" r="EA38"/>
      <c s="79" r="EB38"/>
      <c s="79" r="EC38"/>
      <c s="79" r="ED38"/>
      <c s="79" r="EE38"/>
      <c s="79" r="EF38"/>
      <c s="79" r="EG38"/>
      <c s="79" r="EH38"/>
      <c s="79" r="EI38"/>
      <c s="79" r="EJ38"/>
      <c s="79" r="EK38"/>
      <c s="79" r="EL38"/>
      <c s="79" r="EM38"/>
      <c s="79" r="EN38"/>
      <c s="79" r="EO38"/>
      <c s="79" r="EP38"/>
      <c s="79" r="EQ38"/>
      <c s="79" r="ER38"/>
      <c s="79" r="ES38"/>
      <c s="79" r="ET38"/>
      <c s="79" r="EU38"/>
      <c s="79" r="EV38"/>
      <c s="79" r="EW38"/>
      <c s="79" r="EX38"/>
      <c s="79" r="EY38"/>
      <c s="79" r="EZ38"/>
      <c s="79" r="FA38"/>
      <c s="79" r="FB38"/>
      <c s="79" r="FC38"/>
      <c s="79" r="FD38"/>
      <c s="79" r="FE38"/>
      <c s="79" r="FF38"/>
      <c s="79" r="FG38"/>
      <c s="79" r="FH38"/>
      <c s="79" r="FI38"/>
      <c s="79" r="FJ38"/>
      <c s="79" r="FK38"/>
      <c s="79" r="FL38"/>
      <c s="79" r="FM38"/>
      <c s="79" r="FN38"/>
      <c s="79" r="FO38"/>
      <c s="79" r="FP38"/>
      <c s="79" r="FQ38"/>
      <c s="79" r="FR38"/>
      <c s="79" r="FS38"/>
      <c s="79" r="FT38"/>
      <c s="79" r="FU38"/>
      <c s="79" r="FV38"/>
      <c s="79" r="FW38"/>
      <c s="79" r="FX38"/>
      <c s="79" r="FY38"/>
      <c s="79" r="FZ38"/>
      <c s="79" r="GA38"/>
      <c s="79" r="GB38"/>
      <c s="79" r="GC38"/>
      <c s="79" r="GD38"/>
      <c s="79" r="GE38"/>
      <c s="79" r="GF38"/>
      <c s="79" r="GG38"/>
      <c s="79" r="GH38"/>
      <c s="79" r="GI38"/>
      <c s="79" r="GJ38"/>
      <c s="79" r="GK38"/>
      <c s="79" r="GL38"/>
      <c s="79" r="GM38"/>
      <c s="79" r="GN38"/>
      <c s="79" r="GO38"/>
      <c s="79" r="GP38"/>
      <c s="79" r="GQ38"/>
      <c s="79" r="GR38"/>
      <c s="79" r="GS38"/>
      <c s="79" r="GT38"/>
      <c s="79" r="GU38"/>
      <c s="79" r="GV38"/>
      <c s="79" r="GW38"/>
      <c s="79" r="GX38"/>
      <c s="79" r="GY38"/>
      <c s="79" r="GZ38"/>
      <c s="79" r="HA38"/>
      <c s="79" r="HB38"/>
      <c s="79" r="HC38"/>
      <c s="79" r="HD38"/>
      <c s="79" r="HE38"/>
      <c s="79" r="HF38"/>
      <c s="79" r="HG38"/>
      <c s="79" r="HH38"/>
      <c s="79" r="HI38"/>
      <c s="79" r="HJ38"/>
      <c s="79" r="HK38"/>
      <c s="79" r="HL38"/>
      <c s="79" r="HM38"/>
      <c s="79" r="HN38"/>
      <c s="79" r="HO38"/>
      <c s="79" r="HP38"/>
      <c s="79" r="HQ38"/>
      <c s="79" r="HR38"/>
      <c s="79" r="HS38"/>
      <c s="79" r="HT38"/>
    </row>
    <row r="39">
      <c s="87" r="A39">
        <v>1</v>
      </c>
      <c t="s" s="132" r="B39">
        <v>4905</v>
      </c>
      <c t="s" s="132" r="C39">
        <v>4871</v>
      </c>
      <c s="79" r="D39"/>
      <c s="79" r="E39"/>
      <c s="79" r="F39"/>
      <c s="79" r="G39"/>
      <c s="79" r="H39"/>
      <c s="79" r="I39"/>
      <c s="79" r="J39"/>
      <c s="79" r="K39"/>
      <c s="79" r="L39"/>
      <c s="79" r="M39"/>
      <c s="79" r="N39"/>
      <c s="79" r="O39"/>
      <c s="79" r="P39"/>
      <c s="79" r="Q39"/>
      <c s="79" r="R39"/>
      <c s="79" r="S39"/>
      <c s="79" r="T39"/>
      <c s="79" r="U39"/>
      <c s="79" r="V39"/>
      <c s="79" r="W39"/>
      <c s="79" r="X39"/>
      <c s="79" r="Y39"/>
      <c s="79" r="Z39"/>
      <c s="79" r="AA39"/>
      <c s="79" r="AB39"/>
      <c s="79" r="AC39"/>
      <c s="79" r="AD39"/>
      <c s="79" r="AE39"/>
      <c s="79" r="AF39"/>
      <c s="79" r="AG39"/>
      <c s="79" r="AH39"/>
      <c s="79" r="AI39"/>
      <c s="79" r="AJ39"/>
      <c s="79" r="AK39"/>
      <c s="79" r="AL39"/>
      <c s="79" r="AM39"/>
      <c s="79" r="AN39"/>
      <c s="79" r="AO39"/>
      <c s="79" r="AP39"/>
      <c s="79" r="AQ39"/>
      <c s="79" r="AR39"/>
      <c s="79" r="AS39"/>
      <c s="79" r="AT39"/>
      <c s="79" r="AU39"/>
      <c s="79" r="AV39"/>
      <c s="79" r="AW39"/>
      <c s="79" r="AX39"/>
      <c s="79" r="AY39"/>
      <c s="79" r="AZ39"/>
      <c s="79" r="BA39"/>
      <c s="79" r="BB39"/>
      <c s="79" r="BC39"/>
      <c s="79" r="BD39"/>
      <c s="79" r="BE39"/>
      <c s="79" r="BF39"/>
      <c s="79" r="BG39"/>
      <c s="79" r="BH39"/>
      <c s="79" r="BI39"/>
      <c s="79" r="BJ39"/>
      <c s="79" r="BK39"/>
      <c s="79" r="BL39"/>
      <c s="79" r="BM39"/>
      <c s="79" r="BN39"/>
      <c s="79" r="BO39"/>
      <c s="79" r="BP39"/>
      <c s="79" r="BQ39"/>
      <c s="79" r="BR39"/>
      <c s="79" r="BS39"/>
      <c s="79" r="BT39"/>
      <c s="79" r="BU39"/>
      <c s="79" r="BV39"/>
      <c s="79" r="BW39"/>
      <c s="79" r="BX39"/>
      <c s="79" r="BY39"/>
      <c s="79" r="BZ39"/>
      <c s="79" r="CA39"/>
      <c s="79" r="CB39"/>
      <c s="79" r="CC39"/>
      <c s="79" r="CD39"/>
      <c s="79" r="CE39"/>
      <c s="79" r="CF39"/>
      <c s="79" r="CG39"/>
      <c s="79" r="CH39"/>
      <c s="79" r="CI39"/>
      <c s="79" r="CJ39"/>
      <c s="79" r="CK39"/>
      <c s="79" r="CL39"/>
      <c s="79" r="CM39"/>
      <c s="79" r="CN39"/>
      <c s="79" r="CO39"/>
      <c s="79" r="CP39"/>
      <c s="79" r="CQ39"/>
      <c s="79" r="CR39"/>
      <c s="79" r="CS39"/>
      <c s="79" r="CT39"/>
      <c s="79" r="CU39"/>
      <c s="79" r="CV39"/>
      <c s="79" r="CW39"/>
      <c s="79" r="CX39"/>
      <c s="79" r="CY39"/>
      <c s="79" r="CZ39"/>
      <c s="79" r="DA39"/>
      <c s="79" r="DB39"/>
      <c s="79" r="DC39"/>
      <c s="79" r="DD39"/>
      <c s="79" r="DE39"/>
      <c s="79" r="DF39"/>
      <c s="79" r="DG39"/>
      <c s="79" r="DH39"/>
      <c s="79" r="DI39"/>
      <c s="79" r="DJ39"/>
      <c s="79" r="DK39"/>
      <c s="79" r="DL39"/>
      <c s="79" r="DM39"/>
      <c s="79" r="DN39"/>
      <c s="79" r="DO39"/>
      <c s="79" r="DP39"/>
      <c s="79" r="DQ39"/>
      <c s="79" r="DR39"/>
      <c s="79" r="DS39"/>
      <c s="79" r="DT39"/>
      <c s="79" r="DU39"/>
      <c s="79" r="DV39"/>
      <c s="79" r="DW39"/>
      <c s="79" r="DX39"/>
      <c s="79" r="DY39"/>
      <c s="79" r="DZ39"/>
      <c s="79" r="EA39"/>
      <c s="79" r="EB39"/>
      <c s="79" r="EC39"/>
      <c s="79" r="ED39"/>
      <c s="79" r="EE39"/>
      <c s="79" r="EF39"/>
      <c s="79" r="EG39"/>
      <c s="79" r="EH39"/>
      <c s="79" r="EI39"/>
      <c s="79" r="EJ39"/>
      <c s="79" r="EK39"/>
      <c s="79" r="EL39"/>
      <c s="79" r="EM39"/>
      <c s="79" r="EN39"/>
      <c s="79" r="EO39"/>
      <c s="79" r="EP39"/>
      <c s="79" r="EQ39"/>
      <c s="79" r="ER39"/>
      <c s="79" r="ES39"/>
      <c s="79" r="ET39"/>
      <c s="79" r="EU39"/>
      <c s="79" r="EV39"/>
      <c s="79" r="EW39"/>
      <c s="79" r="EX39"/>
      <c s="79" r="EY39"/>
      <c s="79" r="EZ39"/>
      <c s="79" r="FA39"/>
      <c s="79" r="FB39"/>
      <c s="79" r="FC39"/>
      <c s="79" r="FD39"/>
      <c s="79" r="FE39"/>
      <c s="79" r="FF39"/>
      <c s="79" r="FG39"/>
      <c s="79" r="FH39"/>
      <c s="79" r="FI39"/>
      <c s="79" r="FJ39"/>
      <c s="79" r="FK39"/>
      <c s="79" r="FL39"/>
      <c s="79" r="FM39"/>
      <c s="79" r="FN39"/>
      <c s="79" r="FO39"/>
      <c s="79" r="FP39"/>
      <c s="79" r="FQ39"/>
      <c s="79" r="FR39"/>
      <c s="79" r="FS39"/>
      <c s="79" r="FT39"/>
      <c s="79" r="FU39"/>
      <c s="79" r="FV39"/>
      <c s="79" r="FW39"/>
      <c s="79" r="FX39"/>
      <c s="79" r="FY39"/>
      <c s="79" r="FZ39"/>
      <c s="79" r="GA39"/>
      <c s="79" r="GB39"/>
      <c s="79" r="GC39"/>
      <c s="79" r="GD39"/>
      <c s="79" r="GE39"/>
      <c s="79" r="GF39"/>
      <c s="79" r="GG39"/>
      <c s="79" r="GH39"/>
      <c s="79" r="GI39"/>
      <c s="79" r="GJ39"/>
      <c s="79" r="GK39"/>
      <c s="79" r="GL39"/>
      <c s="79" r="GM39"/>
      <c s="79" r="GN39"/>
      <c s="79" r="GO39"/>
      <c s="79" r="GP39"/>
      <c s="79" r="GQ39"/>
      <c s="79" r="GR39"/>
      <c s="79" r="GS39"/>
      <c s="79" r="GT39"/>
      <c s="79" r="GU39"/>
      <c s="79" r="GV39"/>
      <c s="79" r="GW39"/>
      <c s="79" r="GX39"/>
      <c s="79" r="GY39"/>
      <c s="79" r="GZ39"/>
      <c s="79" r="HA39"/>
      <c s="79" r="HB39"/>
      <c s="79" r="HC39"/>
      <c s="79" r="HD39"/>
      <c s="79" r="HE39"/>
      <c s="79" r="HF39"/>
      <c s="79" r="HG39"/>
      <c s="79" r="HH39"/>
      <c s="79" r="HI39"/>
      <c s="79" r="HJ39"/>
      <c s="79" r="HK39"/>
      <c s="79" r="HL39"/>
      <c s="79" r="HM39"/>
      <c s="79" r="HN39"/>
      <c s="79" r="HO39"/>
      <c s="79" r="HP39"/>
      <c s="79" r="HQ39"/>
      <c s="79" r="HR39"/>
      <c s="79" r="HS39"/>
      <c s="79" r="HT39"/>
    </row>
    <row r="40">
      <c s="87" r="A40">
        <v>1</v>
      </c>
      <c t="s" s="132" r="B40">
        <v>4906</v>
      </c>
      <c t="s" s="132" r="C40">
        <v>4871</v>
      </c>
      <c s="79" r="D40"/>
      <c s="79" r="E40"/>
      <c s="79" r="F40"/>
      <c s="79" r="G40"/>
      <c s="79" r="H40"/>
      <c s="79" r="I40"/>
      <c s="79" r="J40"/>
      <c s="79" r="K40"/>
      <c s="79" r="L40"/>
      <c s="79" r="M40"/>
      <c s="79" r="N40"/>
      <c s="79" r="O40"/>
      <c s="79" r="P40"/>
      <c s="79" r="Q40"/>
      <c s="79" r="R40"/>
      <c s="79" r="S40"/>
      <c s="79" r="T40"/>
      <c s="79" r="U40"/>
      <c s="79" r="V40"/>
      <c s="79" r="W40"/>
      <c s="79" r="X40"/>
      <c s="79" r="Y40"/>
      <c s="79" r="Z40"/>
      <c s="79" r="AA40"/>
      <c s="79" r="AB40"/>
      <c s="79" r="AC40"/>
      <c s="79" r="AD40"/>
      <c s="79" r="AE40"/>
      <c s="79" r="AF40"/>
      <c s="79" r="AG40"/>
      <c s="79" r="AH40"/>
      <c s="79" r="AI40"/>
      <c s="79" r="AJ40"/>
      <c s="79" r="AK40"/>
      <c s="79" r="AL40"/>
      <c s="79" r="AM40"/>
      <c s="79" r="AN40"/>
      <c s="79" r="AO40"/>
      <c s="79" r="AP40"/>
      <c s="79" r="AQ40"/>
      <c s="79" r="AR40"/>
      <c s="79" r="AS40"/>
      <c s="79" r="AT40"/>
      <c s="79" r="AU40"/>
      <c s="79" r="AV40"/>
      <c s="79" r="AW40"/>
      <c s="79" r="AX40"/>
      <c s="79" r="AY40"/>
      <c s="79" r="AZ40"/>
      <c s="79" r="BA40"/>
      <c s="79" r="BB40"/>
      <c s="79" r="BC40"/>
      <c s="79" r="BD40"/>
      <c s="79" r="BE40"/>
      <c s="79" r="BF40"/>
      <c s="79" r="BG40"/>
      <c s="79" r="BH40"/>
      <c s="79" r="BI40"/>
      <c s="79" r="BJ40"/>
      <c s="79" r="BK40"/>
      <c s="79" r="BL40"/>
      <c s="79" r="BM40"/>
      <c s="79" r="BN40"/>
      <c s="79" r="BO40"/>
      <c s="79" r="BP40"/>
      <c s="79" r="BQ40"/>
      <c s="79" r="BR40"/>
      <c s="79" r="BS40"/>
      <c s="79" r="BT40"/>
      <c s="79" r="BU40"/>
      <c s="79" r="BV40"/>
      <c s="79" r="BW40"/>
      <c s="79" r="BX40"/>
      <c s="79" r="BY40"/>
      <c s="79" r="BZ40"/>
      <c s="79" r="CA40"/>
      <c s="79" r="CB40"/>
      <c s="79" r="CC40"/>
      <c s="79" r="CD40"/>
      <c s="79" r="CE40"/>
      <c s="79" r="CF40"/>
      <c s="79" r="CG40"/>
      <c s="79" r="CH40"/>
      <c s="79" r="CI40"/>
      <c s="79" r="CJ40"/>
      <c s="79" r="CK40"/>
      <c s="79" r="CL40"/>
      <c s="79" r="CM40"/>
      <c s="79" r="CN40"/>
      <c s="79" r="CO40"/>
      <c s="79" r="CP40"/>
      <c s="79" r="CQ40"/>
      <c s="79" r="CR40"/>
      <c s="79" r="CS40"/>
      <c s="79" r="CT40"/>
      <c s="79" r="CU40"/>
      <c s="79" r="CV40"/>
      <c s="79" r="CW40"/>
      <c s="79" r="CX40"/>
      <c s="79" r="CY40"/>
      <c s="79" r="CZ40"/>
      <c s="79" r="DA40"/>
      <c s="79" r="DB40"/>
      <c s="79" r="DC40"/>
      <c s="79" r="DD40"/>
      <c s="79" r="DE40"/>
      <c s="79" r="DF40"/>
      <c s="79" r="DG40"/>
      <c s="79" r="DH40"/>
      <c s="79" r="DI40"/>
      <c s="79" r="DJ40"/>
      <c s="79" r="DK40"/>
      <c s="79" r="DL40"/>
      <c s="79" r="DM40"/>
      <c s="79" r="DN40"/>
      <c s="79" r="DO40"/>
      <c s="79" r="DP40"/>
      <c s="79" r="DQ40"/>
      <c s="79" r="DR40"/>
      <c s="79" r="DS40"/>
      <c s="79" r="DT40"/>
      <c s="79" r="DU40"/>
      <c s="79" r="DV40"/>
      <c s="79" r="DW40"/>
      <c s="79" r="DX40"/>
      <c s="79" r="DY40"/>
      <c s="79" r="DZ40"/>
      <c s="79" r="EA40"/>
      <c s="79" r="EB40"/>
      <c s="79" r="EC40"/>
      <c s="79" r="ED40"/>
      <c s="79" r="EE40"/>
      <c s="79" r="EF40"/>
      <c s="79" r="EG40"/>
      <c s="79" r="EH40"/>
      <c s="79" r="EI40"/>
      <c s="79" r="EJ40"/>
      <c s="79" r="EK40"/>
      <c s="79" r="EL40"/>
      <c s="79" r="EM40"/>
      <c s="79" r="EN40"/>
      <c s="79" r="EO40"/>
      <c s="79" r="EP40"/>
      <c s="79" r="EQ40"/>
      <c s="79" r="ER40"/>
      <c s="79" r="ES40"/>
      <c s="79" r="ET40"/>
      <c s="79" r="EU40"/>
      <c s="79" r="EV40"/>
      <c s="79" r="EW40"/>
      <c s="79" r="EX40"/>
      <c s="79" r="EY40"/>
      <c s="79" r="EZ40"/>
      <c s="79" r="FA40"/>
      <c s="79" r="FB40"/>
      <c s="79" r="FC40"/>
      <c s="79" r="FD40"/>
      <c s="79" r="FE40"/>
      <c s="79" r="FF40"/>
      <c s="79" r="FG40"/>
      <c s="79" r="FH40"/>
      <c s="79" r="FI40"/>
      <c s="79" r="FJ40"/>
      <c s="79" r="FK40"/>
      <c s="79" r="FL40"/>
      <c s="79" r="FM40"/>
      <c s="79" r="FN40"/>
      <c s="79" r="FO40"/>
      <c s="79" r="FP40"/>
      <c s="79" r="FQ40"/>
      <c s="79" r="FR40"/>
      <c s="79" r="FS40"/>
      <c s="79" r="FT40"/>
      <c s="79" r="FU40"/>
      <c s="79" r="FV40"/>
      <c s="79" r="FW40"/>
      <c s="79" r="FX40"/>
      <c s="79" r="FY40"/>
      <c s="79" r="FZ40"/>
      <c s="79" r="GA40"/>
      <c s="79" r="GB40"/>
      <c s="79" r="GC40"/>
      <c s="79" r="GD40"/>
      <c s="79" r="GE40"/>
      <c s="79" r="GF40"/>
      <c s="79" r="GG40"/>
      <c s="79" r="GH40"/>
      <c s="79" r="GI40"/>
      <c s="79" r="GJ40"/>
      <c s="79" r="GK40"/>
      <c s="79" r="GL40"/>
      <c s="79" r="GM40"/>
      <c s="79" r="GN40"/>
      <c s="79" r="GO40"/>
      <c s="79" r="GP40"/>
      <c s="79" r="GQ40"/>
      <c s="79" r="GR40"/>
      <c s="79" r="GS40"/>
      <c s="79" r="GT40"/>
      <c s="79" r="GU40"/>
      <c s="79" r="GV40"/>
      <c s="79" r="GW40"/>
      <c s="79" r="GX40"/>
      <c s="79" r="GY40"/>
      <c s="79" r="GZ40"/>
      <c s="79" r="HA40"/>
      <c s="79" r="HB40"/>
      <c s="79" r="HC40"/>
      <c s="79" r="HD40"/>
      <c s="79" r="HE40"/>
      <c s="79" r="HF40"/>
      <c s="79" r="HG40"/>
      <c s="79" r="HH40"/>
      <c s="79" r="HI40"/>
      <c s="79" r="HJ40"/>
      <c s="79" r="HK40"/>
      <c s="79" r="HL40"/>
      <c s="79" r="HM40"/>
      <c s="79" r="HN40"/>
      <c s="79" r="HO40"/>
      <c s="79" r="HP40"/>
      <c s="79" r="HQ40"/>
      <c s="79" r="HR40"/>
      <c s="79" r="HS40"/>
      <c s="79" r="HT40"/>
    </row>
    <row r="41">
      <c s="87" r="A41">
        <v>1</v>
      </c>
      <c t="s" s="132" r="B41">
        <v>4907</v>
      </c>
      <c t="s" s="132" r="C41">
        <v>4871</v>
      </c>
      <c s="79" r="D41"/>
      <c s="79" r="E41"/>
      <c s="79" r="F41"/>
      <c s="79" r="G41"/>
      <c s="79" r="H41"/>
      <c s="79" r="I41"/>
      <c s="79" r="J41"/>
      <c s="79" r="K41"/>
      <c s="79" r="L41"/>
      <c s="79" r="M41"/>
      <c s="79" r="N41"/>
      <c s="79" r="O41"/>
      <c s="79" r="P41"/>
      <c s="79" r="Q41"/>
      <c s="79" r="R41"/>
      <c s="79" r="S41"/>
      <c s="79" r="T41"/>
      <c s="79" r="U41"/>
      <c s="79" r="V41"/>
      <c s="79" r="W41"/>
      <c s="79" r="X41"/>
      <c s="79" r="Y41"/>
      <c s="79" r="Z41"/>
      <c s="79" r="AA41"/>
      <c s="79" r="AB41"/>
      <c s="79" r="AC41"/>
      <c s="79" r="AD41"/>
      <c s="79" r="AE41"/>
      <c s="79" r="AF41"/>
      <c s="79" r="AG41"/>
      <c s="79" r="AH41"/>
      <c s="79" r="AI41"/>
      <c s="79" r="AJ41"/>
      <c s="79" r="AK41"/>
      <c s="79" r="AL41"/>
      <c s="79" r="AM41"/>
      <c s="79" r="AN41"/>
      <c s="79" r="AO41"/>
      <c s="79" r="AP41"/>
      <c s="79" r="AQ41"/>
      <c s="79" r="AR41"/>
      <c s="79" r="AS41"/>
      <c s="79" r="AT41"/>
      <c s="79" r="AU41"/>
      <c s="79" r="AV41"/>
      <c s="79" r="AW41"/>
      <c s="79" r="AX41"/>
      <c s="79" r="AY41"/>
      <c s="79" r="AZ41"/>
      <c s="79" r="BA41"/>
      <c s="79" r="BB41"/>
      <c s="79" r="BC41"/>
      <c s="79" r="BD41"/>
      <c s="79" r="BE41"/>
      <c s="79" r="BF41"/>
      <c s="79" r="BG41"/>
      <c s="79" r="BH41"/>
      <c s="79" r="BI41"/>
      <c s="79" r="BJ41"/>
      <c s="79" r="BK41"/>
      <c s="79" r="BL41"/>
      <c s="79" r="BM41"/>
      <c s="79" r="BN41"/>
      <c s="79" r="BO41"/>
      <c s="79" r="BP41"/>
      <c s="79" r="BQ41"/>
      <c s="79" r="BR41"/>
      <c s="79" r="BS41"/>
      <c s="79" r="BT41"/>
      <c s="79" r="BU41"/>
      <c s="79" r="BV41"/>
      <c s="79" r="BW41"/>
      <c s="79" r="BX41"/>
      <c s="79" r="BY41"/>
      <c s="79" r="BZ41"/>
      <c s="79" r="CA41"/>
      <c s="79" r="CB41"/>
      <c s="79" r="CC41"/>
      <c s="79" r="CD41"/>
      <c s="79" r="CE41"/>
      <c s="79" r="CF41"/>
      <c s="79" r="CG41"/>
      <c s="79" r="CH41"/>
      <c s="79" r="CI41"/>
      <c s="79" r="CJ41"/>
      <c s="79" r="CK41"/>
      <c s="79" r="CL41"/>
      <c s="79" r="CM41"/>
      <c s="79" r="CN41"/>
      <c s="79" r="CO41"/>
      <c s="79" r="CP41"/>
      <c s="79" r="CQ41"/>
      <c s="79" r="CR41"/>
      <c s="79" r="CS41"/>
      <c s="79" r="CT41"/>
      <c s="79" r="CU41"/>
      <c s="79" r="CV41"/>
      <c s="79" r="CW41"/>
      <c s="79" r="CX41"/>
      <c s="79" r="CY41"/>
      <c s="79" r="CZ41"/>
      <c s="79" r="DA41"/>
      <c s="79" r="DB41"/>
      <c s="79" r="DC41"/>
      <c s="79" r="DD41"/>
      <c s="79" r="DE41"/>
      <c s="79" r="DF41"/>
      <c s="79" r="DG41"/>
      <c s="79" r="DH41"/>
      <c s="79" r="DI41"/>
      <c s="79" r="DJ41"/>
      <c s="79" r="DK41"/>
      <c s="79" r="DL41"/>
      <c s="79" r="DM41"/>
      <c s="79" r="DN41"/>
      <c s="79" r="DO41"/>
      <c s="79" r="DP41"/>
      <c s="79" r="DQ41"/>
      <c s="79" r="DR41"/>
      <c s="79" r="DS41"/>
      <c s="79" r="DT41"/>
      <c s="79" r="DU41"/>
      <c s="79" r="DV41"/>
      <c s="79" r="DW41"/>
      <c s="79" r="DX41"/>
      <c s="79" r="DY41"/>
      <c s="79" r="DZ41"/>
      <c s="79" r="EA41"/>
      <c s="79" r="EB41"/>
      <c s="79" r="EC41"/>
      <c s="79" r="ED41"/>
      <c s="79" r="EE41"/>
      <c s="79" r="EF41"/>
      <c s="79" r="EG41"/>
      <c s="79" r="EH41"/>
      <c s="79" r="EI41"/>
      <c s="79" r="EJ41"/>
      <c s="79" r="EK41"/>
      <c s="79" r="EL41"/>
      <c s="79" r="EM41"/>
      <c s="79" r="EN41"/>
      <c s="79" r="EO41"/>
      <c s="79" r="EP41"/>
      <c s="79" r="EQ41"/>
      <c s="79" r="ER41"/>
      <c s="79" r="ES41"/>
      <c s="79" r="ET41"/>
      <c s="79" r="EU41"/>
      <c s="79" r="EV41"/>
      <c s="79" r="EW41"/>
      <c s="79" r="EX41"/>
      <c s="79" r="EY41"/>
      <c s="79" r="EZ41"/>
      <c s="79" r="FA41"/>
      <c s="79" r="FB41"/>
      <c s="79" r="FC41"/>
      <c s="79" r="FD41"/>
      <c s="79" r="FE41"/>
      <c s="79" r="FF41"/>
      <c s="79" r="FG41"/>
      <c s="79" r="FH41"/>
      <c s="79" r="FI41"/>
      <c s="79" r="FJ41"/>
      <c s="79" r="FK41"/>
      <c s="79" r="FL41"/>
      <c s="79" r="FM41"/>
      <c s="79" r="FN41"/>
      <c s="79" r="FO41"/>
      <c s="79" r="FP41"/>
      <c s="79" r="FQ41"/>
      <c s="79" r="FR41"/>
      <c s="79" r="FS41"/>
      <c s="79" r="FT41"/>
      <c s="79" r="FU41"/>
      <c s="79" r="FV41"/>
      <c s="79" r="FW41"/>
      <c s="79" r="FX41"/>
      <c s="79" r="FY41"/>
      <c s="79" r="FZ41"/>
      <c s="79" r="GA41"/>
      <c s="79" r="GB41"/>
      <c s="79" r="GC41"/>
      <c s="79" r="GD41"/>
      <c s="79" r="GE41"/>
      <c s="79" r="GF41"/>
      <c s="79" r="GG41"/>
      <c s="79" r="GH41"/>
      <c s="79" r="GI41"/>
      <c s="79" r="GJ41"/>
      <c s="79" r="GK41"/>
      <c s="79" r="GL41"/>
      <c s="79" r="GM41"/>
      <c s="79" r="GN41"/>
      <c s="79" r="GO41"/>
      <c s="79" r="GP41"/>
      <c s="79" r="GQ41"/>
      <c s="79" r="GR41"/>
      <c s="79" r="GS41"/>
      <c s="79" r="GT41"/>
      <c s="79" r="GU41"/>
      <c s="79" r="GV41"/>
      <c s="79" r="GW41"/>
      <c s="79" r="GX41"/>
      <c s="79" r="GY41"/>
      <c s="79" r="GZ41"/>
      <c s="79" r="HA41"/>
      <c s="79" r="HB41"/>
      <c s="79" r="HC41"/>
      <c s="79" r="HD41"/>
      <c s="79" r="HE41"/>
      <c s="79" r="HF41"/>
      <c s="79" r="HG41"/>
      <c s="79" r="HH41"/>
      <c s="79" r="HI41"/>
      <c s="79" r="HJ41"/>
      <c s="79" r="HK41"/>
      <c s="79" r="HL41"/>
      <c s="79" r="HM41"/>
      <c s="79" r="HN41"/>
      <c s="79" r="HO41"/>
      <c s="79" r="HP41"/>
      <c s="79" r="HQ41"/>
      <c s="79" r="HR41"/>
      <c s="79" r="HS41"/>
      <c s="79" r="HT41"/>
    </row>
    <row r="42">
      <c s="87" r="A42">
        <v>1</v>
      </c>
      <c t="s" s="132" r="B42">
        <v>4908</v>
      </c>
      <c t="s" s="132" r="C42">
        <v>4871</v>
      </c>
      <c s="79" r="D42"/>
      <c s="79" r="E42"/>
      <c s="79" r="F42"/>
      <c s="79" r="G42"/>
      <c s="79" r="H42"/>
      <c s="79" r="I42"/>
      <c s="79" r="J42"/>
      <c s="79" r="K42"/>
      <c s="79" r="L42"/>
      <c s="79" r="M42"/>
      <c s="79" r="N42"/>
      <c s="79" r="O42"/>
      <c s="79" r="P42"/>
      <c s="79" r="Q42"/>
      <c s="79" r="R42"/>
      <c s="79" r="S42"/>
      <c s="79" r="T42"/>
      <c s="79" r="U42"/>
      <c s="79" r="V42"/>
      <c s="79" r="W42"/>
      <c s="79" r="X42"/>
      <c s="79" r="Y42"/>
      <c s="79" r="Z42"/>
      <c s="79" r="AA42"/>
      <c s="79" r="AB42"/>
      <c s="79" r="AC42"/>
      <c s="79" r="AD42"/>
      <c s="79" r="AE42"/>
      <c s="79" r="AF42"/>
      <c s="79" r="AG42"/>
      <c s="79" r="AH42"/>
      <c s="79" r="AI42"/>
      <c s="79" r="AJ42"/>
      <c s="79" r="AK42"/>
      <c s="79" r="AL42"/>
      <c s="79" r="AM42"/>
      <c s="79" r="AN42"/>
      <c s="79" r="AO42"/>
      <c s="79" r="AP42"/>
      <c s="79" r="AQ42"/>
      <c s="79" r="AR42"/>
      <c s="79" r="AS42"/>
      <c s="79" r="AT42"/>
      <c s="79" r="AU42"/>
      <c s="79" r="AV42"/>
      <c s="79" r="AW42"/>
      <c s="79" r="AX42"/>
      <c s="79" r="AY42"/>
      <c s="79" r="AZ42"/>
      <c s="79" r="BA42"/>
      <c s="79" r="BB42"/>
      <c s="79" r="BC42"/>
      <c s="79" r="BD42"/>
      <c s="79" r="BE42"/>
      <c s="79" r="BF42"/>
      <c s="79" r="BG42"/>
      <c s="79" r="BH42"/>
      <c s="79" r="BI42"/>
      <c s="79" r="BJ42"/>
      <c s="79" r="BK42"/>
      <c s="79" r="BL42"/>
      <c s="79" r="BM42"/>
      <c s="79" r="BN42"/>
      <c s="79" r="BO42"/>
      <c s="79" r="BP42"/>
      <c s="79" r="BQ42"/>
      <c s="79" r="BR42"/>
      <c s="79" r="BS42"/>
      <c s="79" r="BT42"/>
      <c s="79" r="BU42"/>
      <c s="79" r="BV42"/>
      <c s="79" r="BW42"/>
      <c s="79" r="BX42"/>
      <c s="79" r="BY42"/>
      <c s="79" r="BZ42"/>
      <c s="79" r="CA42"/>
      <c s="79" r="CB42"/>
      <c s="79" r="CC42"/>
      <c s="79" r="CD42"/>
      <c s="79" r="CE42"/>
      <c s="79" r="CF42"/>
      <c s="79" r="CG42"/>
      <c s="79" r="CH42"/>
      <c s="79" r="CI42"/>
      <c s="79" r="CJ42"/>
      <c s="79" r="CK42"/>
      <c s="79" r="CL42"/>
      <c s="79" r="CM42"/>
      <c s="79" r="CN42"/>
      <c s="79" r="CO42"/>
      <c s="79" r="CP42"/>
      <c s="79" r="CQ42"/>
      <c s="79" r="CR42"/>
      <c s="79" r="CS42"/>
      <c s="79" r="CT42"/>
      <c s="79" r="CU42"/>
      <c s="79" r="CV42"/>
      <c s="79" r="CW42"/>
      <c s="79" r="CX42"/>
      <c s="79" r="CY42"/>
      <c s="79" r="CZ42"/>
      <c s="79" r="DA42"/>
      <c s="79" r="DB42"/>
      <c s="79" r="DC42"/>
      <c s="79" r="DD42"/>
      <c s="79" r="DE42"/>
      <c s="79" r="DF42"/>
      <c s="79" r="DG42"/>
      <c s="79" r="DH42"/>
      <c s="79" r="DI42"/>
      <c s="79" r="DJ42"/>
      <c s="79" r="DK42"/>
      <c s="79" r="DL42"/>
      <c s="79" r="DM42"/>
      <c s="79" r="DN42"/>
      <c s="79" r="DO42"/>
      <c s="79" r="DP42"/>
      <c s="79" r="DQ42"/>
      <c s="79" r="DR42"/>
      <c s="79" r="DS42"/>
      <c s="79" r="DT42"/>
      <c s="79" r="DU42"/>
      <c s="79" r="DV42"/>
      <c s="79" r="DW42"/>
      <c s="79" r="DX42"/>
      <c s="79" r="DY42"/>
      <c s="79" r="DZ42"/>
      <c s="79" r="EA42"/>
      <c s="79" r="EB42"/>
      <c s="79" r="EC42"/>
      <c s="79" r="ED42"/>
      <c s="79" r="EE42"/>
      <c s="79" r="EF42"/>
      <c s="79" r="EG42"/>
      <c s="79" r="EH42"/>
      <c s="79" r="EI42"/>
      <c s="79" r="EJ42"/>
      <c s="79" r="EK42"/>
      <c s="79" r="EL42"/>
      <c s="79" r="EM42"/>
      <c s="79" r="EN42"/>
      <c s="79" r="EO42"/>
      <c s="79" r="EP42"/>
      <c s="79" r="EQ42"/>
      <c s="79" r="ER42"/>
      <c s="79" r="ES42"/>
      <c s="79" r="ET42"/>
      <c s="79" r="EU42"/>
      <c s="79" r="EV42"/>
      <c s="79" r="EW42"/>
      <c s="79" r="EX42"/>
      <c s="79" r="EY42"/>
      <c s="79" r="EZ42"/>
      <c s="79" r="FA42"/>
      <c s="79" r="FB42"/>
      <c s="79" r="FC42"/>
      <c s="79" r="FD42"/>
      <c s="79" r="FE42"/>
      <c s="79" r="FF42"/>
      <c s="79" r="FG42"/>
      <c s="79" r="FH42"/>
      <c s="79" r="FI42"/>
      <c s="79" r="FJ42"/>
      <c s="79" r="FK42"/>
      <c s="79" r="FL42"/>
      <c s="79" r="FM42"/>
      <c s="79" r="FN42"/>
      <c s="79" r="FO42"/>
      <c s="79" r="FP42"/>
      <c s="79" r="FQ42"/>
      <c s="79" r="FR42"/>
      <c s="79" r="FS42"/>
      <c s="79" r="FT42"/>
      <c s="79" r="FU42"/>
      <c s="79" r="FV42"/>
      <c s="79" r="FW42"/>
      <c s="79" r="FX42"/>
      <c s="79" r="FY42"/>
      <c s="79" r="FZ42"/>
      <c s="79" r="GA42"/>
      <c s="79" r="GB42"/>
      <c s="79" r="GC42"/>
      <c s="79" r="GD42"/>
      <c s="79" r="GE42"/>
      <c s="79" r="GF42"/>
      <c s="79" r="GG42"/>
      <c s="79" r="GH42"/>
      <c s="79" r="GI42"/>
      <c s="79" r="GJ42"/>
      <c s="79" r="GK42"/>
      <c s="79" r="GL42"/>
      <c s="79" r="GM42"/>
      <c s="79" r="GN42"/>
      <c s="79" r="GO42"/>
      <c s="79" r="GP42"/>
      <c s="79" r="GQ42"/>
      <c s="79" r="GR42"/>
      <c s="79" r="GS42"/>
      <c s="79" r="GT42"/>
      <c s="79" r="GU42"/>
      <c s="79" r="GV42"/>
      <c s="79" r="GW42"/>
      <c s="79" r="GX42"/>
      <c s="79" r="GY42"/>
      <c s="79" r="GZ42"/>
      <c s="79" r="HA42"/>
      <c s="79" r="HB42"/>
      <c s="79" r="HC42"/>
      <c s="79" r="HD42"/>
      <c s="79" r="HE42"/>
      <c s="79" r="HF42"/>
      <c s="79" r="HG42"/>
      <c s="79" r="HH42"/>
      <c s="79" r="HI42"/>
      <c s="79" r="HJ42"/>
      <c s="79" r="HK42"/>
      <c s="79" r="HL42"/>
      <c s="79" r="HM42"/>
      <c s="79" r="HN42"/>
      <c s="79" r="HO42"/>
      <c s="79" r="HP42"/>
      <c s="79" r="HQ42"/>
      <c s="79" r="HR42"/>
      <c s="79" r="HS42"/>
      <c s="79" r="HT42"/>
    </row>
    <row r="43">
      <c s="87" r="A43">
        <v>1</v>
      </c>
      <c t="s" s="132" r="B43">
        <v>4909</v>
      </c>
      <c t="s" s="132" r="C43">
        <v>4866</v>
      </c>
      <c s="79" r="D43"/>
      <c s="79" r="E43"/>
      <c s="79" r="F43"/>
      <c s="79" r="G43"/>
      <c s="79" r="H43"/>
      <c s="79" r="I43"/>
      <c s="79" r="J43"/>
      <c s="79" r="K43"/>
      <c s="79" r="L43"/>
      <c s="79" r="M43"/>
      <c s="79" r="N43"/>
      <c s="79" r="O43"/>
      <c s="79" r="P43"/>
      <c s="79" r="Q43"/>
      <c s="79" r="R43"/>
      <c s="79" r="S43"/>
      <c s="79" r="T43"/>
      <c s="79" r="U43"/>
      <c s="79" r="V43"/>
      <c s="79" r="W43"/>
      <c s="79" r="X43"/>
      <c s="79" r="Y43"/>
      <c s="79" r="Z43"/>
      <c s="79" r="AA43"/>
      <c s="79" r="AB43"/>
      <c s="79" r="AC43"/>
      <c s="79" r="AD43"/>
      <c s="79" r="AE43"/>
      <c s="79" r="AF43"/>
      <c s="79" r="AG43"/>
      <c s="79" r="AH43"/>
      <c s="79" r="AI43"/>
      <c s="79" r="AJ43"/>
      <c s="79" r="AK43"/>
      <c s="79" r="AL43"/>
      <c s="79" r="AM43"/>
      <c s="79" r="AN43"/>
      <c s="79" r="AO43"/>
      <c s="79" r="AP43"/>
      <c s="79" r="AQ43"/>
      <c s="79" r="AR43"/>
      <c s="79" r="AS43"/>
      <c s="79" r="AT43"/>
      <c s="79" r="AU43"/>
      <c s="79" r="AV43"/>
      <c s="79" r="AW43"/>
      <c s="79" r="AX43"/>
      <c s="79" r="AY43"/>
      <c s="79" r="AZ43"/>
      <c s="79" r="BA43"/>
      <c s="79" r="BB43"/>
      <c s="79" r="BC43"/>
      <c s="79" r="BD43"/>
      <c s="79" r="BE43"/>
      <c s="79" r="BF43"/>
      <c s="79" r="BG43"/>
      <c s="79" r="BH43"/>
      <c s="79" r="BI43"/>
      <c s="79" r="BJ43"/>
      <c s="79" r="BK43"/>
      <c s="79" r="BL43"/>
      <c s="79" r="BM43"/>
      <c s="79" r="BN43"/>
      <c s="79" r="BO43"/>
      <c s="79" r="BP43"/>
      <c s="79" r="BQ43"/>
      <c s="79" r="BR43"/>
      <c s="79" r="BS43"/>
      <c s="79" r="BT43"/>
      <c s="79" r="BU43"/>
      <c s="79" r="BV43"/>
      <c s="79" r="BW43"/>
      <c s="79" r="BX43"/>
      <c s="79" r="BY43"/>
      <c s="79" r="BZ43"/>
      <c s="79" r="CA43"/>
      <c s="79" r="CB43"/>
      <c s="79" r="CC43"/>
      <c s="79" r="CD43"/>
      <c s="79" r="CE43"/>
      <c s="79" r="CF43"/>
      <c s="79" r="CG43"/>
      <c s="79" r="CH43"/>
      <c s="79" r="CI43"/>
      <c s="79" r="CJ43"/>
      <c s="79" r="CK43"/>
      <c s="79" r="CL43"/>
      <c s="79" r="CM43"/>
      <c s="79" r="CN43"/>
      <c s="79" r="CO43"/>
      <c s="79" r="CP43"/>
      <c s="79" r="CQ43"/>
      <c s="79" r="CR43"/>
      <c s="79" r="CS43"/>
      <c s="79" r="CT43"/>
      <c s="79" r="CU43"/>
      <c s="79" r="CV43"/>
      <c s="79" r="CW43"/>
      <c s="79" r="CX43"/>
      <c s="79" r="CY43"/>
      <c s="79" r="CZ43"/>
      <c s="79" r="DA43"/>
      <c s="79" r="DB43"/>
      <c s="79" r="DC43"/>
      <c s="79" r="DD43"/>
      <c s="79" r="DE43"/>
      <c s="79" r="DF43"/>
      <c s="79" r="DG43"/>
      <c s="79" r="DH43"/>
      <c s="79" r="DI43"/>
      <c s="79" r="DJ43"/>
      <c s="79" r="DK43"/>
      <c s="79" r="DL43"/>
      <c s="79" r="DM43"/>
      <c s="79" r="DN43"/>
      <c s="79" r="DO43"/>
      <c s="79" r="DP43"/>
      <c s="79" r="DQ43"/>
      <c s="79" r="DR43"/>
      <c s="79" r="DS43"/>
      <c s="79" r="DT43"/>
      <c s="79" r="DU43"/>
      <c s="79" r="DV43"/>
      <c s="79" r="DW43"/>
      <c s="79" r="DX43"/>
      <c s="79" r="DY43"/>
      <c s="79" r="DZ43"/>
      <c s="79" r="EA43"/>
      <c s="79" r="EB43"/>
      <c s="79" r="EC43"/>
      <c s="79" r="ED43"/>
      <c s="79" r="EE43"/>
      <c s="79" r="EF43"/>
      <c s="79" r="EG43"/>
      <c s="79" r="EH43"/>
      <c s="79" r="EI43"/>
      <c s="79" r="EJ43"/>
      <c s="79" r="EK43"/>
      <c s="79" r="EL43"/>
      <c s="79" r="EM43"/>
      <c s="79" r="EN43"/>
      <c s="79" r="EO43"/>
      <c s="79" r="EP43"/>
      <c s="79" r="EQ43"/>
      <c s="79" r="ER43"/>
      <c s="79" r="ES43"/>
      <c s="79" r="ET43"/>
      <c s="79" r="EU43"/>
      <c s="79" r="EV43"/>
      <c s="79" r="EW43"/>
      <c s="79" r="EX43"/>
      <c s="79" r="EY43"/>
      <c s="79" r="EZ43"/>
      <c s="79" r="FA43"/>
      <c s="79" r="FB43"/>
      <c s="79" r="FC43"/>
      <c s="79" r="FD43"/>
      <c s="79" r="FE43"/>
      <c s="79" r="FF43"/>
      <c s="79" r="FG43"/>
      <c s="79" r="FH43"/>
      <c s="79" r="FI43"/>
      <c s="79" r="FJ43"/>
      <c s="79" r="FK43"/>
      <c s="79" r="FL43"/>
      <c s="79" r="FM43"/>
      <c s="79" r="FN43"/>
      <c s="79" r="FO43"/>
      <c s="79" r="FP43"/>
      <c s="79" r="FQ43"/>
      <c s="79" r="FR43"/>
      <c s="79" r="FS43"/>
      <c s="79" r="FT43"/>
      <c s="79" r="FU43"/>
      <c s="79" r="FV43"/>
      <c s="79" r="FW43"/>
      <c s="79" r="FX43"/>
      <c s="79" r="FY43"/>
      <c s="79" r="FZ43"/>
      <c s="79" r="GA43"/>
      <c s="79" r="GB43"/>
      <c s="79" r="GC43"/>
      <c s="79" r="GD43"/>
      <c s="79" r="GE43"/>
      <c s="79" r="GF43"/>
      <c s="79" r="GG43"/>
      <c s="79" r="GH43"/>
      <c s="79" r="GI43"/>
      <c s="79" r="GJ43"/>
      <c s="79" r="GK43"/>
      <c s="79" r="GL43"/>
      <c s="79" r="GM43"/>
      <c s="79" r="GN43"/>
      <c s="79" r="GO43"/>
      <c s="79" r="GP43"/>
      <c s="79" r="GQ43"/>
      <c s="79" r="GR43"/>
      <c s="79" r="GS43"/>
      <c s="79" r="GT43"/>
      <c s="79" r="GU43"/>
      <c s="79" r="GV43"/>
      <c s="79" r="GW43"/>
      <c s="79" r="GX43"/>
      <c s="79" r="GY43"/>
      <c s="79" r="GZ43"/>
      <c s="79" r="HA43"/>
      <c s="79" r="HB43"/>
      <c s="79" r="HC43"/>
      <c s="79" r="HD43"/>
      <c s="79" r="HE43"/>
      <c s="79" r="HF43"/>
      <c s="79" r="HG43"/>
      <c s="79" r="HH43"/>
      <c s="79" r="HI43"/>
      <c s="79" r="HJ43"/>
      <c s="79" r="HK43"/>
      <c s="79" r="HL43"/>
      <c s="79" r="HM43"/>
      <c s="79" r="HN43"/>
      <c s="79" r="HO43"/>
      <c s="79" r="HP43"/>
      <c s="79" r="HQ43"/>
      <c s="79" r="HR43"/>
      <c s="79" r="HS43"/>
      <c s="79" r="HT43"/>
    </row>
    <row r="44">
      <c s="87" r="A44">
        <v>1</v>
      </c>
      <c t="s" s="132" r="B44">
        <v>4910</v>
      </c>
      <c t="s" s="132" r="C44">
        <v>4866</v>
      </c>
      <c s="79" r="D44"/>
      <c s="79" r="E44"/>
      <c s="79" r="F44"/>
      <c s="79" r="G44"/>
      <c s="79" r="H44"/>
      <c s="79" r="I44"/>
      <c s="79" r="J44"/>
      <c s="79" r="K44"/>
      <c s="79" r="L44"/>
      <c s="79" r="M44"/>
      <c s="79" r="N44"/>
      <c s="79" r="O44"/>
      <c s="79" r="P44"/>
      <c s="79" r="Q44"/>
      <c s="79" r="R44"/>
      <c s="79" r="S44"/>
      <c s="79" r="T44"/>
      <c s="79" r="U44"/>
      <c s="79" r="V44"/>
      <c s="79" r="W44"/>
      <c s="79" r="X44"/>
      <c s="79" r="Y44"/>
      <c s="79" r="Z44"/>
      <c s="79" r="AA44"/>
      <c s="79" r="AB44"/>
      <c s="79" r="AC44"/>
      <c s="79" r="AD44"/>
      <c s="79" r="AE44"/>
      <c s="79" r="AF44"/>
      <c s="79" r="AG44"/>
      <c s="79" r="AH44"/>
      <c s="79" r="AI44"/>
      <c s="79" r="AJ44"/>
      <c s="79" r="AK44"/>
      <c s="79" r="AL44"/>
      <c s="79" r="AM44"/>
      <c s="79" r="AN44"/>
      <c s="79" r="AO44"/>
      <c s="79" r="AP44"/>
      <c s="79" r="AQ44"/>
      <c s="79" r="AR44"/>
      <c s="79" r="AS44"/>
      <c s="79" r="AT44"/>
      <c s="79" r="AU44"/>
      <c s="79" r="AV44"/>
      <c s="79" r="AW44"/>
      <c s="79" r="AX44"/>
      <c s="79" r="AY44"/>
      <c s="79" r="AZ44"/>
      <c s="79" r="BA44"/>
      <c s="79" r="BB44"/>
      <c s="79" r="BC44"/>
      <c s="79" r="BD44"/>
      <c s="79" r="BE44"/>
      <c s="79" r="BF44"/>
      <c s="79" r="BG44"/>
      <c s="79" r="BH44"/>
      <c s="79" r="BI44"/>
      <c s="79" r="BJ44"/>
      <c s="79" r="BK44"/>
      <c s="79" r="BL44"/>
      <c s="79" r="BM44"/>
      <c s="79" r="BN44"/>
      <c s="79" r="BO44"/>
      <c s="79" r="BP44"/>
      <c s="79" r="BQ44"/>
      <c s="79" r="BR44"/>
      <c s="79" r="BS44"/>
      <c s="79" r="BT44"/>
      <c s="79" r="BU44"/>
      <c s="79" r="BV44"/>
      <c s="79" r="BW44"/>
      <c s="79" r="BX44"/>
      <c s="79" r="BY44"/>
      <c s="79" r="BZ44"/>
      <c s="79" r="CA44"/>
      <c s="79" r="CB44"/>
      <c s="79" r="CC44"/>
      <c s="79" r="CD44"/>
      <c s="79" r="CE44"/>
      <c s="79" r="CF44"/>
      <c s="79" r="CG44"/>
      <c s="79" r="CH44"/>
      <c s="79" r="CI44"/>
      <c s="79" r="CJ44"/>
      <c s="79" r="CK44"/>
      <c s="79" r="CL44"/>
      <c s="79" r="CM44"/>
      <c s="79" r="CN44"/>
      <c s="79" r="CO44"/>
      <c s="79" r="CP44"/>
      <c s="79" r="CQ44"/>
      <c s="79" r="CR44"/>
      <c s="79" r="CS44"/>
      <c s="79" r="CT44"/>
      <c s="79" r="CU44"/>
      <c s="79" r="CV44"/>
      <c s="79" r="CW44"/>
      <c s="79" r="CX44"/>
      <c s="79" r="CY44"/>
      <c s="79" r="CZ44"/>
      <c s="79" r="DA44"/>
      <c s="79" r="DB44"/>
      <c s="79" r="DC44"/>
      <c s="79" r="DD44"/>
      <c s="79" r="DE44"/>
      <c s="79" r="DF44"/>
      <c s="79" r="DG44"/>
      <c s="79" r="DH44"/>
      <c s="79" r="DI44"/>
      <c s="79" r="DJ44"/>
      <c s="79" r="DK44"/>
      <c s="79" r="DL44"/>
      <c s="79" r="DM44"/>
      <c s="79" r="DN44"/>
      <c s="79" r="DO44"/>
      <c s="79" r="DP44"/>
      <c s="79" r="DQ44"/>
      <c s="79" r="DR44"/>
      <c s="79" r="DS44"/>
      <c s="79" r="DT44"/>
      <c s="79" r="DU44"/>
      <c s="79" r="DV44"/>
      <c s="79" r="DW44"/>
      <c s="79" r="DX44"/>
      <c s="79" r="DY44"/>
      <c s="79" r="DZ44"/>
      <c s="79" r="EA44"/>
      <c s="79" r="EB44"/>
      <c s="79" r="EC44"/>
      <c s="79" r="ED44"/>
      <c s="79" r="EE44"/>
      <c s="79" r="EF44"/>
      <c s="79" r="EG44"/>
      <c s="79" r="EH44"/>
      <c s="79" r="EI44"/>
      <c s="79" r="EJ44"/>
      <c s="79" r="EK44"/>
      <c s="79" r="EL44"/>
      <c s="79" r="EM44"/>
      <c s="79" r="EN44"/>
      <c s="79" r="EO44"/>
      <c s="79" r="EP44"/>
      <c s="79" r="EQ44"/>
      <c s="79" r="ER44"/>
      <c s="79" r="ES44"/>
      <c s="79" r="ET44"/>
      <c s="79" r="EU44"/>
      <c s="79" r="EV44"/>
      <c s="79" r="EW44"/>
      <c s="79" r="EX44"/>
      <c s="79" r="EY44"/>
      <c s="79" r="EZ44"/>
      <c s="79" r="FA44"/>
      <c s="79" r="FB44"/>
      <c s="79" r="FC44"/>
      <c s="79" r="FD44"/>
      <c s="79" r="FE44"/>
      <c s="79" r="FF44"/>
      <c s="79" r="FG44"/>
      <c s="79" r="FH44"/>
      <c s="79" r="FI44"/>
      <c s="79" r="FJ44"/>
      <c s="79" r="FK44"/>
      <c s="79" r="FL44"/>
      <c s="79" r="FM44"/>
      <c s="79" r="FN44"/>
      <c s="79" r="FO44"/>
      <c s="79" r="FP44"/>
      <c s="79" r="FQ44"/>
      <c s="79" r="FR44"/>
      <c s="79" r="FS44"/>
      <c s="79" r="FT44"/>
      <c s="79" r="FU44"/>
      <c s="79" r="FV44"/>
      <c s="79" r="FW44"/>
      <c s="79" r="FX44"/>
      <c s="79" r="FY44"/>
      <c s="79" r="FZ44"/>
      <c s="79" r="GA44"/>
      <c s="79" r="GB44"/>
      <c s="79" r="GC44"/>
      <c s="79" r="GD44"/>
      <c s="79" r="GE44"/>
      <c s="79" r="GF44"/>
      <c s="79" r="GG44"/>
      <c s="79" r="GH44"/>
      <c s="79" r="GI44"/>
      <c s="79" r="GJ44"/>
      <c s="79" r="GK44"/>
      <c s="79" r="GL44"/>
      <c s="79" r="GM44"/>
      <c s="79" r="GN44"/>
      <c s="79" r="GO44"/>
      <c s="79" r="GP44"/>
      <c s="79" r="GQ44"/>
      <c s="79" r="GR44"/>
      <c s="79" r="GS44"/>
      <c s="79" r="GT44"/>
      <c s="79" r="GU44"/>
      <c s="79" r="GV44"/>
      <c s="79" r="GW44"/>
      <c s="79" r="GX44"/>
      <c s="79" r="GY44"/>
      <c s="79" r="GZ44"/>
      <c s="79" r="HA44"/>
      <c s="79" r="HB44"/>
      <c s="79" r="HC44"/>
      <c s="79" r="HD44"/>
      <c s="79" r="HE44"/>
      <c s="79" r="HF44"/>
      <c s="79" r="HG44"/>
      <c s="79" r="HH44"/>
      <c s="79" r="HI44"/>
      <c s="79" r="HJ44"/>
      <c s="79" r="HK44"/>
      <c s="79" r="HL44"/>
      <c s="79" r="HM44"/>
      <c s="79" r="HN44"/>
      <c s="79" r="HO44"/>
      <c s="79" r="HP44"/>
      <c s="79" r="HQ44"/>
      <c s="79" r="HR44"/>
      <c s="79" r="HS44"/>
      <c s="79" r="HT44"/>
    </row>
    <row r="45">
      <c s="87" r="A45">
        <v>1</v>
      </c>
      <c t="s" s="132" r="B45">
        <v>4911</v>
      </c>
      <c t="s" s="132" r="C45">
        <v>4869</v>
      </c>
      <c s="79" r="D45"/>
      <c s="79" r="E45"/>
      <c s="79" r="F45"/>
      <c s="79" r="G45"/>
      <c s="79" r="H45"/>
      <c s="79" r="I45"/>
      <c s="79" r="J45"/>
      <c s="79" r="K45"/>
      <c s="79" r="L45"/>
      <c s="79" r="M45"/>
      <c s="79" r="N45"/>
      <c s="79" r="O45"/>
      <c s="79" r="P45"/>
      <c s="79" r="Q45"/>
      <c s="79" r="R45"/>
      <c s="79" r="S45"/>
      <c s="79" r="T45"/>
      <c s="79" r="U45"/>
      <c s="79" r="V45"/>
      <c s="79" r="W45"/>
      <c s="79" r="X45"/>
      <c s="79" r="Y45"/>
      <c s="79" r="Z45"/>
      <c s="79" r="AA45"/>
      <c s="79" r="AB45"/>
      <c s="79" r="AC45"/>
      <c s="79" r="AD45"/>
      <c s="79" r="AE45"/>
      <c s="79" r="AF45"/>
      <c s="79" r="AG45"/>
      <c s="79" r="AH45"/>
      <c s="79" r="AI45"/>
      <c s="79" r="AJ45"/>
      <c s="79" r="AK45"/>
      <c s="79" r="AL45"/>
      <c s="79" r="AM45"/>
      <c s="79" r="AN45"/>
      <c s="79" r="AO45"/>
      <c s="79" r="AP45"/>
      <c s="79" r="AQ45"/>
      <c s="79" r="AR45"/>
      <c s="79" r="AS45"/>
      <c s="79" r="AT45"/>
      <c s="79" r="AU45"/>
      <c s="79" r="AV45"/>
      <c s="79" r="AW45"/>
      <c s="79" r="AX45"/>
      <c s="79" r="AY45"/>
      <c s="79" r="AZ45"/>
      <c s="79" r="BA45"/>
      <c s="79" r="BB45"/>
      <c s="79" r="BC45"/>
      <c s="79" r="BD45"/>
      <c s="79" r="BE45"/>
      <c s="79" r="BF45"/>
      <c s="79" r="BG45"/>
      <c s="79" r="BH45"/>
      <c s="79" r="BI45"/>
      <c s="79" r="BJ45"/>
      <c s="79" r="BK45"/>
      <c s="79" r="BL45"/>
      <c s="79" r="BM45"/>
      <c s="79" r="BN45"/>
      <c s="79" r="BO45"/>
      <c s="79" r="BP45"/>
      <c s="79" r="BQ45"/>
      <c s="79" r="BR45"/>
      <c s="79" r="BS45"/>
      <c s="79" r="BT45"/>
      <c s="79" r="BU45"/>
      <c s="79" r="BV45"/>
      <c s="79" r="BW45"/>
      <c s="79" r="BX45"/>
      <c s="79" r="BY45"/>
      <c s="79" r="BZ45"/>
      <c s="79" r="CA45"/>
      <c s="79" r="CB45"/>
      <c s="79" r="CC45"/>
      <c s="79" r="CD45"/>
      <c s="79" r="CE45"/>
      <c s="79" r="CF45"/>
      <c s="79" r="CG45"/>
      <c s="79" r="CH45"/>
      <c s="79" r="CI45"/>
      <c s="79" r="CJ45"/>
      <c s="79" r="CK45"/>
      <c s="79" r="CL45"/>
      <c s="79" r="CM45"/>
      <c s="79" r="CN45"/>
      <c s="79" r="CO45"/>
      <c s="79" r="CP45"/>
      <c s="79" r="CQ45"/>
      <c s="79" r="CR45"/>
      <c s="79" r="CS45"/>
      <c s="79" r="CT45"/>
      <c s="79" r="CU45"/>
      <c s="79" r="CV45"/>
      <c s="79" r="CW45"/>
      <c s="79" r="CX45"/>
      <c s="79" r="CY45"/>
      <c s="79" r="CZ45"/>
      <c s="79" r="DA45"/>
      <c s="79" r="DB45"/>
      <c s="79" r="DC45"/>
      <c s="79" r="DD45"/>
      <c s="79" r="DE45"/>
      <c s="79" r="DF45"/>
      <c s="79" r="DG45"/>
      <c s="79" r="DH45"/>
      <c s="79" r="DI45"/>
      <c s="79" r="DJ45"/>
      <c s="79" r="DK45"/>
      <c s="79" r="DL45"/>
      <c s="79" r="DM45"/>
      <c s="79" r="DN45"/>
      <c s="79" r="DO45"/>
      <c s="79" r="DP45"/>
      <c s="79" r="DQ45"/>
      <c s="79" r="DR45"/>
      <c s="79" r="DS45"/>
      <c s="79" r="DT45"/>
      <c s="79" r="DU45"/>
      <c s="79" r="DV45"/>
      <c s="79" r="DW45"/>
      <c s="79" r="DX45"/>
      <c s="79" r="DY45"/>
      <c s="79" r="DZ45"/>
      <c s="79" r="EA45"/>
      <c s="79" r="EB45"/>
      <c s="79" r="EC45"/>
      <c s="79" r="ED45"/>
      <c s="79" r="EE45"/>
      <c s="79" r="EF45"/>
      <c s="79" r="EG45"/>
      <c s="79" r="EH45"/>
      <c s="79" r="EI45"/>
      <c s="79" r="EJ45"/>
      <c s="79" r="EK45"/>
      <c s="79" r="EL45"/>
      <c s="79" r="EM45"/>
      <c s="79" r="EN45"/>
      <c s="79" r="EO45"/>
      <c s="79" r="EP45"/>
      <c s="79" r="EQ45"/>
      <c s="79" r="ER45"/>
      <c s="79" r="ES45"/>
      <c s="79" r="ET45"/>
      <c s="79" r="EU45"/>
      <c s="79" r="EV45"/>
      <c s="79" r="EW45"/>
      <c s="79" r="EX45"/>
      <c s="79" r="EY45"/>
      <c s="79" r="EZ45"/>
      <c s="79" r="FA45"/>
      <c s="79" r="FB45"/>
      <c s="79" r="FC45"/>
      <c s="79" r="FD45"/>
      <c s="79" r="FE45"/>
      <c s="79" r="FF45"/>
      <c s="79" r="FG45"/>
      <c s="79" r="FH45"/>
      <c s="79" r="FI45"/>
      <c s="79" r="FJ45"/>
      <c s="79" r="FK45"/>
      <c s="79" r="FL45"/>
      <c s="79" r="FM45"/>
      <c s="79" r="FN45"/>
      <c s="79" r="FO45"/>
      <c s="79" r="FP45"/>
      <c s="79" r="FQ45"/>
      <c s="79" r="FR45"/>
      <c s="79" r="FS45"/>
      <c s="79" r="FT45"/>
      <c s="79" r="FU45"/>
      <c s="79" r="FV45"/>
      <c s="79" r="FW45"/>
      <c s="79" r="FX45"/>
      <c s="79" r="FY45"/>
      <c s="79" r="FZ45"/>
      <c s="79" r="GA45"/>
      <c s="79" r="GB45"/>
      <c s="79" r="GC45"/>
      <c s="79" r="GD45"/>
      <c s="79" r="GE45"/>
      <c s="79" r="GF45"/>
      <c s="79" r="GG45"/>
      <c s="79" r="GH45"/>
      <c s="79" r="GI45"/>
      <c s="79" r="GJ45"/>
      <c s="79" r="GK45"/>
      <c s="79" r="GL45"/>
      <c s="79" r="GM45"/>
      <c s="79" r="GN45"/>
      <c s="79" r="GO45"/>
      <c s="79" r="GP45"/>
      <c s="79" r="GQ45"/>
      <c s="79" r="GR45"/>
      <c s="79" r="GS45"/>
      <c s="79" r="GT45"/>
      <c s="79" r="GU45"/>
      <c s="79" r="GV45"/>
      <c s="79" r="GW45"/>
      <c s="79" r="GX45"/>
      <c s="79" r="GY45"/>
      <c s="79" r="GZ45"/>
      <c s="79" r="HA45"/>
      <c s="79" r="HB45"/>
      <c s="79" r="HC45"/>
      <c s="79" r="HD45"/>
      <c s="79" r="HE45"/>
      <c s="79" r="HF45"/>
      <c s="79" r="HG45"/>
      <c s="79" r="HH45"/>
      <c s="79" r="HI45"/>
      <c s="79" r="HJ45"/>
      <c s="79" r="HK45"/>
      <c s="79" r="HL45"/>
      <c s="79" r="HM45"/>
      <c s="79" r="HN45"/>
      <c s="79" r="HO45"/>
      <c s="79" r="HP45"/>
      <c s="79" r="HQ45"/>
      <c s="79" r="HR45"/>
      <c s="79" r="HS45"/>
      <c s="79" r="HT45"/>
    </row>
    <row r="46">
      <c s="87" r="A46">
        <v>1</v>
      </c>
      <c t="s" s="132" r="B46">
        <v>4912</v>
      </c>
      <c t="s" s="132" r="C46">
        <v>4871</v>
      </c>
      <c s="79" r="D46"/>
      <c s="79" r="E46"/>
      <c s="79" r="F46"/>
      <c s="79" r="G46"/>
      <c s="79" r="H46"/>
      <c s="79" r="I46"/>
      <c s="79" r="J46"/>
      <c s="79" r="K46"/>
      <c s="79" r="L46"/>
      <c s="79" r="M46"/>
      <c s="79" r="N46"/>
      <c s="79" r="O46"/>
      <c s="79" r="P46"/>
      <c s="79" r="Q46"/>
      <c s="79" r="R46"/>
      <c s="79" r="S46"/>
      <c s="79" r="T46"/>
      <c s="79" r="U46"/>
      <c s="79" r="V46"/>
      <c s="79" r="W46"/>
      <c s="79" r="X46"/>
      <c s="79" r="Y46"/>
      <c s="79" r="Z46"/>
      <c s="79" r="AA46"/>
      <c s="79" r="AB46"/>
      <c s="79" r="AC46"/>
      <c s="79" r="AD46"/>
      <c s="79" r="AE46"/>
      <c s="79" r="AF46"/>
      <c s="79" r="AG46"/>
      <c s="79" r="AH46"/>
      <c s="79" r="AI46"/>
      <c s="79" r="AJ46"/>
      <c s="79" r="AK46"/>
      <c s="79" r="AL46"/>
      <c s="79" r="AM46"/>
      <c s="79" r="AN46"/>
      <c s="79" r="AO46"/>
      <c s="79" r="AP46"/>
      <c s="79" r="AQ46"/>
      <c s="79" r="AR46"/>
      <c s="79" r="AS46"/>
      <c s="79" r="AT46"/>
      <c s="79" r="AU46"/>
      <c s="79" r="AV46"/>
      <c s="79" r="AW46"/>
      <c s="79" r="AX46"/>
      <c s="79" r="AY46"/>
      <c s="79" r="AZ46"/>
      <c s="79" r="BA46"/>
      <c s="79" r="BB46"/>
      <c s="79" r="BC46"/>
      <c s="79" r="BD46"/>
      <c s="79" r="BE46"/>
      <c s="79" r="BF46"/>
      <c s="79" r="BG46"/>
      <c s="79" r="BH46"/>
      <c s="79" r="BI46"/>
      <c s="79" r="BJ46"/>
      <c s="79" r="BK46"/>
      <c s="79" r="BL46"/>
      <c s="79" r="BM46"/>
      <c s="79" r="BN46"/>
      <c s="79" r="BO46"/>
      <c s="79" r="BP46"/>
      <c s="79" r="BQ46"/>
      <c s="79" r="BR46"/>
      <c s="79" r="BS46"/>
      <c s="79" r="BT46"/>
      <c s="79" r="BU46"/>
      <c s="79" r="BV46"/>
      <c s="79" r="BW46"/>
      <c s="79" r="BX46"/>
      <c s="79" r="BY46"/>
      <c s="79" r="BZ46"/>
      <c s="79" r="CA46"/>
      <c s="79" r="CB46"/>
      <c s="79" r="CC46"/>
      <c s="79" r="CD46"/>
      <c s="79" r="CE46"/>
      <c s="79" r="CF46"/>
      <c s="79" r="CG46"/>
      <c s="79" r="CH46"/>
      <c s="79" r="CI46"/>
      <c s="79" r="CJ46"/>
      <c s="79" r="CK46"/>
      <c s="79" r="CL46"/>
      <c s="79" r="CM46"/>
      <c s="79" r="CN46"/>
      <c s="79" r="CO46"/>
      <c s="79" r="CP46"/>
      <c s="79" r="CQ46"/>
      <c s="79" r="CR46"/>
      <c s="79" r="CS46"/>
      <c s="79" r="CT46"/>
      <c s="79" r="CU46"/>
      <c s="79" r="CV46"/>
      <c s="79" r="CW46"/>
      <c s="79" r="CX46"/>
      <c s="79" r="CY46"/>
      <c s="79" r="CZ46"/>
      <c s="79" r="DA46"/>
      <c s="79" r="DB46"/>
      <c s="79" r="DC46"/>
      <c s="79" r="DD46"/>
      <c s="79" r="DE46"/>
      <c s="79" r="DF46"/>
      <c s="79" r="DG46"/>
      <c s="79" r="DH46"/>
      <c s="79" r="DI46"/>
      <c s="79" r="DJ46"/>
      <c s="79" r="DK46"/>
      <c s="79" r="DL46"/>
      <c s="79" r="DM46"/>
      <c s="79" r="DN46"/>
      <c s="79" r="DO46"/>
      <c s="79" r="DP46"/>
      <c s="79" r="DQ46"/>
      <c s="79" r="DR46"/>
      <c s="79" r="DS46"/>
      <c s="79" r="DT46"/>
      <c s="79" r="DU46"/>
      <c s="79" r="DV46"/>
      <c s="79" r="DW46"/>
      <c s="79" r="DX46"/>
      <c s="79" r="DY46"/>
      <c s="79" r="DZ46"/>
      <c s="79" r="EA46"/>
      <c s="79" r="EB46"/>
      <c s="79" r="EC46"/>
      <c s="79" r="ED46"/>
      <c s="79" r="EE46"/>
      <c s="79" r="EF46"/>
      <c s="79" r="EG46"/>
      <c s="79" r="EH46"/>
      <c s="79" r="EI46"/>
      <c s="79" r="EJ46"/>
      <c s="79" r="EK46"/>
      <c s="79" r="EL46"/>
      <c s="79" r="EM46"/>
      <c s="79" r="EN46"/>
      <c s="79" r="EO46"/>
      <c s="79" r="EP46"/>
      <c s="79" r="EQ46"/>
      <c s="79" r="ER46"/>
      <c s="79" r="ES46"/>
      <c s="79" r="ET46"/>
      <c s="79" r="EU46"/>
      <c s="79" r="EV46"/>
      <c s="79" r="EW46"/>
      <c s="79" r="EX46"/>
      <c s="79" r="EY46"/>
      <c s="79" r="EZ46"/>
      <c s="79" r="FA46"/>
      <c s="79" r="FB46"/>
      <c s="79" r="FC46"/>
      <c s="79" r="FD46"/>
      <c s="79" r="FE46"/>
      <c s="79" r="FF46"/>
      <c s="79" r="FG46"/>
      <c s="79" r="FH46"/>
      <c s="79" r="FI46"/>
      <c s="79" r="FJ46"/>
      <c s="79" r="FK46"/>
      <c s="79" r="FL46"/>
      <c s="79" r="FM46"/>
      <c s="79" r="FN46"/>
      <c s="79" r="FO46"/>
      <c s="79" r="FP46"/>
      <c s="79" r="FQ46"/>
      <c s="79" r="FR46"/>
      <c s="79" r="FS46"/>
      <c s="79" r="FT46"/>
      <c s="79" r="FU46"/>
      <c s="79" r="FV46"/>
      <c s="79" r="FW46"/>
      <c s="79" r="FX46"/>
      <c s="79" r="FY46"/>
      <c s="79" r="FZ46"/>
      <c s="79" r="GA46"/>
      <c s="79" r="GB46"/>
      <c s="79" r="GC46"/>
      <c s="79" r="GD46"/>
      <c s="79" r="GE46"/>
      <c s="79" r="GF46"/>
      <c s="79" r="GG46"/>
      <c s="79" r="GH46"/>
      <c s="79" r="GI46"/>
      <c s="79" r="GJ46"/>
      <c s="79" r="GK46"/>
      <c s="79" r="GL46"/>
      <c s="79" r="GM46"/>
      <c s="79" r="GN46"/>
      <c s="79" r="GO46"/>
      <c s="79" r="GP46"/>
      <c s="79" r="GQ46"/>
      <c s="79" r="GR46"/>
      <c s="79" r="GS46"/>
      <c s="79" r="GT46"/>
      <c s="79" r="GU46"/>
      <c s="79" r="GV46"/>
      <c s="79" r="GW46"/>
      <c s="79" r="GX46"/>
      <c s="79" r="GY46"/>
      <c s="79" r="GZ46"/>
      <c s="79" r="HA46"/>
      <c s="79" r="HB46"/>
      <c s="79" r="HC46"/>
      <c s="79" r="HD46"/>
      <c s="79" r="HE46"/>
      <c s="79" r="HF46"/>
      <c s="79" r="HG46"/>
      <c s="79" r="HH46"/>
      <c s="79" r="HI46"/>
      <c s="79" r="HJ46"/>
      <c s="79" r="HK46"/>
      <c s="79" r="HL46"/>
      <c s="79" r="HM46"/>
      <c s="79" r="HN46"/>
      <c s="79" r="HO46"/>
      <c s="79" r="HP46"/>
      <c s="79" r="HQ46"/>
      <c s="79" r="HR46"/>
      <c s="79" r="HS46"/>
      <c s="79" r="HT46"/>
    </row>
    <row r="47">
      <c s="87" r="A47">
        <v>1</v>
      </c>
      <c t="s" s="132" r="B47">
        <v>4913</v>
      </c>
      <c t="s" s="132" r="C47">
        <v>4866</v>
      </c>
      <c s="79" r="D47"/>
      <c s="79" r="E47"/>
      <c s="79" r="F47"/>
      <c s="79" r="G47"/>
      <c s="79" r="H47"/>
      <c s="79" r="I47"/>
      <c s="79" r="J47"/>
      <c s="79" r="K47"/>
      <c s="79" r="L47"/>
      <c s="79" r="M47"/>
      <c s="79" r="N47"/>
      <c s="79" r="O47"/>
      <c s="79" r="P47"/>
      <c s="79" r="Q47"/>
      <c s="79" r="R47"/>
      <c s="79" r="S47"/>
      <c s="79" r="T47"/>
      <c s="79" r="U47"/>
      <c s="79" r="V47"/>
      <c s="79" r="W47"/>
      <c s="79" r="X47"/>
      <c s="79" r="Y47"/>
      <c s="79" r="Z47"/>
      <c s="79" r="AA47"/>
      <c s="79" r="AB47"/>
      <c s="79" r="AC47"/>
      <c s="79" r="AD47"/>
      <c s="79" r="AE47"/>
      <c s="79" r="AF47"/>
      <c s="79" r="AG47"/>
      <c s="79" r="AH47"/>
      <c s="79" r="AI47"/>
      <c s="79" r="AJ47"/>
      <c s="79" r="AK47"/>
      <c s="79" r="AL47"/>
      <c s="79" r="AM47"/>
      <c s="79" r="AN47"/>
      <c s="79" r="AO47"/>
      <c s="79" r="AP47"/>
      <c s="79" r="AQ47"/>
      <c s="79" r="AR47"/>
      <c s="79" r="AS47"/>
      <c s="79" r="AT47"/>
      <c s="79" r="AU47"/>
      <c s="79" r="AV47"/>
      <c s="79" r="AW47"/>
      <c s="79" r="AX47"/>
      <c s="79" r="AY47"/>
      <c s="79" r="AZ47"/>
      <c s="79" r="BA47"/>
      <c s="79" r="BB47"/>
      <c s="79" r="BC47"/>
      <c s="79" r="BD47"/>
      <c s="79" r="BE47"/>
      <c s="79" r="BF47"/>
      <c s="79" r="BG47"/>
      <c s="79" r="BH47"/>
      <c s="79" r="BI47"/>
      <c s="79" r="BJ47"/>
      <c s="79" r="BK47"/>
      <c s="79" r="BL47"/>
      <c s="79" r="BM47"/>
      <c s="79" r="BN47"/>
      <c s="79" r="BO47"/>
      <c s="79" r="BP47"/>
      <c s="79" r="BQ47"/>
      <c s="79" r="BR47"/>
      <c s="79" r="BS47"/>
      <c s="79" r="BT47"/>
      <c s="79" r="BU47"/>
      <c s="79" r="BV47"/>
      <c s="79" r="BW47"/>
      <c s="79" r="BX47"/>
      <c s="79" r="BY47"/>
      <c s="79" r="BZ47"/>
      <c s="79" r="CA47"/>
      <c s="79" r="CB47"/>
      <c s="79" r="CC47"/>
      <c s="79" r="CD47"/>
      <c s="79" r="CE47"/>
      <c s="79" r="CF47"/>
      <c s="79" r="CG47"/>
      <c s="79" r="CH47"/>
      <c s="79" r="CI47"/>
      <c s="79" r="CJ47"/>
      <c s="79" r="CK47"/>
      <c s="79" r="CL47"/>
      <c s="79" r="CM47"/>
      <c s="79" r="CN47"/>
      <c s="79" r="CO47"/>
      <c s="79" r="CP47"/>
      <c s="79" r="CQ47"/>
      <c s="79" r="CR47"/>
      <c s="79" r="CS47"/>
      <c s="79" r="CT47"/>
      <c s="79" r="CU47"/>
      <c s="79" r="CV47"/>
      <c s="79" r="CW47"/>
      <c s="79" r="CX47"/>
      <c s="79" r="CY47"/>
      <c s="79" r="CZ47"/>
      <c s="79" r="DA47"/>
      <c s="79" r="DB47"/>
      <c s="79" r="DC47"/>
      <c s="79" r="DD47"/>
      <c s="79" r="DE47"/>
      <c s="79" r="DF47"/>
      <c s="79" r="DG47"/>
      <c s="79" r="DH47"/>
      <c s="79" r="DI47"/>
      <c s="79" r="DJ47"/>
      <c s="79" r="DK47"/>
      <c s="79" r="DL47"/>
      <c s="79" r="DM47"/>
      <c s="79" r="DN47"/>
      <c s="79" r="DO47"/>
      <c s="79" r="DP47"/>
      <c s="79" r="DQ47"/>
      <c s="79" r="DR47"/>
      <c s="79" r="DS47"/>
      <c s="79" r="DT47"/>
      <c s="79" r="DU47"/>
      <c s="79" r="DV47"/>
      <c s="79" r="DW47"/>
      <c s="79" r="DX47"/>
      <c s="79" r="DY47"/>
      <c s="79" r="DZ47"/>
      <c s="79" r="EA47"/>
      <c s="79" r="EB47"/>
      <c s="79" r="EC47"/>
      <c s="79" r="ED47"/>
      <c s="79" r="EE47"/>
      <c s="79" r="EF47"/>
      <c s="79" r="EG47"/>
      <c s="79" r="EH47"/>
      <c s="79" r="EI47"/>
      <c s="79" r="EJ47"/>
      <c s="79" r="EK47"/>
      <c s="79" r="EL47"/>
      <c s="79" r="EM47"/>
      <c s="79" r="EN47"/>
      <c s="79" r="EO47"/>
      <c s="79" r="EP47"/>
      <c s="79" r="EQ47"/>
      <c s="79" r="ER47"/>
      <c s="79" r="ES47"/>
      <c s="79" r="ET47"/>
      <c s="79" r="EU47"/>
      <c s="79" r="EV47"/>
      <c s="79" r="EW47"/>
      <c s="79" r="EX47"/>
      <c s="79" r="EY47"/>
      <c s="79" r="EZ47"/>
      <c s="79" r="FA47"/>
      <c s="79" r="FB47"/>
      <c s="79" r="FC47"/>
      <c s="79" r="FD47"/>
      <c s="79" r="FE47"/>
      <c s="79" r="FF47"/>
      <c s="79" r="FG47"/>
      <c s="79" r="FH47"/>
      <c s="79" r="FI47"/>
      <c s="79" r="FJ47"/>
      <c s="79" r="FK47"/>
      <c s="79" r="FL47"/>
      <c s="79" r="FM47"/>
      <c s="79" r="FN47"/>
      <c s="79" r="FO47"/>
      <c s="79" r="FP47"/>
      <c s="79" r="FQ47"/>
      <c s="79" r="FR47"/>
      <c s="79" r="FS47"/>
      <c s="79" r="FT47"/>
      <c s="79" r="FU47"/>
      <c s="79" r="FV47"/>
      <c s="79" r="FW47"/>
      <c s="79" r="FX47"/>
      <c s="79" r="FY47"/>
      <c s="79" r="FZ47"/>
      <c s="79" r="GA47"/>
      <c s="79" r="GB47"/>
      <c s="79" r="GC47"/>
      <c s="79" r="GD47"/>
      <c s="79" r="GE47"/>
      <c s="79" r="GF47"/>
      <c s="79" r="GG47"/>
      <c s="79" r="GH47"/>
      <c s="79" r="GI47"/>
      <c s="79" r="GJ47"/>
      <c s="79" r="GK47"/>
      <c s="79" r="GL47"/>
      <c s="79" r="GM47"/>
      <c s="79" r="GN47"/>
      <c s="79" r="GO47"/>
      <c s="79" r="GP47"/>
      <c s="79" r="GQ47"/>
      <c s="79" r="GR47"/>
      <c s="79" r="GS47"/>
      <c s="79" r="GT47"/>
      <c s="79" r="GU47"/>
      <c s="79" r="GV47"/>
      <c s="79" r="GW47"/>
      <c s="79" r="GX47"/>
      <c s="79" r="GY47"/>
      <c s="79" r="GZ47"/>
      <c s="79" r="HA47"/>
      <c s="79" r="HB47"/>
      <c s="79" r="HC47"/>
      <c s="79" r="HD47"/>
      <c s="79" r="HE47"/>
      <c s="79" r="HF47"/>
      <c s="79" r="HG47"/>
      <c s="79" r="HH47"/>
      <c s="79" r="HI47"/>
      <c s="79" r="HJ47"/>
      <c s="79" r="HK47"/>
      <c s="79" r="HL47"/>
      <c s="79" r="HM47"/>
      <c s="79" r="HN47"/>
      <c s="79" r="HO47"/>
      <c s="79" r="HP47"/>
      <c s="79" r="HQ47"/>
      <c s="79" r="HR47"/>
      <c s="79" r="HS47"/>
      <c s="79" r="HT47"/>
    </row>
    <row r="48">
      <c s="87" r="A48">
        <v>1</v>
      </c>
      <c t="s" s="132" r="B48">
        <v>4914</v>
      </c>
      <c t="s" s="132" r="C48">
        <v>4877</v>
      </c>
      <c s="79" r="D48"/>
      <c s="79" r="E48"/>
      <c s="79" r="F48"/>
      <c s="79" r="G48"/>
      <c s="79" r="H48"/>
      <c s="79" r="I48"/>
      <c s="79" r="J48"/>
      <c s="79" r="K48"/>
      <c s="79" r="L48"/>
      <c s="79" r="M48"/>
      <c s="79" r="N48"/>
      <c s="79" r="O48"/>
      <c s="79" r="P48"/>
      <c s="79" r="Q48"/>
      <c s="79" r="R48"/>
      <c s="79" r="S48"/>
      <c s="79" r="T48"/>
      <c s="79" r="U48"/>
      <c s="79" r="V48"/>
      <c s="79" r="W48"/>
      <c s="79" r="X48"/>
      <c s="79" r="Y48"/>
      <c s="79" r="Z48"/>
      <c s="79" r="AA48"/>
      <c s="79" r="AB48"/>
      <c s="79" r="AC48"/>
      <c s="79" r="AD48"/>
      <c s="79" r="AE48"/>
      <c s="79" r="AF48"/>
      <c s="79" r="AG48"/>
      <c s="79" r="AH48"/>
      <c s="79" r="AI48"/>
      <c s="79" r="AJ48"/>
      <c s="79" r="AK48"/>
      <c s="79" r="AL48"/>
      <c s="79" r="AM48"/>
      <c s="79" r="AN48"/>
      <c s="79" r="AO48"/>
      <c s="79" r="AP48"/>
      <c s="79" r="AQ48"/>
      <c s="79" r="AR48"/>
      <c s="79" r="AS48"/>
      <c s="79" r="AT48"/>
      <c s="79" r="AU48"/>
      <c s="79" r="AV48"/>
      <c s="79" r="AW48"/>
      <c s="79" r="AX48"/>
      <c s="79" r="AY48"/>
      <c s="79" r="AZ48"/>
      <c s="79" r="BA48"/>
      <c s="79" r="BB48"/>
      <c s="79" r="BC48"/>
      <c s="79" r="BD48"/>
      <c s="79" r="BE48"/>
      <c s="79" r="BF48"/>
      <c s="79" r="BG48"/>
      <c s="79" r="BH48"/>
      <c s="79" r="BI48"/>
      <c s="79" r="BJ48"/>
      <c s="79" r="BK48"/>
      <c s="79" r="BL48"/>
      <c s="79" r="BM48"/>
      <c s="79" r="BN48"/>
      <c s="79" r="BO48"/>
      <c s="79" r="BP48"/>
      <c s="79" r="BQ48"/>
      <c s="79" r="BR48"/>
      <c s="79" r="BS48"/>
      <c s="79" r="BT48"/>
      <c s="79" r="BU48"/>
      <c s="79" r="BV48"/>
      <c s="79" r="BW48"/>
      <c s="79" r="BX48"/>
      <c s="79" r="BY48"/>
      <c s="79" r="BZ48"/>
      <c s="79" r="CA48"/>
      <c s="79" r="CB48"/>
      <c s="79" r="CC48"/>
      <c s="79" r="CD48"/>
      <c s="79" r="CE48"/>
      <c s="79" r="CF48"/>
      <c s="79" r="CG48"/>
      <c s="79" r="CH48"/>
      <c s="79" r="CI48"/>
      <c s="79" r="CJ48"/>
      <c s="79" r="CK48"/>
      <c s="79" r="CL48"/>
      <c s="79" r="CM48"/>
      <c s="79" r="CN48"/>
      <c s="79" r="CO48"/>
      <c s="79" r="CP48"/>
      <c s="79" r="CQ48"/>
      <c s="79" r="CR48"/>
      <c s="79" r="CS48"/>
      <c s="79" r="CT48"/>
      <c s="79" r="CU48"/>
      <c s="79" r="CV48"/>
      <c s="79" r="CW48"/>
      <c s="79" r="CX48"/>
      <c s="79" r="CY48"/>
      <c s="79" r="CZ48"/>
      <c s="79" r="DA48"/>
      <c s="79" r="DB48"/>
      <c s="79" r="DC48"/>
      <c s="79" r="DD48"/>
      <c s="79" r="DE48"/>
      <c s="79" r="DF48"/>
      <c s="79" r="DG48"/>
      <c s="79" r="DH48"/>
      <c s="79" r="DI48"/>
      <c s="79" r="DJ48"/>
      <c s="79" r="DK48"/>
      <c s="79" r="DL48"/>
      <c s="79" r="DM48"/>
      <c s="79" r="DN48"/>
      <c s="79" r="DO48"/>
      <c s="79" r="DP48"/>
      <c s="79" r="DQ48"/>
      <c s="79" r="DR48"/>
      <c s="79" r="DS48"/>
      <c s="79" r="DT48"/>
      <c s="79" r="DU48"/>
      <c s="79" r="DV48"/>
      <c s="79" r="DW48"/>
      <c s="79" r="DX48"/>
      <c s="79" r="DY48"/>
      <c s="79" r="DZ48"/>
      <c s="79" r="EA48"/>
      <c s="79" r="EB48"/>
      <c s="79" r="EC48"/>
      <c s="79" r="ED48"/>
      <c s="79" r="EE48"/>
      <c s="79" r="EF48"/>
      <c s="79" r="EG48"/>
      <c s="79" r="EH48"/>
      <c s="79" r="EI48"/>
      <c s="79" r="EJ48"/>
      <c s="79" r="EK48"/>
      <c s="79" r="EL48"/>
      <c s="79" r="EM48"/>
      <c s="79" r="EN48"/>
      <c s="79" r="EO48"/>
      <c s="79" r="EP48"/>
      <c s="79" r="EQ48"/>
      <c s="79" r="ER48"/>
      <c s="79" r="ES48"/>
      <c s="79" r="ET48"/>
      <c s="79" r="EU48"/>
      <c s="79" r="EV48"/>
      <c s="79" r="EW48"/>
      <c s="79" r="EX48"/>
      <c s="79" r="EY48"/>
      <c s="79" r="EZ48"/>
      <c s="79" r="FA48"/>
      <c s="79" r="FB48"/>
      <c s="79" r="FC48"/>
      <c s="79" r="FD48"/>
      <c s="79" r="FE48"/>
      <c s="79" r="FF48"/>
      <c s="79" r="FG48"/>
      <c s="79" r="FH48"/>
      <c s="79" r="FI48"/>
      <c s="79" r="FJ48"/>
      <c s="79" r="FK48"/>
      <c s="79" r="FL48"/>
      <c s="79" r="FM48"/>
      <c s="79" r="FN48"/>
      <c s="79" r="FO48"/>
      <c s="79" r="FP48"/>
      <c s="79" r="FQ48"/>
      <c s="79" r="FR48"/>
      <c s="79" r="FS48"/>
      <c s="79" r="FT48"/>
      <c s="79" r="FU48"/>
      <c s="79" r="FV48"/>
      <c s="79" r="FW48"/>
      <c s="79" r="FX48"/>
      <c s="79" r="FY48"/>
      <c s="79" r="FZ48"/>
      <c s="79" r="GA48"/>
      <c s="79" r="GB48"/>
      <c s="79" r="GC48"/>
      <c s="79" r="GD48"/>
      <c s="79" r="GE48"/>
      <c s="79" r="GF48"/>
      <c s="79" r="GG48"/>
      <c s="79" r="GH48"/>
      <c s="79" r="GI48"/>
      <c s="79" r="GJ48"/>
      <c s="79" r="GK48"/>
      <c s="79" r="GL48"/>
      <c s="79" r="GM48"/>
      <c s="79" r="GN48"/>
      <c s="79" r="GO48"/>
      <c s="79" r="GP48"/>
      <c s="79" r="GQ48"/>
      <c s="79" r="GR48"/>
      <c s="79" r="GS48"/>
      <c s="79" r="GT48"/>
      <c s="79" r="GU48"/>
      <c s="79" r="GV48"/>
      <c s="79" r="GW48"/>
      <c s="79" r="GX48"/>
      <c s="79" r="GY48"/>
      <c s="79" r="GZ48"/>
      <c s="79" r="HA48"/>
      <c s="79" r="HB48"/>
      <c s="79" r="HC48"/>
      <c s="79" r="HD48"/>
      <c s="79" r="HE48"/>
      <c s="79" r="HF48"/>
      <c s="79" r="HG48"/>
      <c s="79" r="HH48"/>
      <c s="79" r="HI48"/>
      <c s="79" r="HJ48"/>
      <c s="79" r="HK48"/>
      <c s="79" r="HL48"/>
      <c s="79" r="HM48"/>
      <c s="79" r="HN48"/>
      <c s="79" r="HO48"/>
      <c s="79" r="HP48"/>
      <c s="79" r="HQ48"/>
      <c s="79" r="HR48"/>
      <c s="79" r="HS48"/>
      <c s="79" r="HT48"/>
    </row>
    <row r="49">
      <c s="87" r="A49">
        <v>1</v>
      </c>
      <c t="s" s="132" r="B49">
        <v>4915</v>
      </c>
      <c t="s" s="132" r="C49">
        <v>4866</v>
      </c>
      <c s="79" r="D49"/>
      <c s="79" r="E49"/>
      <c s="79" r="F49"/>
      <c s="79" r="G49"/>
      <c s="79" r="H49"/>
      <c s="79" r="I49"/>
      <c s="79" r="J49"/>
      <c s="79" r="K49"/>
      <c s="79" r="L49"/>
      <c s="79" r="M49"/>
      <c s="79" r="N49"/>
      <c s="79" r="O49"/>
      <c s="79" r="P49"/>
      <c s="79" r="Q49"/>
      <c s="79" r="R49"/>
      <c s="79" r="S49"/>
      <c s="79" r="T49"/>
      <c s="79" r="U49"/>
      <c s="79" r="V49"/>
      <c s="79" r="W49"/>
      <c s="79" r="X49"/>
      <c s="79" r="Y49"/>
      <c s="79" r="Z49"/>
      <c s="79" r="AA49"/>
      <c s="79" r="AB49"/>
      <c s="79" r="AC49"/>
      <c s="79" r="AD49"/>
      <c s="79" r="AE49"/>
      <c s="79" r="AF49"/>
      <c s="79" r="AG49"/>
      <c s="79" r="AH49"/>
      <c s="79" r="AI49"/>
      <c s="79" r="AJ49"/>
      <c s="79" r="AK49"/>
      <c s="79" r="AL49"/>
      <c s="79" r="AM49"/>
      <c s="79" r="AN49"/>
      <c s="79" r="AO49"/>
      <c s="79" r="AP49"/>
      <c s="79" r="AQ49"/>
      <c s="79" r="AR49"/>
      <c s="79" r="AS49"/>
      <c s="79" r="AT49"/>
      <c s="79" r="AU49"/>
      <c s="79" r="AV49"/>
      <c s="79" r="AW49"/>
      <c s="79" r="AX49"/>
      <c s="79" r="AY49"/>
      <c s="79" r="AZ49"/>
      <c s="79" r="BA49"/>
      <c s="79" r="BB49"/>
      <c s="79" r="BC49"/>
      <c s="79" r="BD49"/>
      <c s="79" r="BE49"/>
      <c s="79" r="BF49"/>
      <c s="79" r="BG49"/>
      <c s="79" r="BH49"/>
      <c s="79" r="BI49"/>
      <c s="79" r="BJ49"/>
      <c s="79" r="BK49"/>
      <c s="79" r="BL49"/>
      <c s="79" r="BM49"/>
      <c s="79" r="BN49"/>
      <c s="79" r="BO49"/>
      <c s="79" r="BP49"/>
      <c s="79" r="BQ49"/>
      <c s="79" r="BR49"/>
      <c s="79" r="BS49"/>
      <c s="79" r="BT49"/>
      <c s="79" r="BU49"/>
      <c s="79" r="BV49"/>
      <c s="79" r="BW49"/>
      <c s="79" r="BX49"/>
      <c s="79" r="BY49"/>
      <c s="79" r="BZ49"/>
      <c s="79" r="CA49"/>
      <c s="79" r="CB49"/>
      <c s="79" r="CC49"/>
      <c s="79" r="CD49"/>
      <c s="79" r="CE49"/>
      <c s="79" r="CF49"/>
      <c s="79" r="CG49"/>
      <c s="79" r="CH49"/>
      <c s="79" r="CI49"/>
      <c s="79" r="CJ49"/>
      <c s="79" r="CK49"/>
      <c s="79" r="CL49"/>
      <c s="79" r="CM49"/>
      <c s="79" r="CN49"/>
      <c s="79" r="CO49"/>
      <c s="79" r="CP49"/>
      <c s="79" r="CQ49"/>
      <c s="79" r="CR49"/>
      <c s="79" r="CS49"/>
      <c s="79" r="CT49"/>
      <c s="79" r="CU49"/>
      <c s="79" r="CV49"/>
      <c s="79" r="CW49"/>
      <c s="79" r="CX49"/>
      <c s="79" r="CY49"/>
      <c s="79" r="CZ49"/>
      <c s="79" r="DA49"/>
      <c s="79" r="DB49"/>
      <c s="79" r="DC49"/>
      <c s="79" r="DD49"/>
      <c s="79" r="DE49"/>
      <c s="79" r="DF49"/>
      <c s="79" r="DG49"/>
      <c s="79" r="DH49"/>
      <c s="79" r="DI49"/>
      <c s="79" r="DJ49"/>
      <c s="79" r="DK49"/>
      <c s="79" r="DL49"/>
      <c s="79" r="DM49"/>
      <c s="79" r="DN49"/>
      <c s="79" r="DO49"/>
      <c s="79" r="DP49"/>
      <c s="79" r="DQ49"/>
      <c s="79" r="DR49"/>
      <c s="79" r="DS49"/>
      <c s="79" r="DT49"/>
      <c s="79" r="DU49"/>
      <c s="79" r="DV49"/>
      <c s="79" r="DW49"/>
      <c s="79" r="DX49"/>
      <c s="79" r="DY49"/>
      <c s="79" r="DZ49"/>
      <c s="79" r="EA49"/>
      <c s="79" r="EB49"/>
      <c s="79" r="EC49"/>
      <c s="79" r="ED49"/>
      <c s="79" r="EE49"/>
      <c s="79" r="EF49"/>
      <c s="79" r="EG49"/>
      <c s="79" r="EH49"/>
      <c s="79" r="EI49"/>
      <c s="79" r="EJ49"/>
      <c s="79" r="EK49"/>
      <c s="79" r="EL49"/>
      <c s="79" r="EM49"/>
      <c s="79" r="EN49"/>
      <c s="79" r="EO49"/>
      <c s="79" r="EP49"/>
      <c s="79" r="EQ49"/>
      <c s="79" r="ER49"/>
      <c s="79" r="ES49"/>
      <c s="79" r="ET49"/>
      <c s="79" r="EU49"/>
      <c s="79" r="EV49"/>
      <c s="79" r="EW49"/>
      <c s="79" r="EX49"/>
      <c s="79" r="EY49"/>
      <c s="79" r="EZ49"/>
      <c s="79" r="FA49"/>
      <c s="79" r="FB49"/>
      <c s="79" r="FC49"/>
      <c s="79" r="FD49"/>
      <c s="79" r="FE49"/>
      <c s="79" r="FF49"/>
      <c s="79" r="FG49"/>
      <c s="79" r="FH49"/>
      <c s="79" r="FI49"/>
      <c s="79" r="FJ49"/>
      <c s="79" r="FK49"/>
      <c s="79" r="FL49"/>
      <c s="79" r="FM49"/>
      <c s="79" r="FN49"/>
      <c s="79" r="FO49"/>
      <c s="79" r="FP49"/>
      <c s="79" r="FQ49"/>
      <c s="79" r="FR49"/>
      <c s="79" r="FS49"/>
      <c s="79" r="FT49"/>
      <c s="79" r="FU49"/>
      <c s="79" r="FV49"/>
      <c s="79" r="FW49"/>
      <c s="79" r="FX49"/>
      <c s="79" r="FY49"/>
      <c s="79" r="FZ49"/>
      <c s="79" r="GA49"/>
      <c s="79" r="GB49"/>
      <c s="79" r="GC49"/>
      <c s="79" r="GD49"/>
      <c s="79" r="GE49"/>
      <c s="79" r="GF49"/>
      <c s="79" r="GG49"/>
      <c s="79" r="GH49"/>
      <c s="79" r="GI49"/>
      <c s="79" r="GJ49"/>
      <c s="79" r="GK49"/>
      <c s="79" r="GL49"/>
      <c s="79" r="GM49"/>
      <c s="79" r="GN49"/>
      <c s="79" r="GO49"/>
      <c s="79" r="GP49"/>
      <c s="79" r="GQ49"/>
      <c s="79" r="GR49"/>
      <c s="79" r="GS49"/>
      <c s="79" r="GT49"/>
      <c s="79" r="GU49"/>
      <c s="79" r="GV49"/>
      <c s="79" r="GW49"/>
      <c s="79" r="GX49"/>
      <c s="79" r="GY49"/>
      <c s="79" r="GZ49"/>
      <c s="79" r="HA49"/>
      <c s="79" r="HB49"/>
      <c s="79" r="HC49"/>
      <c s="79" r="HD49"/>
      <c s="79" r="HE49"/>
      <c s="79" r="HF49"/>
      <c s="79" r="HG49"/>
      <c s="79" r="HH49"/>
      <c s="79" r="HI49"/>
      <c s="79" r="HJ49"/>
      <c s="79" r="HK49"/>
      <c s="79" r="HL49"/>
      <c s="79" r="HM49"/>
      <c s="79" r="HN49"/>
      <c s="79" r="HO49"/>
      <c s="79" r="HP49"/>
      <c s="79" r="HQ49"/>
      <c s="79" r="HR49"/>
      <c s="79" r="HS49"/>
      <c s="79" r="HT49"/>
    </row>
    <row customHeight="1" r="50" ht="25.5">
      <c s="87" r="A50">
        <v>1</v>
      </c>
      <c t="s" s="47" r="B50">
        <v>4916</v>
      </c>
      <c t="s" s="47" r="C50">
        <v>4866</v>
      </c>
      <c s="79" r="D50"/>
      <c s="79" r="E50"/>
      <c s="79" r="F50"/>
      <c s="79" r="G50"/>
      <c s="79" r="H50"/>
      <c s="79" r="I50"/>
      <c s="79" r="J50"/>
      <c s="79" r="K50"/>
      <c s="79" r="L50"/>
      <c s="79" r="M50"/>
      <c s="79" r="N50"/>
      <c s="79" r="O50"/>
      <c s="79" r="P50"/>
      <c s="79" r="Q50"/>
      <c s="79" r="R50"/>
      <c s="79" r="S50"/>
      <c s="79" r="T50"/>
      <c s="79" r="U50"/>
      <c s="79" r="V50"/>
      <c s="79" r="W50"/>
      <c s="79" r="X50"/>
      <c s="79" r="Y50"/>
      <c s="79" r="Z50"/>
      <c s="79" r="AA50"/>
      <c s="79" r="AB50"/>
      <c s="79" r="AC50"/>
      <c s="79" r="AD50"/>
      <c s="79" r="AE50"/>
      <c s="79" r="AF50"/>
      <c s="79" r="AG50"/>
      <c s="79" r="AH50"/>
      <c s="79" r="AI50"/>
      <c s="79" r="AJ50"/>
      <c s="79" r="AK50"/>
      <c s="79" r="AL50"/>
      <c s="79" r="AM50"/>
      <c s="79" r="AN50"/>
      <c s="79" r="AO50"/>
      <c s="79" r="AP50"/>
      <c s="79" r="AQ50"/>
      <c s="79" r="AR50"/>
      <c s="79" r="AS50"/>
      <c s="79" r="AT50"/>
      <c s="79" r="AU50"/>
      <c s="79" r="AV50"/>
      <c s="79" r="AW50"/>
      <c s="79" r="AX50"/>
      <c s="79" r="AY50"/>
      <c s="79" r="AZ50"/>
      <c s="79" r="BA50"/>
      <c s="79" r="BB50"/>
      <c s="79" r="BC50"/>
      <c s="79" r="BD50"/>
      <c s="79" r="BE50"/>
      <c s="79" r="BF50"/>
      <c s="79" r="BG50"/>
      <c s="79" r="BH50"/>
      <c s="79" r="BI50"/>
      <c s="79" r="BJ50"/>
      <c s="79" r="BK50"/>
      <c s="79" r="BL50"/>
      <c s="79" r="BM50"/>
      <c s="79" r="BN50"/>
      <c s="79" r="BO50"/>
      <c s="79" r="BP50"/>
      <c s="79" r="BQ50"/>
      <c s="79" r="BR50"/>
      <c s="79" r="BS50"/>
      <c s="79" r="BT50"/>
      <c s="79" r="BU50"/>
      <c s="79" r="BV50"/>
      <c s="79" r="BW50"/>
      <c s="79" r="BX50"/>
      <c s="79" r="BY50"/>
      <c s="79" r="BZ50"/>
      <c s="79" r="CA50"/>
      <c s="79" r="CB50"/>
      <c s="79" r="CC50"/>
      <c s="79" r="CD50"/>
      <c s="79" r="CE50"/>
      <c s="79" r="CF50"/>
      <c s="79" r="CG50"/>
      <c s="79" r="CH50"/>
      <c s="79" r="CI50"/>
      <c s="79" r="CJ50"/>
      <c s="79" r="CK50"/>
      <c s="79" r="CL50"/>
      <c s="79" r="CM50"/>
      <c s="79" r="CN50"/>
      <c s="79" r="CO50"/>
      <c s="79" r="CP50"/>
      <c s="79" r="CQ50"/>
      <c s="79" r="CR50"/>
      <c s="79" r="CS50"/>
      <c s="79" r="CT50"/>
      <c s="79" r="CU50"/>
      <c s="79" r="CV50"/>
      <c s="79" r="CW50"/>
      <c s="79" r="CX50"/>
      <c s="79" r="CY50"/>
      <c s="79" r="CZ50"/>
      <c s="79" r="DA50"/>
      <c s="79" r="DB50"/>
      <c s="79" r="DC50"/>
      <c s="79" r="DD50"/>
      <c s="79" r="DE50"/>
      <c s="79" r="DF50"/>
      <c s="79" r="DG50"/>
      <c s="79" r="DH50"/>
      <c s="79" r="DI50"/>
      <c s="79" r="DJ50"/>
      <c s="79" r="DK50"/>
      <c s="79" r="DL50"/>
      <c s="79" r="DM50"/>
      <c s="79" r="DN50"/>
      <c s="79" r="DO50"/>
      <c s="79" r="DP50"/>
      <c s="79" r="DQ50"/>
      <c s="79" r="DR50"/>
      <c s="79" r="DS50"/>
      <c s="79" r="DT50"/>
      <c s="79" r="DU50"/>
      <c s="79" r="DV50"/>
      <c s="79" r="DW50"/>
      <c s="79" r="DX50"/>
      <c s="79" r="DY50"/>
      <c s="79" r="DZ50"/>
      <c s="79" r="EA50"/>
      <c s="79" r="EB50"/>
      <c s="79" r="EC50"/>
      <c s="79" r="ED50"/>
      <c s="79" r="EE50"/>
      <c s="79" r="EF50"/>
      <c s="79" r="EG50"/>
      <c s="79" r="EH50"/>
      <c s="79" r="EI50"/>
      <c s="79" r="EJ50"/>
      <c s="79" r="EK50"/>
      <c s="79" r="EL50"/>
      <c s="79" r="EM50"/>
      <c s="79" r="EN50"/>
      <c s="79" r="EO50"/>
      <c s="79" r="EP50"/>
      <c s="79" r="EQ50"/>
      <c s="79" r="ER50"/>
      <c s="79" r="ES50"/>
      <c s="79" r="ET50"/>
      <c s="79" r="EU50"/>
      <c s="79" r="EV50"/>
      <c s="79" r="EW50"/>
      <c s="79" r="EX50"/>
      <c s="79" r="EY50"/>
      <c s="79" r="EZ50"/>
      <c s="79" r="FA50"/>
      <c s="79" r="FB50"/>
      <c s="79" r="FC50"/>
      <c s="79" r="FD50"/>
      <c s="79" r="FE50"/>
      <c s="79" r="FF50"/>
      <c s="79" r="FG50"/>
      <c s="79" r="FH50"/>
      <c s="79" r="FI50"/>
      <c s="79" r="FJ50"/>
      <c s="79" r="FK50"/>
      <c s="79" r="FL50"/>
      <c s="79" r="FM50"/>
      <c s="79" r="FN50"/>
      <c s="79" r="FO50"/>
      <c s="79" r="FP50"/>
      <c s="79" r="FQ50"/>
      <c s="79" r="FR50"/>
      <c s="79" r="FS50"/>
      <c s="79" r="FT50"/>
      <c s="79" r="FU50"/>
      <c s="79" r="FV50"/>
      <c s="79" r="FW50"/>
      <c s="79" r="FX50"/>
      <c s="79" r="FY50"/>
      <c s="79" r="FZ50"/>
      <c s="79" r="GA50"/>
      <c s="79" r="GB50"/>
      <c s="79" r="GC50"/>
      <c s="79" r="GD50"/>
      <c s="79" r="GE50"/>
      <c s="79" r="GF50"/>
      <c s="79" r="GG50"/>
      <c s="79" r="GH50"/>
      <c s="79" r="GI50"/>
      <c s="79" r="GJ50"/>
      <c s="79" r="GK50"/>
      <c s="79" r="GL50"/>
      <c s="79" r="GM50"/>
      <c s="79" r="GN50"/>
      <c s="79" r="GO50"/>
      <c s="79" r="GP50"/>
      <c s="79" r="GQ50"/>
      <c s="79" r="GR50"/>
      <c s="79" r="GS50"/>
      <c s="79" r="GT50"/>
      <c s="79" r="GU50"/>
      <c s="79" r="GV50"/>
      <c s="79" r="GW50"/>
      <c s="79" r="GX50"/>
      <c s="79" r="GY50"/>
      <c s="79" r="GZ50"/>
      <c s="79" r="HA50"/>
      <c s="79" r="HB50"/>
      <c s="79" r="HC50"/>
      <c s="79" r="HD50"/>
      <c s="79" r="HE50"/>
      <c s="79" r="HF50"/>
      <c s="79" r="HG50"/>
      <c s="79" r="HH50"/>
      <c s="79" r="HI50"/>
      <c s="79" r="HJ50"/>
      <c s="79" r="HK50"/>
      <c s="79" r="HL50"/>
      <c s="79" r="HM50"/>
      <c s="79" r="HN50"/>
      <c s="79" r="HO50"/>
      <c s="79" r="HP50"/>
      <c s="79" r="HQ50"/>
      <c s="79" r="HR50"/>
      <c s="79" r="HS50"/>
      <c s="79" r="HT50"/>
    </row>
    <row r="51">
      <c s="87" r="A51">
        <v>1</v>
      </c>
      <c t="s" s="132" r="B51">
        <v>4917</v>
      </c>
      <c t="s" s="132" r="C51">
        <v>4877</v>
      </c>
      <c s="79" r="D51"/>
      <c s="79" r="E51"/>
      <c s="79" r="F51"/>
      <c s="79" r="G51"/>
      <c s="79" r="H51"/>
      <c s="79" r="I51"/>
      <c s="79" r="J51"/>
      <c s="79" r="K51"/>
      <c s="79" r="L51"/>
      <c s="79" r="M51"/>
      <c s="79" r="N51"/>
      <c s="79" r="O51"/>
      <c s="79" r="P51"/>
      <c s="79" r="Q51"/>
      <c s="79" r="R51"/>
      <c s="79" r="S51"/>
      <c s="79" r="T51"/>
      <c s="79" r="U51"/>
      <c s="79" r="V51"/>
      <c s="79" r="W51"/>
      <c s="79" r="X51"/>
      <c s="79" r="Y51"/>
      <c s="79" r="Z51"/>
      <c s="79" r="AA51"/>
      <c s="79" r="AB51"/>
      <c s="79" r="AC51"/>
      <c s="79" r="AD51"/>
      <c s="79" r="AE51"/>
      <c s="79" r="AF51"/>
      <c s="79" r="AG51"/>
      <c s="79" r="AH51"/>
      <c s="79" r="AI51"/>
      <c s="79" r="AJ51"/>
      <c s="79" r="AK51"/>
      <c s="79" r="AL51"/>
      <c s="79" r="AM51"/>
      <c s="79" r="AN51"/>
      <c s="79" r="AO51"/>
      <c s="79" r="AP51"/>
      <c s="79" r="AQ51"/>
      <c s="79" r="AR51"/>
      <c s="79" r="AS51"/>
      <c s="79" r="AT51"/>
      <c s="79" r="AU51"/>
      <c s="79" r="AV51"/>
      <c s="79" r="AW51"/>
      <c s="79" r="AX51"/>
      <c s="79" r="AY51"/>
      <c s="79" r="AZ51"/>
      <c s="79" r="BA51"/>
      <c s="79" r="BB51"/>
      <c s="79" r="BC51"/>
      <c s="79" r="BD51"/>
      <c s="79" r="BE51"/>
      <c s="79" r="BF51"/>
      <c s="79" r="BG51"/>
      <c s="79" r="BH51"/>
      <c s="79" r="BI51"/>
      <c s="79" r="BJ51"/>
      <c s="79" r="BK51"/>
      <c s="79" r="BL51"/>
      <c s="79" r="BM51"/>
      <c s="79" r="BN51"/>
      <c s="79" r="BO51"/>
      <c s="79" r="BP51"/>
      <c s="79" r="BQ51"/>
      <c s="79" r="BR51"/>
      <c s="79" r="BS51"/>
      <c s="79" r="BT51"/>
      <c s="79" r="BU51"/>
      <c s="79" r="BV51"/>
      <c s="79" r="BW51"/>
      <c s="79" r="BX51"/>
      <c s="79" r="BY51"/>
      <c s="79" r="BZ51"/>
      <c s="79" r="CA51"/>
      <c s="79" r="CB51"/>
      <c s="79" r="CC51"/>
      <c s="79" r="CD51"/>
      <c s="79" r="CE51"/>
      <c s="79" r="CF51"/>
      <c s="79" r="CG51"/>
      <c s="79" r="CH51"/>
      <c s="79" r="CI51"/>
      <c s="79" r="CJ51"/>
      <c s="79" r="CK51"/>
      <c s="79" r="CL51"/>
      <c s="79" r="CM51"/>
      <c s="79" r="CN51"/>
      <c s="79" r="CO51"/>
      <c s="79" r="CP51"/>
      <c s="79" r="CQ51"/>
      <c s="79" r="CR51"/>
      <c s="79" r="CS51"/>
      <c s="79" r="CT51"/>
      <c s="79" r="CU51"/>
      <c s="79" r="CV51"/>
      <c s="79" r="CW51"/>
      <c s="79" r="CX51"/>
      <c s="79" r="CY51"/>
      <c s="79" r="CZ51"/>
      <c s="79" r="DA51"/>
      <c s="79" r="DB51"/>
      <c s="79" r="DC51"/>
      <c s="79" r="DD51"/>
      <c s="79" r="DE51"/>
      <c s="79" r="DF51"/>
      <c s="79" r="DG51"/>
      <c s="79" r="DH51"/>
      <c s="79" r="DI51"/>
      <c s="79" r="DJ51"/>
      <c s="79" r="DK51"/>
      <c s="79" r="DL51"/>
      <c s="79" r="DM51"/>
      <c s="79" r="DN51"/>
      <c s="79" r="DO51"/>
      <c s="79" r="DP51"/>
      <c s="79" r="DQ51"/>
      <c s="79" r="DR51"/>
      <c s="79" r="DS51"/>
      <c s="79" r="DT51"/>
      <c s="79" r="DU51"/>
      <c s="79" r="DV51"/>
      <c s="79" r="DW51"/>
      <c s="79" r="DX51"/>
      <c s="79" r="DY51"/>
      <c s="79" r="DZ51"/>
      <c s="79" r="EA51"/>
      <c s="79" r="EB51"/>
      <c s="79" r="EC51"/>
      <c s="79" r="ED51"/>
      <c s="79" r="EE51"/>
      <c s="79" r="EF51"/>
      <c s="79" r="EG51"/>
      <c s="79" r="EH51"/>
      <c s="79" r="EI51"/>
      <c s="79" r="EJ51"/>
      <c s="79" r="EK51"/>
      <c s="79" r="EL51"/>
      <c s="79" r="EM51"/>
      <c s="79" r="EN51"/>
      <c s="79" r="EO51"/>
      <c s="79" r="EP51"/>
      <c s="79" r="EQ51"/>
      <c s="79" r="ER51"/>
      <c s="79" r="ES51"/>
      <c s="79" r="ET51"/>
      <c s="79" r="EU51"/>
      <c s="79" r="EV51"/>
      <c s="79" r="EW51"/>
      <c s="79" r="EX51"/>
      <c s="79" r="EY51"/>
      <c s="79" r="EZ51"/>
      <c s="79" r="FA51"/>
      <c s="79" r="FB51"/>
      <c s="79" r="FC51"/>
      <c s="79" r="FD51"/>
      <c s="79" r="FE51"/>
      <c s="79" r="FF51"/>
      <c s="79" r="FG51"/>
      <c s="79" r="FH51"/>
      <c s="79" r="FI51"/>
      <c s="79" r="FJ51"/>
      <c s="79" r="FK51"/>
      <c s="79" r="FL51"/>
      <c s="79" r="FM51"/>
      <c s="79" r="FN51"/>
      <c s="79" r="FO51"/>
      <c s="79" r="FP51"/>
      <c s="79" r="FQ51"/>
      <c s="79" r="FR51"/>
      <c s="79" r="FS51"/>
      <c s="79" r="FT51"/>
      <c s="79" r="FU51"/>
      <c s="79" r="FV51"/>
      <c s="79" r="FW51"/>
      <c s="79" r="FX51"/>
      <c s="79" r="FY51"/>
      <c s="79" r="FZ51"/>
      <c s="79" r="GA51"/>
      <c s="79" r="GB51"/>
      <c s="79" r="GC51"/>
      <c s="79" r="GD51"/>
      <c s="79" r="GE51"/>
      <c s="79" r="GF51"/>
      <c s="79" r="GG51"/>
      <c s="79" r="GH51"/>
      <c s="79" r="GI51"/>
      <c s="79" r="GJ51"/>
      <c s="79" r="GK51"/>
      <c s="79" r="GL51"/>
      <c s="79" r="GM51"/>
      <c s="79" r="GN51"/>
      <c s="79" r="GO51"/>
      <c s="79" r="GP51"/>
      <c s="79" r="GQ51"/>
      <c s="79" r="GR51"/>
      <c s="79" r="GS51"/>
      <c s="79" r="GT51"/>
      <c s="79" r="GU51"/>
      <c s="79" r="GV51"/>
      <c s="79" r="GW51"/>
      <c s="79" r="GX51"/>
      <c s="79" r="GY51"/>
      <c s="79" r="GZ51"/>
      <c s="79" r="HA51"/>
      <c s="79" r="HB51"/>
      <c s="79" r="HC51"/>
      <c s="79" r="HD51"/>
      <c s="79" r="HE51"/>
      <c s="79" r="HF51"/>
      <c s="79" r="HG51"/>
      <c s="79" r="HH51"/>
      <c s="79" r="HI51"/>
      <c s="79" r="HJ51"/>
      <c s="79" r="HK51"/>
      <c s="79" r="HL51"/>
      <c s="79" r="HM51"/>
      <c s="79" r="HN51"/>
      <c s="79" r="HO51"/>
      <c s="79" r="HP51"/>
      <c s="79" r="HQ51"/>
      <c s="79" r="HR51"/>
      <c s="79" r="HS51"/>
      <c s="79" r="HT51"/>
    </row>
    <row r="52">
      <c s="87" r="A52">
        <v>1</v>
      </c>
      <c t="s" s="132" r="B52">
        <v>4918</v>
      </c>
      <c t="s" s="132" r="C52">
        <v>4877</v>
      </c>
      <c s="79" r="D52"/>
      <c s="79" r="E52"/>
      <c s="79" r="F52"/>
      <c s="79" r="G52"/>
      <c s="79" r="H52"/>
      <c s="79" r="I52"/>
      <c s="79" r="J52"/>
      <c s="79" r="K52"/>
      <c s="79" r="L52"/>
      <c s="79" r="M52"/>
      <c s="79" r="N52"/>
      <c s="79" r="O52"/>
      <c s="79" r="P52"/>
      <c s="79" r="Q52"/>
      <c s="79" r="R52"/>
      <c s="79" r="S52"/>
      <c s="79" r="T52"/>
      <c s="79" r="U52"/>
      <c s="79" r="V52"/>
      <c s="79" r="W52"/>
      <c s="79" r="X52"/>
      <c s="79" r="Y52"/>
      <c s="79" r="Z52"/>
      <c s="79" r="AA52"/>
      <c s="79" r="AB52"/>
      <c s="79" r="AC52"/>
      <c s="79" r="AD52"/>
      <c s="79" r="AE52"/>
      <c s="79" r="AF52"/>
      <c s="79" r="AG52"/>
      <c s="79" r="AH52"/>
      <c s="79" r="AI52"/>
      <c s="79" r="AJ52"/>
      <c s="79" r="AK52"/>
      <c s="79" r="AL52"/>
      <c s="79" r="AM52"/>
      <c s="79" r="AN52"/>
      <c s="79" r="AO52"/>
      <c s="79" r="AP52"/>
      <c s="79" r="AQ52"/>
      <c s="79" r="AR52"/>
      <c s="79" r="AS52"/>
      <c s="79" r="AT52"/>
      <c s="79" r="AU52"/>
      <c s="79" r="AV52"/>
      <c s="79" r="AW52"/>
      <c s="79" r="AX52"/>
      <c s="79" r="AY52"/>
      <c s="79" r="AZ52"/>
      <c s="79" r="BA52"/>
      <c s="79" r="BB52"/>
      <c s="79" r="BC52"/>
      <c s="79" r="BD52"/>
      <c s="79" r="BE52"/>
      <c s="79" r="BF52"/>
      <c s="79" r="BG52"/>
      <c s="79" r="BH52"/>
      <c s="79" r="BI52"/>
      <c s="79" r="BJ52"/>
      <c s="79" r="BK52"/>
      <c s="79" r="BL52"/>
      <c s="79" r="BM52"/>
      <c s="79" r="BN52"/>
      <c s="79" r="BO52"/>
      <c s="79" r="BP52"/>
      <c s="79" r="BQ52"/>
      <c s="79" r="BR52"/>
      <c s="79" r="BS52"/>
      <c s="79" r="BT52"/>
      <c s="79" r="BU52"/>
      <c s="79" r="BV52"/>
      <c s="79" r="BW52"/>
      <c s="79" r="BX52"/>
      <c s="79" r="BY52"/>
      <c s="79" r="BZ52"/>
      <c s="79" r="CA52"/>
      <c s="79" r="CB52"/>
      <c s="79" r="CC52"/>
      <c s="79" r="CD52"/>
      <c s="79" r="CE52"/>
      <c s="79" r="CF52"/>
      <c s="79" r="CG52"/>
      <c s="79" r="CH52"/>
      <c s="79" r="CI52"/>
      <c s="79" r="CJ52"/>
      <c s="79" r="CK52"/>
      <c s="79" r="CL52"/>
      <c s="79" r="CM52"/>
      <c s="79" r="CN52"/>
      <c s="79" r="CO52"/>
      <c s="79" r="CP52"/>
      <c s="79" r="CQ52"/>
      <c s="79" r="CR52"/>
      <c s="79" r="CS52"/>
      <c s="79" r="CT52"/>
      <c s="79" r="CU52"/>
      <c s="79" r="CV52"/>
      <c s="79" r="CW52"/>
      <c s="79" r="CX52"/>
      <c s="79" r="CY52"/>
      <c s="79" r="CZ52"/>
      <c s="79" r="DA52"/>
      <c s="79" r="DB52"/>
      <c s="79" r="DC52"/>
      <c s="79" r="DD52"/>
      <c s="79" r="DE52"/>
      <c s="79" r="DF52"/>
      <c s="79" r="DG52"/>
      <c s="79" r="DH52"/>
      <c s="79" r="DI52"/>
      <c s="79" r="DJ52"/>
      <c s="79" r="DK52"/>
      <c s="79" r="DL52"/>
      <c s="79" r="DM52"/>
      <c s="79" r="DN52"/>
      <c s="79" r="DO52"/>
      <c s="79" r="DP52"/>
      <c s="79" r="DQ52"/>
      <c s="79" r="DR52"/>
      <c s="79" r="DS52"/>
      <c s="79" r="DT52"/>
      <c s="79" r="DU52"/>
      <c s="79" r="DV52"/>
      <c s="79" r="DW52"/>
      <c s="79" r="DX52"/>
      <c s="79" r="DY52"/>
      <c s="79" r="DZ52"/>
      <c s="79" r="EA52"/>
      <c s="79" r="EB52"/>
      <c s="79" r="EC52"/>
      <c s="79" r="ED52"/>
      <c s="79" r="EE52"/>
      <c s="79" r="EF52"/>
      <c s="79" r="EG52"/>
      <c s="79" r="EH52"/>
      <c s="79" r="EI52"/>
      <c s="79" r="EJ52"/>
      <c s="79" r="EK52"/>
      <c s="79" r="EL52"/>
      <c s="79" r="EM52"/>
      <c s="79" r="EN52"/>
      <c s="79" r="EO52"/>
      <c s="79" r="EP52"/>
      <c s="79" r="EQ52"/>
      <c s="79" r="ER52"/>
      <c s="79" r="ES52"/>
      <c s="79" r="ET52"/>
      <c s="79" r="EU52"/>
      <c s="79" r="EV52"/>
      <c s="79" r="EW52"/>
      <c s="79" r="EX52"/>
      <c s="79" r="EY52"/>
      <c s="79" r="EZ52"/>
      <c s="79" r="FA52"/>
      <c s="79" r="FB52"/>
      <c s="79" r="FC52"/>
      <c s="79" r="FD52"/>
      <c s="79" r="FE52"/>
      <c s="79" r="FF52"/>
      <c s="79" r="FG52"/>
      <c s="79" r="FH52"/>
      <c s="79" r="FI52"/>
      <c s="79" r="FJ52"/>
      <c s="79" r="FK52"/>
      <c s="79" r="FL52"/>
      <c s="79" r="FM52"/>
      <c s="79" r="FN52"/>
      <c s="79" r="FO52"/>
      <c s="79" r="FP52"/>
      <c s="79" r="FQ52"/>
      <c s="79" r="FR52"/>
      <c s="79" r="FS52"/>
      <c s="79" r="FT52"/>
      <c s="79" r="FU52"/>
      <c s="79" r="FV52"/>
      <c s="79" r="FW52"/>
      <c s="79" r="FX52"/>
      <c s="79" r="FY52"/>
      <c s="79" r="FZ52"/>
      <c s="79" r="GA52"/>
      <c s="79" r="GB52"/>
      <c s="79" r="GC52"/>
      <c s="79" r="GD52"/>
      <c s="79" r="GE52"/>
      <c s="79" r="GF52"/>
      <c s="79" r="GG52"/>
      <c s="79" r="GH52"/>
      <c s="79" r="GI52"/>
      <c s="79" r="GJ52"/>
      <c s="79" r="GK52"/>
      <c s="79" r="GL52"/>
      <c s="79" r="GM52"/>
      <c s="79" r="GN52"/>
      <c s="79" r="GO52"/>
      <c s="79" r="GP52"/>
      <c s="79" r="GQ52"/>
      <c s="79" r="GR52"/>
      <c s="79" r="GS52"/>
      <c s="79" r="GT52"/>
      <c s="79" r="GU52"/>
      <c s="79" r="GV52"/>
      <c s="79" r="GW52"/>
      <c s="79" r="GX52"/>
      <c s="79" r="GY52"/>
      <c s="79" r="GZ52"/>
      <c s="79" r="HA52"/>
      <c s="79" r="HB52"/>
      <c s="79" r="HC52"/>
      <c s="79" r="HD52"/>
      <c s="79" r="HE52"/>
      <c s="79" r="HF52"/>
      <c s="79" r="HG52"/>
      <c s="79" r="HH52"/>
      <c s="79" r="HI52"/>
      <c s="79" r="HJ52"/>
      <c s="79" r="HK52"/>
      <c s="79" r="HL52"/>
      <c s="79" r="HM52"/>
      <c s="79" r="HN52"/>
      <c s="79" r="HO52"/>
      <c s="79" r="HP52"/>
      <c s="79" r="HQ52"/>
      <c s="79" r="HR52"/>
      <c s="79" r="HS52"/>
      <c s="79" r="HT52"/>
    </row>
    <row r="53">
      <c s="87" r="A53">
        <v>1</v>
      </c>
      <c t="s" s="132" r="B53">
        <v>4919</v>
      </c>
      <c t="s" s="132" r="C53">
        <v>4866</v>
      </c>
      <c s="79" r="D53"/>
      <c s="79" r="E53"/>
      <c s="79" r="F53"/>
      <c s="79" r="G53"/>
      <c s="79" r="H53"/>
      <c s="79" r="I53"/>
      <c s="79" r="J53"/>
      <c s="79" r="K53"/>
      <c s="79" r="L53"/>
      <c s="79" r="M53"/>
      <c s="79" r="N53"/>
      <c s="79" r="O53"/>
      <c s="79" r="P53"/>
      <c s="79" r="Q53"/>
      <c s="79" r="R53"/>
      <c s="79" r="S53"/>
      <c s="79" r="T53"/>
      <c s="79" r="U53"/>
      <c s="79" r="V53"/>
      <c s="79" r="W53"/>
      <c s="79" r="X53"/>
      <c s="79" r="Y53"/>
      <c s="79" r="Z53"/>
      <c s="79" r="AA53"/>
      <c s="79" r="AB53"/>
      <c s="79" r="AC53"/>
      <c s="79" r="AD53"/>
      <c s="79" r="AE53"/>
      <c s="79" r="AF53"/>
      <c s="79" r="AG53"/>
      <c s="79" r="AH53"/>
      <c s="79" r="AI53"/>
      <c s="79" r="AJ53"/>
      <c s="79" r="AK53"/>
      <c s="79" r="AL53"/>
      <c s="79" r="AM53"/>
      <c s="79" r="AN53"/>
      <c s="79" r="AO53"/>
      <c s="79" r="AP53"/>
      <c s="79" r="AQ53"/>
      <c s="79" r="AR53"/>
      <c s="79" r="AS53"/>
      <c s="79" r="AT53"/>
      <c s="79" r="AU53"/>
      <c s="79" r="AV53"/>
      <c s="79" r="AW53"/>
      <c s="79" r="AX53"/>
      <c s="79" r="AY53"/>
      <c s="79" r="AZ53"/>
      <c s="79" r="BA53"/>
      <c s="79" r="BB53"/>
      <c s="79" r="BC53"/>
      <c s="79" r="BD53"/>
      <c s="79" r="BE53"/>
      <c s="79" r="BF53"/>
      <c s="79" r="BG53"/>
      <c s="79" r="BH53"/>
      <c s="79" r="BI53"/>
      <c s="79" r="BJ53"/>
      <c s="79" r="BK53"/>
      <c s="79" r="BL53"/>
      <c s="79" r="BM53"/>
      <c s="79" r="BN53"/>
      <c s="79" r="BO53"/>
      <c s="79" r="BP53"/>
      <c s="79" r="BQ53"/>
      <c s="79" r="BR53"/>
      <c s="79" r="BS53"/>
      <c s="79" r="BT53"/>
      <c s="79" r="BU53"/>
      <c s="79" r="BV53"/>
      <c s="79" r="BW53"/>
      <c s="79" r="BX53"/>
      <c s="79" r="BY53"/>
      <c s="79" r="BZ53"/>
      <c s="79" r="CA53"/>
      <c s="79" r="CB53"/>
      <c s="79" r="CC53"/>
      <c s="79" r="CD53"/>
      <c s="79" r="CE53"/>
      <c s="79" r="CF53"/>
      <c s="79" r="CG53"/>
      <c s="79" r="CH53"/>
      <c s="79" r="CI53"/>
      <c s="79" r="CJ53"/>
      <c s="79" r="CK53"/>
      <c s="79" r="CL53"/>
      <c s="79" r="CM53"/>
      <c s="79" r="CN53"/>
      <c s="79" r="CO53"/>
      <c s="79" r="CP53"/>
      <c s="79" r="CQ53"/>
      <c s="79" r="CR53"/>
      <c s="79" r="CS53"/>
      <c s="79" r="CT53"/>
      <c s="79" r="CU53"/>
      <c s="79" r="CV53"/>
      <c s="79" r="CW53"/>
      <c s="79" r="CX53"/>
      <c s="79" r="CY53"/>
      <c s="79" r="CZ53"/>
      <c s="79" r="DA53"/>
      <c s="79" r="DB53"/>
      <c s="79" r="DC53"/>
      <c s="79" r="DD53"/>
      <c s="79" r="DE53"/>
      <c s="79" r="DF53"/>
      <c s="79" r="DG53"/>
      <c s="79" r="DH53"/>
      <c s="79" r="DI53"/>
      <c s="79" r="DJ53"/>
      <c s="79" r="DK53"/>
      <c s="79" r="DL53"/>
      <c s="79" r="DM53"/>
      <c s="79" r="DN53"/>
      <c s="79" r="DO53"/>
      <c s="79" r="DP53"/>
      <c s="79" r="DQ53"/>
      <c s="79" r="DR53"/>
      <c s="79" r="DS53"/>
      <c s="79" r="DT53"/>
      <c s="79" r="DU53"/>
      <c s="79" r="DV53"/>
      <c s="79" r="DW53"/>
      <c s="79" r="DX53"/>
      <c s="79" r="DY53"/>
      <c s="79" r="DZ53"/>
      <c s="79" r="EA53"/>
      <c s="79" r="EB53"/>
      <c s="79" r="EC53"/>
      <c s="79" r="ED53"/>
      <c s="79" r="EE53"/>
      <c s="79" r="EF53"/>
      <c s="79" r="EG53"/>
      <c s="79" r="EH53"/>
      <c s="79" r="EI53"/>
      <c s="79" r="EJ53"/>
      <c s="79" r="EK53"/>
      <c s="79" r="EL53"/>
      <c s="79" r="EM53"/>
      <c s="79" r="EN53"/>
      <c s="79" r="EO53"/>
      <c s="79" r="EP53"/>
      <c s="79" r="EQ53"/>
      <c s="79" r="ER53"/>
      <c s="79" r="ES53"/>
      <c s="79" r="ET53"/>
      <c s="79" r="EU53"/>
      <c s="79" r="EV53"/>
      <c s="79" r="EW53"/>
      <c s="79" r="EX53"/>
      <c s="79" r="EY53"/>
      <c s="79" r="EZ53"/>
      <c s="79" r="FA53"/>
      <c s="79" r="FB53"/>
      <c s="79" r="FC53"/>
      <c s="79" r="FD53"/>
      <c s="79" r="FE53"/>
      <c s="79" r="FF53"/>
      <c s="79" r="FG53"/>
      <c s="79" r="FH53"/>
      <c s="79" r="FI53"/>
      <c s="79" r="FJ53"/>
      <c s="79" r="FK53"/>
      <c s="79" r="FL53"/>
      <c s="79" r="FM53"/>
      <c s="79" r="FN53"/>
      <c s="79" r="FO53"/>
      <c s="79" r="FP53"/>
      <c s="79" r="FQ53"/>
      <c s="79" r="FR53"/>
      <c s="79" r="FS53"/>
      <c s="79" r="FT53"/>
      <c s="79" r="FU53"/>
      <c s="79" r="FV53"/>
      <c s="79" r="FW53"/>
      <c s="79" r="FX53"/>
      <c s="79" r="FY53"/>
      <c s="79" r="FZ53"/>
      <c s="79" r="GA53"/>
      <c s="79" r="GB53"/>
      <c s="79" r="GC53"/>
      <c s="79" r="GD53"/>
      <c s="79" r="GE53"/>
      <c s="79" r="GF53"/>
      <c s="79" r="GG53"/>
      <c s="79" r="GH53"/>
      <c s="79" r="GI53"/>
      <c s="79" r="GJ53"/>
      <c s="79" r="GK53"/>
      <c s="79" r="GL53"/>
      <c s="79" r="GM53"/>
      <c s="79" r="GN53"/>
      <c s="79" r="GO53"/>
      <c s="79" r="GP53"/>
      <c s="79" r="GQ53"/>
      <c s="79" r="GR53"/>
      <c s="79" r="GS53"/>
      <c s="79" r="GT53"/>
      <c s="79" r="GU53"/>
      <c s="79" r="GV53"/>
      <c s="79" r="GW53"/>
      <c s="79" r="GX53"/>
      <c s="79" r="GY53"/>
      <c s="79" r="GZ53"/>
      <c s="79" r="HA53"/>
      <c s="79" r="HB53"/>
      <c s="79" r="HC53"/>
      <c s="79" r="HD53"/>
      <c s="79" r="HE53"/>
      <c s="79" r="HF53"/>
      <c s="79" r="HG53"/>
      <c s="79" r="HH53"/>
      <c s="79" r="HI53"/>
      <c s="79" r="HJ53"/>
      <c s="79" r="HK53"/>
      <c s="79" r="HL53"/>
      <c s="79" r="HM53"/>
      <c s="79" r="HN53"/>
      <c s="79" r="HO53"/>
      <c s="79" r="HP53"/>
      <c s="79" r="HQ53"/>
      <c s="79" r="HR53"/>
      <c s="79" r="HS53"/>
      <c s="79" r="HT53"/>
    </row>
    <row r="54">
      <c s="87" r="A54">
        <v>1</v>
      </c>
      <c t="s" s="132" r="B54">
        <v>4920</v>
      </c>
      <c t="s" s="132" r="C54">
        <v>4866</v>
      </c>
      <c s="79" r="D54"/>
      <c s="79" r="E54"/>
      <c s="79" r="F54"/>
      <c s="79" r="G54"/>
      <c s="79" r="H54"/>
      <c s="79" r="I54"/>
      <c s="79" r="J54"/>
      <c s="79" r="K54"/>
      <c s="79" r="L54"/>
      <c s="79" r="M54"/>
      <c s="79" r="N54"/>
      <c s="79" r="O54"/>
      <c s="79" r="P54"/>
      <c s="79" r="Q54"/>
      <c s="79" r="R54"/>
      <c s="79" r="S54"/>
      <c s="79" r="T54"/>
      <c s="79" r="U54"/>
      <c s="79" r="V54"/>
      <c s="79" r="W54"/>
      <c s="79" r="X54"/>
      <c s="79" r="Y54"/>
      <c s="79" r="Z54"/>
      <c s="79" r="AA54"/>
      <c s="79" r="AB54"/>
      <c s="79" r="AC54"/>
      <c s="79" r="AD54"/>
      <c s="79" r="AE54"/>
      <c s="79" r="AF54"/>
      <c s="79" r="AG54"/>
      <c s="79" r="AH54"/>
      <c s="79" r="AI54"/>
      <c s="79" r="AJ54"/>
      <c s="79" r="AK54"/>
      <c s="79" r="AL54"/>
      <c s="79" r="AM54"/>
      <c s="79" r="AN54"/>
      <c s="79" r="AO54"/>
      <c s="79" r="AP54"/>
      <c s="79" r="AQ54"/>
      <c s="79" r="AR54"/>
      <c s="79" r="AS54"/>
      <c s="79" r="AT54"/>
      <c s="79" r="AU54"/>
      <c s="79" r="AV54"/>
      <c s="79" r="AW54"/>
      <c s="79" r="AX54"/>
      <c s="79" r="AY54"/>
      <c s="79" r="AZ54"/>
      <c s="79" r="BA54"/>
      <c s="79" r="BB54"/>
      <c s="79" r="BC54"/>
      <c s="79" r="BD54"/>
      <c s="79" r="BE54"/>
      <c s="79" r="BF54"/>
      <c s="79" r="BG54"/>
      <c s="79" r="BH54"/>
      <c s="79" r="BI54"/>
      <c s="79" r="BJ54"/>
      <c s="79" r="BK54"/>
      <c s="79" r="BL54"/>
      <c s="79" r="BM54"/>
      <c s="79" r="BN54"/>
      <c s="79" r="BO54"/>
      <c s="79" r="BP54"/>
      <c s="79" r="BQ54"/>
      <c s="79" r="BR54"/>
      <c s="79" r="BS54"/>
      <c s="79" r="BT54"/>
      <c s="79" r="BU54"/>
      <c s="79" r="BV54"/>
      <c s="79" r="BW54"/>
      <c s="79" r="BX54"/>
      <c s="79" r="BY54"/>
      <c s="79" r="BZ54"/>
      <c s="79" r="CA54"/>
      <c s="79" r="CB54"/>
      <c s="79" r="CC54"/>
      <c s="79" r="CD54"/>
      <c s="79" r="CE54"/>
      <c s="79" r="CF54"/>
      <c s="79" r="CG54"/>
      <c s="79" r="CH54"/>
      <c s="79" r="CI54"/>
      <c s="79" r="CJ54"/>
      <c s="79" r="CK54"/>
      <c s="79" r="CL54"/>
      <c s="79" r="CM54"/>
      <c s="79" r="CN54"/>
      <c s="79" r="CO54"/>
      <c s="79" r="CP54"/>
      <c s="79" r="CQ54"/>
      <c s="79" r="CR54"/>
      <c s="79" r="CS54"/>
      <c s="79" r="CT54"/>
      <c s="79" r="CU54"/>
      <c s="79" r="CV54"/>
      <c s="79" r="CW54"/>
      <c s="79" r="CX54"/>
      <c s="79" r="CY54"/>
      <c s="79" r="CZ54"/>
      <c s="79" r="DA54"/>
      <c s="79" r="DB54"/>
      <c s="79" r="DC54"/>
      <c s="79" r="DD54"/>
      <c s="79" r="DE54"/>
      <c s="79" r="DF54"/>
      <c s="79" r="DG54"/>
      <c s="79" r="DH54"/>
      <c s="79" r="DI54"/>
      <c s="79" r="DJ54"/>
      <c s="79" r="DK54"/>
      <c s="79" r="DL54"/>
      <c s="79" r="DM54"/>
      <c s="79" r="DN54"/>
      <c s="79" r="DO54"/>
      <c s="79" r="DP54"/>
      <c s="79" r="DQ54"/>
      <c s="79" r="DR54"/>
      <c s="79" r="DS54"/>
      <c s="79" r="DT54"/>
      <c s="79" r="DU54"/>
      <c s="79" r="DV54"/>
      <c s="79" r="DW54"/>
      <c s="79" r="DX54"/>
      <c s="79" r="DY54"/>
      <c s="79" r="DZ54"/>
      <c s="79" r="EA54"/>
      <c s="79" r="EB54"/>
      <c s="79" r="EC54"/>
      <c s="79" r="ED54"/>
      <c s="79" r="EE54"/>
      <c s="79" r="EF54"/>
      <c s="79" r="EG54"/>
      <c s="79" r="EH54"/>
      <c s="79" r="EI54"/>
      <c s="79" r="EJ54"/>
      <c s="79" r="EK54"/>
      <c s="79" r="EL54"/>
      <c s="79" r="EM54"/>
      <c s="79" r="EN54"/>
      <c s="79" r="EO54"/>
      <c s="79" r="EP54"/>
      <c s="79" r="EQ54"/>
      <c s="79" r="ER54"/>
      <c s="79" r="ES54"/>
      <c s="79" r="ET54"/>
      <c s="79" r="EU54"/>
      <c s="79" r="EV54"/>
      <c s="79" r="EW54"/>
      <c s="79" r="EX54"/>
      <c s="79" r="EY54"/>
      <c s="79" r="EZ54"/>
      <c s="79" r="FA54"/>
      <c s="79" r="FB54"/>
      <c s="79" r="FC54"/>
      <c s="79" r="FD54"/>
      <c s="79" r="FE54"/>
      <c s="79" r="FF54"/>
      <c s="79" r="FG54"/>
      <c s="79" r="FH54"/>
      <c s="79" r="FI54"/>
      <c s="79" r="FJ54"/>
      <c s="79" r="FK54"/>
      <c s="79" r="FL54"/>
      <c s="79" r="FM54"/>
      <c s="79" r="FN54"/>
      <c s="79" r="FO54"/>
      <c s="79" r="FP54"/>
      <c s="79" r="FQ54"/>
      <c s="79" r="FR54"/>
      <c s="79" r="FS54"/>
      <c s="79" r="FT54"/>
      <c s="79" r="FU54"/>
      <c s="79" r="FV54"/>
      <c s="79" r="FW54"/>
      <c s="79" r="FX54"/>
      <c s="79" r="FY54"/>
      <c s="79" r="FZ54"/>
      <c s="79" r="GA54"/>
      <c s="79" r="GB54"/>
      <c s="79" r="GC54"/>
      <c s="79" r="GD54"/>
      <c s="79" r="GE54"/>
      <c s="79" r="GF54"/>
      <c s="79" r="GG54"/>
      <c s="79" r="GH54"/>
      <c s="79" r="GI54"/>
      <c s="79" r="GJ54"/>
      <c s="79" r="GK54"/>
      <c s="79" r="GL54"/>
      <c s="79" r="GM54"/>
      <c s="79" r="GN54"/>
      <c s="79" r="GO54"/>
      <c s="79" r="GP54"/>
      <c s="79" r="GQ54"/>
      <c s="79" r="GR54"/>
      <c s="79" r="GS54"/>
      <c s="79" r="GT54"/>
      <c s="79" r="GU54"/>
      <c s="79" r="GV54"/>
      <c s="79" r="GW54"/>
      <c s="79" r="GX54"/>
      <c s="79" r="GY54"/>
      <c s="79" r="GZ54"/>
      <c s="79" r="HA54"/>
      <c s="79" r="HB54"/>
      <c s="79" r="HC54"/>
      <c s="79" r="HD54"/>
      <c s="79" r="HE54"/>
      <c s="79" r="HF54"/>
      <c s="79" r="HG54"/>
      <c s="79" r="HH54"/>
      <c s="79" r="HI54"/>
      <c s="79" r="HJ54"/>
      <c s="79" r="HK54"/>
      <c s="79" r="HL54"/>
      <c s="79" r="HM54"/>
      <c s="79" r="HN54"/>
      <c s="79" r="HO54"/>
      <c s="79" r="HP54"/>
      <c s="79" r="HQ54"/>
      <c s="79" r="HR54"/>
      <c s="79" r="HS54"/>
      <c s="79" r="HT54"/>
    </row>
    <row r="55">
      <c s="87" r="A55">
        <v>1</v>
      </c>
      <c t="s" s="132" r="B55">
        <v>4921</v>
      </c>
      <c t="s" s="132" r="C55">
        <v>4877</v>
      </c>
      <c s="79" r="D55"/>
      <c s="79" r="E55"/>
      <c s="79" r="F55"/>
      <c s="79" r="G55"/>
      <c s="79" r="H55"/>
      <c s="79" r="I55"/>
      <c s="79" r="J55"/>
      <c s="79" r="K55"/>
      <c s="79" r="L55"/>
      <c s="79" r="M55"/>
      <c s="79" r="N55"/>
      <c s="79" r="O55"/>
      <c s="79" r="P55"/>
      <c s="79" r="Q55"/>
      <c s="79" r="R55"/>
      <c s="79" r="S55"/>
      <c s="79" r="T55"/>
      <c s="79" r="U55"/>
      <c s="79" r="V55"/>
      <c s="79" r="W55"/>
      <c s="79" r="X55"/>
      <c s="79" r="Y55"/>
      <c s="79" r="Z55"/>
      <c s="79" r="AA55"/>
      <c s="79" r="AB55"/>
      <c s="79" r="AC55"/>
      <c s="79" r="AD55"/>
      <c s="79" r="AE55"/>
      <c s="79" r="AF55"/>
      <c s="79" r="AG55"/>
      <c s="79" r="AH55"/>
      <c s="79" r="AI55"/>
      <c s="79" r="AJ55"/>
      <c s="79" r="AK55"/>
      <c s="79" r="AL55"/>
      <c s="79" r="AM55"/>
      <c s="79" r="AN55"/>
      <c s="79" r="AO55"/>
      <c s="79" r="AP55"/>
      <c s="79" r="AQ55"/>
      <c s="79" r="AR55"/>
      <c s="79" r="AS55"/>
      <c s="79" r="AT55"/>
      <c s="79" r="AU55"/>
      <c s="79" r="AV55"/>
      <c s="79" r="AW55"/>
      <c s="79" r="AX55"/>
      <c s="79" r="AY55"/>
      <c s="79" r="AZ55"/>
      <c s="79" r="BA55"/>
      <c s="79" r="BB55"/>
      <c s="79" r="BC55"/>
      <c s="79" r="BD55"/>
      <c s="79" r="BE55"/>
      <c s="79" r="BF55"/>
      <c s="79" r="BG55"/>
      <c s="79" r="BH55"/>
      <c s="79" r="BI55"/>
      <c s="79" r="BJ55"/>
      <c s="79" r="BK55"/>
      <c s="79" r="BL55"/>
      <c s="79" r="BM55"/>
      <c s="79" r="BN55"/>
      <c s="79" r="BO55"/>
      <c s="79" r="BP55"/>
      <c s="79" r="BQ55"/>
      <c s="79" r="BR55"/>
      <c s="79" r="BS55"/>
      <c s="79" r="BT55"/>
      <c s="79" r="BU55"/>
      <c s="79" r="BV55"/>
      <c s="79" r="BW55"/>
      <c s="79" r="BX55"/>
      <c s="79" r="BY55"/>
      <c s="79" r="BZ55"/>
      <c s="79" r="CA55"/>
      <c s="79" r="CB55"/>
      <c s="79" r="CC55"/>
      <c s="79" r="CD55"/>
      <c s="79" r="CE55"/>
      <c s="79" r="CF55"/>
      <c s="79" r="CG55"/>
      <c s="79" r="CH55"/>
      <c s="79" r="CI55"/>
      <c s="79" r="CJ55"/>
      <c s="79" r="CK55"/>
      <c s="79" r="CL55"/>
      <c s="79" r="CM55"/>
      <c s="79" r="CN55"/>
      <c s="79" r="CO55"/>
      <c s="79" r="CP55"/>
      <c s="79" r="CQ55"/>
      <c s="79" r="CR55"/>
      <c s="79" r="CS55"/>
      <c s="79" r="CT55"/>
      <c s="79" r="CU55"/>
      <c s="79" r="CV55"/>
      <c s="79" r="CW55"/>
      <c s="79" r="CX55"/>
      <c s="79" r="CY55"/>
      <c s="79" r="CZ55"/>
      <c s="79" r="DA55"/>
      <c s="79" r="DB55"/>
      <c s="79" r="DC55"/>
      <c s="79" r="DD55"/>
      <c s="79" r="DE55"/>
      <c s="79" r="DF55"/>
      <c s="79" r="DG55"/>
      <c s="79" r="DH55"/>
      <c s="79" r="DI55"/>
      <c s="79" r="DJ55"/>
      <c s="79" r="DK55"/>
      <c s="79" r="DL55"/>
      <c s="79" r="DM55"/>
      <c s="79" r="DN55"/>
      <c s="79" r="DO55"/>
      <c s="79" r="DP55"/>
      <c s="79" r="DQ55"/>
      <c s="79" r="DR55"/>
      <c s="79" r="DS55"/>
      <c s="79" r="DT55"/>
      <c s="79" r="DU55"/>
      <c s="79" r="DV55"/>
      <c s="79" r="DW55"/>
      <c s="79" r="DX55"/>
      <c s="79" r="DY55"/>
      <c s="79" r="DZ55"/>
      <c s="79" r="EA55"/>
      <c s="79" r="EB55"/>
      <c s="79" r="EC55"/>
      <c s="79" r="ED55"/>
      <c s="79" r="EE55"/>
      <c s="79" r="EF55"/>
      <c s="79" r="EG55"/>
      <c s="79" r="EH55"/>
      <c s="79" r="EI55"/>
      <c s="79" r="EJ55"/>
      <c s="79" r="EK55"/>
      <c s="79" r="EL55"/>
      <c s="79" r="EM55"/>
      <c s="79" r="EN55"/>
      <c s="79" r="EO55"/>
      <c s="79" r="EP55"/>
      <c s="79" r="EQ55"/>
      <c s="79" r="ER55"/>
      <c s="79" r="ES55"/>
      <c s="79" r="ET55"/>
      <c s="79" r="EU55"/>
      <c s="79" r="EV55"/>
      <c s="79" r="EW55"/>
      <c s="79" r="EX55"/>
      <c s="79" r="EY55"/>
      <c s="79" r="EZ55"/>
      <c s="79" r="FA55"/>
      <c s="79" r="FB55"/>
      <c s="79" r="FC55"/>
      <c s="79" r="FD55"/>
      <c s="79" r="FE55"/>
      <c s="79" r="FF55"/>
      <c s="79" r="FG55"/>
      <c s="79" r="FH55"/>
      <c s="79" r="FI55"/>
      <c s="79" r="FJ55"/>
      <c s="79" r="FK55"/>
      <c s="79" r="FL55"/>
      <c s="79" r="FM55"/>
      <c s="79" r="FN55"/>
      <c s="79" r="FO55"/>
      <c s="79" r="FP55"/>
      <c s="79" r="FQ55"/>
      <c s="79" r="FR55"/>
      <c s="79" r="FS55"/>
      <c s="79" r="FT55"/>
      <c s="79" r="FU55"/>
      <c s="79" r="FV55"/>
      <c s="79" r="FW55"/>
      <c s="79" r="FX55"/>
      <c s="79" r="FY55"/>
      <c s="79" r="FZ55"/>
      <c s="79" r="GA55"/>
      <c s="79" r="GB55"/>
      <c s="79" r="GC55"/>
      <c s="79" r="GD55"/>
      <c s="79" r="GE55"/>
      <c s="79" r="GF55"/>
      <c s="79" r="GG55"/>
      <c s="79" r="GH55"/>
      <c s="79" r="GI55"/>
      <c s="79" r="GJ55"/>
      <c s="79" r="GK55"/>
      <c s="79" r="GL55"/>
      <c s="79" r="GM55"/>
      <c s="79" r="GN55"/>
      <c s="79" r="GO55"/>
      <c s="79" r="GP55"/>
      <c s="79" r="GQ55"/>
      <c s="79" r="GR55"/>
      <c s="79" r="GS55"/>
      <c s="79" r="GT55"/>
      <c s="79" r="GU55"/>
      <c s="79" r="GV55"/>
      <c s="79" r="GW55"/>
      <c s="79" r="GX55"/>
      <c s="79" r="GY55"/>
      <c s="79" r="GZ55"/>
      <c s="79" r="HA55"/>
      <c s="79" r="HB55"/>
      <c s="79" r="HC55"/>
      <c s="79" r="HD55"/>
      <c s="79" r="HE55"/>
      <c s="79" r="HF55"/>
      <c s="79" r="HG55"/>
      <c s="79" r="HH55"/>
      <c s="79" r="HI55"/>
      <c s="79" r="HJ55"/>
      <c s="79" r="HK55"/>
      <c s="79" r="HL55"/>
      <c s="79" r="HM55"/>
      <c s="79" r="HN55"/>
      <c s="79" r="HO55"/>
      <c s="79" r="HP55"/>
      <c s="79" r="HQ55"/>
      <c s="79" r="HR55"/>
      <c s="79" r="HS55"/>
      <c s="79" r="HT55"/>
    </row>
    <row r="56">
      <c s="87" r="A56">
        <v>1</v>
      </c>
      <c t="s" s="132" r="B56">
        <v>4922</v>
      </c>
      <c t="s" s="132" r="C56">
        <v>4864</v>
      </c>
      <c s="79" r="D56"/>
      <c s="79" r="E56"/>
      <c s="79" r="F56"/>
      <c s="79" r="G56"/>
      <c s="79" r="H56"/>
      <c s="79" r="I56"/>
      <c s="79" r="J56"/>
      <c s="79" r="K56"/>
      <c s="79" r="L56"/>
      <c s="79" r="M56"/>
      <c s="79" r="N56"/>
      <c s="79" r="O56"/>
      <c s="79" r="P56"/>
      <c s="79" r="Q56"/>
      <c s="79" r="R56"/>
      <c s="79" r="S56"/>
      <c s="79" r="T56"/>
      <c s="79" r="U56"/>
      <c s="79" r="V56"/>
      <c s="79" r="W56"/>
      <c s="79" r="X56"/>
      <c s="79" r="Y56"/>
      <c s="79" r="Z56"/>
      <c s="79" r="AA56"/>
      <c s="79" r="AB56"/>
      <c s="79" r="AC56"/>
      <c s="79" r="AD56"/>
      <c s="79" r="AE56"/>
      <c s="79" r="AF56"/>
      <c s="79" r="AG56"/>
      <c s="79" r="AH56"/>
      <c s="79" r="AI56"/>
      <c s="79" r="AJ56"/>
      <c s="79" r="AK56"/>
      <c s="79" r="AL56"/>
      <c s="79" r="AM56"/>
      <c s="79" r="AN56"/>
      <c s="79" r="AO56"/>
      <c s="79" r="AP56"/>
      <c s="79" r="AQ56"/>
      <c s="79" r="AR56"/>
      <c s="79" r="AS56"/>
      <c s="79" r="AT56"/>
      <c s="79" r="AU56"/>
      <c s="79" r="AV56"/>
      <c s="79" r="AW56"/>
      <c s="79" r="AX56"/>
      <c s="79" r="AY56"/>
      <c s="79" r="AZ56"/>
      <c s="79" r="BA56"/>
      <c s="79" r="BB56"/>
      <c s="79" r="BC56"/>
      <c s="79" r="BD56"/>
      <c s="79" r="BE56"/>
      <c s="79" r="BF56"/>
      <c s="79" r="BG56"/>
      <c s="79" r="BH56"/>
      <c s="79" r="BI56"/>
      <c s="79" r="BJ56"/>
      <c s="79" r="BK56"/>
      <c s="79" r="BL56"/>
      <c s="79" r="BM56"/>
      <c s="79" r="BN56"/>
      <c s="79" r="BO56"/>
      <c s="79" r="BP56"/>
      <c s="79" r="BQ56"/>
      <c s="79" r="BR56"/>
      <c s="79" r="BS56"/>
      <c s="79" r="BT56"/>
      <c s="79" r="BU56"/>
      <c s="79" r="BV56"/>
      <c s="79" r="BW56"/>
      <c s="79" r="BX56"/>
      <c s="79" r="BY56"/>
      <c s="79" r="BZ56"/>
      <c s="79" r="CA56"/>
      <c s="79" r="CB56"/>
      <c s="79" r="CC56"/>
      <c s="79" r="CD56"/>
      <c s="79" r="CE56"/>
      <c s="79" r="CF56"/>
      <c s="79" r="CG56"/>
      <c s="79" r="CH56"/>
      <c s="79" r="CI56"/>
      <c s="79" r="CJ56"/>
      <c s="79" r="CK56"/>
      <c s="79" r="CL56"/>
      <c s="79" r="CM56"/>
      <c s="79" r="CN56"/>
      <c s="79" r="CO56"/>
      <c s="79" r="CP56"/>
      <c s="79" r="CQ56"/>
      <c s="79" r="CR56"/>
      <c s="79" r="CS56"/>
      <c s="79" r="CT56"/>
      <c s="79" r="CU56"/>
      <c s="79" r="CV56"/>
      <c s="79" r="CW56"/>
      <c s="79" r="CX56"/>
      <c s="79" r="CY56"/>
      <c s="79" r="CZ56"/>
      <c s="79" r="DA56"/>
      <c s="79" r="DB56"/>
      <c s="79" r="DC56"/>
      <c s="79" r="DD56"/>
      <c s="79" r="DE56"/>
      <c s="79" r="DF56"/>
      <c s="79" r="DG56"/>
      <c s="79" r="DH56"/>
      <c s="79" r="DI56"/>
      <c s="79" r="DJ56"/>
      <c s="79" r="DK56"/>
      <c s="79" r="DL56"/>
      <c s="79" r="DM56"/>
      <c s="79" r="DN56"/>
      <c s="79" r="DO56"/>
      <c s="79" r="DP56"/>
      <c s="79" r="DQ56"/>
      <c s="79" r="DR56"/>
      <c s="79" r="DS56"/>
      <c s="79" r="DT56"/>
      <c s="79" r="DU56"/>
      <c s="79" r="DV56"/>
      <c s="79" r="DW56"/>
      <c s="79" r="DX56"/>
      <c s="79" r="DY56"/>
      <c s="79" r="DZ56"/>
      <c s="79" r="EA56"/>
      <c s="79" r="EB56"/>
      <c s="79" r="EC56"/>
      <c s="79" r="ED56"/>
      <c s="79" r="EE56"/>
      <c s="79" r="EF56"/>
      <c s="79" r="EG56"/>
      <c s="79" r="EH56"/>
      <c s="79" r="EI56"/>
      <c s="79" r="EJ56"/>
      <c s="79" r="EK56"/>
      <c s="79" r="EL56"/>
      <c s="79" r="EM56"/>
      <c s="79" r="EN56"/>
      <c s="79" r="EO56"/>
      <c s="79" r="EP56"/>
      <c s="79" r="EQ56"/>
      <c s="79" r="ER56"/>
      <c s="79" r="ES56"/>
      <c s="79" r="ET56"/>
      <c s="79" r="EU56"/>
      <c s="79" r="EV56"/>
      <c s="79" r="EW56"/>
      <c s="79" r="EX56"/>
      <c s="79" r="EY56"/>
      <c s="79" r="EZ56"/>
      <c s="79" r="FA56"/>
      <c s="79" r="FB56"/>
      <c s="79" r="FC56"/>
      <c s="79" r="FD56"/>
      <c s="79" r="FE56"/>
      <c s="79" r="FF56"/>
      <c s="79" r="FG56"/>
      <c s="79" r="FH56"/>
      <c s="79" r="FI56"/>
      <c s="79" r="FJ56"/>
      <c s="79" r="FK56"/>
      <c s="79" r="FL56"/>
      <c s="79" r="FM56"/>
      <c s="79" r="FN56"/>
      <c s="79" r="FO56"/>
      <c s="79" r="FP56"/>
      <c s="79" r="FQ56"/>
      <c s="79" r="FR56"/>
      <c s="79" r="FS56"/>
      <c s="79" r="FT56"/>
      <c s="79" r="FU56"/>
      <c s="79" r="FV56"/>
      <c s="79" r="FW56"/>
      <c s="79" r="FX56"/>
      <c s="79" r="FY56"/>
      <c s="79" r="FZ56"/>
      <c s="79" r="GA56"/>
      <c s="79" r="GB56"/>
      <c s="79" r="GC56"/>
      <c s="79" r="GD56"/>
      <c s="79" r="GE56"/>
      <c s="79" r="GF56"/>
      <c s="79" r="GG56"/>
      <c s="79" r="GH56"/>
      <c s="79" r="GI56"/>
      <c s="79" r="GJ56"/>
      <c s="79" r="GK56"/>
      <c s="79" r="GL56"/>
      <c s="79" r="GM56"/>
      <c s="79" r="GN56"/>
      <c s="79" r="GO56"/>
      <c s="79" r="GP56"/>
      <c s="79" r="GQ56"/>
      <c s="79" r="GR56"/>
      <c s="79" r="GS56"/>
      <c s="79" r="GT56"/>
      <c s="79" r="GU56"/>
      <c s="79" r="GV56"/>
      <c s="79" r="GW56"/>
      <c s="79" r="GX56"/>
      <c s="79" r="GY56"/>
      <c s="79" r="GZ56"/>
      <c s="79" r="HA56"/>
      <c s="79" r="HB56"/>
      <c s="79" r="HC56"/>
      <c s="79" r="HD56"/>
      <c s="79" r="HE56"/>
      <c s="79" r="HF56"/>
      <c s="79" r="HG56"/>
      <c s="79" r="HH56"/>
      <c s="79" r="HI56"/>
      <c s="79" r="HJ56"/>
      <c s="79" r="HK56"/>
      <c s="79" r="HL56"/>
      <c s="79" r="HM56"/>
      <c s="79" r="HN56"/>
      <c s="79" r="HO56"/>
      <c s="79" r="HP56"/>
      <c s="79" r="HQ56"/>
      <c s="79" r="HR56"/>
      <c s="79" r="HS56"/>
      <c s="79" r="HT56"/>
    </row>
    <row r="57">
      <c s="87" r="A57">
        <v>1</v>
      </c>
      <c t="s" s="132" r="B57">
        <v>4923</v>
      </c>
      <c t="s" s="132" r="C57">
        <v>4877</v>
      </c>
      <c s="79" r="D57"/>
      <c s="79" r="E57"/>
      <c s="79" r="F57"/>
      <c s="79" r="G57"/>
      <c s="79" r="H57"/>
      <c s="79" r="I57"/>
      <c s="79" r="J57"/>
      <c s="79" r="K57"/>
      <c s="79" r="L57"/>
      <c s="79" r="M57"/>
      <c s="79" r="N57"/>
      <c s="79" r="O57"/>
      <c s="79" r="P57"/>
      <c s="79" r="Q57"/>
      <c s="79" r="R57"/>
      <c s="79" r="S57"/>
      <c s="79" r="T57"/>
      <c s="79" r="U57"/>
      <c s="79" r="V57"/>
      <c s="79" r="W57"/>
      <c s="79" r="X57"/>
      <c s="79" r="Y57"/>
      <c s="79" r="Z57"/>
      <c s="79" r="AA57"/>
      <c s="79" r="AB57"/>
      <c s="79" r="AC57"/>
      <c s="79" r="AD57"/>
      <c s="79" r="AE57"/>
      <c s="79" r="AF57"/>
      <c s="79" r="AG57"/>
      <c s="79" r="AH57"/>
      <c s="79" r="AI57"/>
      <c s="79" r="AJ57"/>
      <c s="79" r="AK57"/>
      <c s="79" r="AL57"/>
      <c s="79" r="AM57"/>
      <c s="79" r="AN57"/>
      <c s="79" r="AO57"/>
      <c s="79" r="AP57"/>
      <c s="79" r="AQ57"/>
      <c s="79" r="AR57"/>
      <c s="79" r="AS57"/>
      <c s="79" r="AT57"/>
      <c s="79" r="AU57"/>
      <c s="79" r="AV57"/>
      <c s="79" r="AW57"/>
      <c s="79" r="AX57"/>
      <c s="79" r="AY57"/>
      <c s="79" r="AZ57"/>
      <c s="79" r="BA57"/>
      <c s="79" r="BB57"/>
      <c s="79" r="BC57"/>
      <c s="79" r="BD57"/>
      <c s="79" r="BE57"/>
      <c s="79" r="BF57"/>
      <c s="79" r="BG57"/>
      <c s="79" r="BH57"/>
      <c s="79" r="BI57"/>
      <c s="79" r="BJ57"/>
      <c s="79" r="BK57"/>
      <c s="79" r="BL57"/>
      <c s="79" r="BM57"/>
      <c s="79" r="BN57"/>
      <c s="79" r="BO57"/>
      <c s="79" r="BP57"/>
      <c s="79" r="BQ57"/>
      <c s="79" r="BR57"/>
      <c s="79" r="BS57"/>
      <c s="79" r="BT57"/>
      <c s="79" r="BU57"/>
      <c s="79" r="BV57"/>
      <c s="79" r="BW57"/>
      <c s="79" r="BX57"/>
      <c s="79" r="BY57"/>
      <c s="79" r="BZ57"/>
      <c s="79" r="CA57"/>
      <c s="79" r="CB57"/>
      <c s="79" r="CC57"/>
      <c s="79" r="CD57"/>
      <c s="79" r="CE57"/>
      <c s="79" r="CF57"/>
      <c s="79" r="CG57"/>
      <c s="79" r="CH57"/>
      <c s="79" r="CI57"/>
      <c s="79" r="CJ57"/>
      <c s="79" r="CK57"/>
      <c s="79" r="CL57"/>
      <c s="79" r="CM57"/>
      <c s="79" r="CN57"/>
      <c s="79" r="CO57"/>
      <c s="79" r="CP57"/>
      <c s="79" r="CQ57"/>
      <c s="79" r="CR57"/>
      <c s="79" r="CS57"/>
      <c s="79" r="CT57"/>
      <c s="79" r="CU57"/>
      <c s="79" r="CV57"/>
      <c s="79" r="CW57"/>
      <c s="79" r="CX57"/>
      <c s="79" r="CY57"/>
      <c s="79" r="CZ57"/>
      <c s="79" r="DA57"/>
      <c s="79" r="DB57"/>
      <c s="79" r="DC57"/>
      <c s="79" r="DD57"/>
      <c s="79" r="DE57"/>
      <c s="79" r="DF57"/>
      <c s="79" r="DG57"/>
      <c s="79" r="DH57"/>
      <c s="79" r="DI57"/>
      <c s="79" r="DJ57"/>
      <c s="79" r="DK57"/>
      <c s="79" r="DL57"/>
      <c s="79" r="DM57"/>
      <c s="79" r="DN57"/>
      <c s="79" r="DO57"/>
      <c s="79" r="DP57"/>
      <c s="79" r="DQ57"/>
      <c s="79" r="DR57"/>
      <c s="79" r="DS57"/>
      <c s="79" r="DT57"/>
      <c s="79" r="DU57"/>
      <c s="79" r="DV57"/>
      <c s="79" r="DW57"/>
      <c s="79" r="DX57"/>
      <c s="79" r="DY57"/>
      <c s="79" r="DZ57"/>
      <c s="79" r="EA57"/>
      <c s="79" r="EB57"/>
      <c s="79" r="EC57"/>
      <c s="79" r="ED57"/>
      <c s="79" r="EE57"/>
      <c s="79" r="EF57"/>
      <c s="79" r="EG57"/>
      <c s="79" r="EH57"/>
      <c s="79" r="EI57"/>
      <c s="79" r="EJ57"/>
      <c s="79" r="EK57"/>
      <c s="79" r="EL57"/>
      <c s="79" r="EM57"/>
      <c s="79" r="EN57"/>
      <c s="79" r="EO57"/>
      <c s="79" r="EP57"/>
      <c s="79" r="EQ57"/>
      <c s="79" r="ER57"/>
      <c s="79" r="ES57"/>
      <c s="79" r="ET57"/>
      <c s="79" r="EU57"/>
      <c s="79" r="EV57"/>
      <c s="79" r="EW57"/>
      <c s="79" r="EX57"/>
      <c s="79" r="EY57"/>
      <c s="79" r="EZ57"/>
      <c s="79" r="FA57"/>
      <c s="79" r="FB57"/>
      <c s="79" r="FC57"/>
      <c s="79" r="FD57"/>
      <c s="79" r="FE57"/>
      <c s="79" r="FF57"/>
      <c s="79" r="FG57"/>
      <c s="79" r="FH57"/>
      <c s="79" r="FI57"/>
      <c s="79" r="FJ57"/>
      <c s="79" r="FK57"/>
      <c s="79" r="FL57"/>
      <c s="79" r="FM57"/>
      <c s="79" r="FN57"/>
      <c s="79" r="FO57"/>
      <c s="79" r="FP57"/>
      <c s="79" r="FQ57"/>
      <c s="79" r="FR57"/>
      <c s="79" r="FS57"/>
      <c s="79" r="FT57"/>
      <c s="79" r="FU57"/>
      <c s="79" r="FV57"/>
      <c s="79" r="FW57"/>
      <c s="79" r="FX57"/>
      <c s="79" r="FY57"/>
      <c s="79" r="FZ57"/>
      <c s="79" r="GA57"/>
      <c s="79" r="GB57"/>
      <c s="79" r="GC57"/>
      <c s="79" r="GD57"/>
      <c s="79" r="GE57"/>
      <c s="79" r="GF57"/>
      <c s="79" r="GG57"/>
      <c s="79" r="GH57"/>
      <c s="79" r="GI57"/>
      <c s="79" r="GJ57"/>
      <c s="79" r="GK57"/>
      <c s="79" r="GL57"/>
      <c s="79" r="GM57"/>
      <c s="79" r="GN57"/>
      <c s="79" r="GO57"/>
      <c s="79" r="GP57"/>
      <c s="79" r="GQ57"/>
      <c s="79" r="GR57"/>
      <c s="79" r="GS57"/>
      <c s="79" r="GT57"/>
      <c s="79" r="GU57"/>
      <c s="79" r="GV57"/>
      <c s="79" r="GW57"/>
      <c s="79" r="GX57"/>
      <c s="79" r="GY57"/>
      <c s="79" r="GZ57"/>
      <c s="79" r="HA57"/>
      <c s="79" r="HB57"/>
      <c s="79" r="HC57"/>
      <c s="79" r="HD57"/>
      <c s="79" r="HE57"/>
      <c s="79" r="HF57"/>
      <c s="79" r="HG57"/>
      <c s="79" r="HH57"/>
      <c s="79" r="HI57"/>
      <c s="79" r="HJ57"/>
      <c s="79" r="HK57"/>
      <c s="79" r="HL57"/>
      <c s="79" r="HM57"/>
      <c s="79" r="HN57"/>
      <c s="79" r="HO57"/>
      <c s="79" r="HP57"/>
      <c s="79" r="HQ57"/>
      <c s="79" r="HR57"/>
      <c s="79" r="HS57"/>
      <c s="79" r="HT57"/>
    </row>
    <row customHeight="1" r="58" ht="12.75">
      <c s="79" r="A58"/>
      <c t="s" s="132" r="B58">
        <v>4924</v>
      </c>
      <c t="s" s="132" r="C58">
        <v>4866</v>
      </c>
      <c s="79" r="D58"/>
      <c s="79" r="E58"/>
      <c s="79" r="F58"/>
      <c s="79" r="G58"/>
      <c s="79" r="H58"/>
      <c s="79" r="I58"/>
      <c s="79" r="J58"/>
      <c s="79" r="K58"/>
      <c s="79" r="L58"/>
      <c s="79" r="M58"/>
      <c s="79" r="N58"/>
      <c s="79" r="O58"/>
      <c s="79" r="P58"/>
      <c s="79" r="Q58"/>
      <c s="79" r="R58"/>
      <c s="79" r="S58"/>
      <c s="79" r="T58"/>
      <c s="79" r="U58"/>
      <c s="79" r="V58"/>
      <c s="79" r="W58"/>
      <c s="79" r="X58"/>
      <c s="79" r="Y58"/>
      <c s="79" r="Z58"/>
      <c s="79" r="AA58"/>
      <c s="79" r="AB58"/>
      <c s="79" r="AC58"/>
      <c s="79" r="AD58"/>
      <c s="79" r="AE58"/>
      <c s="79" r="AF58"/>
      <c s="79" r="AG58"/>
      <c s="79" r="AH58"/>
      <c s="79" r="AI58"/>
      <c s="79" r="AJ58"/>
      <c s="79" r="AK58"/>
      <c s="79" r="AL58"/>
      <c s="79" r="AM58"/>
      <c s="79" r="AN58"/>
      <c s="79" r="AO58"/>
      <c s="79" r="AP58"/>
      <c s="79" r="AQ58"/>
      <c s="79" r="AR58"/>
      <c s="79" r="AS58"/>
      <c s="79" r="AT58"/>
      <c s="79" r="AU58"/>
      <c s="79" r="AV58"/>
      <c s="79" r="AW58"/>
      <c s="79" r="AX58"/>
      <c s="79" r="AY58"/>
      <c s="79" r="AZ58"/>
      <c s="79" r="BA58"/>
      <c s="79" r="BB58"/>
      <c s="79" r="BC58"/>
      <c s="79" r="BD58"/>
      <c s="79" r="BE58"/>
      <c s="79" r="BF58"/>
      <c s="79" r="BG58"/>
      <c s="79" r="BH58"/>
      <c s="79" r="BI58"/>
      <c s="79" r="BJ58"/>
      <c s="79" r="BK58"/>
      <c s="79" r="BL58"/>
      <c s="79" r="BM58"/>
      <c s="79" r="BN58"/>
      <c s="79" r="BO58"/>
      <c s="79" r="BP58"/>
      <c s="79" r="BQ58"/>
      <c s="79" r="BR58"/>
      <c s="79" r="BS58"/>
      <c s="79" r="BT58"/>
      <c s="79" r="BU58"/>
      <c s="79" r="BV58"/>
      <c s="79" r="BW58"/>
      <c s="79" r="BX58"/>
      <c s="79" r="BY58"/>
      <c s="79" r="BZ58"/>
      <c s="79" r="CA58"/>
      <c s="79" r="CB58"/>
      <c s="79" r="CC58"/>
      <c s="79" r="CD58"/>
      <c s="79" r="CE58"/>
      <c s="79" r="CF58"/>
      <c s="79" r="CG58"/>
      <c s="79" r="CH58"/>
      <c s="79" r="CI58"/>
      <c s="79" r="CJ58"/>
      <c s="79" r="CK58"/>
      <c s="79" r="CL58"/>
      <c s="79" r="CM58"/>
      <c s="79" r="CN58"/>
      <c s="79" r="CO58"/>
      <c s="79" r="CP58"/>
      <c s="79" r="CQ58"/>
      <c s="79" r="CR58"/>
      <c s="79" r="CS58"/>
      <c s="79" r="CT58"/>
      <c s="79" r="CU58"/>
      <c s="79" r="CV58"/>
      <c s="79" r="CW58"/>
      <c s="79" r="CX58"/>
      <c s="79" r="CY58"/>
      <c s="79" r="CZ58"/>
      <c s="79" r="DA58"/>
      <c s="79" r="DB58"/>
      <c s="79" r="DC58"/>
      <c s="79" r="DD58"/>
      <c s="79" r="DE58"/>
      <c s="79" r="DF58"/>
      <c s="79" r="DG58"/>
      <c s="79" r="DH58"/>
      <c s="79" r="DI58"/>
      <c s="79" r="DJ58"/>
      <c s="79" r="DK58"/>
      <c s="79" r="DL58"/>
      <c s="79" r="DM58"/>
      <c s="79" r="DN58"/>
      <c s="79" r="DO58"/>
      <c s="79" r="DP58"/>
      <c s="79" r="DQ58"/>
      <c s="79" r="DR58"/>
      <c s="79" r="DS58"/>
      <c s="79" r="DT58"/>
      <c s="79" r="DU58"/>
      <c s="79" r="DV58"/>
      <c s="79" r="DW58"/>
      <c s="79" r="DX58"/>
      <c s="79" r="DY58"/>
      <c s="79" r="DZ58"/>
      <c s="79" r="EA58"/>
      <c s="79" r="EB58"/>
      <c s="79" r="EC58"/>
      <c s="79" r="ED58"/>
      <c s="79" r="EE58"/>
      <c s="79" r="EF58"/>
      <c s="79" r="EG58"/>
      <c s="79" r="EH58"/>
      <c s="79" r="EI58"/>
      <c s="79" r="EJ58"/>
      <c s="79" r="EK58"/>
      <c s="79" r="EL58"/>
      <c s="79" r="EM58"/>
      <c s="79" r="EN58"/>
      <c s="79" r="EO58"/>
      <c s="79" r="EP58"/>
      <c s="79" r="EQ58"/>
      <c s="79" r="ER58"/>
      <c s="79" r="ES58"/>
      <c s="79" r="ET58"/>
      <c s="79" r="EU58"/>
      <c s="79" r="EV58"/>
      <c s="79" r="EW58"/>
      <c s="79" r="EX58"/>
      <c s="79" r="EY58"/>
      <c s="79" r="EZ58"/>
      <c s="79" r="FA58"/>
      <c s="79" r="FB58"/>
      <c s="79" r="FC58"/>
      <c s="79" r="FD58"/>
      <c s="79" r="FE58"/>
      <c s="79" r="FF58"/>
      <c s="79" r="FG58"/>
      <c s="79" r="FH58"/>
      <c s="79" r="FI58"/>
      <c s="79" r="FJ58"/>
      <c s="79" r="FK58"/>
      <c s="79" r="FL58"/>
      <c s="79" r="FM58"/>
      <c s="79" r="FN58"/>
      <c s="79" r="FO58"/>
      <c s="79" r="FP58"/>
      <c s="79" r="FQ58"/>
      <c s="79" r="FR58"/>
      <c s="79" r="FS58"/>
      <c s="79" r="FT58"/>
      <c s="79" r="FU58"/>
      <c s="79" r="FV58"/>
      <c s="79" r="FW58"/>
      <c s="79" r="FX58"/>
      <c s="79" r="FY58"/>
      <c s="79" r="FZ58"/>
      <c s="79" r="GA58"/>
      <c s="79" r="GB58"/>
      <c s="79" r="GC58"/>
      <c s="79" r="GD58"/>
      <c s="79" r="GE58"/>
      <c s="79" r="GF58"/>
      <c s="79" r="GG58"/>
      <c s="79" r="GH58"/>
      <c s="79" r="GI58"/>
      <c s="79" r="GJ58"/>
      <c s="79" r="GK58"/>
      <c s="79" r="GL58"/>
      <c s="79" r="GM58"/>
      <c s="79" r="GN58"/>
      <c s="79" r="GO58"/>
      <c s="79" r="GP58"/>
      <c s="79" r="GQ58"/>
      <c s="79" r="GR58"/>
      <c s="79" r="GS58"/>
      <c s="79" r="GT58"/>
      <c s="79" r="GU58"/>
      <c s="79" r="GV58"/>
      <c s="79" r="GW58"/>
      <c s="79" r="GX58"/>
      <c s="79" r="GY58"/>
      <c s="79" r="GZ58"/>
      <c s="79" r="HA58"/>
      <c s="79" r="HB58"/>
      <c s="79" r="HC58"/>
      <c s="79" r="HD58"/>
      <c s="79" r="HE58"/>
      <c s="79" r="HF58"/>
      <c s="79" r="HG58"/>
      <c s="79" r="HH58"/>
      <c s="79" r="HI58"/>
      <c s="79" r="HJ58"/>
      <c s="79" r="HK58"/>
      <c s="79" r="HL58"/>
      <c s="79" r="HM58"/>
      <c s="79" r="HN58"/>
      <c s="79" r="HO58"/>
      <c s="79" r="HP58"/>
      <c s="79" r="HQ58"/>
      <c s="79" r="HR58"/>
      <c s="79" r="HS58"/>
      <c s="79" r="HT58"/>
    </row>
    <row r="59">
      <c s="87" r="A59">
        <v>1</v>
      </c>
      <c t="s" s="132" r="B59">
        <v>4925</v>
      </c>
      <c t="s" s="132" r="C59">
        <v>4871</v>
      </c>
      <c s="79" r="D59"/>
      <c s="79" r="E59"/>
      <c s="79" r="F59"/>
      <c s="79" r="G59"/>
      <c s="79" r="H59"/>
      <c s="79" r="I59"/>
      <c s="79" r="J59"/>
      <c s="79" r="K59"/>
      <c s="79" r="L59"/>
      <c s="79" r="M59"/>
      <c s="79" r="N59"/>
      <c s="79" r="O59"/>
      <c s="79" r="P59"/>
      <c s="79" r="Q59"/>
      <c s="79" r="R59"/>
      <c s="79" r="S59"/>
      <c s="79" r="T59"/>
      <c s="79" r="U59"/>
      <c s="79" r="V59"/>
      <c s="79" r="W59"/>
      <c s="79" r="X59"/>
      <c s="79" r="Y59"/>
      <c s="79" r="Z59"/>
      <c s="79" r="AA59"/>
      <c s="79" r="AB59"/>
      <c s="79" r="AC59"/>
      <c s="79" r="AD59"/>
      <c s="79" r="AE59"/>
      <c s="79" r="AF59"/>
      <c s="79" r="AG59"/>
      <c s="79" r="AH59"/>
      <c s="79" r="AI59"/>
      <c s="79" r="AJ59"/>
      <c s="79" r="AK59"/>
      <c s="79" r="AL59"/>
      <c s="79" r="AM59"/>
      <c s="79" r="AN59"/>
      <c s="79" r="AO59"/>
      <c s="79" r="AP59"/>
      <c s="79" r="AQ59"/>
      <c s="79" r="AR59"/>
      <c s="79" r="AS59"/>
      <c s="79" r="AT59"/>
      <c s="79" r="AU59"/>
      <c s="79" r="AV59"/>
      <c s="79" r="AW59"/>
      <c s="79" r="AX59"/>
      <c s="79" r="AY59"/>
      <c s="79" r="AZ59"/>
      <c s="79" r="BA59"/>
      <c s="79" r="BB59"/>
      <c s="79" r="BC59"/>
      <c s="79" r="BD59"/>
      <c s="79" r="BE59"/>
      <c s="79" r="BF59"/>
      <c s="79" r="BG59"/>
      <c s="79" r="BH59"/>
      <c s="79" r="BI59"/>
      <c s="79" r="BJ59"/>
      <c s="79" r="BK59"/>
      <c s="79" r="BL59"/>
      <c s="79" r="BM59"/>
      <c s="79" r="BN59"/>
      <c s="79" r="BO59"/>
      <c s="79" r="BP59"/>
      <c s="79" r="BQ59"/>
      <c s="79" r="BR59"/>
      <c s="79" r="BS59"/>
      <c s="79" r="BT59"/>
      <c s="79" r="BU59"/>
      <c s="79" r="BV59"/>
      <c s="79" r="BW59"/>
      <c s="79" r="BX59"/>
      <c s="79" r="BY59"/>
      <c s="79" r="BZ59"/>
      <c s="79" r="CA59"/>
      <c s="79" r="CB59"/>
      <c s="79" r="CC59"/>
      <c s="79" r="CD59"/>
      <c s="79" r="CE59"/>
      <c s="79" r="CF59"/>
      <c s="79" r="CG59"/>
      <c s="79" r="CH59"/>
      <c s="79" r="CI59"/>
      <c s="79" r="CJ59"/>
      <c s="79" r="CK59"/>
      <c s="79" r="CL59"/>
      <c s="79" r="CM59"/>
      <c s="79" r="CN59"/>
      <c s="79" r="CO59"/>
      <c s="79" r="CP59"/>
      <c s="79" r="CQ59"/>
      <c s="79" r="CR59"/>
      <c s="79" r="CS59"/>
      <c s="79" r="CT59"/>
      <c s="79" r="CU59"/>
      <c s="79" r="CV59"/>
      <c s="79" r="CW59"/>
      <c s="79" r="CX59"/>
      <c s="79" r="CY59"/>
      <c s="79" r="CZ59"/>
      <c s="79" r="DA59"/>
      <c s="79" r="DB59"/>
      <c s="79" r="DC59"/>
      <c s="79" r="DD59"/>
      <c s="79" r="DE59"/>
      <c s="79" r="DF59"/>
      <c s="79" r="DG59"/>
      <c s="79" r="DH59"/>
      <c s="79" r="DI59"/>
      <c s="79" r="DJ59"/>
      <c s="79" r="DK59"/>
      <c s="79" r="DL59"/>
      <c s="79" r="DM59"/>
      <c s="79" r="DN59"/>
      <c s="79" r="DO59"/>
      <c s="79" r="DP59"/>
      <c s="79" r="DQ59"/>
      <c s="79" r="DR59"/>
      <c s="79" r="DS59"/>
      <c s="79" r="DT59"/>
      <c s="79" r="DU59"/>
      <c s="79" r="DV59"/>
      <c s="79" r="DW59"/>
      <c s="79" r="DX59"/>
      <c s="79" r="DY59"/>
      <c s="79" r="DZ59"/>
      <c s="79" r="EA59"/>
      <c s="79" r="EB59"/>
      <c s="79" r="EC59"/>
      <c s="79" r="ED59"/>
      <c s="79" r="EE59"/>
      <c s="79" r="EF59"/>
      <c s="79" r="EG59"/>
      <c s="79" r="EH59"/>
      <c s="79" r="EI59"/>
      <c s="79" r="EJ59"/>
      <c s="79" r="EK59"/>
      <c s="79" r="EL59"/>
      <c s="79" r="EM59"/>
      <c s="79" r="EN59"/>
      <c s="79" r="EO59"/>
      <c s="79" r="EP59"/>
      <c s="79" r="EQ59"/>
      <c s="79" r="ER59"/>
      <c s="79" r="ES59"/>
      <c s="79" r="ET59"/>
      <c s="79" r="EU59"/>
      <c s="79" r="EV59"/>
      <c s="79" r="EW59"/>
      <c s="79" r="EX59"/>
      <c s="79" r="EY59"/>
      <c s="79" r="EZ59"/>
      <c s="79" r="FA59"/>
      <c s="79" r="FB59"/>
      <c s="79" r="FC59"/>
      <c s="79" r="FD59"/>
      <c s="79" r="FE59"/>
      <c s="79" r="FF59"/>
      <c s="79" r="FG59"/>
      <c s="79" r="FH59"/>
      <c s="79" r="FI59"/>
      <c s="79" r="FJ59"/>
      <c s="79" r="FK59"/>
      <c s="79" r="FL59"/>
      <c s="79" r="FM59"/>
      <c s="79" r="FN59"/>
      <c s="79" r="FO59"/>
      <c s="79" r="FP59"/>
      <c s="79" r="FQ59"/>
      <c s="79" r="FR59"/>
      <c s="79" r="FS59"/>
      <c s="79" r="FT59"/>
      <c s="79" r="FU59"/>
      <c s="79" r="FV59"/>
      <c s="79" r="FW59"/>
      <c s="79" r="FX59"/>
      <c s="79" r="FY59"/>
      <c s="79" r="FZ59"/>
      <c s="79" r="GA59"/>
      <c s="79" r="GB59"/>
      <c s="79" r="GC59"/>
      <c s="79" r="GD59"/>
      <c s="79" r="GE59"/>
      <c s="79" r="GF59"/>
      <c s="79" r="GG59"/>
      <c s="79" r="GH59"/>
      <c s="79" r="GI59"/>
      <c s="79" r="GJ59"/>
      <c s="79" r="GK59"/>
      <c s="79" r="GL59"/>
      <c s="79" r="GM59"/>
      <c s="79" r="GN59"/>
      <c s="79" r="GO59"/>
      <c s="79" r="GP59"/>
      <c s="79" r="GQ59"/>
      <c s="79" r="GR59"/>
      <c s="79" r="GS59"/>
      <c s="79" r="GT59"/>
      <c s="79" r="GU59"/>
      <c s="79" r="GV59"/>
      <c s="79" r="GW59"/>
      <c s="79" r="GX59"/>
      <c s="79" r="GY59"/>
      <c s="79" r="GZ59"/>
      <c s="79" r="HA59"/>
      <c s="79" r="HB59"/>
      <c s="79" r="HC59"/>
      <c s="79" r="HD59"/>
      <c s="79" r="HE59"/>
      <c s="79" r="HF59"/>
      <c s="79" r="HG59"/>
      <c s="79" r="HH59"/>
      <c s="79" r="HI59"/>
      <c s="79" r="HJ59"/>
      <c s="79" r="HK59"/>
      <c s="79" r="HL59"/>
      <c s="79" r="HM59"/>
      <c s="79" r="HN59"/>
      <c s="79" r="HO59"/>
      <c s="79" r="HP59"/>
      <c s="79" r="HQ59"/>
      <c s="79" r="HR59"/>
      <c s="79" r="HS59"/>
      <c s="79" r="HT59"/>
    </row>
    <row r="60">
      <c s="87" r="A60">
        <v>1</v>
      </c>
      <c t="s" s="132" r="B60">
        <v>4926</v>
      </c>
      <c t="s" s="132" r="C60">
        <v>4866</v>
      </c>
      <c s="79" r="D60"/>
      <c s="79" r="E60"/>
      <c s="79" r="F60"/>
      <c s="79" r="G60"/>
      <c s="79" r="H60"/>
      <c s="79" r="I60"/>
      <c s="79" r="J60"/>
      <c s="79" r="K60"/>
      <c s="79" r="L60"/>
      <c s="79" r="M60"/>
      <c s="79" r="N60"/>
      <c s="79" r="O60"/>
      <c s="79" r="P60"/>
      <c s="79" r="Q60"/>
      <c s="79" r="R60"/>
      <c s="79" r="S60"/>
      <c s="79" r="T60"/>
      <c s="79" r="U60"/>
      <c s="79" r="V60"/>
      <c s="79" r="W60"/>
      <c s="79" r="X60"/>
      <c s="79" r="Y60"/>
      <c s="79" r="Z60"/>
      <c s="79" r="AA60"/>
      <c s="79" r="AB60"/>
      <c s="79" r="AC60"/>
      <c s="79" r="AD60"/>
      <c s="79" r="AE60"/>
      <c s="79" r="AF60"/>
      <c s="79" r="AG60"/>
      <c s="79" r="AH60"/>
      <c s="79" r="AI60"/>
      <c s="79" r="AJ60"/>
      <c s="79" r="AK60"/>
      <c s="79" r="AL60"/>
      <c s="79" r="AM60"/>
      <c s="79" r="AN60"/>
      <c s="79" r="AO60"/>
      <c s="79" r="AP60"/>
      <c s="79" r="AQ60"/>
      <c s="79" r="AR60"/>
      <c s="79" r="AS60"/>
      <c s="79" r="AT60"/>
      <c s="79" r="AU60"/>
      <c s="79" r="AV60"/>
      <c s="79" r="AW60"/>
      <c s="79" r="AX60"/>
      <c s="79" r="AY60"/>
      <c s="79" r="AZ60"/>
      <c s="79" r="BA60"/>
      <c s="79" r="BB60"/>
      <c s="79" r="BC60"/>
      <c s="79" r="BD60"/>
      <c s="79" r="BE60"/>
      <c s="79" r="BF60"/>
      <c s="79" r="BG60"/>
      <c s="79" r="BH60"/>
      <c s="79" r="BI60"/>
      <c s="79" r="BJ60"/>
      <c s="79" r="BK60"/>
      <c s="79" r="BL60"/>
      <c s="79" r="BM60"/>
      <c s="79" r="BN60"/>
      <c s="79" r="BO60"/>
      <c s="79" r="BP60"/>
      <c s="79" r="BQ60"/>
      <c s="79" r="BR60"/>
      <c s="79" r="BS60"/>
      <c s="79" r="BT60"/>
      <c s="79" r="BU60"/>
      <c s="79" r="BV60"/>
      <c s="79" r="BW60"/>
      <c s="79" r="BX60"/>
      <c s="79" r="BY60"/>
      <c s="79" r="BZ60"/>
      <c s="79" r="CA60"/>
      <c s="79" r="CB60"/>
      <c s="79" r="CC60"/>
      <c s="79" r="CD60"/>
      <c s="79" r="CE60"/>
      <c s="79" r="CF60"/>
      <c s="79" r="CG60"/>
      <c s="79" r="CH60"/>
      <c s="79" r="CI60"/>
      <c s="79" r="CJ60"/>
      <c s="79" r="CK60"/>
      <c s="79" r="CL60"/>
      <c s="79" r="CM60"/>
      <c s="79" r="CN60"/>
      <c s="79" r="CO60"/>
      <c s="79" r="CP60"/>
      <c s="79" r="CQ60"/>
      <c s="79" r="CR60"/>
      <c s="79" r="CS60"/>
      <c s="79" r="CT60"/>
      <c s="79" r="CU60"/>
      <c s="79" r="CV60"/>
      <c s="79" r="CW60"/>
      <c s="79" r="CX60"/>
      <c s="79" r="CY60"/>
      <c s="79" r="CZ60"/>
      <c s="79" r="DA60"/>
      <c s="79" r="DB60"/>
      <c s="79" r="DC60"/>
      <c s="79" r="DD60"/>
      <c s="79" r="DE60"/>
      <c s="79" r="DF60"/>
      <c s="79" r="DG60"/>
      <c s="79" r="DH60"/>
      <c s="79" r="DI60"/>
      <c s="79" r="DJ60"/>
      <c s="79" r="DK60"/>
      <c s="79" r="DL60"/>
      <c s="79" r="DM60"/>
      <c s="79" r="DN60"/>
      <c s="79" r="DO60"/>
      <c s="79" r="DP60"/>
      <c s="79" r="DQ60"/>
      <c s="79" r="DR60"/>
      <c s="79" r="DS60"/>
      <c s="79" r="DT60"/>
      <c s="79" r="DU60"/>
      <c s="79" r="DV60"/>
      <c s="79" r="DW60"/>
      <c s="79" r="DX60"/>
      <c s="79" r="DY60"/>
      <c s="79" r="DZ60"/>
      <c s="79" r="EA60"/>
      <c s="79" r="EB60"/>
      <c s="79" r="EC60"/>
      <c s="79" r="ED60"/>
      <c s="79" r="EE60"/>
      <c s="79" r="EF60"/>
      <c s="79" r="EG60"/>
      <c s="79" r="EH60"/>
      <c s="79" r="EI60"/>
      <c s="79" r="EJ60"/>
      <c s="79" r="EK60"/>
      <c s="79" r="EL60"/>
      <c s="79" r="EM60"/>
      <c s="79" r="EN60"/>
      <c s="79" r="EO60"/>
      <c s="79" r="EP60"/>
      <c s="79" r="EQ60"/>
      <c s="79" r="ER60"/>
      <c s="79" r="ES60"/>
      <c s="79" r="ET60"/>
      <c s="79" r="EU60"/>
      <c s="79" r="EV60"/>
      <c s="79" r="EW60"/>
      <c s="79" r="EX60"/>
      <c s="79" r="EY60"/>
      <c s="79" r="EZ60"/>
      <c s="79" r="FA60"/>
      <c s="79" r="FB60"/>
      <c s="79" r="FC60"/>
      <c s="79" r="FD60"/>
      <c s="79" r="FE60"/>
      <c s="79" r="FF60"/>
      <c s="79" r="FG60"/>
      <c s="79" r="FH60"/>
      <c s="79" r="FI60"/>
      <c s="79" r="FJ60"/>
      <c s="79" r="FK60"/>
      <c s="79" r="FL60"/>
      <c s="79" r="FM60"/>
      <c s="79" r="FN60"/>
      <c s="79" r="FO60"/>
      <c s="79" r="FP60"/>
      <c s="79" r="FQ60"/>
      <c s="79" r="FR60"/>
      <c s="79" r="FS60"/>
      <c s="79" r="FT60"/>
      <c s="79" r="FU60"/>
      <c s="79" r="FV60"/>
      <c s="79" r="FW60"/>
      <c s="79" r="FX60"/>
      <c s="79" r="FY60"/>
      <c s="79" r="FZ60"/>
      <c s="79" r="GA60"/>
      <c s="79" r="GB60"/>
      <c s="79" r="GC60"/>
      <c s="79" r="GD60"/>
      <c s="79" r="GE60"/>
      <c s="79" r="GF60"/>
      <c s="79" r="GG60"/>
      <c s="79" r="GH60"/>
      <c s="79" r="GI60"/>
      <c s="79" r="GJ60"/>
      <c s="79" r="GK60"/>
      <c s="79" r="GL60"/>
      <c s="79" r="GM60"/>
      <c s="79" r="GN60"/>
      <c s="79" r="GO60"/>
      <c s="79" r="GP60"/>
      <c s="79" r="GQ60"/>
      <c s="79" r="GR60"/>
      <c s="79" r="GS60"/>
      <c s="79" r="GT60"/>
      <c s="79" r="GU60"/>
      <c s="79" r="GV60"/>
      <c s="79" r="GW60"/>
      <c s="79" r="GX60"/>
      <c s="79" r="GY60"/>
      <c s="79" r="GZ60"/>
      <c s="79" r="HA60"/>
      <c s="79" r="HB60"/>
      <c s="79" r="HC60"/>
      <c s="79" r="HD60"/>
      <c s="79" r="HE60"/>
      <c s="79" r="HF60"/>
      <c s="79" r="HG60"/>
      <c s="79" r="HH60"/>
      <c s="79" r="HI60"/>
      <c s="79" r="HJ60"/>
      <c s="79" r="HK60"/>
      <c s="79" r="HL60"/>
      <c s="79" r="HM60"/>
      <c s="79" r="HN60"/>
      <c s="79" r="HO60"/>
      <c s="79" r="HP60"/>
      <c s="79" r="HQ60"/>
      <c s="79" r="HR60"/>
      <c s="79" r="HS60"/>
      <c s="79" r="HT60"/>
    </row>
    <row r="61">
      <c s="87" r="A61">
        <v>1</v>
      </c>
      <c t="s" s="132" r="B61">
        <v>4927</v>
      </c>
      <c t="s" s="132" r="C61">
        <v>4871</v>
      </c>
      <c s="79" r="D61"/>
      <c s="79" r="E61"/>
      <c s="79" r="F61"/>
      <c s="79" r="G61"/>
      <c s="79" r="H61"/>
      <c s="79" r="I61"/>
      <c s="79" r="J61"/>
      <c s="79" r="K61"/>
      <c s="79" r="L61"/>
      <c s="79" r="M61"/>
      <c s="79" r="N61"/>
      <c s="79" r="O61"/>
      <c s="79" r="P61"/>
      <c s="79" r="Q61"/>
      <c s="79" r="R61"/>
      <c s="79" r="S61"/>
      <c s="79" r="T61"/>
      <c s="79" r="U61"/>
      <c s="79" r="V61"/>
      <c s="79" r="W61"/>
      <c s="79" r="X61"/>
      <c s="79" r="Y61"/>
      <c s="79" r="Z61"/>
      <c s="79" r="AA61"/>
      <c s="79" r="AB61"/>
      <c s="79" r="AC61"/>
      <c s="79" r="AD61"/>
      <c s="79" r="AE61"/>
      <c s="79" r="AF61"/>
      <c s="79" r="AG61"/>
      <c s="79" r="AH61"/>
      <c s="79" r="AI61"/>
      <c s="79" r="AJ61"/>
      <c s="79" r="AK61"/>
      <c s="79" r="AL61"/>
      <c s="79" r="AM61"/>
      <c s="79" r="AN61"/>
      <c s="79" r="AO61"/>
      <c s="79" r="AP61"/>
      <c s="79" r="AQ61"/>
      <c s="79" r="AR61"/>
      <c s="79" r="AS61"/>
      <c s="79" r="AT61"/>
      <c s="79" r="AU61"/>
      <c s="79" r="AV61"/>
      <c s="79" r="AW61"/>
      <c s="79" r="AX61"/>
      <c s="79" r="AY61"/>
      <c s="79" r="AZ61"/>
      <c s="79" r="BA61"/>
      <c s="79" r="BB61"/>
      <c s="79" r="BC61"/>
      <c s="79" r="BD61"/>
      <c s="79" r="BE61"/>
      <c s="79" r="BF61"/>
      <c s="79" r="BG61"/>
      <c s="79" r="BH61"/>
      <c s="79" r="BI61"/>
      <c s="79" r="BJ61"/>
      <c s="79" r="BK61"/>
      <c s="79" r="BL61"/>
      <c s="79" r="BM61"/>
      <c s="79" r="BN61"/>
      <c s="79" r="BO61"/>
      <c s="79" r="BP61"/>
      <c s="79" r="BQ61"/>
      <c s="79" r="BR61"/>
      <c s="79" r="BS61"/>
      <c s="79" r="BT61"/>
      <c s="79" r="BU61"/>
      <c s="79" r="BV61"/>
      <c s="79" r="BW61"/>
      <c s="79" r="BX61"/>
      <c s="79" r="BY61"/>
      <c s="79" r="BZ61"/>
      <c s="79" r="CA61"/>
      <c s="79" r="CB61"/>
      <c s="79" r="CC61"/>
      <c s="79" r="CD61"/>
      <c s="79" r="CE61"/>
      <c s="79" r="CF61"/>
      <c s="79" r="CG61"/>
      <c s="79" r="CH61"/>
      <c s="79" r="CI61"/>
      <c s="79" r="CJ61"/>
      <c s="79" r="CK61"/>
      <c s="79" r="CL61"/>
      <c s="79" r="CM61"/>
      <c s="79" r="CN61"/>
      <c s="79" r="CO61"/>
      <c s="79" r="CP61"/>
      <c s="79" r="CQ61"/>
      <c s="79" r="CR61"/>
      <c s="79" r="CS61"/>
      <c s="79" r="CT61"/>
      <c s="79" r="CU61"/>
      <c s="79" r="CV61"/>
      <c s="79" r="CW61"/>
      <c s="79" r="CX61"/>
      <c s="79" r="CY61"/>
      <c s="79" r="CZ61"/>
      <c s="79" r="DA61"/>
      <c s="79" r="DB61"/>
      <c s="79" r="DC61"/>
      <c s="79" r="DD61"/>
      <c s="79" r="DE61"/>
      <c s="79" r="DF61"/>
      <c s="79" r="DG61"/>
      <c s="79" r="DH61"/>
      <c s="79" r="DI61"/>
      <c s="79" r="DJ61"/>
      <c s="79" r="DK61"/>
      <c s="79" r="DL61"/>
      <c s="79" r="DM61"/>
      <c s="79" r="DN61"/>
      <c s="79" r="DO61"/>
      <c s="79" r="DP61"/>
      <c s="79" r="DQ61"/>
      <c s="79" r="DR61"/>
      <c s="79" r="DS61"/>
      <c s="79" r="DT61"/>
      <c s="79" r="DU61"/>
      <c s="79" r="DV61"/>
      <c s="79" r="DW61"/>
      <c s="79" r="DX61"/>
      <c s="79" r="DY61"/>
      <c s="79" r="DZ61"/>
      <c s="79" r="EA61"/>
      <c s="79" r="EB61"/>
      <c s="79" r="EC61"/>
      <c s="79" r="ED61"/>
      <c s="79" r="EE61"/>
      <c s="79" r="EF61"/>
      <c s="79" r="EG61"/>
      <c s="79" r="EH61"/>
      <c s="79" r="EI61"/>
      <c s="79" r="EJ61"/>
      <c s="79" r="EK61"/>
      <c s="79" r="EL61"/>
      <c s="79" r="EM61"/>
      <c s="79" r="EN61"/>
      <c s="79" r="EO61"/>
      <c s="79" r="EP61"/>
      <c s="79" r="EQ61"/>
      <c s="79" r="ER61"/>
      <c s="79" r="ES61"/>
      <c s="79" r="ET61"/>
      <c s="79" r="EU61"/>
      <c s="79" r="EV61"/>
      <c s="79" r="EW61"/>
      <c s="79" r="EX61"/>
      <c s="79" r="EY61"/>
      <c s="79" r="EZ61"/>
      <c s="79" r="FA61"/>
      <c s="79" r="FB61"/>
      <c s="79" r="FC61"/>
      <c s="79" r="FD61"/>
      <c s="79" r="FE61"/>
      <c s="79" r="FF61"/>
      <c s="79" r="FG61"/>
      <c s="79" r="FH61"/>
      <c s="79" r="FI61"/>
      <c s="79" r="FJ61"/>
      <c s="79" r="FK61"/>
      <c s="79" r="FL61"/>
      <c s="79" r="FM61"/>
      <c s="79" r="FN61"/>
      <c s="79" r="FO61"/>
      <c s="79" r="FP61"/>
      <c s="79" r="FQ61"/>
      <c s="79" r="FR61"/>
      <c s="79" r="FS61"/>
      <c s="79" r="FT61"/>
      <c s="79" r="FU61"/>
      <c s="79" r="FV61"/>
      <c s="79" r="FW61"/>
      <c s="79" r="FX61"/>
      <c s="79" r="FY61"/>
      <c s="79" r="FZ61"/>
      <c s="79" r="GA61"/>
      <c s="79" r="GB61"/>
      <c s="79" r="GC61"/>
      <c s="79" r="GD61"/>
      <c s="79" r="GE61"/>
      <c s="79" r="GF61"/>
      <c s="79" r="GG61"/>
      <c s="79" r="GH61"/>
      <c s="79" r="GI61"/>
      <c s="79" r="GJ61"/>
      <c s="79" r="GK61"/>
      <c s="79" r="GL61"/>
      <c s="79" r="GM61"/>
      <c s="79" r="GN61"/>
      <c s="79" r="GO61"/>
      <c s="79" r="GP61"/>
      <c s="79" r="GQ61"/>
      <c s="79" r="GR61"/>
      <c s="79" r="GS61"/>
      <c s="79" r="GT61"/>
      <c s="79" r="GU61"/>
      <c s="79" r="GV61"/>
      <c s="79" r="GW61"/>
      <c s="79" r="GX61"/>
      <c s="79" r="GY61"/>
      <c s="79" r="GZ61"/>
      <c s="79" r="HA61"/>
      <c s="79" r="HB61"/>
      <c s="79" r="HC61"/>
      <c s="79" r="HD61"/>
      <c s="79" r="HE61"/>
      <c s="79" r="HF61"/>
      <c s="79" r="HG61"/>
      <c s="79" r="HH61"/>
      <c s="79" r="HI61"/>
      <c s="79" r="HJ61"/>
      <c s="79" r="HK61"/>
      <c s="79" r="HL61"/>
      <c s="79" r="HM61"/>
      <c s="79" r="HN61"/>
      <c s="79" r="HO61"/>
      <c s="79" r="HP61"/>
      <c s="79" r="HQ61"/>
      <c s="79" r="HR61"/>
      <c s="79" r="HS61"/>
      <c s="79" r="HT61"/>
    </row>
    <row r="62">
      <c s="87" r="A62">
        <v>1</v>
      </c>
      <c t="s" s="132" r="B62">
        <v>4928</v>
      </c>
      <c t="s" s="132" r="C62">
        <v>4871</v>
      </c>
      <c s="79" r="D62"/>
      <c s="79" r="E62"/>
      <c s="79" r="F62"/>
      <c s="79" r="G62"/>
      <c s="79" r="H62"/>
      <c s="79" r="I62"/>
      <c s="79" r="J62"/>
      <c s="79" r="K62"/>
      <c s="79" r="L62"/>
      <c s="79" r="M62"/>
      <c s="79" r="N62"/>
      <c s="79" r="O62"/>
      <c s="79" r="P62"/>
      <c s="79" r="Q62"/>
      <c s="79" r="R62"/>
      <c s="79" r="S62"/>
      <c s="79" r="T62"/>
      <c s="79" r="U62"/>
      <c s="79" r="V62"/>
      <c s="79" r="W62"/>
      <c s="79" r="X62"/>
      <c s="79" r="Y62"/>
      <c s="79" r="Z62"/>
      <c s="79" r="AA62"/>
      <c s="79" r="AB62"/>
      <c s="79" r="AC62"/>
      <c s="79" r="AD62"/>
      <c s="79" r="AE62"/>
      <c s="79" r="AF62"/>
      <c s="79" r="AG62"/>
      <c s="79" r="AH62"/>
      <c s="79" r="AI62"/>
      <c s="79" r="AJ62"/>
      <c s="79" r="AK62"/>
      <c s="79" r="AL62"/>
      <c s="79" r="AM62"/>
      <c s="79" r="AN62"/>
      <c s="79" r="AO62"/>
      <c s="79" r="AP62"/>
      <c s="79" r="AQ62"/>
      <c s="79" r="AR62"/>
      <c s="79" r="AS62"/>
      <c s="79" r="AT62"/>
      <c s="79" r="AU62"/>
      <c s="79" r="AV62"/>
      <c s="79" r="AW62"/>
      <c s="79" r="AX62"/>
      <c s="79" r="AY62"/>
      <c s="79" r="AZ62"/>
      <c s="79" r="BA62"/>
      <c s="79" r="BB62"/>
      <c s="79" r="BC62"/>
      <c s="79" r="BD62"/>
      <c s="79" r="BE62"/>
      <c s="79" r="BF62"/>
      <c s="79" r="BG62"/>
      <c s="79" r="BH62"/>
      <c s="79" r="BI62"/>
      <c s="79" r="BJ62"/>
      <c s="79" r="BK62"/>
      <c s="79" r="BL62"/>
      <c s="79" r="BM62"/>
      <c s="79" r="BN62"/>
      <c s="79" r="BO62"/>
      <c s="79" r="BP62"/>
      <c s="79" r="BQ62"/>
      <c s="79" r="BR62"/>
      <c s="79" r="BS62"/>
      <c s="79" r="BT62"/>
      <c s="79" r="BU62"/>
      <c s="79" r="BV62"/>
      <c s="79" r="BW62"/>
      <c s="79" r="BX62"/>
      <c s="79" r="BY62"/>
      <c s="79" r="BZ62"/>
      <c s="79" r="CA62"/>
      <c s="79" r="CB62"/>
      <c s="79" r="CC62"/>
      <c s="79" r="CD62"/>
      <c s="79" r="CE62"/>
      <c s="79" r="CF62"/>
      <c s="79" r="CG62"/>
      <c s="79" r="CH62"/>
      <c s="79" r="CI62"/>
      <c s="79" r="CJ62"/>
      <c s="79" r="CK62"/>
      <c s="79" r="CL62"/>
      <c s="79" r="CM62"/>
      <c s="79" r="CN62"/>
      <c s="79" r="CO62"/>
      <c s="79" r="CP62"/>
      <c s="79" r="CQ62"/>
      <c s="79" r="CR62"/>
      <c s="79" r="CS62"/>
      <c s="79" r="CT62"/>
      <c s="79" r="CU62"/>
      <c s="79" r="CV62"/>
      <c s="79" r="CW62"/>
      <c s="79" r="CX62"/>
      <c s="79" r="CY62"/>
      <c s="79" r="CZ62"/>
      <c s="79" r="DA62"/>
      <c s="79" r="DB62"/>
      <c s="79" r="DC62"/>
      <c s="79" r="DD62"/>
      <c s="79" r="DE62"/>
      <c s="79" r="DF62"/>
      <c s="79" r="DG62"/>
      <c s="79" r="DH62"/>
      <c s="79" r="DI62"/>
      <c s="79" r="DJ62"/>
      <c s="79" r="DK62"/>
      <c s="79" r="DL62"/>
      <c s="79" r="DM62"/>
      <c s="79" r="DN62"/>
      <c s="79" r="DO62"/>
      <c s="79" r="DP62"/>
      <c s="79" r="DQ62"/>
      <c s="79" r="DR62"/>
      <c s="79" r="DS62"/>
      <c s="79" r="DT62"/>
      <c s="79" r="DU62"/>
      <c s="79" r="DV62"/>
      <c s="79" r="DW62"/>
      <c s="79" r="DX62"/>
      <c s="79" r="DY62"/>
      <c s="79" r="DZ62"/>
      <c s="79" r="EA62"/>
      <c s="79" r="EB62"/>
      <c s="79" r="EC62"/>
      <c s="79" r="ED62"/>
      <c s="79" r="EE62"/>
      <c s="79" r="EF62"/>
      <c s="79" r="EG62"/>
      <c s="79" r="EH62"/>
      <c s="79" r="EI62"/>
      <c s="79" r="EJ62"/>
      <c s="79" r="EK62"/>
      <c s="79" r="EL62"/>
      <c s="79" r="EM62"/>
      <c s="79" r="EN62"/>
      <c s="79" r="EO62"/>
      <c s="79" r="EP62"/>
      <c s="79" r="EQ62"/>
      <c s="79" r="ER62"/>
      <c s="79" r="ES62"/>
      <c s="79" r="ET62"/>
      <c s="79" r="EU62"/>
      <c s="79" r="EV62"/>
      <c s="79" r="EW62"/>
      <c s="79" r="EX62"/>
      <c s="79" r="EY62"/>
      <c s="79" r="EZ62"/>
      <c s="79" r="FA62"/>
      <c s="79" r="FB62"/>
      <c s="79" r="FC62"/>
      <c s="79" r="FD62"/>
      <c s="79" r="FE62"/>
      <c s="79" r="FF62"/>
      <c s="79" r="FG62"/>
      <c s="79" r="FH62"/>
      <c s="79" r="FI62"/>
      <c s="79" r="FJ62"/>
      <c s="79" r="FK62"/>
      <c s="79" r="FL62"/>
      <c s="79" r="FM62"/>
      <c s="79" r="FN62"/>
      <c s="79" r="FO62"/>
      <c s="79" r="FP62"/>
      <c s="79" r="FQ62"/>
      <c s="79" r="FR62"/>
      <c s="79" r="FS62"/>
      <c s="79" r="FT62"/>
      <c s="79" r="FU62"/>
      <c s="79" r="FV62"/>
      <c s="79" r="FW62"/>
      <c s="79" r="FX62"/>
      <c s="79" r="FY62"/>
      <c s="79" r="FZ62"/>
      <c s="79" r="GA62"/>
      <c s="79" r="GB62"/>
      <c s="79" r="GC62"/>
      <c s="79" r="GD62"/>
      <c s="79" r="GE62"/>
      <c s="79" r="GF62"/>
      <c s="79" r="GG62"/>
      <c s="79" r="GH62"/>
      <c s="79" r="GI62"/>
      <c s="79" r="GJ62"/>
      <c s="79" r="GK62"/>
      <c s="79" r="GL62"/>
      <c s="79" r="GM62"/>
      <c s="79" r="GN62"/>
      <c s="79" r="GO62"/>
      <c s="79" r="GP62"/>
      <c s="79" r="GQ62"/>
      <c s="79" r="GR62"/>
      <c s="79" r="GS62"/>
      <c s="79" r="GT62"/>
      <c s="79" r="GU62"/>
      <c s="79" r="GV62"/>
      <c s="79" r="GW62"/>
      <c s="79" r="GX62"/>
      <c s="79" r="GY62"/>
      <c s="79" r="GZ62"/>
      <c s="79" r="HA62"/>
      <c s="79" r="HB62"/>
      <c s="79" r="HC62"/>
      <c s="79" r="HD62"/>
      <c s="79" r="HE62"/>
      <c s="79" r="HF62"/>
      <c s="79" r="HG62"/>
      <c s="79" r="HH62"/>
      <c s="79" r="HI62"/>
      <c s="79" r="HJ62"/>
      <c s="79" r="HK62"/>
      <c s="79" r="HL62"/>
      <c s="79" r="HM62"/>
      <c s="79" r="HN62"/>
      <c s="79" r="HO62"/>
      <c s="79" r="HP62"/>
      <c s="79" r="HQ62"/>
      <c s="79" r="HR62"/>
      <c s="79" r="HS62"/>
      <c s="79" r="HT62"/>
    </row>
    <row r="63">
      <c s="87" r="A63">
        <v>1</v>
      </c>
      <c t="s" s="132" r="B63">
        <v>4929</v>
      </c>
      <c t="s" s="132" r="C63">
        <v>4871</v>
      </c>
      <c s="79" r="D63"/>
      <c s="79" r="E63"/>
      <c s="79" r="F63"/>
      <c s="79" r="G63"/>
      <c s="79" r="H63"/>
      <c s="79" r="I63"/>
      <c s="79" r="J63"/>
      <c s="79" r="K63"/>
      <c s="79" r="L63"/>
      <c s="79" r="M63"/>
      <c s="79" r="N63"/>
      <c s="79" r="O63"/>
      <c s="79" r="P63"/>
      <c s="79" r="Q63"/>
      <c s="79" r="R63"/>
      <c s="79" r="S63"/>
      <c s="79" r="T63"/>
      <c s="79" r="U63"/>
      <c s="79" r="V63"/>
      <c s="79" r="W63"/>
      <c s="79" r="X63"/>
      <c s="79" r="Y63"/>
      <c s="79" r="Z63"/>
      <c s="79" r="AA63"/>
      <c s="79" r="AB63"/>
      <c s="79" r="AC63"/>
      <c s="79" r="AD63"/>
      <c s="79" r="AE63"/>
      <c s="79" r="AF63"/>
      <c s="79" r="AG63"/>
      <c s="79" r="AH63"/>
      <c s="79" r="AI63"/>
      <c s="79" r="AJ63"/>
      <c s="79" r="AK63"/>
      <c s="79" r="AL63"/>
      <c s="79" r="AM63"/>
      <c s="79" r="AN63"/>
      <c s="79" r="AO63"/>
      <c s="79" r="AP63"/>
      <c s="79" r="AQ63"/>
      <c s="79" r="AR63"/>
      <c s="79" r="AS63"/>
      <c s="79" r="AT63"/>
      <c s="79" r="AU63"/>
      <c s="79" r="AV63"/>
      <c s="79" r="AW63"/>
      <c s="79" r="AX63"/>
      <c s="79" r="AY63"/>
      <c s="79" r="AZ63"/>
      <c s="79" r="BA63"/>
      <c s="79" r="BB63"/>
      <c s="79" r="BC63"/>
      <c s="79" r="BD63"/>
      <c s="79" r="BE63"/>
      <c s="79" r="BF63"/>
      <c s="79" r="BG63"/>
      <c s="79" r="BH63"/>
      <c s="79" r="BI63"/>
      <c s="79" r="BJ63"/>
      <c s="79" r="BK63"/>
      <c s="79" r="BL63"/>
      <c s="79" r="BM63"/>
      <c s="79" r="BN63"/>
      <c s="79" r="BO63"/>
      <c s="79" r="BP63"/>
      <c s="79" r="BQ63"/>
      <c s="79" r="BR63"/>
      <c s="79" r="BS63"/>
      <c s="79" r="BT63"/>
      <c s="79" r="BU63"/>
      <c s="79" r="BV63"/>
      <c s="79" r="BW63"/>
      <c s="79" r="BX63"/>
      <c s="79" r="BY63"/>
      <c s="79" r="BZ63"/>
      <c s="79" r="CA63"/>
      <c s="79" r="CB63"/>
      <c s="79" r="CC63"/>
      <c s="79" r="CD63"/>
      <c s="79" r="CE63"/>
      <c s="79" r="CF63"/>
      <c s="79" r="CG63"/>
      <c s="79" r="CH63"/>
      <c s="79" r="CI63"/>
      <c s="79" r="CJ63"/>
      <c s="79" r="CK63"/>
      <c s="79" r="CL63"/>
      <c s="79" r="CM63"/>
      <c s="79" r="CN63"/>
      <c s="79" r="CO63"/>
      <c s="79" r="CP63"/>
      <c s="79" r="CQ63"/>
      <c s="79" r="CR63"/>
      <c s="79" r="CS63"/>
      <c s="79" r="CT63"/>
      <c s="79" r="CU63"/>
      <c s="79" r="CV63"/>
      <c s="79" r="CW63"/>
      <c s="79" r="CX63"/>
      <c s="79" r="CY63"/>
      <c s="79" r="CZ63"/>
      <c s="79" r="DA63"/>
      <c s="79" r="DB63"/>
      <c s="79" r="DC63"/>
      <c s="79" r="DD63"/>
      <c s="79" r="DE63"/>
      <c s="79" r="DF63"/>
      <c s="79" r="DG63"/>
      <c s="79" r="DH63"/>
      <c s="79" r="DI63"/>
      <c s="79" r="DJ63"/>
      <c s="79" r="DK63"/>
      <c s="79" r="DL63"/>
      <c s="79" r="DM63"/>
      <c s="79" r="DN63"/>
      <c s="79" r="DO63"/>
      <c s="79" r="DP63"/>
      <c s="79" r="DQ63"/>
      <c s="79" r="DR63"/>
      <c s="79" r="DS63"/>
      <c s="79" r="DT63"/>
      <c s="79" r="DU63"/>
      <c s="79" r="DV63"/>
      <c s="79" r="DW63"/>
      <c s="79" r="DX63"/>
      <c s="79" r="DY63"/>
      <c s="79" r="DZ63"/>
      <c s="79" r="EA63"/>
      <c s="79" r="EB63"/>
      <c s="79" r="EC63"/>
      <c s="79" r="ED63"/>
      <c s="79" r="EE63"/>
      <c s="79" r="EF63"/>
      <c s="79" r="EG63"/>
      <c s="79" r="EH63"/>
      <c s="79" r="EI63"/>
      <c s="79" r="EJ63"/>
      <c s="79" r="EK63"/>
      <c s="79" r="EL63"/>
      <c s="79" r="EM63"/>
      <c s="79" r="EN63"/>
      <c s="79" r="EO63"/>
      <c s="79" r="EP63"/>
      <c s="79" r="EQ63"/>
      <c s="79" r="ER63"/>
      <c s="79" r="ES63"/>
      <c s="79" r="ET63"/>
      <c s="79" r="EU63"/>
      <c s="79" r="EV63"/>
      <c s="79" r="EW63"/>
      <c s="79" r="EX63"/>
      <c s="79" r="EY63"/>
      <c s="79" r="EZ63"/>
      <c s="79" r="FA63"/>
      <c s="79" r="FB63"/>
      <c s="79" r="FC63"/>
      <c s="79" r="FD63"/>
      <c s="79" r="FE63"/>
      <c s="79" r="FF63"/>
      <c s="79" r="FG63"/>
      <c s="79" r="FH63"/>
      <c s="79" r="FI63"/>
      <c s="79" r="FJ63"/>
      <c s="79" r="FK63"/>
      <c s="79" r="FL63"/>
      <c s="79" r="FM63"/>
      <c s="79" r="FN63"/>
      <c s="79" r="FO63"/>
      <c s="79" r="FP63"/>
      <c s="79" r="FQ63"/>
      <c s="79" r="FR63"/>
      <c s="79" r="FS63"/>
      <c s="79" r="FT63"/>
      <c s="79" r="FU63"/>
      <c s="79" r="FV63"/>
      <c s="79" r="FW63"/>
      <c s="79" r="FX63"/>
      <c s="79" r="FY63"/>
      <c s="79" r="FZ63"/>
      <c s="79" r="GA63"/>
      <c s="79" r="GB63"/>
      <c s="79" r="GC63"/>
      <c s="79" r="GD63"/>
      <c s="79" r="GE63"/>
      <c s="79" r="GF63"/>
      <c s="79" r="GG63"/>
      <c s="79" r="GH63"/>
      <c s="79" r="GI63"/>
      <c s="79" r="GJ63"/>
      <c s="79" r="GK63"/>
      <c s="79" r="GL63"/>
      <c s="79" r="GM63"/>
      <c s="79" r="GN63"/>
      <c s="79" r="GO63"/>
      <c s="79" r="GP63"/>
      <c s="79" r="GQ63"/>
      <c s="79" r="GR63"/>
      <c s="79" r="GS63"/>
      <c s="79" r="GT63"/>
      <c s="79" r="GU63"/>
      <c s="79" r="GV63"/>
      <c s="79" r="GW63"/>
      <c s="79" r="GX63"/>
      <c s="79" r="GY63"/>
      <c s="79" r="GZ63"/>
      <c s="79" r="HA63"/>
      <c s="79" r="HB63"/>
      <c s="79" r="HC63"/>
      <c s="79" r="HD63"/>
      <c s="79" r="HE63"/>
      <c s="79" r="HF63"/>
      <c s="79" r="HG63"/>
      <c s="79" r="HH63"/>
      <c s="79" r="HI63"/>
      <c s="79" r="HJ63"/>
      <c s="79" r="HK63"/>
      <c s="79" r="HL63"/>
      <c s="79" r="HM63"/>
      <c s="79" r="HN63"/>
      <c s="79" r="HO63"/>
      <c s="79" r="HP63"/>
      <c s="79" r="HQ63"/>
      <c s="79" r="HR63"/>
      <c s="79" r="HS63"/>
      <c s="79" r="HT63"/>
    </row>
    <row r="64">
      <c s="87" r="A64">
        <v>1</v>
      </c>
      <c t="s" s="132" r="B64">
        <v>4930</v>
      </c>
      <c t="s" s="132" r="C64">
        <v>4866</v>
      </c>
      <c s="79" r="D64"/>
      <c s="79" r="E64"/>
      <c s="79" r="F64"/>
      <c s="79" r="G64"/>
      <c s="79" r="H64"/>
      <c s="79" r="I64"/>
      <c s="79" r="J64"/>
      <c s="79" r="K64"/>
      <c s="79" r="L64"/>
      <c s="79" r="M64"/>
      <c s="79" r="N64"/>
      <c s="79" r="O64"/>
      <c s="79" r="P64"/>
      <c s="79" r="Q64"/>
      <c s="79" r="R64"/>
      <c s="79" r="S64"/>
      <c s="79" r="T64"/>
      <c s="79" r="U64"/>
      <c s="79" r="V64"/>
      <c s="79" r="W64"/>
      <c s="79" r="X64"/>
      <c s="79" r="Y64"/>
      <c s="79" r="Z64"/>
      <c s="79" r="AA64"/>
      <c s="79" r="AB64"/>
      <c s="79" r="AC64"/>
      <c s="79" r="AD64"/>
      <c s="79" r="AE64"/>
      <c s="79" r="AF64"/>
      <c s="79" r="AG64"/>
      <c s="79" r="AH64"/>
      <c s="79" r="AI64"/>
      <c s="79" r="AJ64"/>
      <c s="79" r="AK64"/>
      <c s="79" r="AL64"/>
      <c s="79" r="AM64"/>
      <c s="79" r="AN64"/>
      <c s="79" r="AO64"/>
      <c s="79" r="AP64"/>
      <c s="79" r="AQ64"/>
      <c s="79" r="AR64"/>
      <c s="79" r="AS64"/>
      <c s="79" r="AT64"/>
      <c s="79" r="AU64"/>
      <c s="79" r="AV64"/>
      <c s="79" r="AW64"/>
      <c s="79" r="AX64"/>
      <c s="79" r="AY64"/>
      <c s="79" r="AZ64"/>
      <c s="79" r="BA64"/>
      <c s="79" r="BB64"/>
      <c s="79" r="BC64"/>
      <c s="79" r="BD64"/>
      <c s="79" r="BE64"/>
      <c s="79" r="BF64"/>
      <c s="79" r="BG64"/>
      <c s="79" r="BH64"/>
      <c s="79" r="BI64"/>
      <c s="79" r="BJ64"/>
      <c s="79" r="BK64"/>
      <c s="79" r="BL64"/>
      <c s="79" r="BM64"/>
      <c s="79" r="BN64"/>
      <c s="79" r="BO64"/>
      <c s="79" r="BP64"/>
      <c s="79" r="BQ64"/>
      <c s="79" r="BR64"/>
      <c s="79" r="BS64"/>
      <c s="79" r="BT64"/>
      <c s="79" r="BU64"/>
      <c s="79" r="BV64"/>
      <c s="79" r="BW64"/>
      <c s="79" r="BX64"/>
      <c s="79" r="BY64"/>
      <c s="79" r="BZ64"/>
      <c s="79" r="CA64"/>
      <c s="79" r="CB64"/>
      <c s="79" r="CC64"/>
      <c s="79" r="CD64"/>
      <c s="79" r="CE64"/>
      <c s="79" r="CF64"/>
      <c s="79" r="CG64"/>
      <c s="79" r="CH64"/>
      <c s="79" r="CI64"/>
      <c s="79" r="CJ64"/>
      <c s="79" r="CK64"/>
      <c s="79" r="CL64"/>
      <c s="79" r="CM64"/>
      <c s="79" r="CN64"/>
      <c s="79" r="CO64"/>
      <c s="79" r="CP64"/>
      <c s="79" r="CQ64"/>
      <c s="79" r="CR64"/>
      <c s="79" r="CS64"/>
      <c s="79" r="CT64"/>
      <c s="79" r="CU64"/>
      <c s="79" r="CV64"/>
      <c s="79" r="CW64"/>
      <c s="79" r="CX64"/>
      <c s="79" r="CY64"/>
      <c s="79" r="CZ64"/>
      <c s="79" r="DA64"/>
      <c s="79" r="DB64"/>
      <c s="79" r="DC64"/>
      <c s="79" r="DD64"/>
      <c s="79" r="DE64"/>
      <c s="79" r="DF64"/>
      <c s="79" r="DG64"/>
      <c s="79" r="DH64"/>
      <c s="79" r="DI64"/>
      <c s="79" r="DJ64"/>
      <c s="79" r="DK64"/>
      <c s="79" r="DL64"/>
      <c s="79" r="DM64"/>
      <c s="79" r="DN64"/>
      <c s="79" r="DO64"/>
      <c s="79" r="DP64"/>
      <c s="79" r="DQ64"/>
      <c s="79" r="DR64"/>
      <c s="79" r="DS64"/>
      <c s="79" r="DT64"/>
      <c s="79" r="DU64"/>
      <c s="79" r="DV64"/>
      <c s="79" r="DW64"/>
      <c s="79" r="DX64"/>
      <c s="79" r="DY64"/>
      <c s="79" r="DZ64"/>
      <c s="79" r="EA64"/>
      <c s="79" r="EB64"/>
      <c s="79" r="EC64"/>
      <c s="79" r="ED64"/>
      <c s="79" r="EE64"/>
      <c s="79" r="EF64"/>
      <c s="79" r="EG64"/>
      <c s="79" r="EH64"/>
      <c s="79" r="EI64"/>
      <c s="79" r="EJ64"/>
      <c s="79" r="EK64"/>
      <c s="79" r="EL64"/>
      <c s="79" r="EM64"/>
      <c s="79" r="EN64"/>
      <c s="79" r="EO64"/>
      <c s="79" r="EP64"/>
      <c s="79" r="EQ64"/>
      <c s="79" r="ER64"/>
      <c s="79" r="ES64"/>
      <c s="79" r="ET64"/>
      <c s="79" r="EU64"/>
      <c s="79" r="EV64"/>
      <c s="79" r="EW64"/>
      <c s="79" r="EX64"/>
      <c s="79" r="EY64"/>
      <c s="79" r="EZ64"/>
      <c s="79" r="FA64"/>
      <c s="79" r="FB64"/>
      <c s="79" r="FC64"/>
      <c s="79" r="FD64"/>
      <c s="79" r="FE64"/>
      <c s="79" r="FF64"/>
      <c s="79" r="FG64"/>
      <c s="79" r="FH64"/>
      <c s="79" r="FI64"/>
      <c s="79" r="FJ64"/>
      <c s="79" r="FK64"/>
      <c s="79" r="FL64"/>
      <c s="79" r="FM64"/>
      <c s="79" r="FN64"/>
      <c s="79" r="FO64"/>
      <c s="79" r="FP64"/>
      <c s="79" r="FQ64"/>
      <c s="79" r="FR64"/>
      <c s="79" r="FS64"/>
      <c s="79" r="FT64"/>
      <c s="79" r="FU64"/>
      <c s="79" r="FV64"/>
      <c s="79" r="FW64"/>
      <c s="79" r="FX64"/>
      <c s="79" r="FY64"/>
      <c s="79" r="FZ64"/>
      <c s="79" r="GA64"/>
      <c s="79" r="GB64"/>
      <c s="79" r="GC64"/>
      <c s="79" r="GD64"/>
      <c s="79" r="GE64"/>
      <c s="79" r="GF64"/>
      <c s="79" r="GG64"/>
      <c s="79" r="GH64"/>
      <c s="79" r="GI64"/>
      <c s="79" r="GJ64"/>
      <c s="79" r="GK64"/>
      <c s="79" r="GL64"/>
      <c s="79" r="GM64"/>
      <c s="79" r="GN64"/>
      <c s="79" r="GO64"/>
      <c s="79" r="GP64"/>
      <c s="79" r="GQ64"/>
      <c s="79" r="GR64"/>
      <c s="79" r="GS64"/>
      <c s="79" r="GT64"/>
      <c s="79" r="GU64"/>
      <c s="79" r="GV64"/>
      <c s="79" r="GW64"/>
      <c s="79" r="GX64"/>
      <c s="79" r="GY64"/>
      <c s="79" r="GZ64"/>
      <c s="79" r="HA64"/>
      <c s="79" r="HB64"/>
      <c s="79" r="HC64"/>
      <c s="79" r="HD64"/>
      <c s="79" r="HE64"/>
      <c s="79" r="HF64"/>
      <c s="79" r="HG64"/>
      <c s="79" r="HH64"/>
      <c s="79" r="HI64"/>
      <c s="79" r="HJ64"/>
      <c s="79" r="HK64"/>
      <c s="79" r="HL64"/>
      <c s="79" r="HM64"/>
      <c s="79" r="HN64"/>
      <c s="79" r="HO64"/>
      <c s="79" r="HP64"/>
      <c s="79" r="HQ64"/>
      <c s="79" r="HR64"/>
      <c s="79" r="HS64"/>
      <c s="79" r="HT64"/>
    </row>
    <row r="65">
      <c s="87" r="A65">
        <v>1</v>
      </c>
      <c t="s" s="132" r="B65">
        <v>4931</v>
      </c>
      <c t="s" s="132" r="C65">
        <v>4871</v>
      </c>
      <c s="79" r="D65"/>
      <c s="79" r="E65"/>
      <c s="79" r="F65"/>
      <c s="79" r="G65"/>
      <c s="79" r="H65"/>
      <c s="79" r="I65"/>
      <c s="79" r="J65"/>
      <c s="79" r="K65"/>
      <c s="79" r="L65"/>
      <c s="79" r="M65"/>
      <c s="79" r="N65"/>
      <c s="79" r="O65"/>
      <c s="79" r="P65"/>
      <c s="79" r="Q65"/>
      <c s="79" r="R65"/>
      <c s="79" r="S65"/>
      <c s="79" r="T65"/>
      <c s="79" r="U65"/>
      <c s="79" r="V65"/>
      <c s="79" r="W65"/>
      <c s="79" r="X65"/>
      <c s="79" r="Y65"/>
      <c s="79" r="Z65"/>
      <c s="79" r="AA65"/>
      <c s="79" r="AB65"/>
      <c s="79" r="AC65"/>
      <c s="79" r="AD65"/>
      <c s="79" r="AE65"/>
      <c s="79" r="AF65"/>
      <c s="79" r="AG65"/>
      <c s="79" r="AH65"/>
      <c s="79" r="AI65"/>
      <c s="79" r="AJ65"/>
      <c s="79" r="AK65"/>
      <c s="79" r="AL65"/>
      <c s="79" r="AM65"/>
      <c s="79" r="AN65"/>
      <c s="79" r="AO65"/>
      <c s="79" r="AP65"/>
      <c s="79" r="AQ65"/>
      <c s="79" r="AR65"/>
      <c s="79" r="AS65"/>
      <c s="79" r="AT65"/>
      <c s="79" r="AU65"/>
      <c s="79" r="AV65"/>
      <c s="79" r="AW65"/>
      <c s="79" r="AX65"/>
      <c s="79" r="AY65"/>
      <c s="79" r="AZ65"/>
      <c s="79" r="BA65"/>
      <c s="79" r="BB65"/>
      <c s="79" r="BC65"/>
      <c s="79" r="BD65"/>
      <c s="79" r="BE65"/>
      <c s="79" r="BF65"/>
      <c s="79" r="BG65"/>
      <c s="79" r="BH65"/>
      <c s="79" r="BI65"/>
      <c s="79" r="BJ65"/>
      <c s="79" r="BK65"/>
      <c s="79" r="BL65"/>
      <c s="79" r="BM65"/>
      <c s="79" r="BN65"/>
      <c s="79" r="BO65"/>
      <c s="79" r="BP65"/>
      <c s="79" r="BQ65"/>
      <c s="79" r="BR65"/>
      <c s="79" r="BS65"/>
      <c s="79" r="BT65"/>
      <c s="79" r="BU65"/>
      <c s="79" r="BV65"/>
      <c s="79" r="BW65"/>
      <c s="79" r="BX65"/>
      <c s="79" r="BY65"/>
      <c s="79" r="BZ65"/>
      <c s="79" r="CA65"/>
      <c s="79" r="CB65"/>
      <c s="79" r="CC65"/>
      <c s="79" r="CD65"/>
      <c s="79" r="CE65"/>
      <c s="79" r="CF65"/>
      <c s="79" r="CG65"/>
      <c s="79" r="CH65"/>
      <c s="79" r="CI65"/>
      <c s="79" r="CJ65"/>
      <c s="79" r="CK65"/>
      <c s="79" r="CL65"/>
      <c s="79" r="CM65"/>
      <c s="79" r="CN65"/>
      <c s="79" r="CO65"/>
      <c s="79" r="CP65"/>
      <c s="79" r="CQ65"/>
      <c s="79" r="CR65"/>
      <c s="79" r="CS65"/>
      <c s="79" r="CT65"/>
      <c s="79" r="CU65"/>
      <c s="79" r="CV65"/>
      <c s="79" r="CW65"/>
      <c s="79" r="CX65"/>
      <c s="79" r="CY65"/>
      <c s="79" r="CZ65"/>
      <c s="79" r="DA65"/>
      <c s="79" r="DB65"/>
      <c s="79" r="DC65"/>
      <c s="79" r="DD65"/>
      <c s="79" r="DE65"/>
      <c s="79" r="DF65"/>
      <c s="79" r="DG65"/>
      <c s="79" r="DH65"/>
      <c s="79" r="DI65"/>
      <c s="79" r="DJ65"/>
      <c s="79" r="DK65"/>
      <c s="79" r="DL65"/>
      <c s="79" r="DM65"/>
      <c s="79" r="DN65"/>
      <c s="79" r="DO65"/>
      <c s="79" r="DP65"/>
      <c s="79" r="DQ65"/>
      <c s="79" r="DR65"/>
      <c s="79" r="DS65"/>
      <c s="79" r="DT65"/>
      <c s="79" r="DU65"/>
      <c s="79" r="DV65"/>
      <c s="79" r="DW65"/>
      <c s="79" r="DX65"/>
      <c s="79" r="DY65"/>
      <c s="79" r="DZ65"/>
      <c s="79" r="EA65"/>
      <c s="79" r="EB65"/>
      <c s="79" r="EC65"/>
      <c s="79" r="ED65"/>
      <c s="79" r="EE65"/>
      <c s="79" r="EF65"/>
      <c s="79" r="EG65"/>
      <c s="79" r="EH65"/>
      <c s="79" r="EI65"/>
      <c s="79" r="EJ65"/>
      <c s="79" r="EK65"/>
      <c s="79" r="EL65"/>
      <c s="79" r="EM65"/>
      <c s="79" r="EN65"/>
      <c s="79" r="EO65"/>
      <c s="79" r="EP65"/>
      <c s="79" r="EQ65"/>
      <c s="79" r="ER65"/>
      <c s="79" r="ES65"/>
      <c s="79" r="ET65"/>
      <c s="79" r="EU65"/>
      <c s="79" r="EV65"/>
      <c s="79" r="EW65"/>
      <c s="79" r="EX65"/>
      <c s="79" r="EY65"/>
      <c s="79" r="EZ65"/>
      <c s="79" r="FA65"/>
      <c s="79" r="FB65"/>
      <c s="79" r="FC65"/>
      <c s="79" r="FD65"/>
      <c s="79" r="FE65"/>
      <c s="79" r="FF65"/>
      <c s="79" r="FG65"/>
      <c s="79" r="FH65"/>
      <c s="79" r="FI65"/>
      <c s="79" r="FJ65"/>
      <c s="79" r="FK65"/>
      <c s="79" r="FL65"/>
      <c s="79" r="FM65"/>
      <c s="79" r="FN65"/>
      <c s="79" r="FO65"/>
      <c s="79" r="FP65"/>
      <c s="79" r="FQ65"/>
      <c s="79" r="FR65"/>
      <c s="79" r="FS65"/>
      <c s="79" r="FT65"/>
      <c s="79" r="FU65"/>
      <c s="79" r="FV65"/>
      <c s="79" r="FW65"/>
      <c s="79" r="FX65"/>
      <c s="79" r="FY65"/>
      <c s="79" r="FZ65"/>
      <c s="79" r="GA65"/>
      <c s="79" r="GB65"/>
      <c s="79" r="GC65"/>
      <c s="79" r="GD65"/>
      <c s="79" r="GE65"/>
      <c s="79" r="GF65"/>
      <c s="79" r="GG65"/>
      <c s="79" r="GH65"/>
      <c s="79" r="GI65"/>
      <c s="79" r="GJ65"/>
      <c s="79" r="GK65"/>
      <c s="79" r="GL65"/>
      <c s="79" r="GM65"/>
      <c s="79" r="GN65"/>
      <c s="79" r="GO65"/>
      <c s="79" r="GP65"/>
      <c s="79" r="GQ65"/>
      <c s="79" r="GR65"/>
      <c s="79" r="GS65"/>
      <c s="79" r="GT65"/>
      <c s="79" r="GU65"/>
      <c s="79" r="GV65"/>
      <c s="79" r="GW65"/>
      <c s="79" r="GX65"/>
      <c s="79" r="GY65"/>
      <c s="79" r="GZ65"/>
      <c s="79" r="HA65"/>
      <c s="79" r="HB65"/>
      <c s="79" r="HC65"/>
      <c s="79" r="HD65"/>
      <c s="79" r="HE65"/>
      <c s="79" r="HF65"/>
      <c s="79" r="HG65"/>
      <c s="79" r="HH65"/>
      <c s="79" r="HI65"/>
      <c s="79" r="HJ65"/>
      <c s="79" r="HK65"/>
      <c s="79" r="HL65"/>
      <c s="79" r="HM65"/>
      <c s="79" r="HN65"/>
      <c s="79" r="HO65"/>
      <c s="79" r="HP65"/>
      <c s="79" r="HQ65"/>
      <c s="79" r="HR65"/>
      <c s="79" r="HS65"/>
      <c s="79" r="HT65"/>
    </row>
    <row r="66">
      <c s="87" r="A66">
        <v>1</v>
      </c>
      <c t="s" s="132" r="B66">
        <v>4932</v>
      </c>
      <c t="s" s="132" r="C66">
        <v>4866</v>
      </c>
      <c s="79" r="D66"/>
      <c s="79" r="E66"/>
      <c s="79" r="F66"/>
      <c s="79" r="G66"/>
      <c s="79" r="H66"/>
      <c s="79" r="I66"/>
      <c s="79" r="J66"/>
      <c s="79" r="K66"/>
      <c s="79" r="L66"/>
      <c s="79" r="M66"/>
      <c s="79" r="N66"/>
      <c s="79" r="O66"/>
      <c s="79" r="P66"/>
      <c s="79" r="Q66"/>
      <c s="79" r="R66"/>
      <c s="79" r="S66"/>
      <c s="79" r="T66"/>
      <c s="79" r="U66"/>
      <c s="79" r="V66"/>
      <c s="79" r="W66"/>
      <c s="79" r="X66"/>
      <c s="79" r="Y66"/>
      <c s="79" r="Z66"/>
      <c s="79" r="AA66"/>
      <c s="79" r="AB66"/>
      <c s="79" r="AC66"/>
      <c s="79" r="AD66"/>
      <c s="79" r="AE66"/>
      <c s="79" r="AF66"/>
      <c s="79" r="AG66"/>
      <c s="79" r="AH66"/>
      <c s="79" r="AI66"/>
      <c s="79" r="AJ66"/>
      <c s="79" r="AK66"/>
      <c s="79" r="AL66"/>
      <c s="79" r="AM66"/>
      <c s="79" r="AN66"/>
      <c s="79" r="AO66"/>
      <c s="79" r="AP66"/>
      <c s="79" r="AQ66"/>
      <c s="79" r="AR66"/>
      <c s="79" r="AS66"/>
      <c s="79" r="AT66"/>
      <c s="79" r="AU66"/>
      <c s="79" r="AV66"/>
      <c s="79" r="AW66"/>
      <c s="79" r="AX66"/>
      <c s="79" r="AY66"/>
      <c s="79" r="AZ66"/>
      <c s="79" r="BA66"/>
      <c s="79" r="BB66"/>
      <c s="79" r="BC66"/>
      <c s="79" r="BD66"/>
      <c s="79" r="BE66"/>
      <c s="79" r="BF66"/>
      <c s="79" r="BG66"/>
      <c s="79" r="BH66"/>
      <c s="79" r="BI66"/>
      <c s="79" r="BJ66"/>
      <c s="79" r="BK66"/>
      <c s="79" r="BL66"/>
      <c s="79" r="BM66"/>
      <c s="79" r="BN66"/>
      <c s="79" r="BO66"/>
      <c s="79" r="BP66"/>
      <c s="79" r="BQ66"/>
      <c s="79" r="BR66"/>
      <c s="79" r="BS66"/>
      <c s="79" r="BT66"/>
      <c s="79" r="BU66"/>
      <c s="79" r="BV66"/>
      <c s="79" r="BW66"/>
      <c s="79" r="BX66"/>
      <c s="79" r="BY66"/>
      <c s="79" r="BZ66"/>
      <c s="79" r="CA66"/>
      <c s="79" r="CB66"/>
      <c s="79" r="CC66"/>
      <c s="79" r="CD66"/>
      <c s="79" r="CE66"/>
      <c s="79" r="CF66"/>
      <c s="79" r="CG66"/>
      <c s="79" r="CH66"/>
      <c s="79" r="CI66"/>
      <c s="79" r="CJ66"/>
      <c s="79" r="CK66"/>
      <c s="79" r="CL66"/>
      <c s="79" r="CM66"/>
      <c s="79" r="CN66"/>
      <c s="79" r="CO66"/>
      <c s="79" r="CP66"/>
      <c s="79" r="CQ66"/>
      <c s="79" r="CR66"/>
      <c s="79" r="CS66"/>
      <c s="79" r="CT66"/>
      <c s="79" r="CU66"/>
      <c s="79" r="CV66"/>
      <c s="79" r="CW66"/>
      <c s="79" r="CX66"/>
      <c s="79" r="CY66"/>
      <c s="79" r="CZ66"/>
      <c s="79" r="DA66"/>
      <c s="79" r="DB66"/>
      <c s="79" r="DC66"/>
      <c s="79" r="DD66"/>
      <c s="79" r="DE66"/>
      <c s="79" r="DF66"/>
      <c s="79" r="DG66"/>
      <c s="79" r="DH66"/>
      <c s="79" r="DI66"/>
      <c s="79" r="DJ66"/>
      <c s="79" r="DK66"/>
      <c s="79" r="DL66"/>
      <c s="79" r="DM66"/>
      <c s="79" r="DN66"/>
      <c s="79" r="DO66"/>
      <c s="79" r="DP66"/>
      <c s="79" r="DQ66"/>
      <c s="79" r="DR66"/>
      <c s="79" r="DS66"/>
      <c s="79" r="DT66"/>
      <c s="79" r="DU66"/>
      <c s="79" r="DV66"/>
      <c s="79" r="DW66"/>
      <c s="79" r="DX66"/>
      <c s="79" r="DY66"/>
      <c s="79" r="DZ66"/>
      <c s="79" r="EA66"/>
      <c s="79" r="EB66"/>
      <c s="79" r="EC66"/>
      <c s="79" r="ED66"/>
      <c s="79" r="EE66"/>
      <c s="79" r="EF66"/>
      <c s="79" r="EG66"/>
      <c s="79" r="EH66"/>
      <c s="79" r="EI66"/>
      <c s="79" r="EJ66"/>
      <c s="79" r="EK66"/>
      <c s="79" r="EL66"/>
      <c s="79" r="EM66"/>
      <c s="79" r="EN66"/>
      <c s="79" r="EO66"/>
      <c s="79" r="EP66"/>
      <c s="79" r="EQ66"/>
      <c s="79" r="ER66"/>
      <c s="79" r="ES66"/>
      <c s="79" r="ET66"/>
      <c s="79" r="EU66"/>
      <c s="79" r="EV66"/>
      <c s="79" r="EW66"/>
      <c s="79" r="EX66"/>
      <c s="79" r="EY66"/>
      <c s="79" r="EZ66"/>
      <c s="79" r="FA66"/>
      <c s="79" r="FB66"/>
      <c s="79" r="FC66"/>
      <c s="79" r="FD66"/>
      <c s="79" r="FE66"/>
      <c s="79" r="FF66"/>
      <c s="79" r="FG66"/>
      <c s="79" r="FH66"/>
      <c s="79" r="FI66"/>
      <c s="79" r="FJ66"/>
      <c s="79" r="FK66"/>
      <c s="79" r="FL66"/>
      <c s="79" r="FM66"/>
      <c s="79" r="FN66"/>
      <c s="79" r="FO66"/>
      <c s="79" r="FP66"/>
      <c s="79" r="FQ66"/>
      <c s="79" r="FR66"/>
      <c s="79" r="FS66"/>
      <c s="79" r="FT66"/>
      <c s="79" r="FU66"/>
      <c s="79" r="FV66"/>
      <c s="79" r="FW66"/>
      <c s="79" r="FX66"/>
      <c s="79" r="FY66"/>
      <c s="79" r="FZ66"/>
      <c s="79" r="GA66"/>
      <c s="79" r="GB66"/>
      <c s="79" r="GC66"/>
      <c s="79" r="GD66"/>
      <c s="79" r="GE66"/>
      <c s="79" r="GF66"/>
      <c s="79" r="GG66"/>
      <c s="79" r="GH66"/>
      <c s="79" r="GI66"/>
      <c s="79" r="GJ66"/>
      <c s="79" r="GK66"/>
      <c s="79" r="GL66"/>
      <c s="79" r="GM66"/>
      <c s="79" r="GN66"/>
      <c s="79" r="GO66"/>
      <c s="79" r="GP66"/>
      <c s="79" r="GQ66"/>
      <c s="79" r="GR66"/>
      <c s="79" r="GS66"/>
      <c s="79" r="GT66"/>
      <c s="79" r="GU66"/>
      <c s="79" r="GV66"/>
      <c s="79" r="GW66"/>
      <c s="79" r="GX66"/>
      <c s="79" r="GY66"/>
      <c s="79" r="GZ66"/>
      <c s="79" r="HA66"/>
      <c s="79" r="HB66"/>
      <c s="79" r="HC66"/>
      <c s="79" r="HD66"/>
      <c s="79" r="HE66"/>
      <c s="79" r="HF66"/>
      <c s="79" r="HG66"/>
      <c s="79" r="HH66"/>
      <c s="79" r="HI66"/>
      <c s="79" r="HJ66"/>
      <c s="79" r="HK66"/>
      <c s="79" r="HL66"/>
      <c s="79" r="HM66"/>
      <c s="79" r="HN66"/>
      <c s="79" r="HO66"/>
      <c s="79" r="HP66"/>
      <c s="79" r="HQ66"/>
      <c s="79" r="HR66"/>
      <c s="79" r="HS66"/>
      <c s="79" r="HT66"/>
    </row>
    <row r="67">
      <c s="87" r="A67">
        <v>1</v>
      </c>
      <c t="s" s="132" r="B67">
        <v>4933</v>
      </c>
      <c t="s" s="132" r="C67">
        <v>4866</v>
      </c>
      <c s="79" r="D67"/>
      <c s="79" r="E67"/>
      <c s="79" r="F67"/>
      <c s="79" r="G67"/>
      <c s="79" r="H67"/>
      <c s="79" r="I67"/>
      <c s="79" r="J67"/>
      <c s="79" r="K67"/>
      <c s="79" r="L67"/>
      <c s="79" r="M67"/>
      <c s="79" r="N67"/>
      <c s="79" r="O67"/>
      <c s="79" r="P67"/>
      <c s="79" r="Q67"/>
      <c s="79" r="R67"/>
      <c s="79" r="S67"/>
      <c s="79" r="T67"/>
      <c s="79" r="U67"/>
      <c s="79" r="V67"/>
      <c s="79" r="W67"/>
      <c s="79" r="X67"/>
      <c s="79" r="Y67"/>
      <c s="79" r="Z67"/>
      <c s="79" r="AA67"/>
      <c s="79" r="AB67"/>
      <c s="79" r="AC67"/>
      <c s="79" r="AD67"/>
      <c s="79" r="AE67"/>
      <c s="79" r="AF67"/>
      <c s="79" r="AG67"/>
      <c s="79" r="AH67"/>
      <c s="79" r="AI67"/>
      <c s="79" r="AJ67"/>
      <c s="79" r="AK67"/>
      <c s="79" r="AL67"/>
      <c s="79" r="AM67"/>
      <c s="79" r="AN67"/>
      <c s="79" r="AO67"/>
      <c s="79" r="AP67"/>
      <c s="79" r="AQ67"/>
      <c s="79" r="AR67"/>
      <c s="79" r="AS67"/>
      <c s="79" r="AT67"/>
      <c s="79" r="AU67"/>
      <c s="79" r="AV67"/>
      <c s="79" r="AW67"/>
      <c s="79" r="AX67"/>
      <c s="79" r="AY67"/>
      <c s="79" r="AZ67"/>
      <c s="79" r="BA67"/>
      <c s="79" r="BB67"/>
      <c s="79" r="BC67"/>
      <c s="79" r="BD67"/>
      <c s="79" r="BE67"/>
      <c s="79" r="BF67"/>
      <c s="79" r="BG67"/>
      <c s="79" r="BH67"/>
      <c s="79" r="BI67"/>
      <c s="79" r="BJ67"/>
      <c s="79" r="BK67"/>
      <c s="79" r="BL67"/>
      <c s="79" r="BM67"/>
      <c s="79" r="BN67"/>
      <c s="79" r="BO67"/>
      <c s="79" r="BP67"/>
      <c s="79" r="BQ67"/>
      <c s="79" r="BR67"/>
      <c s="79" r="BS67"/>
      <c s="79" r="BT67"/>
      <c s="79" r="BU67"/>
      <c s="79" r="BV67"/>
      <c s="79" r="BW67"/>
      <c s="79" r="BX67"/>
      <c s="79" r="BY67"/>
      <c s="79" r="BZ67"/>
      <c s="79" r="CA67"/>
      <c s="79" r="CB67"/>
      <c s="79" r="CC67"/>
      <c s="79" r="CD67"/>
      <c s="79" r="CE67"/>
      <c s="79" r="CF67"/>
      <c s="79" r="CG67"/>
      <c s="79" r="CH67"/>
      <c s="79" r="CI67"/>
      <c s="79" r="CJ67"/>
      <c s="79" r="CK67"/>
      <c s="79" r="CL67"/>
      <c s="79" r="CM67"/>
      <c s="79" r="CN67"/>
      <c s="79" r="CO67"/>
      <c s="79" r="CP67"/>
      <c s="79" r="CQ67"/>
      <c s="79" r="CR67"/>
      <c s="79" r="CS67"/>
      <c s="79" r="CT67"/>
      <c s="79" r="CU67"/>
      <c s="79" r="CV67"/>
      <c s="79" r="CW67"/>
      <c s="79" r="CX67"/>
      <c s="79" r="CY67"/>
      <c s="79" r="CZ67"/>
      <c s="79" r="DA67"/>
      <c s="79" r="DB67"/>
      <c s="79" r="DC67"/>
      <c s="79" r="DD67"/>
      <c s="79" r="DE67"/>
      <c s="79" r="DF67"/>
      <c s="79" r="DG67"/>
      <c s="79" r="DH67"/>
      <c s="79" r="DI67"/>
      <c s="79" r="DJ67"/>
      <c s="79" r="DK67"/>
      <c s="79" r="DL67"/>
      <c s="79" r="DM67"/>
      <c s="79" r="DN67"/>
      <c s="79" r="DO67"/>
      <c s="79" r="DP67"/>
      <c s="79" r="DQ67"/>
      <c s="79" r="DR67"/>
      <c s="79" r="DS67"/>
      <c s="79" r="DT67"/>
      <c s="79" r="DU67"/>
      <c s="79" r="DV67"/>
      <c s="79" r="DW67"/>
      <c s="79" r="DX67"/>
      <c s="79" r="DY67"/>
      <c s="79" r="DZ67"/>
      <c s="79" r="EA67"/>
      <c s="79" r="EB67"/>
      <c s="79" r="EC67"/>
      <c s="79" r="ED67"/>
      <c s="79" r="EE67"/>
      <c s="79" r="EF67"/>
      <c s="79" r="EG67"/>
      <c s="79" r="EH67"/>
      <c s="79" r="EI67"/>
      <c s="79" r="EJ67"/>
      <c s="79" r="EK67"/>
      <c s="79" r="EL67"/>
      <c s="79" r="EM67"/>
      <c s="79" r="EN67"/>
      <c s="79" r="EO67"/>
      <c s="79" r="EP67"/>
      <c s="79" r="EQ67"/>
      <c s="79" r="ER67"/>
      <c s="79" r="ES67"/>
      <c s="79" r="ET67"/>
      <c s="79" r="EU67"/>
      <c s="79" r="EV67"/>
      <c s="79" r="EW67"/>
      <c s="79" r="EX67"/>
      <c s="79" r="EY67"/>
      <c s="79" r="EZ67"/>
      <c s="79" r="FA67"/>
      <c s="79" r="FB67"/>
      <c s="79" r="FC67"/>
      <c s="79" r="FD67"/>
      <c s="79" r="FE67"/>
      <c s="79" r="FF67"/>
      <c s="79" r="FG67"/>
      <c s="79" r="FH67"/>
      <c s="79" r="FI67"/>
      <c s="79" r="FJ67"/>
      <c s="79" r="FK67"/>
      <c s="79" r="FL67"/>
      <c s="79" r="FM67"/>
      <c s="79" r="FN67"/>
      <c s="79" r="FO67"/>
      <c s="79" r="FP67"/>
      <c s="79" r="FQ67"/>
      <c s="79" r="FR67"/>
      <c s="79" r="FS67"/>
      <c s="79" r="FT67"/>
      <c s="79" r="FU67"/>
      <c s="79" r="FV67"/>
      <c s="79" r="FW67"/>
      <c s="79" r="FX67"/>
      <c s="79" r="FY67"/>
      <c s="79" r="FZ67"/>
      <c s="79" r="GA67"/>
      <c s="79" r="GB67"/>
      <c s="79" r="GC67"/>
      <c s="79" r="GD67"/>
      <c s="79" r="GE67"/>
      <c s="79" r="GF67"/>
      <c s="79" r="GG67"/>
      <c s="79" r="GH67"/>
      <c s="79" r="GI67"/>
      <c s="79" r="GJ67"/>
      <c s="79" r="GK67"/>
      <c s="79" r="GL67"/>
      <c s="79" r="GM67"/>
      <c s="79" r="GN67"/>
      <c s="79" r="GO67"/>
      <c s="79" r="GP67"/>
      <c s="79" r="GQ67"/>
      <c s="79" r="GR67"/>
      <c s="79" r="GS67"/>
      <c s="79" r="GT67"/>
      <c s="79" r="GU67"/>
      <c s="79" r="GV67"/>
      <c s="79" r="GW67"/>
      <c s="79" r="GX67"/>
      <c s="79" r="GY67"/>
      <c s="79" r="GZ67"/>
      <c s="79" r="HA67"/>
      <c s="79" r="HB67"/>
      <c s="79" r="HC67"/>
      <c s="79" r="HD67"/>
      <c s="79" r="HE67"/>
      <c s="79" r="HF67"/>
      <c s="79" r="HG67"/>
      <c s="79" r="HH67"/>
      <c s="79" r="HI67"/>
      <c s="79" r="HJ67"/>
      <c s="79" r="HK67"/>
      <c s="79" r="HL67"/>
      <c s="79" r="HM67"/>
      <c s="79" r="HN67"/>
      <c s="79" r="HO67"/>
      <c s="79" r="HP67"/>
      <c s="79" r="HQ67"/>
      <c s="79" r="HR67"/>
      <c s="79" r="HS67"/>
      <c s="79" r="HT67"/>
    </row>
    <row r="68">
      <c s="87" r="A68">
        <v>1</v>
      </c>
      <c t="s" s="132" r="B68">
        <v>16</v>
      </c>
      <c t="s" s="132" r="C68">
        <v>4871</v>
      </c>
      <c s="79" r="D68"/>
      <c s="79" r="E68"/>
      <c s="79" r="F68"/>
      <c s="79" r="G68"/>
      <c s="79" r="H68"/>
      <c s="79" r="I68"/>
      <c s="79" r="J68"/>
      <c s="79" r="K68"/>
      <c s="79" r="L68"/>
      <c s="79" r="M68"/>
      <c s="79" r="N68"/>
      <c s="79" r="O68"/>
      <c s="79" r="P68"/>
      <c s="79" r="Q68"/>
      <c s="79" r="R68"/>
      <c s="79" r="S68"/>
      <c s="79" r="T68"/>
      <c s="79" r="U68"/>
      <c s="79" r="V68"/>
      <c s="79" r="W68"/>
      <c s="79" r="X68"/>
      <c s="79" r="Y68"/>
      <c s="79" r="Z68"/>
      <c s="79" r="AA68"/>
      <c s="79" r="AB68"/>
      <c s="79" r="AC68"/>
      <c s="79" r="AD68"/>
      <c s="79" r="AE68"/>
      <c s="79" r="AF68"/>
      <c s="79" r="AG68"/>
      <c s="79" r="AH68"/>
      <c s="79" r="AI68"/>
      <c s="79" r="AJ68"/>
      <c s="79" r="AK68"/>
      <c s="79" r="AL68"/>
      <c s="79" r="AM68"/>
      <c s="79" r="AN68"/>
      <c s="79" r="AO68"/>
      <c s="79" r="AP68"/>
      <c s="79" r="AQ68"/>
      <c s="79" r="AR68"/>
      <c s="79" r="AS68"/>
      <c s="79" r="AT68"/>
      <c s="79" r="AU68"/>
      <c s="79" r="AV68"/>
      <c s="79" r="AW68"/>
      <c s="79" r="AX68"/>
      <c s="79" r="AY68"/>
      <c s="79" r="AZ68"/>
      <c s="79" r="BA68"/>
      <c s="79" r="BB68"/>
      <c s="79" r="BC68"/>
      <c s="79" r="BD68"/>
      <c s="79" r="BE68"/>
      <c s="79" r="BF68"/>
      <c s="79" r="BG68"/>
      <c s="79" r="BH68"/>
      <c s="79" r="BI68"/>
      <c s="79" r="BJ68"/>
      <c s="79" r="BK68"/>
      <c s="79" r="BL68"/>
      <c s="79" r="BM68"/>
      <c s="79" r="BN68"/>
      <c s="79" r="BO68"/>
      <c s="79" r="BP68"/>
      <c s="79" r="BQ68"/>
      <c s="79" r="BR68"/>
      <c s="79" r="BS68"/>
      <c s="79" r="BT68"/>
      <c s="79" r="BU68"/>
      <c s="79" r="BV68"/>
      <c s="79" r="BW68"/>
      <c s="79" r="BX68"/>
      <c s="79" r="BY68"/>
      <c s="79" r="BZ68"/>
      <c s="79" r="CA68"/>
      <c s="79" r="CB68"/>
      <c s="79" r="CC68"/>
      <c s="79" r="CD68"/>
      <c s="79" r="CE68"/>
      <c s="79" r="CF68"/>
      <c s="79" r="CG68"/>
      <c s="79" r="CH68"/>
      <c s="79" r="CI68"/>
      <c s="79" r="CJ68"/>
      <c s="79" r="CK68"/>
      <c s="79" r="CL68"/>
      <c s="79" r="CM68"/>
      <c s="79" r="CN68"/>
      <c s="79" r="CO68"/>
      <c s="79" r="CP68"/>
      <c s="79" r="CQ68"/>
      <c s="79" r="CR68"/>
      <c s="79" r="CS68"/>
      <c s="79" r="CT68"/>
      <c s="79" r="CU68"/>
      <c s="79" r="CV68"/>
      <c s="79" r="CW68"/>
      <c s="79" r="CX68"/>
      <c s="79" r="CY68"/>
      <c s="79" r="CZ68"/>
      <c s="79" r="DA68"/>
      <c s="79" r="DB68"/>
      <c s="79" r="DC68"/>
      <c s="79" r="DD68"/>
      <c s="79" r="DE68"/>
      <c s="79" r="DF68"/>
      <c s="79" r="DG68"/>
      <c s="79" r="DH68"/>
      <c s="79" r="DI68"/>
      <c s="79" r="DJ68"/>
      <c s="79" r="DK68"/>
      <c s="79" r="DL68"/>
      <c s="79" r="DM68"/>
      <c s="79" r="DN68"/>
      <c s="79" r="DO68"/>
      <c s="79" r="DP68"/>
      <c s="79" r="DQ68"/>
      <c s="79" r="DR68"/>
      <c s="79" r="DS68"/>
      <c s="79" r="DT68"/>
      <c s="79" r="DU68"/>
      <c s="79" r="DV68"/>
      <c s="79" r="DW68"/>
      <c s="79" r="DX68"/>
      <c s="79" r="DY68"/>
      <c s="79" r="DZ68"/>
      <c s="79" r="EA68"/>
      <c s="79" r="EB68"/>
      <c s="79" r="EC68"/>
      <c s="79" r="ED68"/>
      <c s="79" r="EE68"/>
      <c s="79" r="EF68"/>
      <c s="79" r="EG68"/>
      <c s="79" r="EH68"/>
      <c s="79" r="EI68"/>
      <c s="79" r="EJ68"/>
      <c s="79" r="EK68"/>
      <c s="79" r="EL68"/>
      <c s="79" r="EM68"/>
      <c s="79" r="EN68"/>
      <c s="79" r="EO68"/>
      <c s="79" r="EP68"/>
      <c s="79" r="EQ68"/>
      <c s="79" r="ER68"/>
      <c s="79" r="ES68"/>
      <c s="79" r="ET68"/>
      <c s="79" r="EU68"/>
      <c s="79" r="EV68"/>
      <c s="79" r="EW68"/>
      <c s="79" r="EX68"/>
      <c s="79" r="EY68"/>
      <c s="79" r="EZ68"/>
      <c s="79" r="FA68"/>
      <c s="79" r="FB68"/>
      <c s="79" r="FC68"/>
      <c s="79" r="FD68"/>
      <c s="79" r="FE68"/>
      <c s="79" r="FF68"/>
      <c s="79" r="FG68"/>
      <c s="79" r="FH68"/>
      <c s="79" r="FI68"/>
      <c s="79" r="FJ68"/>
      <c s="79" r="FK68"/>
      <c s="79" r="FL68"/>
      <c s="79" r="FM68"/>
      <c s="79" r="FN68"/>
      <c s="79" r="FO68"/>
      <c s="79" r="FP68"/>
      <c s="79" r="FQ68"/>
      <c s="79" r="FR68"/>
      <c s="79" r="FS68"/>
      <c s="79" r="FT68"/>
      <c s="79" r="FU68"/>
      <c s="79" r="FV68"/>
      <c s="79" r="FW68"/>
      <c s="79" r="FX68"/>
      <c s="79" r="FY68"/>
      <c s="79" r="FZ68"/>
      <c s="79" r="GA68"/>
      <c s="79" r="GB68"/>
      <c s="79" r="GC68"/>
      <c s="79" r="GD68"/>
      <c s="79" r="GE68"/>
      <c s="79" r="GF68"/>
      <c s="79" r="GG68"/>
      <c s="79" r="GH68"/>
      <c s="79" r="GI68"/>
      <c s="79" r="GJ68"/>
      <c s="79" r="GK68"/>
      <c s="79" r="GL68"/>
      <c s="79" r="GM68"/>
      <c s="79" r="GN68"/>
      <c s="79" r="GO68"/>
      <c s="79" r="GP68"/>
      <c s="79" r="GQ68"/>
      <c s="79" r="GR68"/>
      <c s="79" r="GS68"/>
      <c s="79" r="GT68"/>
      <c s="79" r="GU68"/>
      <c s="79" r="GV68"/>
      <c s="79" r="GW68"/>
      <c s="79" r="GX68"/>
      <c s="79" r="GY68"/>
      <c s="79" r="GZ68"/>
      <c s="79" r="HA68"/>
      <c s="79" r="HB68"/>
      <c s="79" r="HC68"/>
      <c s="79" r="HD68"/>
      <c s="79" r="HE68"/>
      <c s="79" r="HF68"/>
      <c s="79" r="HG68"/>
      <c s="79" r="HH68"/>
      <c s="79" r="HI68"/>
      <c s="79" r="HJ68"/>
      <c s="79" r="HK68"/>
      <c s="79" r="HL68"/>
      <c s="79" r="HM68"/>
      <c s="79" r="HN68"/>
      <c s="79" r="HO68"/>
      <c s="79" r="HP68"/>
      <c s="79" r="HQ68"/>
      <c s="79" r="HR68"/>
      <c s="79" r="HS68"/>
      <c s="79" r="HT68"/>
    </row>
    <row r="69">
      <c s="87" r="A69">
        <v>1</v>
      </c>
      <c t="s" s="132" r="B69">
        <v>4934</v>
      </c>
      <c t="s" s="132" r="C69">
        <v>4871</v>
      </c>
      <c s="79" r="D69"/>
      <c s="79" r="E69"/>
      <c s="79" r="F69"/>
      <c s="79" r="G69"/>
      <c s="79" r="H69"/>
      <c s="79" r="I69"/>
      <c s="79" r="J69"/>
      <c s="79" r="K69"/>
      <c s="79" r="L69"/>
      <c s="79" r="M69"/>
      <c s="79" r="N69"/>
      <c s="79" r="O69"/>
      <c s="79" r="P69"/>
      <c s="79" r="Q69"/>
      <c s="79" r="R69"/>
      <c s="79" r="S69"/>
      <c s="79" r="T69"/>
      <c s="79" r="U69"/>
      <c s="79" r="V69"/>
      <c s="79" r="W69"/>
      <c s="79" r="X69"/>
      <c s="79" r="Y69"/>
      <c s="79" r="Z69"/>
      <c s="79" r="AA69"/>
      <c s="79" r="AB69"/>
      <c s="79" r="AC69"/>
      <c s="79" r="AD69"/>
      <c s="79" r="AE69"/>
      <c s="79" r="AF69"/>
      <c s="79" r="AG69"/>
      <c s="79" r="AH69"/>
      <c s="79" r="AI69"/>
      <c s="79" r="AJ69"/>
      <c s="79" r="AK69"/>
      <c s="79" r="AL69"/>
      <c s="79" r="AM69"/>
      <c s="79" r="AN69"/>
      <c s="79" r="AO69"/>
      <c s="79" r="AP69"/>
      <c s="79" r="AQ69"/>
      <c s="79" r="AR69"/>
      <c s="79" r="AS69"/>
      <c s="79" r="AT69"/>
      <c s="79" r="AU69"/>
      <c s="79" r="AV69"/>
      <c s="79" r="AW69"/>
      <c s="79" r="AX69"/>
      <c s="79" r="AY69"/>
      <c s="79" r="AZ69"/>
      <c s="79" r="BA69"/>
      <c s="79" r="BB69"/>
      <c s="79" r="BC69"/>
      <c s="79" r="BD69"/>
      <c s="79" r="BE69"/>
      <c s="79" r="BF69"/>
      <c s="79" r="BG69"/>
      <c s="79" r="BH69"/>
      <c s="79" r="BI69"/>
      <c s="79" r="BJ69"/>
      <c s="79" r="BK69"/>
      <c s="79" r="BL69"/>
      <c s="79" r="BM69"/>
      <c s="79" r="BN69"/>
      <c s="79" r="BO69"/>
      <c s="79" r="BP69"/>
      <c s="79" r="BQ69"/>
      <c s="79" r="BR69"/>
      <c s="79" r="BS69"/>
      <c s="79" r="BT69"/>
      <c s="79" r="BU69"/>
      <c s="79" r="BV69"/>
      <c s="79" r="BW69"/>
      <c s="79" r="BX69"/>
      <c s="79" r="BY69"/>
      <c s="79" r="BZ69"/>
      <c s="79" r="CA69"/>
      <c s="79" r="CB69"/>
      <c s="79" r="CC69"/>
      <c s="79" r="CD69"/>
      <c s="79" r="CE69"/>
      <c s="79" r="CF69"/>
      <c s="79" r="CG69"/>
      <c s="79" r="CH69"/>
      <c s="79" r="CI69"/>
      <c s="79" r="CJ69"/>
      <c s="79" r="CK69"/>
      <c s="79" r="CL69"/>
      <c s="79" r="CM69"/>
      <c s="79" r="CN69"/>
      <c s="79" r="CO69"/>
      <c s="79" r="CP69"/>
      <c s="79" r="CQ69"/>
      <c s="79" r="CR69"/>
      <c s="79" r="CS69"/>
      <c s="79" r="CT69"/>
      <c s="79" r="CU69"/>
      <c s="79" r="CV69"/>
      <c s="79" r="CW69"/>
      <c s="79" r="CX69"/>
      <c s="79" r="CY69"/>
      <c s="79" r="CZ69"/>
      <c s="79" r="DA69"/>
      <c s="79" r="DB69"/>
      <c s="79" r="DC69"/>
      <c s="79" r="DD69"/>
      <c s="79" r="DE69"/>
      <c s="79" r="DF69"/>
      <c s="79" r="DG69"/>
      <c s="79" r="DH69"/>
      <c s="79" r="DI69"/>
      <c s="79" r="DJ69"/>
      <c s="79" r="DK69"/>
      <c s="79" r="DL69"/>
      <c s="79" r="DM69"/>
      <c s="79" r="DN69"/>
      <c s="79" r="DO69"/>
      <c s="79" r="DP69"/>
      <c s="79" r="DQ69"/>
      <c s="79" r="DR69"/>
      <c s="79" r="DS69"/>
      <c s="79" r="DT69"/>
      <c s="79" r="DU69"/>
      <c s="79" r="DV69"/>
      <c s="79" r="DW69"/>
      <c s="79" r="DX69"/>
      <c s="79" r="DY69"/>
      <c s="79" r="DZ69"/>
      <c s="79" r="EA69"/>
      <c s="79" r="EB69"/>
      <c s="79" r="EC69"/>
      <c s="79" r="ED69"/>
      <c s="79" r="EE69"/>
      <c s="79" r="EF69"/>
      <c s="79" r="EG69"/>
      <c s="79" r="EH69"/>
      <c s="79" r="EI69"/>
      <c s="79" r="EJ69"/>
      <c s="79" r="EK69"/>
      <c s="79" r="EL69"/>
      <c s="79" r="EM69"/>
      <c s="79" r="EN69"/>
      <c s="79" r="EO69"/>
      <c s="79" r="EP69"/>
      <c s="79" r="EQ69"/>
      <c s="79" r="ER69"/>
      <c s="79" r="ES69"/>
      <c s="79" r="ET69"/>
      <c s="79" r="EU69"/>
      <c s="79" r="EV69"/>
      <c s="79" r="EW69"/>
      <c s="79" r="EX69"/>
      <c s="79" r="EY69"/>
      <c s="79" r="EZ69"/>
      <c s="79" r="FA69"/>
      <c s="79" r="FB69"/>
      <c s="79" r="FC69"/>
      <c s="79" r="FD69"/>
      <c s="79" r="FE69"/>
      <c s="79" r="FF69"/>
      <c s="79" r="FG69"/>
      <c s="79" r="FH69"/>
      <c s="79" r="FI69"/>
      <c s="79" r="FJ69"/>
      <c s="79" r="FK69"/>
      <c s="79" r="FL69"/>
      <c s="79" r="FM69"/>
      <c s="79" r="FN69"/>
      <c s="79" r="FO69"/>
      <c s="79" r="FP69"/>
      <c s="79" r="FQ69"/>
      <c s="79" r="FR69"/>
      <c s="79" r="FS69"/>
      <c s="79" r="FT69"/>
      <c s="79" r="FU69"/>
      <c s="79" r="FV69"/>
      <c s="79" r="FW69"/>
      <c s="79" r="FX69"/>
      <c s="79" r="FY69"/>
      <c s="79" r="FZ69"/>
      <c s="79" r="GA69"/>
      <c s="79" r="GB69"/>
      <c s="79" r="GC69"/>
      <c s="79" r="GD69"/>
      <c s="79" r="GE69"/>
      <c s="79" r="GF69"/>
      <c s="79" r="GG69"/>
      <c s="79" r="GH69"/>
      <c s="79" r="GI69"/>
      <c s="79" r="GJ69"/>
      <c s="79" r="GK69"/>
      <c s="79" r="GL69"/>
      <c s="79" r="GM69"/>
      <c s="79" r="GN69"/>
      <c s="79" r="GO69"/>
      <c s="79" r="GP69"/>
      <c s="79" r="GQ69"/>
      <c s="79" r="GR69"/>
      <c s="79" r="GS69"/>
      <c s="79" r="GT69"/>
      <c s="79" r="GU69"/>
      <c s="79" r="GV69"/>
      <c s="79" r="GW69"/>
      <c s="79" r="GX69"/>
      <c s="79" r="GY69"/>
      <c s="79" r="GZ69"/>
      <c s="79" r="HA69"/>
      <c s="79" r="HB69"/>
      <c s="79" r="HC69"/>
      <c s="79" r="HD69"/>
      <c s="79" r="HE69"/>
      <c s="79" r="HF69"/>
      <c s="79" r="HG69"/>
      <c s="79" r="HH69"/>
      <c s="79" r="HI69"/>
      <c s="79" r="HJ69"/>
      <c s="79" r="HK69"/>
      <c s="79" r="HL69"/>
      <c s="79" r="HM69"/>
      <c s="79" r="HN69"/>
      <c s="79" r="HO69"/>
      <c s="79" r="HP69"/>
      <c s="79" r="HQ69"/>
      <c s="79" r="HR69"/>
      <c s="79" r="HS69"/>
      <c s="79" r="HT69"/>
    </row>
    <row r="70">
      <c s="87" r="A70">
        <v>1</v>
      </c>
      <c t="s" s="132" r="B70">
        <v>4935</v>
      </c>
      <c t="s" s="132" r="C70">
        <v>4866</v>
      </c>
      <c s="79" r="D70"/>
      <c s="79" r="E70"/>
      <c s="79" r="F70"/>
      <c s="79" r="G70"/>
      <c s="79" r="H70"/>
      <c s="79" r="I70"/>
      <c s="79" r="J70"/>
      <c s="79" r="K70"/>
      <c s="79" r="L70"/>
      <c s="79" r="M70"/>
      <c s="79" r="N70"/>
      <c s="79" r="O70"/>
      <c s="79" r="P70"/>
      <c s="79" r="Q70"/>
      <c s="79" r="R70"/>
      <c s="79" r="S70"/>
      <c s="79" r="T70"/>
      <c s="79" r="U70"/>
      <c s="79" r="V70"/>
      <c s="79" r="W70"/>
      <c s="79" r="X70"/>
      <c s="79" r="Y70"/>
      <c s="79" r="Z70"/>
      <c s="79" r="AA70"/>
      <c s="79" r="AB70"/>
      <c s="79" r="AC70"/>
      <c s="79" r="AD70"/>
      <c s="79" r="AE70"/>
      <c s="79" r="AF70"/>
      <c s="79" r="AG70"/>
      <c s="79" r="AH70"/>
      <c s="79" r="AI70"/>
      <c s="79" r="AJ70"/>
      <c s="79" r="AK70"/>
      <c s="79" r="AL70"/>
      <c s="79" r="AM70"/>
      <c s="79" r="AN70"/>
      <c s="79" r="AO70"/>
      <c s="79" r="AP70"/>
      <c s="79" r="AQ70"/>
      <c s="79" r="AR70"/>
      <c s="79" r="AS70"/>
      <c s="79" r="AT70"/>
      <c s="79" r="AU70"/>
      <c s="79" r="AV70"/>
      <c s="79" r="AW70"/>
      <c s="79" r="AX70"/>
      <c s="79" r="AY70"/>
      <c s="79" r="AZ70"/>
      <c s="79" r="BA70"/>
      <c s="79" r="BB70"/>
      <c s="79" r="BC70"/>
      <c s="79" r="BD70"/>
      <c s="79" r="BE70"/>
      <c s="79" r="BF70"/>
      <c s="79" r="BG70"/>
      <c s="79" r="BH70"/>
      <c s="79" r="BI70"/>
      <c s="79" r="BJ70"/>
      <c s="79" r="BK70"/>
      <c s="79" r="BL70"/>
      <c s="79" r="BM70"/>
      <c s="79" r="BN70"/>
      <c s="79" r="BO70"/>
      <c s="79" r="BP70"/>
      <c s="79" r="BQ70"/>
      <c s="79" r="BR70"/>
      <c s="79" r="BS70"/>
      <c s="79" r="BT70"/>
      <c s="79" r="BU70"/>
      <c s="79" r="BV70"/>
      <c s="79" r="BW70"/>
      <c s="79" r="BX70"/>
      <c s="79" r="BY70"/>
      <c s="79" r="BZ70"/>
      <c s="79" r="CA70"/>
      <c s="79" r="CB70"/>
      <c s="79" r="CC70"/>
      <c s="79" r="CD70"/>
      <c s="79" r="CE70"/>
      <c s="79" r="CF70"/>
      <c s="79" r="CG70"/>
      <c s="79" r="CH70"/>
      <c s="79" r="CI70"/>
      <c s="79" r="CJ70"/>
      <c s="79" r="CK70"/>
      <c s="79" r="CL70"/>
      <c s="79" r="CM70"/>
      <c s="79" r="CN70"/>
      <c s="79" r="CO70"/>
      <c s="79" r="CP70"/>
      <c s="79" r="CQ70"/>
      <c s="79" r="CR70"/>
      <c s="79" r="CS70"/>
      <c s="79" r="CT70"/>
      <c s="79" r="CU70"/>
      <c s="79" r="CV70"/>
      <c s="79" r="CW70"/>
      <c s="79" r="CX70"/>
      <c s="79" r="CY70"/>
      <c s="79" r="CZ70"/>
      <c s="79" r="DA70"/>
      <c s="79" r="DB70"/>
      <c s="79" r="DC70"/>
      <c s="79" r="DD70"/>
      <c s="79" r="DE70"/>
      <c s="79" r="DF70"/>
      <c s="79" r="DG70"/>
      <c s="79" r="DH70"/>
      <c s="79" r="DI70"/>
      <c s="79" r="DJ70"/>
      <c s="79" r="DK70"/>
      <c s="79" r="DL70"/>
      <c s="79" r="DM70"/>
      <c s="79" r="DN70"/>
      <c s="79" r="DO70"/>
      <c s="79" r="DP70"/>
      <c s="79" r="DQ70"/>
      <c s="79" r="DR70"/>
      <c s="79" r="DS70"/>
      <c s="79" r="DT70"/>
      <c s="79" r="DU70"/>
      <c s="79" r="DV70"/>
      <c s="79" r="DW70"/>
      <c s="79" r="DX70"/>
      <c s="79" r="DY70"/>
      <c s="79" r="DZ70"/>
      <c s="79" r="EA70"/>
      <c s="79" r="EB70"/>
      <c s="79" r="EC70"/>
      <c s="79" r="ED70"/>
      <c s="79" r="EE70"/>
      <c s="79" r="EF70"/>
      <c s="79" r="EG70"/>
      <c s="79" r="EH70"/>
      <c s="79" r="EI70"/>
      <c s="79" r="EJ70"/>
      <c s="79" r="EK70"/>
      <c s="79" r="EL70"/>
      <c s="79" r="EM70"/>
      <c s="79" r="EN70"/>
      <c s="79" r="EO70"/>
      <c s="79" r="EP70"/>
      <c s="79" r="EQ70"/>
      <c s="79" r="ER70"/>
      <c s="79" r="ES70"/>
      <c s="79" r="ET70"/>
      <c s="79" r="EU70"/>
      <c s="79" r="EV70"/>
      <c s="79" r="EW70"/>
      <c s="79" r="EX70"/>
      <c s="79" r="EY70"/>
      <c s="79" r="EZ70"/>
      <c s="79" r="FA70"/>
      <c s="79" r="FB70"/>
      <c s="79" r="FC70"/>
      <c s="79" r="FD70"/>
      <c s="79" r="FE70"/>
      <c s="79" r="FF70"/>
      <c s="79" r="FG70"/>
      <c s="79" r="FH70"/>
      <c s="79" r="FI70"/>
      <c s="79" r="FJ70"/>
      <c s="79" r="FK70"/>
      <c s="79" r="FL70"/>
      <c s="79" r="FM70"/>
      <c s="79" r="FN70"/>
      <c s="79" r="FO70"/>
      <c s="79" r="FP70"/>
      <c s="79" r="FQ70"/>
      <c s="79" r="FR70"/>
      <c s="79" r="FS70"/>
      <c s="79" r="FT70"/>
      <c s="79" r="FU70"/>
      <c s="79" r="FV70"/>
      <c s="79" r="FW70"/>
      <c s="79" r="FX70"/>
      <c s="79" r="FY70"/>
      <c s="79" r="FZ70"/>
      <c s="79" r="GA70"/>
      <c s="79" r="GB70"/>
      <c s="79" r="GC70"/>
      <c s="79" r="GD70"/>
      <c s="79" r="GE70"/>
      <c s="79" r="GF70"/>
      <c s="79" r="GG70"/>
      <c s="79" r="GH70"/>
      <c s="79" r="GI70"/>
      <c s="79" r="GJ70"/>
      <c s="79" r="GK70"/>
      <c s="79" r="GL70"/>
      <c s="79" r="GM70"/>
      <c s="79" r="GN70"/>
      <c s="79" r="GO70"/>
      <c s="79" r="GP70"/>
      <c s="79" r="GQ70"/>
      <c s="79" r="GR70"/>
      <c s="79" r="GS70"/>
      <c s="79" r="GT70"/>
      <c s="79" r="GU70"/>
      <c s="79" r="GV70"/>
      <c s="79" r="GW70"/>
      <c s="79" r="GX70"/>
      <c s="79" r="GY70"/>
      <c s="79" r="GZ70"/>
      <c s="79" r="HA70"/>
      <c s="79" r="HB70"/>
      <c s="79" r="HC70"/>
      <c s="79" r="HD70"/>
      <c s="79" r="HE70"/>
      <c s="79" r="HF70"/>
      <c s="79" r="HG70"/>
      <c s="79" r="HH70"/>
      <c s="79" r="HI70"/>
      <c s="79" r="HJ70"/>
      <c s="79" r="HK70"/>
      <c s="79" r="HL70"/>
      <c s="79" r="HM70"/>
      <c s="79" r="HN70"/>
      <c s="79" r="HO70"/>
      <c s="79" r="HP70"/>
      <c s="79" r="HQ70"/>
      <c s="79" r="HR70"/>
      <c s="79" r="HS70"/>
      <c s="79" r="HT70"/>
    </row>
    <row r="71">
      <c s="87" r="A71">
        <v>1</v>
      </c>
      <c t="s" s="132" r="B71">
        <v>4936</v>
      </c>
      <c t="s" s="132" r="C71">
        <v>4877</v>
      </c>
      <c s="79" r="D71"/>
      <c s="79" r="E71"/>
      <c s="79" r="F71"/>
      <c s="79" r="G71"/>
      <c s="79" r="H71"/>
      <c s="79" r="I71"/>
      <c s="79" r="J71"/>
      <c s="79" r="K71"/>
      <c s="79" r="L71"/>
      <c s="79" r="M71"/>
      <c s="79" r="N71"/>
      <c s="79" r="O71"/>
      <c s="79" r="P71"/>
      <c s="79" r="Q71"/>
      <c s="79" r="R71"/>
      <c s="79" r="S71"/>
      <c s="79" r="T71"/>
      <c s="79" r="U71"/>
      <c s="79" r="V71"/>
      <c s="79" r="W71"/>
      <c s="79" r="X71"/>
      <c s="79" r="Y71"/>
      <c s="79" r="Z71"/>
      <c s="79" r="AA71"/>
      <c s="79" r="AB71"/>
      <c s="79" r="AC71"/>
      <c s="79" r="AD71"/>
      <c s="79" r="AE71"/>
      <c s="79" r="AF71"/>
      <c s="79" r="AG71"/>
      <c s="79" r="AH71"/>
      <c s="79" r="AI71"/>
      <c s="79" r="AJ71"/>
      <c s="79" r="AK71"/>
      <c s="79" r="AL71"/>
      <c s="79" r="AM71"/>
      <c s="79" r="AN71"/>
      <c s="79" r="AO71"/>
      <c s="79" r="AP71"/>
      <c s="79" r="AQ71"/>
      <c s="79" r="AR71"/>
      <c s="79" r="AS71"/>
      <c s="79" r="AT71"/>
      <c s="79" r="AU71"/>
      <c s="79" r="AV71"/>
      <c s="79" r="AW71"/>
      <c s="79" r="AX71"/>
      <c s="79" r="AY71"/>
      <c s="79" r="AZ71"/>
      <c s="79" r="BA71"/>
      <c s="79" r="BB71"/>
      <c s="79" r="BC71"/>
      <c s="79" r="BD71"/>
      <c s="79" r="BE71"/>
      <c s="79" r="BF71"/>
      <c s="79" r="BG71"/>
      <c s="79" r="BH71"/>
      <c s="79" r="BI71"/>
      <c s="79" r="BJ71"/>
      <c s="79" r="BK71"/>
      <c s="79" r="BL71"/>
      <c s="79" r="BM71"/>
      <c s="79" r="BN71"/>
      <c s="79" r="BO71"/>
      <c s="79" r="BP71"/>
      <c s="79" r="BQ71"/>
      <c s="79" r="BR71"/>
      <c s="79" r="BS71"/>
      <c s="79" r="BT71"/>
      <c s="79" r="BU71"/>
      <c s="79" r="BV71"/>
      <c s="79" r="BW71"/>
      <c s="79" r="BX71"/>
      <c s="79" r="BY71"/>
      <c s="79" r="BZ71"/>
      <c s="79" r="CA71"/>
      <c s="79" r="CB71"/>
      <c s="79" r="CC71"/>
      <c s="79" r="CD71"/>
      <c s="79" r="CE71"/>
      <c s="79" r="CF71"/>
      <c s="79" r="CG71"/>
      <c s="79" r="CH71"/>
      <c s="79" r="CI71"/>
      <c s="79" r="CJ71"/>
      <c s="79" r="CK71"/>
      <c s="79" r="CL71"/>
      <c s="79" r="CM71"/>
      <c s="79" r="CN71"/>
      <c s="79" r="CO71"/>
      <c s="79" r="CP71"/>
      <c s="79" r="CQ71"/>
      <c s="79" r="CR71"/>
      <c s="79" r="CS71"/>
      <c s="79" r="CT71"/>
      <c s="79" r="CU71"/>
      <c s="79" r="CV71"/>
      <c s="79" r="CW71"/>
      <c s="79" r="CX71"/>
      <c s="79" r="CY71"/>
      <c s="79" r="CZ71"/>
      <c s="79" r="DA71"/>
      <c s="79" r="DB71"/>
      <c s="79" r="DC71"/>
      <c s="79" r="DD71"/>
      <c s="79" r="DE71"/>
      <c s="79" r="DF71"/>
      <c s="79" r="DG71"/>
      <c s="79" r="DH71"/>
      <c s="79" r="DI71"/>
      <c s="79" r="DJ71"/>
      <c s="79" r="DK71"/>
      <c s="79" r="DL71"/>
      <c s="79" r="DM71"/>
      <c s="79" r="DN71"/>
      <c s="79" r="DO71"/>
      <c s="79" r="DP71"/>
      <c s="79" r="DQ71"/>
      <c s="79" r="DR71"/>
      <c s="79" r="DS71"/>
      <c s="79" r="DT71"/>
      <c s="79" r="DU71"/>
      <c s="79" r="DV71"/>
      <c s="79" r="DW71"/>
      <c s="79" r="DX71"/>
      <c s="79" r="DY71"/>
      <c s="79" r="DZ71"/>
      <c s="79" r="EA71"/>
      <c s="79" r="EB71"/>
      <c s="79" r="EC71"/>
      <c s="79" r="ED71"/>
      <c s="79" r="EE71"/>
      <c s="79" r="EF71"/>
      <c s="79" r="EG71"/>
      <c s="79" r="EH71"/>
      <c s="79" r="EI71"/>
      <c s="79" r="EJ71"/>
      <c s="79" r="EK71"/>
      <c s="79" r="EL71"/>
      <c s="79" r="EM71"/>
      <c s="79" r="EN71"/>
      <c s="79" r="EO71"/>
      <c s="79" r="EP71"/>
      <c s="79" r="EQ71"/>
      <c s="79" r="ER71"/>
      <c s="79" r="ES71"/>
      <c s="79" r="ET71"/>
      <c s="79" r="EU71"/>
      <c s="79" r="EV71"/>
      <c s="79" r="EW71"/>
      <c s="79" r="EX71"/>
      <c s="79" r="EY71"/>
      <c s="79" r="EZ71"/>
      <c s="79" r="FA71"/>
      <c s="79" r="FB71"/>
      <c s="79" r="FC71"/>
      <c s="79" r="FD71"/>
      <c s="79" r="FE71"/>
      <c s="79" r="FF71"/>
      <c s="79" r="FG71"/>
      <c s="79" r="FH71"/>
      <c s="79" r="FI71"/>
      <c s="79" r="FJ71"/>
      <c s="79" r="FK71"/>
      <c s="79" r="FL71"/>
      <c s="79" r="FM71"/>
      <c s="79" r="FN71"/>
      <c s="79" r="FO71"/>
      <c s="79" r="FP71"/>
      <c s="79" r="FQ71"/>
      <c s="79" r="FR71"/>
      <c s="79" r="FS71"/>
      <c s="79" r="FT71"/>
      <c s="79" r="FU71"/>
      <c s="79" r="FV71"/>
      <c s="79" r="FW71"/>
      <c s="79" r="FX71"/>
      <c s="79" r="FY71"/>
      <c s="79" r="FZ71"/>
      <c s="79" r="GA71"/>
      <c s="79" r="GB71"/>
      <c s="79" r="GC71"/>
      <c s="79" r="GD71"/>
      <c s="79" r="GE71"/>
      <c s="79" r="GF71"/>
      <c s="79" r="GG71"/>
      <c s="79" r="GH71"/>
      <c s="79" r="GI71"/>
      <c s="79" r="GJ71"/>
      <c s="79" r="GK71"/>
      <c s="79" r="GL71"/>
      <c s="79" r="GM71"/>
      <c s="79" r="GN71"/>
      <c s="79" r="GO71"/>
      <c s="79" r="GP71"/>
      <c s="79" r="GQ71"/>
      <c s="79" r="GR71"/>
      <c s="79" r="GS71"/>
      <c s="79" r="GT71"/>
      <c s="79" r="GU71"/>
      <c s="79" r="GV71"/>
      <c s="79" r="GW71"/>
      <c s="79" r="GX71"/>
      <c s="79" r="GY71"/>
      <c s="79" r="GZ71"/>
      <c s="79" r="HA71"/>
      <c s="79" r="HB71"/>
      <c s="79" r="HC71"/>
      <c s="79" r="HD71"/>
      <c s="79" r="HE71"/>
      <c s="79" r="HF71"/>
      <c s="79" r="HG71"/>
      <c s="79" r="HH71"/>
      <c s="79" r="HI71"/>
      <c s="79" r="HJ71"/>
      <c s="79" r="HK71"/>
      <c s="79" r="HL71"/>
      <c s="79" r="HM71"/>
      <c s="79" r="HN71"/>
      <c s="79" r="HO71"/>
      <c s="79" r="HP71"/>
      <c s="79" r="HQ71"/>
      <c s="79" r="HR71"/>
      <c s="79" r="HS71"/>
      <c s="79" r="HT71"/>
    </row>
    <row r="72">
      <c s="87" r="A72">
        <v>1</v>
      </c>
      <c t="s" s="132" r="B72">
        <v>4937</v>
      </c>
      <c t="s" s="132" r="C72">
        <v>4877</v>
      </c>
      <c s="79" r="D72"/>
      <c s="79" r="E72"/>
      <c s="79" r="F72"/>
      <c s="79" r="G72"/>
      <c s="79" r="H72"/>
      <c s="79" r="I72"/>
      <c s="79" r="J72"/>
      <c s="79" r="K72"/>
      <c s="79" r="L72"/>
      <c s="79" r="M72"/>
      <c s="79" r="N72"/>
      <c s="79" r="O72"/>
      <c s="79" r="P72"/>
      <c s="79" r="Q72"/>
      <c s="79" r="R72"/>
      <c s="79" r="S72"/>
      <c s="79" r="T72"/>
      <c s="79" r="U72"/>
      <c s="79" r="V72"/>
      <c s="79" r="W72"/>
      <c s="79" r="X72"/>
      <c s="79" r="Y72"/>
      <c s="79" r="Z72"/>
      <c s="79" r="AA72"/>
      <c s="79" r="AB72"/>
      <c s="79" r="AC72"/>
      <c s="79" r="AD72"/>
      <c s="79" r="AE72"/>
      <c s="79" r="AF72"/>
      <c s="79" r="AG72"/>
      <c s="79" r="AH72"/>
      <c s="79" r="AI72"/>
      <c s="79" r="AJ72"/>
      <c s="79" r="AK72"/>
      <c s="79" r="AL72"/>
      <c s="79" r="AM72"/>
      <c s="79" r="AN72"/>
      <c s="79" r="AO72"/>
      <c s="79" r="AP72"/>
      <c s="79" r="AQ72"/>
      <c s="79" r="AR72"/>
      <c s="79" r="AS72"/>
      <c s="79" r="AT72"/>
      <c s="79" r="AU72"/>
      <c s="79" r="AV72"/>
      <c s="79" r="AW72"/>
      <c s="79" r="AX72"/>
      <c s="79" r="AY72"/>
      <c s="79" r="AZ72"/>
      <c s="79" r="BA72"/>
      <c s="79" r="BB72"/>
      <c s="79" r="BC72"/>
      <c s="79" r="BD72"/>
      <c s="79" r="BE72"/>
      <c s="79" r="BF72"/>
      <c s="79" r="BG72"/>
      <c s="79" r="BH72"/>
      <c s="79" r="BI72"/>
      <c s="79" r="BJ72"/>
      <c s="79" r="BK72"/>
      <c s="79" r="BL72"/>
      <c s="79" r="BM72"/>
      <c s="79" r="BN72"/>
      <c s="79" r="BO72"/>
      <c s="79" r="BP72"/>
      <c s="79" r="BQ72"/>
      <c s="79" r="BR72"/>
      <c s="79" r="BS72"/>
      <c s="79" r="BT72"/>
      <c s="79" r="BU72"/>
      <c s="79" r="BV72"/>
      <c s="79" r="BW72"/>
      <c s="79" r="BX72"/>
      <c s="79" r="BY72"/>
      <c s="79" r="BZ72"/>
      <c s="79" r="CA72"/>
      <c s="79" r="CB72"/>
      <c s="79" r="CC72"/>
      <c s="79" r="CD72"/>
      <c s="79" r="CE72"/>
      <c s="79" r="CF72"/>
      <c s="79" r="CG72"/>
      <c s="79" r="CH72"/>
      <c s="79" r="CI72"/>
      <c s="79" r="CJ72"/>
      <c s="79" r="CK72"/>
      <c s="79" r="CL72"/>
      <c s="79" r="CM72"/>
      <c s="79" r="CN72"/>
      <c s="79" r="CO72"/>
      <c s="79" r="CP72"/>
      <c s="79" r="CQ72"/>
      <c s="79" r="CR72"/>
      <c s="79" r="CS72"/>
      <c s="79" r="CT72"/>
      <c s="79" r="CU72"/>
      <c s="79" r="CV72"/>
      <c s="79" r="CW72"/>
      <c s="79" r="CX72"/>
      <c s="79" r="CY72"/>
      <c s="79" r="CZ72"/>
      <c s="79" r="DA72"/>
      <c s="79" r="DB72"/>
      <c s="79" r="DC72"/>
      <c s="79" r="DD72"/>
      <c s="79" r="DE72"/>
      <c s="79" r="DF72"/>
      <c s="79" r="DG72"/>
      <c s="79" r="DH72"/>
      <c s="79" r="DI72"/>
      <c s="79" r="DJ72"/>
      <c s="79" r="DK72"/>
      <c s="79" r="DL72"/>
      <c s="79" r="DM72"/>
      <c s="79" r="DN72"/>
      <c s="79" r="DO72"/>
      <c s="79" r="DP72"/>
      <c s="79" r="DQ72"/>
      <c s="79" r="DR72"/>
      <c s="79" r="DS72"/>
      <c s="79" r="DT72"/>
      <c s="79" r="DU72"/>
      <c s="79" r="DV72"/>
      <c s="79" r="DW72"/>
      <c s="79" r="DX72"/>
      <c s="79" r="DY72"/>
      <c s="79" r="DZ72"/>
      <c s="79" r="EA72"/>
      <c s="79" r="EB72"/>
      <c s="79" r="EC72"/>
      <c s="79" r="ED72"/>
      <c s="79" r="EE72"/>
      <c s="79" r="EF72"/>
      <c s="79" r="EG72"/>
      <c s="79" r="EH72"/>
      <c s="79" r="EI72"/>
      <c s="79" r="EJ72"/>
      <c s="79" r="EK72"/>
      <c s="79" r="EL72"/>
      <c s="79" r="EM72"/>
      <c s="79" r="EN72"/>
      <c s="79" r="EO72"/>
      <c s="79" r="EP72"/>
      <c s="79" r="EQ72"/>
      <c s="79" r="ER72"/>
      <c s="79" r="ES72"/>
      <c s="79" r="ET72"/>
      <c s="79" r="EU72"/>
      <c s="79" r="EV72"/>
      <c s="79" r="EW72"/>
      <c s="79" r="EX72"/>
      <c s="79" r="EY72"/>
      <c s="79" r="EZ72"/>
      <c s="79" r="FA72"/>
      <c s="79" r="FB72"/>
      <c s="79" r="FC72"/>
      <c s="79" r="FD72"/>
      <c s="79" r="FE72"/>
      <c s="79" r="FF72"/>
      <c s="79" r="FG72"/>
      <c s="79" r="FH72"/>
      <c s="79" r="FI72"/>
      <c s="79" r="FJ72"/>
      <c s="79" r="FK72"/>
      <c s="79" r="FL72"/>
      <c s="79" r="FM72"/>
      <c s="79" r="FN72"/>
      <c s="79" r="FO72"/>
      <c s="79" r="FP72"/>
      <c s="79" r="FQ72"/>
      <c s="79" r="FR72"/>
      <c s="79" r="FS72"/>
      <c s="79" r="FT72"/>
      <c s="79" r="FU72"/>
      <c s="79" r="FV72"/>
      <c s="79" r="FW72"/>
      <c s="79" r="FX72"/>
      <c s="79" r="FY72"/>
      <c s="79" r="FZ72"/>
      <c s="79" r="GA72"/>
      <c s="79" r="GB72"/>
      <c s="79" r="GC72"/>
      <c s="79" r="GD72"/>
      <c s="79" r="GE72"/>
      <c s="79" r="GF72"/>
      <c s="79" r="GG72"/>
      <c s="79" r="GH72"/>
      <c s="79" r="GI72"/>
      <c s="79" r="GJ72"/>
      <c s="79" r="GK72"/>
      <c s="79" r="GL72"/>
      <c s="79" r="GM72"/>
      <c s="79" r="GN72"/>
      <c s="79" r="GO72"/>
      <c s="79" r="GP72"/>
      <c s="79" r="GQ72"/>
      <c s="79" r="GR72"/>
      <c s="79" r="GS72"/>
      <c s="79" r="GT72"/>
      <c s="79" r="GU72"/>
      <c s="79" r="GV72"/>
      <c s="79" r="GW72"/>
      <c s="79" r="GX72"/>
      <c s="79" r="GY72"/>
      <c s="79" r="GZ72"/>
      <c s="79" r="HA72"/>
      <c s="79" r="HB72"/>
      <c s="79" r="HC72"/>
      <c s="79" r="HD72"/>
      <c s="79" r="HE72"/>
      <c s="79" r="HF72"/>
      <c s="79" r="HG72"/>
      <c s="79" r="HH72"/>
      <c s="79" r="HI72"/>
      <c s="79" r="HJ72"/>
      <c s="79" r="HK72"/>
      <c s="79" r="HL72"/>
      <c s="79" r="HM72"/>
      <c s="79" r="HN72"/>
      <c s="79" r="HO72"/>
      <c s="79" r="HP72"/>
      <c s="79" r="HQ72"/>
      <c s="79" r="HR72"/>
      <c s="79" r="HS72"/>
      <c s="79" r="HT72"/>
    </row>
    <row r="73">
      <c s="87" r="A73">
        <v>1</v>
      </c>
      <c t="s" s="132" r="B73">
        <v>4938</v>
      </c>
      <c t="s" s="132" r="C73">
        <v>4866</v>
      </c>
      <c s="79" r="D73"/>
      <c s="79" r="E73"/>
      <c s="79" r="F73"/>
      <c s="79" r="G73"/>
      <c s="79" r="H73"/>
      <c s="79" r="I73"/>
      <c s="79" r="J73"/>
      <c s="79" r="K73"/>
      <c s="79" r="L73"/>
      <c s="79" r="M73"/>
      <c s="79" r="N73"/>
      <c s="79" r="O73"/>
      <c s="79" r="P73"/>
      <c s="79" r="Q73"/>
      <c s="79" r="R73"/>
      <c s="79" r="S73"/>
      <c s="79" r="T73"/>
      <c s="79" r="U73"/>
      <c s="79" r="V73"/>
      <c s="79" r="W73"/>
      <c s="79" r="X73"/>
      <c s="79" r="Y73"/>
      <c s="79" r="Z73"/>
      <c s="79" r="AA73"/>
      <c s="79" r="AB73"/>
      <c s="79" r="AC73"/>
      <c s="79" r="AD73"/>
      <c s="79" r="AE73"/>
      <c s="79" r="AF73"/>
      <c s="79" r="AG73"/>
      <c s="79" r="AH73"/>
      <c s="79" r="AI73"/>
      <c s="79" r="AJ73"/>
      <c s="79" r="AK73"/>
      <c s="79" r="AL73"/>
      <c s="79" r="AM73"/>
      <c s="79" r="AN73"/>
      <c s="79" r="AO73"/>
      <c s="79" r="AP73"/>
      <c s="79" r="AQ73"/>
      <c s="79" r="AR73"/>
      <c s="79" r="AS73"/>
      <c s="79" r="AT73"/>
      <c s="79" r="AU73"/>
      <c s="79" r="AV73"/>
      <c s="79" r="AW73"/>
      <c s="79" r="AX73"/>
      <c s="79" r="AY73"/>
      <c s="79" r="AZ73"/>
      <c s="79" r="BA73"/>
      <c s="79" r="BB73"/>
      <c s="79" r="BC73"/>
      <c s="79" r="BD73"/>
      <c s="79" r="BE73"/>
      <c s="79" r="BF73"/>
      <c s="79" r="BG73"/>
      <c s="79" r="BH73"/>
      <c s="79" r="BI73"/>
      <c s="79" r="BJ73"/>
      <c s="79" r="BK73"/>
      <c s="79" r="BL73"/>
      <c s="79" r="BM73"/>
      <c s="79" r="BN73"/>
      <c s="79" r="BO73"/>
      <c s="79" r="BP73"/>
      <c s="79" r="BQ73"/>
      <c s="79" r="BR73"/>
      <c s="79" r="BS73"/>
      <c s="79" r="BT73"/>
      <c s="79" r="BU73"/>
      <c s="79" r="BV73"/>
      <c s="79" r="BW73"/>
      <c s="79" r="BX73"/>
      <c s="79" r="BY73"/>
      <c s="79" r="BZ73"/>
      <c s="79" r="CA73"/>
      <c s="79" r="CB73"/>
      <c s="79" r="CC73"/>
      <c s="79" r="CD73"/>
      <c s="79" r="CE73"/>
      <c s="79" r="CF73"/>
      <c s="79" r="CG73"/>
      <c s="79" r="CH73"/>
      <c s="79" r="CI73"/>
      <c s="79" r="CJ73"/>
      <c s="79" r="CK73"/>
      <c s="79" r="CL73"/>
      <c s="79" r="CM73"/>
      <c s="79" r="CN73"/>
      <c s="79" r="CO73"/>
      <c s="79" r="CP73"/>
      <c s="79" r="CQ73"/>
      <c s="79" r="CR73"/>
      <c s="79" r="CS73"/>
      <c s="79" r="CT73"/>
      <c s="79" r="CU73"/>
      <c s="79" r="CV73"/>
      <c s="79" r="CW73"/>
      <c s="79" r="CX73"/>
      <c s="79" r="CY73"/>
      <c s="79" r="CZ73"/>
      <c s="79" r="DA73"/>
      <c s="79" r="DB73"/>
      <c s="79" r="DC73"/>
      <c s="79" r="DD73"/>
      <c s="79" r="DE73"/>
      <c s="79" r="DF73"/>
      <c s="79" r="DG73"/>
      <c s="79" r="DH73"/>
      <c s="79" r="DI73"/>
      <c s="79" r="DJ73"/>
      <c s="79" r="DK73"/>
      <c s="79" r="DL73"/>
      <c s="79" r="DM73"/>
      <c s="79" r="DN73"/>
      <c s="79" r="DO73"/>
      <c s="79" r="DP73"/>
      <c s="79" r="DQ73"/>
      <c s="79" r="DR73"/>
      <c s="79" r="DS73"/>
      <c s="79" r="DT73"/>
      <c s="79" r="DU73"/>
      <c s="79" r="DV73"/>
      <c s="79" r="DW73"/>
      <c s="79" r="DX73"/>
      <c s="79" r="DY73"/>
      <c s="79" r="DZ73"/>
      <c s="79" r="EA73"/>
      <c s="79" r="EB73"/>
      <c s="79" r="EC73"/>
      <c s="79" r="ED73"/>
      <c s="79" r="EE73"/>
      <c s="79" r="EF73"/>
      <c s="79" r="EG73"/>
      <c s="79" r="EH73"/>
      <c s="79" r="EI73"/>
      <c s="79" r="EJ73"/>
      <c s="79" r="EK73"/>
      <c s="79" r="EL73"/>
      <c s="79" r="EM73"/>
      <c s="79" r="EN73"/>
      <c s="79" r="EO73"/>
      <c s="79" r="EP73"/>
      <c s="79" r="EQ73"/>
      <c s="79" r="ER73"/>
      <c s="79" r="ES73"/>
      <c s="79" r="ET73"/>
      <c s="79" r="EU73"/>
      <c s="79" r="EV73"/>
      <c s="79" r="EW73"/>
      <c s="79" r="EX73"/>
      <c s="79" r="EY73"/>
      <c s="79" r="EZ73"/>
      <c s="79" r="FA73"/>
      <c s="79" r="FB73"/>
      <c s="79" r="FC73"/>
      <c s="79" r="FD73"/>
      <c s="79" r="FE73"/>
      <c s="79" r="FF73"/>
      <c s="79" r="FG73"/>
      <c s="79" r="FH73"/>
      <c s="79" r="FI73"/>
      <c s="79" r="FJ73"/>
      <c s="79" r="FK73"/>
      <c s="79" r="FL73"/>
      <c s="79" r="FM73"/>
      <c s="79" r="FN73"/>
      <c s="79" r="FO73"/>
      <c s="79" r="FP73"/>
      <c s="79" r="FQ73"/>
      <c s="79" r="FR73"/>
      <c s="79" r="FS73"/>
      <c s="79" r="FT73"/>
      <c s="79" r="FU73"/>
      <c s="79" r="FV73"/>
      <c s="79" r="FW73"/>
      <c s="79" r="FX73"/>
      <c s="79" r="FY73"/>
      <c s="79" r="FZ73"/>
      <c s="79" r="GA73"/>
      <c s="79" r="GB73"/>
      <c s="79" r="GC73"/>
      <c s="79" r="GD73"/>
      <c s="79" r="GE73"/>
      <c s="79" r="GF73"/>
      <c s="79" r="GG73"/>
      <c s="79" r="GH73"/>
      <c s="79" r="GI73"/>
      <c s="79" r="GJ73"/>
      <c s="79" r="GK73"/>
      <c s="79" r="GL73"/>
      <c s="79" r="GM73"/>
      <c s="79" r="GN73"/>
      <c s="79" r="GO73"/>
      <c s="79" r="GP73"/>
      <c s="79" r="GQ73"/>
      <c s="79" r="GR73"/>
      <c s="79" r="GS73"/>
      <c s="79" r="GT73"/>
      <c s="79" r="GU73"/>
      <c s="79" r="GV73"/>
      <c s="79" r="GW73"/>
      <c s="79" r="GX73"/>
      <c s="79" r="GY73"/>
      <c s="79" r="GZ73"/>
      <c s="79" r="HA73"/>
      <c s="79" r="HB73"/>
      <c s="79" r="HC73"/>
      <c s="79" r="HD73"/>
      <c s="79" r="HE73"/>
      <c s="79" r="HF73"/>
      <c s="79" r="HG73"/>
      <c s="79" r="HH73"/>
      <c s="79" r="HI73"/>
      <c s="79" r="HJ73"/>
      <c s="79" r="HK73"/>
      <c s="79" r="HL73"/>
      <c s="79" r="HM73"/>
      <c s="79" r="HN73"/>
      <c s="79" r="HO73"/>
      <c s="79" r="HP73"/>
      <c s="79" r="HQ73"/>
      <c s="79" r="HR73"/>
      <c s="79" r="HS73"/>
      <c s="79" r="HT73"/>
    </row>
    <row r="74">
      <c s="87" r="A74">
        <v>1</v>
      </c>
      <c t="s" s="132" r="B74">
        <v>4939</v>
      </c>
      <c t="s" s="132" r="C74">
        <v>4866</v>
      </c>
      <c s="79" r="D74"/>
      <c s="79" r="E74"/>
      <c s="79" r="F74"/>
      <c s="79" r="G74"/>
      <c s="79" r="H74"/>
      <c s="79" r="I74"/>
      <c s="79" r="J74"/>
      <c s="79" r="K74"/>
      <c s="79" r="L74"/>
      <c s="79" r="M74"/>
      <c s="79" r="N74"/>
      <c s="79" r="O74"/>
      <c s="79" r="P74"/>
      <c s="79" r="Q74"/>
      <c s="79" r="R74"/>
      <c s="79" r="S74"/>
      <c s="79" r="T74"/>
      <c s="79" r="U74"/>
      <c s="79" r="V74"/>
      <c s="79" r="W74"/>
      <c s="79" r="X74"/>
      <c s="79" r="Y74"/>
      <c s="79" r="Z74"/>
      <c s="79" r="AA74"/>
      <c s="79" r="AB74"/>
      <c s="79" r="AC74"/>
      <c s="79" r="AD74"/>
      <c s="79" r="AE74"/>
      <c s="79" r="AF74"/>
      <c s="79" r="AG74"/>
      <c s="79" r="AH74"/>
      <c s="79" r="AI74"/>
      <c s="79" r="AJ74"/>
      <c s="79" r="AK74"/>
      <c s="79" r="AL74"/>
      <c s="79" r="AM74"/>
      <c s="79" r="AN74"/>
      <c s="79" r="AO74"/>
      <c s="79" r="AP74"/>
      <c s="79" r="AQ74"/>
      <c s="79" r="AR74"/>
      <c s="79" r="AS74"/>
      <c s="79" r="AT74"/>
      <c s="79" r="AU74"/>
      <c s="79" r="AV74"/>
      <c s="79" r="AW74"/>
      <c s="79" r="AX74"/>
      <c s="79" r="AY74"/>
      <c s="79" r="AZ74"/>
      <c s="79" r="BA74"/>
      <c s="79" r="BB74"/>
      <c s="79" r="BC74"/>
      <c s="79" r="BD74"/>
      <c s="79" r="BE74"/>
      <c s="79" r="BF74"/>
      <c s="79" r="BG74"/>
      <c s="79" r="BH74"/>
      <c s="79" r="BI74"/>
      <c s="79" r="BJ74"/>
      <c s="79" r="BK74"/>
      <c s="79" r="BL74"/>
      <c s="79" r="BM74"/>
      <c s="79" r="BN74"/>
      <c s="79" r="BO74"/>
      <c s="79" r="BP74"/>
      <c s="79" r="BQ74"/>
      <c s="79" r="BR74"/>
      <c s="79" r="BS74"/>
      <c s="79" r="BT74"/>
      <c s="79" r="BU74"/>
      <c s="79" r="BV74"/>
      <c s="79" r="BW74"/>
      <c s="79" r="BX74"/>
      <c s="79" r="BY74"/>
      <c s="79" r="BZ74"/>
      <c s="79" r="CA74"/>
      <c s="79" r="CB74"/>
      <c s="79" r="CC74"/>
      <c s="79" r="CD74"/>
      <c s="79" r="CE74"/>
      <c s="79" r="CF74"/>
      <c s="79" r="CG74"/>
      <c s="79" r="CH74"/>
      <c s="79" r="CI74"/>
      <c s="79" r="CJ74"/>
      <c s="79" r="CK74"/>
      <c s="79" r="CL74"/>
      <c s="79" r="CM74"/>
      <c s="79" r="CN74"/>
      <c s="79" r="CO74"/>
      <c s="79" r="CP74"/>
      <c s="79" r="CQ74"/>
      <c s="79" r="CR74"/>
      <c s="79" r="CS74"/>
      <c s="79" r="CT74"/>
      <c s="79" r="CU74"/>
      <c s="79" r="CV74"/>
      <c s="79" r="CW74"/>
      <c s="79" r="CX74"/>
      <c s="79" r="CY74"/>
      <c s="79" r="CZ74"/>
      <c s="79" r="DA74"/>
      <c s="79" r="DB74"/>
      <c s="79" r="DC74"/>
      <c s="79" r="DD74"/>
      <c s="79" r="DE74"/>
      <c s="79" r="DF74"/>
      <c s="79" r="DG74"/>
      <c s="79" r="DH74"/>
      <c s="79" r="DI74"/>
      <c s="79" r="DJ74"/>
      <c s="79" r="DK74"/>
      <c s="79" r="DL74"/>
      <c s="79" r="DM74"/>
      <c s="79" r="DN74"/>
      <c s="79" r="DO74"/>
      <c s="79" r="DP74"/>
      <c s="79" r="DQ74"/>
      <c s="79" r="DR74"/>
      <c s="79" r="DS74"/>
      <c s="79" r="DT74"/>
      <c s="79" r="DU74"/>
      <c s="79" r="DV74"/>
      <c s="79" r="DW74"/>
      <c s="79" r="DX74"/>
      <c s="79" r="DY74"/>
      <c s="79" r="DZ74"/>
      <c s="79" r="EA74"/>
      <c s="79" r="EB74"/>
      <c s="79" r="EC74"/>
      <c s="79" r="ED74"/>
      <c s="79" r="EE74"/>
      <c s="79" r="EF74"/>
      <c s="79" r="EG74"/>
      <c s="79" r="EH74"/>
      <c s="79" r="EI74"/>
      <c s="79" r="EJ74"/>
      <c s="79" r="EK74"/>
      <c s="79" r="EL74"/>
      <c s="79" r="EM74"/>
      <c s="79" r="EN74"/>
      <c s="79" r="EO74"/>
      <c s="79" r="EP74"/>
      <c s="79" r="EQ74"/>
      <c s="79" r="ER74"/>
      <c s="79" r="ES74"/>
      <c s="79" r="ET74"/>
      <c s="79" r="EU74"/>
      <c s="79" r="EV74"/>
      <c s="79" r="EW74"/>
      <c s="79" r="EX74"/>
      <c s="79" r="EY74"/>
      <c s="79" r="EZ74"/>
      <c s="79" r="FA74"/>
      <c s="79" r="FB74"/>
      <c s="79" r="FC74"/>
      <c s="79" r="FD74"/>
      <c s="79" r="FE74"/>
      <c s="79" r="FF74"/>
      <c s="79" r="FG74"/>
      <c s="79" r="FH74"/>
      <c s="79" r="FI74"/>
      <c s="79" r="FJ74"/>
      <c s="79" r="FK74"/>
      <c s="79" r="FL74"/>
      <c s="79" r="FM74"/>
      <c s="79" r="FN74"/>
      <c s="79" r="FO74"/>
      <c s="79" r="FP74"/>
      <c s="79" r="FQ74"/>
      <c s="79" r="FR74"/>
      <c s="79" r="FS74"/>
      <c s="79" r="FT74"/>
      <c s="79" r="FU74"/>
      <c s="79" r="FV74"/>
      <c s="79" r="FW74"/>
      <c s="79" r="FX74"/>
      <c s="79" r="FY74"/>
      <c s="79" r="FZ74"/>
      <c s="79" r="GA74"/>
      <c s="79" r="GB74"/>
      <c s="79" r="GC74"/>
      <c s="79" r="GD74"/>
      <c s="79" r="GE74"/>
      <c s="79" r="GF74"/>
      <c s="79" r="GG74"/>
      <c s="79" r="GH74"/>
      <c s="79" r="GI74"/>
      <c s="79" r="GJ74"/>
      <c s="79" r="GK74"/>
      <c s="79" r="GL74"/>
      <c s="79" r="GM74"/>
      <c s="79" r="GN74"/>
      <c s="79" r="GO74"/>
      <c s="79" r="GP74"/>
      <c s="79" r="GQ74"/>
      <c s="79" r="GR74"/>
      <c s="79" r="GS74"/>
      <c s="79" r="GT74"/>
      <c s="79" r="GU74"/>
      <c s="79" r="GV74"/>
      <c s="79" r="GW74"/>
      <c s="79" r="GX74"/>
      <c s="79" r="GY74"/>
      <c s="79" r="GZ74"/>
      <c s="79" r="HA74"/>
      <c s="79" r="HB74"/>
      <c s="79" r="HC74"/>
      <c s="79" r="HD74"/>
      <c s="79" r="HE74"/>
      <c s="79" r="HF74"/>
      <c s="79" r="HG74"/>
      <c s="79" r="HH74"/>
      <c s="79" r="HI74"/>
      <c s="79" r="HJ74"/>
      <c s="79" r="HK74"/>
      <c s="79" r="HL74"/>
      <c s="79" r="HM74"/>
      <c s="79" r="HN74"/>
      <c s="79" r="HO74"/>
      <c s="79" r="HP74"/>
      <c s="79" r="HQ74"/>
      <c s="79" r="HR74"/>
      <c s="79" r="HS74"/>
      <c s="79" r="HT74"/>
    </row>
    <row r="75">
      <c s="87" r="A75">
        <v>1</v>
      </c>
      <c t="s" s="132" r="B75">
        <v>4940</v>
      </c>
      <c t="s" s="132" r="C75">
        <v>4871</v>
      </c>
      <c s="79" r="D75"/>
      <c s="79" r="E75"/>
      <c s="79" r="F75"/>
      <c s="79" r="G75"/>
      <c s="79" r="H75"/>
      <c s="79" r="I75"/>
      <c s="79" r="J75"/>
      <c s="79" r="K75"/>
      <c s="79" r="L75"/>
      <c s="79" r="M75"/>
      <c s="79" r="N75"/>
      <c s="79" r="O75"/>
      <c s="79" r="P75"/>
      <c s="79" r="Q75"/>
      <c s="79" r="R75"/>
      <c s="79" r="S75"/>
      <c s="79" r="T75"/>
      <c s="79" r="U75"/>
      <c s="79" r="V75"/>
      <c s="79" r="W75"/>
      <c s="79" r="X75"/>
      <c s="79" r="Y75"/>
      <c s="79" r="Z75"/>
      <c s="79" r="AA75"/>
      <c s="79" r="AB75"/>
      <c s="79" r="AC75"/>
      <c s="79" r="AD75"/>
      <c s="79" r="AE75"/>
      <c s="79" r="AF75"/>
      <c s="79" r="AG75"/>
      <c s="79" r="AH75"/>
      <c s="79" r="AI75"/>
      <c s="79" r="AJ75"/>
      <c s="79" r="AK75"/>
      <c s="79" r="AL75"/>
      <c s="79" r="AM75"/>
      <c s="79" r="AN75"/>
      <c s="79" r="AO75"/>
      <c s="79" r="AP75"/>
      <c s="79" r="AQ75"/>
      <c s="79" r="AR75"/>
      <c s="79" r="AS75"/>
      <c s="79" r="AT75"/>
      <c s="79" r="AU75"/>
      <c s="79" r="AV75"/>
      <c s="79" r="AW75"/>
      <c s="79" r="AX75"/>
      <c s="79" r="AY75"/>
      <c s="79" r="AZ75"/>
      <c s="79" r="BA75"/>
      <c s="79" r="BB75"/>
      <c s="79" r="BC75"/>
      <c s="79" r="BD75"/>
      <c s="79" r="BE75"/>
      <c s="79" r="BF75"/>
      <c s="79" r="BG75"/>
      <c s="79" r="BH75"/>
      <c s="79" r="BI75"/>
      <c s="79" r="BJ75"/>
      <c s="79" r="BK75"/>
      <c s="79" r="BL75"/>
      <c s="79" r="BM75"/>
      <c s="79" r="BN75"/>
      <c s="79" r="BO75"/>
      <c s="79" r="BP75"/>
      <c s="79" r="BQ75"/>
      <c s="79" r="BR75"/>
      <c s="79" r="BS75"/>
      <c s="79" r="BT75"/>
      <c s="79" r="BU75"/>
      <c s="79" r="BV75"/>
      <c s="79" r="BW75"/>
      <c s="79" r="BX75"/>
      <c s="79" r="BY75"/>
      <c s="79" r="BZ75"/>
      <c s="79" r="CA75"/>
      <c s="79" r="CB75"/>
      <c s="79" r="CC75"/>
      <c s="79" r="CD75"/>
      <c s="79" r="CE75"/>
      <c s="79" r="CF75"/>
      <c s="79" r="CG75"/>
      <c s="79" r="CH75"/>
      <c s="79" r="CI75"/>
      <c s="79" r="CJ75"/>
      <c s="79" r="CK75"/>
      <c s="79" r="CL75"/>
      <c s="79" r="CM75"/>
      <c s="79" r="CN75"/>
      <c s="79" r="CO75"/>
      <c s="79" r="CP75"/>
      <c s="79" r="CQ75"/>
      <c s="79" r="CR75"/>
      <c s="79" r="CS75"/>
      <c s="79" r="CT75"/>
      <c s="79" r="CU75"/>
      <c s="79" r="CV75"/>
      <c s="79" r="CW75"/>
      <c s="79" r="CX75"/>
      <c s="79" r="CY75"/>
      <c s="79" r="CZ75"/>
      <c s="79" r="DA75"/>
      <c s="79" r="DB75"/>
      <c s="79" r="DC75"/>
      <c s="79" r="DD75"/>
      <c s="79" r="DE75"/>
      <c s="79" r="DF75"/>
      <c s="79" r="DG75"/>
      <c s="79" r="DH75"/>
      <c s="79" r="DI75"/>
      <c s="79" r="DJ75"/>
      <c s="79" r="DK75"/>
      <c s="79" r="DL75"/>
      <c s="79" r="DM75"/>
      <c s="79" r="DN75"/>
      <c s="79" r="DO75"/>
      <c s="79" r="DP75"/>
      <c s="79" r="DQ75"/>
      <c s="79" r="DR75"/>
      <c s="79" r="DS75"/>
      <c s="79" r="DT75"/>
      <c s="79" r="DU75"/>
      <c s="79" r="DV75"/>
      <c s="79" r="DW75"/>
      <c s="79" r="DX75"/>
      <c s="79" r="DY75"/>
      <c s="79" r="DZ75"/>
      <c s="79" r="EA75"/>
      <c s="79" r="EB75"/>
      <c s="79" r="EC75"/>
      <c s="79" r="ED75"/>
      <c s="79" r="EE75"/>
      <c s="79" r="EF75"/>
      <c s="79" r="EG75"/>
      <c s="79" r="EH75"/>
      <c s="79" r="EI75"/>
      <c s="79" r="EJ75"/>
      <c s="79" r="EK75"/>
      <c s="79" r="EL75"/>
      <c s="79" r="EM75"/>
      <c s="79" r="EN75"/>
      <c s="79" r="EO75"/>
      <c s="79" r="EP75"/>
      <c s="79" r="EQ75"/>
      <c s="79" r="ER75"/>
      <c s="79" r="ES75"/>
      <c s="79" r="ET75"/>
      <c s="79" r="EU75"/>
      <c s="79" r="EV75"/>
      <c s="79" r="EW75"/>
      <c s="79" r="EX75"/>
      <c s="79" r="EY75"/>
      <c s="79" r="EZ75"/>
      <c s="79" r="FA75"/>
      <c s="79" r="FB75"/>
      <c s="79" r="FC75"/>
      <c s="79" r="FD75"/>
      <c s="79" r="FE75"/>
      <c s="79" r="FF75"/>
      <c s="79" r="FG75"/>
      <c s="79" r="FH75"/>
      <c s="79" r="FI75"/>
      <c s="79" r="FJ75"/>
      <c s="79" r="FK75"/>
      <c s="79" r="FL75"/>
      <c s="79" r="FM75"/>
      <c s="79" r="FN75"/>
      <c s="79" r="FO75"/>
      <c s="79" r="FP75"/>
      <c s="79" r="FQ75"/>
      <c s="79" r="FR75"/>
      <c s="79" r="FS75"/>
      <c s="79" r="FT75"/>
      <c s="79" r="FU75"/>
      <c s="79" r="FV75"/>
      <c s="79" r="FW75"/>
      <c s="79" r="FX75"/>
      <c s="79" r="FY75"/>
      <c s="79" r="FZ75"/>
      <c s="79" r="GA75"/>
      <c s="79" r="GB75"/>
      <c s="79" r="GC75"/>
      <c s="79" r="GD75"/>
      <c s="79" r="GE75"/>
      <c s="79" r="GF75"/>
      <c s="79" r="GG75"/>
      <c s="79" r="GH75"/>
      <c s="79" r="GI75"/>
      <c s="79" r="GJ75"/>
      <c s="79" r="GK75"/>
      <c s="79" r="GL75"/>
      <c s="79" r="GM75"/>
      <c s="79" r="GN75"/>
      <c s="79" r="GO75"/>
      <c s="79" r="GP75"/>
      <c s="79" r="GQ75"/>
      <c s="79" r="GR75"/>
      <c s="79" r="GS75"/>
      <c s="79" r="GT75"/>
      <c s="79" r="GU75"/>
      <c s="79" r="GV75"/>
      <c s="79" r="GW75"/>
      <c s="79" r="GX75"/>
      <c s="79" r="GY75"/>
      <c s="79" r="GZ75"/>
      <c s="79" r="HA75"/>
      <c s="79" r="HB75"/>
      <c s="79" r="HC75"/>
      <c s="79" r="HD75"/>
      <c s="79" r="HE75"/>
      <c s="79" r="HF75"/>
      <c s="79" r="HG75"/>
      <c s="79" r="HH75"/>
      <c s="79" r="HI75"/>
      <c s="79" r="HJ75"/>
      <c s="79" r="HK75"/>
      <c s="79" r="HL75"/>
      <c s="79" r="HM75"/>
      <c s="79" r="HN75"/>
      <c s="79" r="HO75"/>
      <c s="79" r="HP75"/>
      <c s="79" r="HQ75"/>
      <c s="79" r="HR75"/>
      <c s="79" r="HS75"/>
      <c s="79" r="HT75"/>
    </row>
    <row r="76">
      <c s="87" r="A76">
        <v>1</v>
      </c>
      <c t="s" s="132" r="B76">
        <v>4941</v>
      </c>
      <c t="s" s="132" r="C76">
        <v>4877</v>
      </c>
      <c s="79" r="D76"/>
      <c s="79" r="E76"/>
      <c s="79" r="F76"/>
      <c s="79" r="G76"/>
      <c s="79" r="H76"/>
      <c s="79" r="I76"/>
      <c s="79" r="J76"/>
      <c s="79" r="K76"/>
      <c s="79" r="L76"/>
      <c s="79" r="M76"/>
      <c s="79" r="N76"/>
      <c s="79" r="O76"/>
      <c s="79" r="P76"/>
      <c s="79" r="Q76"/>
      <c s="79" r="R76"/>
      <c s="79" r="S76"/>
      <c s="79" r="T76"/>
      <c s="79" r="U76"/>
      <c s="79" r="V76"/>
      <c s="79" r="W76"/>
      <c s="79" r="X76"/>
      <c s="79" r="Y76"/>
      <c s="79" r="Z76"/>
      <c s="79" r="AA76"/>
      <c s="79" r="AB76"/>
      <c s="79" r="AC76"/>
      <c s="79" r="AD76"/>
      <c s="79" r="AE76"/>
      <c s="79" r="AF76"/>
      <c s="79" r="AG76"/>
      <c s="79" r="AH76"/>
      <c s="79" r="AI76"/>
      <c s="79" r="AJ76"/>
      <c s="79" r="AK76"/>
      <c s="79" r="AL76"/>
      <c s="79" r="AM76"/>
      <c s="79" r="AN76"/>
      <c s="79" r="AO76"/>
      <c s="79" r="AP76"/>
      <c s="79" r="AQ76"/>
      <c s="79" r="AR76"/>
      <c s="79" r="AS76"/>
      <c s="79" r="AT76"/>
      <c s="79" r="AU76"/>
      <c s="79" r="AV76"/>
      <c s="79" r="AW76"/>
      <c s="79" r="AX76"/>
      <c s="79" r="AY76"/>
      <c s="79" r="AZ76"/>
      <c s="79" r="BA76"/>
      <c s="79" r="BB76"/>
      <c s="79" r="BC76"/>
      <c s="79" r="BD76"/>
      <c s="79" r="BE76"/>
      <c s="79" r="BF76"/>
      <c s="79" r="BG76"/>
      <c s="79" r="BH76"/>
      <c s="79" r="BI76"/>
      <c s="79" r="BJ76"/>
      <c s="79" r="BK76"/>
      <c s="79" r="BL76"/>
      <c s="79" r="BM76"/>
      <c s="79" r="BN76"/>
      <c s="79" r="BO76"/>
      <c s="79" r="BP76"/>
      <c s="79" r="BQ76"/>
      <c s="79" r="BR76"/>
      <c s="79" r="BS76"/>
      <c s="79" r="BT76"/>
      <c s="79" r="BU76"/>
      <c s="79" r="BV76"/>
      <c s="79" r="BW76"/>
      <c s="79" r="BX76"/>
      <c s="79" r="BY76"/>
      <c s="79" r="BZ76"/>
      <c s="79" r="CA76"/>
      <c s="79" r="CB76"/>
      <c s="79" r="CC76"/>
      <c s="79" r="CD76"/>
      <c s="79" r="CE76"/>
      <c s="79" r="CF76"/>
      <c s="79" r="CG76"/>
      <c s="79" r="CH76"/>
      <c s="79" r="CI76"/>
      <c s="79" r="CJ76"/>
      <c s="79" r="CK76"/>
      <c s="79" r="CL76"/>
      <c s="79" r="CM76"/>
      <c s="79" r="CN76"/>
      <c s="79" r="CO76"/>
      <c s="79" r="CP76"/>
      <c s="79" r="CQ76"/>
      <c s="79" r="CR76"/>
      <c s="79" r="CS76"/>
      <c s="79" r="CT76"/>
      <c s="79" r="CU76"/>
      <c s="79" r="CV76"/>
      <c s="79" r="CW76"/>
      <c s="79" r="CX76"/>
      <c s="79" r="CY76"/>
      <c s="79" r="CZ76"/>
      <c s="79" r="DA76"/>
      <c s="79" r="DB76"/>
      <c s="79" r="DC76"/>
      <c s="79" r="DD76"/>
      <c s="79" r="DE76"/>
      <c s="79" r="DF76"/>
      <c s="79" r="DG76"/>
      <c s="79" r="DH76"/>
      <c s="79" r="DI76"/>
      <c s="79" r="DJ76"/>
      <c s="79" r="DK76"/>
      <c s="79" r="DL76"/>
      <c s="79" r="DM76"/>
      <c s="79" r="DN76"/>
      <c s="79" r="DO76"/>
      <c s="79" r="DP76"/>
      <c s="79" r="DQ76"/>
      <c s="79" r="DR76"/>
      <c s="79" r="DS76"/>
      <c s="79" r="DT76"/>
      <c s="79" r="DU76"/>
      <c s="79" r="DV76"/>
      <c s="79" r="DW76"/>
      <c s="79" r="DX76"/>
      <c s="79" r="DY76"/>
      <c s="79" r="DZ76"/>
      <c s="79" r="EA76"/>
      <c s="79" r="EB76"/>
      <c s="79" r="EC76"/>
      <c s="79" r="ED76"/>
      <c s="79" r="EE76"/>
      <c s="79" r="EF76"/>
      <c s="79" r="EG76"/>
      <c s="79" r="EH76"/>
      <c s="79" r="EI76"/>
      <c s="79" r="EJ76"/>
      <c s="79" r="EK76"/>
      <c s="79" r="EL76"/>
      <c s="79" r="EM76"/>
      <c s="79" r="EN76"/>
      <c s="79" r="EO76"/>
      <c s="79" r="EP76"/>
      <c s="79" r="EQ76"/>
      <c s="79" r="ER76"/>
      <c s="79" r="ES76"/>
      <c s="79" r="ET76"/>
      <c s="79" r="EU76"/>
      <c s="79" r="EV76"/>
      <c s="79" r="EW76"/>
      <c s="79" r="EX76"/>
      <c s="79" r="EY76"/>
      <c s="79" r="EZ76"/>
      <c s="79" r="FA76"/>
      <c s="79" r="FB76"/>
      <c s="79" r="FC76"/>
      <c s="79" r="FD76"/>
      <c s="79" r="FE76"/>
      <c s="79" r="FF76"/>
      <c s="79" r="FG76"/>
      <c s="79" r="FH76"/>
      <c s="79" r="FI76"/>
      <c s="79" r="FJ76"/>
      <c s="79" r="FK76"/>
      <c s="79" r="FL76"/>
      <c s="79" r="FM76"/>
      <c s="79" r="FN76"/>
      <c s="79" r="FO76"/>
      <c s="79" r="FP76"/>
      <c s="79" r="FQ76"/>
      <c s="79" r="FR76"/>
      <c s="79" r="FS76"/>
      <c s="79" r="FT76"/>
      <c s="79" r="FU76"/>
      <c s="79" r="FV76"/>
      <c s="79" r="FW76"/>
      <c s="79" r="FX76"/>
      <c s="79" r="FY76"/>
      <c s="79" r="FZ76"/>
      <c s="79" r="GA76"/>
      <c s="79" r="GB76"/>
      <c s="79" r="GC76"/>
      <c s="79" r="GD76"/>
      <c s="79" r="GE76"/>
      <c s="79" r="GF76"/>
      <c s="79" r="GG76"/>
      <c s="79" r="GH76"/>
      <c s="79" r="GI76"/>
      <c s="79" r="GJ76"/>
      <c s="79" r="GK76"/>
      <c s="79" r="GL76"/>
      <c s="79" r="GM76"/>
      <c s="79" r="GN76"/>
      <c s="79" r="GO76"/>
      <c s="79" r="GP76"/>
      <c s="79" r="GQ76"/>
      <c s="79" r="GR76"/>
      <c s="79" r="GS76"/>
      <c s="79" r="GT76"/>
      <c s="79" r="GU76"/>
      <c s="79" r="GV76"/>
      <c s="79" r="GW76"/>
      <c s="79" r="GX76"/>
      <c s="79" r="GY76"/>
      <c s="79" r="GZ76"/>
      <c s="79" r="HA76"/>
      <c s="79" r="HB76"/>
      <c s="79" r="HC76"/>
      <c s="79" r="HD76"/>
      <c s="79" r="HE76"/>
      <c s="79" r="HF76"/>
      <c s="79" r="HG76"/>
      <c s="79" r="HH76"/>
      <c s="79" r="HI76"/>
      <c s="79" r="HJ76"/>
      <c s="79" r="HK76"/>
      <c s="79" r="HL76"/>
      <c s="79" r="HM76"/>
      <c s="79" r="HN76"/>
      <c s="79" r="HO76"/>
      <c s="79" r="HP76"/>
      <c s="79" r="HQ76"/>
      <c s="79" r="HR76"/>
      <c s="79" r="HS76"/>
      <c s="79" r="HT76"/>
    </row>
    <row r="77">
      <c s="87" r="A77">
        <v>1</v>
      </c>
      <c t="s" s="132" r="B77">
        <v>4942</v>
      </c>
      <c t="s" s="132" r="C77">
        <v>4871</v>
      </c>
      <c s="79" r="D77"/>
      <c s="79" r="E77"/>
      <c s="79" r="F77"/>
      <c s="79" r="G77"/>
      <c s="79" r="H77"/>
      <c s="79" r="I77"/>
      <c s="79" r="J77"/>
      <c s="79" r="K77"/>
      <c s="79" r="L77"/>
      <c s="79" r="M77"/>
      <c s="79" r="N77"/>
      <c s="79" r="O77"/>
      <c s="79" r="P77"/>
      <c s="79" r="Q77"/>
      <c s="79" r="R77"/>
      <c s="79" r="S77"/>
      <c s="79" r="T77"/>
      <c s="79" r="U77"/>
      <c s="79" r="V77"/>
      <c s="79" r="W77"/>
      <c s="79" r="X77"/>
      <c s="79" r="Y77"/>
      <c s="79" r="Z77"/>
      <c s="79" r="AA77"/>
      <c s="79" r="AB77"/>
      <c s="79" r="AC77"/>
      <c s="79" r="AD77"/>
      <c s="79" r="AE77"/>
      <c s="79" r="AF77"/>
      <c s="79" r="AG77"/>
      <c s="79" r="AH77"/>
      <c s="79" r="AI77"/>
      <c s="79" r="AJ77"/>
      <c s="79" r="AK77"/>
      <c s="79" r="AL77"/>
      <c s="79" r="AM77"/>
      <c s="79" r="AN77"/>
      <c s="79" r="AO77"/>
      <c s="79" r="AP77"/>
      <c s="79" r="AQ77"/>
      <c s="79" r="AR77"/>
      <c s="79" r="AS77"/>
      <c s="79" r="AT77"/>
      <c s="79" r="AU77"/>
      <c s="79" r="AV77"/>
      <c s="79" r="AW77"/>
      <c s="79" r="AX77"/>
      <c s="79" r="AY77"/>
      <c s="79" r="AZ77"/>
      <c s="79" r="BA77"/>
      <c s="79" r="BB77"/>
      <c s="79" r="BC77"/>
      <c s="79" r="BD77"/>
      <c s="79" r="BE77"/>
      <c s="79" r="BF77"/>
      <c s="79" r="BG77"/>
      <c s="79" r="BH77"/>
      <c s="79" r="BI77"/>
      <c s="79" r="BJ77"/>
      <c s="79" r="BK77"/>
      <c s="79" r="BL77"/>
      <c s="79" r="BM77"/>
      <c s="79" r="BN77"/>
      <c s="79" r="BO77"/>
      <c s="79" r="BP77"/>
      <c s="79" r="BQ77"/>
      <c s="79" r="BR77"/>
      <c s="79" r="BS77"/>
      <c s="79" r="BT77"/>
      <c s="79" r="BU77"/>
      <c s="79" r="BV77"/>
      <c s="79" r="BW77"/>
      <c s="79" r="BX77"/>
      <c s="79" r="BY77"/>
      <c s="79" r="BZ77"/>
      <c s="79" r="CA77"/>
      <c s="79" r="CB77"/>
      <c s="79" r="CC77"/>
      <c s="79" r="CD77"/>
      <c s="79" r="CE77"/>
      <c s="79" r="CF77"/>
      <c s="79" r="CG77"/>
      <c s="79" r="CH77"/>
      <c s="79" r="CI77"/>
      <c s="79" r="CJ77"/>
      <c s="79" r="CK77"/>
      <c s="79" r="CL77"/>
      <c s="79" r="CM77"/>
      <c s="79" r="CN77"/>
      <c s="79" r="CO77"/>
      <c s="79" r="CP77"/>
      <c s="79" r="CQ77"/>
      <c s="79" r="CR77"/>
      <c s="79" r="CS77"/>
      <c s="79" r="CT77"/>
      <c s="79" r="CU77"/>
      <c s="79" r="CV77"/>
      <c s="79" r="CW77"/>
      <c s="79" r="CX77"/>
      <c s="79" r="CY77"/>
      <c s="79" r="CZ77"/>
      <c s="79" r="DA77"/>
      <c s="79" r="DB77"/>
      <c s="79" r="DC77"/>
      <c s="79" r="DD77"/>
      <c s="79" r="DE77"/>
      <c s="79" r="DF77"/>
      <c s="79" r="DG77"/>
      <c s="79" r="DH77"/>
      <c s="79" r="DI77"/>
      <c s="79" r="DJ77"/>
      <c s="79" r="DK77"/>
      <c s="79" r="DL77"/>
      <c s="79" r="DM77"/>
      <c s="79" r="DN77"/>
      <c s="79" r="DO77"/>
      <c s="79" r="DP77"/>
      <c s="79" r="DQ77"/>
      <c s="79" r="DR77"/>
      <c s="79" r="DS77"/>
      <c s="79" r="DT77"/>
      <c s="79" r="DU77"/>
      <c s="79" r="DV77"/>
      <c s="79" r="DW77"/>
      <c s="79" r="DX77"/>
      <c s="79" r="DY77"/>
      <c s="79" r="DZ77"/>
      <c s="79" r="EA77"/>
      <c s="79" r="EB77"/>
      <c s="79" r="EC77"/>
      <c s="79" r="ED77"/>
      <c s="79" r="EE77"/>
      <c s="79" r="EF77"/>
      <c s="79" r="EG77"/>
      <c s="79" r="EH77"/>
      <c s="79" r="EI77"/>
      <c s="79" r="EJ77"/>
      <c s="79" r="EK77"/>
      <c s="79" r="EL77"/>
      <c s="79" r="EM77"/>
      <c s="79" r="EN77"/>
      <c s="79" r="EO77"/>
      <c s="79" r="EP77"/>
      <c s="79" r="EQ77"/>
      <c s="79" r="ER77"/>
      <c s="79" r="ES77"/>
      <c s="79" r="ET77"/>
      <c s="79" r="EU77"/>
      <c s="79" r="EV77"/>
      <c s="79" r="EW77"/>
      <c s="79" r="EX77"/>
      <c s="79" r="EY77"/>
      <c s="79" r="EZ77"/>
      <c s="79" r="FA77"/>
      <c s="79" r="FB77"/>
      <c s="79" r="FC77"/>
      <c s="79" r="FD77"/>
      <c s="79" r="FE77"/>
      <c s="79" r="FF77"/>
      <c s="79" r="FG77"/>
      <c s="79" r="FH77"/>
      <c s="79" r="FI77"/>
      <c s="79" r="FJ77"/>
      <c s="79" r="FK77"/>
      <c s="79" r="FL77"/>
      <c s="79" r="FM77"/>
      <c s="79" r="FN77"/>
      <c s="79" r="FO77"/>
      <c s="79" r="FP77"/>
      <c s="79" r="FQ77"/>
      <c s="79" r="FR77"/>
      <c s="79" r="FS77"/>
      <c s="79" r="FT77"/>
      <c s="79" r="FU77"/>
      <c s="79" r="FV77"/>
      <c s="79" r="FW77"/>
      <c s="79" r="FX77"/>
      <c s="79" r="FY77"/>
      <c s="79" r="FZ77"/>
      <c s="79" r="GA77"/>
      <c s="79" r="GB77"/>
      <c s="79" r="GC77"/>
      <c s="79" r="GD77"/>
      <c s="79" r="GE77"/>
      <c s="79" r="GF77"/>
      <c s="79" r="GG77"/>
      <c s="79" r="GH77"/>
      <c s="79" r="GI77"/>
      <c s="79" r="GJ77"/>
      <c s="79" r="GK77"/>
      <c s="79" r="GL77"/>
      <c s="79" r="GM77"/>
      <c s="79" r="GN77"/>
      <c s="79" r="GO77"/>
      <c s="79" r="GP77"/>
      <c s="79" r="GQ77"/>
      <c s="79" r="GR77"/>
      <c s="79" r="GS77"/>
      <c s="79" r="GT77"/>
      <c s="79" r="GU77"/>
      <c s="79" r="GV77"/>
      <c s="79" r="GW77"/>
      <c s="79" r="GX77"/>
      <c s="79" r="GY77"/>
      <c s="79" r="GZ77"/>
      <c s="79" r="HA77"/>
      <c s="79" r="HB77"/>
      <c s="79" r="HC77"/>
      <c s="79" r="HD77"/>
      <c s="79" r="HE77"/>
      <c s="79" r="HF77"/>
      <c s="79" r="HG77"/>
      <c s="79" r="HH77"/>
      <c s="79" r="HI77"/>
      <c s="79" r="HJ77"/>
      <c s="79" r="HK77"/>
      <c s="79" r="HL77"/>
      <c s="79" r="HM77"/>
      <c s="79" r="HN77"/>
      <c s="79" r="HO77"/>
      <c s="79" r="HP77"/>
      <c s="79" r="HQ77"/>
      <c s="79" r="HR77"/>
      <c s="79" r="HS77"/>
      <c s="79" r="HT77"/>
    </row>
    <row r="78">
      <c s="87" r="A78">
        <v>1</v>
      </c>
      <c t="s" s="132" r="B78">
        <v>4943</v>
      </c>
      <c t="s" s="132" r="C78">
        <v>4864</v>
      </c>
      <c s="79" r="D78"/>
      <c s="79" r="E78"/>
      <c s="79" r="F78"/>
      <c s="79" r="G78"/>
      <c s="79" r="H78"/>
      <c s="79" r="I78"/>
      <c s="79" r="J78"/>
      <c s="79" r="K78"/>
      <c s="79" r="L78"/>
      <c s="79" r="M78"/>
      <c s="79" r="N78"/>
      <c s="79" r="O78"/>
      <c s="79" r="P78"/>
      <c s="79" r="Q78"/>
      <c s="79" r="R78"/>
      <c s="79" r="S78"/>
      <c s="79" r="T78"/>
      <c s="79" r="U78"/>
      <c s="79" r="V78"/>
      <c s="79" r="W78"/>
      <c s="79" r="X78"/>
      <c s="79" r="Y78"/>
      <c s="79" r="Z78"/>
      <c s="79" r="AA78"/>
      <c s="79" r="AB78"/>
      <c s="79" r="AC78"/>
      <c s="79" r="AD78"/>
      <c s="79" r="AE78"/>
      <c s="79" r="AF78"/>
      <c s="79" r="AG78"/>
      <c s="79" r="AH78"/>
      <c s="79" r="AI78"/>
      <c s="79" r="AJ78"/>
      <c s="79" r="AK78"/>
      <c s="79" r="AL78"/>
      <c s="79" r="AM78"/>
      <c s="79" r="AN78"/>
      <c s="79" r="AO78"/>
      <c s="79" r="AP78"/>
      <c s="79" r="AQ78"/>
      <c s="79" r="AR78"/>
      <c s="79" r="AS78"/>
      <c s="79" r="AT78"/>
      <c s="79" r="AU78"/>
      <c s="79" r="AV78"/>
      <c s="79" r="AW78"/>
      <c s="79" r="AX78"/>
      <c s="79" r="AY78"/>
      <c s="79" r="AZ78"/>
      <c s="79" r="BA78"/>
      <c s="79" r="BB78"/>
      <c s="79" r="BC78"/>
      <c s="79" r="BD78"/>
      <c s="79" r="BE78"/>
      <c s="79" r="BF78"/>
      <c s="79" r="BG78"/>
      <c s="79" r="BH78"/>
      <c s="79" r="BI78"/>
      <c s="79" r="BJ78"/>
      <c s="79" r="BK78"/>
      <c s="79" r="BL78"/>
      <c s="79" r="BM78"/>
      <c s="79" r="BN78"/>
      <c s="79" r="BO78"/>
      <c s="79" r="BP78"/>
      <c s="79" r="BQ78"/>
      <c s="79" r="BR78"/>
      <c s="79" r="BS78"/>
      <c s="79" r="BT78"/>
      <c s="79" r="BU78"/>
      <c s="79" r="BV78"/>
      <c s="79" r="BW78"/>
      <c s="79" r="BX78"/>
      <c s="79" r="BY78"/>
      <c s="79" r="BZ78"/>
      <c s="79" r="CA78"/>
      <c s="79" r="CB78"/>
      <c s="79" r="CC78"/>
      <c s="79" r="CD78"/>
      <c s="79" r="CE78"/>
      <c s="79" r="CF78"/>
      <c s="79" r="CG78"/>
      <c s="79" r="CH78"/>
      <c s="79" r="CI78"/>
      <c s="79" r="CJ78"/>
      <c s="79" r="CK78"/>
      <c s="79" r="CL78"/>
      <c s="79" r="CM78"/>
      <c s="79" r="CN78"/>
      <c s="79" r="CO78"/>
      <c s="79" r="CP78"/>
      <c s="79" r="CQ78"/>
      <c s="79" r="CR78"/>
      <c s="79" r="CS78"/>
      <c s="79" r="CT78"/>
      <c s="79" r="CU78"/>
      <c s="79" r="CV78"/>
      <c s="79" r="CW78"/>
      <c s="79" r="CX78"/>
      <c s="79" r="CY78"/>
      <c s="79" r="CZ78"/>
      <c s="79" r="DA78"/>
      <c s="79" r="DB78"/>
      <c s="79" r="DC78"/>
      <c s="79" r="DD78"/>
      <c s="79" r="DE78"/>
      <c s="79" r="DF78"/>
      <c s="79" r="DG78"/>
      <c s="79" r="DH78"/>
      <c s="79" r="DI78"/>
      <c s="79" r="DJ78"/>
      <c s="79" r="DK78"/>
      <c s="79" r="DL78"/>
      <c s="79" r="DM78"/>
      <c s="79" r="DN78"/>
      <c s="79" r="DO78"/>
      <c s="79" r="DP78"/>
      <c s="79" r="DQ78"/>
      <c s="79" r="DR78"/>
      <c s="79" r="DS78"/>
      <c s="79" r="DT78"/>
      <c s="79" r="DU78"/>
      <c s="79" r="DV78"/>
      <c s="79" r="DW78"/>
      <c s="79" r="DX78"/>
      <c s="79" r="DY78"/>
      <c s="79" r="DZ78"/>
      <c s="79" r="EA78"/>
      <c s="79" r="EB78"/>
      <c s="79" r="EC78"/>
      <c s="79" r="ED78"/>
      <c s="79" r="EE78"/>
      <c s="79" r="EF78"/>
      <c s="79" r="EG78"/>
      <c s="79" r="EH78"/>
      <c s="79" r="EI78"/>
      <c s="79" r="EJ78"/>
      <c s="79" r="EK78"/>
      <c s="79" r="EL78"/>
      <c s="79" r="EM78"/>
      <c s="79" r="EN78"/>
      <c s="79" r="EO78"/>
      <c s="79" r="EP78"/>
      <c s="79" r="EQ78"/>
      <c s="79" r="ER78"/>
      <c s="79" r="ES78"/>
      <c s="79" r="ET78"/>
      <c s="79" r="EU78"/>
      <c s="79" r="EV78"/>
      <c s="79" r="EW78"/>
      <c s="79" r="EX78"/>
      <c s="79" r="EY78"/>
      <c s="79" r="EZ78"/>
      <c s="79" r="FA78"/>
      <c s="79" r="FB78"/>
      <c s="79" r="FC78"/>
      <c s="79" r="FD78"/>
      <c s="79" r="FE78"/>
      <c s="79" r="FF78"/>
      <c s="79" r="FG78"/>
      <c s="79" r="FH78"/>
      <c s="79" r="FI78"/>
      <c s="79" r="FJ78"/>
      <c s="79" r="FK78"/>
      <c s="79" r="FL78"/>
      <c s="79" r="FM78"/>
      <c s="79" r="FN78"/>
      <c s="79" r="FO78"/>
      <c s="79" r="FP78"/>
      <c s="79" r="FQ78"/>
      <c s="79" r="FR78"/>
      <c s="79" r="FS78"/>
      <c s="79" r="FT78"/>
      <c s="79" r="FU78"/>
      <c s="79" r="FV78"/>
      <c s="79" r="FW78"/>
      <c s="79" r="FX78"/>
      <c s="79" r="FY78"/>
      <c s="79" r="FZ78"/>
      <c s="79" r="GA78"/>
      <c s="79" r="GB78"/>
      <c s="79" r="GC78"/>
      <c s="79" r="GD78"/>
      <c s="79" r="GE78"/>
      <c s="79" r="GF78"/>
      <c s="79" r="GG78"/>
      <c s="79" r="GH78"/>
      <c s="79" r="GI78"/>
      <c s="79" r="GJ78"/>
      <c s="79" r="GK78"/>
      <c s="79" r="GL78"/>
      <c s="79" r="GM78"/>
      <c s="79" r="GN78"/>
      <c s="79" r="GO78"/>
      <c s="79" r="GP78"/>
      <c s="79" r="GQ78"/>
      <c s="79" r="GR78"/>
      <c s="79" r="GS78"/>
      <c s="79" r="GT78"/>
      <c s="79" r="GU78"/>
      <c s="79" r="GV78"/>
      <c s="79" r="GW78"/>
      <c s="79" r="GX78"/>
      <c s="79" r="GY78"/>
      <c s="79" r="GZ78"/>
      <c s="79" r="HA78"/>
      <c s="79" r="HB78"/>
      <c s="79" r="HC78"/>
      <c s="79" r="HD78"/>
      <c s="79" r="HE78"/>
      <c s="79" r="HF78"/>
      <c s="79" r="HG78"/>
      <c s="79" r="HH78"/>
      <c s="79" r="HI78"/>
      <c s="79" r="HJ78"/>
      <c s="79" r="HK78"/>
      <c s="79" r="HL78"/>
      <c s="79" r="HM78"/>
      <c s="79" r="HN78"/>
      <c s="79" r="HO78"/>
      <c s="79" r="HP78"/>
      <c s="79" r="HQ78"/>
      <c s="79" r="HR78"/>
      <c s="79" r="HS78"/>
      <c s="79" r="HT78"/>
    </row>
    <row r="79">
      <c s="87" r="A79">
        <v>1</v>
      </c>
      <c t="s" s="132" r="B79">
        <v>4944</v>
      </c>
      <c t="s" s="132" r="C79">
        <v>4869</v>
      </c>
      <c s="79" r="D79"/>
      <c s="79" r="E79"/>
      <c s="79" r="F79"/>
      <c s="79" r="G79"/>
      <c s="79" r="H79"/>
      <c s="79" r="I79"/>
      <c s="79" r="J79"/>
      <c s="79" r="K79"/>
      <c s="79" r="L79"/>
      <c s="79" r="M79"/>
      <c s="79" r="N79"/>
      <c s="79" r="O79"/>
      <c s="79" r="P79"/>
      <c s="79" r="Q79"/>
      <c s="79" r="R79"/>
      <c s="79" r="S79"/>
      <c s="79" r="T79"/>
      <c s="79" r="U79"/>
      <c s="79" r="V79"/>
      <c s="79" r="W79"/>
      <c s="79" r="X79"/>
      <c s="79" r="Y79"/>
      <c s="79" r="Z79"/>
      <c s="79" r="AA79"/>
      <c s="79" r="AB79"/>
      <c s="79" r="AC79"/>
      <c s="79" r="AD79"/>
      <c s="79" r="AE79"/>
      <c s="79" r="AF79"/>
      <c s="79" r="AG79"/>
      <c s="79" r="AH79"/>
      <c s="79" r="AI79"/>
      <c s="79" r="AJ79"/>
      <c s="79" r="AK79"/>
      <c s="79" r="AL79"/>
      <c s="79" r="AM79"/>
      <c s="79" r="AN79"/>
      <c s="79" r="AO79"/>
      <c s="79" r="AP79"/>
      <c s="79" r="AQ79"/>
      <c s="79" r="AR79"/>
      <c s="79" r="AS79"/>
      <c s="79" r="AT79"/>
      <c s="79" r="AU79"/>
      <c s="79" r="AV79"/>
      <c s="79" r="AW79"/>
      <c s="79" r="AX79"/>
      <c s="79" r="AY79"/>
      <c s="79" r="AZ79"/>
      <c s="79" r="BA79"/>
      <c s="79" r="BB79"/>
      <c s="79" r="BC79"/>
      <c s="79" r="BD79"/>
      <c s="79" r="BE79"/>
      <c s="79" r="BF79"/>
      <c s="79" r="BG79"/>
      <c s="79" r="BH79"/>
      <c s="79" r="BI79"/>
      <c s="79" r="BJ79"/>
      <c s="79" r="BK79"/>
      <c s="79" r="BL79"/>
      <c s="79" r="BM79"/>
      <c s="79" r="BN79"/>
      <c s="79" r="BO79"/>
      <c s="79" r="BP79"/>
      <c s="79" r="BQ79"/>
      <c s="79" r="BR79"/>
      <c s="79" r="BS79"/>
      <c s="79" r="BT79"/>
      <c s="79" r="BU79"/>
      <c s="79" r="BV79"/>
      <c s="79" r="BW79"/>
      <c s="79" r="BX79"/>
      <c s="79" r="BY79"/>
      <c s="79" r="BZ79"/>
      <c s="79" r="CA79"/>
      <c s="79" r="CB79"/>
      <c s="79" r="CC79"/>
      <c s="79" r="CD79"/>
      <c s="79" r="CE79"/>
      <c s="79" r="CF79"/>
      <c s="79" r="CG79"/>
      <c s="79" r="CH79"/>
      <c s="79" r="CI79"/>
      <c s="79" r="CJ79"/>
      <c s="79" r="CK79"/>
      <c s="79" r="CL79"/>
      <c s="79" r="CM79"/>
      <c s="79" r="CN79"/>
      <c s="79" r="CO79"/>
      <c s="79" r="CP79"/>
      <c s="79" r="CQ79"/>
      <c s="79" r="CR79"/>
      <c s="79" r="CS79"/>
      <c s="79" r="CT79"/>
      <c s="79" r="CU79"/>
      <c s="79" r="CV79"/>
      <c s="79" r="CW79"/>
      <c s="79" r="CX79"/>
      <c s="79" r="CY79"/>
      <c s="79" r="CZ79"/>
      <c s="79" r="DA79"/>
      <c s="79" r="DB79"/>
      <c s="79" r="DC79"/>
      <c s="79" r="DD79"/>
      <c s="79" r="DE79"/>
      <c s="79" r="DF79"/>
      <c s="79" r="DG79"/>
      <c s="79" r="DH79"/>
      <c s="79" r="DI79"/>
      <c s="79" r="DJ79"/>
      <c s="79" r="DK79"/>
      <c s="79" r="DL79"/>
      <c s="79" r="DM79"/>
      <c s="79" r="DN79"/>
      <c s="79" r="DO79"/>
      <c s="79" r="DP79"/>
      <c s="79" r="DQ79"/>
      <c s="79" r="DR79"/>
      <c s="79" r="DS79"/>
      <c s="79" r="DT79"/>
      <c s="79" r="DU79"/>
      <c s="79" r="DV79"/>
      <c s="79" r="DW79"/>
      <c s="79" r="DX79"/>
      <c s="79" r="DY79"/>
      <c s="79" r="DZ79"/>
      <c s="79" r="EA79"/>
      <c s="79" r="EB79"/>
      <c s="79" r="EC79"/>
      <c s="79" r="ED79"/>
      <c s="79" r="EE79"/>
      <c s="79" r="EF79"/>
      <c s="79" r="EG79"/>
      <c s="79" r="EH79"/>
      <c s="79" r="EI79"/>
      <c s="79" r="EJ79"/>
      <c s="79" r="EK79"/>
      <c s="79" r="EL79"/>
      <c s="79" r="EM79"/>
      <c s="79" r="EN79"/>
      <c s="79" r="EO79"/>
      <c s="79" r="EP79"/>
      <c s="79" r="EQ79"/>
      <c s="79" r="ER79"/>
      <c s="79" r="ES79"/>
      <c s="79" r="ET79"/>
      <c s="79" r="EU79"/>
      <c s="79" r="EV79"/>
      <c s="79" r="EW79"/>
      <c s="79" r="EX79"/>
      <c s="79" r="EY79"/>
      <c s="79" r="EZ79"/>
      <c s="79" r="FA79"/>
      <c s="79" r="FB79"/>
      <c s="79" r="FC79"/>
      <c s="79" r="FD79"/>
      <c s="79" r="FE79"/>
      <c s="79" r="FF79"/>
      <c s="79" r="FG79"/>
      <c s="79" r="FH79"/>
      <c s="79" r="FI79"/>
      <c s="79" r="FJ79"/>
      <c s="79" r="FK79"/>
      <c s="79" r="FL79"/>
      <c s="79" r="FM79"/>
      <c s="79" r="FN79"/>
      <c s="79" r="FO79"/>
      <c s="79" r="FP79"/>
      <c s="79" r="FQ79"/>
      <c s="79" r="FR79"/>
      <c s="79" r="FS79"/>
      <c s="79" r="FT79"/>
      <c s="79" r="FU79"/>
      <c s="79" r="FV79"/>
      <c s="79" r="FW79"/>
      <c s="79" r="FX79"/>
      <c s="79" r="FY79"/>
      <c s="79" r="FZ79"/>
      <c s="79" r="GA79"/>
      <c s="79" r="GB79"/>
      <c s="79" r="GC79"/>
      <c s="79" r="GD79"/>
      <c s="79" r="GE79"/>
      <c s="79" r="GF79"/>
      <c s="79" r="GG79"/>
      <c s="79" r="GH79"/>
      <c s="79" r="GI79"/>
      <c s="79" r="GJ79"/>
      <c s="79" r="GK79"/>
      <c s="79" r="GL79"/>
      <c s="79" r="GM79"/>
      <c s="79" r="GN79"/>
      <c s="79" r="GO79"/>
      <c s="79" r="GP79"/>
      <c s="79" r="GQ79"/>
      <c s="79" r="GR79"/>
      <c s="79" r="GS79"/>
      <c s="79" r="GT79"/>
      <c s="79" r="GU79"/>
      <c s="79" r="GV79"/>
      <c s="79" r="GW79"/>
      <c s="79" r="GX79"/>
      <c s="79" r="GY79"/>
      <c s="79" r="GZ79"/>
      <c s="79" r="HA79"/>
      <c s="79" r="HB79"/>
      <c s="79" r="HC79"/>
      <c s="79" r="HD79"/>
      <c s="79" r="HE79"/>
      <c s="79" r="HF79"/>
      <c s="79" r="HG79"/>
      <c s="79" r="HH79"/>
      <c s="79" r="HI79"/>
      <c s="79" r="HJ79"/>
      <c s="79" r="HK79"/>
      <c s="79" r="HL79"/>
      <c s="79" r="HM79"/>
      <c s="79" r="HN79"/>
      <c s="79" r="HO79"/>
      <c s="79" r="HP79"/>
      <c s="79" r="HQ79"/>
      <c s="79" r="HR79"/>
      <c s="79" r="HS79"/>
      <c s="79" r="HT79"/>
    </row>
    <row r="80">
      <c s="87" r="A80">
        <v>1</v>
      </c>
      <c t="s" s="132" r="B80">
        <v>4945</v>
      </c>
      <c t="s" s="132" r="C80">
        <v>4869</v>
      </c>
      <c s="79" r="D80"/>
      <c s="79" r="E80"/>
      <c s="79" r="F80"/>
      <c s="79" r="G80"/>
      <c s="79" r="H80"/>
      <c s="79" r="I80"/>
      <c s="79" r="J80"/>
      <c s="79" r="K80"/>
      <c s="79" r="L80"/>
      <c s="79" r="M80"/>
      <c s="79" r="N80"/>
      <c s="79" r="O80"/>
      <c s="79" r="P80"/>
      <c s="79" r="Q80"/>
      <c s="79" r="R80"/>
      <c s="79" r="S80"/>
      <c s="79" r="T80"/>
      <c s="79" r="U80"/>
      <c s="79" r="V80"/>
      <c s="79" r="W80"/>
      <c s="79" r="X80"/>
      <c s="79" r="Y80"/>
      <c s="79" r="Z80"/>
      <c s="79" r="AA80"/>
      <c s="79" r="AB80"/>
      <c s="79" r="AC80"/>
      <c s="79" r="AD80"/>
      <c s="79" r="AE80"/>
      <c s="79" r="AF80"/>
      <c s="79" r="AG80"/>
      <c s="79" r="AH80"/>
      <c s="79" r="AI80"/>
      <c s="79" r="AJ80"/>
      <c s="79" r="AK80"/>
      <c s="79" r="AL80"/>
      <c s="79" r="AM80"/>
      <c s="79" r="AN80"/>
      <c s="79" r="AO80"/>
      <c s="79" r="AP80"/>
      <c s="79" r="AQ80"/>
      <c s="79" r="AR80"/>
      <c s="79" r="AS80"/>
      <c s="79" r="AT80"/>
      <c s="79" r="AU80"/>
      <c s="79" r="AV80"/>
      <c s="79" r="AW80"/>
      <c s="79" r="AX80"/>
      <c s="79" r="AY80"/>
      <c s="79" r="AZ80"/>
      <c s="79" r="BA80"/>
      <c s="79" r="BB80"/>
      <c s="79" r="BC80"/>
      <c s="79" r="BD80"/>
      <c s="79" r="BE80"/>
      <c s="79" r="BF80"/>
      <c s="79" r="BG80"/>
      <c s="79" r="BH80"/>
      <c s="79" r="BI80"/>
      <c s="79" r="BJ80"/>
      <c s="79" r="BK80"/>
      <c s="79" r="BL80"/>
      <c s="79" r="BM80"/>
      <c s="79" r="BN80"/>
      <c s="79" r="BO80"/>
      <c s="79" r="BP80"/>
      <c s="79" r="BQ80"/>
      <c s="79" r="BR80"/>
      <c s="79" r="BS80"/>
      <c s="79" r="BT80"/>
      <c s="79" r="BU80"/>
      <c s="79" r="BV80"/>
      <c s="79" r="BW80"/>
      <c s="79" r="BX80"/>
      <c s="79" r="BY80"/>
      <c s="79" r="BZ80"/>
      <c s="79" r="CA80"/>
      <c s="79" r="CB80"/>
      <c s="79" r="CC80"/>
      <c s="79" r="CD80"/>
      <c s="79" r="CE80"/>
      <c s="79" r="CF80"/>
      <c s="79" r="CG80"/>
      <c s="79" r="CH80"/>
      <c s="79" r="CI80"/>
      <c s="79" r="CJ80"/>
      <c s="79" r="CK80"/>
      <c s="79" r="CL80"/>
      <c s="79" r="CM80"/>
      <c s="79" r="CN80"/>
      <c s="79" r="CO80"/>
      <c s="79" r="CP80"/>
      <c s="79" r="CQ80"/>
      <c s="79" r="CR80"/>
      <c s="79" r="CS80"/>
      <c s="79" r="CT80"/>
      <c s="79" r="CU80"/>
      <c s="79" r="CV80"/>
      <c s="79" r="CW80"/>
      <c s="79" r="CX80"/>
      <c s="79" r="CY80"/>
      <c s="79" r="CZ80"/>
      <c s="79" r="DA80"/>
      <c s="79" r="DB80"/>
      <c s="79" r="DC80"/>
      <c s="79" r="DD80"/>
      <c s="79" r="DE80"/>
      <c s="79" r="DF80"/>
      <c s="79" r="DG80"/>
      <c s="79" r="DH80"/>
      <c s="79" r="DI80"/>
      <c s="79" r="DJ80"/>
      <c s="79" r="DK80"/>
      <c s="79" r="DL80"/>
      <c s="79" r="DM80"/>
      <c s="79" r="DN80"/>
      <c s="79" r="DO80"/>
      <c s="79" r="DP80"/>
      <c s="79" r="DQ80"/>
      <c s="79" r="DR80"/>
      <c s="79" r="DS80"/>
      <c s="79" r="DT80"/>
      <c s="79" r="DU80"/>
      <c s="79" r="DV80"/>
      <c s="79" r="DW80"/>
      <c s="79" r="DX80"/>
      <c s="79" r="DY80"/>
      <c s="79" r="DZ80"/>
      <c s="79" r="EA80"/>
      <c s="79" r="EB80"/>
      <c s="79" r="EC80"/>
      <c s="79" r="ED80"/>
      <c s="79" r="EE80"/>
      <c s="79" r="EF80"/>
      <c s="79" r="EG80"/>
      <c s="79" r="EH80"/>
      <c s="79" r="EI80"/>
      <c s="79" r="EJ80"/>
      <c s="79" r="EK80"/>
      <c s="79" r="EL80"/>
      <c s="79" r="EM80"/>
      <c s="79" r="EN80"/>
      <c s="79" r="EO80"/>
      <c s="79" r="EP80"/>
      <c s="79" r="EQ80"/>
      <c s="79" r="ER80"/>
      <c s="79" r="ES80"/>
      <c s="79" r="ET80"/>
      <c s="79" r="EU80"/>
      <c s="79" r="EV80"/>
      <c s="79" r="EW80"/>
      <c s="79" r="EX80"/>
      <c s="79" r="EY80"/>
      <c s="79" r="EZ80"/>
      <c s="79" r="FA80"/>
      <c s="79" r="FB80"/>
      <c s="79" r="FC80"/>
      <c s="79" r="FD80"/>
      <c s="79" r="FE80"/>
      <c s="79" r="FF80"/>
      <c s="79" r="FG80"/>
      <c s="79" r="FH80"/>
      <c s="79" r="FI80"/>
      <c s="79" r="FJ80"/>
      <c s="79" r="FK80"/>
      <c s="79" r="FL80"/>
      <c s="79" r="FM80"/>
      <c s="79" r="FN80"/>
      <c s="79" r="FO80"/>
      <c s="79" r="FP80"/>
      <c s="79" r="FQ80"/>
      <c s="79" r="FR80"/>
      <c s="79" r="FS80"/>
      <c s="79" r="FT80"/>
      <c s="79" r="FU80"/>
      <c s="79" r="FV80"/>
      <c s="79" r="FW80"/>
      <c s="79" r="FX80"/>
      <c s="79" r="FY80"/>
      <c s="79" r="FZ80"/>
      <c s="79" r="GA80"/>
      <c s="79" r="GB80"/>
      <c s="79" r="GC80"/>
      <c s="79" r="GD80"/>
      <c s="79" r="GE80"/>
      <c s="79" r="GF80"/>
      <c s="79" r="GG80"/>
      <c s="79" r="GH80"/>
      <c s="79" r="GI80"/>
      <c s="79" r="GJ80"/>
      <c s="79" r="GK80"/>
      <c s="79" r="GL80"/>
      <c s="79" r="GM80"/>
      <c s="79" r="GN80"/>
      <c s="79" r="GO80"/>
      <c s="79" r="GP80"/>
      <c s="79" r="GQ80"/>
      <c s="79" r="GR80"/>
      <c s="79" r="GS80"/>
      <c s="79" r="GT80"/>
      <c s="79" r="GU80"/>
      <c s="79" r="GV80"/>
      <c s="79" r="GW80"/>
      <c s="79" r="GX80"/>
      <c s="79" r="GY80"/>
      <c s="79" r="GZ80"/>
      <c s="79" r="HA80"/>
      <c s="79" r="HB80"/>
      <c s="79" r="HC80"/>
      <c s="79" r="HD80"/>
      <c s="79" r="HE80"/>
      <c s="79" r="HF80"/>
      <c s="79" r="HG80"/>
      <c s="79" r="HH80"/>
      <c s="79" r="HI80"/>
      <c s="79" r="HJ80"/>
      <c s="79" r="HK80"/>
      <c s="79" r="HL80"/>
      <c s="79" r="HM80"/>
      <c s="79" r="HN80"/>
      <c s="79" r="HO80"/>
      <c s="79" r="HP80"/>
      <c s="79" r="HQ80"/>
      <c s="79" r="HR80"/>
      <c s="79" r="HS80"/>
      <c s="79" r="HT80"/>
    </row>
    <row r="81">
      <c s="87" r="A81">
        <v>1</v>
      </c>
      <c t="s" s="132" r="B81">
        <v>4946</v>
      </c>
      <c t="s" s="132" r="C81">
        <v>4869</v>
      </c>
      <c s="79" r="D81"/>
      <c s="79" r="E81"/>
      <c s="79" r="F81"/>
      <c s="79" r="G81"/>
      <c s="79" r="H81"/>
      <c s="79" r="I81"/>
      <c s="79" r="J81"/>
      <c s="79" r="K81"/>
      <c s="79" r="L81"/>
      <c s="79" r="M81"/>
      <c s="79" r="N81"/>
      <c s="79" r="O81"/>
      <c s="79" r="P81"/>
      <c s="79" r="Q81"/>
      <c s="79" r="R81"/>
      <c s="79" r="S81"/>
      <c s="79" r="T81"/>
      <c s="79" r="U81"/>
      <c s="79" r="V81"/>
      <c s="79" r="W81"/>
      <c s="79" r="X81"/>
      <c s="79" r="Y81"/>
      <c s="79" r="Z81"/>
      <c s="79" r="AA81"/>
      <c s="79" r="AB81"/>
      <c s="79" r="AC81"/>
      <c s="79" r="AD81"/>
      <c s="79" r="AE81"/>
      <c s="79" r="AF81"/>
      <c s="79" r="AG81"/>
      <c s="79" r="AH81"/>
      <c s="79" r="AI81"/>
      <c s="79" r="AJ81"/>
      <c s="79" r="AK81"/>
      <c s="79" r="AL81"/>
      <c s="79" r="AM81"/>
      <c s="79" r="AN81"/>
      <c s="79" r="AO81"/>
      <c s="79" r="AP81"/>
      <c s="79" r="AQ81"/>
      <c s="79" r="AR81"/>
      <c s="79" r="AS81"/>
      <c s="79" r="AT81"/>
      <c s="79" r="AU81"/>
      <c s="79" r="AV81"/>
      <c s="79" r="AW81"/>
      <c s="79" r="AX81"/>
      <c s="79" r="AY81"/>
      <c s="79" r="AZ81"/>
      <c s="79" r="BA81"/>
      <c s="79" r="BB81"/>
      <c s="79" r="BC81"/>
      <c s="79" r="BD81"/>
      <c s="79" r="BE81"/>
      <c s="79" r="BF81"/>
      <c s="79" r="BG81"/>
      <c s="79" r="BH81"/>
      <c s="79" r="BI81"/>
      <c s="79" r="BJ81"/>
      <c s="79" r="BK81"/>
      <c s="79" r="BL81"/>
      <c s="79" r="BM81"/>
      <c s="79" r="BN81"/>
      <c s="79" r="BO81"/>
      <c s="79" r="BP81"/>
      <c s="79" r="BQ81"/>
      <c s="79" r="BR81"/>
      <c s="79" r="BS81"/>
      <c s="79" r="BT81"/>
      <c s="79" r="BU81"/>
      <c s="79" r="BV81"/>
      <c s="79" r="BW81"/>
      <c s="79" r="BX81"/>
      <c s="79" r="BY81"/>
      <c s="79" r="BZ81"/>
      <c s="79" r="CA81"/>
      <c s="79" r="CB81"/>
      <c s="79" r="CC81"/>
      <c s="79" r="CD81"/>
      <c s="79" r="CE81"/>
      <c s="79" r="CF81"/>
      <c s="79" r="CG81"/>
      <c s="79" r="CH81"/>
      <c s="79" r="CI81"/>
      <c s="79" r="CJ81"/>
      <c s="79" r="CK81"/>
      <c s="79" r="CL81"/>
      <c s="79" r="CM81"/>
      <c s="79" r="CN81"/>
      <c s="79" r="CO81"/>
      <c s="79" r="CP81"/>
      <c s="79" r="CQ81"/>
      <c s="79" r="CR81"/>
      <c s="79" r="CS81"/>
      <c s="79" r="CT81"/>
      <c s="79" r="CU81"/>
      <c s="79" r="CV81"/>
      <c s="79" r="CW81"/>
      <c s="79" r="CX81"/>
      <c s="79" r="CY81"/>
      <c s="79" r="CZ81"/>
      <c s="79" r="DA81"/>
      <c s="79" r="DB81"/>
      <c s="79" r="DC81"/>
      <c s="79" r="DD81"/>
      <c s="79" r="DE81"/>
      <c s="79" r="DF81"/>
      <c s="79" r="DG81"/>
      <c s="79" r="DH81"/>
      <c s="79" r="DI81"/>
      <c s="79" r="DJ81"/>
      <c s="79" r="DK81"/>
      <c s="79" r="DL81"/>
      <c s="79" r="DM81"/>
      <c s="79" r="DN81"/>
      <c s="79" r="DO81"/>
      <c s="79" r="DP81"/>
      <c s="79" r="DQ81"/>
      <c s="79" r="DR81"/>
      <c s="79" r="DS81"/>
      <c s="79" r="DT81"/>
      <c s="79" r="DU81"/>
      <c s="79" r="DV81"/>
      <c s="79" r="DW81"/>
      <c s="79" r="DX81"/>
      <c s="79" r="DY81"/>
      <c s="79" r="DZ81"/>
      <c s="79" r="EA81"/>
      <c s="79" r="EB81"/>
      <c s="79" r="EC81"/>
      <c s="79" r="ED81"/>
      <c s="79" r="EE81"/>
      <c s="79" r="EF81"/>
      <c s="79" r="EG81"/>
      <c s="79" r="EH81"/>
      <c s="79" r="EI81"/>
      <c s="79" r="EJ81"/>
      <c s="79" r="EK81"/>
      <c s="79" r="EL81"/>
      <c s="79" r="EM81"/>
      <c s="79" r="EN81"/>
      <c s="79" r="EO81"/>
      <c s="79" r="EP81"/>
      <c s="79" r="EQ81"/>
      <c s="79" r="ER81"/>
      <c s="79" r="ES81"/>
      <c s="79" r="ET81"/>
      <c s="79" r="EU81"/>
      <c s="79" r="EV81"/>
      <c s="79" r="EW81"/>
      <c s="79" r="EX81"/>
      <c s="79" r="EY81"/>
      <c s="79" r="EZ81"/>
      <c s="79" r="FA81"/>
      <c s="79" r="FB81"/>
      <c s="79" r="FC81"/>
      <c s="79" r="FD81"/>
      <c s="79" r="FE81"/>
      <c s="79" r="FF81"/>
      <c s="79" r="FG81"/>
      <c s="79" r="FH81"/>
      <c s="79" r="FI81"/>
      <c s="79" r="FJ81"/>
      <c s="79" r="FK81"/>
      <c s="79" r="FL81"/>
      <c s="79" r="FM81"/>
      <c s="79" r="FN81"/>
      <c s="79" r="FO81"/>
      <c s="79" r="FP81"/>
      <c s="79" r="FQ81"/>
      <c s="79" r="FR81"/>
      <c s="79" r="FS81"/>
      <c s="79" r="FT81"/>
      <c s="79" r="FU81"/>
      <c s="79" r="FV81"/>
      <c s="79" r="FW81"/>
      <c s="79" r="FX81"/>
      <c s="79" r="FY81"/>
      <c s="79" r="FZ81"/>
      <c s="79" r="GA81"/>
      <c s="79" r="GB81"/>
      <c s="79" r="GC81"/>
      <c s="79" r="GD81"/>
      <c s="79" r="GE81"/>
      <c s="79" r="GF81"/>
      <c s="79" r="GG81"/>
      <c s="79" r="GH81"/>
      <c s="79" r="GI81"/>
      <c s="79" r="GJ81"/>
      <c s="79" r="GK81"/>
      <c s="79" r="GL81"/>
      <c s="79" r="GM81"/>
      <c s="79" r="GN81"/>
      <c s="79" r="GO81"/>
      <c s="79" r="GP81"/>
      <c s="79" r="GQ81"/>
      <c s="79" r="GR81"/>
      <c s="79" r="GS81"/>
      <c s="79" r="GT81"/>
      <c s="79" r="GU81"/>
      <c s="79" r="GV81"/>
      <c s="79" r="GW81"/>
      <c s="79" r="GX81"/>
      <c s="79" r="GY81"/>
      <c s="79" r="GZ81"/>
      <c s="79" r="HA81"/>
      <c s="79" r="HB81"/>
      <c s="79" r="HC81"/>
      <c s="79" r="HD81"/>
      <c s="79" r="HE81"/>
      <c s="79" r="HF81"/>
      <c s="79" r="HG81"/>
      <c s="79" r="HH81"/>
      <c s="79" r="HI81"/>
      <c s="79" r="HJ81"/>
      <c s="79" r="HK81"/>
      <c s="79" r="HL81"/>
      <c s="79" r="HM81"/>
      <c s="79" r="HN81"/>
      <c s="79" r="HO81"/>
      <c s="79" r="HP81"/>
      <c s="79" r="HQ81"/>
      <c s="79" r="HR81"/>
      <c s="79" r="HS81"/>
      <c s="79" r="HT81"/>
    </row>
    <row customHeight="1" r="82" ht="12.75">
      <c s="79" r="A82"/>
      <c s="79" r="B82"/>
      <c s="79" r="C82"/>
      <c s="79" r="D82"/>
      <c s="79" r="E82"/>
      <c s="79" r="F82"/>
      <c s="79" r="G82"/>
      <c s="79" r="H82"/>
      <c s="79" r="I82"/>
      <c s="79" r="J82"/>
      <c s="79" r="K82"/>
      <c s="79" r="L82"/>
      <c s="79" r="M82"/>
      <c s="79" r="N82"/>
      <c s="79" r="O82"/>
      <c s="79" r="P82"/>
      <c s="79" r="Q82"/>
      <c s="79" r="R82"/>
      <c s="79" r="S82"/>
      <c s="79" r="T82"/>
      <c s="79" r="U82"/>
      <c s="79" r="V82"/>
      <c s="79" r="W82"/>
      <c s="79" r="X82"/>
      <c s="79" r="Y82"/>
      <c s="79" r="Z82"/>
      <c s="79" r="AA82"/>
      <c s="79" r="AB82"/>
      <c s="79" r="AC82"/>
      <c s="79" r="AD82"/>
      <c s="79" r="AE82"/>
      <c s="79" r="AF82"/>
      <c s="79" r="AG82"/>
      <c s="79" r="AH82"/>
      <c s="79" r="AI82"/>
      <c s="79" r="AJ82"/>
      <c s="79" r="AK82"/>
      <c s="79" r="AL82"/>
      <c s="79" r="AM82"/>
      <c s="79" r="AN82"/>
      <c s="79" r="AO82"/>
      <c s="79" r="AP82"/>
      <c s="79" r="AQ82"/>
      <c s="79" r="AR82"/>
      <c s="79" r="AS82"/>
      <c s="79" r="AT82"/>
      <c s="79" r="AU82"/>
      <c s="79" r="AV82"/>
      <c s="79" r="AW82"/>
      <c s="79" r="AX82"/>
      <c s="79" r="AY82"/>
      <c s="79" r="AZ82"/>
      <c s="79" r="BA82"/>
      <c s="79" r="BB82"/>
      <c s="79" r="BC82"/>
      <c s="79" r="BD82"/>
      <c s="79" r="BE82"/>
      <c s="79" r="BF82"/>
      <c s="79" r="BG82"/>
      <c s="79" r="BH82"/>
      <c s="79" r="BI82"/>
      <c s="79" r="BJ82"/>
      <c s="79" r="BK82"/>
      <c s="79" r="BL82"/>
      <c s="79" r="BM82"/>
      <c s="79" r="BN82"/>
      <c s="79" r="BO82"/>
      <c s="79" r="BP82"/>
      <c s="79" r="BQ82"/>
      <c s="79" r="BR82"/>
      <c s="79" r="BS82"/>
      <c s="79" r="BT82"/>
      <c s="79" r="BU82"/>
      <c s="79" r="BV82"/>
      <c s="79" r="BW82"/>
      <c s="79" r="BX82"/>
      <c s="79" r="BY82"/>
      <c s="79" r="BZ82"/>
      <c s="79" r="CA82"/>
      <c s="79" r="CB82"/>
      <c s="79" r="CC82"/>
      <c s="79" r="CD82"/>
      <c s="79" r="CE82"/>
      <c s="79" r="CF82"/>
      <c s="79" r="CG82"/>
      <c s="79" r="CH82"/>
      <c s="79" r="CI82"/>
      <c s="79" r="CJ82"/>
      <c s="79" r="CK82"/>
      <c s="79" r="CL82"/>
      <c s="79" r="CM82"/>
      <c s="79" r="CN82"/>
      <c s="79" r="CO82"/>
      <c s="79" r="CP82"/>
      <c s="79" r="CQ82"/>
      <c s="79" r="CR82"/>
      <c s="79" r="CS82"/>
      <c s="79" r="CT82"/>
      <c s="79" r="CU82"/>
      <c s="79" r="CV82"/>
      <c s="79" r="CW82"/>
      <c s="79" r="CX82"/>
      <c s="79" r="CY82"/>
      <c s="79" r="CZ82"/>
      <c s="79" r="DA82"/>
      <c s="79" r="DB82"/>
      <c s="79" r="DC82"/>
      <c s="79" r="DD82"/>
      <c s="79" r="DE82"/>
      <c s="79" r="DF82"/>
      <c s="79" r="DG82"/>
      <c s="79" r="DH82"/>
      <c s="79" r="DI82"/>
      <c s="79" r="DJ82"/>
      <c s="79" r="DK82"/>
      <c s="79" r="DL82"/>
      <c s="79" r="DM82"/>
      <c s="79" r="DN82"/>
      <c s="79" r="DO82"/>
      <c s="79" r="DP82"/>
      <c s="79" r="DQ82"/>
      <c s="79" r="DR82"/>
      <c s="79" r="DS82"/>
      <c s="79" r="DT82"/>
      <c s="79" r="DU82"/>
      <c s="79" r="DV82"/>
      <c s="79" r="DW82"/>
      <c s="79" r="DX82"/>
      <c s="79" r="DY82"/>
      <c s="79" r="DZ82"/>
      <c s="79" r="EA82"/>
      <c s="79" r="EB82"/>
      <c s="79" r="EC82"/>
      <c s="79" r="ED82"/>
      <c s="79" r="EE82"/>
      <c s="79" r="EF82"/>
      <c s="79" r="EG82"/>
      <c s="79" r="EH82"/>
      <c s="79" r="EI82"/>
      <c s="79" r="EJ82"/>
      <c s="79" r="EK82"/>
      <c s="79" r="EL82"/>
      <c s="79" r="EM82"/>
      <c s="79" r="EN82"/>
      <c s="79" r="EO82"/>
      <c s="79" r="EP82"/>
      <c s="79" r="EQ82"/>
      <c s="79" r="ER82"/>
      <c s="79" r="ES82"/>
      <c s="79" r="ET82"/>
      <c s="79" r="EU82"/>
      <c s="79" r="EV82"/>
      <c s="79" r="EW82"/>
      <c s="79" r="EX82"/>
      <c s="79" r="EY82"/>
      <c s="79" r="EZ82"/>
      <c s="79" r="FA82"/>
      <c s="79" r="FB82"/>
      <c s="79" r="FC82"/>
      <c s="79" r="FD82"/>
      <c s="79" r="FE82"/>
      <c s="79" r="FF82"/>
      <c s="79" r="FG82"/>
      <c s="79" r="FH82"/>
      <c s="79" r="FI82"/>
      <c s="79" r="FJ82"/>
      <c s="79" r="FK82"/>
      <c s="79" r="FL82"/>
      <c s="79" r="FM82"/>
      <c s="79" r="FN82"/>
      <c s="79" r="FO82"/>
      <c s="79" r="FP82"/>
      <c s="79" r="FQ82"/>
      <c s="79" r="FR82"/>
      <c s="79" r="FS82"/>
      <c s="79" r="FT82"/>
      <c s="79" r="FU82"/>
      <c s="79" r="FV82"/>
      <c s="79" r="FW82"/>
      <c s="79" r="FX82"/>
      <c s="79" r="FY82"/>
      <c s="79" r="FZ82"/>
      <c s="79" r="GA82"/>
      <c s="79" r="GB82"/>
      <c s="79" r="GC82"/>
      <c s="79" r="GD82"/>
      <c s="79" r="GE82"/>
      <c s="79" r="GF82"/>
      <c s="79" r="GG82"/>
      <c s="79" r="GH82"/>
      <c s="79" r="GI82"/>
      <c s="79" r="GJ82"/>
      <c s="79" r="GK82"/>
      <c s="79" r="GL82"/>
      <c s="79" r="GM82"/>
      <c s="79" r="GN82"/>
      <c s="79" r="GO82"/>
      <c s="79" r="GP82"/>
      <c s="79" r="GQ82"/>
      <c s="79" r="GR82"/>
      <c s="79" r="GS82"/>
      <c s="79" r="GT82"/>
      <c s="79" r="GU82"/>
      <c s="79" r="GV82"/>
      <c s="79" r="GW82"/>
      <c s="79" r="GX82"/>
      <c s="79" r="GY82"/>
      <c s="79" r="GZ82"/>
      <c s="79" r="HA82"/>
      <c s="79" r="HB82"/>
      <c s="79" r="HC82"/>
      <c s="79" r="HD82"/>
      <c s="79" r="HE82"/>
      <c s="79" r="HF82"/>
      <c s="79" r="HG82"/>
      <c s="79" r="HH82"/>
      <c s="79" r="HI82"/>
      <c s="79" r="HJ82"/>
      <c s="79" r="HK82"/>
      <c s="79" r="HL82"/>
      <c s="79" r="HM82"/>
      <c s="79" r="HN82"/>
      <c s="79" r="HO82"/>
      <c s="79" r="HP82"/>
      <c s="79" r="HQ82"/>
      <c s="79" r="HR82"/>
      <c s="79" r="HS82"/>
      <c s="79" r="HT82"/>
    </row>
    <row customHeight="1" r="83" ht="17.25">
      <c s="34" r="A83">
        <f>SUM(A65:A82)</f>
        <v>17</v>
      </c>
      <c s="165" r="B83"/>
      <c s="165" r="C83"/>
      <c s="34" r="D83"/>
      <c s="34" r="E83"/>
      <c s="34" r="F83"/>
      <c s="34" r="G83"/>
      <c s="34" r="H83"/>
      <c s="34" r="I83"/>
      <c s="34" r="J83"/>
      <c s="34" r="K83"/>
      <c s="34" r="L83"/>
      <c s="34" r="M83"/>
      <c s="34" r="N83"/>
      <c s="34" r="O83"/>
      <c s="34" r="P83"/>
      <c s="34" r="Q83"/>
      <c s="34" r="R83"/>
      <c s="34" r="S83"/>
      <c s="34" r="T83"/>
      <c s="34" r="U83"/>
      <c s="34" r="V83"/>
      <c s="34" r="W83"/>
      <c s="34" r="X83"/>
      <c s="34" r="Y83"/>
      <c s="34" r="Z83"/>
      <c s="34" r="AA83"/>
      <c s="34" r="AB83"/>
      <c s="34" r="AC83"/>
      <c s="34" r="AD83"/>
      <c s="34" r="AE83"/>
      <c s="34" r="AF83"/>
      <c s="34" r="AG83"/>
      <c s="34" r="AH83"/>
      <c s="34" r="AI83"/>
      <c s="34" r="AJ83"/>
      <c s="34" r="AK83"/>
      <c s="34" r="AL83"/>
      <c s="34" r="AM83"/>
      <c s="34" r="AN83"/>
      <c s="34" r="AO83"/>
      <c s="34" r="AP83"/>
      <c s="34" r="AQ83"/>
      <c s="34" r="AR83"/>
      <c s="34" r="AS83"/>
      <c s="34" r="AT83"/>
      <c s="34" r="AU83"/>
      <c s="34" r="AV83"/>
      <c s="34" r="AW83"/>
      <c s="34" r="AX83"/>
      <c s="34" r="AY83"/>
      <c s="34" r="AZ83"/>
      <c s="34" r="BA83"/>
      <c s="34" r="BB83"/>
      <c s="34" r="BC83"/>
      <c s="34" r="BD83"/>
      <c s="34" r="BE83"/>
      <c s="34" r="BF83"/>
      <c s="34" r="BG83"/>
      <c s="34" r="BH83"/>
      <c s="34" r="BI83"/>
      <c s="34" r="BJ83"/>
      <c s="34" r="BK83"/>
      <c s="34" r="BL83"/>
      <c s="34" r="BM83"/>
      <c s="34" r="BN83"/>
      <c s="34" r="BO83"/>
      <c s="34" r="BP83"/>
      <c s="34" r="BQ83"/>
      <c s="34" r="BR83"/>
      <c s="34" r="BS83"/>
      <c s="34" r="BT83"/>
      <c s="34" r="BU83"/>
      <c s="34" r="BV83"/>
      <c s="34" r="BW83"/>
      <c s="34" r="BX83"/>
      <c s="34" r="BY83"/>
      <c s="34" r="BZ83"/>
      <c s="34" r="CA83"/>
      <c s="34" r="CB83"/>
      <c s="34" r="CC83"/>
      <c s="34" r="CD83"/>
      <c s="34" r="CE83"/>
      <c s="34" r="CF83"/>
      <c s="34" r="CG83"/>
      <c s="34" r="CH83"/>
      <c s="34" r="CI83"/>
      <c s="34" r="CJ83"/>
      <c s="34" r="CK83"/>
      <c s="34" r="CL83"/>
      <c s="34" r="CM83"/>
      <c s="34" r="CN83"/>
      <c s="34" r="CO83"/>
      <c s="34" r="CP83"/>
      <c s="34" r="CQ83"/>
      <c s="34" r="CR83"/>
      <c s="34" r="CS83"/>
      <c s="34" r="CT83"/>
      <c s="34" r="CU83"/>
      <c s="34" r="CV83"/>
      <c s="34" r="CW83"/>
      <c s="34" r="CX83"/>
      <c s="34" r="CY83"/>
      <c s="34" r="CZ83"/>
      <c s="34" r="DA83"/>
      <c s="34" r="DB83"/>
      <c s="34" r="DC83"/>
      <c s="34" r="DD83"/>
      <c s="34" r="DE83"/>
      <c s="34" r="DF83"/>
      <c s="34" r="DG83"/>
      <c s="34" r="DH83"/>
      <c s="34" r="DI83"/>
      <c s="34" r="DJ83"/>
      <c s="34" r="DK83"/>
      <c s="34" r="DL83"/>
      <c s="34" r="DM83"/>
      <c s="34" r="DN83"/>
      <c s="34" r="DO83"/>
      <c s="34" r="DP83"/>
      <c s="34" r="DQ83"/>
      <c s="34" r="DR83"/>
      <c s="34" r="DS83"/>
      <c s="34" r="DT83"/>
      <c s="34" r="DU83"/>
      <c s="34" r="DV83"/>
      <c s="34" r="DW83"/>
      <c s="34" r="DX83"/>
      <c s="34" r="DY83"/>
      <c s="34" r="DZ83"/>
      <c s="34" r="EA83"/>
      <c s="34" r="EB83"/>
      <c s="34" r="EC83"/>
      <c s="34" r="ED83"/>
      <c s="34" r="EE83"/>
      <c s="34" r="EF83"/>
      <c s="34" r="EG83"/>
      <c s="34" r="EH83"/>
      <c s="34" r="EI83"/>
      <c s="34" r="EJ83"/>
      <c s="34" r="EK83"/>
      <c s="34" r="EL83"/>
      <c s="34" r="EM83"/>
      <c s="34" r="EN83"/>
      <c s="34" r="EO83"/>
      <c s="34" r="EP83"/>
      <c s="34" r="EQ83"/>
      <c s="34" r="ER83"/>
      <c s="34" r="ES83"/>
      <c s="34" r="ET83"/>
      <c s="34" r="EU83"/>
      <c s="34" r="EV83"/>
      <c s="34" r="EW83"/>
      <c s="34" r="EX83"/>
      <c s="34" r="EY83"/>
      <c s="34" r="EZ83"/>
      <c s="34" r="FA83"/>
      <c s="34" r="FB83"/>
      <c s="34" r="FC83"/>
      <c s="34" r="FD83"/>
      <c s="34" r="FE83"/>
      <c s="34" r="FF83"/>
      <c s="34" r="FG83"/>
      <c s="34" r="FH83"/>
      <c s="34" r="FI83"/>
      <c s="34" r="FJ83"/>
      <c s="34" r="FK83"/>
      <c s="34" r="FL83"/>
      <c s="34" r="FM83"/>
      <c s="34" r="FN83"/>
      <c s="34" r="FO83"/>
      <c s="34" r="FP83"/>
      <c s="34" r="FQ83"/>
      <c s="34" r="FR83"/>
      <c s="34" r="FS83"/>
      <c s="34" r="FT83"/>
      <c s="34" r="FU83"/>
      <c s="34" r="FV83"/>
      <c s="34" r="FW83"/>
      <c s="34" r="FX83"/>
      <c s="34" r="FY83"/>
      <c s="34" r="FZ83"/>
      <c s="34" r="GA83"/>
      <c s="34" r="GB83"/>
      <c s="34" r="GC83"/>
      <c s="34" r="GD83"/>
      <c s="34" r="GE83"/>
      <c s="34" r="GF83"/>
      <c s="34" r="GG83"/>
      <c s="34" r="GH83"/>
      <c s="34" r="GI83"/>
      <c s="34" r="GJ83"/>
      <c s="34" r="GK83"/>
      <c s="34" r="GL83"/>
      <c s="34" r="GM83"/>
      <c s="34" r="GN83"/>
      <c s="34" r="GO83"/>
      <c s="34" r="GP83"/>
      <c s="34" r="GQ83"/>
      <c s="34" r="GR83"/>
      <c s="34" r="GS83"/>
      <c s="34" r="GT83"/>
      <c s="34" r="GU83"/>
      <c s="34" r="GV83"/>
      <c s="34" r="GW83"/>
      <c s="34" r="GX83"/>
      <c s="34" r="GY83"/>
      <c s="34" r="GZ83"/>
      <c s="34" r="HA83"/>
      <c s="34" r="HB83"/>
      <c s="34" r="HC83"/>
      <c s="34" r="HD83"/>
      <c s="34" r="HE83"/>
      <c s="34" r="HF83"/>
      <c s="34" r="HG83"/>
      <c s="34" r="HH83"/>
      <c s="34" r="HI83"/>
      <c s="34" r="HJ83"/>
      <c s="34" r="HK83"/>
      <c s="34" r="HL83"/>
      <c s="34" r="HM83"/>
      <c s="34" r="HN83"/>
      <c s="34" r="HO83"/>
      <c s="34" r="HP83"/>
      <c s="34" r="HQ83"/>
      <c s="34" r="HR83"/>
      <c s="34" r="HS83"/>
      <c s="34" r="HT83"/>
    </row>
    <row customHeight="1" r="84" ht="12.75">
      <c s="79" r="A84"/>
      <c s="132" r="B84"/>
      <c s="132" r="C84"/>
      <c s="79" r="D84"/>
      <c s="79" r="E84"/>
      <c s="79" r="F84"/>
      <c s="79" r="G84"/>
      <c s="79" r="H84"/>
      <c s="79" r="I84"/>
      <c s="79" r="J84"/>
      <c s="79" r="K84"/>
      <c s="79" r="L84"/>
      <c s="79" r="M84"/>
      <c s="79" r="N84"/>
      <c s="79" r="O84"/>
      <c s="79" r="P84"/>
      <c s="79" r="Q84"/>
      <c s="79" r="R84"/>
      <c s="79" r="S84"/>
      <c s="79" r="T84"/>
      <c s="79" r="U84"/>
      <c s="79" r="V84"/>
      <c s="79" r="W84"/>
      <c s="79" r="X84"/>
      <c s="79" r="Y84"/>
      <c s="79" r="Z84"/>
      <c s="79" r="AA84"/>
      <c s="79" r="AB84"/>
      <c s="79" r="AC84"/>
      <c s="79" r="AD84"/>
      <c s="79" r="AE84"/>
      <c s="79" r="AF84"/>
      <c s="79" r="AG84"/>
      <c s="79" r="AH84"/>
      <c s="79" r="AI84"/>
      <c s="79" r="AJ84"/>
      <c s="79" r="AK84"/>
      <c s="79" r="AL84"/>
      <c s="79" r="AM84"/>
      <c s="79" r="AN84"/>
      <c s="79" r="AO84"/>
      <c s="79" r="AP84"/>
      <c s="79" r="AQ84"/>
      <c s="79" r="AR84"/>
      <c s="79" r="AS84"/>
      <c s="79" r="AT84"/>
      <c s="79" r="AU84"/>
      <c s="79" r="AV84"/>
      <c s="79" r="AW84"/>
      <c s="79" r="AX84"/>
      <c s="79" r="AY84"/>
      <c s="79" r="AZ84"/>
      <c s="79" r="BA84"/>
      <c s="79" r="BB84"/>
      <c s="79" r="BC84"/>
      <c s="79" r="BD84"/>
      <c s="79" r="BE84"/>
      <c s="79" r="BF84"/>
      <c s="79" r="BG84"/>
      <c s="79" r="BH84"/>
      <c s="79" r="BI84"/>
      <c s="79" r="BJ84"/>
      <c s="79" r="BK84"/>
      <c s="79" r="BL84"/>
      <c s="79" r="BM84"/>
      <c s="79" r="BN84"/>
      <c s="79" r="BO84"/>
      <c s="79" r="BP84"/>
      <c s="79" r="BQ84"/>
      <c s="79" r="BR84"/>
      <c s="79" r="BS84"/>
      <c s="79" r="BT84"/>
      <c s="79" r="BU84"/>
      <c s="79" r="BV84"/>
      <c s="79" r="BW84"/>
      <c s="79" r="BX84"/>
      <c s="79" r="BY84"/>
      <c s="79" r="BZ84"/>
      <c s="79" r="CA84"/>
      <c s="79" r="CB84"/>
      <c s="79" r="CC84"/>
      <c s="79" r="CD84"/>
      <c s="79" r="CE84"/>
      <c s="79" r="CF84"/>
      <c s="79" r="CG84"/>
      <c s="79" r="CH84"/>
      <c s="79" r="CI84"/>
      <c s="79" r="CJ84"/>
      <c s="79" r="CK84"/>
      <c s="79" r="CL84"/>
      <c s="79" r="CM84"/>
      <c s="79" r="CN84"/>
      <c s="79" r="CO84"/>
      <c s="79" r="CP84"/>
      <c s="79" r="CQ84"/>
      <c s="79" r="CR84"/>
      <c s="79" r="CS84"/>
      <c s="79" r="CT84"/>
      <c s="79" r="CU84"/>
      <c s="79" r="CV84"/>
      <c s="79" r="CW84"/>
      <c s="79" r="CX84"/>
      <c s="79" r="CY84"/>
      <c s="79" r="CZ84"/>
      <c s="79" r="DA84"/>
      <c s="79" r="DB84"/>
      <c s="79" r="DC84"/>
      <c s="79" r="DD84"/>
      <c s="79" r="DE84"/>
      <c s="79" r="DF84"/>
      <c s="79" r="DG84"/>
      <c s="79" r="DH84"/>
      <c s="79" r="DI84"/>
      <c s="79" r="DJ84"/>
      <c s="79" r="DK84"/>
      <c s="79" r="DL84"/>
      <c s="79" r="DM84"/>
      <c s="79" r="DN84"/>
      <c s="79" r="DO84"/>
      <c s="79" r="DP84"/>
      <c s="79" r="DQ84"/>
      <c s="79" r="DR84"/>
      <c s="79" r="DS84"/>
      <c s="79" r="DT84"/>
      <c s="79" r="DU84"/>
      <c s="79" r="DV84"/>
      <c s="79" r="DW84"/>
      <c s="79" r="DX84"/>
      <c s="79" r="DY84"/>
      <c s="79" r="DZ84"/>
      <c s="79" r="EA84"/>
      <c s="79" r="EB84"/>
      <c s="79" r="EC84"/>
      <c s="79" r="ED84"/>
      <c s="79" r="EE84"/>
      <c s="79" r="EF84"/>
      <c s="79" r="EG84"/>
      <c s="79" r="EH84"/>
      <c s="79" r="EI84"/>
      <c s="79" r="EJ84"/>
      <c s="79" r="EK84"/>
      <c s="79" r="EL84"/>
      <c s="79" r="EM84"/>
      <c s="79" r="EN84"/>
      <c s="79" r="EO84"/>
      <c s="79" r="EP84"/>
      <c s="79" r="EQ84"/>
      <c s="79" r="ER84"/>
      <c s="79" r="ES84"/>
      <c s="79" r="ET84"/>
      <c s="79" r="EU84"/>
      <c s="79" r="EV84"/>
      <c s="79" r="EW84"/>
      <c s="79" r="EX84"/>
      <c s="79" r="EY84"/>
      <c s="79" r="EZ84"/>
      <c s="79" r="FA84"/>
      <c s="79" r="FB84"/>
      <c s="79" r="FC84"/>
      <c s="79" r="FD84"/>
      <c s="79" r="FE84"/>
      <c s="79" r="FF84"/>
      <c s="79" r="FG84"/>
      <c s="79" r="FH84"/>
      <c s="79" r="FI84"/>
      <c s="79" r="FJ84"/>
      <c s="79" r="FK84"/>
      <c s="79" r="FL84"/>
      <c s="79" r="FM84"/>
      <c s="79" r="FN84"/>
      <c s="79" r="FO84"/>
      <c s="79" r="FP84"/>
      <c s="79" r="FQ84"/>
      <c s="79" r="FR84"/>
      <c s="79" r="FS84"/>
      <c s="79" r="FT84"/>
      <c s="79" r="FU84"/>
      <c s="79" r="FV84"/>
      <c s="79" r="FW84"/>
      <c s="79" r="FX84"/>
      <c s="79" r="FY84"/>
      <c s="79" r="FZ84"/>
      <c s="79" r="GA84"/>
      <c s="79" r="GB84"/>
      <c s="79" r="GC84"/>
      <c s="79" r="GD84"/>
      <c s="79" r="GE84"/>
      <c s="79" r="GF84"/>
      <c s="79" r="GG84"/>
      <c s="79" r="GH84"/>
      <c s="79" r="GI84"/>
      <c s="79" r="GJ84"/>
      <c s="79" r="GK84"/>
      <c s="79" r="GL84"/>
      <c s="79" r="GM84"/>
      <c s="79" r="GN84"/>
      <c s="79" r="GO84"/>
      <c s="79" r="GP84"/>
      <c s="79" r="GQ84"/>
      <c s="79" r="GR84"/>
      <c s="79" r="GS84"/>
      <c s="79" r="GT84"/>
      <c s="79" r="GU84"/>
      <c s="79" r="GV84"/>
      <c s="79" r="GW84"/>
      <c s="79" r="GX84"/>
      <c s="79" r="GY84"/>
      <c s="79" r="GZ84"/>
      <c s="79" r="HA84"/>
      <c s="79" r="HB84"/>
      <c s="79" r="HC84"/>
      <c s="79" r="HD84"/>
      <c s="79" r="HE84"/>
      <c s="79" r="HF84"/>
      <c s="79" r="HG84"/>
      <c s="79" r="HH84"/>
      <c s="79" r="HI84"/>
      <c s="79" r="HJ84"/>
      <c s="79" r="HK84"/>
      <c s="79" r="HL84"/>
      <c s="79" r="HM84"/>
      <c s="79" r="HN84"/>
      <c s="79" r="HO84"/>
      <c s="79" r="HP84"/>
      <c s="79" r="HQ84"/>
      <c s="79" r="HR84"/>
      <c s="79" r="HS84"/>
      <c s="79" r="HT84"/>
    </row>
  </sheetData>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0.71" defaultRowHeight="12.75"/>
  <cols>
    <col min="1" customWidth="1" max="1" style="136" width="25.14"/>
    <col min="2" customWidth="1" max="2" style="136" width="22.0"/>
    <col min="3" customWidth="1" max="3" style="136" width="22.43"/>
    <col min="4" customWidth="1" max="4" style="136" width="31.0"/>
    <col min="5" customWidth="1" max="5" style="136" width="65.0"/>
    <col min="6" max="6" style="136" width="10.0"/>
  </cols>
  <sheetData>
    <row customHeight="1" r="1" ht="15.0">
      <c t="s" s="138" r="A1">
        <v>4947</v>
      </c>
      <c t="s" s="145" r="B1">
        <v>4948</v>
      </c>
      <c t="s" s="145" r="C1">
        <v>4949</v>
      </c>
      <c t="s" s="145" r="D1">
        <v>4950</v>
      </c>
      <c t="s" s="145" r="E1">
        <v>4951</v>
      </c>
      <c s="150" r="F1"/>
    </row>
    <row r="2">
      <c s="113" r="A2">
        <v>105001000001</v>
      </c>
      <c t="s" s="136" r="B2">
        <v>126</v>
      </c>
      <c t="s" s="136" r="C2">
        <v>4952</v>
      </c>
      <c t="s" s="136" r="D2">
        <v>4953</v>
      </c>
      <c t="s" s="136" r="E2">
        <v>4954</v>
      </c>
      <c s="150" r="F2"/>
    </row>
    <row r="3">
      <c s="113" r="A3">
        <v>105001000175</v>
      </c>
      <c t="s" s="136" r="B3">
        <v>126</v>
      </c>
      <c t="s" s="136" r="C3">
        <v>4952</v>
      </c>
      <c t="s" s="136" r="D3">
        <v>4953</v>
      </c>
      <c t="s" s="136" r="E3">
        <v>4955</v>
      </c>
      <c s="150" r="F3"/>
    </row>
    <row r="4">
      <c s="113" r="A4">
        <v>105001002852</v>
      </c>
      <c t="s" s="136" r="B4">
        <v>126</v>
      </c>
      <c t="s" s="136" r="C4">
        <v>4952</v>
      </c>
      <c t="s" s="136" r="D4">
        <v>4953</v>
      </c>
      <c t="s" s="136" r="E4">
        <v>4956</v>
      </c>
      <c s="150" r="F4"/>
    </row>
    <row r="5">
      <c s="113" r="A5">
        <v>105001000256</v>
      </c>
      <c t="s" s="136" r="B5">
        <v>126</v>
      </c>
      <c t="s" s="136" r="C5">
        <v>4952</v>
      </c>
      <c t="s" s="136" r="D5">
        <v>4953</v>
      </c>
      <c t="s" s="136" r="E5">
        <v>446</v>
      </c>
      <c s="150" r="F5"/>
    </row>
    <row r="6">
      <c s="113" r="A6">
        <v>105001026158</v>
      </c>
      <c t="s" s="136" r="B6">
        <v>126</v>
      </c>
      <c t="s" s="136" r="C6">
        <v>4952</v>
      </c>
      <c t="s" s="136" r="D6">
        <v>4953</v>
      </c>
      <c t="s" s="136" r="E6">
        <v>4957</v>
      </c>
      <c s="150" r="F6"/>
    </row>
    <row r="7">
      <c s="113" r="A7">
        <v>105001000353</v>
      </c>
      <c t="s" s="136" r="B7">
        <v>126</v>
      </c>
      <c t="s" s="136" r="C7">
        <v>4952</v>
      </c>
      <c t="s" s="136" r="D7">
        <v>4953</v>
      </c>
      <c t="s" s="136" r="E7">
        <v>447</v>
      </c>
      <c s="150" r="F7"/>
    </row>
    <row r="8">
      <c s="113" r="A8">
        <v>105001002577</v>
      </c>
      <c t="s" s="136" r="B8">
        <v>126</v>
      </c>
      <c t="s" s="136" r="C8">
        <v>4952</v>
      </c>
      <c t="s" s="136" r="D8">
        <v>4953</v>
      </c>
      <c t="s" s="136" r="E8">
        <v>4958</v>
      </c>
      <c s="150" r="F8"/>
    </row>
    <row r="9">
      <c s="113" r="A9">
        <v>105001002836</v>
      </c>
      <c t="s" s="136" r="B9">
        <v>126</v>
      </c>
      <c t="s" s="136" r="C9">
        <v>4952</v>
      </c>
      <c t="s" s="136" r="D9">
        <v>4953</v>
      </c>
      <c t="s" s="136" r="E9">
        <v>4959</v>
      </c>
      <c s="150" r="F9"/>
    </row>
    <row r="10">
      <c s="113" r="A10">
        <v>105001003158</v>
      </c>
      <c t="s" s="136" r="B10">
        <v>126</v>
      </c>
      <c t="s" s="136" r="C10">
        <v>4952</v>
      </c>
      <c t="s" s="136" r="D10">
        <v>4953</v>
      </c>
      <c t="s" s="136" r="E10">
        <v>4960</v>
      </c>
      <c s="150" r="F10"/>
    </row>
    <row r="11">
      <c s="113" r="A11">
        <v>105001000396</v>
      </c>
      <c t="s" s="136" r="B11">
        <v>126</v>
      </c>
      <c t="s" s="136" r="C11">
        <v>4952</v>
      </c>
      <c t="s" s="136" r="D11">
        <v>4953</v>
      </c>
      <c t="s" s="136" r="E11">
        <v>448</v>
      </c>
      <c s="150" r="F11"/>
    </row>
    <row r="12">
      <c s="113" r="A12">
        <v>105001000477</v>
      </c>
      <c t="s" s="136" r="B12">
        <v>126</v>
      </c>
      <c t="s" s="136" r="C12">
        <v>4952</v>
      </c>
      <c t="s" s="136" r="D12">
        <v>4953</v>
      </c>
      <c t="s" s="136" r="E12">
        <v>4961</v>
      </c>
      <c s="150" r="F12"/>
    </row>
    <row r="13">
      <c s="113" r="A13">
        <v>105001008231</v>
      </c>
      <c t="s" s="136" r="B13">
        <v>126</v>
      </c>
      <c t="s" s="136" r="C13">
        <v>4952</v>
      </c>
      <c t="s" s="136" r="D13">
        <v>4953</v>
      </c>
      <c t="s" s="136" r="E13">
        <v>4962</v>
      </c>
      <c s="150" r="F13"/>
    </row>
    <row r="14">
      <c s="113" r="A14">
        <v>105001015105</v>
      </c>
      <c t="s" s="136" r="B14">
        <v>126</v>
      </c>
      <c t="s" s="136" r="C14">
        <v>4952</v>
      </c>
      <c t="s" s="136" r="D14">
        <v>4953</v>
      </c>
      <c t="s" s="136" r="E14">
        <v>4963</v>
      </c>
      <c s="150" r="F14"/>
    </row>
    <row r="15">
      <c s="113" r="A15">
        <v>105001002381</v>
      </c>
      <c t="s" s="136" r="B15">
        <v>126</v>
      </c>
      <c t="s" s="136" r="C15">
        <v>4952</v>
      </c>
      <c t="s" s="136" r="D15">
        <v>4953</v>
      </c>
      <c t="s" s="136" r="E15">
        <v>4964</v>
      </c>
      <c s="150" r="F15"/>
    </row>
    <row r="16">
      <c s="113" r="A16">
        <v>105001000566</v>
      </c>
      <c t="s" s="136" r="B16">
        <v>126</v>
      </c>
      <c t="s" s="136" r="C16">
        <v>4952</v>
      </c>
      <c t="s" s="136" r="D16">
        <v>4953</v>
      </c>
      <c t="s" s="136" r="E16">
        <v>450</v>
      </c>
      <c s="150" r="F16"/>
    </row>
    <row r="17">
      <c s="113" r="A17">
        <v>105001002062</v>
      </c>
      <c t="s" s="136" r="B17">
        <v>126</v>
      </c>
      <c t="s" s="136" r="C17">
        <v>4952</v>
      </c>
      <c t="s" s="136" r="D17">
        <v>4953</v>
      </c>
      <c t="s" s="136" r="E17">
        <v>4965</v>
      </c>
      <c s="150" r="F17"/>
    </row>
    <row r="18">
      <c s="113" r="A18">
        <v>105001008133</v>
      </c>
      <c t="s" s="136" r="B18">
        <v>126</v>
      </c>
      <c t="s" s="136" r="C18">
        <v>4952</v>
      </c>
      <c t="s" s="136" r="D18">
        <v>4953</v>
      </c>
      <c t="s" s="136" r="E18">
        <v>4966</v>
      </c>
      <c s="150" r="F18"/>
    </row>
    <row r="19">
      <c s="113" r="A19">
        <v>105001000809</v>
      </c>
      <c t="s" s="136" r="B19">
        <v>126</v>
      </c>
      <c t="s" s="136" r="C19">
        <v>4952</v>
      </c>
      <c t="s" s="136" r="D19">
        <v>4953</v>
      </c>
      <c t="s" s="136" r="E19">
        <v>452</v>
      </c>
      <c s="150" r="F19"/>
    </row>
    <row r="20">
      <c s="113" r="A20">
        <v>105001000868</v>
      </c>
      <c t="s" s="136" r="B20">
        <v>126</v>
      </c>
      <c t="s" s="136" r="C20">
        <v>4952</v>
      </c>
      <c t="s" s="136" r="D20">
        <v>4953</v>
      </c>
      <c t="s" s="136" r="E20">
        <v>453</v>
      </c>
      <c s="150" r="F20"/>
    </row>
    <row r="21">
      <c s="113" r="A21">
        <v>105001000876</v>
      </c>
      <c t="s" s="136" r="B21">
        <v>126</v>
      </c>
      <c t="s" s="136" r="C21">
        <v>4952</v>
      </c>
      <c t="s" s="136" r="D21">
        <v>4953</v>
      </c>
      <c t="s" s="136" r="E21">
        <v>4967</v>
      </c>
      <c s="150" r="F21"/>
    </row>
    <row r="22">
      <c s="113" r="A22">
        <v>105001000159</v>
      </c>
      <c t="s" s="136" r="B22">
        <v>126</v>
      </c>
      <c t="s" s="136" r="C22">
        <v>4952</v>
      </c>
      <c t="s" s="136" r="D22">
        <v>4953</v>
      </c>
      <c t="s" s="136" r="E22">
        <v>4968</v>
      </c>
      <c s="150" r="F22"/>
    </row>
    <row r="23">
      <c s="113" r="A23">
        <v>105001001708</v>
      </c>
      <c t="s" s="136" r="B23">
        <v>126</v>
      </c>
      <c t="s" s="136" r="C23">
        <v>4952</v>
      </c>
      <c t="s" s="136" r="D23">
        <v>4953</v>
      </c>
      <c t="s" s="136" r="E23">
        <v>4969</v>
      </c>
      <c s="150" r="F23"/>
    </row>
    <row r="24">
      <c s="113" r="A24">
        <v>105001003361</v>
      </c>
      <c t="s" s="136" r="B24">
        <v>126</v>
      </c>
      <c t="s" s="136" r="C24">
        <v>4952</v>
      </c>
      <c t="s" s="136" r="D24">
        <v>4953</v>
      </c>
      <c t="s" s="136" r="E24">
        <v>4970</v>
      </c>
      <c s="150" r="F24"/>
    </row>
    <row r="25">
      <c s="113" r="A25">
        <v>105001000540</v>
      </c>
      <c t="s" s="136" r="B25">
        <v>126</v>
      </c>
      <c t="s" s="136" r="C25">
        <v>4952</v>
      </c>
      <c t="s" s="136" r="D25">
        <v>4953</v>
      </c>
      <c t="s" s="136" r="E25">
        <v>4971</v>
      </c>
      <c s="150" r="F25"/>
    </row>
    <row r="26">
      <c s="113" r="A26">
        <v>105001001147</v>
      </c>
      <c t="s" s="136" r="B26">
        <v>126</v>
      </c>
      <c t="s" s="136" r="C26">
        <v>4952</v>
      </c>
      <c t="s" s="136" r="D26">
        <v>4953</v>
      </c>
      <c t="s" s="136" r="E26">
        <v>4972</v>
      </c>
      <c s="150" r="F26"/>
    </row>
    <row r="27">
      <c s="113" r="A27">
        <v>105001000922</v>
      </c>
      <c t="s" s="136" r="B27">
        <v>126</v>
      </c>
      <c t="s" s="136" r="C27">
        <v>4952</v>
      </c>
      <c t="s" s="136" r="D27">
        <v>4953</v>
      </c>
      <c t="s" s="136" r="E27">
        <v>4973</v>
      </c>
      <c s="150" r="F27"/>
    </row>
    <row r="28">
      <c s="113" r="A28">
        <v>105001001015</v>
      </c>
      <c t="s" s="136" r="B28">
        <v>126</v>
      </c>
      <c t="s" s="136" r="C28">
        <v>4952</v>
      </c>
      <c t="s" s="136" r="D28">
        <v>4953</v>
      </c>
      <c t="s" s="136" r="E28">
        <v>4974</v>
      </c>
      <c s="150" r="F28"/>
    </row>
    <row r="29">
      <c s="113" r="A29">
        <v>105001001155</v>
      </c>
      <c t="s" s="136" r="B29">
        <v>126</v>
      </c>
      <c t="s" s="136" r="C29">
        <v>4952</v>
      </c>
      <c t="s" s="136" r="D29">
        <v>4953</v>
      </c>
      <c t="s" s="136" r="E29">
        <v>458</v>
      </c>
      <c s="150" r="F29"/>
    </row>
    <row r="30">
      <c s="113" r="A30">
        <v>105001001198</v>
      </c>
      <c t="s" s="136" r="B30">
        <v>126</v>
      </c>
      <c t="s" s="136" r="C30">
        <v>4952</v>
      </c>
      <c t="s" s="136" r="D30">
        <v>4953</v>
      </c>
      <c t="s" s="136" r="E30">
        <v>459</v>
      </c>
      <c s="150" r="F30"/>
    </row>
    <row r="31">
      <c s="113" r="A31">
        <v>105001001236</v>
      </c>
      <c t="s" s="136" r="B31">
        <v>126</v>
      </c>
      <c t="s" s="136" r="C31">
        <v>4952</v>
      </c>
      <c t="s" s="136" r="D31">
        <v>4953</v>
      </c>
      <c t="s" s="136" r="E31">
        <v>460</v>
      </c>
      <c s="150" r="F31"/>
    </row>
    <row r="32">
      <c s="113" r="A32">
        <v>105001001252</v>
      </c>
      <c t="s" s="136" r="B32">
        <v>126</v>
      </c>
      <c t="s" s="136" r="C32">
        <v>4952</v>
      </c>
      <c t="s" s="136" r="D32">
        <v>4953</v>
      </c>
      <c t="s" s="136" r="E32">
        <v>461</v>
      </c>
      <c s="150" r="F32"/>
    </row>
    <row r="33">
      <c s="113" r="A33">
        <v>105001011410</v>
      </c>
      <c t="s" s="136" r="B33">
        <v>126</v>
      </c>
      <c t="s" s="136" r="C33">
        <v>4952</v>
      </c>
      <c t="s" s="136" r="D33">
        <v>4953</v>
      </c>
      <c t="s" s="136" r="E33">
        <v>4975</v>
      </c>
      <c s="150" r="F33"/>
    </row>
    <row r="34">
      <c s="113" r="A34">
        <v>105001000850</v>
      </c>
      <c t="s" s="136" r="B34">
        <v>126</v>
      </c>
      <c t="s" s="136" r="C34">
        <v>4952</v>
      </c>
      <c t="s" s="136" r="D34">
        <v>4953</v>
      </c>
      <c t="s" s="136" r="E34">
        <v>4976</v>
      </c>
      <c s="150" r="F34"/>
    </row>
    <row r="35">
      <c s="113" r="A35">
        <v>105001001163</v>
      </c>
      <c t="s" s="136" r="B35">
        <v>126</v>
      </c>
      <c t="s" s="136" r="C35">
        <v>4952</v>
      </c>
      <c t="s" s="136" r="D35">
        <v>4953</v>
      </c>
      <c t="s" s="136" r="E35">
        <v>4977</v>
      </c>
      <c s="150" r="F35"/>
    </row>
    <row r="36">
      <c s="113" r="A36">
        <v>105001001473</v>
      </c>
      <c t="s" s="136" r="B36">
        <v>126</v>
      </c>
      <c t="s" s="136" r="C36">
        <v>4952</v>
      </c>
      <c t="s" s="136" r="D36">
        <v>4953</v>
      </c>
      <c t="s" s="136" r="E36">
        <v>463</v>
      </c>
      <c s="150" r="F36"/>
    </row>
    <row r="37">
      <c s="113" r="A37">
        <v>105001005312</v>
      </c>
      <c t="s" s="136" r="B37">
        <v>126</v>
      </c>
      <c t="s" s="136" r="C37">
        <v>4952</v>
      </c>
      <c t="s" s="136" r="D37">
        <v>4953</v>
      </c>
      <c t="s" s="136" r="E37">
        <v>4978</v>
      </c>
      <c s="150" r="F37"/>
    </row>
    <row r="38">
      <c s="113" r="A38">
        <v>105001001660</v>
      </c>
      <c t="s" s="136" r="B38">
        <v>126</v>
      </c>
      <c t="s" s="136" r="C38">
        <v>4952</v>
      </c>
      <c t="s" s="136" r="D38">
        <v>4953</v>
      </c>
      <c t="s" s="136" r="E38">
        <v>464</v>
      </c>
      <c s="150" r="F38"/>
    </row>
    <row r="39">
      <c s="113" r="A39">
        <v>105001001571</v>
      </c>
      <c t="s" s="136" r="B39">
        <v>126</v>
      </c>
      <c t="s" s="136" r="C39">
        <v>4952</v>
      </c>
      <c t="s" s="136" r="D39">
        <v>4953</v>
      </c>
      <c t="s" s="136" r="E39">
        <v>4979</v>
      </c>
      <c s="150" r="F39"/>
    </row>
    <row r="40">
      <c s="113" r="A40">
        <v>105001001805</v>
      </c>
      <c t="s" s="136" r="B40">
        <v>126</v>
      </c>
      <c t="s" s="136" r="C40">
        <v>4952</v>
      </c>
      <c t="s" s="136" r="D40">
        <v>4953</v>
      </c>
      <c t="s" s="136" r="E40">
        <v>4980</v>
      </c>
      <c s="150" r="F40"/>
    </row>
    <row r="41">
      <c s="113" r="A41">
        <v>105001002011</v>
      </c>
      <c t="s" s="136" r="B41">
        <v>126</v>
      </c>
      <c t="s" s="136" r="C41">
        <v>4952</v>
      </c>
      <c t="s" s="136" r="D41">
        <v>4953</v>
      </c>
      <c t="s" s="136" r="E41">
        <v>466</v>
      </c>
      <c s="150" r="F41"/>
    </row>
    <row r="42">
      <c s="113" r="A42">
        <v>105001002101</v>
      </c>
      <c t="s" s="136" r="B42">
        <v>126</v>
      </c>
      <c t="s" s="136" r="C42">
        <v>4952</v>
      </c>
      <c t="s" s="136" r="D42">
        <v>4953</v>
      </c>
      <c t="s" s="136" r="E42">
        <v>467</v>
      </c>
      <c s="150" r="F42"/>
    </row>
    <row r="43">
      <c s="113" r="A43">
        <v>105001006955</v>
      </c>
      <c t="s" s="136" r="B43">
        <v>126</v>
      </c>
      <c t="s" s="136" r="C43">
        <v>4952</v>
      </c>
      <c t="s" s="136" r="D43">
        <v>4953</v>
      </c>
      <c t="s" s="136" r="E43">
        <v>4981</v>
      </c>
      <c s="150" r="F43"/>
    </row>
    <row r="44">
      <c s="113" r="A44">
        <v>105001002119</v>
      </c>
      <c t="s" s="136" r="B44">
        <v>126</v>
      </c>
      <c t="s" s="136" r="C44">
        <v>4952</v>
      </c>
      <c t="s" s="136" r="D44">
        <v>4953</v>
      </c>
      <c t="s" s="136" r="E44">
        <v>4982</v>
      </c>
      <c s="150" r="F44"/>
    </row>
    <row r="45">
      <c s="113" r="A45">
        <v>105001002569</v>
      </c>
      <c t="s" s="136" r="B45">
        <v>126</v>
      </c>
      <c t="s" s="136" r="C45">
        <v>4952</v>
      </c>
      <c t="s" s="136" r="D45">
        <v>4953</v>
      </c>
      <c t="s" s="136" r="E45">
        <v>4983</v>
      </c>
      <c s="150" r="F45"/>
    </row>
    <row r="46">
      <c s="113" r="A46">
        <v>105001002828</v>
      </c>
      <c t="s" s="136" r="B46">
        <v>126</v>
      </c>
      <c t="s" s="136" r="C46">
        <v>4952</v>
      </c>
      <c t="s" s="136" r="D46">
        <v>4953</v>
      </c>
      <c t="s" s="136" r="E46">
        <v>4984</v>
      </c>
      <c s="150" r="F46"/>
    </row>
    <row r="47">
      <c s="113" r="A47">
        <v>105001007269</v>
      </c>
      <c t="s" s="136" r="B47">
        <v>126</v>
      </c>
      <c t="s" s="136" r="C47">
        <v>4952</v>
      </c>
      <c t="s" s="136" r="D47">
        <v>4953</v>
      </c>
      <c t="s" s="136" r="E47">
        <v>4985</v>
      </c>
      <c s="150" r="F47"/>
    </row>
    <row r="48">
      <c s="113" r="A48">
        <v>105001002135</v>
      </c>
      <c t="s" s="136" r="B48">
        <v>126</v>
      </c>
      <c t="s" s="136" r="C48">
        <v>4952</v>
      </c>
      <c t="s" s="136" r="D48">
        <v>4953</v>
      </c>
      <c t="s" s="136" r="E48">
        <v>469</v>
      </c>
      <c s="150" r="F48"/>
    </row>
    <row r="49">
      <c s="113" r="A49">
        <v>105001018058</v>
      </c>
      <c t="s" s="136" r="B49">
        <v>126</v>
      </c>
      <c t="s" s="136" r="C49">
        <v>4952</v>
      </c>
      <c t="s" s="136" r="D49">
        <v>4953</v>
      </c>
      <c t="s" s="136" r="E49">
        <v>4986</v>
      </c>
      <c s="150" r="F49"/>
    </row>
    <row r="50">
      <c s="113" r="A50">
        <v>205001015266</v>
      </c>
      <c t="s" s="136" r="B50">
        <v>126</v>
      </c>
      <c t="s" s="136" r="C50">
        <v>4952</v>
      </c>
      <c t="s" s="136" r="D50">
        <v>4953</v>
      </c>
      <c t="s" s="136" r="E50">
        <v>4987</v>
      </c>
      <c s="150" r="F50"/>
    </row>
    <row r="51">
      <c s="113" r="A51">
        <v>105001002348</v>
      </c>
      <c t="s" s="136" r="B51">
        <v>126</v>
      </c>
      <c t="s" s="136" r="C51">
        <v>4952</v>
      </c>
      <c t="s" s="136" r="D51">
        <v>4953</v>
      </c>
      <c t="s" s="136" r="E51">
        <v>470</v>
      </c>
      <c s="150" r="F51"/>
    </row>
    <row r="52">
      <c s="113" r="A52">
        <v>105001002356</v>
      </c>
      <c t="s" s="136" r="B52">
        <v>126</v>
      </c>
      <c t="s" s="136" r="C52">
        <v>4952</v>
      </c>
      <c t="s" s="136" r="D52">
        <v>4953</v>
      </c>
      <c t="s" s="136" r="E52">
        <v>471</v>
      </c>
      <c s="150" r="F52"/>
    </row>
    <row r="53">
      <c s="113" r="A53">
        <v>105001015849</v>
      </c>
      <c t="s" s="136" r="B53">
        <v>126</v>
      </c>
      <c t="s" s="136" r="C53">
        <v>4952</v>
      </c>
      <c t="s" s="136" r="D53">
        <v>4953</v>
      </c>
      <c t="s" s="136" r="E53">
        <v>4988</v>
      </c>
      <c s="150" r="F53"/>
    </row>
    <row r="54">
      <c s="113" r="A54">
        <v>105001000761</v>
      </c>
      <c t="s" s="136" r="B54">
        <v>126</v>
      </c>
      <c t="s" s="136" r="C54">
        <v>4952</v>
      </c>
      <c t="s" s="136" r="D54">
        <v>4953</v>
      </c>
      <c t="s" s="136" r="E54">
        <v>4989</v>
      </c>
      <c s="150" r="F54"/>
    </row>
    <row r="55">
      <c s="113" r="A55">
        <v>105001002470</v>
      </c>
      <c t="s" s="136" r="B55">
        <v>126</v>
      </c>
      <c t="s" s="136" r="C55">
        <v>4952</v>
      </c>
      <c t="s" s="136" r="D55">
        <v>4953</v>
      </c>
      <c t="s" s="136" r="E55">
        <v>472</v>
      </c>
      <c s="150" r="F55"/>
    </row>
    <row r="56">
      <c s="113" r="A56">
        <v>105001008150</v>
      </c>
      <c t="s" s="136" r="B56">
        <v>126</v>
      </c>
      <c t="s" s="136" r="C56">
        <v>4952</v>
      </c>
      <c t="s" s="136" r="D56">
        <v>4953</v>
      </c>
      <c t="s" s="136" r="E56">
        <v>4990</v>
      </c>
      <c s="150" r="F56"/>
    </row>
    <row r="57">
      <c s="113" r="A57">
        <v>105001002046</v>
      </c>
      <c t="s" s="136" r="B57">
        <v>126</v>
      </c>
      <c t="s" s="136" r="C57">
        <v>4952</v>
      </c>
      <c t="s" s="136" r="D57">
        <v>4953</v>
      </c>
      <c t="s" s="136" r="E57">
        <v>4991</v>
      </c>
      <c s="150" r="F57"/>
    </row>
    <row r="58">
      <c s="113" r="A58">
        <v>105001002488</v>
      </c>
      <c t="s" s="136" r="B58">
        <v>126</v>
      </c>
      <c t="s" s="136" r="C58">
        <v>4952</v>
      </c>
      <c t="s" s="136" r="D58">
        <v>4953</v>
      </c>
      <c t="s" s="136" r="E58">
        <v>473</v>
      </c>
      <c s="150" r="F58"/>
    </row>
    <row r="59">
      <c s="113" r="A59">
        <v>105001006122</v>
      </c>
      <c t="s" s="136" r="B59">
        <v>126</v>
      </c>
      <c t="s" s="136" r="C59">
        <v>4952</v>
      </c>
      <c t="s" s="136" r="D59">
        <v>4953</v>
      </c>
      <c t="s" s="136" r="E59">
        <v>4992</v>
      </c>
      <c s="150" r="F59"/>
    </row>
    <row r="60">
      <c s="113" r="A60">
        <v>105001010740</v>
      </c>
      <c t="s" s="136" r="B60">
        <v>126</v>
      </c>
      <c t="s" s="136" r="C60">
        <v>4952</v>
      </c>
      <c t="s" s="136" r="D60">
        <v>4953</v>
      </c>
      <c t="s" s="136" r="E60">
        <v>4993</v>
      </c>
      <c s="150" r="F60"/>
    </row>
    <row r="61">
      <c s="113" r="A61">
        <v>105001001341</v>
      </c>
      <c t="s" s="136" r="B61">
        <v>126</v>
      </c>
      <c t="s" s="136" r="C61">
        <v>4952</v>
      </c>
      <c t="s" s="136" r="D61">
        <v>4953</v>
      </c>
      <c t="s" s="136" r="E61">
        <v>4994</v>
      </c>
      <c s="150" r="F61"/>
    </row>
    <row r="62">
      <c s="113" r="A62">
        <v>105001003247</v>
      </c>
      <c t="s" s="136" r="B62">
        <v>126</v>
      </c>
      <c t="s" s="136" r="C62">
        <v>4952</v>
      </c>
      <c t="s" s="136" r="D62">
        <v>4953</v>
      </c>
      <c t="s" s="136" r="E62">
        <v>4995</v>
      </c>
      <c s="150" r="F62"/>
    </row>
    <row r="63">
      <c s="113" r="A63">
        <v>105001008257</v>
      </c>
      <c t="s" s="136" r="B63">
        <v>126</v>
      </c>
      <c t="s" s="136" r="C63">
        <v>4952</v>
      </c>
      <c t="s" s="136" r="D63">
        <v>4953</v>
      </c>
      <c t="s" s="136" r="E63">
        <v>4996</v>
      </c>
      <c s="150" r="F63"/>
    </row>
    <row r="64">
      <c s="113" r="A64">
        <v>105001002780</v>
      </c>
      <c t="s" s="136" r="B64">
        <v>126</v>
      </c>
      <c t="s" s="136" r="C64">
        <v>4952</v>
      </c>
      <c t="s" s="136" r="D64">
        <v>4953</v>
      </c>
      <c t="s" s="136" r="E64">
        <v>476</v>
      </c>
      <c s="150" r="F64"/>
    </row>
    <row r="65">
      <c s="113" r="A65">
        <v>105001000221</v>
      </c>
      <c t="s" s="136" r="B65">
        <v>126</v>
      </c>
      <c t="s" s="136" r="C65">
        <v>4952</v>
      </c>
      <c t="s" s="136" r="D65">
        <v>4953</v>
      </c>
      <c t="s" s="136" r="E65">
        <v>4997</v>
      </c>
      <c s="150" r="F65"/>
    </row>
    <row r="66">
      <c s="113" r="A66">
        <v>105001002895</v>
      </c>
      <c t="s" s="136" r="B66">
        <v>126</v>
      </c>
      <c t="s" s="136" r="C66">
        <v>4952</v>
      </c>
      <c t="s" s="136" r="D66">
        <v>4953</v>
      </c>
      <c t="s" s="136" r="E66">
        <v>477</v>
      </c>
      <c s="150" r="F66"/>
    </row>
    <row r="67">
      <c s="113" r="A67">
        <v>105001002976</v>
      </c>
      <c t="s" s="136" r="B67">
        <v>126</v>
      </c>
      <c t="s" s="136" r="C67">
        <v>4952</v>
      </c>
      <c t="s" s="136" r="D67">
        <v>4953</v>
      </c>
      <c t="s" s="136" r="E67">
        <v>478</v>
      </c>
      <c s="150" r="F67"/>
    </row>
    <row r="68">
      <c s="113" r="A68">
        <v>105001003131</v>
      </c>
      <c t="s" s="136" r="B68">
        <v>126</v>
      </c>
      <c t="s" s="136" r="C68">
        <v>4952</v>
      </c>
      <c t="s" s="136" r="D68">
        <v>4953</v>
      </c>
      <c t="s" s="136" r="E68">
        <v>479</v>
      </c>
      <c s="150" r="F68"/>
    </row>
    <row r="69">
      <c s="113" r="A69">
        <v>105001018775</v>
      </c>
      <c t="s" s="136" r="B69">
        <v>126</v>
      </c>
      <c t="s" s="136" r="C69">
        <v>4952</v>
      </c>
      <c t="s" s="136" r="D69">
        <v>4953</v>
      </c>
      <c t="s" s="136" r="E69">
        <v>4998</v>
      </c>
      <c s="150" r="F69"/>
    </row>
    <row r="70">
      <c s="113" r="A70">
        <v>105001003221</v>
      </c>
      <c t="s" s="136" r="B70">
        <v>126</v>
      </c>
      <c t="s" s="136" r="C70">
        <v>4952</v>
      </c>
      <c t="s" s="136" r="D70">
        <v>4953</v>
      </c>
      <c t="s" s="136" r="E70">
        <v>4999</v>
      </c>
      <c s="150" r="F70"/>
    </row>
    <row r="71">
      <c s="113" r="A71">
        <v>105001000183</v>
      </c>
      <c t="s" s="136" r="B71">
        <v>126</v>
      </c>
      <c t="s" s="136" r="C71">
        <v>4952</v>
      </c>
      <c t="s" s="136" r="D71">
        <v>4953</v>
      </c>
      <c t="s" s="136" r="E71">
        <v>5000</v>
      </c>
      <c s="150" r="F71"/>
    </row>
    <row r="72">
      <c s="113" r="A72">
        <v>105001000698</v>
      </c>
      <c t="s" s="136" r="B72">
        <v>126</v>
      </c>
      <c t="s" s="136" r="C72">
        <v>4952</v>
      </c>
      <c t="s" s="136" r="D72">
        <v>4953</v>
      </c>
      <c t="s" s="136" r="E72">
        <v>5001</v>
      </c>
      <c s="150" r="F72"/>
    </row>
    <row r="73">
      <c s="113" r="A73">
        <v>105001003093</v>
      </c>
      <c t="s" s="136" r="B73">
        <v>126</v>
      </c>
      <c t="s" s="136" r="C73">
        <v>4952</v>
      </c>
      <c t="s" s="136" r="D73">
        <v>4953</v>
      </c>
      <c t="s" s="136" r="E73">
        <v>5002</v>
      </c>
      <c s="150" r="F73"/>
    </row>
    <row r="74">
      <c s="113" r="A74">
        <v>105001000906</v>
      </c>
      <c t="s" s="136" r="B74">
        <v>126</v>
      </c>
      <c t="s" s="136" r="C74">
        <v>4952</v>
      </c>
      <c t="s" s="136" r="D74">
        <v>4953</v>
      </c>
      <c t="s" s="136" r="E74">
        <v>5003</v>
      </c>
      <c s="150" r="F74"/>
    </row>
    <row r="75">
      <c s="113" r="A75">
        <v>105001018228</v>
      </c>
      <c t="s" s="136" r="B75">
        <v>126</v>
      </c>
      <c t="s" s="136" r="C75">
        <v>4952</v>
      </c>
      <c t="s" s="136" r="D75">
        <v>4953</v>
      </c>
      <c t="s" s="136" r="E75">
        <v>5004</v>
      </c>
      <c s="150" r="F75"/>
    </row>
    <row r="76">
      <c s="113" r="A76">
        <v>105001003450</v>
      </c>
      <c t="s" s="136" r="B76">
        <v>126</v>
      </c>
      <c t="s" s="136" r="C76">
        <v>4952</v>
      </c>
      <c t="s" s="136" r="D76">
        <v>4953</v>
      </c>
      <c t="s" s="136" r="E76">
        <v>484</v>
      </c>
      <c s="150" r="F76"/>
    </row>
    <row r="77">
      <c s="113" r="A77">
        <v>105001002275</v>
      </c>
      <c t="s" s="136" r="B77">
        <v>126</v>
      </c>
      <c t="s" s="136" r="C77">
        <v>4952</v>
      </c>
      <c t="s" s="136" r="D77">
        <v>4953</v>
      </c>
      <c t="s" s="136" r="E77">
        <v>5005</v>
      </c>
      <c s="150" r="F77"/>
    </row>
    <row r="78">
      <c s="113" r="A78">
        <v>105001005291</v>
      </c>
      <c t="s" s="136" r="B78">
        <v>126</v>
      </c>
      <c t="s" s="136" r="C78">
        <v>4952</v>
      </c>
      <c t="s" s="136" r="D78">
        <v>4953</v>
      </c>
      <c t="s" s="136" r="E78">
        <v>485</v>
      </c>
      <c s="150" r="F78"/>
    </row>
    <row r="79">
      <c s="113" r="A79">
        <v>105001001627</v>
      </c>
      <c t="s" s="136" r="B79">
        <v>126</v>
      </c>
      <c t="s" s="136" r="C79">
        <v>4952</v>
      </c>
      <c t="s" s="136" r="D79">
        <v>4953</v>
      </c>
      <c t="s" s="136" r="E79">
        <v>5006</v>
      </c>
      <c s="150" r="F79"/>
    </row>
    <row r="80">
      <c s="113" r="A80">
        <v>105001003310</v>
      </c>
      <c t="s" s="136" r="B80">
        <v>126</v>
      </c>
      <c t="s" s="136" r="C80">
        <v>4952</v>
      </c>
      <c t="s" s="136" r="D80">
        <v>4953</v>
      </c>
      <c t="s" s="136" r="E80">
        <v>5007</v>
      </c>
      <c s="150" r="F80"/>
    </row>
    <row r="81">
      <c s="113" r="A81">
        <v>105001005339</v>
      </c>
      <c t="s" s="136" r="B81">
        <v>126</v>
      </c>
      <c t="s" s="136" r="C81">
        <v>4952</v>
      </c>
      <c t="s" s="136" r="D81">
        <v>4953</v>
      </c>
      <c t="s" s="136" r="E81">
        <v>5008</v>
      </c>
      <c s="150" r="F81"/>
    </row>
    <row r="82">
      <c s="113" r="A82">
        <v>105001003077</v>
      </c>
      <c t="s" s="136" r="B82">
        <v>126</v>
      </c>
      <c t="s" s="136" r="C82">
        <v>4952</v>
      </c>
      <c t="s" s="136" r="D82">
        <v>4953</v>
      </c>
      <c t="s" s="136" r="E82">
        <v>5009</v>
      </c>
      <c s="150" r="F82"/>
    </row>
    <row r="83">
      <c s="113" r="A83">
        <v>105001005347</v>
      </c>
      <c t="s" s="136" r="B83">
        <v>126</v>
      </c>
      <c t="s" s="136" r="C83">
        <v>4952</v>
      </c>
      <c t="s" s="136" r="D83">
        <v>4953</v>
      </c>
      <c t="s" s="136" r="E83">
        <v>487</v>
      </c>
      <c s="150" r="F83"/>
    </row>
    <row r="84">
      <c s="113" r="A84">
        <v>105001007528</v>
      </c>
      <c t="s" s="136" r="B84">
        <v>126</v>
      </c>
      <c t="s" s="136" r="C84">
        <v>4952</v>
      </c>
      <c t="s" s="136" r="D84">
        <v>4953</v>
      </c>
      <c t="s" s="136" r="E84">
        <v>5010</v>
      </c>
      <c s="150" r="F84"/>
    </row>
    <row r="85">
      <c s="113" r="A85">
        <v>105001005380</v>
      </c>
      <c t="s" s="136" r="B85">
        <v>126</v>
      </c>
      <c t="s" s="136" r="C85">
        <v>4952</v>
      </c>
      <c t="s" s="136" r="D85">
        <v>4953</v>
      </c>
      <c t="s" s="136" r="E85">
        <v>5011</v>
      </c>
      <c s="150" r="F85"/>
    </row>
    <row r="86">
      <c s="113" r="A86">
        <v>105001011983</v>
      </c>
      <c t="s" s="136" r="B86">
        <v>126</v>
      </c>
      <c t="s" s="136" r="C86">
        <v>4952</v>
      </c>
      <c t="s" s="136" r="D86">
        <v>4953</v>
      </c>
      <c t="s" s="136" r="E86">
        <v>5012</v>
      </c>
      <c s="150" r="F86"/>
    </row>
    <row r="87">
      <c s="113" r="A87">
        <v>105001000639</v>
      </c>
      <c t="s" s="136" r="B87">
        <v>126</v>
      </c>
      <c t="s" s="136" r="C87">
        <v>4952</v>
      </c>
      <c t="s" s="136" r="D87">
        <v>4953</v>
      </c>
      <c t="s" s="136" r="E87">
        <v>5013</v>
      </c>
      <c s="150" r="F87"/>
    </row>
    <row r="88">
      <c s="113" r="A88">
        <v>105001005410</v>
      </c>
      <c t="s" s="136" r="B88">
        <v>126</v>
      </c>
      <c t="s" s="136" r="C88">
        <v>4952</v>
      </c>
      <c t="s" s="136" r="D88">
        <v>4953</v>
      </c>
      <c t="s" s="136" r="E88">
        <v>489</v>
      </c>
      <c s="150" r="F88"/>
    </row>
    <row r="89">
      <c s="113" r="A89">
        <v>105001005525</v>
      </c>
      <c t="s" s="136" r="B89">
        <v>126</v>
      </c>
      <c t="s" s="136" r="C89">
        <v>4952</v>
      </c>
      <c t="s" s="136" r="D89">
        <v>4953</v>
      </c>
      <c t="s" s="136" r="E89">
        <v>490</v>
      </c>
      <c s="150" r="F89"/>
    </row>
    <row r="90">
      <c s="113" r="A90">
        <v>105001002861</v>
      </c>
      <c t="s" s="136" r="B90">
        <v>126</v>
      </c>
      <c t="s" s="136" r="C90">
        <v>4952</v>
      </c>
      <c t="s" s="136" r="D90">
        <v>4953</v>
      </c>
      <c t="s" s="136" r="E90">
        <v>5014</v>
      </c>
      <c s="150" r="F90"/>
    </row>
    <row r="91">
      <c s="113" r="A91">
        <v>105001005878</v>
      </c>
      <c t="s" s="136" r="B91">
        <v>126</v>
      </c>
      <c t="s" s="136" r="C91">
        <v>4952</v>
      </c>
      <c t="s" s="136" r="D91">
        <v>4953</v>
      </c>
      <c t="s" s="136" r="E91">
        <v>491</v>
      </c>
      <c s="150" r="F91"/>
    </row>
    <row r="92">
      <c s="113" r="A92">
        <v>105001006092</v>
      </c>
      <c t="s" s="136" r="B92">
        <v>126</v>
      </c>
      <c t="s" s="136" r="C92">
        <v>4952</v>
      </c>
      <c t="s" s="136" r="D92">
        <v>4953</v>
      </c>
      <c t="s" s="136" r="E92">
        <v>492</v>
      </c>
      <c s="150" r="F92"/>
    </row>
    <row r="93">
      <c s="113" r="A93">
        <v>105001006181</v>
      </c>
      <c t="s" s="136" r="B93">
        <v>126</v>
      </c>
      <c t="s" s="136" r="C93">
        <v>4952</v>
      </c>
      <c t="s" s="136" r="D93">
        <v>4953</v>
      </c>
      <c t="s" s="136" r="E93">
        <v>493</v>
      </c>
      <c s="150" r="F93"/>
    </row>
    <row r="94">
      <c s="113" r="A94">
        <v>105001002909</v>
      </c>
      <c t="s" s="136" r="B94">
        <v>126</v>
      </c>
      <c t="s" s="136" r="C94">
        <v>4952</v>
      </c>
      <c t="s" s="136" r="D94">
        <v>4953</v>
      </c>
      <c t="s" s="136" r="E94">
        <v>5015</v>
      </c>
      <c s="150" r="F94"/>
    </row>
    <row r="95">
      <c s="113" r="A95">
        <v>105001003352</v>
      </c>
      <c t="s" s="136" r="B95">
        <v>126</v>
      </c>
      <c t="s" s="136" r="C95">
        <v>4952</v>
      </c>
      <c t="s" s="136" r="D95">
        <v>4953</v>
      </c>
      <c t="s" s="136" r="E95">
        <v>5016</v>
      </c>
      <c s="150" r="F95"/>
    </row>
    <row r="96">
      <c s="113" r="A96">
        <v>105001019437</v>
      </c>
      <c t="s" s="136" r="B96">
        <v>126</v>
      </c>
      <c t="s" s="136" r="C96">
        <v>4952</v>
      </c>
      <c t="s" s="136" r="D96">
        <v>4953</v>
      </c>
      <c t="s" s="136" r="E96">
        <v>5017</v>
      </c>
      <c s="150" r="F96"/>
    </row>
    <row r="97">
      <c s="113" r="A97">
        <v>105001002330</v>
      </c>
      <c t="s" s="136" r="B97">
        <v>126</v>
      </c>
      <c t="s" s="136" r="C97">
        <v>4952</v>
      </c>
      <c t="s" s="136" r="D97">
        <v>4953</v>
      </c>
      <c t="s" s="136" r="E97">
        <v>5018</v>
      </c>
      <c s="150" r="F97"/>
    </row>
    <row r="98">
      <c s="113" r="A98">
        <v>105001006556</v>
      </c>
      <c t="s" s="136" r="B98">
        <v>126</v>
      </c>
      <c t="s" s="136" r="C98">
        <v>4952</v>
      </c>
      <c t="s" s="136" r="D98">
        <v>4953</v>
      </c>
      <c t="s" s="136" r="E98">
        <v>5019</v>
      </c>
      <c s="150" r="F98"/>
    </row>
    <row r="99">
      <c s="113" r="A99">
        <v>105001007609</v>
      </c>
      <c t="s" s="136" r="B99">
        <v>126</v>
      </c>
      <c t="s" s="136" r="C99">
        <v>4952</v>
      </c>
      <c t="s" s="136" r="D99">
        <v>4953</v>
      </c>
      <c t="s" s="136" r="E99">
        <v>5020</v>
      </c>
      <c s="150" r="F99"/>
    </row>
    <row r="100">
      <c s="113" r="A100">
        <v>105001007188</v>
      </c>
      <c t="s" s="136" r="B100">
        <v>126</v>
      </c>
      <c t="s" s="136" r="C100">
        <v>4952</v>
      </c>
      <c t="s" s="136" r="D100">
        <v>4953</v>
      </c>
      <c t="s" s="136" r="E100">
        <v>496</v>
      </c>
      <c s="150" r="F100"/>
    </row>
    <row r="101">
      <c s="113" r="A101">
        <v>105001007218</v>
      </c>
      <c t="s" s="136" r="B101">
        <v>126</v>
      </c>
      <c t="s" s="136" r="C101">
        <v>4952</v>
      </c>
      <c t="s" s="136" r="D101">
        <v>4953</v>
      </c>
      <c t="s" s="136" r="E101">
        <v>497</v>
      </c>
      <c s="150" r="F101"/>
    </row>
    <row r="102">
      <c s="113" r="A102">
        <v>105001007978</v>
      </c>
      <c t="s" s="136" r="B102">
        <v>126</v>
      </c>
      <c t="s" s="136" r="C102">
        <v>4952</v>
      </c>
      <c t="s" s="136" r="D102">
        <v>4953</v>
      </c>
      <c t="s" s="136" r="E102">
        <v>498</v>
      </c>
      <c s="150" r="F102"/>
    </row>
    <row r="103">
      <c s="113" r="A103">
        <v>105001008249</v>
      </c>
      <c t="s" s="136" r="B103">
        <v>126</v>
      </c>
      <c t="s" s="136" r="C103">
        <v>4952</v>
      </c>
      <c t="s" s="136" r="D103">
        <v>4953</v>
      </c>
      <c t="s" s="136" r="E103">
        <v>499</v>
      </c>
      <c s="150" r="F103"/>
    </row>
    <row r="104">
      <c s="113" r="A104">
        <v>105001001333</v>
      </c>
      <c t="s" s="136" r="B104">
        <v>126</v>
      </c>
      <c t="s" s="136" r="C104">
        <v>4952</v>
      </c>
      <c t="s" s="136" r="D104">
        <v>4953</v>
      </c>
      <c t="s" s="136" r="E104">
        <v>5021</v>
      </c>
      <c s="150" r="F104"/>
    </row>
    <row r="105">
      <c s="113" r="A105">
        <v>105001008389</v>
      </c>
      <c t="s" s="136" r="B105">
        <v>126</v>
      </c>
      <c t="s" s="136" r="C105">
        <v>4952</v>
      </c>
      <c t="s" s="136" r="D105">
        <v>4953</v>
      </c>
      <c t="s" s="136" r="E105">
        <v>500</v>
      </c>
      <c s="150" r="F105"/>
    </row>
    <row r="106">
      <c s="113" r="A106">
        <v>105001008451</v>
      </c>
      <c t="s" s="136" r="B106">
        <v>126</v>
      </c>
      <c t="s" s="136" r="C106">
        <v>4952</v>
      </c>
      <c t="s" s="136" r="D106">
        <v>4953</v>
      </c>
      <c t="s" s="136" r="E106">
        <v>501</v>
      </c>
      <c s="150" r="F106"/>
    </row>
    <row r="107">
      <c s="113" r="A107">
        <v>105001000299</v>
      </c>
      <c t="s" s="136" r="B107">
        <v>126</v>
      </c>
      <c t="s" s="136" r="C107">
        <v>4952</v>
      </c>
      <c t="s" s="136" r="D107">
        <v>4953</v>
      </c>
      <c t="s" s="136" r="E107">
        <v>5022</v>
      </c>
      <c s="150" r="F107"/>
    </row>
    <row r="108">
      <c s="113" r="A108">
        <v>105001002950</v>
      </c>
      <c t="s" s="136" r="B108">
        <v>126</v>
      </c>
      <c t="s" s="136" r="C108">
        <v>4952</v>
      </c>
      <c t="s" s="136" r="D108">
        <v>4953</v>
      </c>
      <c t="s" s="136" r="E108">
        <v>5023</v>
      </c>
      <c s="150" r="F108"/>
    </row>
    <row r="109">
      <c s="113" r="A109">
        <v>105001009709</v>
      </c>
      <c t="s" s="136" r="B109">
        <v>126</v>
      </c>
      <c t="s" s="136" r="C109">
        <v>4952</v>
      </c>
      <c t="s" s="136" r="D109">
        <v>4953</v>
      </c>
      <c t="s" s="136" r="E109">
        <v>502</v>
      </c>
      <c s="150" r="F109"/>
    </row>
    <row r="110">
      <c s="113" r="A110">
        <v>105001002721</v>
      </c>
      <c t="s" s="136" r="B110">
        <v>126</v>
      </c>
      <c t="s" s="136" r="C110">
        <v>4952</v>
      </c>
      <c t="s" s="136" r="D110">
        <v>4953</v>
      </c>
      <c t="s" s="136" r="E110">
        <v>5024</v>
      </c>
      <c s="150" r="F110"/>
    </row>
    <row r="111">
      <c s="113" r="A111">
        <v>105001005428</v>
      </c>
      <c t="s" s="136" r="B111">
        <v>126</v>
      </c>
      <c t="s" s="136" r="C111">
        <v>4952</v>
      </c>
      <c t="s" s="136" r="D111">
        <v>4953</v>
      </c>
      <c t="s" s="136" r="E111">
        <v>5025</v>
      </c>
      <c s="150" r="F111"/>
    </row>
    <row r="112">
      <c s="113" r="A112">
        <v>105001009865</v>
      </c>
      <c t="s" s="136" r="B112">
        <v>126</v>
      </c>
      <c t="s" s="136" r="C112">
        <v>4952</v>
      </c>
      <c t="s" s="136" r="D112">
        <v>4953</v>
      </c>
      <c t="s" s="136" r="E112">
        <v>503</v>
      </c>
      <c s="150" r="F112"/>
    </row>
    <row r="113">
      <c s="113" r="A113">
        <v>105001000213</v>
      </c>
      <c t="s" s="136" r="B113">
        <v>126</v>
      </c>
      <c t="s" s="136" r="C113">
        <v>4952</v>
      </c>
      <c t="s" s="136" r="D113">
        <v>4953</v>
      </c>
      <c t="s" s="136" r="E113">
        <v>5026</v>
      </c>
      <c s="150" r="F113"/>
    </row>
    <row r="114">
      <c s="113" r="A114">
        <v>105001001058</v>
      </c>
      <c t="s" s="136" r="B114">
        <v>126</v>
      </c>
      <c t="s" s="136" r="C114">
        <v>4952</v>
      </c>
      <c t="s" s="136" r="D114">
        <v>4953</v>
      </c>
      <c t="s" s="136" r="E114">
        <v>5027</v>
      </c>
      <c s="150" r="F114"/>
    </row>
    <row r="115">
      <c s="113" r="A115">
        <v>105001007838</v>
      </c>
      <c t="s" s="136" r="B115">
        <v>126</v>
      </c>
      <c t="s" s="136" r="C115">
        <v>4952</v>
      </c>
      <c t="s" s="136" r="D115">
        <v>4953</v>
      </c>
      <c t="s" s="136" r="E115">
        <v>5028</v>
      </c>
      <c s="150" r="F115"/>
    </row>
    <row r="116">
      <c s="113" r="A116">
        <v>105001011975</v>
      </c>
      <c t="s" s="136" r="B116">
        <v>126</v>
      </c>
      <c t="s" s="136" r="C116">
        <v>4952</v>
      </c>
      <c t="s" s="136" r="D116">
        <v>4953</v>
      </c>
      <c t="s" s="136" r="E116">
        <v>5029</v>
      </c>
      <c s="150" r="F116"/>
    </row>
    <row r="117">
      <c s="113" r="A117">
        <v>105001000078</v>
      </c>
      <c t="s" s="136" r="B117">
        <v>126</v>
      </c>
      <c t="s" s="136" r="C117">
        <v>4952</v>
      </c>
      <c t="s" s="136" r="D117">
        <v>4953</v>
      </c>
      <c t="s" s="136" r="E117">
        <v>5030</v>
      </c>
      <c s="150" r="F117"/>
    </row>
    <row r="118">
      <c s="113" r="A118">
        <v>105001005860</v>
      </c>
      <c t="s" s="136" r="B118">
        <v>126</v>
      </c>
      <c t="s" s="136" r="C118">
        <v>4952</v>
      </c>
      <c t="s" s="136" r="D118">
        <v>4953</v>
      </c>
      <c t="s" s="136" r="E118">
        <v>5031</v>
      </c>
      <c s="150" r="F118"/>
    </row>
    <row r="119">
      <c s="113" r="A119">
        <v>105001000710</v>
      </c>
      <c t="s" s="136" r="B119">
        <v>126</v>
      </c>
      <c t="s" s="136" r="C119">
        <v>4952</v>
      </c>
      <c t="s" s="136" r="D119">
        <v>4953</v>
      </c>
      <c t="s" s="136" r="E119">
        <v>5032</v>
      </c>
      <c s="150" r="F119"/>
    </row>
    <row r="120">
      <c s="113" r="A120">
        <v>105001010855</v>
      </c>
      <c t="s" s="136" r="B120">
        <v>126</v>
      </c>
      <c t="s" s="136" r="C120">
        <v>4952</v>
      </c>
      <c t="s" s="136" r="D120">
        <v>4953</v>
      </c>
      <c t="s" s="136" r="E120">
        <v>5033</v>
      </c>
      <c s="150" r="F120"/>
    </row>
    <row r="121">
      <c s="113" r="A121">
        <v>105001000957</v>
      </c>
      <c t="s" s="136" r="B121">
        <v>126</v>
      </c>
      <c t="s" s="136" r="C121">
        <v>4952</v>
      </c>
      <c t="s" s="136" r="D121">
        <v>4953</v>
      </c>
      <c t="s" s="136" r="E121">
        <v>5034</v>
      </c>
      <c s="150" r="F121"/>
    </row>
    <row r="122">
      <c s="113" r="A122">
        <v>105001011070</v>
      </c>
      <c t="s" s="136" r="B122">
        <v>126</v>
      </c>
      <c t="s" s="136" r="C122">
        <v>4952</v>
      </c>
      <c t="s" s="136" r="D122">
        <v>4953</v>
      </c>
      <c t="s" s="136" r="E122">
        <v>507</v>
      </c>
      <c s="150" r="F122"/>
    </row>
    <row r="123">
      <c s="113" r="A123">
        <v>105001015202</v>
      </c>
      <c t="s" s="136" r="B123">
        <v>126</v>
      </c>
      <c t="s" s="136" r="C123">
        <v>4952</v>
      </c>
      <c t="s" s="136" r="D123">
        <v>4953</v>
      </c>
      <c t="s" s="136" r="E123">
        <v>5035</v>
      </c>
      <c s="150" r="F123"/>
    </row>
    <row r="124">
      <c s="113" r="A124">
        <v>105001026026</v>
      </c>
      <c t="s" s="136" r="B124">
        <v>126</v>
      </c>
      <c t="s" s="136" r="C124">
        <v>4952</v>
      </c>
      <c t="s" s="136" r="D124">
        <v>4953</v>
      </c>
      <c t="s" s="136" r="E124">
        <v>5036</v>
      </c>
      <c s="150" r="F124"/>
    </row>
    <row r="125">
      <c s="113" r="A125">
        <v>105001011088</v>
      </c>
      <c t="s" s="136" r="B125">
        <v>126</v>
      </c>
      <c t="s" s="136" r="C125">
        <v>4952</v>
      </c>
      <c t="s" s="136" r="D125">
        <v>4953</v>
      </c>
      <c t="s" s="136" r="E125">
        <v>508</v>
      </c>
      <c s="150" r="F125"/>
    </row>
    <row r="126">
      <c s="113" r="A126">
        <v>105001009962</v>
      </c>
      <c t="s" s="136" r="B126">
        <v>126</v>
      </c>
      <c t="s" s="136" r="C126">
        <v>4952</v>
      </c>
      <c t="s" s="136" r="D126">
        <v>4953</v>
      </c>
      <c t="s" s="136" r="E126">
        <v>5037</v>
      </c>
      <c s="150" r="F126"/>
    </row>
    <row r="127">
      <c s="113" r="A127">
        <v>105001011606</v>
      </c>
      <c t="s" s="136" r="B127">
        <v>126</v>
      </c>
      <c t="s" s="136" r="C127">
        <v>4952</v>
      </c>
      <c t="s" s="136" r="D127">
        <v>4953</v>
      </c>
      <c t="s" s="136" r="E127">
        <v>5038</v>
      </c>
      <c s="150" r="F127"/>
    </row>
    <row r="128">
      <c s="113" r="A128">
        <v>205001002741</v>
      </c>
      <c t="s" s="136" r="B128">
        <v>126</v>
      </c>
      <c t="s" s="136" r="C128">
        <v>4952</v>
      </c>
      <c t="s" s="136" r="D128">
        <v>4953</v>
      </c>
      <c t="s" s="136" r="E128">
        <v>5039</v>
      </c>
      <c s="150" r="F128"/>
    </row>
    <row r="129">
      <c s="113" r="A129">
        <v>105001008176</v>
      </c>
      <c t="s" s="136" r="B129">
        <v>126</v>
      </c>
      <c t="s" s="136" r="C129">
        <v>4952</v>
      </c>
      <c t="s" s="136" r="D129">
        <v>4953</v>
      </c>
      <c t="s" s="136" r="E129">
        <v>5040</v>
      </c>
      <c s="150" r="F129"/>
    </row>
    <row r="130">
      <c s="113" r="A130">
        <v>105001001813</v>
      </c>
      <c t="s" s="136" r="B130">
        <v>126</v>
      </c>
      <c t="s" s="136" r="C130">
        <v>4952</v>
      </c>
      <c t="s" s="136" r="D130">
        <v>4953</v>
      </c>
      <c t="s" s="136" r="E130">
        <v>5041</v>
      </c>
      <c s="150" r="F130"/>
    </row>
    <row r="131">
      <c s="113" r="A131">
        <v>105001008206</v>
      </c>
      <c t="s" s="136" r="B131">
        <v>126</v>
      </c>
      <c t="s" s="136" r="C131">
        <v>4952</v>
      </c>
      <c t="s" s="136" r="D131">
        <v>4953</v>
      </c>
      <c t="s" s="136" r="E131">
        <v>5042</v>
      </c>
      <c s="150" r="F131"/>
    </row>
    <row r="132">
      <c s="113" r="A132">
        <v>105001014435</v>
      </c>
      <c t="s" s="136" r="B132">
        <v>126</v>
      </c>
      <c t="s" s="136" r="C132">
        <v>4952</v>
      </c>
      <c t="s" s="136" r="D132">
        <v>4953</v>
      </c>
      <c t="s" s="136" r="E132">
        <v>5043</v>
      </c>
      <c s="150" r="F132"/>
    </row>
    <row r="133">
      <c s="113" r="A133">
        <v>105001005657</v>
      </c>
      <c t="s" s="136" r="B133">
        <v>126</v>
      </c>
      <c t="s" s="136" r="C133">
        <v>4952</v>
      </c>
      <c t="s" s="136" r="D133">
        <v>4953</v>
      </c>
      <c t="s" s="136" r="E133">
        <v>5044</v>
      </c>
      <c s="150" r="F133"/>
    </row>
    <row r="134">
      <c s="113" r="A134">
        <v>105001012092</v>
      </c>
      <c t="s" s="136" r="B134">
        <v>126</v>
      </c>
      <c t="s" s="136" r="C134">
        <v>4952</v>
      </c>
      <c t="s" s="136" r="D134">
        <v>4953</v>
      </c>
      <c t="s" s="136" r="E134">
        <v>513</v>
      </c>
      <c s="150" r="F134"/>
    </row>
    <row r="135">
      <c s="113" r="A135">
        <v>105001000230</v>
      </c>
      <c t="s" s="136" r="B135">
        <v>126</v>
      </c>
      <c t="s" s="136" r="C135">
        <v>4952</v>
      </c>
      <c t="s" s="136" r="D135">
        <v>4953</v>
      </c>
      <c t="s" s="136" r="E135">
        <v>5045</v>
      </c>
      <c s="150" r="F135"/>
    </row>
    <row r="136">
      <c s="113" r="A136">
        <v>105001005461</v>
      </c>
      <c t="s" s="136" r="B136">
        <v>126</v>
      </c>
      <c t="s" s="136" r="C136">
        <v>4952</v>
      </c>
      <c t="s" s="136" r="D136">
        <v>4953</v>
      </c>
      <c t="s" s="136" r="E136">
        <v>5046</v>
      </c>
      <c s="150" r="F136"/>
    </row>
    <row r="137">
      <c s="113" r="A137">
        <v>105001002429</v>
      </c>
      <c t="s" s="136" r="B137">
        <v>126</v>
      </c>
      <c t="s" s="136" r="C137">
        <v>4952</v>
      </c>
      <c t="s" s="136" r="D137">
        <v>4953</v>
      </c>
      <c t="s" s="136" r="E137">
        <v>5047</v>
      </c>
      <c s="150" r="F137"/>
    </row>
    <row r="138">
      <c s="113" r="A138">
        <v>105001008222</v>
      </c>
      <c t="s" s="136" r="B138">
        <v>126</v>
      </c>
      <c t="s" s="136" r="C138">
        <v>4952</v>
      </c>
      <c t="s" s="136" r="D138">
        <v>4953</v>
      </c>
      <c t="s" s="136" r="E138">
        <v>5048</v>
      </c>
      <c s="150" r="F138"/>
    </row>
    <row r="139">
      <c s="113" r="A139">
        <v>105001006912</v>
      </c>
      <c t="s" s="136" r="B139">
        <v>126</v>
      </c>
      <c t="s" s="136" r="C139">
        <v>4952</v>
      </c>
      <c t="s" s="136" r="D139">
        <v>4953</v>
      </c>
      <c t="s" s="136" r="E139">
        <v>5049</v>
      </c>
      <c s="150" r="F139"/>
    </row>
    <row r="140">
      <c s="113" r="A140">
        <v>105001010090</v>
      </c>
      <c t="s" s="136" r="B140">
        <v>126</v>
      </c>
      <c t="s" s="136" r="C140">
        <v>4952</v>
      </c>
      <c t="s" s="136" r="D140">
        <v>4953</v>
      </c>
      <c t="s" s="136" r="E140">
        <v>4991</v>
      </c>
      <c s="150" r="F140"/>
    </row>
    <row r="141">
      <c s="113" r="A141">
        <v>105001013013</v>
      </c>
      <c t="s" s="136" r="B141">
        <v>126</v>
      </c>
      <c t="s" s="136" r="C141">
        <v>4952</v>
      </c>
      <c t="s" s="136" r="D141">
        <v>4953</v>
      </c>
      <c t="s" s="136" r="E141">
        <v>517</v>
      </c>
      <c s="150" r="F141"/>
    </row>
    <row r="142">
      <c s="113" r="A142">
        <v>105001005371</v>
      </c>
      <c t="s" s="136" r="B142">
        <v>126</v>
      </c>
      <c t="s" s="136" r="C142">
        <v>4952</v>
      </c>
      <c t="s" s="136" r="D142">
        <v>4953</v>
      </c>
      <c t="s" s="136" r="E142">
        <v>5050</v>
      </c>
      <c s="150" r="F142"/>
    </row>
    <row r="143">
      <c s="113" r="A143">
        <v>105001013072</v>
      </c>
      <c t="s" s="136" r="B143">
        <v>126</v>
      </c>
      <c t="s" s="136" r="C143">
        <v>4952</v>
      </c>
      <c t="s" s="136" r="D143">
        <v>4953</v>
      </c>
      <c t="s" s="136" r="E143">
        <v>518</v>
      </c>
      <c s="150" r="F143"/>
    </row>
    <row r="144">
      <c s="113" r="A144">
        <v>105001013145</v>
      </c>
      <c t="s" s="136" r="B144">
        <v>126</v>
      </c>
      <c t="s" s="136" r="C144">
        <v>4952</v>
      </c>
      <c t="s" s="136" r="D144">
        <v>4953</v>
      </c>
      <c t="s" s="136" r="E144">
        <v>519</v>
      </c>
      <c s="150" r="F144"/>
    </row>
    <row r="145">
      <c s="113" r="A145">
        <v>105001013439</v>
      </c>
      <c t="s" s="136" r="B145">
        <v>126</v>
      </c>
      <c t="s" s="136" r="C145">
        <v>4952</v>
      </c>
      <c t="s" s="136" r="D145">
        <v>4953</v>
      </c>
      <c t="s" s="136" r="E145">
        <v>520</v>
      </c>
      <c s="150" r="F145"/>
    </row>
    <row r="146">
      <c s="113" r="A146">
        <v>105001013447</v>
      </c>
      <c t="s" s="136" r="B146">
        <v>126</v>
      </c>
      <c t="s" s="136" r="C146">
        <v>4952</v>
      </c>
      <c t="s" s="136" r="D146">
        <v>4953</v>
      </c>
      <c t="s" s="136" r="E146">
        <v>521</v>
      </c>
      <c s="150" r="F146"/>
    </row>
    <row r="147">
      <c s="113" r="A147">
        <v>105001013455</v>
      </c>
      <c t="s" s="136" r="B147">
        <v>126</v>
      </c>
      <c t="s" s="136" r="C147">
        <v>4952</v>
      </c>
      <c t="s" s="136" r="D147">
        <v>4953</v>
      </c>
      <c t="s" s="136" r="E147">
        <v>5051</v>
      </c>
      <c s="150" r="F147"/>
    </row>
    <row r="148">
      <c s="113" r="A148">
        <v>105001001821</v>
      </c>
      <c t="s" s="136" r="B148">
        <v>126</v>
      </c>
      <c t="s" s="136" r="C148">
        <v>4952</v>
      </c>
      <c t="s" s="136" r="D148">
        <v>4953</v>
      </c>
      <c t="s" s="136" r="E148">
        <v>5052</v>
      </c>
      <c s="150" r="F148"/>
    </row>
    <row r="149">
      <c s="113" r="A149">
        <v>105001013081</v>
      </c>
      <c t="s" s="136" r="B149">
        <v>126</v>
      </c>
      <c t="s" s="136" r="C149">
        <v>4952</v>
      </c>
      <c t="s" s="136" r="D149">
        <v>4953</v>
      </c>
      <c t="s" s="136" r="E149">
        <v>5053</v>
      </c>
      <c s="150" r="F149"/>
    </row>
    <row r="150">
      <c s="113" r="A150">
        <v>105001014052</v>
      </c>
      <c t="s" s="136" r="B150">
        <v>126</v>
      </c>
      <c t="s" s="136" r="C150">
        <v>4952</v>
      </c>
      <c t="s" s="136" r="D150">
        <v>4953</v>
      </c>
      <c t="s" s="136" r="E150">
        <v>523</v>
      </c>
      <c s="150" r="F150"/>
    </row>
    <row r="151">
      <c s="113" r="A151">
        <v>105001014397</v>
      </c>
      <c t="s" s="136" r="B151">
        <v>126</v>
      </c>
      <c t="s" s="136" r="C151">
        <v>4952</v>
      </c>
      <c t="s" s="136" r="D151">
        <v>4953</v>
      </c>
      <c t="s" s="136" r="E151">
        <v>524</v>
      </c>
      <c s="150" r="F151"/>
    </row>
    <row r="152">
      <c s="113" r="A152">
        <v>105001006530</v>
      </c>
      <c t="s" s="136" r="B152">
        <v>126</v>
      </c>
      <c t="s" s="136" r="C152">
        <v>4952</v>
      </c>
      <c t="s" s="136" r="D152">
        <v>4953</v>
      </c>
      <c t="s" s="136" r="E152">
        <v>5054</v>
      </c>
      <c s="150" r="F152"/>
    </row>
    <row r="153">
      <c s="113" r="A153">
        <v>105001015172</v>
      </c>
      <c t="s" s="136" r="B153">
        <v>126</v>
      </c>
      <c t="s" s="136" r="C153">
        <v>4952</v>
      </c>
      <c t="s" s="136" r="D153">
        <v>4953</v>
      </c>
      <c t="s" s="136" r="E153">
        <v>525</v>
      </c>
      <c s="150" r="F153"/>
    </row>
    <row r="154">
      <c s="113" r="A154">
        <v>105001015229</v>
      </c>
      <c t="s" s="136" r="B154">
        <v>126</v>
      </c>
      <c t="s" s="136" r="C154">
        <v>4952</v>
      </c>
      <c t="s" s="136" r="D154">
        <v>4953</v>
      </c>
      <c t="s" s="136" r="E154">
        <v>526</v>
      </c>
      <c s="150" r="F154"/>
    </row>
    <row r="155">
      <c s="113" r="A155">
        <v>105001011428</v>
      </c>
      <c t="s" s="136" r="B155">
        <v>126</v>
      </c>
      <c t="s" s="136" r="C155">
        <v>4952</v>
      </c>
      <c t="s" s="136" r="D155">
        <v>4953</v>
      </c>
      <c t="s" s="136" r="E155">
        <v>5055</v>
      </c>
      <c s="150" r="F155"/>
    </row>
    <row r="156">
      <c s="113" r="A156">
        <v>105001017132</v>
      </c>
      <c t="s" s="136" r="B156">
        <v>126</v>
      </c>
      <c t="s" s="136" r="C156">
        <v>4952</v>
      </c>
      <c t="s" s="136" r="D156">
        <v>4953</v>
      </c>
      <c t="s" s="136" r="E156">
        <v>528</v>
      </c>
      <c s="150" r="F156"/>
    </row>
    <row r="157">
      <c s="113" r="A157">
        <v>105001002658</v>
      </c>
      <c t="s" s="136" r="B157">
        <v>126</v>
      </c>
      <c t="s" s="136" r="C157">
        <v>4952</v>
      </c>
      <c t="s" s="136" r="D157">
        <v>4953</v>
      </c>
      <c t="s" s="136" r="E157">
        <v>5056</v>
      </c>
      <c s="150" r="F157"/>
    </row>
    <row r="158">
      <c s="113" r="A158">
        <v>105001018759</v>
      </c>
      <c t="s" s="136" r="B158">
        <v>126</v>
      </c>
      <c t="s" s="136" r="C158">
        <v>4952</v>
      </c>
      <c t="s" s="136" r="D158">
        <v>4953</v>
      </c>
      <c t="s" s="136" r="E158">
        <v>530</v>
      </c>
      <c s="150" r="F158"/>
    </row>
    <row r="159">
      <c s="113" r="A159">
        <v>405001021265</v>
      </c>
      <c t="s" s="136" r="B159">
        <v>126</v>
      </c>
      <c t="s" s="136" r="C159">
        <v>4952</v>
      </c>
      <c t="s" s="136" r="D159">
        <v>4953</v>
      </c>
      <c t="s" s="136" r="E159">
        <v>5057</v>
      </c>
      <c s="150" r="F159"/>
    </row>
    <row r="160">
      <c s="113" r="A160">
        <v>105001002879</v>
      </c>
      <c t="s" s="136" r="B160">
        <v>126</v>
      </c>
      <c t="s" s="136" r="C160">
        <v>4952</v>
      </c>
      <c t="s" s="136" r="D160">
        <v>4953</v>
      </c>
      <c t="s" s="136" r="E160">
        <v>5058</v>
      </c>
      <c s="150" r="F160"/>
    </row>
    <row r="161">
      <c s="113" r="A161">
        <v>105001019089</v>
      </c>
      <c t="s" s="136" r="B161">
        <v>126</v>
      </c>
      <c t="s" s="136" r="C161">
        <v>4952</v>
      </c>
      <c t="s" s="136" r="D161">
        <v>4953</v>
      </c>
      <c t="s" s="136" r="E161">
        <v>531</v>
      </c>
      <c s="150" r="F161"/>
    </row>
    <row r="162">
      <c s="113" r="A162">
        <v>105001001325</v>
      </c>
      <c t="s" s="136" r="B162">
        <v>126</v>
      </c>
      <c t="s" s="136" r="C162">
        <v>4952</v>
      </c>
      <c t="s" s="136" r="D162">
        <v>4953</v>
      </c>
      <c t="s" s="136" r="E162">
        <v>5059</v>
      </c>
      <c s="150" r="F162"/>
    </row>
    <row r="163">
      <c s="113" r="A163">
        <v>105001012581</v>
      </c>
      <c t="s" s="136" r="B163">
        <v>126</v>
      </c>
      <c t="s" s="136" r="C163">
        <v>4952</v>
      </c>
      <c t="s" s="136" r="D163">
        <v>4953</v>
      </c>
      <c t="s" s="136" r="E163">
        <v>5060</v>
      </c>
      <c s="150" r="F163"/>
    </row>
    <row r="164">
      <c s="113" r="A164">
        <v>105001019305</v>
      </c>
      <c t="s" s="136" r="B164">
        <v>126</v>
      </c>
      <c t="s" s="136" r="C164">
        <v>4952</v>
      </c>
      <c t="s" s="136" r="D164">
        <v>4953</v>
      </c>
      <c t="s" s="136" r="E164">
        <v>533</v>
      </c>
      <c s="150" r="F164"/>
    </row>
    <row r="165">
      <c s="113" r="A165">
        <v>105001000311</v>
      </c>
      <c t="s" s="136" r="B165">
        <v>126</v>
      </c>
      <c t="s" s="136" r="C165">
        <v>4952</v>
      </c>
      <c t="s" s="136" r="D165">
        <v>4953</v>
      </c>
      <c t="s" s="136" r="E165">
        <v>5061</v>
      </c>
      <c s="150" r="F165"/>
    </row>
    <row r="166">
      <c s="113" r="A166">
        <v>105001021555</v>
      </c>
      <c t="s" s="136" r="B166">
        <v>126</v>
      </c>
      <c t="s" s="136" r="C166">
        <v>4952</v>
      </c>
      <c t="s" s="136" r="D166">
        <v>4953</v>
      </c>
      <c t="s" s="136" r="E166">
        <v>5062</v>
      </c>
      <c s="150" r="F166"/>
    </row>
    <row r="167">
      <c s="113" r="A167">
        <v>105001008001</v>
      </c>
      <c t="s" s="136" r="B167">
        <v>126</v>
      </c>
      <c t="s" s="136" r="C167">
        <v>4952</v>
      </c>
      <c t="s" s="136" r="D167">
        <v>4953</v>
      </c>
      <c t="s" s="136" r="E167">
        <v>5063</v>
      </c>
      <c s="150" r="F167"/>
    </row>
    <row r="168">
      <c s="113" r="A168">
        <v>105001018309</v>
      </c>
      <c t="s" s="136" r="B168">
        <v>126</v>
      </c>
      <c t="s" s="136" r="C168">
        <v>4952</v>
      </c>
      <c t="s" s="136" r="D168">
        <v>4953</v>
      </c>
      <c t="s" s="136" r="E168">
        <v>5064</v>
      </c>
      <c s="150" r="F168"/>
    </row>
    <row r="169">
      <c s="113" r="A169">
        <v>105001003182</v>
      </c>
      <c t="s" s="136" r="B169">
        <v>126</v>
      </c>
      <c t="s" s="136" r="C169">
        <v>4952</v>
      </c>
      <c t="s" s="136" r="D169">
        <v>4953</v>
      </c>
      <c t="s" s="136" r="E169">
        <v>5065</v>
      </c>
      <c s="150" r="F169"/>
    </row>
    <row r="170">
      <c s="113" r="A170">
        <v>105001026018</v>
      </c>
      <c t="s" s="136" r="B170">
        <v>126</v>
      </c>
      <c t="s" s="136" r="C170">
        <v>4952</v>
      </c>
      <c t="s" s="136" r="D170">
        <v>4953</v>
      </c>
      <c t="s" s="136" r="E170">
        <v>5066</v>
      </c>
      <c s="150" r="F170"/>
    </row>
    <row r="171">
      <c s="113" r="A171">
        <v>105001002917</v>
      </c>
      <c t="s" s="136" r="B171">
        <v>126</v>
      </c>
      <c t="s" s="136" r="C171">
        <v>4952</v>
      </c>
      <c t="s" s="136" r="D171">
        <v>4953</v>
      </c>
      <c t="s" s="136" r="E171">
        <v>5067</v>
      </c>
      <c s="150" r="F171"/>
    </row>
    <row r="172">
      <c s="113" r="A172">
        <v>105001020036</v>
      </c>
      <c t="s" s="136" r="B172">
        <v>126</v>
      </c>
      <c t="s" s="136" r="C172">
        <v>4952</v>
      </c>
      <c t="s" s="136" r="D172">
        <v>4953</v>
      </c>
      <c t="s" s="136" r="E172">
        <v>5068</v>
      </c>
      <c s="150" r="F172"/>
    </row>
    <row r="173">
      <c s="113" r="A173">
        <v>105001000027</v>
      </c>
      <c t="s" s="136" r="B173">
        <v>126</v>
      </c>
      <c t="s" s="136" r="C173">
        <v>4952</v>
      </c>
      <c t="s" s="136" r="D173">
        <v>4953</v>
      </c>
      <c t="s" s="136" r="E173">
        <v>5069</v>
      </c>
      <c s="150" r="F173"/>
    </row>
    <row r="174">
      <c s="113" r="A174">
        <v>105001001643</v>
      </c>
      <c t="s" s="136" r="B174">
        <v>126</v>
      </c>
      <c t="s" s="136" r="C174">
        <v>4952</v>
      </c>
      <c t="s" s="136" r="D174">
        <v>4953</v>
      </c>
      <c t="s" s="136" r="E174">
        <v>5070</v>
      </c>
      <c s="150" r="F174"/>
    </row>
    <row r="175">
      <c s="113" r="A175">
        <v>105001019925</v>
      </c>
      <c t="s" s="136" r="B175">
        <v>126</v>
      </c>
      <c t="s" s="136" r="C175">
        <v>4952</v>
      </c>
      <c t="s" s="136" r="D175">
        <v>4953</v>
      </c>
      <c t="s" s="136" r="E175">
        <v>538</v>
      </c>
      <c s="150" r="F175"/>
    </row>
    <row r="176">
      <c s="113" r="A176">
        <v>105001015181</v>
      </c>
      <c t="s" s="136" r="B176">
        <v>126</v>
      </c>
      <c t="s" s="136" r="C176">
        <v>4952</v>
      </c>
      <c t="s" s="136" r="D176">
        <v>4953</v>
      </c>
      <c t="s" s="136" r="E176">
        <v>5071</v>
      </c>
      <c s="150" r="F176"/>
    </row>
    <row r="177">
      <c s="113" r="A177">
        <v>105001017531</v>
      </c>
      <c t="s" s="136" r="B177">
        <v>126</v>
      </c>
      <c t="s" s="136" r="C177">
        <v>4952</v>
      </c>
      <c t="s" s="136" r="D177">
        <v>4953</v>
      </c>
      <c t="s" s="136" r="E177">
        <v>5072</v>
      </c>
      <c s="150" r="F177"/>
    </row>
    <row r="178">
      <c s="113" r="A178">
        <v>105001006491</v>
      </c>
      <c t="s" s="136" r="B178">
        <v>126</v>
      </c>
      <c t="s" s="136" r="C178">
        <v>4952</v>
      </c>
      <c t="s" s="136" r="D178">
        <v>4953</v>
      </c>
      <c t="s" s="136" r="E178">
        <v>5073</v>
      </c>
      <c s="150" r="F178"/>
    </row>
    <row r="179">
      <c s="113" r="A179">
        <v>105001007447</v>
      </c>
      <c t="s" s="136" r="B179">
        <v>126</v>
      </c>
      <c t="s" s="136" r="C179">
        <v>4952</v>
      </c>
      <c t="s" s="136" r="D179">
        <v>4953</v>
      </c>
      <c t="s" s="136" r="E179">
        <v>5074</v>
      </c>
      <c s="150" r="F179"/>
    </row>
    <row r="180">
      <c s="113" r="A180">
        <v>105001007692</v>
      </c>
      <c t="s" s="136" r="B180">
        <v>126</v>
      </c>
      <c t="s" s="136" r="C180">
        <v>4952</v>
      </c>
      <c t="s" s="136" r="D180">
        <v>4953</v>
      </c>
      <c t="s" s="136" r="E180">
        <v>5075</v>
      </c>
      <c s="150" r="F180"/>
    </row>
    <row r="181">
      <c s="113" r="A181">
        <v>105001015857</v>
      </c>
      <c t="s" s="136" r="B181">
        <v>126</v>
      </c>
      <c t="s" s="136" r="C181">
        <v>4952</v>
      </c>
      <c t="s" s="136" r="D181">
        <v>4953</v>
      </c>
      <c t="s" s="136" r="E181">
        <v>5076</v>
      </c>
      <c s="150" r="F181"/>
    </row>
    <row r="182">
      <c s="113" r="A182">
        <v>105001016462</v>
      </c>
      <c t="s" s="136" r="B182">
        <v>126</v>
      </c>
      <c t="s" s="136" r="C182">
        <v>4952</v>
      </c>
      <c t="s" s="136" r="D182">
        <v>4953</v>
      </c>
      <c t="s" s="136" r="E182">
        <v>5077</v>
      </c>
      <c s="150" r="F182"/>
    </row>
    <row r="183">
      <c s="113" r="A183">
        <v>105001021873</v>
      </c>
      <c t="s" s="136" r="B183">
        <v>126</v>
      </c>
      <c t="s" s="136" r="C183">
        <v>4952</v>
      </c>
      <c t="s" s="136" r="D183">
        <v>4953</v>
      </c>
      <c t="s" s="136" r="E183">
        <v>5078</v>
      </c>
      <c s="150" r="F183"/>
    </row>
    <row r="184">
      <c s="113" r="A184">
        <v>105001022101</v>
      </c>
      <c t="s" s="136" r="B184">
        <v>126</v>
      </c>
      <c t="s" s="136" r="C184">
        <v>4952</v>
      </c>
      <c t="s" s="136" r="D184">
        <v>4953</v>
      </c>
      <c t="s" s="136" r="E184">
        <v>542</v>
      </c>
      <c s="150" r="F184"/>
    </row>
    <row r="185">
      <c s="113" r="A185">
        <v>105001002216</v>
      </c>
      <c t="s" s="136" r="B185">
        <v>126</v>
      </c>
      <c t="s" s="136" r="C185">
        <v>4952</v>
      </c>
      <c t="s" s="136" r="D185">
        <v>4953</v>
      </c>
      <c t="s" s="136" r="E185">
        <v>5079</v>
      </c>
      <c s="150" r="F185"/>
    </row>
    <row r="186">
      <c s="113" r="A186">
        <v>105001005649</v>
      </c>
      <c t="s" s="136" r="B186">
        <v>126</v>
      </c>
      <c t="s" s="136" r="C186">
        <v>4952</v>
      </c>
      <c t="s" s="136" r="D186">
        <v>4953</v>
      </c>
      <c t="s" s="136" r="E186">
        <v>5080</v>
      </c>
      <c s="150" r="F186"/>
    </row>
    <row r="187">
      <c s="113" r="A187">
        <v>105001006548</v>
      </c>
      <c t="s" s="136" r="B187">
        <v>126</v>
      </c>
      <c t="s" s="136" r="C187">
        <v>4952</v>
      </c>
      <c t="s" s="136" r="D187">
        <v>4953</v>
      </c>
      <c t="s" s="136" r="E187">
        <v>5081</v>
      </c>
      <c s="150" r="F187"/>
    </row>
    <row r="188">
      <c s="113" r="A188">
        <v>105001023965</v>
      </c>
      <c t="s" s="136" r="B188">
        <v>126</v>
      </c>
      <c t="s" s="136" r="C188">
        <v>4952</v>
      </c>
      <c t="s" s="136" r="D188">
        <v>4953</v>
      </c>
      <c t="s" s="136" r="E188">
        <v>543</v>
      </c>
      <c s="150" r="F188"/>
    </row>
    <row r="189">
      <c s="113" r="A189">
        <v>105001025763</v>
      </c>
      <c t="s" s="136" r="B189">
        <v>126</v>
      </c>
      <c t="s" s="136" r="C189">
        <v>4952</v>
      </c>
      <c t="s" s="136" r="D189">
        <v>4953</v>
      </c>
      <c t="s" s="136" r="E189">
        <v>5082</v>
      </c>
      <c s="150" r="F189"/>
    </row>
    <row r="190">
      <c s="113" r="A190">
        <v>105001017400</v>
      </c>
      <c t="s" s="136" r="B190">
        <v>126</v>
      </c>
      <c t="s" s="136" r="C190">
        <v>4952</v>
      </c>
      <c t="s" s="136" r="D190">
        <v>4953</v>
      </c>
      <c t="s" s="136" r="E190">
        <v>5083</v>
      </c>
      <c s="150" r="F190"/>
    </row>
    <row r="191">
      <c s="113" r="A191">
        <v>105001025771</v>
      </c>
      <c t="s" s="136" r="B191">
        <v>126</v>
      </c>
      <c t="s" s="136" r="C191">
        <v>4952</v>
      </c>
      <c t="s" s="136" r="D191">
        <v>4953</v>
      </c>
      <c t="s" s="136" r="E191">
        <v>5084</v>
      </c>
      <c s="150" r="F191"/>
    </row>
    <row r="192">
      <c s="113" r="A192">
        <v>105001007251</v>
      </c>
      <c t="s" s="136" r="B192">
        <v>126</v>
      </c>
      <c t="s" s="136" r="C192">
        <v>4952</v>
      </c>
      <c t="s" s="136" r="D192">
        <v>4953</v>
      </c>
      <c t="s" s="136" r="E192">
        <v>5085</v>
      </c>
      <c s="150" r="F192"/>
    </row>
    <row r="193">
      <c s="113" r="A193">
        <v>105001025780</v>
      </c>
      <c t="s" s="136" r="B193">
        <v>126</v>
      </c>
      <c t="s" s="136" r="C193">
        <v>4952</v>
      </c>
      <c t="s" s="136" r="D193">
        <v>4953</v>
      </c>
      <c t="s" s="136" r="E193">
        <v>5086</v>
      </c>
      <c s="150" r="F193"/>
    </row>
    <row r="194">
      <c s="113" r="A194">
        <v>105001019283</v>
      </c>
      <c t="s" s="136" r="B194">
        <v>126</v>
      </c>
      <c t="s" s="136" r="C194">
        <v>4952</v>
      </c>
      <c t="s" s="136" r="D194">
        <v>4953</v>
      </c>
      <c t="s" s="136" r="E194">
        <v>5087</v>
      </c>
      <c s="150" r="F194"/>
    </row>
    <row r="195">
      <c s="113" r="A195">
        <v>205001019491</v>
      </c>
      <c t="s" s="136" r="B195">
        <v>126</v>
      </c>
      <c t="s" s="136" r="C195">
        <v>4952</v>
      </c>
      <c t="s" s="136" r="D195">
        <v>4953</v>
      </c>
      <c t="s" s="136" r="E195">
        <v>5088</v>
      </c>
      <c s="150" r="F195"/>
    </row>
    <row r="196">
      <c s="113" r="A196">
        <v>105001025992</v>
      </c>
      <c t="s" s="136" r="B196">
        <v>126</v>
      </c>
      <c t="s" s="136" r="C196">
        <v>4952</v>
      </c>
      <c t="s" s="136" r="D196">
        <v>4953</v>
      </c>
      <c t="s" s="136" r="E196">
        <v>5089</v>
      </c>
      <c s="150" r="F196"/>
    </row>
    <row r="197">
      <c s="113" r="A197">
        <v>105001026000</v>
      </c>
      <c t="s" s="136" r="B197">
        <v>126</v>
      </c>
      <c t="s" s="136" r="C197">
        <v>4952</v>
      </c>
      <c t="s" s="136" r="D197">
        <v>4953</v>
      </c>
      <c t="s" s="136" r="E197">
        <v>5090</v>
      </c>
      <c s="150" r="F197"/>
    </row>
    <row r="198">
      <c s="113" r="A198">
        <v>205001011961</v>
      </c>
      <c t="s" s="136" r="B198">
        <v>126</v>
      </c>
      <c t="s" s="136" r="C198">
        <v>4952</v>
      </c>
      <c t="s" s="136" r="D198">
        <v>4953</v>
      </c>
      <c t="s" s="136" r="E198">
        <v>5091</v>
      </c>
      <c s="150" r="F198"/>
    </row>
    <row r="199">
      <c s="113" r="A199">
        <v>105031000056</v>
      </c>
      <c t="s" s="136" r="B199">
        <v>5092</v>
      </c>
      <c t="s" s="136" r="C199">
        <v>4952</v>
      </c>
      <c t="s" s="136" r="D199">
        <v>4952</v>
      </c>
      <c t="s" s="136" r="E199">
        <v>550</v>
      </c>
      <c s="150" r="F199"/>
    </row>
    <row r="200">
      <c s="113" r="A200">
        <v>105031001583</v>
      </c>
      <c t="s" s="136" r="B200">
        <v>5092</v>
      </c>
      <c t="s" s="136" r="C200">
        <v>4952</v>
      </c>
      <c t="s" s="136" r="D200">
        <v>4952</v>
      </c>
      <c t="s" s="136" r="E200">
        <v>551</v>
      </c>
      <c s="150" r="F200"/>
    </row>
    <row r="201">
      <c s="113" r="A201">
        <v>105031000200</v>
      </c>
      <c t="s" s="136" r="B201">
        <v>5092</v>
      </c>
      <c t="s" s="136" r="C201">
        <v>4952</v>
      </c>
      <c t="s" s="136" r="D201">
        <v>4952</v>
      </c>
      <c t="s" s="136" r="E201">
        <v>563</v>
      </c>
      <c s="150" r="F201"/>
    </row>
    <row r="202">
      <c s="113" r="A202">
        <v>105040000140</v>
      </c>
      <c t="s" s="136" r="B202">
        <v>5093</v>
      </c>
      <c t="s" s="136" r="C202">
        <v>4952</v>
      </c>
      <c t="s" s="136" r="D202">
        <v>4952</v>
      </c>
      <c t="s" s="136" r="E202">
        <v>5094</v>
      </c>
      <c s="150" r="F202"/>
    </row>
    <row r="203">
      <c s="113" r="A203">
        <v>105040000212</v>
      </c>
      <c t="s" s="136" r="B203">
        <v>5093</v>
      </c>
      <c t="s" s="136" r="C203">
        <v>4952</v>
      </c>
      <c t="s" s="136" r="D203">
        <v>4952</v>
      </c>
      <c t="s" s="136" r="E203">
        <v>5095</v>
      </c>
      <c s="150" r="F203"/>
    </row>
    <row r="204">
      <c s="113" r="A204">
        <v>105045000148</v>
      </c>
      <c t="s" s="136" r="B204">
        <v>5096</v>
      </c>
      <c t="s" s="136" r="C204">
        <v>4952</v>
      </c>
      <c t="s" s="136" r="D204">
        <v>5097</v>
      </c>
      <c t="s" s="136" r="E204">
        <v>5098</v>
      </c>
      <c s="150" r="F204"/>
    </row>
    <row r="205">
      <c s="113" r="A205">
        <v>105045000164</v>
      </c>
      <c t="s" s="136" r="B205">
        <v>5096</v>
      </c>
      <c t="s" s="136" r="C205">
        <v>4952</v>
      </c>
      <c t="s" s="136" r="D205">
        <v>5097</v>
      </c>
      <c t="s" s="136" r="E205">
        <v>555</v>
      </c>
      <c s="150" r="F205"/>
    </row>
    <row r="206">
      <c s="113" r="A206">
        <v>105045000318</v>
      </c>
      <c t="s" s="136" r="B206">
        <v>5096</v>
      </c>
      <c t="s" s="136" r="C206">
        <v>4952</v>
      </c>
      <c t="s" s="136" r="D206">
        <v>5097</v>
      </c>
      <c t="s" s="136" r="E206">
        <v>5099</v>
      </c>
      <c s="150" r="F206"/>
    </row>
    <row r="207">
      <c s="113" r="A207">
        <v>205045000045</v>
      </c>
      <c t="s" s="136" r="B207">
        <v>5096</v>
      </c>
      <c t="s" s="136" r="C207">
        <v>4952</v>
      </c>
      <c t="s" s="136" r="D207">
        <v>5097</v>
      </c>
      <c t="s" s="136" r="E207">
        <v>5100</v>
      </c>
      <c s="150" r="F207"/>
    </row>
    <row r="208">
      <c s="113" r="A208">
        <v>205045001424</v>
      </c>
      <c t="s" s="136" r="B208">
        <v>5096</v>
      </c>
      <c t="s" s="136" r="C208">
        <v>4952</v>
      </c>
      <c t="s" s="136" r="D208">
        <v>5097</v>
      </c>
      <c t="s" s="136" r="E208">
        <v>5101</v>
      </c>
      <c s="150" r="F208"/>
    </row>
    <row r="209">
      <c s="113" r="A209">
        <v>105045000393</v>
      </c>
      <c t="s" s="136" r="B209">
        <v>5096</v>
      </c>
      <c t="s" s="136" r="C209">
        <v>4952</v>
      </c>
      <c t="s" s="136" r="D209">
        <v>5097</v>
      </c>
      <c t="s" s="136" r="E209">
        <v>556</v>
      </c>
      <c s="150" r="F209"/>
    </row>
    <row r="210">
      <c s="113" r="A210">
        <v>105045000601</v>
      </c>
      <c t="s" s="136" r="B210">
        <v>5096</v>
      </c>
      <c t="s" s="136" r="C210">
        <v>4952</v>
      </c>
      <c t="s" s="136" r="D210">
        <v>5097</v>
      </c>
      <c t="s" s="136" r="E210">
        <v>5102</v>
      </c>
      <c s="150" r="F210"/>
    </row>
    <row r="211">
      <c s="113" r="A211">
        <v>105045001217</v>
      </c>
      <c t="s" s="136" r="B211">
        <v>5096</v>
      </c>
      <c t="s" s="136" r="C211">
        <v>4952</v>
      </c>
      <c t="s" s="136" r="D211">
        <v>5097</v>
      </c>
      <c t="s" s="136" r="E211">
        <v>558</v>
      </c>
      <c s="150" r="F211"/>
    </row>
    <row r="212">
      <c s="113" r="A212">
        <v>105045001454</v>
      </c>
      <c t="s" s="136" r="B212">
        <v>5096</v>
      </c>
      <c t="s" s="136" r="C212">
        <v>4952</v>
      </c>
      <c t="s" s="136" r="D212">
        <v>5097</v>
      </c>
      <c t="s" s="136" r="E212">
        <v>559</v>
      </c>
      <c s="150" r="F212"/>
    </row>
    <row r="213">
      <c s="113" r="A213">
        <v>105045001667</v>
      </c>
      <c t="s" s="136" r="B213">
        <v>5096</v>
      </c>
      <c t="s" s="136" r="C213">
        <v>4952</v>
      </c>
      <c t="s" s="136" r="D213">
        <v>5097</v>
      </c>
      <c t="s" s="136" r="E213">
        <v>560</v>
      </c>
      <c s="150" r="F213"/>
    </row>
    <row r="214">
      <c s="113" r="A214">
        <v>105045001683</v>
      </c>
      <c t="s" s="136" r="B214">
        <v>5096</v>
      </c>
      <c t="s" s="136" r="C214">
        <v>4952</v>
      </c>
      <c t="s" s="136" r="D214">
        <v>5097</v>
      </c>
      <c t="s" s="136" r="E214">
        <v>561</v>
      </c>
      <c s="150" r="F214"/>
    </row>
    <row r="215">
      <c s="113" r="A215">
        <v>105051000508</v>
      </c>
      <c t="s" s="136" r="B215">
        <v>5103</v>
      </c>
      <c t="s" s="136" r="C215">
        <v>4952</v>
      </c>
      <c t="s" s="136" r="D215">
        <v>4952</v>
      </c>
      <c t="s" s="136" r="E215">
        <v>5104</v>
      </c>
      <c s="150" r="F215"/>
    </row>
    <row r="216">
      <c s="113" r="A216">
        <v>105051002349</v>
      </c>
      <c t="s" s="136" r="B216">
        <v>5103</v>
      </c>
      <c t="s" s="136" r="C216">
        <v>4952</v>
      </c>
      <c t="s" s="136" r="D216">
        <v>4952</v>
      </c>
      <c t="s" s="136" r="E216">
        <v>5105</v>
      </c>
      <c s="150" r="F216"/>
    </row>
    <row r="217">
      <c s="113" r="A217">
        <v>105147000045</v>
      </c>
      <c t="s" s="136" r="B217">
        <v>5106</v>
      </c>
      <c t="s" s="136" r="C217">
        <v>4952</v>
      </c>
      <c t="s" s="136" r="D217">
        <v>4952</v>
      </c>
      <c t="s" s="136" r="E217">
        <v>566</v>
      </c>
      <c s="150" r="F217"/>
    </row>
    <row r="218">
      <c s="113" r="A218">
        <v>105147000401</v>
      </c>
      <c t="s" s="136" r="B218">
        <v>5106</v>
      </c>
      <c t="s" s="136" r="C218">
        <v>4952</v>
      </c>
      <c t="s" s="136" r="D218">
        <v>4952</v>
      </c>
      <c t="s" s="136" r="E218">
        <v>5107</v>
      </c>
      <c s="150" r="F218"/>
    </row>
    <row r="219">
      <c s="113" r="A219">
        <v>105147000517</v>
      </c>
      <c t="s" s="136" r="B219">
        <v>5106</v>
      </c>
      <c t="s" s="136" r="C219">
        <v>4952</v>
      </c>
      <c t="s" s="136" r="D219">
        <v>4952</v>
      </c>
      <c t="s" s="136" r="E219">
        <v>5108</v>
      </c>
      <c s="150" r="F219"/>
    </row>
    <row r="220">
      <c s="113" r="A220">
        <v>305147000478</v>
      </c>
      <c t="s" s="136" r="B220">
        <v>5106</v>
      </c>
      <c t="s" s="136" r="C220">
        <v>4952</v>
      </c>
      <c t="s" s="136" r="D220">
        <v>4952</v>
      </c>
      <c t="s" s="136" r="E220">
        <v>5109</v>
      </c>
      <c s="150" r="F220"/>
    </row>
    <row r="221">
      <c s="113" r="A221">
        <v>105147000568</v>
      </c>
      <c t="s" s="136" r="B221">
        <v>5106</v>
      </c>
      <c t="s" s="136" r="C221">
        <v>4952</v>
      </c>
      <c t="s" s="136" r="D221">
        <v>4952</v>
      </c>
      <c t="s" s="136" r="E221">
        <v>5110</v>
      </c>
      <c s="150" r="F221"/>
    </row>
    <row r="222">
      <c s="113" r="A222">
        <v>205147000252</v>
      </c>
      <c t="s" s="136" r="B222">
        <v>5106</v>
      </c>
      <c t="s" s="136" r="C222">
        <v>4952</v>
      </c>
      <c t="s" s="136" r="D222">
        <v>4952</v>
      </c>
      <c t="s" s="136" r="E222">
        <v>5111</v>
      </c>
      <c s="150" r="F222"/>
    </row>
    <row r="223">
      <c s="113" r="A223">
        <v>105148000863</v>
      </c>
      <c t="s" s="136" r="B223">
        <v>5112</v>
      </c>
      <c t="s" s="136" r="C223">
        <v>4952</v>
      </c>
      <c t="s" s="136" r="D223">
        <v>4952</v>
      </c>
      <c t="s" s="136" r="E223">
        <v>569</v>
      </c>
      <c s="150" r="F223"/>
    </row>
    <row r="224">
      <c s="113" r="A224">
        <v>105154001341</v>
      </c>
      <c t="s" s="136" r="B224">
        <v>5113</v>
      </c>
      <c t="s" s="136" r="C224">
        <v>4952</v>
      </c>
      <c t="s" s="136" r="D224">
        <v>4952</v>
      </c>
      <c t="s" s="136" r="E224">
        <v>5114</v>
      </c>
      <c s="150" r="F224"/>
    </row>
    <row r="225">
      <c s="113" r="A225">
        <v>105154000301</v>
      </c>
      <c t="s" s="136" r="B225">
        <v>5113</v>
      </c>
      <c t="s" s="136" r="C225">
        <v>4952</v>
      </c>
      <c t="s" s="136" r="D225">
        <v>4952</v>
      </c>
      <c t="s" s="136" r="E225">
        <v>5115</v>
      </c>
      <c s="150" r="F225"/>
    </row>
    <row r="226">
      <c s="113" r="A226">
        <v>105154000409</v>
      </c>
      <c t="s" s="136" r="B226">
        <v>5113</v>
      </c>
      <c t="s" s="136" r="C226">
        <v>4952</v>
      </c>
      <c t="s" s="136" r="D226">
        <v>4952</v>
      </c>
      <c t="s" s="136" r="E226">
        <v>5116</v>
      </c>
      <c s="150" r="F226"/>
    </row>
    <row r="227">
      <c s="113" r="A227">
        <v>105154000751</v>
      </c>
      <c t="s" s="136" r="B227">
        <v>5113</v>
      </c>
      <c t="s" s="136" r="C227">
        <v>4952</v>
      </c>
      <c t="s" s="136" r="D227">
        <v>4952</v>
      </c>
      <c t="s" s="136" r="E227">
        <v>5117</v>
      </c>
      <c s="150" r="F227"/>
    </row>
    <row r="228">
      <c s="113" r="A228">
        <v>105154001812</v>
      </c>
      <c t="s" s="136" r="B228">
        <v>5113</v>
      </c>
      <c t="s" s="136" r="C228">
        <v>4952</v>
      </c>
      <c t="s" s="136" r="D228">
        <v>4952</v>
      </c>
      <c t="s" s="136" r="E228">
        <v>5118</v>
      </c>
      <c s="150" r="F228"/>
    </row>
    <row r="229">
      <c s="113" r="A229">
        <v>105154001880</v>
      </c>
      <c t="s" s="136" r="B229">
        <v>5113</v>
      </c>
      <c t="s" s="136" r="C229">
        <v>4952</v>
      </c>
      <c t="s" s="136" r="D229">
        <v>4952</v>
      </c>
      <c t="s" s="136" r="E229">
        <v>5119</v>
      </c>
      <c s="150" r="F229"/>
    </row>
    <row r="230">
      <c s="113" r="A230">
        <v>105154001898</v>
      </c>
      <c t="s" s="136" r="B230">
        <v>5113</v>
      </c>
      <c t="s" s="136" r="C230">
        <v>4952</v>
      </c>
      <c t="s" s="136" r="D230">
        <v>4952</v>
      </c>
      <c t="s" s="136" r="E230">
        <v>5120</v>
      </c>
      <c s="150" r="F230"/>
    </row>
    <row r="231">
      <c s="113" r="A231">
        <v>205154000781</v>
      </c>
      <c t="s" s="136" r="B231">
        <v>5113</v>
      </c>
      <c t="s" s="136" r="C231">
        <v>4952</v>
      </c>
      <c t="s" s="136" r="D231">
        <v>4952</v>
      </c>
      <c t="s" s="136" r="E231">
        <v>5121</v>
      </c>
      <c s="150" r="F231"/>
    </row>
    <row r="232">
      <c s="113" r="A232">
        <v>105172000076</v>
      </c>
      <c t="s" s="136" r="B232">
        <v>5122</v>
      </c>
      <c t="s" s="136" r="C232">
        <v>4952</v>
      </c>
      <c t="s" s="136" r="D232">
        <v>4952</v>
      </c>
      <c t="s" s="136" r="E232">
        <v>5123</v>
      </c>
      <c s="150" r="F232"/>
    </row>
    <row r="233">
      <c s="113" r="A233">
        <v>105172001269</v>
      </c>
      <c t="s" s="136" r="B233">
        <v>5122</v>
      </c>
      <c t="s" s="136" r="C233">
        <v>4952</v>
      </c>
      <c t="s" s="136" r="D233">
        <v>4952</v>
      </c>
      <c t="s" s="136" r="E233">
        <v>5124</v>
      </c>
      <c s="150" r="F233"/>
    </row>
    <row r="234">
      <c s="113" r="A234">
        <v>105172000220</v>
      </c>
      <c t="s" s="136" r="B234">
        <v>5122</v>
      </c>
      <c t="s" s="136" r="C234">
        <v>4952</v>
      </c>
      <c t="s" s="136" r="D234">
        <v>4952</v>
      </c>
      <c t="s" s="136" r="E234">
        <v>563</v>
      </c>
      <c s="150" r="F234"/>
    </row>
    <row r="235">
      <c s="113" r="A235">
        <v>105172000238</v>
      </c>
      <c t="s" s="136" r="B235">
        <v>5122</v>
      </c>
      <c t="s" s="136" r="C235">
        <v>4952</v>
      </c>
      <c t="s" s="136" r="D235">
        <v>4952</v>
      </c>
      <c t="s" s="136" r="E235">
        <v>577</v>
      </c>
      <c s="150" r="F235"/>
    </row>
    <row r="236">
      <c s="113" r="A236">
        <v>105172000629</v>
      </c>
      <c t="s" s="136" r="B236">
        <v>5122</v>
      </c>
      <c t="s" s="136" r="C236">
        <v>4952</v>
      </c>
      <c t="s" s="136" r="D236">
        <v>4952</v>
      </c>
      <c t="s" s="136" r="E236">
        <v>5125</v>
      </c>
      <c s="150" r="F236"/>
    </row>
    <row r="237">
      <c s="113" r="A237">
        <v>105172007526</v>
      </c>
      <c t="s" s="136" r="B237">
        <v>5122</v>
      </c>
      <c t="s" s="136" r="C237">
        <v>4952</v>
      </c>
      <c t="s" s="136" r="D237">
        <v>4952</v>
      </c>
      <c t="s" s="136" r="E237">
        <v>5126</v>
      </c>
      <c s="150" r="F237"/>
    </row>
    <row r="238">
      <c s="113" r="A238">
        <v>305172001152</v>
      </c>
      <c t="s" s="136" r="B238">
        <v>5122</v>
      </c>
      <c t="s" s="136" r="C238">
        <v>4952</v>
      </c>
      <c t="s" s="136" r="D238">
        <v>4952</v>
      </c>
      <c t="s" s="136" r="E238">
        <v>5127</v>
      </c>
      <c s="150" r="F238"/>
    </row>
    <row r="239">
      <c s="113" r="A239">
        <v>105172001463</v>
      </c>
      <c t="s" s="136" r="B239">
        <v>5122</v>
      </c>
      <c t="s" s="136" r="C239">
        <v>4952</v>
      </c>
      <c t="s" s="136" r="D239">
        <v>4952</v>
      </c>
      <c t="s" s="136" r="E239">
        <v>5128</v>
      </c>
      <c s="150" r="F239"/>
    </row>
    <row r="240">
      <c s="113" r="A240">
        <v>105190000032</v>
      </c>
      <c t="s" s="136" r="B240">
        <v>5129</v>
      </c>
      <c t="s" s="136" r="C240">
        <v>4952</v>
      </c>
      <c t="s" s="136" r="D240">
        <v>4952</v>
      </c>
      <c t="s" s="136" r="E240">
        <v>5130</v>
      </c>
      <c s="150" r="F240"/>
    </row>
    <row r="241">
      <c s="113" r="A241">
        <v>105190000041</v>
      </c>
      <c t="s" s="136" r="B241">
        <v>5129</v>
      </c>
      <c t="s" s="136" r="C241">
        <v>4952</v>
      </c>
      <c t="s" s="136" r="D241">
        <v>4952</v>
      </c>
      <c t="s" s="136" r="E241">
        <v>5131</v>
      </c>
      <c s="150" r="F241"/>
    </row>
    <row r="242">
      <c s="113" r="A242">
        <v>105250000169</v>
      </c>
      <c t="s" s="136" r="B242">
        <v>5132</v>
      </c>
      <c t="s" s="136" r="C242">
        <v>4952</v>
      </c>
      <c t="s" s="136" r="D242">
        <v>4952</v>
      </c>
      <c t="s" s="136" r="E242">
        <v>5133</v>
      </c>
      <c s="150" r="F242"/>
    </row>
    <row r="243">
      <c s="113" r="A243">
        <v>105250000665</v>
      </c>
      <c t="s" s="136" r="B243">
        <v>5132</v>
      </c>
      <c t="s" s="136" r="C243">
        <v>4952</v>
      </c>
      <c t="s" s="136" r="D243">
        <v>4952</v>
      </c>
      <c t="s" s="136" r="E243">
        <v>5134</v>
      </c>
      <c s="150" r="F243"/>
    </row>
    <row r="244">
      <c s="113" r="A244">
        <v>105250000185</v>
      </c>
      <c t="s" s="136" r="B244">
        <v>5132</v>
      </c>
      <c t="s" s="136" r="C244">
        <v>4952</v>
      </c>
      <c t="s" s="136" r="D244">
        <v>4952</v>
      </c>
      <c t="s" s="136" r="E244">
        <v>586</v>
      </c>
      <c s="150" r="F244"/>
    </row>
    <row r="245">
      <c s="113" r="A245">
        <v>105250000339</v>
      </c>
      <c t="s" s="136" r="B245">
        <v>5132</v>
      </c>
      <c t="s" s="136" r="C245">
        <v>4952</v>
      </c>
      <c t="s" s="136" r="D245">
        <v>4952</v>
      </c>
      <c t="s" s="136" r="E245">
        <v>5135</v>
      </c>
      <c s="150" r="F245"/>
    </row>
    <row r="246">
      <c s="113" r="A246">
        <v>105250001262</v>
      </c>
      <c t="s" s="136" r="B246">
        <v>5132</v>
      </c>
      <c t="s" s="136" r="C246">
        <v>4952</v>
      </c>
      <c t="s" s="136" r="D246">
        <v>4952</v>
      </c>
      <c t="s" s="136" r="E246">
        <v>5136</v>
      </c>
      <c s="150" r="F246"/>
    </row>
    <row r="247">
      <c s="113" r="A247">
        <v>105250000932</v>
      </c>
      <c t="s" s="136" r="B247">
        <v>5132</v>
      </c>
      <c t="s" s="136" r="C247">
        <v>4952</v>
      </c>
      <c t="s" s="136" r="D247">
        <v>4952</v>
      </c>
      <c t="s" s="136" r="E247">
        <v>5137</v>
      </c>
      <c s="150" r="F247"/>
    </row>
    <row r="248">
      <c s="113" r="A248">
        <v>205250001143</v>
      </c>
      <c t="s" s="136" r="B248">
        <v>5132</v>
      </c>
      <c t="s" s="136" r="C248">
        <v>4952</v>
      </c>
      <c t="s" s="136" r="D248">
        <v>4952</v>
      </c>
      <c t="s" s="136" r="E248">
        <v>5138</v>
      </c>
      <c s="150" r="F248"/>
    </row>
    <row r="249">
      <c s="113" r="A249">
        <v>105250000941</v>
      </c>
      <c t="s" s="136" r="B249">
        <v>5132</v>
      </c>
      <c t="s" s="136" r="C249">
        <v>4952</v>
      </c>
      <c t="s" s="136" r="D249">
        <v>4952</v>
      </c>
      <c t="s" s="136" r="E249">
        <v>5139</v>
      </c>
      <c s="150" r="F249"/>
    </row>
    <row r="250">
      <c s="113" r="A250">
        <v>105250000975</v>
      </c>
      <c t="s" s="136" r="B250">
        <v>5132</v>
      </c>
      <c t="s" s="136" r="C250">
        <v>4952</v>
      </c>
      <c t="s" s="136" r="D250">
        <v>4952</v>
      </c>
      <c t="s" s="136" r="E250">
        <v>5140</v>
      </c>
      <c s="150" r="F250"/>
    </row>
    <row r="251">
      <c s="113" r="A251">
        <v>105250001289</v>
      </c>
      <c t="s" s="136" r="B251">
        <v>5132</v>
      </c>
      <c t="s" s="136" r="C251">
        <v>4952</v>
      </c>
      <c t="s" s="136" r="D251">
        <v>4952</v>
      </c>
      <c t="s" s="136" r="E251">
        <v>5141</v>
      </c>
      <c s="150" r="F251"/>
    </row>
    <row r="252">
      <c s="113" r="A252">
        <v>205250000287</v>
      </c>
      <c t="s" s="136" r="B252">
        <v>5132</v>
      </c>
      <c t="s" s="136" r="C252">
        <v>4952</v>
      </c>
      <c t="s" s="136" r="D252">
        <v>4952</v>
      </c>
      <c t="s" s="136" r="E252">
        <v>5142</v>
      </c>
      <c s="150" r="F252"/>
    </row>
    <row r="253">
      <c s="113" r="A253">
        <v>105387000051</v>
      </c>
      <c t="s" s="136" r="B253">
        <v>5143</v>
      </c>
      <c t="s" s="136" r="C253">
        <v>4952</v>
      </c>
      <c t="s" s="136" r="D253">
        <v>4952</v>
      </c>
      <c t="s" s="136" r="E253">
        <v>5144</v>
      </c>
      <c s="150" r="F253"/>
    </row>
    <row r="254">
      <c s="113" r="A254">
        <v>105475000044</v>
      </c>
      <c t="s" s="136" r="B254">
        <v>5145</v>
      </c>
      <c t="s" s="136" r="C254">
        <v>4952</v>
      </c>
      <c t="s" s="136" r="D254">
        <v>4952</v>
      </c>
      <c t="s" s="136" r="E254">
        <v>5146</v>
      </c>
      <c s="150" r="F254"/>
    </row>
    <row r="255">
      <c s="113" r="A255">
        <v>105480000010</v>
      </c>
      <c t="s" s="136" r="B255">
        <v>5147</v>
      </c>
      <c t="s" s="136" r="C255">
        <v>4952</v>
      </c>
      <c t="s" s="136" r="D255">
        <v>4952</v>
      </c>
      <c t="s" s="136" r="E255">
        <v>5148</v>
      </c>
      <c s="150" r="F255"/>
    </row>
    <row r="256">
      <c s="113" r="A256">
        <v>105480000036</v>
      </c>
      <c t="s" s="136" r="B256">
        <v>5147</v>
      </c>
      <c t="s" s="136" r="C256">
        <v>4952</v>
      </c>
      <c t="s" s="136" r="D256">
        <v>4952</v>
      </c>
      <c t="s" s="136" r="E256">
        <v>5149</v>
      </c>
      <c s="150" r="F256"/>
    </row>
    <row r="257">
      <c s="113" r="A257">
        <v>105490000018</v>
      </c>
      <c t="s" s="136" r="B257">
        <v>5150</v>
      </c>
      <c t="s" s="136" r="C257">
        <v>4952</v>
      </c>
      <c t="s" s="136" r="D257">
        <v>4952</v>
      </c>
      <c t="s" s="136" r="E257">
        <v>5151</v>
      </c>
      <c s="150" r="F257"/>
    </row>
    <row r="258">
      <c s="113" r="A258">
        <v>205490000322</v>
      </c>
      <c t="s" s="136" r="B258">
        <v>5150</v>
      </c>
      <c t="s" s="136" r="C258">
        <v>4952</v>
      </c>
      <c t="s" s="136" r="D258">
        <v>4952</v>
      </c>
      <c t="s" s="136" r="E258">
        <v>5152</v>
      </c>
      <c s="150" r="F258"/>
    </row>
    <row r="259">
      <c s="113" r="A259">
        <v>205490000811</v>
      </c>
      <c t="s" s="136" r="B259">
        <v>5150</v>
      </c>
      <c t="s" s="136" r="C259">
        <v>4952</v>
      </c>
      <c t="s" s="136" r="D259">
        <v>4952</v>
      </c>
      <c t="s" s="136" r="E259">
        <v>5153</v>
      </c>
      <c s="150" r="F259"/>
    </row>
    <row r="260">
      <c s="113" r="A260">
        <v>305490001897</v>
      </c>
      <c t="s" s="136" r="B260">
        <v>5150</v>
      </c>
      <c t="s" s="136" r="C260">
        <v>4952</v>
      </c>
      <c t="s" s="136" r="D260">
        <v>4952</v>
      </c>
      <c t="s" s="136" r="E260">
        <v>5154</v>
      </c>
      <c s="150" r="F260"/>
    </row>
    <row r="261">
      <c s="113" r="A261">
        <v>105490000026</v>
      </c>
      <c t="s" s="136" r="B261">
        <v>5150</v>
      </c>
      <c t="s" s="136" r="C261">
        <v>4952</v>
      </c>
      <c t="s" s="136" r="D261">
        <v>4952</v>
      </c>
      <c t="s" s="136" r="E261">
        <v>5155</v>
      </c>
      <c s="150" r="F261"/>
    </row>
    <row r="262">
      <c s="113" r="A262">
        <v>105490000476</v>
      </c>
      <c t="s" s="136" r="B262">
        <v>5150</v>
      </c>
      <c t="s" s="136" r="C262">
        <v>4952</v>
      </c>
      <c t="s" s="136" r="D262">
        <v>4952</v>
      </c>
      <c t="s" s="136" r="E262">
        <v>5156</v>
      </c>
      <c s="150" r="F262"/>
    </row>
    <row r="263">
      <c s="113" r="A263">
        <v>105490005494</v>
      </c>
      <c t="s" s="136" r="B263">
        <v>5150</v>
      </c>
      <c t="s" s="136" r="C263">
        <v>4952</v>
      </c>
      <c t="s" s="136" r="D263">
        <v>4952</v>
      </c>
      <c t="s" s="136" r="E263">
        <v>5157</v>
      </c>
      <c s="150" r="F263"/>
    </row>
    <row r="264">
      <c s="113" r="A264">
        <v>205490005499</v>
      </c>
      <c t="s" s="136" r="B264">
        <v>5150</v>
      </c>
      <c t="s" s="136" r="C264">
        <v>4952</v>
      </c>
      <c t="s" s="136" r="D264">
        <v>4952</v>
      </c>
      <c t="s" s="136" r="E264">
        <v>5158</v>
      </c>
      <c s="150" r="F264"/>
    </row>
    <row r="265">
      <c s="113" r="A265">
        <v>105495000130</v>
      </c>
      <c t="s" s="136" r="B265">
        <v>5159</v>
      </c>
      <c t="s" s="136" r="C265">
        <v>4952</v>
      </c>
      <c t="s" s="136" r="D265">
        <v>4952</v>
      </c>
      <c t="s" s="136" r="E265">
        <v>5160</v>
      </c>
      <c s="150" r="F265"/>
    </row>
    <row r="266">
      <c s="113" r="A266">
        <v>105495000393</v>
      </c>
      <c t="s" s="136" r="B266">
        <v>5159</v>
      </c>
      <c t="s" s="136" r="C266">
        <v>4952</v>
      </c>
      <c t="s" s="136" r="D266">
        <v>4952</v>
      </c>
      <c t="s" s="136" r="E266">
        <v>5161</v>
      </c>
      <c s="150" r="F266"/>
    </row>
    <row r="267">
      <c s="113" r="A267">
        <v>105495000687</v>
      </c>
      <c t="s" s="136" r="B267">
        <v>5159</v>
      </c>
      <c t="s" s="136" r="C267">
        <v>4952</v>
      </c>
      <c t="s" s="136" r="D267">
        <v>4952</v>
      </c>
      <c t="s" s="136" r="E267">
        <v>5162</v>
      </c>
      <c s="150" r="F267"/>
    </row>
    <row r="268">
      <c s="113" r="A268">
        <v>205495000738</v>
      </c>
      <c t="s" s="136" r="B268">
        <v>5159</v>
      </c>
      <c t="s" s="136" r="C268">
        <v>4952</v>
      </c>
      <c t="s" s="136" r="D268">
        <v>4952</v>
      </c>
      <c t="s" s="136" r="E268">
        <v>5163</v>
      </c>
      <c s="150" r="F268"/>
    </row>
    <row r="269">
      <c s="113" r="A269">
        <v>105579000160</v>
      </c>
      <c t="s" s="136" r="B269">
        <v>5164</v>
      </c>
      <c t="s" s="136" r="C269">
        <v>4952</v>
      </c>
      <c t="s" s="136" r="D269">
        <v>4952</v>
      </c>
      <c t="s" s="136" r="E269">
        <v>5165</v>
      </c>
      <c s="150" r="F269"/>
    </row>
    <row r="270">
      <c s="113" r="A270">
        <v>105579000798</v>
      </c>
      <c t="s" s="136" r="B270">
        <v>5164</v>
      </c>
      <c t="s" s="136" r="C270">
        <v>4952</v>
      </c>
      <c t="s" s="136" r="D270">
        <v>4952</v>
      </c>
      <c t="s" s="136" r="E270">
        <v>5166</v>
      </c>
      <c s="150" r="F270"/>
    </row>
    <row r="271">
      <c s="113" r="A271">
        <v>105579000143</v>
      </c>
      <c t="s" s="136" r="B271">
        <v>5164</v>
      </c>
      <c t="s" s="136" r="C271">
        <v>4952</v>
      </c>
      <c t="s" s="136" r="D271">
        <v>4952</v>
      </c>
      <c t="s" s="136" r="E271">
        <v>5167</v>
      </c>
      <c s="150" r="F271"/>
    </row>
    <row r="272">
      <c s="113" r="A272">
        <v>105579000186</v>
      </c>
      <c t="s" s="136" r="B272">
        <v>5164</v>
      </c>
      <c t="s" s="136" r="C272">
        <v>4952</v>
      </c>
      <c t="s" s="136" r="D272">
        <v>4952</v>
      </c>
      <c t="s" s="136" r="E272">
        <v>5168</v>
      </c>
      <c s="150" r="F272"/>
    </row>
    <row r="273">
      <c s="113" r="A273">
        <v>105579000259</v>
      </c>
      <c t="s" s="136" r="B273">
        <v>5164</v>
      </c>
      <c t="s" s="136" r="C273">
        <v>4952</v>
      </c>
      <c t="s" s="136" r="D273">
        <v>4952</v>
      </c>
      <c t="s" s="136" r="E273">
        <v>5169</v>
      </c>
      <c s="150" r="F273"/>
    </row>
    <row r="274">
      <c s="113" r="A274">
        <v>105579000623</v>
      </c>
      <c t="s" s="136" r="B274">
        <v>5164</v>
      </c>
      <c t="s" s="136" r="C274">
        <v>4952</v>
      </c>
      <c t="s" s="136" r="D274">
        <v>4952</v>
      </c>
      <c t="s" s="136" r="E274">
        <v>5170</v>
      </c>
      <c s="150" r="F274"/>
    </row>
    <row r="275">
      <c s="113" r="A275">
        <v>205579000091</v>
      </c>
      <c t="s" s="136" r="B275">
        <v>5164</v>
      </c>
      <c t="s" s="136" r="C275">
        <v>4952</v>
      </c>
      <c t="s" s="136" r="D275">
        <v>4952</v>
      </c>
      <c t="s" s="136" r="E275">
        <v>5171</v>
      </c>
      <c s="150" r="F275"/>
    </row>
    <row r="276">
      <c s="113" r="A276">
        <v>105579000241</v>
      </c>
      <c t="s" s="136" r="B276">
        <v>5164</v>
      </c>
      <c t="s" s="136" r="C276">
        <v>4952</v>
      </c>
      <c t="s" s="136" r="D276">
        <v>4952</v>
      </c>
      <c t="s" s="136" r="E276">
        <v>5172</v>
      </c>
      <c s="150" r="F276"/>
    </row>
    <row r="277">
      <c s="113" r="A277">
        <v>105591000027</v>
      </c>
      <c t="s" s="136" r="B277">
        <v>5173</v>
      </c>
      <c t="s" s="136" r="C277">
        <v>4952</v>
      </c>
      <c t="s" s="136" r="D277">
        <v>4952</v>
      </c>
      <c t="s" s="136" r="E277">
        <v>603</v>
      </c>
      <c s="150" r="F277"/>
    </row>
    <row r="278">
      <c s="113" r="A278">
        <v>105604000226</v>
      </c>
      <c t="s" s="136" r="B278">
        <v>5174</v>
      </c>
      <c t="s" s="136" r="C278">
        <v>4952</v>
      </c>
      <c t="s" s="136" r="D278">
        <v>4952</v>
      </c>
      <c t="s" s="136" r="E278">
        <v>5175</v>
      </c>
      <c s="150" r="F278"/>
    </row>
    <row r="279">
      <c s="113" r="A279">
        <v>105665001187</v>
      </c>
      <c t="s" s="136" r="B279">
        <v>5176</v>
      </c>
      <c t="s" s="136" r="C279">
        <v>4952</v>
      </c>
      <c t="s" s="136" r="D279">
        <v>4952</v>
      </c>
      <c t="s" s="136" r="E279">
        <v>5177</v>
      </c>
      <c s="150" r="F279"/>
    </row>
    <row r="280">
      <c s="113" r="A280">
        <v>105665009986</v>
      </c>
      <c t="s" s="136" r="B280">
        <v>5176</v>
      </c>
      <c t="s" s="136" r="C280">
        <v>4952</v>
      </c>
      <c t="s" s="136" r="D280">
        <v>4952</v>
      </c>
      <c t="s" s="136" r="E280">
        <v>5178</v>
      </c>
      <c s="150" r="F280"/>
    </row>
    <row r="281">
      <c s="113" r="A281">
        <v>105670000415</v>
      </c>
      <c t="s" s="136" r="B281">
        <v>5179</v>
      </c>
      <c t="s" s="136" r="C281">
        <v>4952</v>
      </c>
      <c t="s" s="136" r="D281">
        <v>4952</v>
      </c>
      <c t="s" s="136" r="E281">
        <v>606</v>
      </c>
      <c s="150" r="F281"/>
    </row>
    <row r="282">
      <c s="113" r="A282">
        <v>105690000241</v>
      </c>
      <c t="s" s="136" r="B282">
        <v>5180</v>
      </c>
      <c t="s" s="136" r="C282">
        <v>4952</v>
      </c>
      <c t="s" s="136" r="D282">
        <v>4952</v>
      </c>
      <c t="s" s="136" r="E282">
        <v>5181</v>
      </c>
      <c s="150" r="F282"/>
    </row>
    <row r="283">
      <c s="113" r="A283">
        <v>105736000039</v>
      </c>
      <c t="s" s="136" r="B283">
        <v>5182</v>
      </c>
      <c t="s" s="136" r="C283">
        <v>4952</v>
      </c>
      <c t="s" s="136" r="D283">
        <v>4952</v>
      </c>
      <c t="s" s="136" r="E283">
        <v>5183</v>
      </c>
      <c s="150" r="F283"/>
    </row>
    <row r="284">
      <c s="113" r="A284">
        <v>105736000071</v>
      </c>
      <c t="s" s="136" r="B284">
        <v>5182</v>
      </c>
      <c t="s" s="136" r="C284">
        <v>4952</v>
      </c>
      <c t="s" s="136" r="D284">
        <v>4952</v>
      </c>
      <c t="s" s="136" r="E284">
        <v>5184</v>
      </c>
      <c s="150" r="F284"/>
    </row>
    <row r="285">
      <c s="113" r="A285">
        <v>105736000349</v>
      </c>
      <c t="s" s="136" r="B285">
        <v>5182</v>
      </c>
      <c t="s" s="136" r="C285">
        <v>4952</v>
      </c>
      <c t="s" s="136" r="D285">
        <v>4952</v>
      </c>
      <c t="s" s="136" r="E285">
        <v>5185</v>
      </c>
      <c s="150" r="F285"/>
    </row>
    <row r="286">
      <c s="113" r="A286">
        <v>205736000505</v>
      </c>
      <c t="s" s="136" r="B286">
        <v>5182</v>
      </c>
      <c t="s" s="136" r="C286">
        <v>4952</v>
      </c>
      <c t="s" s="136" r="D286">
        <v>4952</v>
      </c>
      <c t="s" s="136" r="E286">
        <v>5186</v>
      </c>
      <c s="150" r="F286"/>
    </row>
    <row r="287">
      <c s="113" r="A287">
        <v>105736000055</v>
      </c>
      <c t="s" s="136" r="B287">
        <v>5182</v>
      </c>
      <c t="s" s="136" r="C287">
        <v>4952</v>
      </c>
      <c t="s" s="136" r="D287">
        <v>4952</v>
      </c>
      <c t="s" s="136" r="E287">
        <v>1598</v>
      </c>
      <c s="150" r="F287"/>
    </row>
    <row r="288">
      <c s="113" r="A288">
        <v>105736000063</v>
      </c>
      <c t="s" s="136" r="B288">
        <v>5182</v>
      </c>
      <c t="s" s="136" r="C288">
        <v>4952</v>
      </c>
      <c t="s" s="136" r="D288">
        <v>4952</v>
      </c>
      <c t="s" s="136" r="E288">
        <v>5187</v>
      </c>
      <c s="150" r="F288"/>
    </row>
    <row r="289">
      <c s="113" r="A289">
        <v>105736000284</v>
      </c>
      <c t="s" s="136" r="B289">
        <v>5182</v>
      </c>
      <c t="s" s="136" r="C289">
        <v>4952</v>
      </c>
      <c t="s" s="136" r="D289">
        <v>4952</v>
      </c>
      <c t="s" s="136" r="E289">
        <v>5188</v>
      </c>
      <c s="150" r="F289"/>
    </row>
    <row r="290">
      <c s="113" r="A290">
        <v>105736000527</v>
      </c>
      <c t="s" s="136" r="B290">
        <v>5182</v>
      </c>
      <c t="s" s="136" r="C290">
        <v>4952</v>
      </c>
      <c t="s" s="136" r="D290">
        <v>4952</v>
      </c>
      <c t="s" s="136" r="E290">
        <v>5189</v>
      </c>
      <c s="150" r="F290"/>
    </row>
    <row r="291">
      <c s="113" r="A291">
        <v>105736000616</v>
      </c>
      <c t="s" s="136" r="B291">
        <v>5182</v>
      </c>
      <c t="s" s="136" r="C291">
        <v>4952</v>
      </c>
      <c t="s" s="136" r="D291">
        <v>4952</v>
      </c>
      <c t="s" s="136" r="E291">
        <v>5190</v>
      </c>
      <c s="150" r="F291"/>
    </row>
    <row r="292">
      <c s="113" r="A292">
        <v>205736000351</v>
      </c>
      <c t="s" s="136" r="B292">
        <v>5182</v>
      </c>
      <c t="s" s="136" r="C292">
        <v>4952</v>
      </c>
      <c t="s" s="136" r="D292">
        <v>4952</v>
      </c>
      <c t="s" s="136" r="E292">
        <v>5191</v>
      </c>
      <c s="150" r="F292"/>
    </row>
    <row r="293">
      <c s="113" r="A293">
        <v>105790000184</v>
      </c>
      <c t="s" s="136" r="B293">
        <v>5192</v>
      </c>
      <c t="s" s="136" r="C293">
        <v>4952</v>
      </c>
      <c t="s" s="136" r="D293">
        <v>4952</v>
      </c>
      <c t="s" s="136" r="E293">
        <v>5193</v>
      </c>
      <c s="150" r="F293"/>
    </row>
    <row r="294">
      <c s="113" r="A294">
        <v>105790000192</v>
      </c>
      <c t="s" s="136" r="B294">
        <v>5192</v>
      </c>
      <c t="s" s="136" r="C294">
        <v>4952</v>
      </c>
      <c t="s" s="136" r="D294">
        <v>4952</v>
      </c>
      <c t="s" s="136" r="E294">
        <v>5194</v>
      </c>
      <c s="150" r="F294"/>
    </row>
    <row r="295">
      <c s="113" r="A295">
        <v>105790000206</v>
      </c>
      <c t="s" s="136" r="B295">
        <v>5192</v>
      </c>
      <c t="s" s="136" r="C295">
        <v>4952</v>
      </c>
      <c t="s" s="136" r="D295">
        <v>4952</v>
      </c>
      <c t="s" s="136" r="E295">
        <v>5195</v>
      </c>
      <c s="150" r="F295"/>
    </row>
    <row r="296">
      <c s="113" r="A296">
        <v>305790000035</v>
      </c>
      <c t="s" s="136" r="B296">
        <v>5192</v>
      </c>
      <c t="s" s="136" r="C296">
        <v>4952</v>
      </c>
      <c t="s" s="136" r="D296">
        <v>4952</v>
      </c>
      <c t="s" s="136" r="E296">
        <v>5196</v>
      </c>
      <c s="150" r="F296"/>
    </row>
    <row r="297">
      <c s="113" r="A297">
        <v>105837000153</v>
      </c>
      <c t="s" s="136" r="B297">
        <v>5197</v>
      </c>
      <c t="s" s="136" r="C297">
        <v>4952</v>
      </c>
      <c t="s" s="136" r="D297">
        <v>5197</v>
      </c>
      <c t="s" s="136" r="E297">
        <v>612</v>
      </c>
      <c s="150" r="F297"/>
    </row>
    <row r="298">
      <c s="113" r="A298">
        <v>305837005456</v>
      </c>
      <c t="s" s="136" r="B298">
        <v>5197</v>
      </c>
      <c t="s" s="136" r="C298">
        <v>4952</v>
      </c>
      <c t="s" s="136" r="D298">
        <v>5197</v>
      </c>
      <c t="s" s="136" r="E298">
        <v>5198</v>
      </c>
      <c s="150" r="F298"/>
    </row>
    <row r="299">
      <c s="113" r="A299">
        <v>105837000242</v>
      </c>
      <c t="s" s="136" r="B299">
        <v>5197</v>
      </c>
      <c t="s" s="136" r="C299">
        <v>4952</v>
      </c>
      <c t="s" s="136" r="D299">
        <v>5197</v>
      </c>
      <c t="s" s="136" r="E299">
        <v>613</v>
      </c>
      <c s="150" r="F299"/>
    </row>
    <row r="300">
      <c s="113" r="A300">
        <v>105837003586</v>
      </c>
      <c t="s" s="136" r="B300">
        <v>5197</v>
      </c>
      <c t="s" s="136" r="C300">
        <v>4952</v>
      </c>
      <c t="s" s="136" r="D300">
        <v>5197</v>
      </c>
      <c t="s" s="136" r="E300">
        <v>5199</v>
      </c>
      <c s="150" r="F300"/>
    </row>
    <row r="301">
      <c s="113" r="A301">
        <v>105837004116</v>
      </c>
      <c t="s" s="136" r="B301">
        <v>5197</v>
      </c>
      <c t="s" s="136" r="C301">
        <v>4952</v>
      </c>
      <c t="s" s="136" r="D301">
        <v>5197</v>
      </c>
      <c t="s" s="136" r="E301">
        <v>5200</v>
      </c>
      <c s="150" r="F301"/>
    </row>
    <row r="302">
      <c s="113" r="A302">
        <v>105837005571</v>
      </c>
      <c t="s" s="136" r="B302">
        <v>5197</v>
      </c>
      <c t="s" s="136" r="C302">
        <v>4952</v>
      </c>
      <c t="s" s="136" r="D302">
        <v>5197</v>
      </c>
      <c t="s" s="136" r="E302">
        <v>5201</v>
      </c>
      <c s="150" r="F302"/>
    </row>
    <row r="303">
      <c s="113" r="A303">
        <v>105837001150</v>
      </c>
      <c t="s" s="136" r="B303">
        <v>5197</v>
      </c>
      <c t="s" s="136" r="C303">
        <v>4952</v>
      </c>
      <c t="s" s="136" r="D303">
        <v>5197</v>
      </c>
      <c t="s" s="136" r="E303">
        <v>5202</v>
      </c>
      <c s="150" r="F303"/>
    </row>
    <row r="304">
      <c s="113" r="A304">
        <v>105837000200</v>
      </c>
      <c t="s" s="136" r="B304">
        <v>5197</v>
      </c>
      <c t="s" s="136" r="C304">
        <v>4952</v>
      </c>
      <c t="s" s="136" r="D304">
        <v>5197</v>
      </c>
      <c t="s" s="136" r="E304">
        <v>5203</v>
      </c>
      <c s="150" r="F304"/>
    </row>
    <row r="305">
      <c s="113" r="A305">
        <v>105837003870</v>
      </c>
      <c t="s" s="136" r="B305">
        <v>5197</v>
      </c>
      <c t="s" s="136" r="C305">
        <v>4952</v>
      </c>
      <c t="s" s="136" r="D305">
        <v>5197</v>
      </c>
      <c t="s" s="136" r="E305">
        <v>614</v>
      </c>
      <c s="150" r="F305"/>
    </row>
    <row r="306">
      <c s="113" r="A306">
        <v>105837004922</v>
      </c>
      <c t="s" s="136" r="B306">
        <v>5197</v>
      </c>
      <c t="s" s="136" r="C306">
        <v>4952</v>
      </c>
      <c t="s" s="136" r="D306">
        <v>5197</v>
      </c>
      <c t="s" s="136" r="E306">
        <v>615</v>
      </c>
      <c s="150" r="F306"/>
    </row>
    <row r="307">
      <c s="113" r="A307">
        <v>305837002031</v>
      </c>
      <c t="s" s="136" r="B307">
        <v>5197</v>
      </c>
      <c t="s" s="136" r="C307">
        <v>4952</v>
      </c>
      <c t="s" s="136" r="D307">
        <v>5197</v>
      </c>
      <c t="s" s="136" r="E307">
        <v>5204</v>
      </c>
      <c s="150" r="F307"/>
    </row>
    <row r="308">
      <c s="113" r="A308">
        <v>105837006097</v>
      </c>
      <c t="s" s="136" r="B308">
        <v>5197</v>
      </c>
      <c t="s" s="136" r="C308">
        <v>4952</v>
      </c>
      <c t="s" s="136" r="D308">
        <v>5197</v>
      </c>
      <c t="s" s="136" r="E308">
        <v>616</v>
      </c>
      <c s="150" r="F308"/>
    </row>
    <row r="309">
      <c s="113" r="A309">
        <v>105837006194</v>
      </c>
      <c t="s" s="136" r="B309">
        <v>5197</v>
      </c>
      <c t="s" s="136" r="C309">
        <v>4952</v>
      </c>
      <c t="s" s="136" r="D309">
        <v>5197</v>
      </c>
      <c t="s" s="136" r="E309">
        <v>617</v>
      </c>
      <c s="150" r="F309"/>
    </row>
    <row r="310">
      <c s="113" r="A310">
        <v>205837002606</v>
      </c>
      <c t="s" s="136" r="B310">
        <v>5197</v>
      </c>
      <c t="s" s="136" r="C310">
        <v>4952</v>
      </c>
      <c t="s" s="136" r="D310">
        <v>5197</v>
      </c>
      <c t="s" s="136" r="E310">
        <v>5205</v>
      </c>
      <c s="150" r="F310"/>
    </row>
    <row r="311">
      <c s="113" r="A311">
        <v>105847000241</v>
      </c>
      <c t="s" s="136" r="B311">
        <v>5206</v>
      </c>
      <c t="s" s="136" r="C311">
        <v>4952</v>
      </c>
      <c t="s" s="136" r="D311">
        <v>4952</v>
      </c>
      <c t="s" s="136" r="E311">
        <v>618</v>
      </c>
      <c s="150" r="F311"/>
    </row>
    <row r="312">
      <c s="113" r="A312">
        <v>105847001191</v>
      </c>
      <c t="s" s="136" r="B312">
        <v>5206</v>
      </c>
      <c t="s" s="136" r="C312">
        <v>4952</v>
      </c>
      <c t="s" s="136" r="D312">
        <v>4952</v>
      </c>
      <c t="s" s="136" r="E312">
        <v>619</v>
      </c>
      <c s="150" r="F312"/>
    </row>
    <row r="313">
      <c s="113" r="A313">
        <v>105847001239</v>
      </c>
      <c t="s" s="136" r="B313">
        <v>5206</v>
      </c>
      <c t="s" s="136" r="C313">
        <v>4952</v>
      </c>
      <c t="s" s="136" r="D313">
        <v>4952</v>
      </c>
      <c t="s" s="136" r="E313">
        <v>620</v>
      </c>
      <c s="150" r="F313"/>
    </row>
    <row r="314">
      <c s="113" r="A314">
        <v>105858000323</v>
      </c>
      <c t="s" s="136" r="B314">
        <v>5207</v>
      </c>
      <c t="s" s="136" r="C314">
        <v>4952</v>
      </c>
      <c t="s" s="136" r="D314">
        <v>4952</v>
      </c>
      <c t="s" s="136" r="E314">
        <v>5208</v>
      </c>
      <c s="150" r="F314"/>
    </row>
    <row r="315">
      <c s="113" r="A315">
        <v>105858000421</v>
      </c>
      <c t="s" s="136" r="B315">
        <v>5207</v>
      </c>
      <c t="s" s="136" r="C315">
        <v>4952</v>
      </c>
      <c t="s" s="136" r="D315">
        <v>4952</v>
      </c>
      <c t="s" s="136" r="E315">
        <v>5209</v>
      </c>
      <c s="150" r="F315"/>
    </row>
    <row r="316">
      <c s="113" r="A316">
        <v>105873000232</v>
      </c>
      <c t="s" s="136" r="B316">
        <v>5210</v>
      </c>
      <c t="s" s="136" r="C316">
        <v>4952</v>
      </c>
      <c t="s" s="136" r="D316">
        <v>4952</v>
      </c>
      <c t="s" s="136" r="E316">
        <v>5211</v>
      </c>
      <c s="150" r="F316"/>
    </row>
    <row r="317">
      <c s="113" r="A317">
        <v>105885000025</v>
      </c>
      <c t="s" s="136" r="B317">
        <v>5212</v>
      </c>
      <c t="s" s="136" r="C317">
        <v>4952</v>
      </c>
      <c t="s" s="136" r="D317">
        <v>4952</v>
      </c>
      <c t="s" s="136" r="E317">
        <v>5213</v>
      </c>
      <c s="150" r="F317"/>
    </row>
    <row r="318">
      <c s="113" r="A318">
        <v>105890000271</v>
      </c>
      <c t="s" s="136" r="B318">
        <v>5214</v>
      </c>
      <c t="s" s="136" r="C318">
        <v>4952</v>
      </c>
      <c t="s" s="136" r="D318">
        <v>4952</v>
      </c>
      <c t="s" s="136" r="E318">
        <v>5215</v>
      </c>
      <c s="150" r="F318"/>
    </row>
    <row r="319">
      <c s="113" r="A319">
        <v>105893001685</v>
      </c>
      <c t="s" s="136" r="B319">
        <v>5216</v>
      </c>
      <c t="s" s="136" r="C319">
        <v>4952</v>
      </c>
      <c t="s" s="136" r="D319">
        <v>4952</v>
      </c>
      <c t="s" s="136" r="E319">
        <v>625</v>
      </c>
      <c s="150" r="F319"/>
    </row>
    <row r="320">
      <c s="113" r="A320">
        <v>105895001119</v>
      </c>
      <c t="s" s="136" r="B320">
        <v>4234</v>
      </c>
      <c t="s" s="136" r="C320">
        <v>4952</v>
      </c>
      <c t="s" s="136" r="D320">
        <v>4952</v>
      </c>
      <c t="s" s="136" r="E320">
        <v>627</v>
      </c>
      <c s="150" r="F320"/>
    </row>
    <row r="321">
      <c s="113" r="A321">
        <v>105895000082</v>
      </c>
      <c t="s" s="136" r="B321">
        <v>4234</v>
      </c>
      <c t="s" s="136" r="C321">
        <v>4952</v>
      </c>
      <c t="s" s="136" r="D321">
        <v>4952</v>
      </c>
      <c t="s" s="136" r="E321">
        <v>5116</v>
      </c>
      <c s="150" r="F321"/>
    </row>
    <row r="322">
      <c s="113" r="A322">
        <v>105895001160</v>
      </c>
      <c t="s" s="136" r="B322">
        <v>4234</v>
      </c>
      <c t="s" s="136" r="C322">
        <v>4952</v>
      </c>
      <c t="s" s="136" r="D322">
        <v>4952</v>
      </c>
      <c t="s" s="136" r="E322">
        <v>5217</v>
      </c>
      <c s="150" r="F322"/>
    </row>
    <row r="323">
      <c s="113" r="A323">
        <v>108001000018</v>
      </c>
      <c t="s" s="136" r="B323">
        <v>140</v>
      </c>
      <c t="s" s="136" r="C323">
        <v>5218</v>
      </c>
      <c t="s" s="136" r="D323">
        <v>140</v>
      </c>
      <c t="s" s="136" r="E323">
        <v>629</v>
      </c>
      <c s="150" r="F323"/>
    </row>
    <row r="324">
      <c s="113" r="A324">
        <v>108001000034</v>
      </c>
      <c t="s" s="136" r="B324">
        <v>140</v>
      </c>
      <c t="s" s="136" r="C324">
        <v>5218</v>
      </c>
      <c t="s" s="136" r="D324">
        <v>140</v>
      </c>
      <c t="s" s="136" r="E324">
        <v>5219</v>
      </c>
      <c s="150" r="F324"/>
    </row>
    <row r="325">
      <c s="113" r="A325">
        <v>108001000069</v>
      </c>
      <c t="s" s="136" r="B325">
        <v>140</v>
      </c>
      <c t="s" s="136" r="C325">
        <v>5218</v>
      </c>
      <c t="s" s="136" r="D325">
        <v>140</v>
      </c>
      <c t="s" s="136" r="E325">
        <v>631</v>
      </c>
      <c s="150" r="F325"/>
    </row>
    <row r="326">
      <c s="113" r="A326">
        <v>108001000077</v>
      </c>
      <c t="s" s="136" r="B326">
        <v>140</v>
      </c>
      <c t="s" s="136" r="C326">
        <v>5218</v>
      </c>
      <c t="s" s="136" r="D326">
        <v>140</v>
      </c>
      <c t="s" s="136" r="E326">
        <v>5220</v>
      </c>
      <c s="150" r="F326"/>
    </row>
    <row r="327">
      <c s="113" r="A327">
        <v>108001004986</v>
      </c>
      <c t="s" s="136" r="B327">
        <v>140</v>
      </c>
      <c t="s" s="136" r="C327">
        <v>5218</v>
      </c>
      <c t="s" s="136" r="D327">
        <v>140</v>
      </c>
      <c t="s" s="136" r="E327">
        <v>5221</v>
      </c>
      <c s="150" r="F327"/>
    </row>
    <row r="328">
      <c s="113" r="A328">
        <v>108001000093</v>
      </c>
      <c t="s" s="136" r="B328">
        <v>140</v>
      </c>
      <c t="s" s="136" r="C328">
        <v>5218</v>
      </c>
      <c t="s" s="136" r="D328">
        <v>140</v>
      </c>
      <c t="s" s="136" r="E328">
        <v>5222</v>
      </c>
      <c s="150" r="F328"/>
    </row>
    <row r="329">
      <c s="113" r="A329">
        <v>108001000123</v>
      </c>
      <c t="s" s="136" r="B329">
        <v>140</v>
      </c>
      <c t="s" s="136" r="C329">
        <v>5218</v>
      </c>
      <c t="s" s="136" r="D329">
        <v>140</v>
      </c>
      <c t="s" s="136" r="E329">
        <v>635</v>
      </c>
      <c s="150" r="F329"/>
    </row>
    <row r="330">
      <c s="113" r="A330">
        <v>108001000433</v>
      </c>
      <c t="s" s="136" r="B330">
        <v>140</v>
      </c>
      <c t="s" s="136" r="C330">
        <v>5218</v>
      </c>
      <c t="s" s="136" r="D330">
        <v>140</v>
      </c>
      <c t="s" s="136" r="E330">
        <v>636</v>
      </c>
      <c s="150" r="F330"/>
    </row>
    <row r="331">
      <c s="113" r="A331">
        <v>108001000824</v>
      </c>
      <c t="s" s="136" r="B331">
        <v>140</v>
      </c>
      <c t="s" s="136" r="C331">
        <v>5218</v>
      </c>
      <c t="s" s="136" r="D331">
        <v>140</v>
      </c>
      <c t="s" s="136" r="E331">
        <v>637</v>
      </c>
      <c s="150" r="F331"/>
    </row>
    <row r="332">
      <c s="113" r="A332">
        <v>108001001723</v>
      </c>
      <c t="s" s="136" r="B332">
        <v>140</v>
      </c>
      <c t="s" s="136" r="C332">
        <v>5218</v>
      </c>
      <c t="s" s="136" r="D332">
        <v>140</v>
      </c>
      <c t="s" s="136" r="E332">
        <v>638</v>
      </c>
      <c s="150" r="F332"/>
    </row>
    <row r="333">
      <c s="113" r="A333">
        <v>108001003777</v>
      </c>
      <c t="s" s="136" r="B333">
        <v>140</v>
      </c>
      <c t="s" s="136" r="C333">
        <v>5218</v>
      </c>
      <c t="s" s="136" r="D333">
        <v>140</v>
      </c>
      <c t="s" s="136" r="E333">
        <v>5223</v>
      </c>
      <c s="150" r="F333"/>
    </row>
    <row r="334">
      <c s="113" r="A334">
        <v>108001001766</v>
      </c>
      <c t="s" s="136" r="B334">
        <v>140</v>
      </c>
      <c t="s" s="136" r="C334">
        <v>5218</v>
      </c>
      <c t="s" s="136" r="D334">
        <v>140</v>
      </c>
      <c t="s" s="136" r="E334">
        <v>639</v>
      </c>
      <c s="150" r="F334"/>
    </row>
    <row r="335">
      <c s="113" r="A335">
        <v>108001002860</v>
      </c>
      <c t="s" s="136" r="B335">
        <v>140</v>
      </c>
      <c t="s" s="136" r="C335">
        <v>5218</v>
      </c>
      <c t="s" s="136" r="D335">
        <v>140</v>
      </c>
      <c t="s" s="136" r="E335">
        <v>5224</v>
      </c>
      <c s="150" r="F335"/>
    </row>
    <row r="336">
      <c s="113" r="A336">
        <v>108001007284</v>
      </c>
      <c t="s" s="136" r="B336">
        <v>140</v>
      </c>
      <c t="s" s="136" r="C336">
        <v>5218</v>
      </c>
      <c t="s" s="136" r="D336">
        <v>140</v>
      </c>
      <c t="s" s="136" r="E336">
        <v>5225</v>
      </c>
      <c s="150" r="F336"/>
    </row>
    <row r="337">
      <c s="113" r="A337">
        <v>108001001821</v>
      </c>
      <c t="s" s="136" r="B337">
        <v>140</v>
      </c>
      <c t="s" s="136" r="C337">
        <v>5218</v>
      </c>
      <c t="s" s="136" r="D337">
        <v>140</v>
      </c>
      <c t="s" s="136" r="E337">
        <v>640</v>
      </c>
      <c s="150" r="F337"/>
    </row>
    <row r="338">
      <c s="113" r="A338">
        <v>108001002789</v>
      </c>
      <c t="s" s="136" r="B338">
        <v>140</v>
      </c>
      <c t="s" s="136" r="C338">
        <v>5218</v>
      </c>
      <c t="s" s="136" r="D338">
        <v>140</v>
      </c>
      <c t="s" s="136" r="E338">
        <v>641</v>
      </c>
      <c s="150" r="F338"/>
    </row>
    <row r="339">
      <c s="113" r="A339">
        <v>108001003106</v>
      </c>
      <c t="s" s="136" r="B339">
        <v>140</v>
      </c>
      <c t="s" s="136" r="C339">
        <v>5218</v>
      </c>
      <c t="s" s="136" r="D339">
        <v>140</v>
      </c>
      <c t="s" s="136" r="E339">
        <v>5226</v>
      </c>
      <c s="150" r="F339"/>
    </row>
    <row r="340">
      <c s="113" r="A340">
        <v>108001008540</v>
      </c>
      <c t="s" s="136" r="B340">
        <v>140</v>
      </c>
      <c t="s" s="136" r="C340">
        <v>5218</v>
      </c>
      <c t="s" s="136" r="D340">
        <v>140</v>
      </c>
      <c t="s" s="136" r="E340">
        <v>5227</v>
      </c>
      <c s="150" r="F340"/>
    </row>
    <row r="341">
      <c s="113" r="A341">
        <v>108001002185</v>
      </c>
      <c t="s" s="136" r="B341">
        <v>140</v>
      </c>
      <c t="s" s="136" r="C341">
        <v>5218</v>
      </c>
      <c t="s" s="136" r="D341">
        <v>140</v>
      </c>
      <c t="s" s="136" r="E341">
        <v>642</v>
      </c>
      <c s="150" r="F341"/>
    </row>
    <row r="342">
      <c s="113" r="A342">
        <v>108001002215</v>
      </c>
      <c t="s" s="136" r="B342">
        <v>140</v>
      </c>
      <c t="s" s="136" r="C342">
        <v>5218</v>
      </c>
      <c t="s" s="136" r="D342">
        <v>140</v>
      </c>
      <c t="s" s="136" r="E342">
        <v>5228</v>
      </c>
      <c s="150" r="F342"/>
    </row>
    <row r="343">
      <c s="113" r="A343">
        <v>108001002282</v>
      </c>
      <c t="s" s="136" r="B343">
        <v>140</v>
      </c>
      <c t="s" s="136" r="C343">
        <v>5218</v>
      </c>
      <c t="s" s="136" r="D343">
        <v>140</v>
      </c>
      <c t="s" s="136" r="E343">
        <v>644</v>
      </c>
      <c s="150" r="F343"/>
    </row>
    <row r="344">
      <c s="113" r="A344">
        <v>108001002339</v>
      </c>
      <c t="s" s="136" r="B344">
        <v>140</v>
      </c>
      <c t="s" s="136" r="C344">
        <v>5218</v>
      </c>
      <c t="s" s="136" r="D344">
        <v>140</v>
      </c>
      <c t="s" s="136" r="E344">
        <v>645</v>
      </c>
      <c s="150" r="F344"/>
    </row>
    <row r="345">
      <c s="113" r="A345">
        <v>108001002347</v>
      </c>
      <c t="s" s="136" r="B345">
        <v>140</v>
      </c>
      <c t="s" s="136" r="C345">
        <v>5218</v>
      </c>
      <c t="s" s="136" r="D345">
        <v>140</v>
      </c>
      <c t="s" s="136" r="E345">
        <v>5229</v>
      </c>
      <c s="150" r="F345"/>
    </row>
    <row r="346">
      <c s="113" r="A346">
        <v>108001002576</v>
      </c>
      <c t="s" s="136" r="B346">
        <v>140</v>
      </c>
      <c t="s" s="136" r="C346">
        <v>5218</v>
      </c>
      <c t="s" s="136" r="D346">
        <v>140</v>
      </c>
      <c t="s" s="136" r="E346">
        <v>647</v>
      </c>
      <c s="150" r="F346"/>
    </row>
    <row r="347">
      <c s="113" r="A347">
        <v>308001073880</v>
      </c>
      <c t="s" s="136" r="B347">
        <v>140</v>
      </c>
      <c t="s" s="136" r="C347">
        <v>5218</v>
      </c>
      <c t="s" s="136" r="D347">
        <v>140</v>
      </c>
      <c t="s" s="136" r="E347">
        <v>5230</v>
      </c>
      <c s="150" r="F347"/>
    </row>
    <row r="348">
      <c s="113" r="A348">
        <v>108001002649</v>
      </c>
      <c t="s" s="136" r="B348">
        <v>140</v>
      </c>
      <c t="s" s="136" r="C348">
        <v>5218</v>
      </c>
      <c t="s" s="136" r="D348">
        <v>140</v>
      </c>
      <c t="s" s="136" r="E348">
        <v>648</v>
      </c>
      <c s="150" r="F348"/>
    </row>
    <row r="349">
      <c s="113" r="A349">
        <v>108001002835</v>
      </c>
      <c t="s" s="136" r="B349">
        <v>140</v>
      </c>
      <c t="s" s="136" r="C349">
        <v>5218</v>
      </c>
      <c t="s" s="136" r="D349">
        <v>140</v>
      </c>
      <c t="s" s="136" r="E349">
        <v>5231</v>
      </c>
      <c s="150" r="F349"/>
    </row>
    <row r="350">
      <c s="113" r="A350">
        <v>108001002975</v>
      </c>
      <c t="s" s="136" r="B350">
        <v>140</v>
      </c>
      <c t="s" s="136" r="C350">
        <v>5218</v>
      </c>
      <c t="s" s="136" r="D350">
        <v>140</v>
      </c>
      <c t="s" s="136" r="E350">
        <v>650</v>
      </c>
      <c s="150" r="F350"/>
    </row>
    <row r="351">
      <c s="113" r="A351">
        <v>108001003025</v>
      </c>
      <c t="s" s="136" r="B351">
        <v>140</v>
      </c>
      <c t="s" s="136" r="C351">
        <v>5218</v>
      </c>
      <c t="s" s="136" r="D351">
        <v>140</v>
      </c>
      <c t="s" s="136" r="E351">
        <v>651</v>
      </c>
      <c s="150" r="F351"/>
    </row>
    <row r="352">
      <c s="113" r="A352">
        <v>108001003092</v>
      </c>
      <c t="s" s="136" r="B352">
        <v>140</v>
      </c>
      <c t="s" s="136" r="C352">
        <v>5218</v>
      </c>
      <c t="s" s="136" r="D352">
        <v>140</v>
      </c>
      <c t="s" s="136" r="E352">
        <v>5232</v>
      </c>
      <c s="150" r="F352"/>
    </row>
    <row r="353">
      <c s="113" r="A353">
        <v>108001003483</v>
      </c>
      <c t="s" s="136" r="B353">
        <v>140</v>
      </c>
      <c t="s" s="136" r="C353">
        <v>5218</v>
      </c>
      <c t="s" s="136" r="D353">
        <v>140</v>
      </c>
      <c t="s" s="136" r="E353">
        <v>5233</v>
      </c>
      <c s="150" r="F353"/>
    </row>
    <row r="354">
      <c s="113" r="A354">
        <v>108001003068</v>
      </c>
      <c t="s" s="136" r="B354">
        <v>140</v>
      </c>
      <c t="s" s="136" r="C354">
        <v>5218</v>
      </c>
      <c t="s" s="136" r="D354">
        <v>140</v>
      </c>
      <c t="s" s="136" r="E354">
        <v>5234</v>
      </c>
      <c s="150" r="F354"/>
    </row>
    <row r="355">
      <c s="113" r="A355">
        <v>108001003394</v>
      </c>
      <c t="s" s="136" r="B355">
        <v>140</v>
      </c>
      <c t="s" s="136" r="C355">
        <v>5218</v>
      </c>
      <c t="s" s="136" r="D355">
        <v>140</v>
      </c>
      <c t="s" s="136" r="E355">
        <v>5235</v>
      </c>
      <c s="150" r="F355"/>
    </row>
    <row r="356">
      <c s="113" r="A356">
        <v>108001003076</v>
      </c>
      <c t="s" s="136" r="B356">
        <v>140</v>
      </c>
      <c t="s" s="136" r="C356">
        <v>5218</v>
      </c>
      <c t="s" s="136" r="D356">
        <v>140</v>
      </c>
      <c t="s" s="136" r="E356">
        <v>653</v>
      </c>
      <c s="150" r="F356"/>
    </row>
    <row r="357">
      <c s="113" r="A357">
        <v>108001003084</v>
      </c>
      <c t="s" s="136" r="B357">
        <v>140</v>
      </c>
      <c t="s" s="136" r="C357">
        <v>5218</v>
      </c>
      <c t="s" s="136" r="D357">
        <v>140</v>
      </c>
      <c t="s" s="136" r="E357">
        <v>5236</v>
      </c>
      <c s="150" r="F357"/>
    </row>
    <row r="358">
      <c s="113" r="A358">
        <v>108001004838</v>
      </c>
      <c t="s" s="136" r="B358">
        <v>140</v>
      </c>
      <c t="s" s="136" r="C358">
        <v>5218</v>
      </c>
      <c t="s" s="136" r="D358">
        <v>140</v>
      </c>
      <c t="s" s="136" r="E358">
        <v>5237</v>
      </c>
      <c s="150" r="F358"/>
    </row>
    <row r="359">
      <c s="113" r="A359">
        <v>108001003122</v>
      </c>
      <c t="s" s="136" r="B359">
        <v>140</v>
      </c>
      <c t="s" s="136" r="C359">
        <v>5218</v>
      </c>
      <c t="s" s="136" r="D359">
        <v>140</v>
      </c>
      <c t="s" s="136" r="E359">
        <v>5238</v>
      </c>
      <c s="150" r="F359"/>
    </row>
    <row r="360">
      <c s="113" r="A360">
        <v>108001003378</v>
      </c>
      <c t="s" s="136" r="B360">
        <v>140</v>
      </c>
      <c t="s" s="136" r="C360">
        <v>5218</v>
      </c>
      <c t="s" s="136" r="D360">
        <v>140</v>
      </c>
      <c t="s" s="136" r="E360">
        <v>5239</v>
      </c>
      <c s="150" r="F360"/>
    </row>
    <row r="361">
      <c s="113" r="A361">
        <v>108001003408</v>
      </c>
      <c t="s" s="136" r="B361">
        <v>140</v>
      </c>
      <c t="s" s="136" r="C361">
        <v>5218</v>
      </c>
      <c t="s" s="136" r="D361">
        <v>140</v>
      </c>
      <c t="s" s="136" r="E361">
        <v>657</v>
      </c>
      <c s="150" r="F361"/>
    </row>
    <row r="362">
      <c s="113" r="A362">
        <v>108001009350</v>
      </c>
      <c t="s" s="136" r="B362">
        <v>140</v>
      </c>
      <c t="s" s="136" r="C362">
        <v>5218</v>
      </c>
      <c t="s" s="136" r="D362">
        <v>140</v>
      </c>
      <c t="s" s="136" r="E362">
        <v>5240</v>
      </c>
      <c s="150" r="F362"/>
    </row>
    <row r="363">
      <c s="113" r="A363">
        <v>108001003475</v>
      </c>
      <c t="s" s="136" r="B363">
        <v>140</v>
      </c>
      <c t="s" s="136" r="C363">
        <v>5218</v>
      </c>
      <c t="s" s="136" r="D363">
        <v>140</v>
      </c>
      <c t="s" s="136" r="E363">
        <v>5241</v>
      </c>
      <c s="150" r="F363"/>
    </row>
    <row r="364">
      <c s="113" r="A364">
        <v>108001003513</v>
      </c>
      <c t="s" s="136" r="B364">
        <v>140</v>
      </c>
      <c t="s" s="136" r="C364">
        <v>5218</v>
      </c>
      <c t="s" s="136" r="D364">
        <v>140</v>
      </c>
      <c t="s" s="136" r="E364">
        <v>659</v>
      </c>
      <c s="150" r="F364"/>
    </row>
    <row r="365">
      <c s="113" r="A365">
        <v>108001003602</v>
      </c>
      <c t="s" s="136" r="B365">
        <v>140</v>
      </c>
      <c t="s" s="136" r="C365">
        <v>5218</v>
      </c>
      <c t="s" s="136" r="D365">
        <v>140</v>
      </c>
      <c t="s" s="136" r="E365">
        <v>5242</v>
      </c>
      <c s="150" r="F365"/>
    </row>
    <row r="366">
      <c s="113" r="A366">
        <v>108001003611</v>
      </c>
      <c t="s" s="136" r="B366">
        <v>140</v>
      </c>
      <c t="s" s="136" r="C366">
        <v>5218</v>
      </c>
      <c t="s" s="136" r="D366">
        <v>140</v>
      </c>
      <c t="s" s="136" r="E366">
        <v>661</v>
      </c>
      <c s="150" r="F366"/>
    </row>
    <row r="367">
      <c s="113" r="A367">
        <v>108001003688</v>
      </c>
      <c t="s" s="136" r="B367">
        <v>140</v>
      </c>
      <c t="s" s="136" r="C367">
        <v>5218</v>
      </c>
      <c t="s" s="136" r="D367">
        <v>140</v>
      </c>
      <c t="s" s="136" r="E367">
        <v>5243</v>
      </c>
      <c s="150" r="F367"/>
    </row>
    <row r="368">
      <c s="113" r="A368">
        <v>108001003734</v>
      </c>
      <c t="s" s="136" r="B368">
        <v>140</v>
      </c>
      <c t="s" s="136" r="C368">
        <v>5218</v>
      </c>
      <c t="s" s="136" r="D368">
        <v>140</v>
      </c>
      <c t="s" s="136" r="E368">
        <v>663</v>
      </c>
      <c s="150" r="F368"/>
    </row>
    <row r="369">
      <c s="113" r="A369">
        <v>108001079030</v>
      </c>
      <c t="s" s="136" r="B369">
        <v>140</v>
      </c>
      <c t="s" s="136" r="C369">
        <v>5218</v>
      </c>
      <c t="s" s="136" r="D369">
        <v>140</v>
      </c>
      <c t="s" s="136" r="E369">
        <v>5244</v>
      </c>
      <c s="150" r="F369"/>
    </row>
    <row r="370">
      <c s="113" r="A370">
        <v>108001003751</v>
      </c>
      <c t="s" s="136" r="B370">
        <v>140</v>
      </c>
      <c t="s" s="136" r="C370">
        <v>5218</v>
      </c>
      <c t="s" s="136" r="D370">
        <v>140</v>
      </c>
      <c t="s" s="136" r="E370">
        <v>5245</v>
      </c>
      <c s="150" r="F370"/>
    </row>
    <row r="371">
      <c s="113" r="A371">
        <v>108001003874</v>
      </c>
      <c t="s" s="136" r="B371">
        <v>140</v>
      </c>
      <c t="s" s="136" r="C371">
        <v>5218</v>
      </c>
      <c t="s" s="136" r="D371">
        <v>140</v>
      </c>
      <c t="s" s="136" r="E371">
        <v>665</v>
      </c>
      <c s="150" r="F371"/>
    </row>
    <row r="372">
      <c s="113" r="A372">
        <v>108001003998</v>
      </c>
      <c t="s" s="136" r="B372">
        <v>140</v>
      </c>
      <c t="s" s="136" r="C372">
        <v>5218</v>
      </c>
      <c t="s" s="136" r="D372">
        <v>140</v>
      </c>
      <c t="s" s="136" r="E372">
        <v>5246</v>
      </c>
      <c s="150" r="F372"/>
    </row>
    <row r="373">
      <c s="113" r="A373">
        <v>108001002690</v>
      </c>
      <c t="s" s="136" r="B373">
        <v>140</v>
      </c>
      <c t="s" s="136" r="C373">
        <v>5218</v>
      </c>
      <c t="s" s="136" r="D373">
        <v>140</v>
      </c>
      <c t="s" s="136" r="E373">
        <v>5247</v>
      </c>
      <c s="150" r="F373"/>
    </row>
    <row r="374">
      <c s="113" r="A374">
        <v>108001002797</v>
      </c>
      <c t="s" s="136" r="B374">
        <v>140</v>
      </c>
      <c t="s" s="136" r="C374">
        <v>5218</v>
      </c>
      <c t="s" s="136" r="D374">
        <v>140</v>
      </c>
      <c t="s" s="136" r="E374">
        <v>5248</v>
      </c>
      <c s="150" r="F374"/>
    </row>
    <row r="375">
      <c s="113" r="A375">
        <v>108001003629</v>
      </c>
      <c t="s" s="136" r="B375">
        <v>140</v>
      </c>
      <c t="s" s="136" r="C375">
        <v>5218</v>
      </c>
      <c t="s" s="136" r="D375">
        <v>140</v>
      </c>
      <c t="s" s="136" r="E375">
        <v>5249</v>
      </c>
      <c s="150" r="F375"/>
    </row>
    <row r="376">
      <c s="113" r="A376">
        <v>108001004030</v>
      </c>
      <c t="s" s="136" r="B376">
        <v>140</v>
      </c>
      <c t="s" s="136" r="C376">
        <v>5218</v>
      </c>
      <c t="s" s="136" r="D376">
        <v>140</v>
      </c>
      <c t="s" s="136" r="E376">
        <v>5250</v>
      </c>
      <c s="150" r="F376"/>
    </row>
    <row r="377">
      <c s="113" r="A377">
        <v>108001004684</v>
      </c>
      <c t="s" s="136" r="B377">
        <v>140</v>
      </c>
      <c t="s" s="136" r="C377">
        <v>5218</v>
      </c>
      <c t="s" s="136" r="D377">
        <v>140</v>
      </c>
      <c t="s" s="136" r="E377">
        <v>5251</v>
      </c>
      <c s="150" r="F377"/>
    </row>
    <row r="378">
      <c s="113" r="A378">
        <v>108001004731</v>
      </c>
      <c t="s" s="136" r="B378">
        <v>140</v>
      </c>
      <c t="s" s="136" r="C378">
        <v>5218</v>
      </c>
      <c t="s" s="136" r="D378">
        <v>140</v>
      </c>
      <c t="s" s="136" r="E378">
        <v>669</v>
      </c>
      <c s="150" r="F378"/>
    </row>
    <row r="379">
      <c s="113" r="A379">
        <v>108001004757</v>
      </c>
      <c t="s" s="136" r="B379">
        <v>140</v>
      </c>
      <c t="s" s="136" r="C379">
        <v>5218</v>
      </c>
      <c t="s" s="136" r="D379">
        <v>140</v>
      </c>
      <c t="s" s="136" r="E379">
        <v>670</v>
      </c>
      <c s="150" r="F379"/>
    </row>
    <row r="380">
      <c s="113" r="A380">
        <v>108001005028</v>
      </c>
      <c t="s" s="136" r="B380">
        <v>140</v>
      </c>
      <c t="s" s="136" r="C380">
        <v>5218</v>
      </c>
      <c t="s" s="136" r="D380">
        <v>140</v>
      </c>
      <c t="s" s="136" r="E380">
        <v>671</v>
      </c>
      <c s="150" r="F380"/>
    </row>
    <row r="381">
      <c s="113" r="A381">
        <v>108001005117</v>
      </c>
      <c t="s" s="136" r="B381">
        <v>140</v>
      </c>
      <c t="s" s="136" r="C381">
        <v>5218</v>
      </c>
      <c t="s" s="136" r="D381">
        <v>140</v>
      </c>
      <c t="s" s="136" r="E381">
        <v>672</v>
      </c>
      <c s="150" r="F381"/>
    </row>
    <row r="382">
      <c s="113" r="A382">
        <v>108001003505</v>
      </c>
      <c t="s" s="136" r="B382">
        <v>140</v>
      </c>
      <c t="s" s="136" r="C382">
        <v>5218</v>
      </c>
      <c t="s" s="136" r="D382">
        <v>140</v>
      </c>
      <c t="s" s="136" r="E382">
        <v>5252</v>
      </c>
      <c s="150" r="F382"/>
    </row>
    <row r="383">
      <c s="113" r="A383">
        <v>108001005567</v>
      </c>
      <c t="s" s="136" r="B383">
        <v>140</v>
      </c>
      <c t="s" s="136" r="C383">
        <v>5218</v>
      </c>
      <c t="s" s="136" r="D383">
        <v>140</v>
      </c>
      <c t="s" s="136" r="E383">
        <v>673</v>
      </c>
      <c s="150" r="F383"/>
    </row>
    <row r="384">
      <c s="113" r="A384">
        <v>108001006687</v>
      </c>
      <c t="s" s="136" r="B384">
        <v>140</v>
      </c>
      <c t="s" s="136" r="C384">
        <v>5218</v>
      </c>
      <c t="s" s="136" r="D384">
        <v>140</v>
      </c>
      <c t="s" s="136" r="E384">
        <v>674</v>
      </c>
      <c s="150" r="F384"/>
    </row>
    <row r="385">
      <c s="113" r="A385">
        <v>108001007179</v>
      </c>
      <c t="s" s="136" r="B385">
        <v>140</v>
      </c>
      <c t="s" s="136" r="C385">
        <v>5218</v>
      </c>
      <c t="s" s="136" r="D385">
        <v>140</v>
      </c>
      <c t="s" s="136" r="E385">
        <v>675</v>
      </c>
      <c s="150" r="F385"/>
    </row>
    <row r="386">
      <c s="113" r="A386">
        <v>108001003785</v>
      </c>
      <c t="s" s="136" r="B386">
        <v>140</v>
      </c>
      <c t="s" s="136" r="C386">
        <v>5218</v>
      </c>
      <c t="s" s="136" r="D386">
        <v>140</v>
      </c>
      <c t="s" s="136" r="E386">
        <v>5253</v>
      </c>
      <c s="150" r="F386"/>
    </row>
    <row r="387">
      <c s="113" r="A387">
        <v>108001004706</v>
      </c>
      <c t="s" s="136" r="B387">
        <v>140</v>
      </c>
      <c t="s" s="136" r="C387">
        <v>5218</v>
      </c>
      <c t="s" s="136" r="D387">
        <v>140</v>
      </c>
      <c t="s" s="136" r="E387">
        <v>5254</v>
      </c>
      <c s="150" r="F387"/>
    </row>
    <row r="388">
      <c s="113" r="A388">
        <v>108001007675</v>
      </c>
      <c t="s" s="136" r="B388">
        <v>140</v>
      </c>
      <c t="s" s="136" r="C388">
        <v>5218</v>
      </c>
      <c t="s" s="136" r="D388">
        <v>140</v>
      </c>
      <c t="s" s="136" r="E388">
        <v>677</v>
      </c>
      <c s="150" r="F388"/>
    </row>
    <row r="389">
      <c s="113" r="A389">
        <v>108001009261</v>
      </c>
      <c t="s" s="136" r="B389">
        <v>140</v>
      </c>
      <c t="s" s="136" r="C389">
        <v>5218</v>
      </c>
      <c t="s" s="136" r="D389">
        <v>140</v>
      </c>
      <c t="s" s="136" r="E389">
        <v>5255</v>
      </c>
      <c s="150" r="F389"/>
    </row>
    <row r="390">
      <c s="113" r="A390">
        <v>108001009538</v>
      </c>
      <c t="s" s="136" r="B390">
        <v>140</v>
      </c>
      <c t="s" s="136" r="C390">
        <v>5218</v>
      </c>
      <c t="s" s="136" r="D390">
        <v>140</v>
      </c>
      <c t="s" s="136" r="E390">
        <v>5256</v>
      </c>
      <c s="150" r="F390"/>
    </row>
    <row r="391">
      <c s="113" r="A391">
        <v>108001009988</v>
      </c>
      <c t="s" s="136" r="B391">
        <v>140</v>
      </c>
      <c t="s" s="136" r="C391">
        <v>5218</v>
      </c>
      <c t="s" s="136" r="D391">
        <v>140</v>
      </c>
      <c t="s" s="136" r="E391">
        <v>5257</v>
      </c>
      <c s="150" r="F391"/>
    </row>
    <row r="392">
      <c s="113" r="A392">
        <v>108001010391</v>
      </c>
      <c t="s" s="136" r="B392">
        <v>140</v>
      </c>
      <c t="s" s="136" r="C392">
        <v>5218</v>
      </c>
      <c t="s" s="136" r="D392">
        <v>140</v>
      </c>
      <c t="s" s="136" r="E392">
        <v>681</v>
      </c>
      <c s="150" r="F392"/>
    </row>
    <row r="393">
      <c s="113" r="A393">
        <v>108001006806</v>
      </c>
      <c t="s" s="136" r="B393">
        <v>140</v>
      </c>
      <c t="s" s="136" r="C393">
        <v>5218</v>
      </c>
      <c t="s" s="136" r="D393">
        <v>140</v>
      </c>
      <c t="s" s="136" r="E393">
        <v>5258</v>
      </c>
      <c s="150" r="F393"/>
    </row>
    <row r="394">
      <c s="113" r="A394">
        <v>108001012644</v>
      </c>
      <c t="s" s="136" r="B394">
        <v>140</v>
      </c>
      <c t="s" s="136" r="C394">
        <v>5218</v>
      </c>
      <c t="s" s="136" r="D394">
        <v>140</v>
      </c>
      <c t="s" s="136" r="E394">
        <v>5259</v>
      </c>
      <c s="150" r="F394"/>
    </row>
    <row r="395">
      <c s="113" r="A395">
        <v>108001012652</v>
      </c>
      <c t="s" s="136" r="B395">
        <v>140</v>
      </c>
      <c t="s" s="136" r="C395">
        <v>5218</v>
      </c>
      <c t="s" s="136" r="D395">
        <v>140</v>
      </c>
      <c t="s" s="136" r="E395">
        <v>683</v>
      </c>
      <c s="150" r="F395"/>
    </row>
    <row r="396">
      <c s="113" r="A396">
        <v>108001002240</v>
      </c>
      <c t="s" s="136" r="B396">
        <v>140</v>
      </c>
      <c t="s" s="136" r="C396">
        <v>5218</v>
      </c>
      <c t="s" s="136" r="D396">
        <v>140</v>
      </c>
      <c t="s" s="136" r="E396">
        <v>5260</v>
      </c>
      <c s="150" r="F396"/>
    </row>
    <row r="397">
      <c s="113" r="A397">
        <v>108001012741</v>
      </c>
      <c t="s" s="136" r="B397">
        <v>140</v>
      </c>
      <c t="s" s="136" r="C397">
        <v>5218</v>
      </c>
      <c t="s" s="136" r="D397">
        <v>140</v>
      </c>
      <c t="s" s="136" r="E397">
        <v>5261</v>
      </c>
      <c s="150" r="F397"/>
    </row>
    <row r="398">
      <c s="113" r="A398">
        <v>108001013951</v>
      </c>
      <c t="s" s="136" r="B398">
        <v>140</v>
      </c>
      <c t="s" s="136" r="C398">
        <v>5218</v>
      </c>
      <c t="s" s="136" r="D398">
        <v>140</v>
      </c>
      <c t="s" s="136" r="E398">
        <v>685</v>
      </c>
      <c s="150" r="F398"/>
    </row>
    <row r="399">
      <c s="113" r="A399">
        <v>108001018421</v>
      </c>
      <c t="s" s="136" r="B399">
        <v>140</v>
      </c>
      <c t="s" s="136" r="C399">
        <v>5218</v>
      </c>
      <c t="s" s="136" r="D399">
        <v>140</v>
      </c>
      <c t="s" s="136" r="E399">
        <v>5262</v>
      </c>
      <c s="150" r="F399"/>
    </row>
    <row r="400">
      <c s="113" r="A400">
        <v>108001018464</v>
      </c>
      <c t="s" s="136" r="B400">
        <v>140</v>
      </c>
      <c t="s" s="136" r="C400">
        <v>5218</v>
      </c>
      <c t="s" s="136" r="D400">
        <v>140</v>
      </c>
      <c t="s" s="136" r="E400">
        <v>5263</v>
      </c>
      <c s="150" r="F400"/>
    </row>
    <row r="401">
      <c s="113" r="A401">
        <v>108001002631</v>
      </c>
      <c t="s" s="136" r="B401">
        <v>140</v>
      </c>
      <c t="s" s="136" r="C401">
        <v>5218</v>
      </c>
      <c t="s" s="136" r="D401">
        <v>140</v>
      </c>
      <c t="s" s="136" r="E401">
        <v>5264</v>
      </c>
      <c s="150" r="F401"/>
    </row>
    <row r="402">
      <c s="113" r="A402">
        <v>108001018596</v>
      </c>
      <c t="s" s="136" r="B402">
        <v>140</v>
      </c>
      <c t="s" s="136" r="C402">
        <v>5218</v>
      </c>
      <c t="s" s="136" r="D402">
        <v>140</v>
      </c>
      <c t="s" s="136" r="E402">
        <v>5265</v>
      </c>
      <c s="150" r="F402"/>
    </row>
    <row r="403">
      <c s="113" r="A403">
        <v>108001073392</v>
      </c>
      <c t="s" s="136" r="B403">
        <v>140</v>
      </c>
      <c t="s" s="136" r="C403">
        <v>5218</v>
      </c>
      <c t="s" s="136" r="D403">
        <v>140</v>
      </c>
      <c t="s" s="136" r="E403">
        <v>5266</v>
      </c>
      <c s="150" r="F403"/>
    </row>
    <row r="404">
      <c s="113" r="A404">
        <v>108001074186</v>
      </c>
      <c t="s" s="136" r="B404">
        <v>140</v>
      </c>
      <c t="s" s="136" r="C404">
        <v>5218</v>
      </c>
      <c t="s" s="136" r="D404">
        <v>140</v>
      </c>
      <c t="s" s="136" r="E404">
        <v>691</v>
      </c>
      <c s="150" r="F404"/>
    </row>
    <row r="405">
      <c s="113" r="A405">
        <v>108001076219</v>
      </c>
      <c t="s" s="136" r="B405">
        <v>140</v>
      </c>
      <c t="s" s="136" r="C405">
        <v>5218</v>
      </c>
      <c t="s" s="136" r="D405">
        <v>140</v>
      </c>
      <c t="s" s="136" r="E405">
        <v>5267</v>
      </c>
      <c s="150" r="F405"/>
    </row>
    <row r="406">
      <c s="113" r="A406">
        <v>108001074488</v>
      </c>
      <c t="s" s="136" r="B406">
        <v>140</v>
      </c>
      <c t="s" s="136" r="C406">
        <v>5218</v>
      </c>
      <c t="s" s="136" r="D406">
        <v>140</v>
      </c>
      <c t="s" s="136" r="E406">
        <v>5268</v>
      </c>
      <c s="150" r="F406"/>
    </row>
    <row r="407">
      <c s="113" r="A407">
        <v>308001005205</v>
      </c>
      <c t="s" s="136" r="B407">
        <v>140</v>
      </c>
      <c t="s" s="136" r="C407">
        <v>5218</v>
      </c>
      <c t="s" s="136" r="D407">
        <v>140</v>
      </c>
      <c t="s" s="136" r="E407">
        <v>5269</v>
      </c>
      <c s="150" r="F407"/>
    </row>
    <row r="408">
      <c s="113" r="A408">
        <v>108001074518</v>
      </c>
      <c t="s" s="136" r="B408">
        <v>140</v>
      </c>
      <c t="s" s="136" r="C408">
        <v>5218</v>
      </c>
      <c t="s" s="136" r="D408">
        <v>140</v>
      </c>
      <c t="s" s="136" r="E408">
        <v>5270</v>
      </c>
      <c s="150" r="F408"/>
    </row>
    <row r="409">
      <c s="113" r="A409">
        <v>108001019576</v>
      </c>
      <c t="s" s="136" r="B409">
        <v>140</v>
      </c>
      <c t="s" s="136" r="C409">
        <v>5218</v>
      </c>
      <c t="s" s="136" r="D409">
        <v>140</v>
      </c>
      <c t="s" s="136" r="E409">
        <v>5271</v>
      </c>
      <c s="150" r="F409"/>
    </row>
    <row r="410">
      <c s="113" r="A410">
        <v>108001074534</v>
      </c>
      <c t="s" s="136" r="B410">
        <v>140</v>
      </c>
      <c t="s" s="136" r="C410">
        <v>5218</v>
      </c>
      <c t="s" s="136" r="D410">
        <v>140</v>
      </c>
      <c t="s" s="136" r="E410">
        <v>5272</v>
      </c>
      <c s="150" r="F410"/>
    </row>
    <row r="411">
      <c s="113" r="A411">
        <v>108001075662</v>
      </c>
      <c t="s" s="136" r="B411">
        <v>140</v>
      </c>
      <c t="s" s="136" r="C411">
        <v>5218</v>
      </c>
      <c t="s" s="136" r="D411">
        <v>140</v>
      </c>
      <c t="s" s="136" r="E411">
        <v>5273</v>
      </c>
      <c s="150" r="F411"/>
    </row>
    <row r="412">
      <c s="113" r="A412">
        <v>108001074542</v>
      </c>
      <c t="s" s="136" r="B412">
        <v>140</v>
      </c>
      <c t="s" s="136" r="C412">
        <v>5218</v>
      </c>
      <c t="s" s="136" r="D412">
        <v>140</v>
      </c>
      <c t="s" s="136" r="E412">
        <v>695</v>
      </c>
      <c s="150" r="F412"/>
    </row>
    <row r="413">
      <c s="113" r="A413">
        <v>108001074666</v>
      </c>
      <c t="s" s="136" r="B413">
        <v>140</v>
      </c>
      <c t="s" s="136" r="C413">
        <v>5218</v>
      </c>
      <c t="s" s="136" r="D413">
        <v>140</v>
      </c>
      <c t="s" s="136" r="E413">
        <v>696</v>
      </c>
      <c s="150" r="F413"/>
    </row>
    <row r="414">
      <c s="113" r="A414">
        <v>108001011290</v>
      </c>
      <c t="s" s="136" r="B414">
        <v>140</v>
      </c>
      <c t="s" s="136" r="C414">
        <v>5218</v>
      </c>
      <c t="s" s="136" r="D414">
        <v>140</v>
      </c>
      <c t="s" s="136" r="E414">
        <v>5274</v>
      </c>
      <c s="150" r="F414"/>
    </row>
    <row r="415">
      <c s="113" r="A415">
        <v>108001074674</v>
      </c>
      <c t="s" s="136" r="B415">
        <v>140</v>
      </c>
      <c t="s" s="136" r="C415">
        <v>5218</v>
      </c>
      <c t="s" s="136" r="D415">
        <v>140</v>
      </c>
      <c t="s" s="136" r="E415">
        <v>5275</v>
      </c>
      <c s="150" r="F415"/>
    </row>
    <row r="416">
      <c s="113" r="A416">
        <v>108001075476</v>
      </c>
      <c t="s" s="136" r="B416">
        <v>140</v>
      </c>
      <c t="s" s="136" r="C416">
        <v>5218</v>
      </c>
      <c t="s" s="136" r="D416">
        <v>140</v>
      </c>
      <c t="s" s="136" r="E416">
        <v>5276</v>
      </c>
      <c s="150" r="F416"/>
    </row>
    <row r="417">
      <c s="113" r="A417">
        <v>108001003327</v>
      </c>
      <c t="s" s="136" r="B417">
        <v>140</v>
      </c>
      <c t="s" s="136" r="C417">
        <v>5218</v>
      </c>
      <c t="s" s="136" r="D417">
        <v>140</v>
      </c>
      <c t="s" s="136" r="E417">
        <v>5277</v>
      </c>
      <c s="150" r="F417"/>
    </row>
    <row r="418">
      <c s="113" r="A418">
        <v>108001003696</v>
      </c>
      <c t="s" s="136" r="B418">
        <v>140</v>
      </c>
      <c t="s" s="136" r="C418">
        <v>5218</v>
      </c>
      <c t="s" s="136" r="D418">
        <v>140</v>
      </c>
      <c t="s" s="136" r="E418">
        <v>5278</v>
      </c>
      <c s="150" r="F418"/>
    </row>
    <row r="419">
      <c s="113" r="A419">
        <v>108001078793</v>
      </c>
      <c t="s" s="136" r="B419">
        <v>140</v>
      </c>
      <c t="s" s="136" r="C419">
        <v>5218</v>
      </c>
      <c t="s" s="136" r="D419">
        <v>140</v>
      </c>
      <c t="s" s="136" r="E419">
        <v>5279</v>
      </c>
      <c s="150" r="F419"/>
    </row>
    <row r="420">
      <c s="113" r="A420">
        <v>108078000011</v>
      </c>
      <c t="s" s="136" r="B420">
        <v>5280</v>
      </c>
      <c t="s" s="136" r="C420">
        <v>5218</v>
      </c>
      <c t="s" s="136" r="D420">
        <v>5218</v>
      </c>
      <c t="s" s="136" r="E420">
        <v>702</v>
      </c>
      <c s="150" r="F420"/>
    </row>
    <row r="421">
      <c s="113" r="A421">
        <v>108078000061</v>
      </c>
      <c t="s" s="136" r="B421">
        <v>5280</v>
      </c>
      <c t="s" s="136" r="C421">
        <v>5218</v>
      </c>
      <c t="s" s="136" r="D421">
        <v>5218</v>
      </c>
      <c t="s" s="136" r="E421">
        <v>5281</v>
      </c>
      <c s="150" r="F421"/>
    </row>
    <row r="422">
      <c s="113" r="A422">
        <v>108078000142</v>
      </c>
      <c t="s" s="136" r="B422">
        <v>5280</v>
      </c>
      <c t="s" s="136" r="C422">
        <v>5218</v>
      </c>
      <c t="s" s="136" r="D422">
        <v>5218</v>
      </c>
      <c t="s" s="136" r="E422">
        <v>5282</v>
      </c>
      <c s="150" r="F422"/>
    </row>
    <row r="423">
      <c s="113" r="A423">
        <v>108078000053</v>
      </c>
      <c t="s" s="136" r="B423">
        <v>5280</v>
      </c>
      <c t="s" s="136" r="C423">
        <v>5218</v>
      </c>
      <c t="s" s="136" r="D423">
        <v>5218</v>
      </c>
      <c t="s" s="136" r="E423">
        <v>5283</v>
      </c>
      <c s="150" r="F423"/>
    </row>
    <row r="424">
      <c s="113" r="A424">
        <v>108078000100</v>
      </c>
      <c t="s" s="136" r="B424">
        <v>5280</v>
      </c>
      <c t="s" s="136" r="C424">
        <v>5218</v>
      </c>
      <c t="s" s="136" r="D424">
        <v>5218</v>
      </c>
      <c t="s" s="136" r="E424">
        <v>704</v>
      </c>
      <c s="150" r="F424"/>
    </row>
    <row r="425">
      <c s="113" r="A425">
        <v>108078000169</v>
      </c>
      <c t="s" s="136" r="B425">
        <v>5280</v>
      </c>
      <c t="s" s="136" r="C425">
        <v>5218</v>
      </c>
      <c t="s" s="136" r="D425">
        <v>5218</v>
      </c>
      <c t="s" s="136" r="E425">
        <v>5284</v>
      </c>
      <c s="150" r="F425"/>
    </row>
    <row r="426">
      <c s="113" r="A426">
        <v>108078000321</v>
      </c>
      <c t="s" s="136" r="B426">
        <v>5280</v>
      </c>
      <c t="s" s="136" r="C426">
        <v>5218</v>
      </c>
      <c t="s" s="136" r="D426">
        <v>5218</v>
      </c>
      <c t="s" s="136" r="E426">
        <v>5285</v>
      </c>
      <c s="150" r="F426"/>
    </row>
    <row r="427">
      <c s="113" r="A427">
        <v>108078000088</v>
      </c>
      <c t="s" s="136" r="B427">
        <v>5280</v>
      </c>
      <c t="s" s="136" r="C427">
        <v>5218</v>
      </c>
      <c t="s" s="136" r="D427">
        <v>5218</v>
      </c>
      <c t="s" s="136" r="E427">
        <v>5286</v>
      </c>
      <c s="150" r="F427"/>
    </row>
    <row r="428">
      <c s="113" r="A428">
        <v>108078000134</v>
      </c>
      <c t="s" s="136" r="B428">
        <v>5280</v>
      </c>
      <c t="s" s="136" r="C428">
        <v>5218</v>
      </c>
      <c t="s" s="136" r="D428">
        <v>5218</v>
      </c>
      <c t="s" s="136" r="E428">
        <v>5287</v>
      </c>
      <c s="150" r="F428"/>
    </row>
    <row r="429">
      <c s="113" r="A429">
        <v>108078000151</v>
      </c>
      <c t="s" s="136" r="B429">
        <v>5280</v>
      </c>
      <c t="s" s="136" r="C429">
        <v>5218</v>
      </c>
      <c t="s" s="136" r="D429">
        <v>5218</v>
      </c>
      <c t="s" s="136" r="E429">
        <v>705</v>
      </c>
      <c s="150" r="F429"/>
    </row>
    <row r="430">
      <c s="113" r="A430">
        <v>108078000045</v>
      </c>
      <c t="s" s="136" r="B430">
        <v>5280</v>
      </c>
      <c t="s" s="136" r="C430">
        <v>5218</v>
      </c>
      <c t="s" s="136" r="D430">
        <v>5218</v>
      </c>
      <c t="s" s="136" r="E430">
        <v>5288</v>
      </c>
      <c s="150" r="F430"/>
    </row>
    <row r="431">
      <c s="113" r="A431">
        <v>108078000096</v>
      </c>
      <c t="s" s="136" r="B431">
        <v>5280</v>
      </c>
      <c t="s" s="136" r="C431">
        <v>5218</v>
      </c>
      <c t="s" s="136" r="D431">
        <v>5218</v>
      </c>
      <c t="s" s="136" r="E431">
        <v>5289</v>
      </c>
      <c s="150" r="F431"/>
    </row>
    <row r="432">
      <c s="113" r="A432">
        <v>108078000410</v>
      </c>
      <c t="s" s="136" r="B432">
        <v>5280</v>
      </c>
      <c t="s" s="136" r="C432">
        <v>5218</v>
      </c>
      <c t="s" s="136" r="D432">
        <v>5218</v>
      </c>
      <c t="s" s="136" r="E432">
        <v>5290</v>
      </c>
      <c s="150" r="F432"/>
    </row>
    <row r="433">
      <c s="113" r="A433">
        <v>108078000657</v>
      </c>
      <c t="s" s="136" r="B433">
        <v>5280</v>
      </c>
      <c t="s" s="136" r="C433">
        <v>5218</v>
      </c>
      <c t="s" s="136" r="D433">
        <v>5218</v>
      </c>
      <c t="s" s="136" r="E433">
        <v>5291</v>
      </c>
      <c s="150" r="F433"/>
    </row>
    <row r="434">
      <c s="50" r="A434">
        <v>208078000171</v>
      </c>
      <c t="s" s="103" r="B434">
        <v>5292</v>
      </c>
      <c t="s" s="103" r="C434">
        <v>4870</v>
      </c>
      <c t="s" s="103" r="D434">
        <v>5218</v>
      </c>
      <c t="s" s="103" r="E434">
        <v>5293</v>
      </c>
      <c s="150" r="F434"/>
    </row>
    <row r="435">
      <c s="113" r="A435">
        <v>108137000038</v>
      </c>
      <c t="s" s="136" r="B435">
        <v>5294</v>
      </c>
      <c t="s" s="136" r="C435">
        <v>5218</v>
      </c>
      <c t="s" s="136" r="D435">
        <v>5218</v>
      </c>
      <c t="s" s="136" r="E435">
        <v>707</v>
      </c>
      <c s="150" r="F435"/>
    </row>
    <row r="436">
      <c s="113" r="A436">
        <v>108137000054</v>
      </c>
      <c t="s" s="136" r="B436">
        <v>5294</v>
      </c>
      <c t="s" s="136" r="C436">
        <v>5218</v>
      </c>
      <c t="s" s="136" r="D436">
        <v>5218</v>
      </c>
      <c t="s" s="136" r="E436">
        <v>5295</v>
      </c>
      <c s="150" r="F436"/>
    </row>
    <row r="437">
      <c s="113" r="A437">
        <v>108137000020</v>
      </c>
      <c t="s" s="136" r="B437">
        <v>5294</v>
      </c>
      <c t="s" s="136" r="C437">
        <v>5218</v>
      </c>
      <c t="s" s="136" r="D437">
        <v>5218</v>
      </c>
      <c t="s" s="136" r="E437">
        <v>5296</v>
      </c>
      <c s="150" r="F437"/>
    </row>
    <row r="438">
      <c s="113" r="A438">
        <v>108137000062</v>
      </c>
      <c t="s" s="136" r="B438">
        <v>5294</v>
      </c>
      <c t="s" s="136" r="C438">
        <v>5218</v>
      </c>
      <c t="s" s="136" r="D438">
        <v>5218</v>
      </c>
      <c t="s" s="136" r="E438">
        <v>5297</v>
      </c>
      <c s="150" r="F438"/>
    </row>
    <row r="439">
      <c s="113" r="A439">
        <v>108141000051</v>
      </c>
      <c t="s" s="136" r="B439">
        <v>5298</v>
      </c>
      <c t="s" s="136" r="C439">
        <v>5218</v>
      </c>
      <c t="s" s="136" r="D439">
        <v>5218</v>
      </c>
      <c t="s" s="136" r="E439">
        <v>5299</v>
      </c>
      <c s="150" r="F439"/>
    </row>
    <row r="440">
      <c s="113" r="A440">
        <v>108141000085</v>
      </c>
      <c t="s" s="136" r="B440">
        <v>5298</v>
      </c>
      <c t="s" s="136" r="C440">
        <v>5218</v>
      </c>
      <c t="s" s="136" r="D440">
        <v>5218</v>
      </c>
      <c t="s" s="136" r="E440">
        <v>5300</v>
      </c>
      <c s="150" r="F440"/>
    </row>
    <row r="441">
      <c s="113" r="A441">
        <v>108296000014</v>
      </c>
      <c t="s" s="136" r="B441">
        <v>5301</v>
      </c>
      <c t="s" s="136" r="C441">
        <v>5218</v>
      </c>
      <c t="s" s="136" r="D441">
        <v>5218</v>
      </c>
      <c t="s" s="136" r="E441">
        <v>711</v>
      </c>
      <c s="150" r="F441"/>
    </row>
    <row r="442">
      <c s="113" r="A442">
        <v>108296000031</v>
      </c>
      <c t="s" s="136" r="B442">
        <v>5301</v>
      </c>
      <c t="s" s="136" r="C442">
        <v>5218</v>
      </c>
      <c t="s" s="136" r="D442">
        <v>5218</v>
      </c>
      <c t="s" s="136" r="E442">
        <v>5296</v>
      </c>
      <c s="150" r="F442"/>
    </row>
    <row r="443">
      <c s="113" r="A443">
        <v>108296000162</v>
      </c>
      <c t="s" s="136" r="B443">
        <v>5301</v>
      </c>
      <c t="s" s="136" r="C443">
        <v>5218</v>
      </c>
      <c t="s" s="136" r="D443">
        <v>5218</v>
      </c>
      <c t="s" s="136" r="E443">
        <v>5302</v>
      </c>
      <c s="150" r="F443"/>
    </row>
    <row r="444">
      <c s="113" r="A444">
        <v>208296000027</v>
      </c>
      <c t="s" s="136" r="B444">
        <v>5301</v>
      </c>
      <c t="s" s="136" r="C444">
        <v>5218</v>
      </c>
      <c t="s" s="136" r="D444">
        <v>5218</v>
      </c>
      <c t="s" s="136" r="E444">
        <v>5303</v>
      </c>
      <c s="150" r="F444"/>
    </row>
    <row r="445">
      <c s="113" r="A445">
        <v>108296000049</v>
      </c>
      <c t="s" s="136" r="B445">
        <v>5301</v>
      </c>
      <c t="s" s="136" r="C445">
        <v>5218</v>
      </c>
      <c t="s" s="136" r="D445">
        <v>5218</v>
      </c>
      <c t="s" s="136" r="E445">
        <v>712</v>
      </c>
      <c s="150" r="F445"/>
    </row>
    <row r="446">
      <c s="113" r="A446">
        <v>108296000197</v>
      </c>
      <c t="s" s="136" r="B446">
        <v>5301</v>
      </c>
      <c t="s" s="136" r="C446">
        <v>5218</v>
      </c>
      <c t="s" s="136" r="D446">
        <v>5218</v>
      </c>
      <c t="s" s="136" r="E446">
        <v>5304</v>
      </c>
      <c s="150" r="F446"/>
    </row>
    <row r="447">
      <c s="113" r="A447">
        <v>208296000159</v>
      </c>
      <c t="s" s="136" r="B447">
        <v>5301</v>
      </c>
      <c t="s" s="136" r="C447">
        <v>5218</v>
      </c>
      <c t="s" s="136" r="D447">
        <v>5218</v>
      </c>
      <c t="s" s="136" r="E447">
        <v>1842</v>
      </c>
      <c s="150" r="F447"/>
    </row>
    <row r="448">
      <c s="113" r="A448">
        <v>508296000100</v>
      </c>
      <c t="s" s="136" r="B448">
        <v>5301</v>
      </c>
      <c t="s" s="136" r="C448">
        <v>5218</v>
      </c>
      <c t="s" s="136" r="D448">
        <v>5218</v>
      </c>
      <c t="s" s="136" r="E448">
        <v>5305</v>
      </c>
      <c s="150" r="F448"/>
    </row>
    <row r="449">
      <c s="113" r="A449">
        <v>108372000053</v>
      </c>
      <c t="s" s="136" r="B449">
        <v>5306</v>
      </c>
      <c t="s" s="136" r="C449">
        <v>5218</v>
      </c>
      <c t="s" s="136" r="D449">
        <v>5218</v>
      </c>
      <c t="s" s="136" r="E449">
        <v>5307</v>
      </c>
      <c s="150" r="F449"/>
    </row>
    <row r="450">
      <c s="113" r="A450">
        <v>108372000061</v>
      </c>
      <c t="s" s="136" r="B450">
        <v>5306</v>
      </c>
      <c t="s" s="136" r="C450">
        <v>5218</v>
      </c>
      <c t="s" s="136" r="D450">
        <v>5218</v>
      </c>
      <c t="s" s="136" r="E450">
        <v>5308</v>
      </c>
      <c s="150" r="F450"/>
    </row>
    <row r="451">
      <c s="113" r="A451">
        <v>208372000007</v>
      </c>
      <c t="s" s="136" r="B451">
        <v>5306</v>
      </c>
      <c t="s" s="136" r="C451">
        <v>5218</v>
      </c>
      <c t="s" s="136" r="D451">
        <v>5218</v>
      </c>
      <c t="s" s="136" r="E451">
        <v>5309</v>
      </c>
      <c s="150" r="F451"/>
    </row>
    <row r="452">
      <c s="113" r="A452">
        <v>108372000169</v>
      </c>
      <c t="s" s="136" r="B452">
        <v>5306</v>
      </c>
      <c t="s" s="136" r="C452">
        <v>5218</v>
      </c>
      <c t="s" s="136" r="D452">
        <v>5218</v>
      </c>
      <c t="s" s="136" r="E452">
        <v>714</v>
      </c>
      <c s="150" r="F452"/>
    </row>
    <row r="453">
      <c s="113" r="A453">
        <v>108421000081</v>
      </c>
      <c t="s" s="136" r="B453">
        <v>5310</v>
      </c>
      <c t="s" s="136" r="C453">
        <v>5218</v>
      </c>
      <c t="s" s="136" r="D453">
        <v>5218</v>
      </c>
      <c t="s" s="136" r="E453">
        <v>5311</v>
      </c>
      <c s="150" r="F453"/>
    </row>
    <row r="454">
      <c s="113" r="A454">
        <v>108421000153</v>
      </c>
      <c t="s" s="136" r="B454">
        <v>5310</v>
      </c>
      <c t="s" s="136" r="C454">
        <v>5218</v>
      </c>
      <c t="s" s="136" r="D454">
        <v>5218</v>
      </c>
      <c t="s" s="136" r="E454">
        <v>5312</v>
      </c>
      <c s="150" r="F454"/>
    </row>
    <row r="455">
      <c s="113" r="A455">
        <v>108421000072</v>
      </c>
      <c t="s" s="136" r="B455">
        <v>5310</v>
      </c>
      <c t="s" s="136" r="C455">
        <v>5218</v>
      </c>
      <c t="s" s="136" r="D455">
        <v>5218</v>
      </c>
      <c t="s" s="136" r="E455">
        <v>5313</v>
      </c>
      <c s="150" r="F455"/>
    </row>
    <row r="456">
      <c s="113" r="A456">
        <v>108421000099</v>
      </c>
      <c t="s" s="136" r="B456">
        <v>5310</v>
      </c>
      <c t="s" s="136" r="C456">
        <v>5218</v>
      </c>
      <c t="s" s="136" r="D456">
        <v>5218</v>
      </c>
      <c t="s" s="136" r="E456">
        <v>5314</v>
      </c>
      <c s="150" r="F456"/>
    </row>
    <row r="457">
      <c s="50" r="A457">
        <v>108433000019</v>
      </c>
      <c t="s" s="103" r="B457">
        <v>4908</v>
      </c>
      <c t="s" s="103" r="C457">
        <v>4870</v>
      </c>
      <c t="s" s="103" r="D457">
        <v>5315</v>
      </c>
      <c t="s" s="103" r="E457">
        <v>5316</v>
      </c>
      <c s="150" r="F457"/>
    </row>
    <row r="458">
      <c s="50" r="A458">
        <v>108433001147</v>
      </c>
      <c t="s" s="103" r="B458">
        <v>4908</v>
      </c>
      <c t="s" s="103" r="C458">
        <v>4870</v>
      </c>
      <c t="s" s="103" r="D458">
        <v>5315</v>
      </c>
      <c t="s" s="103" r="E458">
        <v>5317</v>
      </c>
      <c s="150" r="F458"/>
    </row>
    <row r="459">
      <c s="113" r="A459">
        <v>108433000027</v>
      </c>
      <c t="s" s="136" r="B459">
        <v>5315</v>
      </c>
      <c t="s" s="136" r="C459">
        <v>5218</v>
      </c>
      <c t="s" s="136" r="D459">
        <v>5315</v>
      </c>
      <c t="s" s="136" r="E459">
        <v>717</v>
      </c>
      <c s="150" r="F459"/>
    </row>
    <row r="460">
      <c s="113" r="A460">
        <v>108433000035</v>
      </c>
      <c t="s" s="136" r="B460">
        <v>5315</v>
      </c>
      <c t="s" s="136" r="C460">
        <v>5218</v>
      </c>
      <c t="s" s="136" r="D460">
        <v>5315</v>
      </c>
      <c t="s" s="136" r="E460">
        <v>718</v>
      </c>
      <c s="150" r="F460"/>
    </row>
    <row r="461">
      <c s="113" r="A461">
        <v>108433000051</v>
      </c>
      <c t="s" s="136" r="B461">
        <v>5315</v>
      </c>
      <c t="s" s="136" r="C461">
        <v>5218</v>
      </c>
      <c t="s" s="136" r="D461">
        <v>5315</v>
      </c>
      <c t="s" s="136" r="E461">
        <v>709</v>
      </c>
      <c s="150" r="F461"/>
    </row>
    <row r="462">
      <c s="113" r="A462">
        <v>108433000116</v>
      </c>
      <c t="s" s="136" r="B462">
        <v>5315</v>
      </c>
      <c t="s" s="136" r="C462">
        <v>5218</v>
      </c>
      <c t="s" s="136" r="D462">
        <v>5315</v>
      </c>
      <c t="s" s="136" r="E462">
        <v>719</v>
      </c>
      <c s="150" r="F462"/>
    </row>
    <row r="463">
      <c s="113" r="A463">
        <v>108433000558</v>
      </c>
      <c t="s" s="136" r="B463">
        <v>5315</v>
      </c>
      <c t="s" s="136" r="C463">
        <v>5218</v>
      </c>
      <c t="s" s="136" r="D463">
        <v>5315</v>
      </c>
      <c t="s" s="136" r="E463">
        <v>5318</v>
      </c>
      <c s="150" r="F463"/>
    </row>
    <row r="464">
      <c s="113" r="A464">
        <v>108433000779</v>
      </c>
      <c t="s" s="136" r="B464">
        <v>5315</v>
      </c>
      <c t="s" s="136" r="C464">
        <v>5218</v>
      </c>
      <c t="s" s="136" r="D464">
        <v>5315</v>
      </c>
      <c t="s" s="136" r="E464">
        <v>720</v>
      </c>
      <c s="150" r="F464"/>
    </row>
    <row r="465">
      <c s="113" r="A465">
        <v>108433001082</v>
      </c>
      <c t="s" s="136" r="B465">
        <v>5315</v>
      </c>
      <c t="s" s="136" r="C465">
        <v>5218</v>
      </c>
      <c t="s" s="136" r="D465">
        <v>5315</v>
      </c>
      <c t="s" s="136" r="E465">
        <v>5319</v>
      </c>
      <c s="150" r="F465"/>
    </row>
    <row r="466">
      <c s="50" r="A466">
        <v>108433001139</v>
      </c>
      <c t="s" s="103" r="B466">
        <v>4908</v>
      </c>
      <c t="s" s="103" r="C466">
        <v>4870</v>
      </c>
      <c t="s" s="103" r="D466">
        <v>5315</v>
      </c>
      <c t="s" s="103" r="E466">
        <v>5320</v>
      </c>
      <c s="150" r="F466"/>
    </row>
    <row r="467">
      <c s="113" r="A467">
        <v>108433001155</v>
      </c>
      <c t="s" s="136" r="B467">
        <v>5315</v>
      </c>
      <c t="s" s="136" r="C467">
        <v>5218</v>
      </c>
      <c t="s" s="136" r="D467">
        <v>5315</v>
      </c>
      <c t="s" s="136" r="E467">
        <v>722</v>
      </c>
      <c s="150" r="F467"/>
    </row>
    <row r="468">
      <c s="113" r="A468">
        <v>108433075761</v>
      </c>
      <c t="s" s="136" r="B468">
        <v>5315</v>
      </c>
      <c t="s" s="136" r="C468">
        <v>5218</v>
      </c>
      <c t="s" s="136" r="D468">
        <v>5315</v>
      </c>
      <c t="s" s="136" r="E468">
        <v>723</v>
      </c>
      <c s="150" r="F468"/>
    </row>
    <row r="469">
      <c s="50" r="A469">
        <v>108433075779</v>
      </c>
      <c t="s" s="103" r="B469">
        <v>4908</v>
      </c>
      <c t="s" s="103" r="C469">
        <v>4870</v>
      </c>
      <c t="s" s="103" r="D469">
        <v>5315</v>
      </c>
      <c t="s" s="103" r="E469">
        <v>5321</v>
      </c>
      <c s="150" r="F469"/>
    </row>
    <row r="470">
      <c s="50" r="A470">
        <v>308433000786</v>
      </c>
      <c t="s" s="103" r="B470">
        <v>4908</v>
      </c>
      <c t="s" s="103" r="C470">
        <v>4870</v>
      </c>
      <c t="s" s="103" r="D470">
        <v>5315</v>
      </c>
      <c t="s" s="103" r="E470">
        <v>5322</v>
      </c>
      <c s="150" r="F470"/>
    </row>
    <row r="471">
      <c s="113" r="A471">
        <v>108436000036</v>
      </c>
      <c t="s" s="136" r="B471">
        <v>5323</v>
      </c>
      <c t="s" s="136" r="C471">
        <v>5218</v>
      </c>
      <c t="s" s="136" r="D471">
        <v>5218</v>
      </c>
      <c t="s" s="136" r="E471">
        <v>1842</v>
      </c>
      <c s="150" r="F471"/>
    </row>
    <row r="472">
      <c s="113" r="A472">
        <v>108436000052</v>
      </c>
      <c t="s" s="136" r="B472">
        <v>5323</v>
      </c>
      <c t="s" s="136" r="C472">
        <v>5218</v>
      </c>
      <c t="s" s="136" r="D472">
        <v>5218</v>
      </c>
      <c t="s" s="136" r="E472">
        <v>5324</v>
      </c>
      <c s="150" r="F472"/>
    </row>
    <row r="473">
      <c s="113" r="A473">
        <v>108436000061</v>
      </c>
      <c t="s" s="136" r="B473">
        <v>5323</v>
      </c>
      <c t="s" s="136" r="C473">
        <v>5218</v>
      </c>
      <c t="s" s="136" r="D473">
        <v>5218</v>
      </c>
      <c t="s" s="136" r="E473">
        <v>724</v>
      </c>
      <c s="150" r="F473"/>
    </row>
    <row r="474">
      <c s="113" r="A474">
        <v>208436000171</v>
      </c>
      <c t="s" s="136" r="B474">
        <v>5323</v>
      </c>
      <c t="s" s="136" r="C474">
        <v>5218</v>
      </c>
      <c t="s" s="136" r="D474">
        <v>5218</v>
      </c>
      <c t="s" s="136" r="E474">
        <v>5325</v>
      </c>
      <c s="150" r="F474"/>
    </row>
    <row r="475">
      <c s="113" r="A475">
        <v>108436000150</v>
      </c>
      <c t="s" s="136" r="B475">
        <v>5323</v>
      </c>
      <c t="s" s="136" r="C475">
        <v>5218</v>
      </c>
      <c t="s" s="136" r="D475">
        <v>5218</v>
      </c>
      <c t="s" s="136" r="E475">
        <v>5326</v>
      </c>
      <c s="150" r="F475"/>
    </row>
    <row r="476">
      <c s="113" r="A476">
        <v>108520000009</v>
      </c>
      <c t="s" s="136" r="B476">
        <v>5327</v>
      </c>
      <c t="s" s="136" r="C476">
        <v>5218</v>
      </c>
      <c t="s" s="136" r="D476">
        <v>5218</v>
      </c>
      <c t="s" s="136" r="E476">
        <v>726</v>
      </c>
      <c s="150" r="F476"/>
    </row>
    <row r="477">
      <c s="113" r="A477">
        <v>108520000165</v>
      </c>
      <c t="s" s="136" r="B477">
        <v>5327</v>
      </c>
      <c t="s" s="136" r="C477">
        <v>5218</v>
      </c>
      <c t="s" s="136" r="D477">
        <v>5218</v>
      </c>
      <c t="s" s="136" r="E477">
        <v>5328</v>
      </c>
      <c s="150" r="F477"/>
    </row>
    <row r="478">
      <c s="113" r="A478">
        <v>108520000203</v>
      </c>
      <c t="s" s="136" r="B478">
        <v>5327</v>
      </c>
      <c t="s" s="136" r="C478">
        <v>5218</v>
      </c>
      <c t="s" s="136" r="D478">
        <v>5218</v>
      </c>
      <c t="s" s="136" r="E478">
        <v>5329</v>
      </c>
      <c s="150" r="F478"/>
    </row>
    <row r="479">
      <c s="113" r="A479">
        <v>208520000224</v>
      </c>
      <c t="s" s="136" r="B479">
        <v>5327</v>
      </c>
      <c t="s" s="136" r="C479">
        <v>5218</v>
      </c>
      <c t="s" s="136" r="D479">
        <v>5218</v>
      </c>
      <c t="s" s="136" r="E479">
        <v>5330</v>
      </c>
      <c s="150" r="F479"/>
    </row>
    <row r="480">
      <c s="113" r="A480">
        <v>108520000025</v>
      </c>
      <c t="s" s="136" r="B480">
        <v>5327</v>
      </c>
      <c t="s" s="136" r="C480">
        <v>5218</v>
      </c>
      <c t="s" s="136" r="D480">
        <v>5218</v>
      </c>
      <c t="s" s="136" r="E480">
        <v>5317</v>
      </c>
      <c s="150" r="F480"/>
    </row>
    <row r="481">
      <c s="113" r="A481">
        <v>108520000033</v>
      </c>
      <c t="s" s="136" r="B481">
        <v>5327</v>
      </c>
      <c t="s" s="136" r="C481">
        <v>5218</v>
      </c>
      <c t="s" s="136" r="D481">
        <v>5218</v>
      </c>
      <c t="s" s="136" r="E481">
        <v>5331</v>
      </c>
      <c s="150" r="F481"/>
    </row>
    <row r="482">
      <c s="113" r="A482">
        <v>108520000050</v>
      </c>
      <c t="s" s="136" r="B482">
        <v>5327</v>
      </c>
      <c t="s" s="136" r="C482">
        <v>5218</v>
      </c>
      <c t="s" s="136" r="D482">
        <v>5218</v>
      </c>
      <c t="s" s="136" r="E482">
        <v>5332</v>
      </c>
      <c s="150" r="F482"/>
    </row>
    <row r="483">
      <c s="113" r="A483">
        <v>108520000131</v>
      </c>
      <c t="s" s="136" r="B483">
        <v>5327</v>
      </c>
      <c t="s" s="136" r="C483">
        <v>5218</v>
      </c>
      <c t="s" s="136" r="D483">
        <v>5218</v>
      </c>
      <c t="s" s="136" r="E483">
        <v>5333</v>
      </c>
      <c s="150" r="F483"/>
    </row>
    <row r="484">
      <c s="113" r="A484">
        <v>108549000016</v>
      </c>
      <c t="s" s="136" r="B484">
        <v>5334</v>
      </c>
      <c t="s" s="136" r="C484">
        <v>5218</v>
      </c>
      <c t="s" s="136" r="D484">
        <v>5218</v>
      </c>
      <c t="s" s="136" r="E484">
        <v>5335</v>
      </c>
      <c s="150" r="F484"/>
    </row>
    <row r="485">
      <c s="113" r="A485">
        <v>108558000029</v>
      </c>
      <c t="s" s="136" r="B485">
        <v>5336</v>
      </c>
      <c t="s" s="136" r="C485">
        <v>5218</v>
      </c>
      <c t="s" s="136" r="D485">
        <v>5218</v>
      </c>
      <c t="s" s="136" r="E485">
        <v>5337</v>
      </c>
      <c s="150" r="F485"/>
    </row>
    <row r="486">
      <c s="113" r="A486">
        <v>108558000037</v>
      </c>
      <c t="s" s="136" r="B486">
        <v>5336</v>
      </c>
      <c t="s" s="136" r="C486">
        <v>5218</v>
      </c>
      <c t="s" s="136" r="D486">
        <v>5218</v>
      </c>
      <c t="s" s="136" r="E486">
        <v>5317</v>
      </c>
      <c s="150" r="F486"/>
    </row>
    <row r="487">
      <c s="113" r="A487">
        <v>108558000045</v>
      </c>
      <c t="s" s="136" r="B487">
        <v>5336</v>
      </c>
      <c t="s" s="136" r="C487">
        <v>5218</v>
      </c>
      <c t="s" s="136" r="D487">
        <v>5218</v>
      </c>
      <c t="s" s="136" r="E487">
        <v>3214</v>
      </c>
      <c s="150" r="F487"/>
    </row>
    <row r="488">
      <c s="113" r="A488">
        <v>108558000100</v>
      </c>
      <c t="s" s="136" r="B488">
        <v>5336</v>
      </c>
      <c t="s" s="136" r="C488">
        <v>5218</v>
      </c>
      <c t="s" s="136" r="D488">
        <v>5218</v>
      </c>
      <c t="s" s="136" r="E488">
        <v>5338</v>
      </c>
      <c s="150" r="F488"/>
    </row>
    <row r="489">
      <c s="113" r="A489">
        <v>108560000061</v>
      </c>
      <c t="s" s="136" r="B489">
        <v>5339</v>
      </c>
      <c t="s" s="136" r="C489">
        <v>5218</v>
      </c>
      <c t="s" s="136" r="D489">
        <v>5218</v>
      </c>
      <c t="s" s="136" r="E489">
        <v>5340</v>
      </c>
      <c s="150" r="F489"/>
    </row>
    <row r="490">
      <c s="113" r="A490">
        <v>108560000141</v>
      </c>
      <c t="s" s="136" r="B490">
        <v>5339</v>
      </c>
      <c t="s" s="136" r="C490">
        <v>5218</v>
      </c>
      <c t="s" s="136" r="D490">
        <v>5218</v>
      </c>
      <c t="s" s="136" r="E490">
        <v>730</v>
      </c>
      <c s="150" r="F490"/>
    </row>
    <row r="491">
      <c s="113" r="A491">
        <v>108560000044</v>
      </c>
      <c t="s" s="136" r="B491">
        <v>5339</v>
      </c>
      <c t="s" s="136" r="C491">
        <v>5218</v>
      </c>
      <c t="s" s="136" r="D491">
        <v>5218</v>
      </c>
      <c t="s" s="136" r="E491">
        <v>1801</v>
      </c>
      <c s="150" r="F491"/>
    </row>
    <row r="492">
      <c s="113" r="A492">
        <v>108560000052</v>
      </c>
      <c t="s" s="136" r="B492">
        <v>5339</v>
      </c>
      <c t="s" s="136" r="C492">
        <v>5218</v>
      </c>
      <c t="s" s="136" r="D492">
        <v>5218</v>
      </c>
      <c t="s" s="136" r="E492">
        <v>5341</v>
      </c>
      <c s="150" r="F492"/>
    </row>
    <row r="493">
      <c s="113" r="A493">
        <v>108560000303</v>
      </c>
      <c t="s" s="136" r="B493">
        <v>5339</v>
      </c>
      <c t="s" s="136" r="C493">
        <v>5218</v>
      </c>
      <c t="s" s="136" r="D493">
        <v>5218</v>
      </c>
      <c t="s" s="136" r="E493">
        <v>5342</v>
      </c>
      <c s="150" r="F493"/>
    </row>
    <row r="494">
      <c s="113" r="A494">
        <v>108573000043</v>
      </c>
      <c t="s" s="136" r="B494">
        <v>5343</v>
      </c>
      <c t="s" s="136" r="C494">
        <v>5218</v>
      </c>
      <c t="s" s="136" r="D494">
        <v>5218</v>
      </c>
      <c t="s" s="136" r="E494">
        <v>733</v>
      </c>
      <c s="150" r="F494"/>
    </row>
    <row r="495">
      <c s="113" r="A495">
        <v>108573000051</v>
      </c>
      <c t="s" s="136" r="B495">
        <v>5343</v>
      </c>
      <c t="s" s="136" r="C495">
        <v>5218</v>
      </c>
      <c t="s" s="136" r="D495">
        <v>5218</v>
      </c>
      <c t="s" s="136" r="E495">
        <v>734</v>
      </c>
      <c s="150" r="F495"/>
    </row>
    <row r="496">
      <c s="113" r="A496">
        <v>108573000442</v>
      </c>
      <c t="s" s="136" r="B496">
        <v>5343</v>
      </c>
      <c t="s" s="136" r="C496">
        <v>5218</v>
      </c>
      <c t="s" s="136" r="D496">
        <v>5218</v>
      </c>
      <c t="s" s="136" r="E496">
        <v>5318</v>
      </c>
      <c s="150" r="F496"/>
    </row>
    <row r="497">
      <c s="113" r="A497">
        <v>108573074888</v>
      </c>
      <c t="s" s="136" r="B497">
        <v>5343</v>
      </c>
      <c t="s" s="136" r="C497">
        <v>5218</v>
      </c>
      <c t="s" s="136" r="D497">
        <v>5218</v>
      </c>
      <c t="s" s="136" r="E497">
        <v>5344</v>
      </c>
      <c s="150" r="F497"/>
    </row>
    <row r="498">
      <c s="113" r="A498">
        <v>108573000060</v>
      </c>
      <c t="s" s="136" r="B498">
        <v>5343</v>
      </c>
      <c t="s" s="136" r="C498">
        <v>5218</v>
      </c>
      <c t="s" s="136" r="D498">
        <v>5218</v>
      </c>
      <c t="s" s="136" r="E498">
        <v>1801</v>
      </c>
      <c s="150" r="F498"/>
    </row>
    <row r="499">
      <c s="113" r="A499">
        <v>108573000159</v>
      </c>
      <c t="s" s="136" r="B499">
        <v>5343</v>
      </c>
      <c t="s" s="136" r="C499">
        <v>5218</v>
      </c>
      <c t="s" s="136" r="D499">
        <v>5218</v>
      </c>
      <c t="s" s="136" r="E499">
        <v>5345</v>
      </c>
      <c s="150" r="F499"/>
    </row>
    <row r="500">
      <c s="113" r="A500">
        <v>108606000010</v>
      </c>
      <c t="s" s="136" r="B500">
        <v>5346</v>
      </c>
      <c t="s" s="136" r="C500">
        <v>5218</v>
      </c>
      <c t="s" s="136" r="D500">
        <v>5218</v>
      </c>
      <c t="s" s="136" r="E500">
        <v>5317</v>
      </c>
      <c s="150" r="F500"/>
    </row>
    <row r="501">
      <c s="113" r="A501">
        <v>108606000028</v>
      </c>
      <c t="s" s="136" r="B501">
        <v>5346</v>
      </c>
      <c t="s" s="136" r="C501">
        <v>5218</v>
      </c>
      <c t="s" s="136" r="D501">
        <v>5218</v>
      </c>
      <c t="s" s="136" r="E501">
        <v>736</v>
      </c>
      <c s="150" r="F501"/>
    </row>
    <row r="502">
      <c s="113" r="A502">
        <v>108606000036</v>
      </c>
      <c t="s" s="136" r="B502">
        <v>5346</v>
      </c>
      <c t="s" s="136" r="C502">
        <v>5218</v>
      </c>
      <c t="s" s="136" r="D502">
        <v>5218</v>
      </c>
      <c t="s" s="136" r="E502">
        <v>737</v>
      </c>
      <c s="150" r="F502"/>
    </row>
    <row r="503">
      <c s="113" r="A503">
        <v>508606000001</v>
      </c>
      <c t="s" s="136" r="B503">
        <v>5346</v>
      </c>
      <c t="s" s="136" r="C503">
        <v>5218</v>
      </c>
      <c t="s" s="136" r="D503">
        <v>5218</v>
      </c>
      <c t="s" s="136" r="E503">
        <v>5347</v>
      </c>
      <c s="150" r="F503"/>
    </row>
    <row r="504">
      <c s="113" r="A504">
        <v>108606000044</v>
      </c>
      <c t="s" s="136" r="B504">
        <v>5346</v>
      </c>
      <c t="s" s="136" r="C504">
        <v>5218</v>
      </c>
      <c t="s" s="136" r="D504">
        <v>5218</v>
      </c>
      <c t="s" s="136" r="E504">
        <v>5348</v>
      </c>
      <c s="150" r="F504"/>
    </row>
    <row r="505">
      <c s="113" r="A505">
        <v>108606000214</v>
      </c>
      <c t="s" s="136" r="B505">
        <v>5346</v>
      </c>
      <c t="s" s="136" r="C505">
        <v>5218</v>
      </c>
      <c t="s" s="136" r="D505">
        <v>5218</v>
      </c>
      <c t="s" s="136" r="E505">
        <v>5349</v>
      </c>
      <c s="150" r="F505"/>
    </row>
    <row r="506">
      <c s="113" r="A506">
        <v>208606000189</v>
      </c>
      <c t="s" s="136" r="B506">
        <v>5346</v>
      </c>
      <c t="s" s="136" r="C506">
        <v>5218</v>
      </c>
      <c t="s" s="136" r="D506">
        <v>5218</v>
      </c>
      <c t="s" s="136" r="E506">
        <v>5350</v>
      </c>
      <c s="150" r="F506"/>
    </row>
    <row r="507">
      <c s="113" r="A507">
        <v>108634000068</v>
      </c>
      <c t="s" s="136" r="B507">
        <v>5351</v>
      </c>
      <c t="s" s="136" r="C507">
        <v>5218</v>
      </c>
      <c t="s" s="136" r="D507">
        <v>5218</v>
      </c>
      <c t="s" s="136" r="E507">
        <v>1144</v>
      </c>
      <c s="150" r="F507"/>
    </row>
    <row r="508">
      <c s="113" r="A508">
        <v>108634000092</v>
      </c>
      <c t="s" s="136" r="B508">
        <v>5351</v>
      </c>
      <c t="s" s="136" r="C508">
        <v>5218</v>
      </c>
      <c t="s" s="136" r="D508">
        <v>5218</v>
      </c>
      <c t="s" s="136" r="E508">
        <v>5317</v>
      </c>
      <c s="150" r="F508"/>
    </row>
    <row r="509">
      <c s="113" r="A509">
        <v>108634000131</v>
      </c>
      <c t="s" s="136" r="B509">
        <v>5351</v>
      </c>
      <c t="s" s="136" r="C509">
        <v>5218</v>
      </c>
      <c t="s" s="136" r="D509">
        <v>5218</v>
      </c>
      <c t="s" s="136" r="E509">
        <v>5352</v>
      </c>
      <c s="150" r="F509"/>
    </row>
    <row r="510">
      <c s="113" r="A510">
        <v>108634000050</v>
      </c>
      <c t="s" s="136" r="B510">
        <v>5351</v>
      </c>
      <c t="s" s="136" r="C510">
        <v>5218</v>
      </c>
      <c t="s" s="136" r="D510">
        <v>5218</v>
      </c>
      <c t="s" s="136" r="E510">
        <v>5353</v>
      </c>
      <c s="150" r="F510"/>
    </row>
    <row r="511">
      <c s="113" r="A511">
        <v>108634000220</v>
      </c>
      <c t="s" s="136" r="B511">
        <v>5351</v>
      </c>
      <c t="s" s="136" r="C511">
        <v>5218</v>
      </c>
      <c t="s" s="136" r="D511">
        <v>5218</v>
      </c>
      <c t="s" s="136" r="E511">
        <v>740</v>
      </c>
      <c s="150" r="F511"/>
    </row>
    <row r="512">
      <c s="113" r="A512">
        <v>108638000216</v>
      </c>
      <c t="s" s="136" r="B512">
        <v>5354</v>
      </c>
      <c t="s" s="136" r="C512">
        <v>5218</v>
      </c>
      <c t="s" s="136" r="D512">
        <v>5218</v>
      </c>
      <c t="s" s="136" r="E512">
        <v>5355</v>
      </c>
      <c s="150" r="F512"/>
    </row>
    <row r="513">
      <c s="113" r="A513">
        <v>108638000330</v>
      </c>
      <c t="s" s="136" r="B513">
        <v>5354</v>
      </c>
      <c t="s" s="136" r="C513">
        <v>5218</v>
      </c>
      <c t="s" s="136" r="D513">
        <v>5218</v>
      </c>
      <c t="s" s="136" r="E513">
        <v>5356</v>
      </c>
      <c s="150" r="F513"/>
    </row>
    <row r="514">
      <c s="113" r="A514">
        <v>108638000046</v>
      </c>
      <c t="s" s="136" r="B514">
        <v>5354</v>
      </c>
      <c t="s" s="136" r="C514">
        <v>5218</v>
      </c>
      <c t="s" s="136" r="D514">
        <v>5218</v>
      </c>
      <c t="s" s="136" r="E514">
        <v>742</v>
      </c>
      <c s="150" r="F514"/>
    </row>
    <row r="515">
      <c s="113" r="A515">
        <v>108638000062</v>
      </c>
      <c t="s" s="136" r="B515">
        <v>5354</v>
      </c>
      <c t="s" s="136" r="C515">
        <v>5218</v>
      </c>
      <c t="s" s="136" r="D515">
        <v>5218</v>
      </c>
      <c t="s" s="136" r="E515">
        <v>5357</v>
      </c>
      <c s="150" r="F515"/>
    </row>
    <row r="516">
      <c s="113" r="A516">
        <v>108638000186</v>
      </c>
      <c t="s" s="136" r="B516">
        <v>5354</v>
      </c>
      <c t="s" s="136" r="C516">
        <v>5218</v>
      </c>
      <c t="s" s="136" r="D516">
        <v>5218</v>
      </c>
      <c t="s" s="136" r="E516">
        <v>5358</v>
      </c>
      <c s="150" r="F516"/>
    </row>
    <row r="517">
      <c s="113" r="A517">
        <v>108638000275</v>
      </c>
      <c t="s" s="136" r="B517">
        <v>5354</v>
      </c>
      <c t="s" s="136" r="C517">
        <v>5218</v>
      </c>
      <c t="s" s="136" r="D517">
        <v>5218</v>
      </c>
      <c t="s" s="136" r="E517">
        <v>5312</v>
      </c>
      <c s="150" r="F517"/>
    </row>
    <row r="518">
      <c s="113" r="A518">
        <v>108638000267</v>
      </c>
      <c t="s" s="136" r="B518">
        <v>5354</v>
      </c>
      <c t="s" s="136" r="C518">
        <v>5218</v>
      </c>
      <c t="s" s="136" r="D518">
        <v>5218</v>
      </c>
      <c t="s" s="136" r="E518">
        <v>743</v>
      </c>
      <c s="150" r="F518"/>
    </row>
    <row r="519">
      <c s="113" r="A519">
        <v>108638000852</v>
      </c>
      <c t="s" s="136" r="B519">
        <v>5354</v>
      </c>
      <c t="s" s="136" r="C519">
        <v>5218</v>
      </c>
      <c t="s" s="136" r="D519">
        <v>5218</v>
      </c>
      <c t="s" s="136" r="E519">
        <v>5359</v>
      </c>
      <c s="150" r="F519"/>
    </row>
    <row r="520">
      <c s="113" r="A520">
        <v>108638000003</v>
      </c>
      <c t="s" s="136" r="B520">
        <v>5354</v>
      </c>
      <c t="s" s="136" r="C520">
        <v>5218</v>
      </c>
      <c t="s" s="136" r="D520">
        <v>5218</v>
      </c>
      <c t="s" s="136" r="E520">
        <v>5360</v>
      </c>
      <c s="150" r="F520"/>
    </row>
    <row r="521">
      <c s="113" r="A521">
        <v>108638000160</v>
      </c>
      <c t="s" s="136" r="B521">
        <v>5354</v>
      </c>
      <c t="s" s="136" r="C521">
        <v>5218</v>
      </c>
      <c t="s" s="136" r="D521">
        <v>5218</v>
      </c>
      <c t="s" s="136" r="E521">
        <v>5361</v>
      </c>
      <c s="150" r="F521"/>
    </row>
    <row r="522">
      <c s="113" r="A522">
        <v>108638000208</v>
      </c>
      <c t="s" s="136" r="B522">
        <v>5354</v>
      </c>
      <c t="s" s="136" r="C522">
        <v>5218</v>
      </c>
      <c t="s" s="136" r="D522">
        <v>5218</v>
      </c>
      <c t="s" s="136" r="E522">
        <v>5362</v>
      </c>
      <c s="150" r="F522"/>
    </row>
    <row r="523">
      <c s="113" r="A523">
        <v>108638000593</v>
      </c>
      <c t="s" s="136" r="B523">
        <v>5354</v>
      </c>
      <c t="s" s="136" r="C523">
        <v>5218</v>
      </c>
      <c t="s" s="136" r="D523">
        <v>5218</v>
      </c>
      <c t="s" s="136" r="E523">
        <v>5363</v>
      </c>
      <c s="150" r="F523"/>
    </row>
    <row r="524">
      <c s="113" r="A524">
        <v>108638000291</v>
      </c>
      <c t="s" s="136" r="B524">
        <v>5354</v>
      </c>
      <c t="s" s="136" r="C524">
        <v>5218</v>
      </c>
      <c t="s" s="136" r="D524">
        <v>5218</v>
      </c>
      <c t="s" s="136" r="E524">
        <v>5311</v>
      </c>
      <c s="150" r="F524"/>
    </row>
    <row r="525">
      <c s="113" r="A525">
        <v>108638000305</v>
      </c>
      <c t="s" s="136" r="B525">
        <v>5354</v>
      </c>
      <c t="s" s="136" r="C525">
        <v>5218</v>
      </c>
      <c t="s" s="136" r="D525">
        <v>5218</v>
      </c>
      <c t="s" s="136" r="E525">
        <v>5364</v>
      </c>
      <c s="150" r="F525"/>
    </row>
    <row r="526">
      <c s="113" r="A526">
        <v>108638000607</v>
      </c>
      <c t="s" s="136" r="B526">
        <v>5354</v>
      </c>
      <c t="s" s="136" r="C526">
        <v>5218</v>
      </c>
      <c t="s" s="136" r="D526">
        <v>5218</v>
      </c>
      <c t="s" s="136" r="E526">
        <v>5365</v>
      </c>
      <c s="150" r="F526"/>
    </row>
    <row r="527">
      <c s="113" r="A527">
        <v>108638000224</v>
      </c>
      <c t="s" s="136" r="B527">
        <v>5354</v>
      </c>
      <c t="s" s="136" r="C527">
        <v>5218</v>
      </c>
      <c t="s" s="136" r="D527">
        <v>5218</v>
      </c>
      <c t="s" s="136" r="E527">
        <v>711</v>
      </c>
      <c s="150" r="F527"/>
    </row>
    <row r="528">
      <c s="113" r="A528">
        <v>108638000321</v>
      </c>
      <c t="s" s="136" r="B528">
        <v>5354</v>
      </c>
      <c t="s" s="136" r="C528">
        <v>5218</v>
      </c>
      <c t="s" s="136" r="D528">
        <v>5218</v>
      </c>
      <c t="s" s="136" r="E528">
        <v>5366</v>
      </c>
      <c s="150" r="F528"/>
    </row>
    <row r="529">
      <c s="113" r="A529">
        <v>108675000102</v>
      </c>
      <c t="s" s="136" r="B529">
        <v>5367</v>
      </c>
      <c t="s" s="136" r="C529">
        <v>5218</v>
      </c>
      <c t="s" s="136" r="D529">
        <v>5218</v>
      </c>
      <c t="s" s="136" r="E529">
        <v>5368</v>
      </c>
      <c s="150" r="F529"/>
    </row>
    <row r="530">
      <c s="113" r="A530">
        <v>108685000054</v>
      </c>
      <c t="s" s="136" r="B530">
        <v>5369</v>
      </c>
      <c t="s" s="136" r="C530">
        <v>5218</v>
      </c>
      <c t="s" s="136" r="D530">
        <v>5218</v>
      </c>
      <c t="s" s="136" r="E530">
        <v>5370</v>
      </c>
      <c s="150" r="F530"/>
    </row>
    <row r="531">
      <c s="113" r="A531">
        <v>108685000071</v>
      </c>
      <c t="s" s="136" r="B531">
        <v>5369</v>
      </c>
      <c t="s" s="136" r="C531">
        <v>5218</v>
      </c>
      <c t="s" s="136" r="D531">
        <v>5218</v>
      </c>
      <c t="s" s="136" r="E531">
        <v>5371</v>
      </c>
      <c s="150" r="F531"/>
    </row>
    <row r="532">
      <c s="113" r="A532">
        <v>108685000097</v>
      </c>
      <c t="s" s="136" r="B532">
        <v>5369</v>
      </c>
      <c t="s" s="136" r="C532">
        <v>5218</v>
      </c>
      <c t="s" s="136" r="D532">
        <v>5218</v>
      </c>
      <c t="s" s="136" r="E532">
        <v>5372</v>
      </c>
      <c s="150" r="F532"/>
    </row>
    <row r="533">
      <c s="113" r="A533">
        <v>108685000135</v>
      </c>
      <c t="s" s="136" r="B533">
        <v>5369</v>
      </c>
      <c t="s" s="136" r="C533">
        <v>5218</v>
      </c>
      <c t="s" s="136" r="D533">
        <v>5218</v>
      </c>
      <c t="s" s="136" r="E533">
        <v>5373</v>
      </c>
      <c s="150" r="F533"/>
    </row>
    <row r="534">
      <c s="113" r="A534">
        <v>108685000178</v>
      </c>
      <c t="s" s="136" r="B534">
        <v>5369</v>
      </c>
      <c t="s" s="136" r="C534">
        <v>5218</v>
      </c>
      <c t="s" s="136" r="D534">
        <v>5218</v>
      </c>
      <c t="s" s="136" r="E534">
        <v>5374</v>
      </c>
      <c s="150" r="F534"/>
    </row>
    <row r="535">
      <c s="113" r="A535">
        <v>208685000091</v>
      </c>
      <c t="s" s="136" r="B535">
        <v>5369</v>
      </c>
      <c t="s" s="136" r="C535">
        <v>5218</v>
      </c>
      <c t="s" s="136" r="D535">
        <v>5218</v>
      </c>
      <c t="s" s="136" r="E535">
        <v>5375</v>
      </c>
      <c s="150" r="F535"/>
    </row>
    <row r="536">
      <c s="113" r="A536">
        <v>508685000001</v>
      </c>
      <c t="s" s="136" r="B536">
        <v>5369</v>
      </c>
      <c t="s" s="136" r="C536">
        <v>5218</v>
      </c>
      <c t="s" s="136" r="D536">
        <v>5218</v>
      </c>
      <c t="s" s="136" r="E536">
        <v>5376</v>
      </c>
      <c s="150" r="F536"/>
    </row>
    <row r="537">
      <c s="113" r="A537">
        <v>108685000038</v>
      </c>
      <c t="s" s="136" r="B537">
        <v>5369</v>
      </c>
      <c t="s" s="136" r="C537">
        <v>5218</v>
      </c>
      <c t="s" s="136" r="D537">
        <v>5218</v>
      </c>
      <c t="s" s="136" r="E537">
        <v>5377</v>
      </c>
      <c s="150" r="F537"/>
    </row>
    <row r="538">
      <c s="113" r="A538">
        <v>108685000046</v>
      </c>
      <c t="s" s="136" r="B538">
        <v>5369</v>
      </c>
      <c t="s" s="136" r="C538">
        <v>5218</v>
      </c>
      <c t="s" s="136" r="D538">
        <v>5218</v>
      </c>
      <c t="s" s="136" r="E538">
        <v>748</v>
      </c>
      <c s="150" r="F538"/>
    </row>
    <row r="539">
      <c s="113" r="A539">
        <v>308685000100</v>
      </c>
      <c t="s" s="136" r="B539">
        <v>5369</v>
      </c>
      <c t="s" s="136" r="C539">
        <v>5218</v>
      </c>
      <c t="s" s="136" r="D539">
        <v>5218</v>
      </c>
      <c t="s" s="136" r="E539">
        <v>5378</v>
      </c>
      <c s="150" r="F539"/>
    </row>
    <row r="540">
      <c s="113" r="A540">
        <v>108758000015</v>
      </c>
      <c t="s" s="136" r="B540">
        <v>5379</v>
      </c>
      <c t="s" s="136" r="C540">
        <v>5218</v>
      </c>
      <c t="s" s="136" r="D540">
        <v>5379</v>
      </c>
      <c t="s" s="136" r="E540">
        <v>705</v>
      </c>
      <c s="150" r="F540"/>
    </row>
    <row r="541">
      <c s="113" r="A541">
        <v>108758002999</v>
      </c>
      <c t="s" s="136" r="B541">
        <v>5379</v>
      </c>
      <c t="s" s="136" r="C541">
        <v>5218</v>
      </c>
      <c t="s" s="136" r="D541">
        <v>5379</v>
      </c>
      <c t="s" s="136" r="E541">
        <v>5380</v>
      </c>
      <c s="150" r="F541"/>
    </row>
    <row r="542">
      <c s="113" r="A542">
        <v>108758000031</v>
      </c>
      <c t="s" s="136" r="B542">
        <v>5379</v>
      </c>
      <c t="s" s="136" r="C542">
        <v>5218</v>
      </c>
      <c t="s" s="136" r="D542">
        <v>5379</v>
      </c>
      <c t="s" s="136" r="E542">
        <v>749</v>
      </c>
      <c s="150" r="F542"/>
    </row>
    <row r="543">
      <c s="113" r="A543">
        <v>108758000104</v>
      </c>
      <c t="s" s="136" r="B543">
        <v>5379</v>
      </c>
      <c t="s" s="136" r="C543">
        <v>5218</v>
      </c>
      <c t="s" s="136" r="D543">
        <v>5379</v>
      </c>
      <c t="s" s="136" r="E543">
        <v>5381</v>
      </c>
      <c s="150" r="F543"/>
    </row>
    <row r="544">
      <c s="113" r="A544">
        <v>108758077891</v>
      </c>
      <c t="s" s="136" r="B544">
        <v>5379</v>
      </c>
      <c t="s" s="136" r="C544">
        <v>5218</v>
      </c>
      <c t="s" s="136" r="D544">
        <v>5379</v>
      </c>
      <c t="s" s="136" r="E544">
        <v>5382</v>
      </c>
      <c s="150" r="F544"/>
    </row>
    <row r="545">
      <c s="113" r="A545">
        <v>308758000341</v>
      </c>
      <c t="s" s="136" r="B545">
        <v>5379</v>
      </c>
      <c t="s" s="136" r="C545">
        <v>5218</v>
      </c>
      <c t="s" s="136" r="D545">
        <v>5379</v>
      </c>
      <c t="s" s="136" r="E545">
        <v>5383</v>
      </c>
      <c s="150" r="F545"/>
    </row>
    <row r="546">
      <c s="113" r="A546">
        <v>308758001461</v>
      </c>
      <c t="s" s="136" r="B546">
        <v>5379</v>
      </c>
      <c t="s" s="136" r="C546">
        <v>5218</v>
      </c>
      <c t="s" s="136" r="D546">
        <v>5379</v>
      </c>
      <c t="s" s="136" r="E546">
        <v>5384</v>
      </c>
      <c s="150" r="F546"/>
    </row>
    <row r="547">
      <c s="113" r="A547">
        <v>108758000082</v>
      </c>
      <c t="s" s="136" r="B547">
        <v>5379</v>
      </c>
      <c t="s" s="136" r="C547">
        <v>5218</v>
      </c>
      <c t="s" s="136" r="D547">
        <v>5379</v>
      </c>
      <c t="s" s="136" r="E547">
        <v>5385</v>
      </c>
      <c s="150" r="F547"/>
    </row>
    <row r="548">
      <c s="113" r="A548">
        <v>108758000210</v>
      </c>
      <c t="s" s="136" r="B548">
        <v>5379</v>
      </c>
      <c t="s" s="136" r="C548">
        <v>5218</v>
      </c>
      <c t="s" s="136" r="D548">
        <v>5379</v>
      </c>
      <c t="s" s="136" r="E548">
        <v>5386</v>
      </c>
      <c s="150" r="F548"/>
    </row>
    <row r="549">
      <c s="113" r="A549">
        <v>108758000066</v>
      </c>
      <c t="s" s="136" r="B549">
        <v>5379</v>
      </c>
      <c t="s" s="136" r="C549">
        <v>5218</v>
      </c>
      <c t="s" s="136" r="D549">
        <v>5379</v>
      </c>
      <c t="s" s="136" r="E549">
        <v>5387</v>
      </c>
      <c s="150" r="F549"/>
    </row>
    <row r="550">
      <c s="113" r="A550">
        <v>108758000074</v>
      </c>
      <c t="s" s="136" r="B550">
        <v>5379</v>
      </c>
      <c t="s" s="136" r="C550">
        <v>5218</v>
      </c>
      <c t="s" s="136" r="D550">
        <v>5379</v>
      </c>
      <c t="s" s="136" r="E550">
        <v>5388</v>
      </c>
      <c s="150" r="F550"/>
    </row>
    <row r="551">
      <c s="113" r="A551">
        <v>108758000091</v>
      </c>
      <c t="s" s="136" r="B551">
        <v>5379</v>
      </c>
      <c t="s" s="136" r="C551">
        <v>5218</v>
      </c>
      <c t="s" s="136" r="D551">
        <v>5379</v>
      </c>
      <c t="s" s="136" r="E551">
        <v>754</v>
      </c>
      <c s="150" r="F551"/>
    </row>
    <row r="552">
      <c s="113" r="A552">
        <v>108758000112</v>
      </c>
      <c t="s" s="136" r="B552">
        <v>5379</v>
      </c>
      <c t="s" s="136" r="C552">
        <v>5218</v>
      </c>
      <c t="s" s="136" r="D552">
        <v>5379</v>
      </c>
      <c t="s" s="136" r="E552">
        <v>5389</v>
      </c>
      <c s="150" r="F552"/>
    </row>
    <row r="553">
      <c s="113" r="A553">
        <v>108758077956</v>
      </c>
      <c t="s" s="136" r="B553">
        <v>5379</v>
      </c>
      <c t="s" s="136" r="C553">
        <v>5218</v>
      </c>
      <c t="s" s="136" r="D553">
        <v>5379</v>
      </c>
      <c t="s" s="136" r="E553">
        <v>5390</v>
      </c>
      <c s="150" r="F553"/>
    </row>
    <row r="554">
      <c s="50" r="A554">
        <v>108758000121</v>
      </c>
      <c t="s" s="103" r="B554">
        <v>16</v>
      </c>
      <c t="s" s="103" r="C554">
        <v>4870</v>
      </c>
      <c t="s" s="103" r="D554">
        <v>5379</v>
      </c>
      <c t="s" s="103" r="E554">
        <v>5391</v>
      </c>
      <c s="150" r="F554"/>
    </row>
    <row r="555">
      <c s="113" r="A555">
        <v>108758000155</v>
      </c>
      <c t="s" s="136" r="B555">
        <v>5379</v>
      </c>
      <c t="s" s="136" r="C555">
        <v>5218</v>
      </c>
      <c t="s" s="136" r="D555">
        <v>5379</v>
      </c>
      <c t="s" s="136" r="E555">
        <v>5392</v>
      </c>
      <c s="150" r="F555"/>
    </row>
    <row r="556">
      <c s="113" r="A556">
        <v>108758000317</v>
      </c>
      <c t="s" s="136" r="B556">
        <v>5379</v>
      </c>
      <c t="s" s="136" r="C556">
        <v>5218</v>
      </c>
      <c t="s" s="136" r="D556">
        <v>5379</v>
      </c>
      <c t="s" s="136" r="E556">
        <v>5393</v>
      </c>
      <c s="150" r="F556"/>
    </row>
    <row r="557">
      <c s="113" r="A557">
        <v>108758000163</v>
      </c>
      <c t="s" s="136" r="B557">
        <v>5379</v>
      </c>
      <c t="s" s="136" r="C557">
        <v>5218</v>
      </c>
      <c t="s" s="136" r="D557">
        <v>5379</v>
      </c>
      <c t="s" s="136" r="E557">
        <v>5394</v>
      </c>
      <c s="150" r="F557"/>
    </row>
    <row r="558">
      <c s="113" r="A558">
        <v>108758000180</v>
      </c>
      <c t="s" s="136" r="B558">
        <v>5379</v>
      </c>
      <c t="s" s="136" r="C558">
        <v>5218</v>
      </c>
      <c t="s" s="136" r="D558">
        <v>5379</v>
      </c>
      <c t="s" s="136" r="E558">
        <v>758</v>
      </c>
      <c s="150" r="F558"/>
    </row>
    <row r="559">
      <c s="113" r="A559">
        <v>108758000198</v>
      </c>
      <c t="s" s="136" r="B559">
        <v>5379</v>
      </c>
      <c t="s" s="136" r="C559">
        <v>5218</v>
      </c>
      <c t="s" s="136" r="D559">
        <v>5379</v>
      </c>
      <c t="s" s="136" r="E559">
        <v>5395</v>
      </c>
      <c s="150" r="F559"/>
    </row>
    <row r="560">
      <c s="113" r="A560">
        <v>308758004214</v>
      </c>
      <c t="s" s="136" r="B560">
        <v>5379</v>
      </c>
      <c t="s" s="136" r="C560">
        <v>5218</v>
      </c>
      <c t="s" s="136" r="D560">
        <v>5379</v>
      </c>
      <c t="s" s="136" r="E560">
        <v>5396</v>
      </c>
      <c s="150" r="F560"/>
    </row>
    <row r="561">
      <c s="113" r="A561">
        <v>108758000228</v>
      </c>
      <c t="s" s="136" r="B561">
        <v>5379</v>
      </c>
      <c t="s" s="136" r="C561">
        <v>5218</v>
      </c>
      <c t="s" s="136" r="D561">
        <v>5379</v>
      </c>
      <c t="s" s="136" r="E561">
        <v>760</v>
      </c>
      <c s="150" r="F561"/>
    </row>
    <row r="562">
      <c s="50" r="A562">
        <v>108758000678</v>
      </c>
      <c t="s" s="103" r="B562">
        <v>16</v>
      </c>
      <c t="s" s="103" r="C562">
        <v>4870</v>
      </c>
      <c t="s" s="103" r="D562">
        <v>5379</v>
      </c>
      <c t="s" s="103" r="E562">
        <v>5397</v>
      </c>
      <c s="150" r="F562"/>
    </row>
    <row r="563">
      <c s="113" r="A563">
        <v>108758000864</v>
      </c>
      <c t="s" s="136" r="B563">
        <v>5379</v>
      </c>
      <c t="s" s="136" r="C563">
        <v>5218</v>
      </c>
      <c t="s" s="136" r="D563">
        <v>5379</v>
      </c>
      <c t="s" s="136" r="E563">
        <v>761</v>
      </c>
      <c s="150" r="F563"/>
    </row>
    <row r="564">
      <c s="113" r="A564">
        <v>108758003685</v>
      </c>
      <c t="s" s="136" r="B564">
        <v>5379</v>
      </c>
      <c t="s" s="136" r="C564">
        <v>5218</v>
      </c>
      <c t="s" s="136" r="D564">
        <v>5379</v>
      </c>
      <c t="s" s="136" r="E564">
        <v>5398</v>
      </c>
      <c s="150" r="F564"/>
    </row>
    <row r="565">
      <c s="50" r="A565">
        <v>108758001852</v>
      </c>
      <c t="s" s="103" r="B565">
        <v>16</v>
      </c>
      <c t="s" s="103" r="C565">
        <v>4870</v>
      </c>
      <c t="s" s="103" r="D565">
        <v>5379</v>
      </c>
      <c t="s" s="103" r="E565">
        <v>5399</v>
      </c>
      <c s="150" r="F565"/>
    </row>
    <row r="566">
      <c s="113" r="A566">
        <v>108758003367</v>
      </c>
      <c t="s" s="136" r="B566">
        <v>5379</v>
      </c>
      <c t="s" s="136" r="C566">
        <v>5218</v>
      </c>
      <c t="s" s="136" r="D566">
        <v>5379</v>
      </c>
      <c t="s" s="136" r="E566">
        <v>5400</v>
      </c>
      <c s="150" r="F566"/>
    </row>
    <row r="567">
      <c s="113" r="A567">
        <v>108758003693</v>
      </c>
      <c t="s" s="136" r="B567">
        <v>5379</v>
      </c>
      <c t="s" s="136" r="C567">
        <v>5218</v>
      </c>
      <c t="s" s="136" r="D567">
        <v>5379</v>
      </c>
      <c t="s" s="136" r="E567">
        <v>5401</v>
      </c>
      <c s="150" r="F567"/>
    </row>
    <row r="568">
      <c s="113" r="A568">
        <v>108758004151</v>
      </c>
      <c t="s" s="136" r="B568">
        <v>5379</v>
      </c>
      <c t="s" s="136" r="C568">
        <v>5218</v>
      </c>
      <c t="s" s="136" r="D568">
        <v>5379</v>
      </c>
      <c t="s" s="136" r="E568">
        <v>764</v>
      </c>
      <c s="150" r="F568"/>
    </row>
    <row r="569">
      <c s="113" r="A569">
        <v>108758077905</v>
      </c>
      <c t="s" s="136" r="B569">
        <v>5379</v>
      </c>
      <c t="s" s="136" r="C569">
        <v>5218</v>
      </c>
      <c t="s" s="136" r="D569">
        <v>5379</v>
      </c>
      <c t="s" s="136" r="E569">
        <v>5402</v>
      </c>
      <c s="150" r="F569"/>
    </row>
    <row r="570">
      <c s="113" r="A570">
        <v>108770000021</v>
      </c>
      <c t="s" s="136" r="B570">
        <v>5403</v>
      </c>
      <c t="s" s="136" r="C570">
        <v>5218</v>
      </c>
      <c t="s" s="136" r="D570">
        <v>5218</v>
      </c>
      <c t="s" s="136" r="E570">
        <v>5404</v>
      </c>
      <c s="150" r="F570"/>
    </row>
    <row r="571">
      <c s="113" r="A571">
        <v>108770000047</v>
      </c>
      <c t="s" s="136" r="B571">
        <v>5403</v>
      </c>
      <c t="s" s="136" r="C571">
        <v>5218</v>
      </c>
      <c t="s" s="136" r="D571">
        <v>5218</v>
      </c>
      <c t="s" s="136" r="E571">
        <v>1842</v>
      </c>
      <c s="150" r="F571"/>
    </row>
    <row r="572">
      <c s="113" r="A572">
        <v>108770000152</v>
      </c>
      <c t="s" s="136" r="B572">
        <v>5403</v>
      </c>
      <c t="s" s="136" r="C572">
        <v>5218</v>
      </c>
      <c t="s" s="136" r="D572">
        <v>5218</v>
      </c>
      <c t="s" s="136" r="E572">
        <v>5317</v>
      </c>
      <c s="150" r="F572"/>
    </row>
    <row r="573">
      <c s="113" r="A573">
        <v>108832000022</v>
      </c>
      <c t="s" s="136" r="B573">
        <v>5405</v>
      </c>
      <c t="s" s="136" r="C573">
        <v>5218</v>
      </c>
      <c t="s" s="136" r="D573">
        <v>5218</v>
      </c>
      <c t="s" s="136" r="E573">
        <v>5406</v>
      </c>
      <c s="150" r="F573"/>
    </row>
    <row r="574">
      <c s="113" r="A574">
        <v>108832000031</v>
      </c>
      <c t="s" s="136" r="B574">
        <v>5405</v>
      </c>
      <c t="s" s="136" r="C574">
        <v>5218</v>
      </c>
      <c t="s" s="136" r="D574">
        <v>5218</v>
      </c>
      <c t="s" s="136" r="E574">
        <v>5407</v>
      </c>
      <c s="150" r="F574"/>
    </row>
    <row r="575">
      <c s="113" r="A575">
        <v>108849000018</v>
      </c>
      <c t="s" s="136" r="B575">
        <v>5408</v>
      </c>
      <c t="s" s="136" r="C575">
        <v>5218</v>
      </c>
      <c t="s" s="136" r="D575">
        <v>5218</v>
      </c>
      <c t="s" s="136" r="E575">
        <v>5409</v>
      </c>
      <c s="150" r="F575"/>
    </row>
    <row r="576">
      <c s="113" r="A576">
        <v>108849000026</v>
      </c>
      <c t="s" s="136" r="B576">
        <v>5408</v>
      </c>
      <c t="s" s="136" r="C576">
        <v>5218</v>
      </c>
      <c t="s" s="136" r="D576">
        <v>5218</v>
      </c>
      <c t="s" s="136" r="E576">
        <v>5410</v>
      </c>
      <c s="150" r="F576"/>
    </row>
    <row r="577">
      <c s="113" r="A577">
        <v>108849000123</v>
      </c>
      <c t="s" s="136" r="B577">
        <v>5408</v>
      </c>
      <c t="s" s="136" r="C577">
        <v>5218</v>
      </c>
      <c t="s" s="136" r="D577">
        <v>5218</v>
      </c>
      <c t="s" s="136" r="E577">
        <v>5411</v>
      </c>
      <c s="150" r="F577"/>
    </row>
    <row r="578">
      <c s="113" r="A578">
        <v>108001000026</v>
      </c>
      <c t="s" s="136" r="B578">
        <v>140</v>
      </c>
      <c t="s" s="136" r="C578">
        <v>5218</v>
      </c>
      <c t="s" s="136" r="D578">
        <v>140</v>
      </c>
      <c t="s" s="136" r="E578">
        <v>5412</v>
      </c>
      <c s="150" r="F578"/>
    </row>
    <row r="579">
      <c s="113" r="A579">
        <v>110800000088</v>
      </c>
      <c t="s" s="136" r="B579">
        <v>140</v>
      </c>
      <c t="s" s="136" r="C579">
        <v>5218</v>
      </c>
      <c t="s" s="136" r="D579">
        <v>140</v>
      </c>
      <c t="s" s="136" r="E579">
        <v>5413</v>
      </c>
      <c s="150" r="F579"/>
    </row>
    <row r="580">
      <c s="113" r="A580">
        <v>113001000143</v>
      </c>
      <c t="s" s="136" r="B580">
        <v>225</v>
      </c>
      <c t="s" s="136" r="C580">
        <v>5414</v>
      </c>
      <c t="s" s="136" r="D580">
        <v>225</v>
      </c>
      <c t="s" s="136" r="E580">
        <v>770</v>
      </c>
      <c s="150" r="F580"/>
    </row>
    <row r="581">
      <c s="113" r="A581">
        <v>213001000083</v>
      </c>
      <c t="s" s="136" r="B581">
        <v>225</v>
      </c>
      <c t="s" s="136" r="C581">
        <v>5414</v>
      </c>
      <c t="s" s="136" r="D581">
        <v>225</v>
      </c>
      <c t="s" s="136" r="E581">
        <v>5415</v>
      </c>
      <c s="150" r="F581"/>
    </row>
    <row r="582">
      <c s="113" r="A582">
        <v>213001001951</v>
      </c>
      <c t="s" s="136" r="B582">
        <v>225</v>
      </c>
      <c t="s" s="136" r="C582">
        <v>5414</v>
      </c>
      <c t="s" s="136" r="D582">
        <v>225</v>
      </c>
      <c t="s" s="136" r="E582">
        <v>5416</v>
      </c>
      <c s="150" r="F582"/>
    </row>
    <row r="583">
      <c s="113" r="A583">
        <v>113001003967</v>
      </c>
      <c t="s" s="136" r="B583">
        <v>225</v>
      </c>
      <c t="s" s="136" r="C583">
        <v>5414</v>
      </c>
      <c t="s" s="136" r="D583">
        <v>225</v>
      </c>
      <c t="s" s="136" r="E583">
        <v>5417</v>
      </c>
      <c s="150" r="F583"/>
    </row>
    <row r="584">
      <c s="113" r="A584">
        <v>113001012711</v>
      </c>
      <c t="s" s="136" r="B584">
        <v>225</v>
      </c>
      <c t="s" s="136" r="C584">
        <v>5414</v>
      </c>
      <c t="s" s="136" r="D584">
        <v>225</v>
      </c>
      <c t="s" s="136" r="E584">
        <v>5418</v>
      </c>
      <c s="150" r="F584"/>
    </row>
    <row r="585">
      <c s="113" r="A585">
        <v>113001000241</v>
      </c>
      <c t="s" s="136" r="B585">
        <v>225</v>
      </c>
      <c t="s" s="136" r="C585">
        <v>5414</v>
      </c>
      <c t="s" s="136" r="D585">
        <v>225</v>
      </c>
      <c t="s" s="136" r="E585">
        <v>772</v>
      </c>
      <c s="150" r="F585"/>
    </row>
    <row r="586">
      <c s="113" r="A586">
        <v>113001000259</v>
      </c>
      <c t="s" s="136" r="B586">
        <v>225</v>
      </c>
      <c t="s" s="136" r="C586">
        <v>5414</v>
      </c>
      <c t="s" s="136" r="D586">
        <v>225</v>
      </c>
      <c t="s" s="136" r="E586">
        <v>5419</v>
      </c>
      <c s="150" r="F586"/>
    </row>
    <row r="587">
      <c s="113" r="A587">
        <v>113001000321</v>
      </c>
      <c t="s" s="136" r="B587">
        <v>225</v>
      </c>
      <c t="s" s="136" r="C587">
        <v>5414</v>
      </c>
      <c t="s" s="136" r="D587">
        <v>225</v>
      </c>
      <c t="s" s="136" r="E587">
        <v>773</v>
      </c>
      <c s="150" r="F587"/>
    </row>
    <row r="588">
      <c s="113" r="A588">
        <v>113001000348</v>
      </c>
      <c t="s" s="136" r="B588">
        <v>225</v>
      </c>
      <c t="s" s="136" r="C588">
        <v>5414</v>
      </c>
      <c t="s" s="136" r="D588">
        <v>225</v>
      </c>
      <c t="s" s="136" r="E588">
        <v>774</v>
      </c>
      <c s="150" r="F588"/>
    </row>
    <row r="589">
      <c s="113" r="A589">
        <v>113001000429</v>
      </c>
      <c t="s" s="136" r="B589">
        <v>225</v>
      </c>
      <c t="s" s="136" r="C589">
        <v>5414</v>
      </c>
      <c t="s" s="136" r="D589">
        <v>225</v>
      </c>
      <c t="s" s="136" r="E589">
        <v>775</v>
      </c>
      <c s="150" r="F589"/>
    </row>
    <row r="590">
      <c s="113" r="A590">
        <v>113001001981</v>
      </c>
      <c t="s" s="136" r="B590">
        <v>225</v>
      </c>
      <c t="s" s="136" r="C590">
        <v>5414</v>
      </c>
      <c t="s" s="136" r="D590">
        <v>225</v>
      </c>
      <c t="s" s="136" r="E590">
        <v>5420</v>
      </c>
      <c s="150" r="F590"/>
    </row>
    <row r="591">
      <c s="113" r="A591">
        <v>113001000437</v>
      </c>
      <c t="s" s="136" r="B591">
        <v>225</v>
      </c>
      <c t="s" s="136" r="C591">
        <v>5414</v>
      </c>
      <c t="s" s="136" r="D591">
        <v>225</v>
      </c>
      <c t="s" s="136" r="E591">
        <v>5421</v>
      </c>
      <c s="150" r="F591"/>
    </row>
    <row r="592">
      <c s="113" r="A592">
        <v>113001000721</v>
      </c>
      <c t="s" s="136" r="B592">
        <v>225</v>
      </c>
      <c t="s" s="136" r="C592">
        <v>5414</v>
      </c>
      <c t="s" s="136" r="D592">
        <v>225</v>
      </c>
      <c t="s" s="136" r="E592">
        <v>777</v>
      </c>
      <c s="150" r="F592"/>
    </row>
    <row r="593">
      <c s="113" r="A593">
        <v>113001001671</v>
      </c>
      <c t="s" s="136" r="B593">
        <v>225</v>
      </c>
      <c t="s" s="136" r="C593">
        <v>5414</v>
      </c>
      <c t="s" s="136" r="D593">
        <v>225</v>
      </c>
      <c t="s" s="136" r="E593">
        <v>5422</v>
      </c>
      <c s="150" r="F593"/>
    </row>
    <row r="594">
      <c s="113" r="A594">
        <v>113001000739</v>
      </c>
      <c t="s" s="136" r="B594">
        <v>225</v>
      </c>
      <c t="s" s="136" r="C594">
        <v>5414</v>
      </c>
      <c t="s" s="136" r="D594">
        <v>225</v>
      </c>
      <c t="s" s="136" r="E594">
        <v>778</v>
      </c>
      <c s="150" r="F594"/>
    </row>
    <row r="595">
      <c s="113" r="A595">
        <v>113001002081</v>
      </c>
      <c t="s" s="136" r="B595">
        <v>225</v>
      </c>
      <c t="s" s="136" r="C595">
        <v>5414</v>
      </c>
      <c t="s" s="136" r="D595">
        <v>225</v>
      </c>
      <c t="s" s="136" r="E595">
        <v>5423</v>
      </c>
      <c s="150" r="F595"/>
    </row>
    <row r="596">
      <c s="113" r="A596">
        <v>113001002553</v>
      </c>
      <c t="s" s="136" r="B596">
        <v>225</v>
      </c>
      <c t="s" s="136" r="C596">
        <v>5414</v>
      </c>
      <c t="s" s="136" r="D596">
        <v>225</v>
      </c>
      <c t="s" s="136" r="E596">
        <v>5424</v>
      </c>
      <c s="150" r="F596"/>
    </row>
    <row r="597">
      <c s="113" r="A597">
        <v>113001005889</v>
      </c>
      <c t="s" s="136" r="B597">
        <v>225</v>
      </c>
      <c t="s" s="136" r="C597">
        <v>5414</v>
      </c>
      <c t="s" s="136" r="D597">
        <v>225</v>
      </c>
      <c t="s" s="136" r="E597">
        <v>5425</v>
      </c>
      <c s="150" r="F597"/>
    </row>
    <row r="598">
      <c s="113" r="A598">
        <v>113001007806</v>
      </c>
      <c t="s" s="136" r="B598">
        <v>225</v>
      </c>
      <c t="s" s="136" r="C598">
        <v>5414</v>
      </c>
      <c t="s" s="136" r="D598">
        <v>225</v>
      </c>
      <c t="s" s="136" r="E598">
        <v>5426</v>
      </c>
      <c s="150" r="F598"/>
    </row>
    <row r="599">
      <c s="113" r="A599">
        <v>113001008217</v>
      </c>
      <c t="s" s="136" r="B599">
        <v>225</v>
      </c>
      <c t="s" s="136" r="C599">
        <v>5414</v>
      </c>
      <c t="s" s="136" r="D599">
        <v>225</v>
      </c>
      <c t="s" s="136" r="E599">
        <v>5427</v>
      </c>
      <c s="150" r="F599"/>
    </row>
    <row r="600">
      <c s="113" r="A600">
        <v>113001000275</v>
      </c>
      <c t="s" s="136" r="B600">
        <v>225</v>
      </c>
      <c t="s" s="136" r="C600">
        <v>5414</v>
      </c>
      <c t="s" s="136" r="D600">
        <v>225</v>
      </c>
      <c t="s" s="136" r="E600">
        <v>5428</v>
      </c>
      <c s="150" r="F600"/>
    </row>
    <row r="601">
      <c s="113" r="A601">
        <v>113001000771</v>
      </c>
      <c t="s" s="136" r="B601">
        <v>225</v>
      </c>
      <c t="s" s="136" r="C601">
        <v>5414</v>
      </c>
      <c t="s" s="136" r="D601">
        <v>225</v>
      </c>
      <c t="s" s="136" r="E601">
        <v>779</v>
      </c>
      <c s="150" r="F601"/>
    </row>
    <row r="602">
      <c s="113" r="A602">
        <v>113001000798</v>
      </c>
      <c t="s" s="136" r="B602">
        <v>225</v>
      </c>
      <c t="s" s="136" r="C602">
        <v>5414</v>
      </c>
      <c t="s" s="136" r="D602">
        <v>225</v>
      </c>
      <c t="s" s="136" r="E602">
        <v>5429</v>
      </c>
      <c s="150" r="F602"/>
    </row>
    <row r="603">
      <c s="113" r="A603">
        <v>113001000836</v>
      </c>
      <c t="s" s="136" r="B603">
        <v>225</v>
      </c>
      <c t="s" s="136" r="C603">
        <v>5414</v>
      </c>
      <c t="s" s="136" r="D603">
        <v>225</v>
      </c>
      <c t="s" s="136" r="E603">
        <v>5430</v>
      </c>
      <c s="150" r="F603"/>
    </row>
    <row r="604">
      <c s="113" r="A604">
        <v>113001000852</v>
      </c>
      <c t="s" s="136" r="B604">
        <v>225</v>
      </c>
      <c t="s" s="136" r="C604">
        <v>5414</v>
      </c>
      <c t="s" s="136" r="D604">
        <v>225</v>
      </c>
      <c t="s" s="136" r="E604">
        <v>780</v>
      </c>
      <c s="150" r="F604"/>
    </row>
    <row r="605">
      <c s="113" r="A605">
        <v>113001002871</v>
      </c>
      <c t="s" s="136" r="B605">
        <v>225</v>
      </c>
      <c t="s" s="136" r="C605">
        <v>5414</v>
      </c>
      <c t="s" s="136" r="D605">
        <v>225</v>
      </c>
      <c t="s" s="136" r="E605">
        <v>5431</v>
      </c>
      <c s="150" r="F605"/>
    </row>
    <row r="606">
      <c s="113" r="A606">
        <v>113001000178</v>
      </c>
      <c t="s" s="136" r="B606">
        <v>225</v>
      </c>
      <c t="s" s="136" r="C606">
        <v>5414</v>
      </c>
      <c t="s" s="136" r="D606">
        <v>225</v>
      </c>
      <c t="s" s="136" r="E606">
        <v>5432</v>
      </c>
      <c s="150" r="F606"/>
    </row>
    <row r="607">
      <c s="113" r="A607">
        <v>113001000186</v>
      </c>
      <c t="s" s="136" r="B607">
        <v>225</v>
      </c>
      <c t="s" s="136" r="C607">
        <v>5414</v>
      </c>
      <c t="s" s="136" r="D607">
        <v>225</v>
      </c>
      <c t="s" s="136" r="E607">
        <v>5433</v>
      </c>
      <c s="150" r="F607"/>
    </row>
    <row r="608">
      <c s="113" r="A608">
        <v>113001000208</v>
      </c>
      <c t="s" s="136" r="B608">
        <v>225</v>
      </c>
      <c t="s" s="136" r="C608">
        <v>5414</v>
      </c>
      <c t="s" s="136" r="D608">
        <v>225</v>
      </c>
      <c t="s" s="136" r="E608">
        <v>5434</v>
      </c>
      <c s="150" r="F608"/>
    </row>
    <row r="609">
      <c s="113" r="A609">
        <v>113001001336</v>
      </c>
      <c t="s" s="136" r="B609">
        <v>225</v>
      </c>
      <c t="s" s="136" r="C609">
        <v>5414</v>
      </c>
      <c t="s" s="136" r="D609">
        <v>225</v>
      </c>
      <c t="s" s="136" r="E609">
        <v>782</v>
      </c>
      <c s="150" r="F609"/>
    </row>
    <row r="610">
      <c s="113" r="A610">
        <v>113001001450</v>
      </c>
      <c t="s" s="136" r="B610">
        <v>225</v>
      </c>
      <c t="s" s="136" r="C610">
        <v>5414</v>
      </c>
      <c t="s" s="136" r="D610">
        <v>225</v>
      </c>
      <c t="s" s="136" r="E610">
        <v>5435</v>
      </c>
      <c s="150" r="F610"/>
    </row>
    <row r="611">
      <c s="113" r="A611">
        <v>113001001484</v>
      </c>
      <c t="s" s="136" r="B611">
        <v>225</v>
      </c>
      <c t="s" s="136" r="C611">
        <v>5414</v>
      </c>
      <c t="s" s="136" r="D611">
        <v>225</v>
      </c>
      <c t="s" s="136" r="E611">
        <v>784</v>
      </c>
      <c s="150" r="F611"/>
    </row>
    <row r="612">
      <c s="113" r="A612">
        <v>113001003754</v>
      </c>
      <c t="s" s="136" r="B612">
        <v>225</v>
      </c>
      <c t="s" s="136" r="C612">
        <v>5414</v>
      </c>
      <c t="s" s="136" r="D612">
        <v>225</v>
      </c>
      <c t="s" s="136" r="E612">
        <v>5436</v>
      </c>
      <c s="150" r="F612"/>
    </row>
    <row r="613">
      <c s="113" r="A613">
        <v>113001007709</v>
      </c>
      <c t="s" s="136" r="B613">
        <v>225</v>
      </c>
      <c t="s" s="136" r="C613">
        <v>5414</v>
      </c>
      <c t="s" s="136" r="D613">
        <v>225</v>
      </c>
      <c t="s" s="136" r="E613">
        <v>5437</v>
      </c>
      <c s="150" r="F613"/>
    </row>
    <row r="614">
      <c s="113" r="A614">
        <v>113001008926</v>
      </c>
      <c t="s" s="136" r="B614">
        <v>225</v>
      </c>
      <c t="s" s="136" r="C614">
        <v>5414</v>
      </c>
      <c t="s" s="136" r="D614">
        <v>225</v>
      </c>
      <c t="s" s="136" r="E614">
        <v>5438</v>
      </c>
      <c s="150" r="F614"/>
    </row>
    <row r="615">
      <c s="113" r="A615">
        <v>113001000712</v>
      </c>
      <c t="s" s="136" r="B615">
        <v>225</v>
      </c>
      <c t="s" s="136" r="C615">
        <v>5414</v>
      </c>
      <c t="s" s="136" r="D615">
        <v>225</v>
      </c>
      <c t="s" s="136" r="E615">
        <v>5439</v>
      </c>
      <c s="150" r="F615"/>
    </row>
    <row r="616">
      <c s="113" r="A616">
        <v>113001001492</v>
      </c>
      <c t="s" s="136" r="B616">
        <v>225</v>
      </c>
      <c t="s" s="136" r="C616">
        <v>5414</v>
      </c>
      <c t="s" s="136" r="D616">
        <v>225</v>
      </c>
      <c t="s" s="136" r="E616">
        <v>785</v>
      </c>
      <c s="150" r="F616"/>
    </row>
    <row r="617">
      <c s="113" r="A617">
        <v>113001001786</v>
      </c>
      <c t="s" s="136" r="B617">
        <v>225</v>
      </c>
      <c t="s" s="136" r="C617">
        <v>5414</v>
      </c>
      <c t="s" s="136" r="D617">
        <v>225</v>
      </c>
      <c t="s" s="136" r="E617">
        <v>5440</v>
      </c>
      <c s="150" r="F617"/>
    </row>
    <row r="618">
      <c s="113" r="A618">
        <v>113001008225</v>
      </c>
      <c t="s" s="136" r="B618">
        <v>225</v>
      </c>
      <c t="s" s="136" r="C618">
        <v>5414</v>
      </c>
      <c t="s" s="136" r="D618">
        <v>225</v>
      </c>
      <c t="s" s="136" r="E618">
        <v>5441</v>
      </c>
      <c s="150" r="F618"/>
    </row>
    <row r="619">
      <c s="113" r="A619">
        <v>113001001581</v>
      </c>
      <c t="s" s="136" r="B619">
        <v>225</v>
      </c>
      <c t="s" s="136" r="C619">
        <v>5414</v>
      </c>
      <c t="s" s="136" r="D619">
        <v>225</v>
      </c>
      <c t="s" s="136" r="E619">
        <v>786</v>
      </c>
      <c s="150" r="F619"/>
    </row>
    <row r="620">
      <c s="113" r="A620">
        <v>113001001697</v>
      </c>
      <c t="s" s="136" r="B620">
        <v>225</v>
      </c>
      <c t="s" s="136" r="C620">
        <v>5414</v>
      </c>
      <c t="s" s="136" r="D620">
        <v>225</v>
      </c>
      <c t="s" s="136" r="E620">
        <v>787</v>
      </c>
      <c s="150" r="F620"/>
    </row>
    <row r="621">
      <c s="113" r="A621">
        <v>113001007121</v>
      </c>
      <c t="s" s="136" r="B621">
        <v>225</v>
      </c>
      <c t="s" s="136" r="C621">
        <v>5414</v>
      </c>
      <c t="s" s="136" r="D621">
        <v>225</v>
      </c>
      <c t="s" s="136" r="E621">
        <v>5442</v>
      </c>
      <c s="150" r="F621"/>
    </row>
    <row r="622">
      <c s="113" r="A622">
        <v>113001006818</v>
      </c>
      <c t="s" s="136" r="B622">
        <v>225</v>
      </c>
      <c t="s" s="136" r="C622">
        <v>5414</v>
      </c>
      <c t="s" s="136" r="D622">
        <v>225</v>
      </c>
      <c t="s" s="136" r="E622">
        <v>5443</v>
      </c>
      <c s="150" r="F622"/>
    </row>
    <row r="623">
      <c s="113" r="A623">
        <v>113001008195</v>
      </c>
      <c t="s" s="136" r="B623">
        <v>225</v>
      </c>
      <c t="s" s="136" r="C623">
        <v>5414</v>
      </c>
      <c t="s" s="136" r="D623">
        <v>225</v>
      </c>
      <c t="s" s="136" r="E623">
        <v>5444</v>
      </c>
      <c s="150" r="F623"/>
    </row>
    <row r="624">
      <c s="113" r="A624">
        <v>113001001646</v>
      </c>
      <c t="s" s="136" r="B624">
        <v>225</v>
      </c>
      <c t="s" s="136" r="C624">
        <v>5414</v>
      </c>
      <c t="s" s="136" r="D624">
        <v>225</v>
      </c>
      <c t="s" s="136" r="E624">
        <v>5445</v>
      </c>
      <c s="150" r="F624"/>
    </row>
    <row r="625">
      <c s="113" r="A625">
        <v>113001001727</v>
      </c>
      <c t="s" s="136" r="B625">
        <v>225</v>
      </c>
      <c t="s" s="136" r="C625">
        <v>5414</v>
      </c>
      <c t="s" s="136" r="D625">
        <v>225</v>
      </c>
      <c t="s" s="136" r="E625">
        <v>789</v>
      </c>
      <c s="150" r="F625"/>
    </row>
    <row r="626">
      <c s="113" r="A626">
        <v>113001000151</v>
      </c>
      <c t="s" s="136" r="B626">
        <v>225</v>
      </c>
      <c t="s" s="136" r="C626">
        <v>5414</v>
      </c>
      <c t="s" s="136" r="D626">
        <v>225</v>
      </c>
      <c t="s" s="136" r="E626">
        <v>5446</v>
      </c>
      <c s="150" r="F626"/>
    </row>
    <row r="627">
      <c s="113" r="A627">
        <v>113001001352</v>
      </c>
      <c t="s" s="136" r="B627">
        <v>225</v>
      </c>
      <c t="s" s="136" r="C627">
        <v>5414</v>
      </c>
      <c t="s" s="136" r="D627">
        <v>225</v>
      </c>
      <c t="s" s="136" r="E627">
        <v>5447</v>
      </c>
      <c s="150" r="F627"/>
    </row>
    <row r="628">
      <c s="113" r="A628">
        <v>113001001816</v>
      </c>
      <c t="s" s="136" r="B628">
        <v>225</v>
      </c>
      <c t="s" s="136" r="C628">
        <v>5414</v>
      </c>
      <c t="s" s="136" r="D628">
        <v>225</v>
      </c>
      <c t="s" s="136" r="E628">
        <v>790</v>
      </c>
      <c s="150" r="F628"/>
    </row>
    <row r="629">
      <c s="113" r="A629">
        <v>113001002162</v>
      </c>
      <c t="s" s="136" r="B629">
        <v>225</v>
      </c>
      <c t="s" s="136" r="C629">
        <v>5414</v>
      </c>
      <c t="s" s="136" r="D629">
        <v>225</v>
      </c>
      <c t="s" s="136" r="E629">
        <v>5448</v>
      </c>
      <c s="150" r="F629"/>
    </row>
    <row r="630">
      <c s="113" r="A630">
        <v>113001001972</v>
      </c>
      <c t="s" s="136" r="B630">
        <v>225</v>
      </c>
      <c t="s" s="136" r="C630">
        <v>5414</v>
      </c>
      <c t="s" s="136" r="D630">
        <v>225</v>
      </c>
      <c t="s" s="136" r="E630">
        <v>791</v>
      </c>
      <c s="150" r="F630"/>
    </row>
    <row r="631">
      <c s="113" r="A631">
        <v>113001001573</v>
      </c>
      <c t="s" s="136" r="B631">
        <v>225</v>
      </c>
      <c t="s" s="136" r="C631">
        <v>5414</v>
      </c>
      <c t="s" s="136" r="D631">
        <v>225</v>
      </c>
      <c t="s" s="136" r="E631">
        <v>5449</v>
      </c>
      <c s="150" r="F631"/>
    </row>
    <row r="632">
      <c s="113" r="A632">
        <v>113001001590</v>
      </c>
      <c t="s" s="136" r="B632">
        <v>225</v>
      </c>
      <c t="s" s="136" r="C632">
        <v>5414</v>
      </c>
      <c t="s" s="136" r="D632">
        <v>225</v>
      </c>
      <c t="s" s="136" r="E632">
        <v>5450</v>
      </c>
      <c s="150" r="F632"/>
    </row>
    <row r="633">
      <c s="113" r="A633">
        <v>113001002481</v>
      </c>
      <c t="s" s="136" r="B633">
        <v>225</v>
      </c>
      <c t="s" s="136" r="C633">
        <v>5414</v>
      </c>
      <c t="s" s="136" r="D633">
        <v>225</v>
      </c>
      <c t="s" s="136" r="E633">
        <v>5451</v>
      </c>
      <c s="150" r="F633"/>
    </row>
    <row r="634">
      <c s="113" r="A634">
        <v>113001027157</v>
      </c>
      <c t="s" s="136" r="B634">
        <v>225</v>
      </c>
      <c t="s" s="136" r="C634">
        <v>5414</v>
      </c>
      <c t="s" s="136" r="D634">
        <v>225</v>
      </c>
      <c t="s" s="136" r="E634">
        <v>5452</v>
      </c>
      <c s="150" r="F634"/>
    </row>
    <row r="635">
      <c s="113" r="A635">
        <v>113001000267</v>
      </c>
      <c t="s" s="136" r="B635">
        <v>225</v>
      </c>
      <c t="s" s="136" r="C635">
        <v>5414</v>
      </c>
      <c t="s" s="136" r="D635">
        <v>225</v>
      </c>
      <c t="s" s="136" r="E635">
        <v>5453</v>
      </c>
      <c s="150" r="F635"/>
    </row>
    <row r="636">
      <c s="113" r="A636">
        <v>113001002880</v>
      </c>
      <c t="s" s="136" r="B636">
        <v>225</v>
      </c>
      <c t="s" s="136" r="C636">
        <v>5414</v>
      </c>
      <c t="s" s="136" r="D636">
        <v>225</v>
      </c>
      <c t="s" s="136" r="E636">
        <v>5454</v>
      </c>
      <c s="150" r="F636"/>
    </row>
    <row r="637">
      <c s="113" r="A637">
        <v>213001008084</v>
      </c>
      <c t="s" s="136" r="B637">
        <v>225</v>
      </c>
      <c t="s" s="136" r="C637">
        <v>5414</v>
      </c>
      <c t="s" s="136" r="D637">
        <v>225</v>
      </c>
      <c t="s" s="136" r="E637">
        <v>5455</v>
      </c>
      <c s="150" r="F637"/>
    </row>
    <row r="638">
      <c s="113" r="A638">
        <v>113001002138</v>
      </c>
      <c t="s" s="136" r="B638">
        <v>225</v>
      </c>
      <c t="s" s="136" r="C638">
        <v>5414</v>
      </c>
      <c t="s" s="136" r="D638">
        <v>225</v>
      </c>
      <c t="s" s="136" r="E638">
        <v>794</v>
      </c>
      <c s="150" r="F638"/>
    </row>
    <row r="639">
      <c s="113" r="A639">
        <v>113001000101</v>
      </c>
      <c t="s" s="136" r="B639">
        <v>225</v>
      </c>
      <c t="s" s="136" r="C639">
        <v>5414</v>
      </c>
      <c t="s" s="136" r="D639">
        <v>225</v>
      </c>
      <c t="s" s="136" r="E639">
        <v>5456</v>
      </c>
      <c s="150" r="F639"/>
    </row>
    <row r="640">
      <c s="113" r="A640">
        <v>113001000313</v>
      </c>
      <c t="s" s="136" r="B640">
        <v>225</v>
      </c>
      <c t="s" s="136" r="C640">
        <v>5414</v>
      </c>
      <c t="s" s="136" r="D640">
        <v>225</v>
      </c>
      <c t="s" s="136" r="E640">
        <v>5457</v>
      </c>
      <c s="150" r="F640"/>
    </row>
    <row r="641">
      <c s="113" r="A641">
        <v>113001002413</v>
      </c>
      <c t="s" s="136" r="B641">
        <v>225</v>
      </c>
      <c t="s" s="136" r="C641">
        <v>5414</v>
      </c>
      <c t="s" s="136" r="D641">
        <v>225</v>
      </c>
      <c t="s" s="136" r="E641">
        <v>795</v>
      </c>
      <c s="150" r="F641"/>
    </row>
    <row r="642">
      <c s="113" r="A642">
        <v>113001002626</v>
      </c>
      <c t="s" s="136" r="B642">
        <v>225</v>
      </c>
      <c t="s" s="136" r="C642">
        <v>5414</v>
      </c>
      <c t="s" s="136" r="D642">
        <v>225</v>
      </c>
      <c t="s" s="136" r="E642">
        <v>796</v>
      </c>
      <c s="150" r="F642"/>
    </row>
    <row r="643">
      <c s="113" r="A643">
        <v>113001001964</v>
      </c>
      <c t="s" s="136" r="B643">
        <v>225</v>
      </c>
      <c t="s" s="136" r="C643">
        <v>5414</v>
      </c>
      <c t="s" s="136" r="D643">
        <v>225</v>
      </c>
      <c t="s" s="136" r="E643">
        <v>5458</v>
      </c>
      <c s="150" r="F643"/>
    </row>
    <row r="644">
      <c s="113" r="A644">
        <v>113001002596</v>
      </c>
      <c t="s" s="136" r="B644">
        <v>225</v>
      </c>
      <c t="s" s="136" r="C644">
        <v>5414</v>
      </c>
      <c t="s" s="136" r="D644">
        <v>225</v>
      </c>
      <c t="s" s="136" r="E644">
        <v>5459</v>
      </c>
      <c s="150" r="F644"/>
    </row>
    <row r="645">
      <c s="113" r="A645">
        <v>113001002651</v>
      </c>
      <c t="s" s="136" r="B645">
        <v>225</v>
      </c>
      <c t="s" s="136" r="C645">
        <v>5414</v>
      </c>
      <c t="s" s="136" r="D645">
        <v>225</v>
      </c>
      <c t="s" s="136" r="E645">
        <v>5460</v>
      </c>
      <c s="150" r="F645"/>
    </row>
    <row r="646">
      <c s="113" r="A646">
        <v>113001002952</v>
      </c>
      <c t="s" s="136" r="B646">
        <v>225</v>
      </c>
      <c t="s" s="136" r="C646">
        <v>5414</v>
      </c>
      <c t="s" s="136" r="D646">
        <v>225</v>
      </c>
      <c t="s" s="136" r="E646">
        <v>798</v>
      </c>
      <c s="150" r="F646"/>
    </row>
    <row r="647">
      <c s="50" r="A647">
        <v>113001002979</v>
      </c>
      <c t="s" s="103" r="B647">
        <v>4882</v>
      </c>
      <c t="s" s="103" r="C647">
        <v>4874</v>
      </c>
      <c t="s" s="103" r="D647">
        <v>225</v>
      </c>
      <c t="s" s="103" r="E647">
        <v>5461</v>
      </c>
      <c s="150" r="F647"/>
    </row>
    <row r="648">
      <c s="50" r="A648">
        <v>113001003797</v>
      </c>
      <c t="s" s="103" r="B648">
        <v>4882</v>
      </c>
      <c t="s" s="103" r="C648">
        <v>4874</v>
      </c>
      <c t="s" s="103" r="D648">
        <v>225</v>
      </c>
      <c t="s" s="103" r="E648">
        <v>5462</v>
      </c>
      <c s="150" r="F648"/>
    </row>
    <row r="649">
      <c s="50" r="A649">
        <v>113001007083</v>
      </c>
      <c t="s" s="103" r="B649">
        <v>4882</v>
      </c>
      <c t="s" s="103" r="C649">
        <v>4874</v>
      </c>
      <c t="s" s="103" r="D649">
        <v>225</v>
      </c>
      <c t="s" s="103" r="E649">
        <v>5463</v>
      </c>
      <c s="150" r="F649"/>
    </row>
    <row r="650">
      <c s="50" r="A650">
        <v>113001000224</v>
      </c>
      <c t="s" s="103" r="B650">
        <v>4882</v>
      </c>
      <c t="s" s="103" r="C650">
        <v>4874</v>
      </c>
      <c t="s" s="103" r="D650">
        <v>225</v>
      </c>
      <c t="s" s="103" r="E650">
        <v>5464</v>
      </c>
      <c s="150" r="F650"/>
    </row>
    <row r="651">
      <c s="113" r="A651">
        <v>113001000810</v>
      </c>
      <c t="s" s="136" r="B651">
        <v>225</v>
      </c>
      <c t="s" s="136" r="C651">
        <v>5414</v>
      </c>
      <c t="s" s="136" r="D651">
        <v>225</v>
      </c>
      <c t="s" s="136" r="E651">
        <v>5465</v>
      </c>
      <c s="150" r="F651"/>
    </row>
    <row r="652">
      <c s="113" r="A652">
        <v>113001003126</v>
      </c>
      <c t="s" s="136" r="B652">
        <v>225</v>
      </c>
      <c t="s" s="136" r="C652">
        <v>5414</v>
      </c>
      <c t="s" s="136" r="D652">
        <v>225</v>
      </c>
      <c t="s" s="136" r="E652">
        <v>799</v>
      </c>
      <c s="150" r="F652"/>
    </row>
    <row r="653">
      <c s="113" r="A653">
        <v>113001003274</v>
      </c>
      <c t="s" s="136" r="B653">
        <v>225</v>
      </c>
      <c t="s" s="136" r="C653">
        <v>5414</v>
      </c>
      <c t="s" s="136" r="D653">
        <v>225</v>
      </c>
      <c t="s" s="136" r="E653">
        <v>800</v>
      </c>
      <c s="150" r="F653"/>
    </row>
    <row r="654">
      <c s="113" r="A654">
        <v>113001005757</v>
      </c>
      <c t="s" s="136" r="B654">
        <v>225</v>
      </c>
      <c t="s" s="136" r="C654">
        <v>5414</v>
      </c>
      <c t="s" s="136" r="D654">
        <v>225</v>
      </c>
      <c t="s" s="136" r="E654">
        <v>5466</v>
      </c>
      <c s="150" r="F654"/>
    </row>
    <row r="655">
      <c s="113" r="A655">
        <v>113001006826</v>
      </c>
      <c t="s" s="136" r="B655">
        <v>225</v>
      </c>
      <c t="s" s="136" r="C655">
        <v>5414</v>
      </c>
      <c t="s" s="136" r="D655">
        <v>225</v>
      </c>
      <c t="s" s="136" r="E655">
        <v>5467</v>
      </c>
      <c s="150" r="F655"/>
    </row>
    <row r="656">
      <c s="113" r="A656">
        <v>113001003771</v>
      </c>
      <c t="s" s="136" r="B656">
        <v>225</v>
      </c>
      <c t="s" s="136" r="C656">
        <v>5414</v>
      </c>
      <c t="s" s="136" r="D656">
        <v>225</v>
      </c>
      <c t="s" s="136" r="E656">
        <v>801</v>
      </c>
      <c s="150" r="F656"/>
    </row>
    <row r="657">
      <c s="113" r="A657">
        <v>113001005200</v>
      </c>
      <c t="s" s="136" r="B657">
        <v>225</v>
      </c>
      <c t="s" s="136" r="C657">
        <v>5414</v>
      </c>
      <c t="s" s="136" r="D657">
        <v>225</v>
      </c>
      <c t="s" s="136" r="E657">
        <v>5468</v>
      </c>
      <c s="150" r="F657"/>
    </row>
    <row r="658">
      <c s="113" r="A658">
        <v>113001006010</v>
      </c>
      <c t="s" s="136" r="B658">
        <v>225</v>
      </c>
      <c t="s" s="136" r="C658">
        <v>5414</v>
      </c>
      <c t="s" s="136" r="D658">
        <v>225</v>
      </c>
      <c t="s" s="136" r="E658">
        <v>5469</v>
      </c>
      <c s="150" r="F658"/>
    </row>
    <row r="659">
      <c s="113" r="A659">
        <v>113001004149</v>
      </c>
      <c t="s" s="136" r="B659">
        <v>225</v>
      </c>
      <c t="s" s="136" r="C659">
        <v>5414</v>
      </c>
      <c t="s" s="136" r="D659">
        <v>225</v>
      </c>
      <c t="s" s="136" r="E659">
        <v>704</v>
      </c>
      <c s="150" r="F659"/>
    </row>
    <row r="660">
      <c s="113" r="A660">
        <v>313001008569</v>
      </c>
      <c t="s" s="136" r="B660">
        <v>225</v>
      </c>
      <c t="s" s="136" r="C660">
        <v>5414</v>
      </c>
      <c t="s" s="136" r="D660">
        <v>225</v>
      </c>
      <c t="s" s="136" r="E660">
        <v>5470</v>
      </c>
      <c s="150" r="F660"/>
    </row>
    <row r="661">
      <c s="113" r="A661">
        <v>113001001654</v>
      </c>
      <c t="s" s="136" r="B661">
        <v>225</v>
      </c>
      <c t="s" s="136" r="C661">
        <v>5414</v>
      </c>
      <c t="s" s="136" r="D661">
        <v>225</v>
      </c>
      <c t="s" s="136" r="E661">
        <v>5471</v>
      </c>
      <c s="150" r="F661"/>
    </row>
    <row r="662">
      <c s="113" r="A662">
        <v>113001004254</v>
      </c>
      <c t="s" s="136" r="B662">
        <v>225</v>
      </c>
      <c t="s" s="136" r="C662">
        <v>5414</v>
      </c>
      <c t="s" s="136" r="D662">
        <v>225</v>
      </c>
      <c t="s" s="136" r="E662">
        <v>802</v>
      </c>
      <c s="150" r="F662"/>
    </row>
    <row r="663">
      <c s="113" r="A663">
        <v>113001007113</v>
      </c>
      <c t="s" s="136" r="B663">
        <v>225</v>
      </c>
      <c t="s" s="136" r="C663">
        <v>5414</v>
      </c>
      <c t="s" s="136" r="D663">
        <v>225</v>
      </c>
      <c t="s" s="136" r="E663">
        <v>5472</v>
      </c>
      <c s="150" r="F663"/>
    </row>
    <row r="664">
      <c s="113" r="A664">
        <v>113001003789</v>
      </c>
      <c t="s" s="136" r="B664">
        <v>225</v>
      </c>
      <c t="s" s="136" r="C664">
        <v>5414</v>
      </c>
      <c t="s" s="136" r="D664">
        <v>225</v>
      </c>
      <c t="s" s="136" r="E664">
        <v>5473</v>
      </c>
      <c s="150" r="F664"/>
    </row>
    <row r="665">
      <c s="113" r="A665">
        <v>113001004289</v>
      </c>
      <c t="s" s="136" r="B665">
        <v>225</v>
      </c>
      <c t="s" s="136" r="C665">
        <v>5414</v>
      </c>
      <c t="s" s="136" r="D665">
        <v>225</v>
      </c>
      <c t="s" s="136" r="E665">
        <v>803</v>
      </c>
      <c s="150" r="F665"/>
    </row>
    <row r="666">
      <c s="113" r="A666">
        <v>113001005358</v>
      </c>
      <c t="s" s="136" r="B666">
        <v>225</v>
      </c>
      <c t="s" s="136" r="C666">
        <v>5414</v>
      </c>
      <c t="s" s="136" r="D666">
        <v>225</v>
      </c>
      <c t="s" s="136" r="E666">
        <v>804</v>
      </c>
      <c s="150" r="F666"/>
    </row>
    <row r="667">
      <c s="113" r="A667">
        <v>113001000674</v>
      </c>
      <c t="s" s="136" r="B667">
        <v>225</v>
      </c>
      <c t="s" s="136" r="C667">
        <v>5414</v>
      </c>
      <c t="s" s="136" r="D667">
        <v>225</v>
      </c>
      <c t="s" s="136" r="E667">
        <v>5474</v>
      </c>
      <c s="150" r="F667"/>
    </row>
    <row r="668">
      <c s="113" r="A668">
        <v>113001002642</v>
      </c>
      <c t="s" s="136" r="B668">
        <v>225</v>
      </c>
      <c t="s" s="136" r="C668">
        <v>5414</v>
      </c>
      <c t="s" s="136" r="D668">
        <v>225</v>
      </c>
      <c t="s" s="136" r="E668">
        <v>5475</v>
      </c>
      <c s="150" r="F668"/>
    </row>
    <row r="669">
      <c s="113" r="A669">
        <v>113001005374</v>
      </c>
      <c t="s" s="136" r="B669">
        <v>225</v>
      </c>
      <c t="s" s="136" r="C669">
        <v>5414</v>
      </c>
      <c t="s" s="136" r="D669">
        <v>225</v>
      </c>
      <c t="s" s="136" r="E669">
        <v>717</v>
      </c>
      <c s="150" r="F669"/>
    </row>
    <row r="670">
      <c s="113" r="A670">
        <v>113001012559</v>
      </c>
      <c t="s" s="136" r="B670">
        <v>225</v>
      </c>
      <c t="s" s="136" r="C670">
        <v>5414</v>
      </c>
      <c t="s" s="136" r="D670">
        <v>225</v>
      </c>
      <c t="s" s="136" r="E670">
        <v>5476</v>
      </c>
      <c s="150" r="F670"/>
    </row>
    <row r="671">
      <c s="113" r="A671">
        <v>113001004041</v>
      </c>
      <c t="s" s="136" r="B671">
        <v>225</v>
      </c>
      <c t="s" s="136" r="C671">
        <v>5414</v>
      </c>
      <c t="s" s="136" r="D671">
        <v>225</v>
      </c>
      <c t="s" s="136" r="E671">
        <v>5477</v>
      </c>
      <c s="150" r="F671"/>
    </row>
    <row r="672">
      <c s="113" r="A672">
        <v>113001006711</v>
      </c>
      <c t="s" s="136" r="B672">
        <v>225</v>
      </c>
      <c t="s" s="136" r="C672">
        <v>5414</v>
      </c>
      <c t="s" s="136" r="D672">
        <v>225</v>
      </c>
      <c t="s" s="136" r="E672">
        <v>806</v>
      </c>
      <c s="150" r="F672"/>
    </row>
    <row r="673">
      <c s="113" r="A673">
        <v>113001006800</v>
      </c>
      <c t="s" s="136" r="B673">
        <v>225</v>
      </c>
      <c t="s" s="136" r="C673">
        <v>5414</v>
      </c>
      <c t="s" s="136" r="D673">
        <v>225</v>
      </c>
      <c t="s" s="136" r="E673">
        <v>807</v>
      </c>
      <c s="150" r="F673"/>
    </row>
    <row r="674">
      <c s="113" r="A674">
        <v>113001007563</v>
      </c>
      <c t="s" s="136" r="B674">
        <v>225</v>
      </c>
      <c t="s" s="136" r="C674">
        <v>5414</v>
      </c>
      <c t="s" s="136" r="D674">
        <v>225</v>
      </c>
      <c t="s" s="136" r="E674">
        <v>5478</v>
      </c>
      <c s="150" r="F674"/>
    </row>
    <row r="675">
      <c s="113" r="A675">
        <v>113001007199</v>
      </c>
      <c t="s" s="136" r="B675">
        <v>225</v>
      </c>
      <c t="s" s="136" r="C675">
        <v>5414</v>
      </c>
      <c t="s" s="136" r="D675">
        <v>225</v>
      </c>
      <c t="s" s="136" r="E675">
        <v>808</v>
      </c>
      <c s="150" r="F675"/>
    </row>
    <row r="676">
      <c s="113" r="A676">
        <v>113001028935</v>
      </c>
      <c t="s" s="136" r="B676">
        <v>225</v>
      </c>
      <c t="s" s="136" r="C676">
        <v>5414</v>
      </c>
      <c t="s" s="136" r="D676">
        <v>225</v>
      </c>
      <c t="s" s="136" r="E676">
        <v>5479</v>
      </c>
      <c s="150" r="F676"/>
    </row>
    <row r="677">
      <c s="113" r="A677">
        <v>113001007857</v>
      </c>
      <c t="s" s="136" r="B677">
        <v>225</v>
      </c>
      <c t="s" s="136" r="C677">
        <v>5414</v>
      </c>
      <c t="s" s="136" r="D677">
        <v>225</v>
      </c>
      <c t="s" s="136" r="E677">
        <v>809</v>
      </c>
      <c s="150" r="F677"/>
    </row>
    <row r="678">
      <c s="113" r="A678">
        <v>113001008268</v>
      </c>
      <c t="s" s="136" r="B678">
        <v>225</v>
      </c>
      <c t="s" s="136" r="C678">
        <v>5414</v>
      </c>
      <c t="s" s="136" r="D678">
        <v>225</v>
      </c>
      <c t="s" s="136" r="E678">
        <v>810</v>
      </c>
      <c s="150" r="F678"/>
    </row>
    <row r="679">
      <c s="113" r="A679">
        <v>113001008276</v>
      </c>
      <c t="s" s="136" r="B679">
        <v>225</v>
      </c>
      <c t="s" s="136" r="C679">
        <v>5414</v>
      </c>
      <c t="s" s="136" r="D679">
        <v>225</v>
      </c>
      <c t="s" s="136" r="E679">
        <v>811</v>
      </c>
      <c s="150" r="F679"/>
    </row>
    <row r="680">
      <c s="113" r="A680">
        <v>113001008284</v>
      </c>
      <c t="s" s="136" r="B680">
        <v>225</v>
      </c>
      <c t="s" s="136" r="C680">
        <v>5414</v>
      </c>
      <c t="s" s="136" r="D680">
        <v>225</v>
      </c>
      <c t="s" s="136" r="E680">
        <v>812</v>
      </c>
      <c s="150" r="F680"/>
    </row>
    <row r="681">
      <c s="50" r="A681">
        <v>113001009281</v>
      </c>
      <c t="s" s="103" r="B681">
        <v>4882</v>
      </c>
      <c t="s" s="103" r="C681">
        <v>4874</v>
      </c>
      <c t="s" s="103" r="D681">
        <v>225</v>
      </c>
      <c t="s" s="103" r="E681">
        <v>5480</v>
      </c>
      <c s="150" r="F681"/>
    </row>
    <row r="682">
      <c s="113" r="A682">
        <v>113001012427</v>
      </c>
      <c t="s" s="136" r="B682">
        <v>225</v>
      </c>
      <c t="s" s="136" r="C682">
        <v>5414</v>
      </c>
      <c t="s" s="136" r="D682">
        <v>225</v>
      </c>
      <c t="s" s="136" r="E682">
        <v>813</v>
      </c>
      <c s="150" r="F682"/>
    </row>
    <row r="683">
      <c s="113" r="A683">
        <v>113001003151</v>
      </c>
      <c t="s" s="136" r="B683">
        <v>225</v>
      </c>
      <c t="s" s="136" r="C683">
        <v>5414</v>
      </c>
      <c t="s" s="136" r="D683">
        <v>225</v>
      </c>
      <c t="s" s="136" r="E683">
        <v>5481</v>
      </c>
      <c s="150" r="F683"/>
    </row>
    <row r="684">
      <c s="113" r="A684">
        <v>113001012508</v>
      </c>
      <c t="s" s="136" r="B684">
        <v>225</v>
      </c>
      <c t="s" s="136" r="C684">
        <v>5414</v>
      </c>
      <c t="s" s="136" r="D684">
        <v>225</v>
      </c>
      <c t="s" s="136" r="E684">
        <v>814</v>
      </c>
      <c s="150" r="F684"/>
    </row>
    <row r="685">
      <c s="113" r="A685">
        <v>113001007296</v>
      </c>
      <c t="s" s="136" r="B685">
        <v>225</v>
      </c>
      <c t="s" s="136" r="C685">
        <v>5414</v>
      </c>
      <c t="s" s="136" r="D685">
        <v>225</v>
      </c>
      <c t="s" s="136" r="E685">
        <v>5482</v>
      </c>
      <c s="150" r="F685"/>
    </row>
    <row r="686">
      <c s="113" r="A686">
        <v>113001012788</v>
      </c>
      <c t="s" s="136" r="B686">
        <v>225</v>
      </c>
      <c t="s" s="136" r="C686">
        <v>5414</v>
      </c>
      <c t="s" s="136" r="D686">
        <v>225</v>
      </c>
      <c t="s" s="136" r="E686">
        <v>815</v>
      </c>
      <c s="150" r="F686"/>
    </row>
    <row r="687">
      <c s="113" r="A687">
        <v>113001013814</v>
      </c>
      <c t="s" s="136" r="B687">
        <v>225</v>
      </c>
      <c t="s" s="136" r="C687">
        <v>5414</v>
      </c>
      <c t="s" s="136" r="D687">
        <v>225</v>
      </c>
      <c t="s" s="136" r="E687">
        <v>816</v>
      </c>
      <c s="150" r="F687"/>
    </row>
    <row r="688">
      <c s="113" r="A688">
        <v>113001020969</v>
      </c>
      <c t="s" s="136" r="B688">
        <v>225</v>
      </c>
      <c t="s" s="136" r="C688">
        <v>5414</v>
      </c>
      <c t="s" s="136" r="D688">
        <v>225</v>
      </c>
      <c t="s" s="136" r="E688">
        <v>711</v>
      </c>
      <c s="150" r="F688"/>
    </row>
    <row r="689">
      <c s="113" r="A689">
        <v>113001028421</v>
      </c>
      <c t="s" s="136" r="B689">
        <v>225</v>
      </c>
      <c t="s" s="136" r="C689">
        <v>5414</v>
      </c>
      <c t="s" s="136" r="D689">
        <v>225</v>
      </c>
      <c t="s" s="136" r="E689">
        <v>817</v>
      </c>
      <c s="150" r="F689"/>
    </row>
    <row r="690">
      <c s="113" r="A690">
        <v>113001000704</v>
      </c>
      <c t="s" s="136" r="B690">
        <v>225</v>
      </c>
      <c t="s" s="136" r="C690">
        <v>5414</v>
      </c>
      <c t="s" s="136" r="D690">
        <v>225</v>
      </c>
      <c t="s" s="136" r="E690">
        <v>5483</v>
      </c>
      <c s="150" r="F690"/>
    </row>
    <row r="691">
      <c s="113" r="A691">
        <v>113001012494</v>
      </c>
      <c t="s" s="136" r="B691">
        <v>225</v>
      </c>
      <c t="s" s="136" r="C691">
        <v>5414</v>
      </c>
      <c t="s" s="136" r="D691">
        <v>225</v>
      </c>
      <c t="s" s="136" r="E691">
        <v>5484</v>
      </c>
      <c s="150" r="F691"/>
    </row>
    <row r="692">
      <c s="113" r="A692">
        <v>113001000283</v>
      </c>
      <c t="s" s="136" r="B692">
        <v>225</v>
      </c>
      <c t="s" s="136" r="C692">
        <v>5414</v>
      </c>
      <c t="s" s="136" r="D692">
        <v>225</v>
      </c>
      <c t="s" s="136" r="E692">
        <v>5485</v>
      </c>
      <c s="150" r="F692"/>
    </row>
    <row r="693">
      <c s="113" r="A693">
        <v>113001007776</v>
      </c>
      <c t="s" s="136" r="B693">
        <v>225</v>
      </c>
      <c t="s" s="136" r="C693">
        <v>5414</v>
      </c>
      <c t="s" s="136" r="D693">
        <v>225</v>
      </c>
      <c t="s" s="136" r="E693">
        <v>5486</v>
      </c>
      <c s="150" r="F693"/>
    </row>
    <row r="694">
      <c s="113" r="A694">
        <v>113001028919</v>
      </c>
      <c t="s" s="136" r="B694">
        <v>225</v>
      </c>
      <c t="s" s="136" r="C694">
        <v>5414</v>
      </c>
      <c t="s" s="136" r="D694">
        <v>225</v>
      </c>
      <c t="s" s="136" r="E694">
        <v>819</v>
      </c>
      <c s="150" r="F694"/>
    </row>
    <row r="695">
      <c s="113" r="A695">
        <v>113001028927</v>
      </c>
      <c t="s" s="136" r="B695">
        <v>225</v>
      </c>
      <c t="s" s="136" r="C695">
        <v>5414</v>
      </c>
      <c t="s" s="136" r="D695">
        <v>225</v>
      </c>
      <c t="s" s="136" r="E695">
        <v>820</v>
      </c>
      <c s="150" r="F695"/>
    </row>
    <row r="696">
      <c s="113" r="A696">
        <v>113001029095</v>
      </c>
      <c t="s" s="136" r="B696">
        <v>225</v>
      </c>
      <c t="s" s="136" r="C696">
        <v>5414</v>
      </c>
      <c t="s" s="136" r="D696">
        <v>225</v>
      </c>
      <c t="s" s="136" r="E696">
        <v>5487</v>
      </c>
      <c s="150" r="F696"/>
    </row>
    <row r="697">
      <c s="50" r="A697">
        <v>113006000664</v>
      </c>
      <c t="s" s="103" r="B697">
        <v>5488</v>
      </c>
      <c t="s" s="103" r="C697">
        <v>4874</v>
      </c>
      <c t="s" s="103" r="D697">
        <v>5414</v>
      </c>
      <c t="s" s="103" r="E697">
        <v>5489</v>
      </c>
      <c s="150" r="F697"/>
    </row>
    <row r="698">
      <c s="113" r="A698">
        <v>113006002918</v>
      </c>
      <c t="s" s="136" r="B698">
        <v>5490</v>
      </c>
      <c t="s" s="136" r="C698">
        <v>5414</v>
      </c>
      <c t="s" s="136" r="D698">
        <v>5414</v>
      </c>
      <c t="s" s="136" r="E698">
        <v>5491</v>
      </c>
      <c s="150" r="F698"/>
    </row>
    <row r="699">
      <c s="113" r="A699">
        <v>213006001282</v>
      </c>
      <c t="s" s="136" r="B699">
        <v>5490</v>
      </c>
      <c t="s" s="136" r="C699">
        <v>5414</v>
      </c>
      <c t="s" s="136" r="D699">
        <v>5414</v>
      </c>
      <c t="s" s="136" r="E699">
        <v>5492</v>
      </c>
      <c s="150" r="F699"/>
    </row>
    <row r="700">
      <c s="113" r="A700">
        <v>213006001321</v>
      </c>
      <c t="s" s="136" r="B700">
        <v>5490</v>
      </c>
      <c t="s" s="136" r="C700">
        <v>5414</v>
      </c>
      <c t="s" s="136" r="D700">
        <v>5414</v>
      </c>
      <c t="s" s="136" r="E700">
        <v>5493</v>
      </c>
      <c s="150" r="F700"/>
    </row>
    <row r="701">
      <c s="113" r="A701">
        <v>213006001398</v>
      </c>
      <c t="s" s="136" r="B701">
        <v>5490</v>
      </c>
      <c t="s" s="136" r="C701">
        <v>5414</v>
      </c>
      <c t="s" s="136" r="D701">
        <v>5414</v>
      </c>
      <c t="s" s="136" r="E701">
        <v>5494</v>
      </c>
      <c s="150" r="F701"/>
    </row>
    <row r="702">
      <c s="113" r="A702">
        <v>213006002190</v>
      </c>
      <c t="s" s="136" r="B702">
        <v>5490</v>
      </c>
      <c t="s" s="136" r="C702">
        <v>5414</v>
      </c>
      <c t="s" s="136" r="D702">
        <v>5414</v>
      </c>
      <c t="s" s="136" r="E702">
        <v>5495</v>
      </c>
      <c s="150" r="F702"/>
    </row>
    <row r="703">
      <c s="113" r="A703">
        <v>213006002602</v>
      </c>
      <c t="s" s="136" r="B703">
        <v>5490</v>
      </c>
      <c t="s" s="136" r="C703">
        <v>5414</v>
      </c>
      <c t="s" s="136" r="D703">
        <v>5414</v>
      </c>
      <c t="s" s="136" r="E703">
        <v>5496</v>
      </c>
      <c s="150" r="F703"/>
    </row>
    <row r="704">
      <c s="113" r="A704">
        <v>213006002661</v>
      </c>
      <c t="s" s="136" r="B704">
        <v>5490</v>
      </c>
      <c t="s" s="136" r="C704">
        <v>5414</v>
      </c>
      <c t="s" s="136" r="D704">
        <v>5414</v>
      </c>
      <c t="s" s="136" r="E704">
        <v>5497</v>
      </c>
      <c s="150" r="F704"/>
    </row>
    <row r="705">
      <c s="113" r="A705">
        <v>213006002785</v>
      </c>
      <c t="s" s="136" r="B705">
        <v>5490</v>
      </c>
      <c t="s" s="136" r="C705">
        <v>5414</v>
      </c>
      <c t="s" s="136" r="D705">
        <v>5414</v>
      </c>
      <c t="s" s="136" r="E705">
        <v>5498</v>
      </c>
      <c s="150" r="F705"/>
    </row>
    <row r="706">
      <c s="113" r="A706">
        <v>113052000130</v>
      </c>
      <c t="s" s="136" r="B706">
        <v>5499</v>
      </c>
      <c t="s" s="136" r="C706">
        <v>5414</v>
      </c>
      <c t="s" s="136" r="D706">
        <v>5414</v>
      </c>
      <c t="s" s="136" r="E706">
        <v>5500</v>
      </c>
      <c s="150" r="F706"/>
    </row>
    <row r="707">
      <c s="113" r="A707">
        <v>113052000580</v>
      </c>
      <c t="s" s="136" r="B707">
        <v>5499</v>
      </c>
      <c t="s" s="136" r="C707">
        <v>5414</v>
      </c>
      <c t="s" s="136" r="D707">
        <v>5414</v>
      </c>
      <c t="s" s="136" r="E707">
        <v>5332</v>
      </c>
      <c s="150" r="F707"/>
    </row>
    <row r="708">
      <c s="113" r="A708">
        <v>313052000686</v>
      </c>
      <c t="s" s="136" r="B708">
        <v>5499</v>
      </c>
      <c t="s" s="136" r="C708">
        <v>5414</v>
      </c>
      <c t="s" s="136" r="D708">
        <v>5414</v>
      </c>
      <c t="s" s="136" r="E708">
        <v>5501</v>
      </c>
      <c s="150" r="F708"/>
    </row>
    <row r="709">
      <c s="113" r="A709">
        <v>113052000156</v>
      </c>
      <c t="s" s="136" r="B709">
        <v>5499</v>
      </c>
      <c t="s" s="136" r="C709">
        <v>5414</v>
      </c>
      <c t="s" s="136" r="D709">
        <v>5414</v>
      </c>
      <c t="s" s="136" r="E709">
        <v>5502</v>
      </c>
      <c s="150" r="F709"/>
    </row>
    <row r="710">
      <c s="113" r="A710">
        <v>213052000452</v>
      </c>
      <c t="s" s="136" r="B710">
        <v>5499</v>
      </c>
      <c t="s" s="136" r="C710">
        <v>5414</v>
      </c>
      <c t="s" s="136" r="D710">
        <v>5414</v>
      </c>
      <c t="s" s="136" r="E710">
        <v>5503</v>
      </c>
      <c s="150" r="F710"/>
    </row>
    <row r="711">
      <c s="113" r="A711">
        <v>113052000016</v>
      </c>
      <c t="s" s="136" r="B711">
        <v>5499</v>
      </c>
      <c t="s" s="136" r="C711">
        <v>5414</v>
      </c>
      <c t="s" s="136" r="D711">
        <v>5414</v>
      </c>
      <c t="s" s="136" r="E711">
        <v>5504</v>
      </c>
      <c s="150" r="F711"/>
    </row>
    <row r="712">
      <c s="113" r="A712">
        <v>113052000211</v>
      </c>
      <c t="s" s="136" r="B712">
        <v>5499</v>
      </c>
      <c t="s" s="136" r="C712">
        <v>5414</v>
      </c>
      <c t="s" s="136" r="D712">
        <v>5414</v>
      </c>
      <c t="s" s="136" r="E712">
        <v>5505</v>
      </c>
      <c s="150" r="F712"/>
    </row>
    <row r="713">
      <c s="113" r="A713">
        <v>213052000525</v>
      </c>
      <c t="s" s="136" r="B713">
        <v>5499</v>
      </c>
      <c t="s" s="136" r="C713">
        <v>5414</v>
      </c>
      <c t="s" s="136" r="D713">
        <v>5414</v>
      </c>
      <c t="s" s="136" r="E713">
        <v>5506</v>
      </c>
      <c s="150" r="F713"/>
    </row>
    <row r="714">
      <c s="113" r="A714">
        <v>113052000318</v>
      </c>
      <c t="s" s="136" r="B714">
        <v>5499</v>
      </c>
      <c t="s" s="136" r="C714">
        <v>5414</v>
      </c>
      <c t="s" s="136" r="D714">
        <v>5414</v>
      </c>
      <c t="s" s="136" r="E714">
        <v>5507</v>
      </c>
      <c s="150" r="F714"/>
    </row>
    <row r="715">
      <c s="113" r="A715">
        <v>113052000512</v>
      </c>
      <c t="s" s="136" r="B715">
        <v>5499</v>
      </c>
      <c t="s" s="136" r="C715">
        <v>5414</v>
      </c>
      <c t="s" s="136" r="D715">
        <v>5414</v>
      </c>
      <c t="s" s="136" r="E715">
        <v>5508</v>
      </c>
      <c s="150" r="F715"/>
    </row>
    <row r="716">
      <c s="113" r="A716">
        <v>113052000754</v>
      </c>
      <c t="s" s="136" r="B716">
        <v>5499</v>
      </c>
      <c t="s" s="136" r="C716">
        <v>5414</v>
      </c>
      <c t="s" s="136" r="D716">
        <v>5414</v>
      </c>
      <c t="s" s="136" r="E716">
        <v>5509</v>
      </c>
      <c s="150" r="F716"/>
    </row>
    <row r="717">
      <c s="113" r="A717">
        <v>213052000576</v>
      </c>
      <c t="s" s="136" r="B717">
        <v>5499</v>
      </c>
      <c t="s" s="136" r="C717">
        <v>5414</v>
      </c>
      <c t="s" s="136" r="D717">
        <v>5414</v>
      </c>
      <c t="s" s="136" r="E717">
        <v>5510</v>
      </c>
      <c s="150" r="F717"/>
    </row>
    <row r="718">
      <c s="113" r="A718">
        <v>113052000121</v>
      </c>
      <c t="s" s="136" r="B718">
        <v>5499</v>
      </c>
      <c t="s" s="136" r="C718">
        <v>5414</v>
      </c>
      <c t="s" s="136" r="D718">
        <v>5414</v>
      </c>
      <c t="s" s="136" r="E718">
        <v>5511</v>
      </c>
      <c s="150" r="F718"/>
    </row>
    <row r="719">
      <c s="113" r="A719">
        <v>213052000495</v>
      </c>
      <c t="s" s="136" r="B719">
        <v>5499</v>
      </c>
      <c t="s" s="136" r="C719">
        <v>5414</v>
      </c>
      <c t="s" s="136" r="D719">
        <v>5414</v>
      </c>
      <c t="s" s="136" r="E719">
        <v>5512</v>
      </c>
      <c s="150" r="F719"/>
    </row>
    <row r="720">
      <c s="113" r="A720">
        <v>213052000606</v>
      </c>
      <c t="s" s="136" r="B720">
        <v>5499</v>
      </c>
      <c t="s" s="136" r="C720">
        <v>5414</v>
      </c>
      <c t="s" s="136" r="D720">
        <v>5414</v>
      </c>
      <c t="s" s="136" r="E720">
        <v>5513</v>
      </c>
      <c s="150" r="F720"/>
    </row>
    <row r="721">
      <c s="113" r="A721">
        <v>113052000431</v>
      </c>
      <c t="s" s="136" r="B721">
        <v>5499</v>
      </c>
      <c t="s" s="136" r="C721">
        <v>5414</v>
      </c>
      <c t="s" s="136" r="D721">
        <v>5414</v>
      </c>
      <c t="s" s="136" r="E721">
        <v>827</v>
      </c>
      <c s="150" r="F721"/>
    </row>
    <row r="722">
      <c s="113" r="A722">
        <v>113052000440</v>
      </c>
      <c t="s" s="136" r="B722">
        <v>5499</v>
      </c>
      <c t="s" s="136" r="C722">
        <v>5414</v>
      </c>
      <c t="s" s="136" r="D722">
        <v>5414</v>
      </c>
      <c t="s" s="136" r="E722">
        <v>828</v>
      </c>
      <c s="150" r="F722"/>
    </row>
    <row r="723">
      <c s="50" r="A723">
        <v>113140000018</v>
      </c>
      <c t="s" s="103" r="B723">
        <v>5514</v>
      </c>
      <c t="s" s="103" r="C723">
        <v>4874</v>
      </c>
      <c t="s" s="103" r="D723">
        <v>5414</v>
      </c>
      <c t="s" s="103" r="E723">
        <v>5515</v>
      </c>
      <c s="150" r="F723"/>
    </row>
    <row r="724">
      <c s="50" r="A724">
        <v>113140000131</v>
      </c>
      <c t="s" s="103" r="B724">
        <v>5514</v>
      </c>
      <c t="s" s="103" r="C724">
        <v>4874</v>
      </c>
      <c t="s" s="103" r="D724">
        <v>5414</v>
      </c>
      <c t="s" s="103" r="E724">
        <v>5516</v>
      </c>
      <c s="150" r="F724"/>
    </row>
    <row r="725">
      <c s="113" r="A725">
        <v>113140000034</v>
      </c>
      <c t="s" s="136" r="B725">
        <v>5517</v>
      </c>
      <c t="s" s="136" r="C725">
        <v>5414</v>
      </c>
      <c t="s" s="136" r="D725">
        <v>5414</v>
      </c>
      <c t="s" s="136" r="E725">
        <v>5283</v>
      </c>
      <c s="150" r="F725"/>
    </row>
    <row r="726">
      <c s="113" r="A726">
        <v>113140000352</v>
      </c>
      <c t="s" s="136" r="B726">
        <v>5517</v>
      </c>
      <c t="s" s="136" r="C726">
        <v>5414</v>
      </c>
      <c t="s" s="136" r="D726">
        <v>5414</v>
      </c>
      <c t="s" s="136" r="E726">
        <v>5518</v>
      </c>
      <c s="150" r="F726"/>
    </row>
    <row r="727">
      <c s="113" r="A727">
        <v>113140009002</v>
      </c>
      <c t="s" s="136" r="B727">
        <v>5517</v>
      </c>
      <c t="s" s="136" r="C727">
        <v>5414</v>
      </c>
      <c t="s" s="136" r="D727">
        <v>5414</v>
      </c>
      <c t="s" s="136" r="E727">
        <v>5519</v>
      </c>
      <c s="150" r="F727"/>
    </row>
    <row r="728">
      <c s="113" r="A728">
        <v>213140000291</v>
      </c>
      <c t="s" s="136" r="B728">
        <v>5517</v>
      </c>
      <c t="s" s="136" r="C728">
        <v>5414</v>
      </c>
      <c t="s" s="136" r="D728">
        <v>5414</v>
      </c>
      <c t="s" s="136" r="E728">
        <v>5520</v>
      </c>
      <c s="150" r="F728"/>
    </row>
    <row r="729">
      <c s="113" r="A729">
        <v>213140000331</v>
      </c>
      <c t="s" s="136" r="B729">
        <v>5517</v>
      </c>
      <c t="s" s="136" r="C729">
        <v>5414</v>
      </c>
      <c t="s" s="136" r="D729">
        <v>5414</v>
      </c>
      <c t="s" s="136" r="E729">
        <v>5521</v>
      </c>
      <c s="150" r="F729"/>
    </row>
    <row r="730">
      <c s="113" r="A730">
        <v>113188000028</v>
      </c>
      <c t="s" s="136" r="B730">
        <v>5522</v>
      </c>
      <c t="s" s="136" r="C730">
        <v>5414</v>
      </c>
      <c t="s" s="136" r="D730">
        <v>5414</v>
      </c>
      <c t="s" s="136" r="E730">
        <v>5523</v>
      </c>
      <c s="150" r="F730"/>
    </row>
    <row r="731">
      <c s="113" r="A731">
        <v>113188000036</v>
      </c>
      <c t="s" s="136" r="B731">
        <v>5522</v>
      </c>
      <c t="s" s="136" r="C731">
        <v>5414</v>
      </c>
      <c t="s" s="136" r="D731">
        <v>5414</v>
      </c>
      <c t="s" s="136" r="E731">
        <v>5524</v>
      </c>
      <c s="150" r="F731"/>
    </row>
    <row r="732">
      <c s="113" r="A732">
        <v>213188000049</v>
      </c>
      <c t="s" s="136" r="B732">
        <v>5522</v>
      </c>
      <c t="s" s="136" r="C732">
        <v>5414</v>
      </c>
      <c t="s" s="136" r="D732">
        <v>5414</v>
      </c>
      <c t="s" s="136" r="E732">
        <v>5525</v>
      </c>
      <c s="150" r="F732"/>
    </row>
    <row r="733">
      <c s="113" r="A733">
        <v>213188000073</v>
      </c>
      <c t="s" s="136" r="B733">
        <v>5522</v>
      </c>
      <c t="s" s="136" r="C733">
        <v>5414</v>
      </c>
      <c t="s" s="136" r="D733">
        <v>5414</v>
      </c>
      <c t="s" s="136" r="E733">
        <v>5526</v>
      </c>
      <c s="150" r="F733"/>
    </row>
    <row r="734">
      <c s="113" r="A734">
        <v>213780000116</v>
      </c>
      <c t="s" s="136" r="B734">
        <v>5522</v>
      </c>
      <c t="s" s="136" r="C734">
        <v>5414</v>
      </c>
      <c t="s" s="136" r="D734">
        <v>5414</v>
      </c>
      <c t="s" s="136" r="E734">
        <v>5527</v>
      </c>
      <c s="150" r="F734"/>
    </row>
    <row r="735">
      <c s="113" r="A735">
        <v>113244000010</v>
      </c>
      <c t="s" s="136" r="B735">
        <v>5528</v>
      </c>
      <c t="s" s="136" r="C735">
        <v>5414</v>
      </c>
      <c t="s" s="136" r="D735">
        <v>5414</v>
      </c>
      <c t="s" s="136" r="E735">
        <v>5529</v>
      </c>
      <c s="150" r="F735"/>
    </row>
    <row r="736">
      <c s="113" r="A736">
        <v>113244002012</v>
      </c>
      <c t="s" s="136" r="B736">
        <v>5528</v>
      </c>
      <c t="s" s="136" r="C736">
        <v>5414</v>
      </c>
      <c t="s" s="136" r="D736">
        <v>5414</v>
      </c>
      <c t="s" s="136" r="E736">
        <v>5509</v>
      </c>
      <c s="150" r="F736"/>
    </row>
    <row r="737">
      <c s="113" r="A737">
        <v>213244002025</v>
      </c>
      <c t="s" s="136" r="B737">
        <v>5528</v>
      </c>
      <c t="s" s="136" r="C737">
        <v>5414</v>
      </c>
      <c t="s" s="136" r="D737">
        <v>5414</v>
      </c>
      <c t="s" s="136" r="E737">
        <v>1825</v>
      </c>
      <c s="150" r="F737"/>
    </row>
    <row r="738">
      <c s="113" r="A738">
        <v>113244000117</v>
      </c>
      <c t="s" s="136" r="B738">
        <v>5528</v>
      </c>
      <c t="s" s="136" r="C738">
        <v>5414</v>
      </c>
      <c t="s" s="136" r="D738">
        <v>5414</v>
      </c>
      <c t="s" s="136" r="E738">
        <v>5530</v>
      </c>
      <c s="150" r="F738"/>
    </row>
    <row r="739">
      <c s="113" r="A739">
        <v>113244000427</v>
      </c>
      <c t="s" s="136" r="B739">
        <v>5528</v>
      </c>
      <c t="s" s="136" r="C739">
        <v>5414</v>
      </c>
      <c t="s" s="136" r="D739">
        <v>5414</v>
      </c>
      <c t="s" s="136" r="E739">
        <v>5531</v>
      </c>
      <c s="150" r="F739"/>
    </row>
    <row r="740">
      <c s="113" r="A740">
        <v>113244000834</v>
      </c>
      <c t="s" s="136" r="B740">
        <v>5528</v>
      </c>
      <c t="s" s="136" r="C740">
        <v>5414</v>
      </c>
      <c t="s" s="136" r="D740">
        <v>5414</v>
      </c>
      <c t="s" s="136" r="E740">
        <v>5532</v>
      </c>
      <c s="150" r="F740"/>
    </row>
    <row r="741">
      <c s="113" r="A741">
        <v>113244000125</v>
      </c>
      <c t="s" s="136" r="B741">
        <v>5528</v>
      </c>
      <c t="s" s="136" r="C741">
        <v>5414</v>
      </c>
      <c t="s" s="136" r="D741">
        <v>5414</v>
      </c>
      <c t="s" s="136" r="E741">
        <v>5533</v>
      </c>
      <c s="150" r="F741"/>
    </row>
    <row r="742">
      <c s="113" r="A742">
        <v>113244000737</v>
      </c>
      <c t="s" s="136" r="B742">
        <v>5528</v>
      </c>
      <c t="s" s="136" r="C742">
        <v>5414</v>
      </c>
      <c t="s" s="136" r="D742">
        <v>5414</v>
      </c>
      <c t="s" s="136" r="E742">
        <v>5534</v>
      </c>
      <c s="150" r="F742"/>
    </row>
    <row r="743">
      <c s="113" r="A743">
        <v>113244009001</v>
      </c>
      <c t="s" s="136" r="B743">
        <v>5528</v>
      </c>
      <c t="s" s="136" r="C743">
        <v>5414</v>
      </c>
      <c t="s" s="136" r="D743">
        <v>5414</v>
      </c>
      <c t="s" s="136" r="E743">
        <v>5535</v>
      </c>
      <c s="150" r="F743"/>
    </row>
    <row r="744">
      <c s="113" r="A744">
        <v>113244009004</v>
      </c>
      <c t="s" s="136" r="B744">
        <v>5528</v>
      </c>
      <c t="s" s="136" r="C744">
        <v>5414</v>
      </c>
      <c t="s" s="136" r="D744">
        <v>5414</v>
      </c>
      <c t="s" s="136" r="E744">
        <v>5536</v>
      </c>
      <c s="150" r="F744"/>
    </row>
    <row r="745">
      <c s="113" r="A745">
        <v>213244000008</v>
      </c>
      <c t="s" s="136" r="B745">
        <v>5528</v>
      </c>
      <c t="s" s="136" r="C745">
        <v>5414</v>
      </c>
      <c t="s" s="136" r="D745">
        <v>5414</v>
      </c>
      <c t="s" s="136" r="E745">
        <v>5537</v>
      </c>
      <c s="150" r="F745"/>
    </row>
    <row r="746">
      <c s="113" r="A746">
        <v>213244001983</v>
      </c>
      <c t="s" s="136" r="B746">
        <v>5528</v>
      </c>
      <c t="s" s="136" r="C746">
        <v>5414</v>
      </c>
      <c t="s" s="136" r="D746">
        <v>5414</v>
      </c>
      <c t="s" s="136" r="E746">
        <v>3567</v>
      </c>
      <c s="150" r="F746"/>
    </row>
    <row r="747">
      <c s="113" r="A747">
        <v>213244002141</v>
      </c>
      <c t="s" s="136" r="B747">
        <v>5528</v>
      </c>
      <c t="s" s="136" r="C747">
        <v>5414</v>
      </c>
      <c t="s" s="136" r="D747">
        <v>5414</v>
      </c>
      <c t="s" s="136" r="E747">
        <v>5538</v>
      </c>
      <c s="150" r="F747"/>
    </row>
    <row r="748">
      <c s="113" r="A748">
        <v>213244002181</v>
      </c>
      <c t="s" s="136" r="B748">
        <v>5528</v>
      </c>
      <c t="s" s="136" r="C748">
        <v>5414</v>
      </c>
      <c t="s" s="136" r="D748">
        <v>5414</v>
      </c>
      <c t="s" s="136" r="E748">
        <v>5539</v>
      </c>
      <c s="150" r="F748"/>
    </row>
    <row r="749">
      <c s="113" r="A749">
        <v>213244002211</v>
      </c>
      <c t="s" s="136" r="B749">
        <v>5528</v>
      </c>
      <c t="s" s="136" r="C749">
        <v>5414</v>
      </c>
      <c t="s" s="136" r="D749">
        <v>5414</v>
      </c>
      <c t="s" s="136" r="E749">
        <v>5540</v>
      </c>
      <c s="150" r="F749"/>
    </row>
    <row r="750">
      <c s="113" r="A750">
        <v>213244002238</v>
      </c>
      <c t="s" s="136" r="B750">
        <v>5528</v>
      </c>
      <c t="s" s="136" r="C750">
        <v>5414</v>
      </c>
      <c t="s" s="136" r="D750">
        <v>5414</v>
      </c>
      <c t="s" s="136" r="E750">
        <v>5541</v>
      </c>
      <c s="150" r="F750"/>
    </row>
    <row r="751">
      <c s="113" r="A751">
        <v>213244002327</v>
      </c>
      <c t="s" s="136" r="B751">
        <v>5528</v>
      </c>
      <c t="s" s="136" r="C751">
        <v>5414</v>
      </c>
      <c t="s" s="136" r="D751">
        <v>5414</v>
      </c>
      <c t="s" s="136" r="E751">
        <v>5542</v>
      </c>
      <c s="150" r="F751"/>
    </row>
    <row r="752">
      <c s="113" r="A752">
        <v>213244002378</v>
      </c>
      <c t="s" s="136" r="B752">
        <v>5528</v>
      </c>
      <c t="s" s="136" r="C752">
        <v>5414</v>
      </c>
      <c t="s" s="136" r="D752">
        <v>5414</v>
      </c>
      <c t="s" s="136" r="E752">
        <v>5543</v>
      </c>
      <c s="150" r="F752"/>
    </row>
    <row r="753">
      <c s="113" r="A753">
        <v>213244002478</v>
      </c>
      <c t="s" s="136" r="B753">
        <v>5528</v>
      </c>
      <c t="s" s="136" r="C753">
        <v>5414</v>
      </c>
      <c t="s" s="136" r="D753">
        <v>5414</v>
      </c>
      <c t="s" s="136" r="E753">
        <v>5544</v>
      </c>
      <c s="150" r="F753"/>
    </row>
    <row r="754">
      <c s="113" r="A754">
        <v>213244002751</v>
      </c>
      <c t="s" s="136" r="B754">
        <v>5528</v>
      </c>
      <c t="s" s="136" r="C754">
        <v>5414</v>
      </c>
      <c t="s" s="136" r="D754">
        <v>5414</v>
      </c>
      <c t="s" s="136" r="E754">
        <v>5545</v>
      </c>
      <c s="150" r="F754"/>
    </row>
    <row r="755">
      <c s="113" r="A755">
        <v>213244003129</v>
      </c>
      <c t="s" s="136" r="B755">
        <v>5528</v>
      </c>
      <c t="s" s="136" r="C755">
        <v>5414</v>
      </c>
      <c t="s" s="136" r="D755">
        <v>5414</v>
      </c>
      <c t="s" s="136" r="E755">
        <v>5546</v>
      </c>
      <c s="150" r="F755"/>
    </row>
    <row r="756">
      <c s="113" r="A756">
        <v>213244009015</v>
      </c>
      <c t="s" s="136" r="B756">
        <v>5528</v>
      </c>
      <c t="s" s="136" r="C756">
        <v>5414</v>
      </c>
      <c t="s" s="136" r="D756">
        <v>5414</v>
      </c>
      <c t="s" s="136" r="E756">
        <v>5547</v>
      </c>
      <c s="150" r="F756"/>
    </row>
    <row r="757">
      <c s="113" r="A757">
        <v>213244009020</v>
      </c>
      <c t="s" s="136" r="B757">
        <v>5528</v>
      </c>
      <c t="s" s="136" r="C757">
        <v>5414</v>
      </c>
      <c t="s" s="136" r="D757">
        <v>5414</v>
      </c>
      <c t="s" s="136" r="E757">
        <v>5548</v>
      </c>
      <c s="150" r="F757"/>
    </row>
    <row r="758">
      <c s="113" r="A758">
        <v>313244001279</v>
      </c>
      <c t="s" s="136" r="B758">
        <v>5528</v>
      </c>
      <c t="s" s="136" r="C758">
        <v>5414</v>
      </c>
      <c t="s" s="136" r="D758">
        <v>5414</v>
      </c>
      <c t="s" s="136" r="E758">
        <v>5549</v>
      </c>
      <c s="150" r="F758"/>
    </row>
    <row r="759">
      <c s="113" r="A759">
        <v>113244000338</v>
      </c>
      <c t="s" s="136" r="B759">
        <v>5528</v>
      </c>
      <c t="s" s="136" r="C759">
        <v>5414</v>
      </c>
      <c t="s" s="136" r="D759">
        <v>5414</v>
      </c>
      <c t="s" s="136" r="E759">
        <v>5550</v>
      </c>
      <c s="150" r="F759"/>
    </row>
    <row r="760">
      <c s="113" r="A760">
        <v>213244002297</v>
      </c>
      <c t="s" s="136" r="B760">
        <v>5528</v>
      </c>
      <c t="s" s="136" r="C760">
        <v>5414</v>
      </c>
      <c t="s" s="136" r="D760">
        <v>5414</v>
      </c>
      <c t="s" s="136" r="E760">
        <v>5551</v>
      </c>
      <c s="150" r="F760"/>
    </row>
    <row r="761">
      <c s="113" r="A761">
        <v>213244002441</v>
      </c>
      <c t="s" s="136" r="B761">
        <v>5528</v>
      </c>
      <c t="s" s="136" r="C761">
        <v>5414</v>
      </c>
      <c t="s" s="136" r="D761">
        <v>5414</v>
      </c>
      <c t="s" s="136" r="E761">
        <v>5552</v>
      </c>
      <c s="150" r="F761"/>
    </row>
    <row r="762">
      <c s="113" r="A762">
        <v>213244002726</v>
      </c>
      <c t="s" s="136" r="B762">
        <v>5528</v>
      </c>
      <c t="s" s="136" r="C762">
        <v>5414</v>
      </c>
      <c t="s" s="136" r="D762">
        <v>5414</v>
      </c>
      <c t="s" s="136" r="E762">
        <v>5553</v>
      </c>
      <c s="150" r="F762"/>
    </row>
    <row r="763">
      <c s="113" r="A763">
        <v>213244002734</v>
      </c>
      <c t="s" s="136" r="B763">
        <v>5528</v>
      </c>
      <c t="s" s="136" r="C763">
        <v>5414</v>
      </c>
      <c t="s" s="136" r="D763">
        <v>5414</v>
      </c>
      <c t="s" s="136" r="E763">
        <v>5554</v>
      </c>
      <c s="150" r="F763"/>
    </row>
    <row r="764">
      <c s="113" r="A764">
        <v>213244002840</v>
      </c>
      <c t="s" s="136" r="B764">
        <v>5528</v>
      </c>
      <c t="s" s="136" r="C764">
        <v>5414</v>
      </c>
      <c t="s" s="136" r="D764">
        <v>5414</v>
      </c>
      <c t="s" s="136" r="E764">
        <v>5555</v>
      </c>
      <c s="150" r="F764"/>
    </row>
    <row r="765">
      <c s="113" r="A765">
        <v>113244000397</v>
      </c>
      <c t="s" s="136" r="B765">
        <v>5528</v>
      </c>
      <c t="s" s="136" r="C765">
        <v>5414</v>
      </c>
      <c t="s" s="136" r="D765">
        <v>5414</v>
      </c>
      <c t="s" s="136" r="E765">
        <v>5556</v>
      </c>
      <c s="150" r="F765"/>
    </row>
    <row r="766">
      <c s="113" r="A766">
        <v>213244000005</v>
      </c>
      <c t="s" s="136" r="B766">
        <v>5528</v>
      </c>
      <c t="s" s="136" r="C766">
        <v>5414</v>
      </c>
      <c t="s" s="136" r="D766">
        <v>5414</v>
      </c>
      <c t="s" s="136" r="E766">
        <v>5557</v>
      </c>
      <c s="150" r="F766"/>
    </row>
    <row r="767">
      <c s="113" r="A767">
        <v>213244000821</v>
      </c>
      <c t="s" s="136" r="B767">
        <v>5528</v>
      </c>
      <c t="s" s="136" r="C767">
        <v>5414</v>
      </c>
      <c t="s" s="136" r="D767">
        <v>5414</v>
      </c>
      <c t="s" s="136" r="E767">
        <v>5558</v>
      </c>
      <c s="150" r="F767"/>
    </row>
    <row r="768">
      <c s="113" r="A768">
        <v>213244001151</v>
      </c>
      <c t="s" s="136" r="B768">
        <v>5528</v>
      </c>
      <c t="s" s="136" r="C768">
        <v>5414</v>
      </c>
      <c t="s" s="136" r="D768">
        <v>5414</v>
      </c>
      <c t="s" s="136" r="E768">
        <v>5559</v>
      </c>
      <c s="150" r="F768"/>
    </row>
    <row r="769">
      <c s="50" r="A769">
        <v>113244000591</v>
      </c>
      <c t="s" s="103" r="B769">
        <v>5560</v>
      </c>
      <c t="s" s="103" r="C769">
        <v>4874</v>
      </c>
      <c t="s" s="103" r="D769">
        <v>5414</v>
      </c>
      <c t="s" s="103" r="E769">
        <v>5561</v>
      </c>
      <c s="150" r="F769"/>
    </row>
    <row r="770">
      <c s="50" r="A770">
        <v>113244000877</v>
      </c>
      <c t="s" s="103" r="B770">
        <v>5560</v>
      </c>
      <c t="s" s="103" r="C770">
        <v>4874</v>
      </c>
      <c t="s" s="103" r="D770">
        <v>5414</v>
      </c>
      <c t="s" s="103" r="E770">
        <v>5562</v>
      </c>
      <c s="150" r="F770"/>
    </row>
    <row r="771">
      <c s="50" r="A771">
        <v>213244002289</v>
      </c>
      <c t="s" s="103" r="B771">
        <v>5560</v>
      </c>
      <c t="s" s="103" r="C771">
        <v>4874</v>
      </c>
      <c t="s" s="103" r="D771">
        <v>5414</v>
      </c>
      <c t="s" s="103" r="E771">
        <v>5563</v>
      </c>
      <c s="150" r="F771"/>
    </row>
    <row r="772">
      <c s="113" r="A772">
        <v>113244000320</v>
      </c>
      <c t="s" s="136" r="B772">
        <v>5528</v>
      </c>
      <c t="s" s="136" r="C772">
        <v>5414</v>
      </c>
      <c t="s" s="136" r="D772">
        <v>5414</v>
      </c>
      <c t="s" s="136" r="E772">
        <v>965</v>
      </c>
      <c s="150" r="F772"/>
    </row>
    <row r="773">
      <c s="113" r="A773">
        <v>113244001041</v>
      </c>
      <c t="s" s="136" r="B773">
        <v>5528</v>
      </c>
      <c t="s" s="136" r="C773">
        <v>5414</v>
      </c>
      <c t="s" s="136" r="D773">
        <v>5414</v>
      </c>
      <c t="s" s="136" r="E773">
        <v>5564</v>
      </c>
      <c s="150" r="F773"/>
    </row>
    <row r="774">
      <c s="113" r="A774">
        <v>213244000995</v>
      </c>
      <c t="s" s="136" r="B774">
        <v>5528</v>
      </c>
      <c t="s" s="136" r="C774">
        <v>5414</v>
      </c>
      <c t="s" s="136" r="D774">
        <v>5414</v>
      </c>
      <c t="s" s="136" r="E774">
        <v>5565</v>
      </c>
      <c s="150" r="F774"/>
    </row>
    <row r="775">
      <c s="113" r="A775">
        <v>213244001169</v>
      </c>
      <c t="s" s="136" r="B775">
        <v>5528</v>
      </c>
      <c t="s" s="136" r="C775">
        <v>5414</v>
      </c>
      <c t="s" s="136" r="D775">
        <v>5414</v>
      </c>
      <c t="s" s="136" r="E775">
        <v>5566</v>
      </c>
      <c s="150" r="F775"/>
    </row>
    <row r="776">
      <c s="113" r="A776">
        <v>113248000049</v>
      </c>
      <c t="s" s="136" r="B776">
        <v>5567</v>
      </c>
      <c t="s" s="136" r="C776">
        <v>5414</v>
      </c>
      <c t="s" s="136" r="D776">
        <v>5414</v>
      </c>
      <c t="s" s="136" r="E776">
        <v>5568</v>
      </c>
      <c s="150" r="F776"/>
    </row>
    <row r="777">
      <c s="113" r="A777">
        <v>113248000057</v>
      </c>
      <c t="s" s="136" r="B777">
        <v>5567</v>
      </c>
      <c t="s" s="136" r="C777">
        <v>5414</v>
      </c>
      <c t="s" s="136" r="D777">
        <v>5414</v>
      </c>
      <c t="s" s="136" r="E777">
        <v>5569</v>
      </c>
      <c s="150" r="F777"/>
    </row>
    <row r="778">
      <c s="113" r="A778">
        <v>213248000035</v>
      </c>
      <c t="s" s="136" r="B778">
        <v>5567</v>
      </c>
      <c t="s" s="136" r="C778">
        <v>5414</v>
      </c>
      <c t="s" s="136" r="D778">
        <v>5414</v>
      </c>
      <c t="s" s="136" r="E778">
        <v>5570</v>
      </c>
      <c s="150" r="F778"/>
    </row>
    <row r="779">
      <c s="113" r="A779">
        <v>213248000078</v>
      </c>
      <c t="s" s="136" r="B779">
        <v>5567</v>
      </c>
      <c t="s" s="136" r="C779">
        <v>5414</v>
      </c>
      <c t="s" s="136" r="D779">
        <v>5414</v>
      </c>
      <c t="s" s="136" r="E779">
        <v>5571</v>
      </c>
      <c s="150" r="F779"/>
    </row>
    <row r="780">
      <c s="113" r="A780">
        <v>113430000003</v>
      </c>
      <c t="s" s="136" r="B780">
        <v>5572</v>
      </c>
      <c t="s" s="136" r="C780">
        <v>5414</v>
      </c>
      <c t="s" s="136" r="D780">
        <v>5573</v>
      </c>
      <c t="s" s="136" r="E780">
        <v>5574</v>
      </c>
      <c s="150" r="F780"/>
    </row>
    <row r="781">
      <c s="113" r="A781">
        <v>113430000321</v>
      </c>
      <c t="s" s="136" r="B781">
        <v>5572</v>
      </c>
      <c t="s" s="136" r="C781">
        <v>5414</v>
      </c>
      <c t="s" s="136" r="D781">
        <v>5573</v>
      </c>
      <c t="s" s="136" r="E781">
        <v>5575</v>
      </c>
      <c s="150" r="F781"/>
    </row>
    <row r="782">
      <c s="113" r="A782">
        <v>113430002146</v>
      </c>
      <c t="s" s="136" r="B782">
        <v>5572</v>
      </c>
      <c t="s" s="136" r="C782">
        <v>5414</v>
      </c>
      <c t="s" s="136" r="D782">
        <v>5573</v>
      </c>
      <c t="s" s="136" r="E782">
        <v>5576</v>
      </c>
      <c s="150" r="F782"/>
    </row>
    <row r="783">
      <c s="113" r="A783">
        <v>113430002316</v>
      </c>
      <c t="s" s="136" r="B783">
        <v>5572</v>
      </c>
      <c t="s" s="136" r="C783">
        <v>5414</v>
      </c>
      <c t="s" s="136" r="D783">
        <v>5573</v>
      </c>
      <c t="s" s="136" r="E783">
        <v>5577</v>
      </c>
      <c s="150" r="F783"/>
    </row>
    <row r="784">
      <c s="113" r="A784">
        <v>113430002952</v>
      </c>
      <c t="s" s="136" r="B784">
        <v>5572</v>
      </c>
      <c t="s" s="136" r="C784">
        <v>5414</v>
      </c>
      <c t="s" s="136" r="D784">
        <v>5573</v>
      </c>
      <c t="s" s="136" r="E784">
        <v>5578</v>
      </c>
      <c s="150" r="F784"/>
    </row>
    <row r="785">
      <c s="113" r="A785">
        <v>813430000001</v>
      </c>
      <c t="s" s="136" r="B785">
        <v>5572</v>
      </c>
      <c t="s" s="136" r="C785">
        <v>5414</v>
      </c>
      <c t="s" s="136" r="D785">
        <v>5573</v>
      </c>
      <c t="s" s="136" r="E785">
        <v>5579</v>
      </c>
      <c s="150" r="F785"/>
    </row>
    <row r="786">
      <c s="113" r="A786">
        <v>113430000143</v>
      </c>
      <c t="s" s="136" r="B786">
        <v>5572</v>
      </c>
      <c t="s" s="136" r="C786">
        <v>5414</v>
      </c>
      <c t="s" s="136" r="D786">
        <v>5573</v>
      </c>
      <c t="s" s="136" r="E786">
        <v>5580</v>
      </c>
      <c s="150" r="F786"/>
    </row>
    <row r="787">
      <c s="113" r="A787">
        <v>113430001492</v>
      </c>
      <c t="s" s="136" r="B787">
        <v>5572</v>
      </c>
      <c t="s" s="136" r="C787">
        <v>5414</v>
      </c>
      <c t="s" s="136" r="D787">
        <v>5573</v>
      </c>
      <c t="s" s="136" r="E787">
        <v>5581</v>
      </c>
      <c s="150" r="F787"/>
    </row>
    <row r="788">
      <c s="113" r="A788">
        <v>113430000631</v>
      </c>
      <c t="s" s="136" r="B788">
        <v>5572</v>
      </c>
      <c t="s" s="136" r="C788">
        <v>5414</v>
      </c>
      <c t="s" s="136" r="D788">
        <v>5573</v>
      </c>
      <c t="s" s="136" r="E788">
        <v>5582</v>
      </c>
      <c s="150" r="F788"/>
    </row>
    <row r="789">
      <c s="113" r="A789">
        <v>113430002006</v>
      </c>
      <c t="s" s="136" r="B789">
        <v>5572</v>
      </c>
      <c t="s" s="136" r="C789">
        <v>5414</v>
      </c>
      <c t="s" s="136" r="D789">
        <v>5573</v>
      </c>
      <c t="s" s="136" r="E789">
        <v>5583</v>
      </c>
      <c s="150" r="F789"/>
    </row>
    <row r="790">
      <c s="113" r="A790">
        <v>813430000003</v>
      </c>
      <c t="s" s="136" r="B790">
        <v>5572</v>
      </c>
      <c t="s" s="136" r="C790">
        <v>5414</v>
      </c>
      <c t="s" s="136" r="D790">
        <v>5573</v>
      </c>
      <c t="s" s="136" r="E790">
        <v>5584</v>
      </c>
      <c s="150" r="F790"/>
    </row>
    <row r="791">
      <c s="113" r="A791">
        <v>113430001379</v>
      </c>
      <c t="s" s="136" r="B791">
        <v>5572</v>
      </c>
      <c t="s" s="136" r="C791">
        <v>5414</v>
      </c>
      <c t="s" s="136" r="D791">
        <v>5573</v>
      </c>
      <c t="s" s="136" r="E791">
        <v>5585</v>
      </c>
      <c s="150" r="F791"/>
    </row>
    <row r="792">
      <c s="113" r="A792">
        <v>213430000440</v>
      </c>
      <c t="s" s="136" r="B792">
        <v>5572</v>
      </c>
      <c t="s" s="136" r="C792">
        <v>5414</v>
      </c>
      <c t="s" s="136" r="D792">
        <v>5573</v>
      </c>
      <c t="s" s="136" r="E792">
        <v>5335</v>
      </c>
      <c s="150" r="F792"/>
    </row>
    <row r="793">
      <c s="113" r="A793">
        <v>213430001047</v>
      </c>
      <c t="s" s="136" r="B793">
        <v>5572</v>
      </c>
      <c t="s" s="136" r="C793">
        <v>5414</v>
      </c>
      <c t="s" s="136" r="D793">
        <v>5573</v>
      </c>
      <c t="s" s="136" r="E793">
        <v>5586</v>
      </c>
      <c s="150" r="F793"/>
    </row>
    <row r="794">
      <c s="113" r="A794">
        <v>113430000038</v>
      </c>
      <c t="s" s="136" r="B794">
        <v>5572</v>
      </c>
      <c t="s" s="136" r="C794">
        <v>5414</v>
      </c>
      <c t="s" s="136" r="D794">
        <v>5573</v>
      </c>
      <c t="s" s="136" r="E794">
        <v>5587</v>
      </c>
      <c s="150" r="F794"/>
    </row>
    <row r="795">
      <c s="113" r="A795">
        <v>113430000305</v>
      </c>
      <c t="s" s="136" r="B795">
        <v>5572</v>
      </c>
      <c t="s" s="136" r="C795">
        <v>5414</v>
      </c>
      <c t="s" s="136" r="D795">
        <v>5573</v>
      </c>
      <c t="s" s="136" r="E795">
        <v>5588</v>
      </c>
      <c s="150" r="F795"/>
    </row>
    <row r="796">
      <c s="113" r="A796">
        <v>113430001951</v>
      </c>
      <c t="s" s="136" r="B796">
        <v>5572</v>
      </c>
      <c t="s" s="136" r="C796">
        <v>5414</v>
      </c>
      <c t="s" s="136" r="D796">
        <v>5573</v>
      </c>
      <c t="s" s="136" r="E796">
        <v>5589</v>
      </c>
      <c s="150" r="F796"/>
    </row>
    <row r="797">
      <c s="113" r="A797">
        <v>113430001964</v>
      </c>
      <c t="s" s="136" r="B797">
        <v>5572</v>
      </c>
      <c t="s" s="136" r="C797">
        <v>5414</v>
      </c>
      <c t="s" s="136" r="D797">
        <v>5573</v>
      </c>
      <c t="s" s="136" r="E797">
        <v>5590</v>
      </c>
      <c s="150" r="F797"/>
    </row>
    <row r="798">
      <c s="113" r="A798">
        <v>113430002464</v>
      </c>
      <c t="s" s="136" r="B798">
        <v>5572</v>
      </c>
      <c t="s" s="136" r="C798">
        <v>5414</v>
      </c>
      <c t="s" s="136" r="D798">
        <v>5573</v>
      </c>
      <c t="s" s="136" r="E798">
        <v>5591</v>
      </c>
      <c s="150" r="F798"/>
    </row>
    <row r="799">
      <c s="113" r="A799">
        <v>113430000208</v>
      </c>
      <c t="s" s="136" r="B799">
        <v>5572</v>
      </c>
      <c t="s" s="136" r="C799">
        <v>5414</v>
      </c>
      <c t="s" s="136" r="D799">
        <v>5573</v>
      </c>
      <c t="s" s="136" r="E799">
        <v>5592</v>
      </c>
      <c s="150" r="F799"/>
    </row>
    <row r="800">
      <c s="113" r="A800">
        <v>113430000369</v>
      </c>
      <c t="s" s="136" r="B800">
        <v>5572</v>
      </c>
      <c t="s" s="136" r="C800">
        <v>5414</v>
      </c>
      <c t="s" s="136" r="D800">
        <v>5573</v>
      </c>
      <c t="s" s="136" r="E800">
        <v>5593</v>
      </c>
      <c s="150" r="F800"/>
    </row>
    <row r="801">
      <c s="113" r="A801">
        <v>113430002022</v>
      </c>
      <c t="s" s="136" r="B801">
        <v>5572</v>
      </c>
      <c t="s" s="136" r="C801">
        <v>5414</v>
      </c>
      <c t="s" s="136" r="D801">
        <v>5573</v>
      </c>
      <c t="s" s="136" r="E801">
        <v>5594</v>
      </c>
      <c s="150" r="F801"/>
    </row>
    <row r="802">
      <c s="113" r="A802">
        <v>113430002162</v>
      </c>
      <c t="s" s="136" r="B802">
        <v>5572</v>
      </c>
      <c t="s" s="136" r="C802">
        <v>5414</v>
      </c>
      <c t="s" s="136" r="D802">
        <v>5573</v>
      </c>
      <c t="s" s="136" r="E802">
        <v>5595</v>
      </c>
      <c s="150" r="F802"/>
    </row>
    <row r="803">
      <c s="113" r="A803">
        <v>113430002189</v>
      </c>
      <c t="s" s="136" r="B803">
        <v>5572</v>
      </c>
      <c t="s" s="136" r="C803">
        <v>5414</v>
      </c>
      <c t="s" s="136" r="D803">
        <v>5573</v>
      </c>
      <c t="s" s="136" r="E803">
        <v>5596</v>
      </c>
      <c s="150" r="F803"/>
    </row>
    <row r="804">
      <c s="113" r="A804">
        <v>113430002774</v>
      </c>
      <c t="s" s="136" r="B804">
        <v>5572</v>
      </c>
      <c t="s" s="136" r="C804">
        <v>5414</v>
      </c>
      <c t="s" s="136" r="D804">
        <v>5573</v>
      </c>
      <c t="s" s="136" r="E804">
        <v>5494</v>
      </c>
      <c s="150" r="F804"/>
    </row>
    <row r="805">
      <c s="113" r="A805">
        <v>213430000067</v>
      </c>
      <c t="s" s="136" r="B805">
        <v>5572</v>
      </c>
      <c t="s" s="136" r="C805">
        <v>5414</v>
      </c>
      <c t="s" s="136" r="D805">
        <v>5573</v>
      </c>
      <c t="s" s="136" r="E805">
        <v>5597</v>
      </c>
      <c s="150" r="F805"/>
    </row>
    <row r="806">
      <c s="113" r="A806">
        <v>113430001280</v>
      </c>
      <c t="s" s="136" r="B806">
        <v>5572</v>
      </c>
      <c t="s" s="136" r="C806">
        <v>5414</v>
      </c>
      <c t="s" s="136" r="D806">
        <v>5573</v>
      </c>
      <c t="s" s="136" r="E806">
        <v>5598</v>
      </c>
      <c s="150" r="F806"/>
    </row>
    <row r="807">
      <c s="113" r="A807">
        <v>113430002031</v>
      </c>
      <c t="s" s="136" r="B807">
        <v>5572</v>
      </c>
      <c t="s" s="136" r="C807">
        <v>5414</v>
      </c>
      <c t="s" s="136" r="D807">
        <v>5573</v>
      </c>
      <c t="s" s="136" r="E807">
        <v>5599</v>
      </c>
      <c s="150" r="F807"/>
    </row>
    <row r="808">
      <c s="113" r="A808">
        <v>113430002529</v>
      </c>
      <c t="s" s="136" r="B808">
        <v>5572</v>
      </c>
      <c t="s" s="136" r="C808">
        <v>5414</v>
      </c>
      <c t="s" s="136" r="D808">
        <v>5573</v>
      </c>
      <c t="s" s="136" r="E808">
        <v>5600</v>
      </c>
      <c s="150" r="F808"/>
    </row>
    <row r="809">
      <c s="113" r="A809">
        <v>113430003070</v>
      </c>
      <c t="s" s="136" r="B809">
        <v>5572</v>
      </c>
      <c t="s" s="136" r="C809">
        <v>5414</v>
      </c>
      <c t="s" s="136" r="D809">
        <v>5573</v>
      </c>
      <c t="s" s="136" r="E809">
        <v>5601</v>
      </c>
      <c s="150" r="F809"/>
    </row>
    <row r="810">
      <c s="113" r="A810">
        <v>113430000607</v>
      </c>
      <c t="s" s="136" r="B810">
        <v>5572</v>
      </c>
      <c t="s" s="136" r="C810">
        <v>5414</v>
      </c>
      <c t="s" s="136" r="D810">
        <v>5573</v>
      </c>
      <c t="s" s="136" r="E810">
        <v>5602</v>
      </c>
      <c s="150" r="F810"/>
    </row>
    <row r="811">
      <c s="113" r="A811">
        <v>113430001565</v>
      </c>
      <c t="s" s="136" r="B811">
        <v>5572</v>
      </c>
      <c t="s" s="136" r="C811">
        <v>5414</v>
      </c>
      <c t="s" s="136" r="D811">
        <v>5573</v>
      </c>
      <c t="s" s="136" r="E811">
        <v>5603</v>
      </c>
      <c s="150" r="F811"/>
    </row>
    <row r="812">
      <c s="113" r="A812">
        <v>113430002545</v>
      </c>
      <c t="s" s="136" r="B812">
        <v>5572</v>
      </c>
      <c t="s" s="136" r="C812">
        <v>5414</v>
      </c>
      <c t="s" s="136" r="D812">
        <v>5573</v>
      </c>
      <c t="s" s="136" r="E812">
        <v>5604</v>
      </c>
      <c s="150" r="F812"/>
    </row>
    <row r="813">
      <c s="113" r="A813">
        <v>113430002553</v>
      </c>
      <c t="s" s="136" r="B813">
        <v>5572</v>
      </c>
      <c t="s" s="136" r="C813">
        <v>5414</v>
      </c>
      <c t="s" s="136" r="D813">
        <v>5573</v>
      </c>
      <c t="s" s="136" r="E813">
        <v>5605</v>
      </c>
      <c s="150" r="F813"/>
    </row>
    <row r="814">
      <c s="113" r="A814">
        <v>113430003096</v>
      </c>
      <c t="s" s="136" r="B814">
        <v>5572</v>
      </c>
      <c t="s" s="136" r="C814">
        <v>5414</v>
      </c>
      <c t="s" s="136" r="D814">
        <v>5573</v>
      </c>
      <c t="s" s="136" r="E814">
        <v>846</v>
      </c>
      <c s="150" r="F814"/>
    </row>
    <row r="815">
      <c s="113" r="A815">
        <v>113433000047</v>
      </c>
      <c t="s" s="136" r="B815">
        <v>5606</v>
      </c>
      <c t="s" s="136" r="C815">
        <v>5414</v>
      </c>
      <c t="s" s="136" r="D815">
        <v>5414</v>
      </c>
      <c t="s" s="136" r="E815">
        <v>5606</v>
      </c>
      <c s="150" r="F815"/>
    </row>
    <row r="816">
      <c s="113" r="A816">
        <v>113433000161</v>
      </c>
      <c t="s" s="136" r="B816">
        <v>5606</v>
      </c>
      <c t="s" s="136" r="C816">
        <v>5414</v>
      </c>
      <c t="s" s="136" r="D816">
        <v>5414</v>
      </c>
      <c t="s" s="136" r="E816">
        <v>5607</v>
      </c>
      <c s="150" r="F816"/>
    </row>
    <row r="817">
      <c s="113" r="A817">
        <v>113433000039</v>
      </c>
      <c t="s" s="136" r="B817">
        <v>5606</v>
      </c>
      <c t="s" s="136" r="C817">
        <v>5414</v>
      </c>
      <c t="s" s="136" r="D817">
        <v>5414</v>
      </c>
      <c t="s" s="136" r="E817">
        <v>5608</v>
      </c>
      <c s="150" r="F817"/>
    </row>
    <row r="818">
      <c s="113" r="A818">
        <v>113433000438</v>
      </c>
      <c t="s" s="136" r="B818">
        <v>5606</v>
      </c>
      <c t="s" s="136" r="C818">
        <v>5414</v>
      </c>
      <c t="s" s="136" r="D818">
        <v>5414</v>
      </c>
      <c t="s" s="136" r="E818">
        <v>5609</v>
      </c>
      <c s="150" r="F818"/>
    </row>
    <row r="819">
      <c s="113" r="A819">
        <v>113442000076</v>
      </c>
      <c t="s" s="136" r="B819">
        <v>5490</v>
      </c>
      <c t="s" s="136" r="C819">
        <v>5414</v>
      </c>
      <c t="s" s="136" r="D819">
        <v>5414</v>
      </c>
      <c t="s" s="136" r="E819">
        <v>5610</v>
      </c>
      <c s="150" r="F819"/>
    </row>
    <row r="820">
      <c s="113" r="A820">
        <v>213442000402</v>
      </c>
      <c t="s" s="136" r="B820">
        <v>5611</v>
      </c>
      <c t="s" s="136" r="C820">
        <v>5414</v>
      </c>
      <c t="s" s="136" r="D820">
        <v>5414</v>
      </c>
      <c t="s" s="136" r="E820">
        <v>5612</v>
      </c>
      <c s="150" r="F820"/>
    </row>
    <row r="821">
      <c s="113" r="A821">
        <v>213442000984</v>
      </c>
      <c t="s" s="136" r="B821">
        <v>5611</v>
      </c>
      <c t="s" s="136" r="C821">
        <v>5414</v>
      </c>
      <c t="s" s="136" r="D821">
        <v>5414</v>
      </c>
      <c t="s" s="136" r="E821">
        <v>5613</v>
      </c>
      <c s="150" r="F821"/>
    </row>
    <row r="822">
      <c s="113" r="A822">
        <v>113442000696</v>
      </c>
      <c t="s" s="136" r="B822">
        <v>5611</v>
      </c>
      <c t="s" s="136" r="C822">
        <v>5414</v>
      </c>
      <c t="s" s="136" r="D822">
        <v>5414</v>
      </c>
      <c t="s" s="136" r="E822">
        <v>5614</v>
      </c>
      <c s="150" r="F822"/>
    </row>
    <row r="823">
      <c s="113" r="A823">
        <v>213442000054</v>
      </c>
      <c t="s" s="136" r="B823">
        <v>5611</v>
      </c>
      <c t="s" s="136" r="C823">
        <v>5414</v>
      </c>
      <c t="s" s="136" r="D823">
        <v>5414</v>
      </c>
      <c t="s" s="136" r="E823">
        <v>5615</v>
      </c>
      <c s="150" r="F823"/>
    </row>
    <row r="824">
      <c s="113" r="A824">
        <v>213442000500</v>
      </c>
      <c t="s" s="136" r="B824">
        <v>5611</v>
      </c>
      <c t="s" s="136" r="C824">
        <v>5414</v>
      </c>
      <c t="s" s="136" r="D824">
        <v>5414</v>
      </c>
      <c t="s" s="136" r="E824">
        <v>5600</v>
      </c>
      <c s="150" r="F824"/>
    </row>
    <row r="825">
      <c s="113" r="A825">
        <v>213442000798</v>
      </c>
      <c t="s" s="136" r="B825">
        <v>5611</v>
      </c>
      <c t="s" s="136" r="C825">
        <v>5414</v>
      </c>
      <c t="s" s="136" r="D825">
        <v>5414</v>
      </c>
      <c t="s" s="136" r="E825">
        <v>5616</v>
      </c>
      <c s="150" r="F825"/>
    </row>
    <row r="826">
      <c s="113" r="A826">
        <v>113442000297</v>
      </c>
      <c t="s" s="136" r="B826">
        <v>5611</v>
      </c>
      <c t="s" s="136" r="C826">
        <v>5414</v>
      </c>
      <c t="s" s="136" r="D826">
        <v>5414</v>
      </c>
      <c t="s" s="136" r="E826">
        <v>5617</v>
      </c>
      <c s="150" r="F826"/>
    </row>
    <row r="827">
      <c s="113" r="A827">
        <v>213442000046</v>
      </c>
      <c t="s" s="136" r="B827">
        <v>5611</v>
      </c>
      <c t="s" s="136" r="C827">
        <v>5414</v>
      </c>
      <c t="s" s="136" r="D827">
        <v>5414</v>
      </c>
      <c t="s" s="136" r="E827">
        <v>5618</v>
      </c>
      <c s="150" r="F827"/>
    </row>
    <row r="828">
      <c s="113" r="A828">
        <v>113442000220</v>
      </c>
      <c t="s" s="136" r="B828">
        <v>5611</v>
      </c>
      <c t="s" s="136" r="C828">
        <v>5414</v>
      </c>
      <c t="s" s="136" r="D828">
        <v>5414</v>
      </c>
      <c t="s" s="136" r="E828">
        <v>5619</v>
      </c>
      <c s="150" r="F828"/>
    </row>
    <row r="829">
      <c s="113" r="A829">
        <v>113442000874</v>
      </c>
      <c t="s" s="136" r="B829">
        <v>5611</v>
      </c>
      <c t="s" s="136" r="C829">
        <v>5414</v>
      </c>
      <c t="s" s="136" r="D829">
        <v>5414</v>
      </c>
      <c t="s" s="136" r="E829">
        <v>5620</v>
      </c>
      <c s="150" r="F829"/>
    </row>
    <row r="830">
      <c s="113" r="A830">
        <v>113442000718</v>
      </c>
      <c t="s" s="136" r="B830">
        <v>5611</v>
      </c>
      <c t="s" s="136" r="C830">
        <v>5414</v>
      </c>
      <c t="s" s="136" r="D830">
        <v>5414</v>
      </c>
      <c t="s" s="136" r="E830">
        <v>5621</v>
      </c>
      <c s="150" r="F830"/>
    </row>
    <row r="831">
      <c s="113" r="A831">
        <v>213442000062</v>
      </c>
      <c t="s" s="136" r="B831">
        <v>5611</v>
      </c>
      <c t="s" s="136" r="C831">
        <v>5414</v>
      </c>
      <c t="s" s="136" r="D831">
        <v>5414</v>
      </c>
      <c t="s" s="136" r="E831">
        <v>5622</v>
      </c>
      <c s="150" r="F831"/>
    </row>
    <row r="832">
      <c s="113" r="A832">
        <v>213442000259</v>
      </c>
      <c t="s" s="136" r="B832">
        <v>5611</v>
      </c>
      <c t="s" s="136" r="C832">
        <v>5414</v>
      </c>
      <c t="s" s="136" r="D832">
        <v>5414</v>
      </c>
      <c t="s" s="136" r="E832">
        <v>5623</v>
      </c>
      <c s="150" r="F832"/>
    </row>
    <row r="833">
      <c s="113" r="A833">
        <v>213442000381</v>
      </c>
      <c t="s" s="136" r="B833">
        <v>5611</v>
      </c>
      <c t="s" s="136" r="C833">
        <v>5414</v>
      </c>
      <c t="s" s="136" r="D833">
        <v>5414</v>
      </c>
      <c t="s" s="136" r="E833">
        <v>5624</v>
      </c>
      <c s="150" r="F833"/>
    </row>
    <row r="834">
      <c s="113" r="A834">
        <v>213442000542</v>
      </c>
      <c t="s" s="136" r="B834">
        <v>5611</v>
      </c>
      <c t="s" s="136" r="C834">
        <v>5414</v>
      </c>
      <c t="s" s="136" r="D834">
        <v>5414</v>
      </c>
      <c t="s" s="136" r="E834">
        <v>5625</v>
      </c>
      <c s="150" r="F834"/>
    </row>
    <row r="835">
      <c s="113" r="A835">
        <v>213442000844</v>
      </c>
      <c t="s" s="136" r="B835">
        <v>5611</v>
      </c>
      <c t="s" s="136" r="C835">
        <v>5414</v>
      </c>
      <c t="s" s="136" r="D835">
        <v>5414</v>
      </c>
      <c t="s" s="136" r="E835">
        <v>5626</v>
      </c>
      <c s="150" r="F835"/>
    </row>
    <row r="836">
      <c s="113" r="A836">
        <v>113468000015</v>
      </c>
      <c t="s" s="136" r="B836">
        <v>5490</v>
      </c>
      <c t="s" s="136" r="C836">
        <v>5414</v>
      </c>
      <c t="s" s="136" r="D836">
        <v>5414</v>
      </c>
      <c t="s" s="136" r="E836">
        <v>5627</v>
      </c>
      <c s="150" r="F836"/>
    </row>
    <row r="837">
      <c s="113" r="A837">
        <v>113468000261</v>
      </c>
      <c t="s" s="136" r="B837">
        <v>5628</v>
      </c>
      <c t="s" s="136" r="C837">
        <v>5414</v>
      </c>
      <c t="s" s="136" r="D837">
        <v>5414</v>
      </c>
      <c t="s" s="136" r="E837">
        <v>5629</v>
      </c>
      <c s="150" r="F837"/>
    </row>
    <row r="838">
      <c s="113" r="A838">
        <v>213468000460</v>
      </c>
      <c t="s" s="136" r="B838">
        <v>5628</v>
      </c>
      <c t="s" s="136" r="C838">
        <v>5414</v>
      </c>
      <c t="s" s="136" r="D838">
        <v>5414</v>
      </c>
      <c t="s" s="136" r="E838">
        <v>5630</v>
      </c>
      <c s="150" r="F838"/>
    </row>
    <row r="839">
      <c s="113" r="A839">
        <v>113468000228</v>
      </c>
      <c t="s" s="136" r="B839">
        <v>5628</v>
      </c>
      <c t="s" s="136" r="C839">
        <v>5414</v>
      </c>
      <c t="s" s="136" r="D839">
        <v>5414</v>
      </c>
      <c t="s" s="136" r="E839">
        <v>5631</v>
      </c>
      <c s="150" r="F839"/>
    </row>
    <row r="840">
      <c s="113" r="A840">
        <v>113468000899</v>
      </c>
      <c t="s" s="136" r="B840">
        <v>5628</v>
      </c>
      <c t="s" s="136" r="C840">
        <v>5414</v>
      </c>
      <c t="s" s="136" r="D840">
        <v>5414</v>
      </c>
      <c t="s" s="136" r="E840">
        <v>5632</v>
      </c>
      <c s="150" r="F840"/>
    </row>
    <row r="841">
      <c s="113" r="A841">
        <v>213468001342</v>
      </c>
      <c t="s" s="136" r="B841">
        <v>5628</v>
      </c>
      <c t="s" s="136" r="C841">
        <v>5414</v>
      </c>
      <c t="s" s="136" r="D841">
        <v>5414</v>
      </c>
      <c t="s" s="136" r="E841">
        <v>5633</v>
      </c>
      <c s="150" r="F841"/>
    </row>
    <row r="842">
      <c s="113" r="A842">
        <v>113468000201</v>
      </c>
      <c t="s" s="136" r="B842">
        <v>5628</v>
      </c>
      <c t="s" s="136" r="C842">
        <v>5414</v>
      </c>
      <c t="s" s="136" r="D842">
        <v>5414</v>
      </c>
      <c t="s" s="136" r="E842">
        <v>5634</v>
      </c>
      <c s="150" r="F842"/>
    </row>
    <row r="843">
      <c s="113" r="A843">
        <v>113468000210</v>
      </c>
      <c t="s" s="136" r="B843">
        <v>5628</v>
      </c>
      <c t="s" s="136" r="C843">
        <v>5414</v>
      </c>
      <c t="s" s="136" r="D843">
        <v>5414</v>
      </c>
      <c t="s" s="136" r="E843">
        <v>5635</v>
      </c>
      <c s="150" r="F843"/>
    </row>
    <row r="844">
      <c s="113" r="A844">
        <v>113468000376</v>
      </c>
      <c t="s" s="136" r="B844">
        <v>5628</v>
      </c>
      <c t="s" s="136" r="C844">
        <v>5414</v>
      </c>
      <c t="s" s="136" r="D844">
        <v>5414</v>
      </c>
      <c t="s" s="136" r="E844">
        <v>5317</v>
      </c>
      <c s="150" r="F844"/>
    </row>
    <row r="845">
      <c s="113" r="A845">
        <v>113549003248</v>
      </c>
      <c t="s" s="136" r="B845">
        <v>5636</v>
      </c>
      <c t="s" s="136" r="C845">
        <v>5414</v>
      </c>
      <c t="s" s="136" r="D845">
        <v>5414</v>
      </c>
      <c t="s" s="136" r="E845">
        <v>5636</v>
      </c>
      <c s="150" r="F845"/>
    </row>
    <row r="846">
      <c s="113" r="A846">
        <v>213006001681</v>
      </c>
      <c t="s" s="136" r="B846">
        <v>5636</v>
      </c>
      <c t="s" s="136" r="C846">
        <v>5414</v>
      </c>
      <c t="s" s="136" r="D846">
        <v>5414</v>
      </c>
      <c t="s" s="136" r="E846">
        <v>5637</v>
      </c>
      <c s="150" r="F846"/>
    </row>
    <row r="847">
      <c s="113" r="A847">
        <v>213549000049</v>
      </c>
      <c t="s" s="136" r="B847">
        <v>5636</v>
      </c>
      <c t="s" s="136" r="C847">
        <v>5414</v>
      </c>
      <c t="s" s="136" r="D847">
        <v>5414</v>
      </c>
      <c t="s" s="136" r="E847">
        <v>5638</v>
      </c>
      <c s="150" r="F847"/>
    </row>
    <row r="848">
      <c s="113" r="A848">
        <v>213549001312</v>
      </c>
      <c t="s" s="136" r="B848">
        <v>5636</v>
      </c>
      <c t="s" s="136" r="C848">
        <v>5414</v>
      </c>
      <c t="s" s="136" r="D848">
        <v>5414</v>
      </c>
      <c t="s" s="136" r="E848">
        <v>5639</v>
      </c>
      <c s="150" r="F848"/>
    </row>
    <row r="849">
      <c s="113" r="A849">
        <v>213549001606</v>
      </c>
      <c t="s" s="136" r="B849">
        <v>5636</v>
      </c>
      <c t="s" s="136" r="C849">
        <v>5414</v>
      </c>
      <c t="s" s="136" r="D849">
        <v>5414</v>
      </c>
      <c t="s" s="136" r="E849">
        <v>5640</v>
      </c>
      <c s="150" r="F849"/>
    </row>
    <row r="850">
      <c s="113" r="A850">
        <v>213549002793</v>
      </c>
      <c t="s" s="136" r="B850">
        <v>5636</v>
      </c>
      <c t="s" s="136" r="C850">
        <v>5414</v>
      </c>
      <c t="s" s="136" r="D850">
        <v>5414</v>
      </c>
      <c t="s" s="136" r="E850">
        <v>5641</v>
      </c>
      <c s="150" r="F850"/>
    </row>
    <row r="851">
      <c s="113" r="A851">
        <v>213549003404</v>
      </c>
      <c t="s" s="136" r="B851">
        <v>5636</v>
      </c>
      <c t="s" s="136" r="C851">
        <v>5414</v>
      </c>
      <c t="s" s="136" r="D851">
        <v>5414</v>
      </c>
      <c t="s" s="136" r="E851">
        <v>5642</v>
      </c>
      <c s="150" r="F851"/>
    </row>
    <row r="852">
      <c s="113" r="A852">
        <v>113580000001</v>
      </c>
      <c t="s" s="136" r="B852">
        <v>5643</v>
      </c>
      <c t="s" s="136" r="C852">
        <v>5414</v>
      </c>
      <c t="s" s="136" r="D852">
        <v>5414</v>
      </c>
      <c t="s" s="136" r="E852">
        <v>5643</v>
      </c>
      <c s="150" r="F852"/>
    </row>
    <row r="853">
      <c s="113" r="A853">
        <v>213580000065</v>
      </c>
      <c t="s" s="136" r="B853">
        <v>5643</v>
      </c>
      <c t="s" s="136" r="C853">
        <v>5414</v>
      </c>
      <c t="s" s="136" r="D853">
        <v>5414</v>
      </c>
      <c t="s" s="136" r="E853">
        <v>5644</v>
      </c>
      <c s="150" r="F853"/>
    </row>
    <row r="854">
      <c s="113" r="A854">
        <v>213580000073</v>
      </c>
      <c t="s" s="136" r="B854">
        <v>5643</v>
      </c>
      <c t="s" s="136" r="C854">
        <v>5414</v>
      </c>
      <c t="s" s="136" r="D854">
        <v>5414</v>
      </c>
      <c t="s" s="136" r="E854">
        <v>5645</v>
      </c>
      <c s="150" r="F854"/>
    </row>
    <row r="855">
      <c s="113" r="A855">
        <v>213600000164</v>
      </c>
      <c t="s" s="136" r="B855">
        <v>5643</v>
      </c>
      <c t="s" s="136" r="C855">
        <v>5414</v>
      </c>
      <c t="s" s="136" r="D855">
        <v>5414</v>
      </c>
      <c t="s" s="136" r="E855">
        <v>5646</v>
      </c>
      <c s="150" r="F855"/>
    </row>
    <row r="856">
      <c s="113" r="A856">
        <v>213600000288</v>
      </c>
      <c t="s" s="136" r="B856">
        <v>5643</v>
      </c>
      <c t="s" s="136" r="C856">
        <v>5414</v>
      </c>
      <c t="s" s="136" r="D856">
        <v>5414</v>
      </c>
      <c t="s" s="136" r="E856">
        <v>5368</v>
      </c>
      <c s="150" r="F856"/>
    </row>
    <row r="857">
      <c s="113" r="A857">
        <v>113600000691</v>
      </c>
      <c t="s" s="136" r="B857">
        <v>5647</v>
      </c>
      <c t="s" s="136" r="C857">
        <v>5414</v>
      </c>
      <c t="s" s="136" r="D857">
        <v>5414</v>
      </c>
      <c t="s" s="136" r="E857">
        <v>5648</v>
      </c>
      <c s="150" r="F857"/>
    </row>
    <row r="858">
      <c s="113" r="A858">
        <v>213600000032</v>
      </c>
      <c t="s" s="136" r="B858">
        <v>5647</v>
      </c>
      <c t="s" s="136" r="C858">
        <v>5414</v>
      </c>
      <c t="s" s="136" r="D858">
        <v>5414</v>
      </c>
      <c t="s" s="136" r="E858">
        <v>5649</v>
      </c>
      <c s="150" r="F858"/>
    </row>
    <row r="859">
      <c s="113" r="A859">
        <v>213600000105</v>
      </c>
      <c t="s" s="136" r="B859">
        <v>5647</v>
      </c>
      <c t="s" s="136" r="C859">
        <v>5414</v>
      </c>
      <c t="s" s="136" r="D859">
        <v>5414</v>
      </c>
      <c t="s" s="136" r="E859">
        <v>5650</v>
      </c>
      <c s="150" r="F859"/>
    </row>
    <row r="860">
      <c s="113" r="A860">
        <v>213600000113</v>
      </c>
      <c t="s" s="136" r="B860">
        <v>5647</v>
      </c>
      <c t="s" s="136" r="C860">
        <v>5414</v>
      </c>
      <c t="s" s="136" r="D860">
        <v>5414</v>
      </c>
      <c t="s" s="136" r="E860">
        <v>5651</v>
      </c>
      <c s="150" r="F860"/>
    </row>
    <row r="861">
      <c s="113" r="A861">
        <v>213600000156</v>
      </c>
      <c t="s" s="136" r="B861">
        <v>5647</v>
      </c>
      <c t="s" s="136" r="C861">
        <v>5414</v>
      </c>
      <c t="s" s="136" r="D861">
        <v>5414</v>
      </c>
      <c t="s" s="136" r="E861">
        <v>1943</v>
      </c>
      <c s="150" r="F861"/>
    </row>
    <row r="862">
      <c s="113" r="A862">
        <v>213600000229</v>
      </c>
      <c t="s" s="136" r="B862">
        <v>5647</v>
      </c>
      <c t="s" s="136" r="C862">
        <v>5414</v>
      </c>
      <c t="s" s="136" r="D862">
        <v>5414</v>
      </c>
      <c t="s" s="136" r="E862">
        <v>5652</v>
      </c>
      <c s="150" r="F862"/>
    </row>
    <row r="863">
      <c s="113" r="A863">
        <v>213600000245</v>
      </c>
      <c t="s" s="136" r="B863">
        <v>5647</v>
      </c>
      <c t="s" s="136" r="C863">
        <v>5414</v>
      </c>
      <c t="s" s="136" r="D863">
        <v>5414</v>
      </c>
      <c t="s" s="136" r="E863">
        <v>5653</v>
      </c>
      <c s="150" r="F863"/>
    </row>
    <row r="864">
      <c s="113" r="A864">
        <v>213600000261</v>
      </c>
      <c t="s" s="136" r="B864">
        <v>5647</v>
      </c>
      <c t="s" s="136" r="C864">
        <v>5414</v>
      </c>
      <c t="s" s="136" r="D864">
        <v>5414</v>
      </c>
      <c t="s" s="136" r="E864">
        <v>5654</v>
      </c>
      <c s="150" r="F864"/>
    </row>
    <row r="865">
      <c s="113" r="A865">
        <v>213600000547</v>
      </c>
      <c t="s" s="136" r="B865">
        <v>5647</v>
      </c>
      <c t="s" s="136" r="C865">
        <v>5414</v>
      </c>
      <c t="s" s="136" r="D865">
        <v>5414</v>
      </c>
      <c t="s" s="136" r="E865">
        <v>5655</v>
      </c>
      <c s="150" r="F865"/>
    </row>
    <row r="866">
      <c s="113" r="A866">
        <v>213600000741</v>
      </c>
      <c t="s" s="136" r="B866">
        <v>5647</v>
      </c>
      <c t="s" s="136" r="C866">
        <v>5414</v>
      </c>
      <c t="s" s="136" r="D866">
        <v>5414</v>
      </c>
      <c t="s" s="136" r="E866">
        <v>5656</v>
      </c>
      <c s="150" r="F866"/>
    </row>
    <row r="867">
      <c s="113" r="A867">
        <v>113647000010</v>
      </c>
      <c t="s" s="136" r="B867">
        <v>5657</v>
      </c>
      <c t="s" s="136" r="C867">
        <v>5414</v>
      </c>
      <c t="s" s="136" r="D867">
        <v>5414</v>
      </c>
      <c t="s" s="136" r="E867">
        <v>5658</v>
      </c>
      <c s="150" r="F867"/>
    </row>
    <row r="868">
      <c s="113" r="A868">
        <v>113647000036</v>
      </c>
      <c t="s" s="136" r="B868">
        <v>5657</v>
      </c>
      <c t="s" s="136" r="C868">
        <v>5414</v>
      </c>
      <c t="s" s="136" r="D868">
        <v>5414</v>
      </c>
      <c t="s" s="136" r="E868">
        <v>5659</v>
      </c>
      <c s="150" r="F868"/>
    </row>
    <row r="869">
      <c s="113" r="A869">
        <v>113647000061</v>
      </c>
      <c t="s" s="136" r="B869">
        <v>5657</v>
      </c>
      <c t="s" s="136" r="C869">
        <v>5414</v>
      </c>
      <c t="s" s="136" r="D869">
        <v>5414</v>
      </c>
      <c t="s" s="136" r="E869">
        <v>5660</v>
      </c>
      <c s="150" r="F869"/>
    </row>
    <row r="870">
      <c s="113" r="A870">
        <v>113647000133</v>
      </c>
      <c t="s" s="136" r="B870">
        <v>5657</v>
      </c>
      <c t="s" s="136" r="C870">
        <v>5414</v>
      </c>
      <c t="s" s="136" r="D870">
        <v>5414</v>
      </c>
      <c t="s" s="136" r="E870">
        <v>860</v>
      </c>
      <c s="150" r="F870"/>
    </row>
    <row r="871">
      <c s="113" r="A871">
        <v>113650000128</v>
      </c>
      <c t="s" s="136" r="B871">
        <v>5661</v>
      </c>
      <c t="s" s="136" r="C871">
        <v>5414</v>
      </c>
      <c t="s" s="136" r="D871">
        <v>5414</v>
      </c>
      <c t="s" s="136" r="E871">
        <v>5662</v>
      </c>
      <c s="150" r="F871"/>
    </row>
    <row r="872">
      <c s="113" r="A872">
        <v>113650000659</v>
      </c>
      <c t="s" s="136" r="B872">
        <v>5661</v>
      </c>
      <c t="s" s="136" r="C872">
        <v>5414</v>
      </c>
      <c t="s" s="136" r="D872">
        <v>5414</v>
      </c>
      <c t="s" s="136" r="E872">
        <v>5663</v>
      </c>
      <c s="150" r="F872"/>
    </row>
    <row r="873">
      <c s="113" r="A873">
        <v>213650000084</v>
      </c>
      <c t="s" s="136" r="B873">
        <v>5661</v>
      </c>
      <c t="s" s="136" r="C873">
        <v>5414</v>
      </c>
      <c t="s" s="136" r="D873">
        <v>5414</v>
      </c>
      <c t="s" s="136" r="E873">
        <v>2901</v>
      </c>
      <c s="150" r="F873"/>
    </row>
    <row r="874">
      <c s="113" r="A874">
        <v>213650000114</v>
      </c>
      <c t="s" s="136" r="B874">
        <v>5661</v>
      </c>
      <c t="s" s="136" r="C874">
        <v>5414</v>
      </c>
      <c t="s" s="136" r="D874">
        <v>5414</v>
      </c>
      <c t="s" s="136" r="E874">
        <v>5664</v>
      </c>
      <c s="150" r="F874"/>
    </row>
    <row r="875">
      <c s="113" r="A875">
        <v>213650000289</v>
      </c>
      <c t="s" s="136" r="B875">
        <v>5661</v>
      </c>
      <c t="s" s="136" r="C875">
        <v>5414</v>
      </c>
      <c t="s" s="136" r="D875">
        <v>5414</v>
      </c>
      <c t="s" s="136" r="E875">
        <v>5665</v>
      </c>
      <c s="150" r="F875"/>
    </row>
    <row r="876">
      <c s="113" r="A876">
        <v>213650000335</v>
      </c>
      <c t="s" s="136" r="B876">
        <v>5661</v>
      </c>
      <c t="s" s="136" r="C876">
        <v>5414</v>
      </c>
      <c t="s" s="136" r="D876">
        <v>5414</v>
      </c>
      <c t="s" s="136" r="E876">
        <v>5666</v>
      </c>
      <c s="150" r="F876"/>
    </row>
    <row r="877">
      <c s="113" r="A877">
        <v>213650000343</v>
      </c>
      <c t="s" s="136" r="B877">
        <v>5661</v>
      </c>
      <c t="s" s="136" r="C877">
        <v>5414</v>
      </c>
      <c t="s" s="136" r="D877">
        <v>5414</v>
      </c>
      <c t="s" s="136" r="E877">
        <v>5667</v>
      </c>
      <c s="150" r="F877"/>
    </row>
    <row r="878">
      <c s="113" r="A878">
        <v>213650000441</v>
      </c>
      <c t="s" s="136" r="B878">
        <v>5661</v>
      </c>
      <c t="s" s="136" r="C878">
        <v>5414</v>
      </c>
      <c t="s" s="136" r="D878">
        <v>5414</v>
      </c>
      <c t="s" s="136" r="E878">
        <v>5668</v>
      </c>
      <c s="150" r="F878"/>
    </row>
    <row r="879">
      <c s="113" r="A879">
        <v>213650009002</v>
      </c>
      <c t="s" s="136" r="B879">
        <v>5661</v>
      </c>
      <c t="s" s="136" r="C879">
        <v>5414</v>
      </c>
      <c t="s" s="136" r="D879">
        <v>5414</v>
      </c>
      <c t="s" s="136" r="E879">
        <v>5669</v>
      </c>
      <c s="150" r="F879"/>
    </row>
    <row r="880">
      <c s="113" r="A880">
        <v>113654000386</v>
      </c>
      <c t="s" s="136" r="B880">
        <v>5670</v>
      </c>
      <c t="s" s="136" r="C880">
        <v>5414</v>
      </c>
      <c t="s" s="136" r="D880">
        <v>5414</v>
      </c>
      <c t="s" s="136" r="E880">
        <v>4218</v>
      </c>
      <c s="150" r="F880"/>
    </row>
    <row r="881">
      <c s="113" r="A881">
        <v>113654000416</v>
      </c>
      <c t="s" s="136" r="B881">
        <v>5670</v>
      </c>
      <c t="s" s="136" r="C881">
        <v>5414</v>
      </c>
      <c t="s" s="136" r="D881">
        <v>5414</v>
      </c>
      <c t="s" s="136" r="E881">
        <v>1842</v>
      </c>
      <c s="150" r="F881"/>
    </row>
    <row r="882">
      <c s="113" r="A882">
        <v>113654000645</v>
      </c>
      <c t="s" s="136" r="B882">
        <v>5670</v>
      </c>
      <c t="s" s="136" r="C882">
        <v>5414</v>
      </c>
      <c t="s" s="136" r="D882">
        <v>5414</v>
      </c>
      <c t="s" s="136" r="E882">
        <v>5671</v>
      </c>
      <c s="150" r="F882"/>
    </row>
    <row r="883">
      <c s="113" r="A883">
        <v>213654000593</v>
      </c>
      <c t="s" s="136" r="B883">
        <v>5670</v>
      </c>
      <c t="s" s="136" r="C883">
        <v>5414</v>
      </c>
      <c t="s" s="136" r="D883">
        <v>5414</v>
      </c>
      <c t="s" s="136" r="E883">
        <v>5672</v>
      </c>
      <c s="150" r="F883"/>
    </row>
    <row r="884">
      <c s="113" r="A884">
        <v>313654000016</v>
      </c>
      <c t="s" s="136" r="B884">
        <v>5670</v>
      </c>
      <c t="s" s="136" r="C884">
        <v>5414</v>
      </c>
      <c t="s" s="136" r="D884">
        <v>5414</v>
      </c>
      <c t="s" s="136" r="E884">
        <v>5673</v>
      </c>
      <c s="150" r="F884"/>
    </row>
    <row r="885">
      <c s="113" r="A885">
        <v>113654000076</v>
      </c>
      <c t="s" s="136" r="B885">
        <v>5670</v>
      </c>
      <c t="s" s="136" r="C885">
        <v>5414</v>
      </c>
      <c t="s" s="136" r="D885">
        <v>5414</v>
      </c>
      <c t="s" s="136" r="E885">
        <v>5674</v>
      </c>
      <c s="150" r="F885"/>
    </row>
    <row r="886">
      <c s="113" r="A886">
        <v>113654000165</v>
      </c>
      <c t="s" s="136" r="B886">
        <v>5670</v>
      </c>
      <c t="s" s="136" r="C886">
        <v>5414</v>
      </c>
      <c t="s" s="136" r="D886">
        <v>5414</v>
      </c>
      <c t="s" s="136" r="E886">
        <v>5675</v>
      </c>
      <c s="150" r="F886"/>
    </row>
    <row r="887">
      <c s="113" r="A887">
        <v>113654000181</v>
      </c>
      <c t="s" s="136" r="B887">
        <v>5670</v>
      </c>
      <c t="s" s="136" r="C887">
        <v>5414</v>
      </c>
      <c t="s" s="136" r="D887">
        <v>5414</v>
      </c>
      <c t="s" s="136" r="E887">
        <v>5676</v>
      </c>
      <c s="150" r="F887"/>
    </row>
    <row r="888">
      <c s="113" r="A888">
        <v>113654000203</v>
      </c>
      <c t="s" s="136" r="B888">
        <v>5670</v>
      </c>
      <c t="s" s="136" r="C888">
        <v>5414</v>
      </c>
      <c t="s" s="136" r="D888">
        <v>5414</v>
      </c>
      <c t="s" s="136" r="E888">
        <v>5677</v>
      </c>
      <c s="150" r="F888"/>
    </row>
    <row r="889">
      <c s="113" r="A889">
        <v>113654000301</v>
      </c>
      <c t="s" s="136" r="B889">
        <v>5670</v>
      </c>
      <c t="s" s="136" r="C889">
        <v>5414</v>
      </c>
      <c t="s" s="136" r="D889">
        <v>5414</v>
      </c>
      <c t="s" s="136" r="E889">
        <v>5678</v>
      </c>
      <c s="150" r="F889"/>
    </row>
    <row r="890">
      <c s="113" r="A890">
        <v>113657000191</v>
      </c>
      <c t="s" s="136" r="B890">
        <v>5679</v>
      </c>
      <c t="s" s="136" r="C890">
        <v>5414</v>
      </c>
      <c t="s" s="136" r="D890">
        <v>5414</v>
      </c>
      <c t="s" s="136" r="E890">
        <v>5680</v>
      </c>
      <c s="150" r="F890"/>
    </row>
    <row r="891">
      <c s="113" r="A891">
        <v>113657000468</v>
      </c>
      <c t="s" s="136" r="B891">
        <v>5679</v>
      </c>
      <c t="s" s="136" r="C891">
        <v>5414</v>
      </c>
      <c t="s" s="136" r="D891">
        <v>5414</v>
      </c>
      <c t="s" s="136" r="E891">
        <v>5681</v>
      </c>
      <c s="150" r="F891"/>
    </row>
    <row r="892">
      <c s="113" r="A892">
        <v>113657000476</v>
      </c>
      <c t="s" s="136" r="B892">
        <v>5679</v>
      </c>
      <c t="s" s="136" r="C892">
        <v>5414</v>
      </c>
      <c t="s" s="136" r="D892">
        <v>5414</v>
      </c>
      <c t="s" s="136" r="E892">
        <v>5682</v>
      </c>
      <c s="150" r="F892"/>
    </row>
    <row r="893">
      <c s="113" r="A893">
        <v>213657000268</v>
      </c>
      <c t="s" s="136" r="B893">
        <v>5679</v>
      </c>
      <c t="s" s="136" r="C893">
        <v>5414</v>
      </c>
      <c t="s" s="136" r="D893">
        <v>5414</v>
      </c>
      <c t="s" s="136" r="E893">
        <v>5683</v>
      </c>
      <c s="150" r="F893"/>
    </row>
    <row r="894">
      <c s="113" r="A894">
        <v>213657006339</v>
      </c>
      <c t="s" s="136" r="B894">
        <v>5679</v>
      </c>
      <c t="s" s="136" r="C894">
        <v>5414</v>
      </c>
      <c t="s" s="136" r="D894">
        <v>5414</v>
      </c>
      <c t="s" s="136" r="E894">
        <v>5684</v>
      </c>
      <c s="150" r="F894"/>
    </row>
    <row r="895">
      <c s="113" r="A895">
        <v>313657006309</v>
      </c>
      <c t="s" s="136" r="B895">
        <v>5679</v>
      </c>
      <c t="s" s="136" r="C895">
        <v>5414</v>
      </c>
      <c t="s" s="136" r="D895">
        <v>5414</v>
      </c>
      <c t="s" s="136" r="E895">
        <v>5685</v>
      </c>
      <c s="150" r="F895"/>
    </row>
    <row r="896">
      <c s="113" r="A896">
        <v>113657000107</v>
      </c>
      <c t="s" s="136" r="B896">
        <v>5679</v>
      </c>
      <c t="s" s="136" r="C896">
        <v>5414</v>
      </c>
      <c t="s" s="136" r="D896">
        <v>5414</v>
      </c>
      <c t="s" s="136" r="E896">
        <v>5686</v>
      </c>
      <c s="150" r="F896"/>
    </row>
    <row r="897">
      <c s="113" r="A897">
        <v>213657006291</v>
      </c>
      <c t="s" s="136" r="B897">
        <v>5679</v>
      </c>
      <c t="s" s="136" r="C897">
        <v>5414</v>
      </c>
      <c t="s" s="136" r="D897">
        <v>5414</v>
      </c>
      <c t="s" s="136" r="E897">
        <v>5687</v>
      </c>
      <c s="150" r="F897"/>
    </row>
    <row r="898">
      <c s="113" r="A898">
        <v>113657000026</v>
      </c>
      <c t="s" s="136" r="B898">
        <v>5679</v>
      </c>
      <c t="s" s="136" r="C898">
        <v>5414</v>
      </c>
      <c t="s" s="136" r="D898">
        <v>5414</v>
      </c>
      <c t="s" s="136" r="E898">
        <v>5688</v>
      </c>
      <c s="150" r="F898"/>
    </row>
    <row r="899">
      <c s="113" r="A899">
        <v>113657000085</v>
      </c>
      <c t="s" s="136" r="B899">
        <v>5679</v>
      </c>
      <c t="s" s="136" r="C899">
        <v>5414</v>
      </c>
      <c t="s" s="136" r="D899">
        <v>5414</v>
      </c>
      <c t="s" s="136" r="E899">
        <v>5689</v>
      </c>
      <c s="150" r="F899"/>
    </row>
    <row r="900">
      <c s="113" r="A900">
        <v>113657000093</v>
      </c>
      <c t="s" s="136" r="B900">
        <v>5679</v>
      </c>
      <c t="s" s="136" r="C900">
        <v>5414</v>
      </c>
      <c t="s" s="136" r="D900">
        <v>5414</v>
      </c>
      <c t="s" s="136" r="E900">
        <v>5676</v>
      </c>
      <c s="150" r="F900"/>
    </row>
    <row r="901">
      <c s="113" r="A901">
        <v>113657000000</v>
      </c>
      <c t="s" s="136" r="B901">
        <v>5679</v>
      </c>
      <c t="s" s="136" r="C901">
        <v>5414</v>
      </c>
      <c t="s" s="136" r="D901">
        <v>5414</v>
      </c>
      <c t="s" s="136" r="E901">
        <v>5690</v>
      </c>
      <c s="150" r="F901"/>
    </row>
    <row r="902">
      <c s="113" r="A902">
        <v>113657000034</v>
      </c>
      <c t="s" s="136" r="B902">
        <v>5679</v>
      </c>
      <c t="s" s="136" r="C902">
        <v>5414</v>
      </c>
      <c t="s" s="136" r="D902">
        <v>5414</v>
      </c>
      <c t="s" s="136" r="E902">
        <v>5691</v>
      </c>
      <c s="150" r="F902"/>
    </row>
    <row r="903">
      <c s="113" r="A903">
        <v>113657000051</v>
      </c>
      <c t="s" s="136" r="B903">
        <v>5679</v>
      </c>
      <c t="s" s="136" r="C903">
        <v>5414</v>
      </c>
      <c t="s" s="136" r="D903">
        <v>5414</v>
      </c>
      <c t="s" s="136" r="E903">
        <v>5692</v>
      </c>
      <c s="150" r="F903"/>
    </row>
    <row r="904">
      <c s="113" r="A904">
        <v>113657000166</v>
      </c>
      <c t="s" s="136" r="B904">
        <v>5679</v>
      </c>
      <c t="s" s="136" r="C904">
        <v>5414</v>
      </c>
      <c t="s" s="136" r="D904">
        <v>5414</v>
      </c>
      <c t="s" s="136" r="E904">
        <v>5693</v>
      </c>
      <c s="150" r="F904"/>
    </row>
    <row r="905">
      <c s="113" r="A905">
        <v>113657000255</v>
      </c>
      <c t="s" s="136" r="B905">
        <v>5679</v>
      </c>
      <c t="s" s="136" r="C905">
        <v>5414</v>
      </c>
      <c t="s" s="136" r="D905">
        <v>5414</v>
      </c>
      <c t="s" s="136" r="E905">
        <v>5694</v>
      </c>
      <c s="150" r="F905"/>
    </row>
    <row r="906">
      <c s="113" r="A906">
        <v>113657000280</v>
      </c>
      <c t="s" s="136" r="B906">
        <v>5679</v>
      </c>
      <c t="s" s="136" r="C906">
        <v>5414</v>
      </c>
      <c t="s" s="136" r="D906">
        <v>5414</v>
      </c>
      <c t="s" s="136" r="E906">
        <v>5695</v>
      </c>
      <c s="150" r="F906"/>
    </row>
    <row r="907">
      <c s="113" r="A907">
        <v>113657000336</v>
      </c>
      <c t="s" s="136" r="B907">
        <v>5679</v>
      </c>
      <c t="s" s="136" r="C907">
        <v>5414</v>
      </c>
      <c t="s" s="136" r="D907">
        <v>5414</v>
      </c>
      <c t="s" s="136" r="E907">
        <v>5696</v>
      </c>
      <c s="150" r="F907"/>
    </row>
    <row r="908">
      <c s="113" r="A908">
        <v>113657000492</v>
      </c>
      <c t="s" s="136" r="B908">
        <v>5679</v>
      </c>
      <c t="s" s="136" r="C908">
        <v>5414</v>
      </c>
      <c t="s" s="136" r="D908">
        <v>5414</v>
      </c>
      <c t="s" s="136" r="E908">
        <v>5697</v>
      </c>
      <c s="150" r="F908"/>
    </row>
    <row r="909">
      <c s="113" r="A909">
        <v>113657001006</v>
      </c>
      <c t="s" s="136" r="B909">
        <v>5679</v>
      </c>
      <c t="s" s="136" r="C909">
        <v>5414</v>
      </c>
      <c t="s" s="136" r="D909">
        <v>5414</v>
      </c>
      <c t="s" s="136" r="E909">
        <v>5698</v>
      </c>
      <c s="150" r="F909"/>
    </row>
    <row r="910">
      <c s="113" r="A910">
        <v>113657006351</v>
      </c>
      <c t="s" s="136" r="B910">
        <v>5679</v>
      </c>
      <c t="s" s="136" r="C910">
        <v>5414</v>
      </c>
      <c t="s" s="136" r="D910">
        <v>5414</v>
      </c>
      <c t="s" s="136" r="E910">
        <v>5699</v>
      </c>
      <c s="150" r="F910"/>
    </row>
    <row r="911">
      <c s="113" r="A911">
        <v>113667000202</v>
      </c>
      <c t="s" s="136" r="B911">
        <v>5700</v>
      </c>
      <c t="s" s="136" r="C911">
        <v>5414</v>
      </c>
      <c t="s" s="136" r="D911">
        <v>5414</v>
      </c>
      <c t="s" s="136" r="E911">
        <v>5701</v>
      </c>
      <c s="150" r="F911"/>
    </row>
    <row r="912">
      <c s="113" r="A912">
        <v>213667001009</v>
      </c>
      <c t="s" s="136" r="B912">
        <v>5700</v>
      </c>
      <c t="s" s="136" r="C912">
        <v>5414</v>
      </c>
      <c t="s" s="136" r="D912">
        <v>5414</v>
      </c>
      <c t="s" s="136" r="E912">
        <v>1835</v>
      </c>
      <c s="150" r="F912"/>
    </row>
    <row r="913">
      <c s="113" r="A913">
        <v>213667001025</v>
      </c>
      <c t="s" s="136" r="B913">
        <v>5700</v>
      </c>
      <c t="s" s="136" r="C913">
        <v>5414</v>
      </c>
      <c t="s" s="136" r="D913">
        <v>5414</v>
      </c>
      <c t="s" s="136" r="E913">
        <v>5702</v>
      </c>
      <c s="150" r="F913"/>
    </row>
    <row r="914">
      <c s="113" r="A914">
        <v>213667001041</v>
      </c>
      <c t="s" s="136" r="B914">
        <v>5700</v>
      </c>
      <c t="s" s="136" r="C914">
        <v>5414</v>
      </c>
      <c t="s" s="136" r="D914">
        <v>5414</v>
      </c>
      <c t="s" s="136" r="E914">
        <v>5703</v>
      </c>
      <c s="150" r="F914"/>
    </row>
    <row r="915">
      <c s="113" r="A915">
        <v>213667001360</v>
      </c>
      <c t="s" s="136" r="B915">
        <v>5700</v>
      </c>
      <c t="s" s="136" r="C915">
        <v>5414</v>
      </c>
      <c t="s" s="136" r="D915">
        <v>5414</v>
      </c>
      <c t="s" s="136" r="E915">
        <v>5704</v>
      </c>
      <c s="150" r="F915"/>
    </row>
    <row r="916">
      <c s="113" r="A916">
        <v>113670000094</v>
      </c>
      <c t="s" s="136" r="B916">
        <v>5577</v>
      </c>
      <c t="s" s="136" r="C916">
        <v>5414</v>
      </c>
      <c t="s" s="136" r="D916">
        <v>5414</v>
      </c>
      <c t="s" s="136" r="E916">
        <v>5705</v>
      </c>
      <c s="150" r="F916"/>
    </row>
    <row r="917">
      <c s="113" r="A917">
        <v>113670000248</v>
      </c>
      <c t="s" s="136" r="B917">
        <v>5577</v>
      </c>
      <c t="s" s="136" r="C917">
        <v>5414</v>
      </c>
      <c t="s" s="136" r="D917">
        <v>5414</v>
      </c>
      <c t="s" s="136" r="E917">
        <v>872</v>
      </c>
      <c s="150" r="F917"/>
    </row>
    <row r="918">
      <c s="113" r="A918">
        <v>113670001147</v>
      </c>
      <c t="s" s="136" r="B918">
        <v>5577</v>
      </c>
      <c t="s" s="136" r="C918">
        <v>5414</v>
      </c>
      <c t="s" s="136" r="D918">
        <v>5414</v>
      </c>
      <c t="s" s="136" r="E918">
        <v>5706</v>
      </c>
      <c s="150" r="F918"/>
    </row>
    <row r="919">
      <c s="113" r="A919">
        <v>213670000633</v>
      </c>
      <c t="s" s="136" r="B919">
        <v>5577</v>
      </c>
      <c t="s" s="136" r="C919">
        <v>5414</v>
      </c>
      <c t="s" s="136" r="D919">
        <v>5414</v>
      </c>
      <c t="s" s="136" r="E919">
        <v>5707</v>
      </c>
      <c s="150" r="F919"/>
    </row>
    <row r="920">
      <c s="113" r="A920">
        <v>213670000676</v>
      </c>
      <c t="s" s="136" r="B920">
        <v>5577</v>
      </c>
      <c t="s" s="136" r="C920">
        <v>5414</v>
      </c>
      <c t="s" s="136" r="D920">
        <v>5414</v>
      </c>
      <c t="s" s="136" r="E920">
        <v>5708</v>
      </c>
      <c s="150" r="F920"/>
    </row>
    <row r="921">
      <c s="113" r="A921">
        <v>213670000862</v>
      </c>
      <c t="s" s="136" r="B921">
        <v>5577</v>
      </c>
      <c t="s" s="136" r="C921">
        <v>5414</v>
      </c>
      <c t="s" s="136" r="D921">
        <v>5414</v>
      </c>
      <c t="s" s="136" r="E921">
        <v>5709</v>
      </c>
      <c s="150" r="F921"/>
    </row>
    <row r="922">
      <c s="113" r="A922">
        <v>113673000052</v>
      </c>
      <c t="s" s="136" r="B922">
        <v>5710</v>
      </c>
      <c t="s" s="136" r="C922">
        <v>5414</v>
      </c>
      <c t="s" s="136" r="D922">
        <v>5414</v>
      </c>
      <c t="s" s="136" r="E922">
        <v>5711</v>
      </c>
      <c s="150" r="F922"/>
    </row>
    <row r="923">
      <c s="113" r="A923">
        <v>113673000257</v>
      </c>
      <c t="s" s="136" r="B923">
        <v>5710</v>
      </c>
      <c t="s" s="136" r="C923">
        <v>5414</v>
      </c>
      <c t="s" s="136" r="D923">
        <v>5414</v>
      </c>
      <c t="s" s="136" r="E923">
        <v>5712</v>
      </c>
      <c s="150" r="F923"/>
    </row>
    <row r="924">
      <c s="113" r="A924">
        <v>113673000371</v>
      </c>
      <c t="s" s="136" r="B924">
        <v>5710</v>
      </c>
      <c t="s" s="136" r="C924">
        <v>5414</v>
      </c>
      <c t="s" s="136" r="D924">
        <v>5414</v>
      </c>
      <c t="s" s="136" r="E924">
        <v>5713</v>
      </c>
      <c s="150" r="F924"/>
    </row>
    <row r="925">
      <c s="113" r="A925">
        <v>113683000042</v>
      </c>
      <c t="s" s="136" r="B925">
        <v>5714</v>
      </c>
      <c t="s" s="136" r="C925">
        <v>5414</v>
      </c>
      <c t="s" s="136" r="D925">
        <v>5414</v>
      </c>
      <c t="s" s="136" r="E925">
        <v>5715</v>
      </c>
      <c s="150" r="F925"/>
    </row>
    <row r="926">
      <c s="113" r="A926">
        <v>113683000051</v>
      </c>
      <c t="s" s="136" r="B926">
        <v>5714</v>
      </c>
      <c t="s" s="136" r="C926">
        <v>5414</v>
      </c>
      <c t="s" s="136" r="D926">
        <v>5414</v>
      </c>
      <c t="s" s="136" r="E926">
        <v>5716</v>
      </c>
      <c s="150" r="F926"/>
    </row>
    <row r="927">
      <c s="113" r="A927">
        <v>113683000000</v>
      </c>
      <c t="s" s="136" r="B927">
        <v>5714</v>
      </c>
      <c t="s" s="136" r="C927">
        <v>5414</v>
      </c>
      <c t="s" s="136" r="D927">
        <v>5414</v>
      </c>
      <c t="s" s="136" r="E927">
        <v>5717</v>
      </c>
      <c s="150" r="F927"/>
    </row>
    <row r="928">
      <c s="113" r="A928">
        <v>113683000085</v>
      </c>
      <c t="s" s="136" r="B928">
        <v>5714</v>
      </c>
      <c t="s" s="136" r="C928">
        <v>5414</v>
      </c>
      <c t="s" s="136" r="D928">
        <v>5414</v>
      </c>
      <c t="s" s="136" r="E928">
        <v>875</v>
      </c>
      <c s="150" r="F928"/>
    </row>
    <row r="929">
      <c s="113" r="A929">
        <v>113688010909</v>
      </c>
      <c t="s" s="136" r="B929">
        <v>5718</v>
      </c>
      <c t="s" s="136" r="C929">
        <v>5414</v>
      </c>
      <c t="s" s="136" r="D929">
        <v>5414</v>
      </c>
      <c t="s" s="136" r="E929">
        <v>5719</v>
      </c>
      <c s="150" r="F929"/>
    </row>
    <row r="930">
      <c s="113" r="A930">
        <v>113744000831</v>
      </c>
      <c t="s" s="136" r="B930">
        <v>5720</v>
      </c>
      <c t="s" s="136" r="C930">
        <v>5414</v>
      </c>
      <c t="s" s="136" r="D930">
        <v>5414</v>
      </c>
      <c t="s" s="136" r="E930">
        <v>5721</v>
      </c>
      <c s="150" r="F930"/>
    </row>
    <row r="931">
      <c s="113" r="A931">
        <v>213744000207</v>
      </c>
      <c t="s" s="136" r="B931">
        <v>5720</v>
      </c>
      <c t="s" s="136" r="C931">
        <v>5414</v>
      </c>
      <c t="s" s="136" r="D931">
        <v>5414</v>
      </c>
      <c t="s" s="136" r="E931">
        <v>5722</v>
      </c>
      <c s="150" r="F931"/>
    </row>
    <row r="932">
      <c s="113" r="A932">
        <v>213744000291</v>
      </c>
      <c t="s" s="136" r="B932">
        <v>5720</v>
      </c>
      <c t="s" s="136" r="C932">
        <v>5414</v>
      </c>
      <c t="s" s="136" r="D932">
        <v>5414</v>
      </c>
      <c t="s" s="136" r="E932">
        <v>5723</v>
      </c>
      <c s="150" r="F932"/>
    </row>
    <row r="933">
      <c s="113" r="A933">
        <v>213744000894</v>
      </c>
      <c t="s" s="136" r="B933">
        <v>5720</v>
      </c>
      <c t="s" s="136" r="C933">
        <v>5414</v>
      </c>
      <c t="s" s="136" r="D933">
        <v>5414</v>
      </c>
      <c t="s" s="136" r="E933">
        <v>5724</v>
      </c>
      <c s="150" r="F933"/>
    </row>
    <row r="934">
      <c s="113" r="A934">
        <v>213744001041</v>
      </c>
      <c t="s" s="136" r="B934">
        <v>5720</v>
      </c>
      <c t="s" s="136" r="C934">
        <v>5414</v>
      </c>
      <c t="s" s="136" r="D934">
        <v>5414</v>
      </c>
      <c t="s" s="136" r="E934">
        <v>5725</v>
      </c>
      <c s="150" r="F934"/>
    </row>
    <row r="935">
      <c s="113" r="A935">
        <v>213744001076</v>
      </c>
      <c t="s" s="136" r="B935">
        <v>5720</v>
      </c>
      <c t="s" s="136" r="C935">
        <v>5414</v>
      </c>
      <c t="s" s="136" r="D935">
        <v>5414</v>
      </c>
      <c t="s" s="136" r="E935">
        <v>5726</v>
      </c>
      <c s="150" r="F935"/>
    </row>
    <row r="936">
      <c s="113" r="A936">
        <v>213744001165</v>
      </c>
      <c t="s" s="136" r="B936">
        <v>5720</v>
      </c>
      <c t="s" s="136" r="C936">
        <v>5414</v>
      </c>
      <c t="s" s="136" r="D936">
        <v>5414</v>
      </c>
      <c t="s" s="136" r="E936">
        <v>5727</v>
      </c>
      <c s="150" r="F936"/>
    </row>
    <row r="937">
      <c s="113" r="A937">
        <v>213744001441</v>
      </c>
      <c t="s" s="136" r="B937">
        <v>5720</v>
      </c>
      <c t="s" s="136" r="C937">
        <v>5414</v>
      </c>
      <c t="s" s="136" r="D937">
        <v>5414</v>
      </c>
      <c t="s" s="136" r="E937">
        <v>5728</v>
      </c>
      <c s="150" r="F937"/>
    </row>
    <row r="938">
      <c s="113" r="A938">
        <v>213744001599</v>
      </c>
      <c t="s" s="136" r="B938">
        <v>5720</v>
      </c>
      <c t="s" s="136" r="C938">
        <v>5414</v>
      </c>
      <c t="s" s="136" r="D938">
        <v>5414</v>
      </c>
      <c t="s" s="136" r="E938">
        <v>5729</v>
      </c>
      <c s="150" r="F938"/>
    </row>
    <row r="939">
      <c s="113" r="A939">
        <v>213744001700</v>
      </c>
      <c t="s" s="136" r="B939">
        <v>5720</v>
      </c>
      <c t="s" s="136" r="C939">
        <v>5414</v>
      </c>
      <c t="s" s="136" r="D939">
        <v>5414</v>
      </c>
      <c t="s" s="136" r="E939">
        <v>5730</v>
      </c>
      <c s="150" r="F939"/>
    </row>
    <row r="940">
      <c s="113" r="A940">
        <v>213744001742</v>
      </c>
      <c t="s" s="136" r="B940">
        <v>5720</v>
      </c>
      <c t="s" s="136" r="C940">
        <v>5414</v>
      </c>
      <c t="s" s="136" r="D940">
        <v>5414</v>
      </c>
      <c t="s" s="136" r="E940">
        <v>5731</v>
      </c>
      <c s="150" r="F940"/>
    </row>
    <row r="941">
      <c s="113" r="A941">
        <v>213744001912</v>
      </c>
      <c t="s" s="136" r="B941">
        <v>5720</v>
      </c>
      <c t="s" s="136" r="C941">
        <v>5414</v>
      </c>
      <c t="s" s="136" r="D941">
        <v>5414</v>
      </c>
      <c t="s" s="136" r="E941">
        <v>5732</v>
      </c>
      <c s="150" r="F941"/>
    </row>
    <row r="942">
      <c s="113" r="A942">
        <v>213744001921</v>
      </c>
      <c t="s" s="136" r="B942">
        <v>5720</v>
      </c>
      <c t="s" s="136" r="C942">
        <v>5414</v>
      </c>
      <c t="s" s="136" r="D942">
        <v>5414</v>
      </c>
      <c t="s" s="136" r="E942">
        <v>5733</v>
      </c>
      <c s="150" r="F942"/>
    </row>
    <row r="943">
      <c s="113" r="A943">
        <v>213744002021</v>
      </c>
      <c t="s" s="136" r="B943">
        <v>5720</v>
      </c>
      <c t="s" s="136" r="C943">
        <v>5414</v>
      </c>
      <c t="s" s="136" r="D943">
        <v>5414</v>
      </c>
      <c t="s" s="136" r="E943">
        <v>5734</v>
      </c>
      <c s="150" r="F943"/>
    </row>
    <row r="944">
      <c s="113" r="A944">
        <v>213744002102</v>
      </c>
      <c t="s" s="136" r="B944">
        <v>5720</v>
      </c>
      <c t="s" s="136" r="C944">
        <v>5414</v>
      </c>
      <c t="s" s="136" r="D944">
        <v>5414</v>
      </c>
      <c t="s" s="136" r="E944">
        <v>5735</v>
      </c>
      <c s="150" r="F944"/>
    </row>
    <row r="945">
      <c s="113" r="A945">
        <v>213744002293</v>
      </c>
      <c t="s" s="136" r="B945">
        <v>5720</v>
      </c>
      <c t="s" s="136" r="C945">
        <v>5414</v>
      </c>
      <c t="s" s="136" r="D945">
        <v>5414</v>
      </c>
      <c t="s" s="136" r="E945">
        <v>5736</v>
      </c>
      <c s="150" r="F945"/>
    </row>
    <row r="946">
      <c s="113" r="A946">
        <v>413744001377</v>
      </c>
      <c t="s" s="136" r="B946">
        <v>5720</v>
      </c>
      <c t="s" s="136" r="C946">
        <v>5414</v>
      </c>
      <c t="s" s="136" r="D946">
        <v>5414</v>
      </c>
      <c t="s" s="136" r="E946">
        <v>5737</v>
      </c>
      <c s="150" r="F946"/>
    </row>
    <row r="947">
      <c s="113" r="A947">
        <v>413744002195</v>
      </c>
      <c t="s" s="136" r="B947">
        <v>5720</v>
      </c>
      <c t="s" s="136" r="C947">
        <v>5414</v>
      </c>
      <c t="s" s="136" r="D947">
        <v>5414</v>
      </c>
      <c t="s" s="136" r="E947">
        <v>5738</v>
      </c>
      <c s="150" r="F947"/>
    </row>
    <row r="948">
      <c s="113" r="A948">
        <v>113760000069</v>
      </c>
      <c t="s" s="136" r="B948">
        <v>5739</v>
      </c>
      <c t="s" s="136" r="C948">
        <v>5414</v>
      </c>
      <c t="s" s="136" r="D948">
        <v>5414</v>
      </c>
      <c t="s" s="136" r="E948">
        <v>5740</v>
      </c>
      <c s="150" r="F948"/>
    </row>
    <row r="949">
      <c s="113" r="A949">
        <v>113760000093</v>
      </c>
      <c t="s" s="136" r="B949">
        <v>5739</v>
      </c>
      <c t="s" s="136" r="C949">
        <v>5414</v>
      </c>
      <c t="s" s="136" r="D949">
        <v>5414</v>
      </c>
      <c t="s" s="136" r="E949">
        <v>5741</v>
      </c>
      <c s="150" r="F949"/>
    </row>
    <row r="950">
      <c s="113" r="A950">
        <v>113760000174</v>
      </c>
      <c t="s" s="136" r="B950">
        <v>5739</v>
      </c>
      <c t="s" s="136" r="C950">
        <v>5414</v>
      </c>
      <c t="s" s="136" r="D950">
        <v>5414</v>
      </c>
      <c t="s" s="136" r="E950">
        <v>5742</v>
      </c>
      <c s="150" r="F950"/>
    </row>
    <row r="951">
      <c s="50" r="A951">
        <v>113760000131</v>
      </c>
      <c t="s" s="103" r="B951">
        <v>5743</v>
      </c>
      <c t="s" s="103" r="C951">
        <v>4874</v>
      </c>
      <c t="s" s="103" r="D951">
        <v>5414</v>
      </c>
      <c t="s" s="103" r="E951">
        <v>5744</v>
      </c>
      <c s="150" r="F951"/>
    </row>
    <row r="952">
      <c s="50" r="A952">
        <v>113760000051</v>
      </c>
      <c t="s" s="103" r="B952">
        <v>5743</v>
      </c>
      <c t="s" s="103" r="C952">
        <v>4874</v>
      </c>
      <c t="s" s="103" r="D952">
        <v>5414</v>
      </c>
      <c t="s" s="103" r="E952">
        <v>5745</v>
      </c>
      <c s="150" r="F952"/>
    </row>
    <row r="953">
      <c s="113" r="A953">
        <v>113836000021</v>
      </c>
      <c t="s" s="136" r="B953">
        <v>5746</v>
      </c>
      <c t="s" s="136" r="C953">
        <v>5414</v>
      </c>
      <c t="s" s="136" r="D953">
        <v>5414</v>
      </c>
      <c t="s" s="136" r="E953">
        <v>5747</v>
      </c>
      <c s="150" r="F953"/>
    </row>
    <row r="954">
      <c s="113" r="A954">
        <v>113836000055</v>
      </c>
      <c t="s" s="136" r="B954">
        <v>5746</v>
      </c>
      <c t="s" s="136" r="C954">
        <v>5414</v>
      </c>
      <c t="s" s="136" r="D954">
        <v>5414</v>
      </c>
      <c t="s" s="136" r="E954">
        <v>5748</v>
      </c>
      <c s="150" r="F954"/>
    </row>
    <row r="955">
      <c s="113" r="A955">
        <v>213836000009</v>
      </c>
      <c t="s" s="136" r="B955">
        <v>5746</v>
      </c>
      <c t="s" s="136" r="C955">
        <v>5414</v>
      </c>
      <c t="s" s="136" r="D955">
        <v>5414</v>
      </c>
      <c t="s" s="136" r="E955">
        <v>5749</v>
      </c>
      <c s="150" r="F955"/>
    </row>
    <row r="956">
      <c s="113" r="A956">
        <v>213836009001</v>
      </c>
      <c t="s" s="136" r="B956">
        <v>5746</v>
      </c>
      <c t="s" s="136" r="C956">
        <v>5414</v>
      </c>
      <c t="s" s="136" r="D956">
        <v>5414</v>
      </c>
      <c t="s" s="136" r="E956">
        <v>5750</v>
      </c>
      <c s="150" r="F956"/>
    </row>
    <row r="957">
      <c s="113" r="A957">
        <v>113836000039</v>
      </c>
      <c t="s" s="136" r="B957">
        <v>5746</v>
      </c>
      <c t="s" s="136" r="C957">
        <v>5414</v>
      </c>
      <c t="s" s="136" r="D957">
        <v>5414</v>
      </c>
      <c t="s" s="136" r="E957">
        <v>880</v>
      </c>
      <c s="150" r="F957"/>
    </row>
    <row r="958">
      <c s="113" r="A958">
        <v>113836000335</v>
      </c>
      <c t="s" s="136" r="B958">
        <v>5746</v>
      </c>
      <c t="s" s="136" r="C958">
        <v>5414</v>
      </c>
      <c t="s" s="136" r="D958">
        <v>5414</v>
      </c>
      <c t="s" s="136" r="E958">
        <v>5751</v>
      </c>
      <c s="150" r="F958"/>
    </row>
    <row r="959">
      <c s="113" r="A959">
        <v>113836000403</v>
      </c>
      <c t="s" s="136" r="B959">
        <v>5746</v>
      </c>
      <c t="s" s="136" r="C959">
        <v>5414</v>
      </c>
      <c t="s" s="136" r="D959">
        <v>5414</v>
      </c>
      <c t="s" s="136" r="E959">
        <v>5752</v>
      </c>
      <c s="150" r="F959"/>
    </row>
    <row r="960">
      <c s="113" r="A960">
        <v>113836000071</v>
      </c>
      <c t="s" s="136" r="B960">
        <v>5746</v>
      </c>
      <c t="s" s="136" r="C960">
        <v>5414</v>
      </c>
      <c t="s" s="136" r="D960">
        <v>5414</v>
      </c>
      <c t="s" s="136" r="E960">
        <v>5753</v>
      </c>
      <c s="150" r="F960"/>
    </row>
    <row r="961">
      <c s="113" r="A961">
        <v>113836000501</v>
      </c>
      <c t="s" s="136" r="B961">
        <v>5746</v>
      </c>
      <c t="s" s="136" r="C961">
        <v>5414</v>
      </c>
      <c t="s" s="136" r="D961">
        <v>5414</v>
      </c>
      <c t="s" s="136" r="E961">
        <v>5754</v>
      </c>
      <c s="150" r="F961"/>
    </row>
    <row r="962">
      <c s="113" r="A962">
        <v>113836000012</v>
      </c>
      <c t="s" s="136" r="B962">
        <v>5746</v>
      </c>
      <c t="s" s="136" r="C962">
        <v>5414</v>
      </c>
      <c t="s" s="136" r="D962">
        <v>5414</v>
      </c>
      <c t="s" s="136" r="E962">
        <v>5755</v>
      </c>
      <c s="150" r="F962"/>
    </row>
    <row r="963">
      <c s="113" r="A963">
        <v>113836000144</v>
      </c>
      <c t="s" s="136" r="B963">
        <v>5746</v>
      </c>
      <c t="s" s="136" r="C963">
        <v>5414</v>
      </c>
      <c t="s" s="136" r="D963">
        <v>5414</v>
      </c>
      <c t="s" s="136" r="E963">
        <v>5756</v>
      </c>
      <c s="150" r="F963"/>
    </row>
    <row r="964">
      <c s="113" r="A964">
        <v>113836000322</v>
      </c>
      <c t="s" s="136" r="B964">
        <v>5746</v>
      </c>
      <c t="s" s="136" r="C964">
        <v>5414</v>
      </c>
      <c t="s" s="136" r="D964">
        <v>5414</v>
      </c>
      <c t="s" s="136" r="E964">
        <v>5757</v>
      </c>
      <c s="150" r="F964"/>
    </row>
    <row r="965">
      <c s="113" r="A965">
        <v>113836000616</v>
      </c>
      <c t="s" s="136" r="B965">
        <v>5746</v>
      </c>
      <c t="s" s="136" r="C965">
        <v>5414</v>
      </c>
      <c t="s" s="136" r="D965">
        <v>5414</v>
      </c>
      <c t="s" s="136" r="E965">
        <v>5758</v>
      </c>
      <c s="150" r="F965"/>
    </row>
    <row r="966">
      <c s="113" r="A966">
        <v>313836000003</v>
      </c>
      <c t="s" s="136" r="B966">
        <v>5746</v>
      </c>
      <c t="s" s="136" r="C966">
        <v>5414</v>
      </c>
      <c t="s" s="136" r="D966">
        <v>5414</v>
      </c>
      <c t="s" s="136" r="E966">
        <v>5759</v>
      </c>
      <c s="150" r="F966"/>
    </row>
    <row r="967">
      <c s="113" r="A967">
        <v>113836000128</v>
      </c>
      <c t="s" s="136" r="B967">
        <v>5746</v>
      </c>
      <c t="s" s="136" r="C967">
        <v>5414</v>
      </c>
      <c t="s" s="136" r="D967">
        <v>5414</v>
      </c>
      <c t="s" s="136" r="E967">
        <v>5760</v>
      </c>
      <c s="150" r="F967"/>
    </row>
    <row r="968">
      <c s="113" r="A968">
        <v>113836000314</v>
      </c>
      <c t="s" s="136" r="B968">
        <v>5746</v>
      </c>
      <c t="s" s="136" r="C968">
        <v>5414</v>
      </c>
      <c t="s" s="136" r="D968">
        <v>5414</v>
      </c>
      <c t="s" s="136" r="E968">
        <v>4643</v>
      </c>
      <c s="150" r="F968"/>
    </row>
    <row r="969">
      <c s="113" r="A969">
        <v>113836000373</v>
      </c>
      <c t="s" s="136" r="B969">
        <v>5746</v>
      </c>
      <c t="s" s="136" r="C969">
        <v>5414</v>
      </c>
      <c t="s" s="136" r="D969">
        <v>5414</v>
      </c>
      <c t="s" s="136" r="E969">
        <v>884</v>
      </c>
      <c s="150" r="F969"/>
    </row>
    <row r="970">
      <c s="113" r="A970">
        <v>113836000683</v>
      </c>
      <c t="s" s="136" r="B970">
        <v>5746</v>
      </c>
      <c t="s" s="136" r="C970">
        <v>5414</v>
      </c>
      <c t="s" s="136" r="D970">
        <v>5414</v>
      </c>
      <c t="s" s="136" r="E970">
        <v>3556</v>
      </c>
      <c s="150" r="F970"/>
    </row>
    <row r="971">
      <c s="113" r="A971">
        <v>113838000010</v>
      </c>
      <c t="s" s="136" r="B971">
        <v>5761</v>
      </c>
      <c t="s" s="136" r="C971">
        <v>5414</v>
      </c>
      <c t="s" s="136" r="D971">
        <v>5414</v>
      </c>
      <c t="s" s="136" r="E971">
        <v>5762</v>
      </c>
      <c s="150" r="F971"/>
    </row>
    <row r="972">
      <c s="113" r="A972">
        <v>113838000036</v>
      </c>
      <c t="s" s="136" r="B972">
        <v>5761</v>
      </c>
      <c t="s" s="136" r="C972">
        <v>5414</v>
      </c>
      <c t="s" s="136" r="D972">
        <v>5414</v>
      </c>
      <c t="s" s="136" r="E972">
        <v>5763</v>
      </c>
      <c s="150" r="F972"/>
    </row>
    <row r="973">
      <c s="113" r="A973">
        <v>113838000028</v>
      </c>
      <c t="s" s="136" r="B973">
        <v>5761</v>
      </c>
      <c t="s" s="136" r="C973">
        <v>5414</v>
      </c>
      <c t="s" s="136" r="D973">
        <v>5414</v>
      </c>
      <c t="s" s="136" r="E973">
        <v>5318</v>
      </c>
      <c s="150" r="F973"/>
    </row>
    <row r="974">
      <c s="113" r="A974">
        <v>113838000079</v>
      </c>
      <c t="s" s="136" r="B974">
        <v>5761</v>
      </c>
      <c t="s" s="136" r="C974">
        <v>5414</v>
      </c>
      <c t="s" s="136" r="D974">
        <v>5414</v>
      </c>
      <c t="s" s="136" r="E974">
        <v>5764</v>
      </c>
      <c s="150" r="F974"/>
    </row>
    <row r="975">
      <c s="113" r="A975">
        <v>113838000141</v>
      </c>
      <c t="s" s="136" r="B975">
        <v>5761</v>
      </c>
      <c t="s" s="136" r="C975">
        <v>5414</v>
      </c>
      <c t="s" s="136" r="D975">
        <v>5414</v>
      </c>
      <c t="s" s="136" r="E975">
        <v>1825</v>
      </c>
      <c s="150" r="F975"/>
    </row>
    <row r="976">
      <c s="113" r="A976">
        <v>113873000006</v>
      </c>
      <c t="s" s="136" r="B976">
        <v>5765</v>
      </c>
      <c t="s" s="136" r="C976">
        <v>5414</v>
      </c>
      <c t="s" s="136" r="D976">
        <v>5414</v>
      </c>
      <c t="s" s="136" r="E976">
        <v>5766</v>
      </c>
      <c s="150" r="F976"/>
    </row>
    <row r="977">
      <c s="113" r="A977">
        <v>113873000001</v>
      </c>
      <c t="s" s="136" r="B977">
        <v>5765</v>
      </c>
      <c t="s" s="136" r="C977">
        <v>5414</v>
      </c>
      <c t="s" s="136" r="D977">
        <v>5414</v>
      </c>
      <c t="s" s="136" r="E977">
        <v>5767</v>
      </c>
      <c s="150" r="F977"/>
    </row>
    <row r="978">
      <c s="113" r="A978">
        <v>113873000014</v>
      </c>
      <c t="s" s="136" r="B978">
        <v>5765</v>
      </c>
      <c t="s" s="136" r="C978">
        <v>5414</v>
      </c>
      <c t="s" s="136" r="D978">
        <v>5414</v>
      </c>
      <c t="s" s="136" r="E978">
        <v>5768</v>
      </c>
      <c s="150" r="F978"/>
    </row>
    <row r="979">
      <c s="113" r="A979">
        <v>113873000103</v>
      </c>
      <c t="s" s="136" r="B979">
        <v>5765</v>
      </c>
      <c t="s" s="136" r="C979">
        <v>5414</v>
      </c>
      <c t="s" s="136" r="D979">
        <v>5414</v>
      </c>
      <c t="s" s="136" r="E979">
        <v>5769</v>
      </c>
      <c s="150" r="F979"/>
    </row>
    <row r="980">
      <c s="113" r="A980">
        <v>113873000111</v>
      </c>
      <c t="s" s="136" r="B980">
        <v>5765</v>
      </c>
      <c t="s" s="136" r="C980">
        <v>5414</v>
      </c>
      <c t="s" s="136" r="D980">
        <v>5414</v>
      </c>
      <c t="s" s="136" r="E980">
        <v>5770</v>
      </c>
      <c s="150" r="F980"/>
    </row>
    <row r="981">
      <c s="113" r="A981">
        <v>213873000043</v>
      </c>
      <c t="s" s="136" r="B981">
        <v>5765</v>
      </c>
      <c t="s" s="136" r="C981">
        <v>5414</v>
      </c>
      <c t="s" s="136" r="D981">
        <v>5414</v>
      </c>
      <c t="s" s="136" r="E981">
        <v>5771</v>
      </c>
      <c s="150" r="F981"/>
    </row>
    <row r="982">
      <c s="113" r="A982">
        <v>213873000159</v>
      </c>
      <c t="s" s="136" r="B982">
        <v>5765</v>
      </c>
      <c t="s" s="136" r="C982">
        <v>5414</v>
      </c>
      <c t="s" s="136" r="D982">
        <v>5414</v>
      </c>
      <c t="s" s="136" r="E982">
        <v>5772</v>
      </c>
      <c s="150" r="F982"/>
    </row>
    <row r="983">
      <c s="113" r="A983">
        <v>113894000031</v>
      </c>
      <c t="s" s="136" r="B983">
        <v>5773</v>
      </c>
      <c t="s" s="136" r="C983">
        <v>5414</v>
      </c>
      <c t="s" s="136" r="D983">
        <v>5414</v>
      </c>
      <c t="s" s="136" r="E983">
        <v>5774</v>
      </c>
      <c s="150" r="F983"/>
    </row>
    <row r="984">
      <c s="113" r="A984">
        <v>213894000108</v>
      </c>
      <c t="s" s="136" r="B984">
        <v>5773</v>
      </c>
      <c t="s" s="136" r="C984">
        <v>5414</v>
      </c>
      <c t="s" s="136" r="D984">
        <v>5414</v>
      </c>
      <c t="s" s="136" r="E984">
        <v>5285</v>
      </c>
      <c s="150" r="F984"/>
    </row>
    <row r="985">
      <c s="113" r="A985">
        <v>213894000248</v>
      </c>
      <c t="s" s="136" r="B985">
        <v>5773</v>
      </c>
      <c t="s" s="136" r="C985">
        <v>5414</v>
      </c>
      <c t="s" s="136" r="D985">
        <v>5414</v>
      </c>
      <c t="s" s="136" r="E985">
        <v>5775</v>
      </c>
      <c s="150" r="F985"/>
    </row>
    <row r="986">
      <c s="113" r="A986">
        <v>113894000049</v>
      </c>
      <c t="s" s="136" r="B986">
        <v>5773</v>
      </c>
      <c t="s" s="136" r="C986">
        <v>5414</v>
      </c>
      <c t="s" s="136" r="D986">
        <v>5414</v>
      </c>
      <c t="s" s="136" r="E986">
        <v>5776</v>
      </c>
      <c s="150" r="F986"/>
    </row>
    <row r="987">
      <c s="113" r="A987">
        <v>113894000065</v>
      </c>
      <c t="s" s="136" r="B987">
        <v>5773</v>
      </c>
      <c t="s" s="136" r="C987">
        <v>5414</v>
      </c>
      <c t="s" s="136" r="D987">
        <v>5414</v>
      </c>
      <c t="s" s="136" r="E987">
        <v>5777</v>
      </c>
      <c s="150" r="F987"/>
    </row>
    <row r="988">
      <c s="50" r="A988">
        <v>115001000448</v>
      </c>
      <c t="s" s="103" r="B988">
        <v>4938</v>
      </c>
      <c t="s" s="103" r="C988">
        <v>4875</v>
      </c>
      <c t="s" s="103" r="D988">
        <v>382</v>
      </c>
      <c t="s" s="103" r="E988">
        <v>5778</v>
      </c>
      <c s="150" r="F988"/>
    </row>
    <row r="989">
      <c s="50" r="A989">
        <v>115001000049</v>
      </c>
      <c t="s" s="103" r="B989">
        <v>4938</v>
      </c>
      <c t="s" s="103" r="C989">
        <v>4875</v>
      </c>
      <c t="s" s="103" r="D989">
        <v>382</v>
      </c>
      <c t="s" s="103" r="E989">
        <v>5779</v>
      </c>
      <c s="150" r="F989"/>
    </row>
    <row r="990">
      <c s="50" r="A990">
        <v>115001001282</v>
      </c>
      <c t="s" s="103" r="B990">
        <v>4938</v>
      </c>
      <c t="s" s="103" r="C990">
        <v>4875</v>
      </c>
      <c t="s" s="103" r="D990">
        <v>382</v>
      </c>
      <c t="s" s="103" r="E990">
        <v>5780</v>
      </c>
      <c s="150" r="F990"/>
    </row>
    <row r="991">
      <c s="113" r="A991">
        <v>115001001045</v>
      </c>
      <c t="s" s="136" r="B991">
        <v>382</v>
      </c>
      <c t="s" s="136" r="C991">
        <v>5781</v>
      </c>
      <c t="s" s="136" r="D991">
        <v>382</v>
      </c>
      <c t="s" s="136" r="E991">
        <v>1934</v>
      </c>
      <c s="150" r="F991"/>
    </row>
    <row r="992">
      <c s="113" r="A992">
        <v>115001001207</v>
      </c>
      <c t="s" s="136" r="B992">
        <v>382</v>
      </c>
      <c t="s" s="136" r="C992">
        <v>5781</v>
      </c>
      <c t="s" s="136" r="D992">
        <v>382</v>
      </c>
      <c t="s" s="136" r="E992">
        <v>5782</v>
      </c>
      <c s="150" r="F992"/>
    </row>
    <row r="993">
      <c s="113" r="A993">
        <v>115001001215</v>
      </c>
      <c t="s" s="136" r="B993">
        <v>382</v>
      </c>
      <c t="s" s="136" r="C993">
        <v>5781</v>
      </c>
      <c t="s" s="136" r="D993">
        <v>382</v>
      </c>
      <c t="s" s="136" r="E993">
        <v>5783</v>
      </c>
      <c s="150" r="F993"/>
    </row>
    <row r="994">
      <c s="50" r="A994">
        <v>115001000431</v>
      </c>
      <c t="s" s="103" r="B994">
        <v>4938</v>
      </c>
      <c t="s" s="103" r="C994">
        <v>4875</v>
      </c>
      <c t="s" s="103" r="D994">
        <v>382</v>
      </c>
      <c t="s" s="103" r="E994">
        <v>5784</v>
      </c>
      <c s="150" r="F994"/>
    </row>
    <row r="995">
      <c s="50" r="A995">
        <v>115001000421</v>
      </c>
      <c t="s" s="103" r="B995">
        <v>4938</v>
      </c>
      <c t="s" s="103" r="C995">
        <v>4875</v>
      </c>
      <c t="s" s="103" r="D995">
        <v>382</v>
      </c>
      <c t="s" s="103" r="E995">
        <v>5785</v>
      </c>
      <c s="150" r="F995"/>
    </row>
    <row r="996">
      <c s="50" r="A996">
        <v>115001001061</v>
      </c>
      <c t="s" s="103" r="B996">
        <v>4938</v>
      </c>
      <c t="s" s="103" r="C996">
        <v>4875</v>
      </c>
      <c t="s" s="103" r="D996">
        <v>382</v>
      </c>
      <c t="s" s="103" r="E996">
        <v>5786</v>
      </c>
      <c s="150" r="F996"/>
    </row>
    <row r="997">
      <c s="50" r="A997">
        <v>115001002165</v>
      </c>
      <c t="s" s="103" r="B997">
        <v>4938</v>
      </c>
      <c t="s" s="103" r="C997">
        <v>4875</v>
      </c>
      <c t="s" s="103" r="D997">
        <v>382</v>
      </c>
      <c t="s" s="103" r="E997">
        <v>5787</v>
      </c>
      <c s="150" r="F997"/>
    </row>
    <row r="998">
      <c s="50" r="A998">
        <v>115001002742</v>
      </c>
      <c t="s" s="103" r="B998">
        <v>4938</v>
      </c>
      <c t="s" s="103" r="C998">
        <v>4875</v>
      </c>
      <c t="s" s="103" r="D998">
        <v>382</v>
      </c>
      <c t="s" s="103" r="E998">
        <v>5788</v>
      </c>
      <c s="150" r="F998"/>
    </row>
    <row r="999">
      <c s="50" r="A999">
        <v>115001002602</v>
      </c>
      <c t="s" s="103" r="B999">
        <v>4938</v>
      </c>
      <c t="s" s="103" r="C999">
        <v>4875</v>
      </c>
      <c t="s" s="103" r="D999">
        <v>382</v>
      </c>
      <c t="s" s="103" r="E999">
        <v>5789</v>
      </c>
      <c s="150" r="F999"/>
    </row>
    <row r="1000">
      <c s="113" r="A1000">
        <v>115001001169</v>
      </c>
      <c t="s" s="136" r="B1000">
        <v>382</v>
      </c>
      <c t="s" s="136" r="C1000">
        <v>5781</v>
      </c>
      <c t="s" s="136" r="D1000">
        <v>382</v>
      </c>
      <c t="s" s="136" r="E1000">
        <v>5790</v>
      </c>
      <c s="150" r="F1000"/>
    </row>
    <row r="1001">
      <c s="113" r="A1001">
        <v>115001001975</v>
      </c>
      <c t="s" s="136" r="B1001">
        <v>382</v>
      </c>
      <c t="s" s="136" r="C1001">
        <v>5781</v>
      </c>
      <c t="s" s="136" r="D1001">
        <v>382</v>
      </c>
      <c t="s" s="136" r="E1001">
        <v>5791</v>
      </c>
      <c s="150" r="F1001"/>
    </row>
    <row r="1002">
      <c s="113" r="A1002">
        <v>115001000464</v>
      </c>
      <c t="s" s="136" r="B1002">
        <v>382</v>
      </c>
      <c t="s" s="136" r="C1002">
        <v>5781</v>
      </c>
      <c t="s" s="136" r="D1002">
        <v>382</v>
      </c>
      <c t="s" s="136" r="E1002">
        <v>5792</v>
      </c>
      <c s="150" r="F1002"/>
    </row>
    <row r="1003">
      <c s="113" r="A1003">
        <v>115001001151</v>
      </c>
      <c t="s" s="136" r="B1003">
        <v>382</v>
      </c>
      <c t="s" s="136" r="C1003">
        <v>5781</v>
      </c>
      <c t="s" s="136" r="D1003">
        <v>382</v>
      </c>
      <c t="s" s="136" r="E1003">
        <v>5793</v>
      </c>
      <c s="150" r="F1003"/>
    </row>
    <row r="1004">
      <c s="113" r="A1004">
        <v>215001001031</v>
      </c>
      <c t="s" s="136" r="B1004">
        <v>382</v>
      </c>
      <c t="s" s="136" r="C1004">
        <v>5781</v>
      </c>
      <c t="s" s="136" r="D1004">
        <v>382</v>
      </c>
      <c t="s" s="136" r="E1004">
        <v>5285</v>
      </c>
      <c s="150" r="F1004"/>
    </row>
    <row r="1005">
      <c s="113" r="A1005">
        <v>215001001139</v>
      </c>
      <c t="s" s="136" r="B1005">
        <v>382</v>
      </c>
      <c t="s" s="136" r="C1005">
        <v>5781</v>
      </c>
      <c t="s" s="136" r="D1005">
        <v>382</v>
      </c>
      <c t="s" s="136" r="E1005">
        <v>5794</v>
      </c>
      <c s="150" r="F1005"/>
    </row>
    <row r="1006">
      <c s="113" r="A1006">
        <v>215001002054</v>
      </c>
      <c t="s" s="136" r="B1006">
        <v>382</v>
      </c>
      <c t="s" s="136" r="C1006">
        <v>5781</v>
      </c>
      <c t="s" s="136" r="D1006">
        <v>382</v>
      </c>
      <c t="s" s="136" r="E1006">
        <v>5795</v>
      </c>
      <c s="150" r="F1006"/>
    </row>
    <row r="1007">
      <c s="113" r="A1007">
        <v>215022000035</v>
      </c>
      <c t="s" s="136" r="B1007">
        <v>5796</v>
      </c>
      <c t="s" s="136" r="C1007">
        <v>5781</v>
      </c>
      <c t="s" s="136" r="D1007">
        <v>5781</v>
      </c>
      <c t="s" s="136" r="E1007">
        <v>5797</v>
      </c>
      <c s="150" r="F1007"/>
    </row>
    <row r="1008">
      <c s="113" r="A1008">
        <v>215022000043</v>
      </c>
      <c t="s" s="136" r="B1008">
        <v>5796</v>
      </c>
      <c t="s" s="136" r="C1008">
        <v>5781</v>
      </c>
      <c t="s" s="136" r="D1008">
        <v>5781</v>
      </c>
      <c t="s" s="136" r="E1008">
        <v>5798</v>
      </c>
      <c s="150" r="F1008"/>
    </row>
    <row r="1009">
      <c s="113" r="A1009">
        <v>215022000051</v>
      </c>
      <c t="s" s="136" r="B1009">
        <v>5796</v>
      </c>
      <c t="s" s="136" r="C1009">
        <v>5781</v>
      </c>
      <c t="s" s="136" r="D1009">
        <v>5781</v>
      </c>
      <c t="s" s="136" r="E1009">
        <v>5799</v>
      </c>
      <c s="150" r="F1009"/>
    </row>
    <row r="1010">
      <c s="113" r="A1010">
        <v>215022000159</v>
      </c>
      <c t="s" s="136" r="B1010">
        <v>5796</v>
      </c>
      <c t="s" s="136" r="C1010">
        <v>5781</v>
      </c>
      <c t="s" s="136" r="D1010">
        <v>5781</v>
      </c>
      <c t="s" s="136" r="E1010">
        <v>5800</v>
      </c>
      <c s="150" r="F1010"/>
    </row>
    <row r="1011">
      <c s="113" r="A1011">
        <v>215022000213</v>
      </c>
      <c t="s" s="136" r="B1011">
        <v>5796</v>
      </c>
      <c t="s" s="136" r="C1011">
        <v>5781</v>
      </c>
      <c t="s" s="136" r="D1011">
        <v>5781</v>
      </c>
      <c t="s" s="136" r="E1011">
        <v>5801</v>
      </c>
      <c s="150" r="F1011"/>
    </row>
    <row r="1012">
      <c s="113" r="A1012">
        <v>215022000230</v>
      </c>
      <c t="s" s="136" r="B1012">
        <v>5796</v>
      </c>
      <c t="s" s="136" r="C1012">
        <v>5781</v>
      </c>
      <c t="s" s="136" r="D1012">
        <v>5781</v>
      </c>
      <c t="s" s="136" r="E1012">
        <v>5802</v>
      </c>
      <c s="150" r="F1012"/>
    </row>
    <row r="1013">
      <c s="113" r="A1013">
        <v>215022000248</v>
      </c>
      <c t="s" s="136" r="B1013">
        <v>5796</v>
      </c>
      <c t="s" s="136" r="C1013">
        <v>5781</v>
      </c>
      <c t="s" s="136" r="D1013">
        <v>5781</v>
      </c>
      <c t="s" s="136" r="E1013">
        <v>5803</v>
      </c>
      <c s="150" r="F1013"/>
    </row>
    <row r="1014">
      <c s="113" r="A1014">
        <v>215022000272</v>
      </c>
      <c t="s" s="136" r="B1014">
        <v>5796</v>
      </c>
      <c t="s" s="136" r="C1014">
        <v>5781</v>
      </c>
      <c t="s" s="136" r="D1014">
        <v>5781</v>
      </c>
      <c t="s" s="136" r="E1014">
        <v>5804</v>
      </c>
      <c s="150" r="F1014"/>
    </row>
    <row r="1015">
      <c s="113" r="A1015">
        <v>215022000281</v>
      </c>
      <c t="s" s="136" r="B1015">
        <v>5796</v>
      </c>
      <c t="s" s="136" r="C1015">
        <v>5781</v>
      </c>
      <c t="s" s="136" r="D1015">
        <v>5781</v>
      </c>
      <c t="s" s="136" r="E1015">
        <v>5805</v>
      </c>
      <c s="150" r="F1015"/>
    </row>
    <row r="1016">
      <c s="113" r="A1016">
        <v>215022000299</v>
      </c>
      <c t="s" s="136" r="B1016">
        <v>5796</v>
      </c>
      <c t="s" s="136" r="C1016">
        <v>5781</v>
      </c>
      <c t="s" s="136" r="D1016">
        <v>5781</v>
      </c>
      <c t="s" s="136" r="E1016">
        <v>5806</v>
      </c>
      <c s="150" r="F1016"/>
    </row>
    <row r="1017">
      <c s="50" r="A1017">
        <v>115047000027</v>
      </c>
      <c t="s" s="103" r="B1017">
        <v>5807</v>
      </c>
      <c t="s" s="103" r="C1017">
        <v>4875</v>
      </c>
      <c t="s" s="103" r="D1017">
        <v>5781</v>
      </c>
      <c t="s" s="103" r="E1017">
        <v>5808</v>
      </c>
      <c s="150" r="F1017"/>
    </row>
    <row r="1018">
      <c s="113" r="A1018">
        <v>115051000015</v>
      </c>
      <c t="s" s="136" r="B1018">
        <v>5809</v>
      </c>
      <c t="s" s="136" r="C1018">
        <v>5781</v>
      </c>
      <c t="s" s="136" r="D1018">
        <v>5781</v>
      </c>
      <c t="s" s="136" r="E1018">
        <v>5810</v>
      </c>
      <c s="150" r="F1018"/>
    </row>
    <row r="1019">
      <c s="113" r="A1019">
        <v>115051000155</v>
      </c>
      <c t="s" s="136" r="B1019">
        <v>5809</v>
      </c>
      <c t="s" s="136" r="C1019">
        <v>5781</v>
      </c>
      <c t="s" s="136" r="D1019">
        <v>5781</v>
      </c>
      <c t="s" s="136" r="E1019">
        <v>5811</v>
      </c>
      <c s="150" r="F1019"/>
    </row>
    <row r="1020">
      <c s="113" r="A1020">
        <v>215051000052</v>
      </c>
      <c t="s" s="136" r="B1020">
        <v>5809</v>
      </c>
      <c t="s" s="136" r="C1020">
        <v>5781</v>
      </c>
      <c t="s" s="136" r="D1020">
        <v>5781</v>
      </c>
      <c t="s" s="136" r="E1020">
        <v>5812</v>
      </c>
      <c s="150" r="F1020"/>
    </row>
    <row r="1021">
      <c s="113" r="A1021">
        <v>215051000061</v>
      </c>
      <c t="s" s="136" r="B1021">
        <v>5809</v>
      </c>
      <c t="s" s="136" r="C1021">
        <v>5781</v>
      </c>
      <c t="s" s="136" r="D1021">
        <v>5781</v>
      </c>
      <c t="s" s="136" r="E1021">
        <v>5813</v>
      </c>
      <c s="150" r="F1021"/>
    </row>
    <row r="1022">
      <c s="113" r="A1022">
        <v>215051000079</v>
      </c>
      <c t="s" s="136" r="B1022">
        <v>5809</v>
      </c>
      <c t="s" s="136" r="C1022">
        <v>5781</v>
      </c>
      <c t="s" s="136" r="D1022">
        <v>5781</v>
      </c>
      <c t="s" s="136" r="E1022">
        <v>5814</v>
      </c>
      <c s="150" r="F1022"/>
    </row>
    <row r="1023">
      <c s="113" r="A1023">
        <v>215051000087</v>
      </c>
      <c t="s" s="136" r="B1023">
        <v>5809</v>
      </c>
      <c t="s" s="136" r="C1023">
        <v>5781</v>
      </c>
      <c t="s" s="136" r="D1023">
        <v>5781</v>
      </c>
      <c t="s" s="136" r="E1023">
        <v>5815</v>
      </c>
      <c s="150" r="F1023"/>
    </row>
    <row r="1024">
      <c s="113" r="A1024">
        <v>215051000109</v>
      </c>
      <c t="s" s="136" r="B1024">
        <v>5809</v>
      </c>
      <c t="s" s="136" r="C1024">
        <v>5781</v>
      </c>
      <c t="s" s="136" r="D1024">
        <v>5781</v>
      </c>
      <c t="s" s="136" r="E1024">
        <v>5816</v>
      </c>
      <c s="150" r="F1024"/>
    </row>
    <row r="1025">
      <c s="113" r="A1025">
        <v>215051000117</v>
      </c>
      <c t="s" s="136" r="B1025">
        <v>5809</v>
      </c>
      <c t="s" s="136" r="C1025">
        <v>5781</v>
      </c>
      <c t="s" s="136" r="D1025">
        <v>5781</v>
      </c>
      <c t="s" s="136" r="E1025">
        <v>5817</v>
      </c>
      <c s="150" r="F1025"/>
    </row>
    <row r="1026">
      <c s="113" r="A1026">
        <v>215051000168</v>
      </c>
      <c t="s" s="136" r="B1026">
        <v>5809</v>
      </c>
      <c t="s" s="136" r="C1026">
        <v>5781</v>
      </c>
      <c t="s" s="136" r="D1026">
        <v>5781</v>
      </c>
      <c t="s" s="136" r="E1026">
        <v>5818</v>
      </c>
      <c s="150" r="F1026"/>
    </row>
    <row r="1027">
      <c s="113" r="A1027">
        <v>215051000176</v>
      </c>
      <c t="s" s="136" r="B1027">
        <v>5809</v>
      </c>
      <c t="s" s="136" r="C1027">
        <v>5781</v>
      </c>
      <c t="s" s="136" r="D1027">
        <v>5781</v>
      </c>
      <c t="s" s="136" r="E1027">
        <v>5819</v>
      </c>
      <c s="150" r="F1027"/>
    </row>
    <row r="1028">
      <c s="50" r="A1028">
        <v>115087000038</v>
      </c>
      <c t="s" s="103" r="B1028">
        <v>5820</v>
      </c>
      <c t="s" s="103" r="C1028">
        <v>4875</v>
      </c>
      <c t="s" s="103" r="D1028">
        <v>5781</v>
      </c>
      <c t="s" s="103" r="E1028">
        <v>5821</v>
      </c>
      <c s="150" r="F1028"/>
    </row>
    <row r="1029">
      <c s="113" r="A1029">
        <v>215087000286</v>
      </c>
      <c t="s" s="136" r="B1029">
        <v>5822</v>
      </c>
      <c t="s" s="136" r="C1029">
        <v>5781</v>
      </c>
      <c t="s" s="136" r="D1029">
        <v>5781</v>
      </c>
      <c t="s" s="136" r="E1029">
        <v>5801</v>
      </c>
      <c s="150" r="F1029"/>
    </row>
    <row r="1030">
      <c s="113" r="A1030">
        <v>215097000065</v>
      </c>
      <c t="s" s="136" r="B1030">
        <v>5822</v>
      </c>
      <c t="s" s="136" r="C1030">
        <v>5781</v>
      </c>
      <c t="s" s="136" r="D1030">
        <v>5781</v>
      </c>
      <c t="s" s="136" r="E1030">
        <v>5823</v>
      </c>
      <c s="150" r="F1030"/>
    </row>
    <row r="1031">
      <c s="113" r="A1031">
        <v>215097000073</v>
      </c>
      <c t="s" s="136" r="B1031">
        <v>5822</v>
      </c>
      <c t="s" s="136" r="C1031">
        <v>5781</v>
      </c>
      <c t="s" s="136" r="D1031">
        <v>5781</v>
      </c>
      <c t="s" s="136" r="E1031">
        <v>5824</v>
      </c>
      <c s="150" r="F1031"/>
    </row>
    <row r="1032">
      <c s="113" r="A1032">
        <v>215097000081</v>
      </c>
      <c t="s" s="136" r="B1032">
        <v>5822</v>
      </c>
      <c t="s" s="136" r="C1032">
        <v>5781</v>
      </c>
      <c t="s" s="136" r="D1032">
        <v>5781</v>
      </c>
      <c t="s" s="136" r="E1032">
        <v>5825</v>
      </c>
      <c s="150" r="F1032"/>
    </row>
    <row r="1033">
      <c s="113" r="A1033">
        <v>215097000090</v>
      </c>
      <c t="s" s="136" r="B1033">
        <v>5822</v>
      </c>
      <c t="s" s="136" r="C1033">
        <v>5781</v>
      </c>
      <c t="s" s="136" r="D1033">
        <v>5781</v>
      </c>
      <c t="s" s="136" r="E1033">
        <v>5826</v>
      </c>
      <c s="150" r="F1033"/>
    </row>
    <row r="1034">
      <c s="113" r="A1034">
        <v>215097000103</v>
      </c>
      <c t="s" s="136" r="B1034">
        <v>5822</v>
      </c>
      <c t="s" s="136" r="C1034">
        <v>5781</v>
      </c>
      <c t="s" s="136" r="D1034">
        <v>5781</v>
      </c>
      <c t="s" s="136" r="E1034">
        <v>5827</v>
      </c>
      <c s="150" r="F1034"/>
    </row>
    <row r="1035">
      <c s="113" r="A1035">
        <v>215097000111</v>
      </c>
      <c t="s" s="136" r="B1035">
        <v>5822</v>
      </c>
      <c t="s" s="136" r="C1035">
        <v>5781</v>
      </c>
      <c t="s" s="136" r="D1035">
        <v>5781</v>
      </c>
      <c t="s" s="136" r="E1035">
        <v>5828</v>
      </c>
      <c s="150" r="F1035"/>
    </row>
    <row r="1036">
      <c s="113" r="A1036">
        <v>215097000120</v>
      </c>
      <c t="s" s="136" r="B1036">
        <v>5822</v>
      </c>
      <c t="s" s="136" r="C1036">
        <v>5781</v>
      </c>
      <c t="s" s="136" r="D1036">
        <v>5781</v>
      </c>
      <c t="s" s="136" r="E1036">
        <v>5829</v>
      </c>
      <c s="150" r="F1036"/>
    </row>
    <row r="1037">
      <c s="113" r="A1037">
        <v>215097000189</v>
      </c>
      <c t="s" s="136" r="B1037">
        <v>5822</v>
      </c>
      <c t="s" s="136" r="C1037">
        <v>5781</v>
      </c>
      <c t="s" s="136" r="D1037">
        <v>5781</v>
      </c>
      <c t="s" s="136" r="E1037">
        <v>5830</v>
      </c>
      <c s="150" r="F1037"/>
    </row>
    <row r="1038">
      <c s="113" r="A1038">
        <v>215097000219</v>
      </c>
      <c t="s" s="136" r="B1038">
        <v>5822</v>
      </c>
      <c t="s" s="136" r="C1038">
        <v>5781</v>
      </c>
      <c t="s" s="136" r="D1038">
        <v>5781</v>
      </c>
      <c t="s" s="136" r="E1038">
        <v>5831</v>
      </c>
      <c s="150" r="F1038"/>
    </row>
    <row r="1039">
      <c s="113" r="A1039">
        <v>215097000243</v>
      </c>
      <c t="s" s="136" r="B1039">
        <v>5822</v>
      </c>
      <c t="s" s="136" r="C1039">
        <v>5781</v>
      </c>
      <c t="s" s="136" r="D1039">
        <v>5781</v>
      </c>
      <c t="s" s="136" r="E1039">
        <v>5832</v>
      </c>
      <c s="150" r="F1039"/>
    </row>
    <row r="1040">
      <c s="113" r="A1040">
        <v>215097000251</v>
      </c>
      <c t="s" s="136" r="B1040">
        <v>5822</v>
      </c>
      <c t="s" s="136" r="C1040">
        <v>5781</v>
      </c>
      <c t="s" s="136" r="D1040">
        <v>5781</v>
      </c>
      <c t="s" s="136" r="E1040">
        <v>5833</v>
      </c>
      <c s="150" r="F1040"/>
    </row>
    <row r="1041">
      <c s="113" r="A1041">
        <v>215097000324</v>
      </c>
      <c t="s" s="136" r="B1041">
        <v>5822</v>
      </c>
      <c t="s" s="136" r="C1041">
        <v>5781</v>
      </c>
      <c t="s" s="136" r="D1041">
        <v>5781</v>
      </c>
      <c t="s" s="136" r="E1041">
        <v>5834</v>
      </c>
      <c s="150" r="F1041"/>
    </row>
    <row r="1042">
      <c s="113" r="A1042">
        <v>215097000341</v>
      </c>
      <c t="s" s="136" r="B1042">
        <v>5822</v>
      </c>
      <c t="s" s="136" r="C1042">
        <v>5781</v>
      </c>
      <c t="s" s="136" r="D1042">
        <v>5781</v>
      </c>
      <c t="s" s="136" r="E1042">
        <v>5835</v>
      </c>
      <c s="150" r="F1042"/>
    </row>
    <row r="1043">
      <c s="113" r="A1043">
        <v>215097000375</v>
      </c>
      <c t="s" s="136" r="B1043">
        <v>5822</v>
      </c>
      <c t="s" s="136" r="C1043">
        <v>5781</v>
      </c>
      <c t="s" s="136" r="D1043">
        <v>5781</v>
      </c>
      <c t="s" s="136" r="E1043">
        <v>5836</v>
      </c>
      <c s="150" r="F1043"/>
    </row>
    <row r="1044">
      <c s="50" r="A1044">
        <v>115097000265</v>
      </c>
      <c t="s" s="103" r="B1044">
        <v>5837</v>
      </c>
      <c t="s" s="103" r="C1044">
        <v>4875</v>
      </c>
      <c t="s" s="103" r="D1044">
        <v>5781</v>
      </c>
      <c t="s" s="103" r="E1044">
        <v>5838</v>
      </c>
      <c s="150" r="F1044"/>
    </row>
    <row r="1045">
      <c s="50" r="A1045">
        <v>115104000012</v>
      </c>
      <c t="s" s="103" r="B1045">
        <v>4875</v>
      </c>
      <c t="s" s="103" r="C1045">
        <v>4875</v>
      </c>
      <c t="s" s="103" r="D1045">
        <v>5781</v>
      </c>
      <c t="s" s="103" r="E1045">
        <v>5839</v>
      </c>
      <c s="150" r="F1045"/>
    </row>
    <row r="1046">
      <c s="50" r="A1046">
        <v>115109000011</v>
      </c>
      <c t="s" s="103" r="B1046">
        <v>5840</v>
      </c>
      <c t="s" s="103" r="C1046">
        <v>4875</v>
      </c>
      <c t="s" s="103" r="D1046">
        <v>5781</v>
      </c>
      <c t="s" s="103" r="E1046">
        <v>5797</v>
      </c>
      <c s="150" r="F1046"/>
    </row>
    <row r="1047">
      <c s="50" r="A1047">
        <v>115114000011</v>
      </c>
      <c t="s" s="103" r="B1047">
        <v>5841</v>
      </c>
      <c t="s" s="103" r="C1047">
        <v>4875</v>
      </c>
      <c t="s" s="103" r="D1047">
        <v>5781</v>
      </c>
      <c t="s" s="103" r="E1047">
        <v>5842</v>
      </c>
      <c s="150" r="F1047"/>
    </row>
    <row r="1048">
      <c s="113" r="A1048">
        <v>115131000024</v>
      </c>
      <c t="s" s="136" r="B1048">
        <v>308</v>
      </c>
      <c t="s" s="136" r="C1048">
        <v>5781</v>
      </c>
      <c t="s" s="136" r="D1048">
        <v>5781</v>
      </c>
      <c t="s" s="136" r="E1048">
        <v>5843</v>
      </c>
      <c s="150" r="F1048"/>
    </row>
    <row r="1049">
      <c s="113" r="A1049">
        <v>215131000053</v>
      </c>
      <c t="s" s="136" r="B1049">
        <v>308</v>
      </c>
      <c t="s" s="136" r="C1049">
        <v>5781</v>
      </c>
      <c t="s" s="136" r="D1049">
        <v>5781</v>
      </c>
      <c t="s" s="136" r="E1049">
        <v>5844</v>
      </c>
      <c s="150" r="F1049"/>
    </row>
    <row r="1050">
      <c s="113" r="A1050">
        <v>215131000061</v>
      </c>
      <c t="s" s="136" r="B1050">
        <v>308</v>
      </c>
      <c t="s" s="136" r="C1050">
        <v>5781</v>
      </c>
      <c t="s" s="136" r="D1050">
        <v>5781</v>
      </c>
      <c t="s" s="136" r="E1050">
        <v>5845</v>
      </c>
      <c s="150" r="F1050"/>
    </row>
    <row r="1051">
      <c s="113" r="A1051">
        <v>215131000070</v>
      </c>
      <c t="s" s="136" r="B1051">
        <v>308</v>
      </c>
      <c t="s" s="136" r="C1051">
        <v>5781</v>
      </c>
      <c t="s" s="136" r="D1051">
        <v>5781</v>
      </c>
      <c t="s" s="136" r="E1051">
        <v>5846</v>
      </c>
      <c s="150" r="F1051"/>
    </row>
    <row r="1052">
      <c s="113" r="A1052">
        <v>215131000088</v>
      </c>
      <c t="s" s="136" r="B1052">
        <v>308</v>
      </c>
      <c t="s" s="136" r="C1052">
        <v>5781</v>
      </c>
      <c t="s" s="136" r="D1052">
        <v>5781</v>
      </c>
      <c t="s" s="136" r="E1052">
        <v>5847</v>
      </c>
      <c s="150" r="F1052"/>
    </row>
    <row r="1053">
      <c s="113" r="A1053">
        <v>215131000118</v>
      </c>
      <c t="s" s="136" r="B1053">
        <v>308</v>
      </c>
      <c t="s" s="136" r="C1053">
        <v>5781</v>
      </c>
      <c t="s" s="136" r="D1053">
        <v>5781</v>
      </c>
      <c t="s" s="136" r="E1053">
        <v>5848</v>
      </c>
      <c s="150" r="F1053"/>
    </row>
    <row r="1054">
      <c s="113" r="A1054">
        <v>215131000193</v>
      </c>
      <c t="s" s="136" r="B1054">
        <v>308</v>
      </c>
      <c t="s" s="136" r="C1054">
        <v>5781</v>
      </c>
      <c t="s" s="136" r="D1054">
        <v>5781</v>
      </c>
      <c t="s" s="136" r="E1054">
        <v>5849</v>
      </c>
      <c s="150" r="F1054"/>
    </row>
    <row r="1055">
      <c s="50" r="A1055">
        <v>115162000014</v>
      </c>
      <c t="s" s="103" r="B1055">
        <v>5850</v>
      </c>
      <c t="s" s="103" r="C1055">
        <v>4875</v>
      </c>
      <c t="s" s="103" r="D1055">
        <v>5781</v>
      </c>
      <c t="s" s="103" r="E1055">
        <v>5851</v>
      </c>
      <c s="150" r="F1055"/>
    </row>
    <row r="1056">
      <c s="50" r="A1056">
        <v>115162000111</v>
      </c>
      <c t="s" s="103" r="B1056">
        <v>5850</v>
      </c>
      <c t="s" s="103" r="C1056">
        <v>4875</v>
      </c>
      <c t="s" s="103" r="D1056">
        <v>5781</v>
      </c>
      <c t="s" s="103" r="E1056">
        <v>5852</v>
      </c>
      <c s="150" r="F1056"/>
    </row>
    <row r="1057">
      <c s="113" r="A1057">
        <v>115176000033</v>
      </c>
      <c t="s" s="136" r="B1057">
        <v>5853</v>
      </c>
      <c t="s" s="136" r="C1057">
        <v>5781</v>
      </c>
      <c t="s" s="136" r="D1057">
        <v>5781</v>
      </c>
      <c t="s" s="136" r="E1057">
        <v>5854</v>
      </c>
      <c s="150" r="F1057"/>
    </row>
    <row r="1058">
      <c s="113" r="A1058">
        <v>215176000364</v>
      </c>
      <c t="s" s="136" r="B1058">
        <v>5853</v>
      </c>
      <c t="s" s="136" r="C1058">
        <v>5781</v>
      </c>
      <c t="s" s="136" r="D1058">
        <v>5781</v>
      </c>
      <c t="s" s="136" r="E1058">
        <v>5855</v>
      </c>
      <c s="150" r="F1058"/>
    </row>
    <row r="1059">
      <c s="50" r="A1059">
        <v>115176000921</v>
      </c>
      <c t="s" s="103" r="B1059">
        <v>5856</v>
      </c>
      <c t="s" s="103" r="C1059">
        <v>4875</v>
      </c>
      <c t="s" s="103" r="D1059">
        <v>5781</v>
      </c>
      <c t="s" s="103" r="E1059">
        <v>5857</v>
      </c>
      <c s="150" r="F1059"/>
    </row>
    <row r="1060">
      <c s="50" r="A1060">
        <v>115176000181</v>
      </c>
      <c t="s" s="103" r="B1060">
        <v>5856</v>
      </c>
      <c t="s" s="103" r="C1060">
        <v>4875</v>
      </c>
      <c t="s" s="103" r="D1060">
        <v>5781</v>
      </c>
      <c t="s" s="103" r="E1060">
        <v>5858</v>
      </c>
      <c s="150" r="F1060"/>
    </row>
    <row r="1061">
      <c s="50" r="A1061">
        <v>115176000823</v>
      </c>
      <c t="s" s="103" r="B1061">
        <v>5856</v>
      </c>
      <c t="s" s="103" r="C1061">
        <v>4875</v>
      </c>
      <c t="s" s="103" r="D1061">
        <v>5781</v>
      </c>
      <c t="s" s="103" r="E1061">
        <v>5859</v>
      </c>
      <c s="150" r="F1061"/>
    </row>
    <row r="1062">
      <c s="50" r="A1062">
        <v>115176000165</v>
      </c>
      <c t="s" s="103" r="B1062">
        <v>5856</v>
      </c>
      <c t="s" s="103" r="C1062">
        <v>4875</v>
      </c>
      <c t="s" s="103" r="D1062">
        <v>5781</v>
      </c>
      <c t="s" s="103" r="E1062">
        <v>5860</v>
      </c>
      <c s="150" r="F1062"/>
    </row>
    <row r="1063">
      <c s="50" r="A1063">
        <v>115176000149</v>
      </c>
      <c t="s" s="103" r="B1063">
        <v>5856</v>
      </c>
      <c t="s" s="103" r="C1063">
        <v>4875</v>
      </c>
      <c t="s" s="103" r="D1063">
        <v>5781</v>
      </c>
      <c t="s" s="103" r="E1063">
        <v>5861</v>
      </c>
      <c s="150" r="F1063"/>
    </row>
    <row r="1064">
      <c s="50" r="A1064">
        <v>115176000581</v>
      </c>
      <c t="s" s="103" r="B1064">
        <v>5856</v>
      </c>
      <c t="s" s="103" r="C1064">
        <v>4875</v>
      </c>
      <c t="s" s="103" r="D1064">
        <v>5781</v>
      </c>
      <c t="s" s="103" r="E1064">
        <v>5862</v>
      </c>
      <c s="150" r="F1064"/>
    </row>
    <row r="1065">
      <c s="50" r="A1065">
        <v>115176000157</v>
      </c>
      <c t="s" s="103" r="B1065">
        <v>5856</v>
      </c>
      <c t="s" s="103" r="C1065">
        <v>4875</v>
      </c>
      <c t="s" s="103" r="D1065">
        <v>5781</v>
      </c>
      <c t="s" s="103" r="E1065">
        <v>5863</v>
      </c>
      <c s="150" r="F1065"/>
    </row>
    <row r="1066">
      <c s="50" r="A1066">
        <v>115176000131</v>
      </c>
      <c t="s" s="103" r="B1066">
        <v>5856</v>
      </c>
      <c t="s" s="103" r="C1066">
        <v>4875</v>
      </c>
      <c t="s" s="103" r="D1066">
        <v>5781</v>
      </c>
      <c t="s" s="103" r="E1066">
        <v>5864</v>
      </c>
      <c s="150" r="F1066"/>
    </row>
    <row r="1067">
      <c s="50" r="A1067">
        <v>115176000114</v>
      </c>
      <c t="s" s="103" r="B1067">
        <v>5856</v>
      </c>
      <c t="s" s="103" r="C1067">
        <v>4875</v>
      </c>
      <c t="s" s="103" r="D1067">
        <v>5781</v>
      </c>
      <c t="s" s="103" r="E1067">
        <v>5865</v>
      </c>
      <c s="150" r="F1067"/>
    </row>
    <row r="1068">
      <c s="50" r="A1068">
        <v>115180000021</v>
      </c>
      <c t="s" s="103" r="B1068">
        <v>5866</v>
      </c>
      <c t="s" s="103" r="C1068">
        <v>4875</v>
      </c>
      <c t="s" s="103" r="D1068">
        <v>5781</v>
      </c>
      <c t="s" s="103" r="E1068">
        <v>5797</v>
      </c>
      <c s="150" r="F1068"/>
    </row>
    <row r="1069">
      <c s="50" r="A1069">
        <v>115183000049</v>
      </c>
      <c t="s" s="103" r="B1069">
        <v>5867</v>
      </c>
      <c t="s" s="103" r="C1069">
        <v>4875</v>
      </c>
      <c t="s" s="103" r="D1069">
        <v>5781</v>
      </c>
      <c t="s" s="103" r="E1069">
        <v>5868</v>
      </c>
      <c s="150" r="F1069"/>
    </row>
    <row r="1070">
      <c s="113" r="A1070">
        <v>215183000051</v>
      </c>
      <c t="s" s="136" r="B1070">
        <v>5869</v>
      </c>
      <c t="s" s="136" r="C1070">
        <v>5781</v>
      </c>
      <c t="s" s="136" r="D1070">
        <v>5781</v>
      </c>
      <c t="s" s="136" r="E1070">
        <v>5870</v>
      </c>
      <c s="150" r="F1070"/>
    </row>
    <row r="1071">
      <c s="113" r="A1071">
        <v>215183000124</v>
      </c>
      <c t="s" s="136" r="B1071">
        <v>5869</v>
      </c>
      <c t="s" s="136" r="C1071">
        <v>5781</v>
      </c>
      <c t="s" s="136" r="D1071">
        <v>5781</v>
      </c>
      <c t="s" s="136" r="E1071">
        <v>5871</v>
      </c>
      <c s="150" r="F1071"/>
    </row>
    <row r="1072">
      <c s="113" r="A1072">
        <v>215183000132</v>
      </c>
      <c t="s" s="136" r="B1072">
        <v>5869</v>
      </c>
      <c t="s" s="136" r="C1072">
        <v>5781</v>
      </c>
      <c t="s" s="136" r="D1072">
        <v>5781</v>
      </c>
      <c t="s" s="136" r="E1072">
        <v>5872</v>
      </c>
      <c s="150" r="F1072"/>
    </row>
    <row r="1073">
      <c s="113" r="A1073">
        <v>215183000141</v>
      </c>
      <c t="s" s="136" r="B1073">
        <v>5869</v>
      </c>
      <c t="s" s="136" r="C1073">
        <v>5781</v>
      </c>
      <c t="s" s="136" r="D1073">
        <v>5781</v>
      </c>
      <c t="s" s="136" r="E1073">
        <v>5873</v>
      </c>
      <c s="150" r="F1073"/>
    </row>
    <row r="1074">
      <c s="113" r="A1074">
        <v>215183000167</v>
      </c>
      <c t="s" s="136" r="B1074">
        <v>5869</v>
      </c>
      <c t="s" s="136" r="C1074">
        <v>5781</v>
      </c>
      <c t="s" s="136" r="D1074">
        <v>5781</v>
      </c>
      <c t="s" s="136" r="E1074">
        <v>5874</v>
      </c>
      <c s="150" r="F1074"/>
    </row>
    <row r="1075">
      <c s="113" r="A1075">
        <v>215183000183</v>
      </c>
      <c t="s" s="136" r="B1075">
        <v>5869</v>
      </c>
      <c t="s" s="136" r="C1075">
        <v>5781</v>
      </c>
      <c t="s" s="136" r="D1075">
        <v>5781</v>
      </c>
      <c t="s" s="136" r="E1075">
        <v>5875</v>
      </c>
      <c s="150" r="F1075"/>
    </row>
    <row r="1076">
      <c s="113" r="A1076">
        <v>215183000191</v>
      </c>
      <c t="s" s="136" r="B1076">
        <v>5869</v>
      </c>
      <c t="s" s="136" r="C1076">
        <v>5781</v>
      </c>
      <c t="s" s="136" r="D1076">
        <v>5781</v>
      </c>
      <c t="s" s="136" r="E1076">
        <v>5876</v>
      </c>
      <c s="150" r="F1076"/>
    </row>
    <row r="1077">
      <c s="113" r="A1077">
        <v>215183000205</v>
      </c>
      <c t="s" s="136" r="B1077">
        <v>5869</v>
      </c>
      <c t="s" s="136" r="C1077">
        <v>5781</v>
      </c>
      <c t="s" s="136" r="D1077">
        <v>5781</v>
      </c>
      <c t="s" s="136" r="E1077">
        <v>5877</v>
      </c>
      <c s="150" r="F1077"/>
    </row>
    <row r="1078">
      <c s="113" r="A1078">
        <v>215183000221</v>
      </c>
      <c t="s" s="136" r="B1078">
        <v>5869</v>
      </c>
      <c t="s" s="136" r="C1078">
        <v>5781</v>
      </c>
      <c t="s" s="136" r="D1078">
        <v>5781</v>
      </c>
      <c t="s" s="136" r="E1078">
        <v>5878</v>
      </c>
      <c s="150" r="F1078"/>
    </row>
    <row r="1079">
      <c s="113" r="A1079">
        <v>215183000230</v>
      </c>
      <c t="s" s="136" r="B1079">
        <v>5869</v>
      </c>
      <c t="s" s="136" r="C1079">
        <v>5781</v>
      </c>
      <c t="s" s="136" r="D1079">
        <v>5781</v>
      </c>
      <c t="s" s="136" r="E1079">
        <v>5879</v>
      </c>
      <c s="150" r="F1079"/>
    </row>
    <row r="1080">
      <c s="113" r="A1080">
        <v>215183000248</v>
      </c>
      <c t="s" s="136" r="B1080">
        <v>5869</v>
      </c>
      <c t="s" s="136" r="C1080">
        <v>5781</v>
      </c>
      <c t="s" s="136" r="D1080">
        <v>5781</v>
      </c>
      <c t="s" s="136" r="E1080">
        <v>5880</v>
      </c>
      <c s="150" r="F1080"/>
    </row>
    <row r="1081">
      <c s="113" r="A1081">
        <v>215183000264</v>
      </c>
      <c t="s" s="136" r="B1081">
        <v>5869</v>
      </c>
      <c t="s" s="136" r="C1081">
        <v>5781</v>
      </c>
      <c t="s" s="136" r="D1081">
        <v>5781</v>
      </c>
      <c t="s" s="136" r="E1081">
        <v>5881</v>
      </c>
      <c s="150" r="F1081"/>
    </row>
    <row r="1082">
      <c s="113" r="A1082">
        <v>215183000272</v>
      </c>
      <c t="s" s="136" r="B1082">
        <v>5869</v>
      </c>
      <c t="s" s="136" r="C1082">
        <v>5781</v>
      </c>
      <c t="s" s="136" r="D1082">
        <v>5781</v>
      </c>
      <c t="s" s="136" r="E1082">
        <v>5882</v>
      </c>
      <c s="150" r="F1082"/>
    </row>
    <row r="1083">
      <c s="113" r="A1083">
        <v>215183000281</v>
      </c>
      <c t="s" s="136" r="B1083">
        <v>5869</v>
      </c>
      <c t="s" s="136" r="C1083">
        <v>5781</v>
      </c>
      <c t="s" s="136" r="D1083">
        <v>5781</v>
      </c>
      <c t="s" s="136" r="E1083">
        <v>5883</v>
      </c>
      <c s="150" r="F1083"/>
    </row>
    <row r="1084">
      <c s="113" r="A1084">
        <v>215183000299</v>
      </c>
      <c t="s" s="136" r="B1084">
        <v>5869</v>
      </c>
      <c t="s" s="136" r="C1084">
        <v>5781</v>
      </c>
      <c t="s" s="136" r="D1084">
        <v>5781</v>
      </c>
      <c t="s" s="136" r="E1084">
        <v>5884</v>
      </c>
      <c s="150" r="F1084"/>
    </row>
    <row r="1085">
      <c s="113" r="A1085">
        <v>215183000302</v>
      </c>
      <c t="s" s="136" r="B1085">
        <v>5869</v>
      </c>
      <c t="s" s="136" r="C1085">
        <v>5781</v>
      </c>
      <c t="s" s="136" r="D1085">
        <v>5781</v>
      </c>
      <c t="s" s="136" r="E1085">
        <v>5885</v>
      </c>
      <c s="150" r="F1085"/>
    </row>
    <row r="1086">
      <c s="113" r="A1086">
        <v>215183000434</v>
      </c>
      <c t="s" s="136" r="B1086">
        <v>5869</v>
      </c>
      <c t="s" s="136" r="C1086">
        <v>5781</v>
      </c>
      <c t="s" s="136" r="D1086">
        <v>5781</v>
      </c>
      <c t="s" s="136" r="E1086">
        <v>5886</v>
      </c>
      <c s="150" r="F1086"/>
    </row>
    <row r="1087">
      <c s="113" r="A1087">
        <v>215183000469</v>
      </c>
      <c t="s" s="136" r="B1087">
        <v>5869</v>
      </c>
      <c t="s" s="136" r="C1087">
        <v>5781</v>
      </c>
      <c t="s" s="136" r="D1087">
        <v>5781</v>
      </c>
      <c t="s" s="136" r="E1087">
        <v>5887</v>
      </c>
      <c s="150" r="F1087"/>
    </row>
    <row r="1088">
      <c s="113" r="A1088">
        <v>215183000485</v>
      </c>
      <c t="s" s="136" r="B1088">
        <v>5869</v>
      </c>
      <c t="s" s="136" r="C1088">
        <v>5781</v>
      </c>
      <c t="s" s="136" r="D1088">
        <v>5781</v>
      </c>
      <c t="s" s="136" r="E1088">
        <v>5888</v>
      </c>
      <c s="150" r="F1088"/>
    </row>
    <row r="1089">
      <c s="113" r="A1089">
        <v>215183000507</v>
      </c>
      <c t="s" s="136" r="B1089">
        <v>5869</v>
      </c>
      <c t="s" s="136" r="C1089">
        <v>5781</v>
      </c>
      <c t="s" s="136" r="D1089">
        <v>5781</v>
      </c>
      <c t="s" s="136" r="E1089">
        <v>5889</v>
      </c>
      <c s="150" r="F1089"/>
    </row>
    <row r="1090">
      <c s="113" r="A1090">
        <v>215183000566</v>
      </c>
      <c t="s" s="136" r="B1090">
        <v>5869</v>
      </c>
      <c t="s" s="136" r="C1090">
        <v>5781</v>
      </c>
      <c t="s" s="136" r="D1090">
        <v>5781</v>
      </c>
      <c t="s" s="136" r="E1090">
        <v>5890</v>
      </c>
      <c s="150" r="F1090"/>
    </row>
    <row r="1091">
      <c s="113" r="A1091">
        <v>215183000647</v>
      </c>
      <c t="s" s="136" r="B1091">
        <v>5869</v>
      </c>
      <c t="s" s="136" r="C1091">
        <v>5781</v>
      </c>
      <c t="s" s="136" r="D1091">
        <v>5781</v>
      </c>
      <c t="s" s="136" r="E1091">
        <v>5891</v>
      </c>
      <c s="150" r="F1091"/>
    </row>
    <row r="1092">
      <c s="113" r="A1092">
        <v>215183000655</v>
      </c>
      <c t="s" s="136" r="B1092">
        <v>5869</v>
      </c>
      <c t="s" s="136" r="C1092">
        <v>5781</v>
      </c>
      <c t="s" s="136" r="D1092">
        <v>5781</v>
      </c>
      <c t="s" s="136" r="E1092">
        <v>5892</v>
      </c>
      <c s="150" r="F1092"/>
    </row>
    <row r="1093">
      <c s="50" r="A1093">
        <v>115189000032</v>
      </c>
      <c t="s" s="103" r="B1093">
        <v>5893</v>
      </c>
      <c t="s" s="103" r="C1093">
        <v>4875</v>
      </c>
      <c t="s" s="103" r="D1093">
        <v>5781</v>
      </c>
      <c t="s" s="103" r="E1093">
        <v>5894</v>
      </c>
      <c s="150" r="F1093"/>
    </row>
    <row r="1094">
      <c s="50" r="A1094">
        <v>115204000010</v>
      </c>
      <c t="s" s="103" r="B1094">
        <v>5895</v>
      </c>
      <c t="s" s="103" r="C1094">
        <v>4875</v>
      </c>
      <c t="s" s="103" r="D1094">
        <v>5781</v>
      </c>
      <c t="s" s="103" r="E1094">
        <v>5896</v>
      </c>
      <c s="150" r="F1094"/>
    </row>
    <row r="1095">
      <c s="113" r="A1095">
        <v>115212000011</v>
      </c>
      <c t="s" s="136" r="B1095">
        <v>5897</v>
      </c>
      <c t="s" s="136" r="C1095">
        <v>5781</v>
      </c>
      <c t="s" s="136" r="D1095">
        <v>5781</v>
      </c>
      <c t="s" s="136" r="E1095">
        <v>5898</v>
      </c>
      <c s="150" r="F1095"/>
    </row>
    <row r="1096">
      <c s="113" r="A1096">
        <v>215212000023</v>
      </c>
      <c t="s" s="136" r="B1096">
        <v>5897</v>
      </c>
      <c t="s" s="136" r="C1096">
        <v>5781</v>
      </c>
      <c t="s" s="136" r="D1096">
        <v>5781</v>
      </c>
      <c t="s" s="136" r="E1096">
        <v>5899</v>
      </c>
      <c s="150" r="F1096"/>
    </row>
    <row r="1097">
      <c s="113" r="A1097">
        <v>215212000031</v>
      </c>
      <c t="s" s="136" r="B1097">
        <v>5897</v>
      </c>
      <c t="s" s="136" r="C1097">
        <v>5781</v>
      </c>
      <c t="s" s="136" r="D1097">
        <v>5781</v>
      </c>
      <c t="s" s="136" r="E1097">
        <v>5900</v>
      </c>
      <c s="150" r="F1097"/>
    </row>
    <row r="1098">
      <c s="113" r="A1098">
        <v>215212000040</v>
      </c>
      <c t="s" s="136" r="B1098">
        <v>5897</v>
      </c>
      <c t="s" s="136" r="C1098">
        <v>5781</v>
      </c>
      <c t="s" s="136" r="D1098">
        <v>5781</v>
      </c>
      <c t="s" s="136" r="E1098">
        <v>5901</v>
      </c>
      <c s="150" r="F1098"/>
    </row>
    <row r="1099">
      <c s="113" r="A1099">
        <v>215212000058</v>
      </c>
      <c t="s" s="136" r="B1099">
        <v>5897</v>
      </c>
      <c t="s" s="136" r="C1099">
        <v>5781</v>
      </c>
      <c t="s" s="136" r="D1099">
        <v>5781</v>
      </c>
      <c t="s" s="136" r="E1099">
        <v>5902</v>
      </c>
      <c s="150" r="F1099"/>
    </row>
    <row r="1100">
      <c s="113" r="A1100">
        <v>215212000066</v>
      </c>
      <c t="s" s="136" r="B1100">
        <v>5897</v>
      </c>
      <c t="s" s="136" r="C1100">
        <v>5781</v>
      </c>
      <c t="s" s="136" r="D1100">
        <v>5781</v>
      </c>
      <c t="s" s="136" r="E1100">
        <v>5903</v>
      </c>
      <c s="150" r="F1100"/>
    </row>
    <row r="1101">
      <c s="113" r="A1101">
        <v>215212000121</v>
      </c>
      <c t="s" s="136" r="B1101">
        <v>5897</v>
      </c>
      <c t="s" s="136" r="C1101">
        <v>5781</v>
      </c>
      <c t="s" s="136" r="D1101">
        <v>5781</v>
      </c>
      <c t="s" s="136" r="E1101">
        <v>5904</v>
      </c>
      <c s="150" r="F1101"/>
    </row>
    <row r="1102">
      <c s="113" r="A1102">
        <v>215212000139</v>
      </c>
      <c t="s" s="136" r="B1102">
        <v>5897</v>
      </c>
      <c t="s" s="136" r="C1102">
        <v>5781</v>
      </c>
      <c t="s" s="136" r="D1102">
        <v>5781</v>
      </c>
      <c t="s" s="136" r="E1102">
        <v>5905</v>
      </c>
      <c s="150" r="F1102"/>
    </row>
    <row r="1103">
      <c s="113" r="A1103">
        <v>215212000155</v>
      </c>
      <c t="s" s="136" r="B1103">
        <v>5897</v>
      </c>
      <c t="s" s="136" r="C1103">
        <v>5781</v>
      </c>
      <c t="s" s="136" r="D1103">
        <v>5781</v>
      </c>
      <c t="s" s="136" r="E1103">
        <v>5906</v>
      </c>
      <c s="150" r="F1103"/>
    </row>
    <row r="1104">
      <c s="113" r="A1104">
        <v>215212000171</v>
      </c>
      <c t="s" s="136" r="B1104">
        <v>5897</v>
      </c>
      <c t="s" s="136" r="C1104">
        <v>5781</v>
      </c>
      <c t="s" s="136" r="D1104">
        <v>5781</v>
      </c>
      <c t="s" s="136" r="E1104">
        <v>5907</v>
      </c>
      <c s="150" r="F1104"/>
    </row>
    <row r="1105">
      <c s="113" r="A1105">
        <v>215212000252</v>
      </c>
      <c t="s" s="136" r="B1105">
        <v>5897</v>
      </c>
      <c t="s" s="136" r="C1105">
        <v>5781</v>
      </c>
      <c t="s" s="136" r="D1105">
        <v>5781</v>
      </c>
      <c t="s" s="136" r="E1105">
        <v>5908</v>
      </c>
      <c s="150" r="F1105"/>
    </row>
    <row r="1106">
      <c s="113" r="A1106">
        <v>215212000309</v>
      </c>
      <c t="s" s="136" r="B1106">
        <v>5897</v>
      </c>
      <c t="s" s="136" r="C1106">
        <v>5781</v>
      </c>
      <c t="s" s="136" r="D1106">
        <v>5781</v>
      </c>
      <c t="s" s="136" r="E1106">
        <v>5909</v>
      </c>
      <c s="150" r="F1106"/>
    </row>
    <row r="1107">
      <c s="113" r="A1107">
        <v>215212000317</v>
      </c>
      <c t="s" s="136" r="B1107">
        <v>5897</v>
      </c>
      <c t="s" s="136" r="C1107">
        <v>5781</v>
      </c>
      <c t="s" s="136" r="D1107">
        <v>5781</v>
      </c>
      <c t="s" s="136" r="E1107">
        <v>5910</v>
      </c>
      <c s="150" r="F1107"/>
    </row>
    <row r="1108">
      <c s="113" r="A1108">
        <v>215212000376</v>
      </c>
      <c t="s" s="136" r="B1108">
        <v>5897</v>
      </c>
      <c t="s" s="136" r="C1108">
        <v>5781</v>
      </c>
      <c t="s" s="136" r="D1108">
        <v>5781</v>
      </c>
      <c t="s" s="136" r="E1108">
        <v>5911</v>
      </c>
      <c s="150" r="F1108"/>
    </row>
    <row r="1109">
      <c s="113" r="A1109">
        <v>215212000392</v>
      </c>
      <c t="s" s="136" r="B1109">
        <v>5897</v>
      </c>
      <c t="s" s="136" r="C1109">
        <v>5781</v>
      </c>
      <c t="s" s="136" r="D1109">
        <v>5781</v>
      </c>
      <c t="s" s="136" r="E1109">
        <v>5912</v>
      </c>
      <c s="150" r="F1109"/>
    </row>
    <row r="1110">
      <c s="113" r="A1110">
        <v>215212000406</v>
      </c>
      <c t="s" s="136" r="B1110">
        <v>5897</v>
      </c>
      <c t="s" s="136" r="C1110">
        <v>5781</v>
      </c>
      <c t="s" s="136" r="D1110">
        <v>5781</v>
      </c>
      <c t="s" s="136" r="E1110">
        <v>5913</v>
      </c>
      <c s="150" r="F1110"/>
    </row>
    <row r="1111">
      <c s="113" r="A1111">
        <v>215212000414</v>
      </c>
      <c t="s" s="136" r="B1111">
        <v>5897</v>
      </c>
      <c t="s" s="136" r="C1111">
        <v>5781</v>
      </c>
      <c t="s" s="136" r="D1111">
        <v>5781</v>
      </c>
      <c t="s" s="136" r="E1111">
        <v>5914</v>
      </c>
      <c s="150" r="F1111"/>
    </row>
    <row r="1112">
      <c s="113" r="A1112">
        <v>215212000422</v>
      </c>
      <c t="s" s="136" r="B1112">
        <v>5897</v>
      </c>
      <c t="s" s="136" r="C1112">
        <v>5781</v>
      </c>
      <c t="s" s="136" r="D1112">
        <v>5781</v>
      </c>
      <c t="s" s="136" r="E1112">
        <v>5915</v>
      </c>
      <c s="150" r="F1112"/>
    </row>
    <row r="1113">
      <c s="113" r="A1113">
        <v>215212000431</v>
      </c>
      <c t="s" s="136" r="B1113">
        <v>5897</v>
      </c>
      <c t="s" s="136" r="C1113">
        <v>5781</v>
      </c>
      <c t="s" s="136" r="D1113">
        <v>5781</v>
      </c>
      <c t="s" s="136" r="E1113">
        <v>5916</v>
      </c>
      <c s="150" r="F1113"/>
    </row>
    <row r="1114">
      <c s="50" r="A1114">
        <v>115218000012</v>
      </c>
      <c t="s" s="103" r="B1114">
        <v>5917</v>
      </c>
      <c t="s" s="103" r="C1114">
        <v>4875</v>
      </c>
      <c t="s" s="103" r="D1114">
        <v>5781</v>
      </c>
      <c t="s" s="103" r="E1114">
        <v>5898</v>
      </c>
      <c s="150" r="F1114"/>
    </row>
    <row r="1115">
      <c s="50" r="A1115">
        <v>115224000059</v>
      </c>
      <c t="s" s="103" r="B1115">
        <v>5918</v>
      </c>
      <c t="s" s="103" r="C1115">
        <v>4875</v>
      </c>
      <c t="s" s="103" r="D1115">
        <v>5781</v>
      </c>
      <c t="s" s="103" r="E1115">
        <v>5919</v>
      </c>
      <c s="150" r="F1115"/>
    </row>
    <row r="1116">
      <c s="50" r="A1116">
        <v>115226000021</v>
      </c>
      <c t="s" s="103" r="B1116">
        <v>5920</v>
      </c>
      <c t="s" s="103" r="C1116">
        <v>4875</v>
      </c>
      <c t="s" s="103" r="D1116">
        <v>5781</v>
      </c>
      <c t="s" s="103" r="E1116">
        <v>5821</v>
      </c>
      <c s="150" r="F1116"/>
    </row>
    <row r="1117">
      <c s="50" r="A1117">
        <v>115238000256</v>
      </c>
      <c t="s" s="103" r="B1117">
        <v>4892</v>
      </c>
      <c t="s" s="103" r="C1117">
        <v>4875</v>
      </c>
      <c t="s" s="103" r="D1117">
        <v>5921</v>
      </c>
      <c t="s" s="103" r="E1117">
        <v>5922</v>
      </c>
      <c s="150" r="F1117"/>
    </row>
    <row r="1118">
      <c s="50" r="A1118">
        <v>315238000018</v>
      </c>
      <c t="s" s="103" r="B1118">
        <v>4892</v>
      </c>
      <c t="s" s="103" r="C1118">
        <v>4875</v>
      </c>
      <c t="s" s="103" r="D1118">
        <v>5921</v>
      </c>
      <c t="s" s="103" r="E1118">
        <v>5923</v>
      </c>
      <c s="150" r="F1118"/>
    </row>
    <row r="1119">
      <c s="50" r="A1119">
        <v>115238001066</v>
      </c>
      <c t="s" s="103" r="B1119">
        <v>4892</v>
      </c>
      <c t="s" s="103" r="C1119">
        <v>4875</v>
      </c>
      <c t="s" s="103" r="D1119">
        <v>5921</v>
      </c>
      <c t="s" s="103" r="E1119">
        <v>5924</v>
      </c>
      <c s="150" r="F1119"/>
    </row>
    <row r="1120">
      <c s="50" r="A1120">
        <v>115238000931</v>
      </c>
      <c t="s" s="103" r="B1120">
        <v>4892</v>
      </c>
      <c t="s" s="103" r="C1120">
        <v>4875</v>
      </c>
      <c t="s" s="103" r="D1120">
        <v>5921</v>
      </c>
      <c t="s" s="103" r="E1120">
        <v>5925</v>
      </c>
      <c s="150" r="F1120"/>
    </row>
    <row r="1121">
      <c s="50" r="A1121">
        <v>115238000957</v>
      </c>
      <c t="s" s="103" r="B1121">
        <v>4892</v>
      </c>
      <c t="s" s="103" r="C1121">
        <v>4875</v>
      </c>
      <c t="s" s="103" r="D1121">
        <v>5921</v>
      </c>
      <c t="s" s="103" r="E1121">
        <v>5926</v>
      </c>
      <c s="150" r="F1121"/>
    </row>
    <row r="1122">
      <c s="50" r="A1122">
        <v>115238000248</v>
      </c>
      <c t="s" s="103" r="B1122">
        <v>4892</v>
      </c>
      <c t="s" s="103" r="C1122">
        <v>4875</v>
      </c>
      <c t="s" s="103" r="D1122">
        <v>5921</v>
      </c>
      <c t="s" s="103" r="E1122">
        <v>5927</v>
      </c>
      <c s="150" r="F1122"/>
    </row>
    <row r="1123">
      <c s="50" r="A1123">
        <v>215238000340</v>
      </c>
      <c t="s" s="103" r="B1123">
        <v>4892</v>
      </c>
      <c t="s" s="103" r="C1123">
        <v>4875</v>
      </c>
      <c t="s" s="103" r="D1123">
        <v>5921</v>
      </c>
      <c t="s" s="103" r="E1123">
        <v>5928</v>
      </c>
      <c s="150" r="F1123"/>
    </row>
    <row r="1124">
      <c s="50" r="A1124">
        <v>115244000055</v>
      </c>
      <c t="s" s="103" r="B1124">
        <v>5929</v>
      </c>
      <c t="s" s="103" r="C1124">
        <v>4875</v>
      </c>
      <c t="s" s="103" r="D1124">
        <v>5781</v>
      </c>
      <c t="s" s="103" r="E1124">
        <v>5797</v>
      </c>
      <c s="150" r="F1124"/>
    </row>
    <row r="1125">
      <c s="50" r="A1125">
        <v>115248000041</v>
      </c>
      <c t="s" s="103" r="B1125">
        <v>5930</v>
      </c>
      <c t="s" s="103" r="C1125">
        <v>4875</v>
      </c>
      <c t="s" s="103" r="D1125">
        <v>5781</v>
      </c>
      <c t="s" s="103" r="E1125">
        <v>5931</v>
      </c>
      <c s="150" r="F1125"/>
    </row>
    <row r="1126">
      <c s="50" r="A1126">
        <v>115272000028</v>
      </c>
      <c t="s" s="103" r="B1126">
        <v>5932</v>
      </c>
      <c t="s" s="103" r="C1126">
        <v>4875</v>
      </c>
      <c t="s" s="103" r="D1126">
        <v>5781</v>
      </c>
      <c t="s" s="103" r="E1126">
        <v>5864</v>
      </c>
      <c s="150" r="F1126"/>
    </row>
    <row r="1127">
      <c s="50" r="A1127">
        <v>115276000031</v>
      </c>
      <c t="s" s="103" r="B1127">
        <v>5933</v>
      </c>
      <c t="s" s="103" r="C1127">
        <v>4875</v>
      </c>
      <c t="s" s="103" r="D1127">
        <v>5781</v>
      </c>
      <c t="s" s="103" r="E1127">
        <v>5934</v>
      </c>
      <c s="150" r="F1127"/>
    </row>
    <row r="1128">
      <c s="50" r="A1128">
        <v>115296000029</v>
      </c>
      <c t="s" s="103" r="B1128">
        <v>5935</v>
      </c>
      <c t="s" s="103" r="C1128">
        <v>4875</v>
      </c>
      <c t="s" s="103" r="D1128">
        <v>5781</v>
      </c>
      <c t="s" s="103" r="E1128">
        <v>5936</v>
      </c>
      <c s="150" r="F1128"/>
    </row>
    <row r="1129">
      <c s="50" r="A1129">
        <v>115299000054</v>
      </c>
      <c t="s" s="103" r="B1129">
        <v>5937</v>
      </c>
      <c t="s" s="103" r="C1129">
        <v>4875</v>
      </c>
      <c t="s" s="103" r="D1129">
        <v>5781</v>
      </c>
      <c t="s" s="103" r="E1129">
        <v>5898</v>
      </c>
      <c s="150" r="F1129"/>
    </row>
    <row r="1130">
      <c s="113" r="A1130">
        <v>115317000024</v>
      </c>
      <c t="s" s="136" r="B1130">
        <v>4562</v>
      </c>
      <c t="s" s="136" r="C1130">
        <v>5781</v>
      </c>
      <c t="s" s="136" r="D1130">
        <v>5781</v>
      </c>
      <c t="s" s="136" r="E1130">
        <v>5797</v>
      </c>
      <c s="150" r="F1130"/>
    </row>
    <row r="1131">
      <c s="113" r="A1131">
        <v>215317000045</v>
      </c>
      <c t="s" s="136" r="B1131">
        <v>4562</v>
      </c>
      <c t="s" s="136" r="C1131">
        <v>5781</v>
      </c>
      <c t="s" s="136" r="D1131">
        <v>5781</v>
      </c>
      <c t="s" s="136" r="E1131">
        <v>5938</v>
      </c>
      <c s="150" r="F1131"/>
    </row>
    <row r="1132">
      <c s="113" r="A1132">
        <v>215317000053</v>
      </c>
      <c t="s" s="136" r="B1132">
        <v>4562</v>
      </c>
      <c t="s" s="136" r="C1132">
        <v>5781</v>
      </c>
      <c t="s" s="136" r="D1132">
        <v>5781</v>
      </c>
      <c t="s" s="136" r="E1132">
        <v>5939</v>
      </c>
      <c s="150" r="F1132"/>
    </row>
    <row r="1133">
      <c s="113" r="A1133">
        <v>215317000061</v>
      </c>
      <c t="s" s="136" r="B1133">
        <v>4562</v>
      </c>
      <c t="s" s="136" r="C1133">
        <v>5781</v>
      </c>
      <c t="s" s="136" r="D1133">
        <v>5781</v>
      </c>
      <c t="s" s="136" r="E1133">
        <v>5940</v>
      </c>
      <c s="150" r="F1133"/>
    </row>
    <row r="1134">
      <c s="113" r="A1134">
        <v>215317000070</v>
      </c>
      <c t="s" s="136" r="B1134">
        <v>4562</v>
      </c>
      <c t="s" s="136" r="C1134">
        <v>5781</v>
      </c>
      <c t="s" s="136" r="D1134">
        <v>5781</v>
      </c>
      <c t="s" s="136" r="E1134">
        <v>5941</v>
      </c>
      <c s="150" r="F1134"/>
    </row>
    <row r="1135">
      <c s="113" r="A1135">
        <v>215317000088</v>
      </c>
      <c t="s" s="136" r="B1135">
        <v>4562</v>
      </c>
      <c t="s" s="136" r="C1135">
        <v>5781</v>
      </c>
      <c t="s" s="136" r="D1135">
        <v>5781</v>
      </c>
      <c t="s" s="136" r="E1135">
        <v>5942</v>
      </c>
      <c s="150" r="F1135"/>
    </row>
    <row r="1136">
      <c s="113" r="A1136">
        <v>215317000100</v>
      </c>
      <c t="s" s="136" r="B1136">
        <v>4562</v>
      </c>
      <c t="s" s="136" r="C1136">
        <v>5781</v>
      </c>
      <c t="s" s="136" r="D1136">
        <v>5781</v>
      </c>
      <c t="s" s="136" r="E1136">
        <v>5943</v>
      </c>
      <c s="150" r="F1136"/>
    </row>
    <row r="1137">
      <c s="113" r="A1137">
        <v>215317000118</v>
      </c>
      <c t="s" s="136" r="B1137">
        <v>4562</v>
      </c>
      <c t="s" s="136" r="C1137">
        <v>5781</v>
      </c>
      <c t="s" s="136" r="D1137">
        <v>5781</v>
      </c>
      <c t="s" s="136" r="E1137">
        <v>5944</v>
      </c>
      <c s="150" r="F1137"/>
    </row>
    <row r="1138">
      <c s="113" r="A1138">
        <v>215317000151</v>
      </c>
      <c t="s" s="136" r="B1138">
        <v>4562</v>
      </c>
      <c t="s" s="136" r="C1138">
        <v>5781</v>
      </c>
      <c t="s" s="136" r="D1138">
        <v>5781</v>
      </c>
      <c t="s" s="136" r="E1138">
        <v>5945</v>
      </c>
      <c s="150" r="F1138"/>
    </row>
    <row r="1139">
      <c s="50" r="A1139">
        <v>115322000237</v>
      </c>
      <c t="s" s="103" r="B1139">
        <v>5946</v>
      </c>
      <c t="s" s="103" r="C1139">
        <v>4875</v>
      </c>
      <c t="s" s="103" r="D1139">
        <v>5781</v>
      </c>
      <c t="s" s="103" r="E1139">
        <v>5947</v>
      </c>
      <c s="150" r="F1139"/>
    </row>
    <row r="1140">
      <c s="50" r="A1140">
        <v>115322000024</v>
      </c>
      <c t="s" s="103" r="B1140">
        <v>5946</v>
      </c>
      <c t="s" s="103" r="C1140">
        <v>4875</v>
      </c>
      <c t="s" s="103" r="D1140">
        <v>5781</v>
      </c>
      <c t="s" s="103" r="E1140">
        <v>5948</v>
      </c>
      <c s="150" r="F1140"/>
    </row>
    <row r="1141">
      <c s="50" r="A1141">
        <v>115322000041</v>
      </c>
      <c t="s" s="103" r="B1141">
        <v>5946</v>
      </c>
      <c t="s" s="103" r="C1141">
        <v>4875</v>
      </c>
      <c t="s" s="103" r="D1141">
        <v>5781</v>
      </c>
      <c t="s" s="103" r="E1141">
        <v>5949</v>
      </c>
      <c s="150" r="F1141"/>
    </row>
    <row r="1142">
      <c s="50" r="A1142">
        <v>115332000294</v>
      </c>
      <c t="s" s="103" r="B1142">
        <v>5950</v>
      </c>
      <c t="s" s="103" r="C1142">
        <v>4875</v>
      </c>
      <c t="s" s="103" r="D1142">
        <v>5781</v>
      </c>
      <c t="s" s="103" r="E1142">
        <v>5951</v>
      </c>
      <c s="150" r="F1142"/>
    </row>
    <row r="1143">
      <c s="113" r="A1143">
        <v>115367000025</v>
      </c>
      <c t="s" s="136" r="B1143">
        <v>5952</v>
      </c>
      <c t="s" s="136" r="C1143">
        <v>5781</v>
      </c>
      <c t="s" s="136" r="D1143">
        <v>5781</v>
      </c>
      <c t="s" s="136" r="E1143">
        <v>5953</v>
      </c>
      <c s="150" r="F1143"/>
    </row>
    <row r="1144">
      <c s="113" r="A1144">
        <v>215367000038</v>
      </c>
      <c t="s" s="136" r="B1144">
        <v>5952</v>
      </c>
      <c t="s" s="136" r="C1144">
        <v>5781</v>
      </c>
      <c t="s" s="136" r="D1144">
        <v>5781</v>
      </c>
      <c t="s" s="136" r="E1144">
        <v>5954</v>
      </c>
      <c s="150" r="F1144"/>
    </row>
    <row r="1145">
      <c s="113" r="A1145">
        <v>215367000046</v>
      </c>
      <c t="s" s="136" r="B1145">
        <v>5952</v>
      </c>
      <c t="s" s="136" r="C1145">
        <v>5781</v>
      </c>
      <c t="s" s="136" r="D1145">
        <v>5781</v>
      </c>
      <c t="s" s="136" r="E1145">
        <v>5955</v>
      </c>
      <c s="150" r="F1145"/>
    </row>
    <row r="1146">
      <c s="113" r="A1146">
        <v>215367000054</v>
      </c>
      <c t="s" s="136" r="B1146">
        <v>5952</v>
      </c>
      <c t="s" s="136" r="C1146">
        <v>5781</v>
      </c>
      <c t="s" s="136" r="D1146">
        <v>5781</v>
      </c>
      <c t="s" s="136" r="E1146">
        <v>5956</v>
      </c>
      <c s="150" r="F1146"/>
    </row>
    <row r="1147">
      <c s="113" r="A1147">
        <v>215367000062</v>
      </c>
      <c t="s" s="136" r="B1147">
        <v>5952</v>
      </c>
      <c t="s" s="136" r="C1147">
        <v>5781</v>
      </c>
      <c t="s" s="136" r="D1147">
        <v>5781</v>
      </c>
      <c t="s" s="136" r="E1147">
        <v>5957</v>
      </c>
      <c s="150" r="F1147"/>
    </row>
    <row r="1148">
      <c s="113" r="A1148">
        <v>215367000071</v>
      </c>
      <c t="s" s="136" r="B1148">
        <v>5952</v>
      </c>
      <c t="s" s="136" r="C1148">
        <v>5781</v>
      </c>
      <c t="s" s="136" r="D1148">
        <v>5781</v>
      </c>
      <c t="s" s="136" r="E1148">
        <v>5958</v>
      </c>
      <c s="150" r="F1148"/>
    </row>
    <row r="1149">
      <c s="113" r="A1149">
        <v>215367000089</v>
      </c>
      <c t="s" s="136" r="B1149">
        <v>5952</v>
      </c>
      <c t="s" s="136" r="C1149">
        <v>5781</v>
      </c>
      <c t="s" s="136" r="D1149">
        <v>5781</v>
      </c>
      <c t="s" s="136" r="E1149">
        <v>5959</v>
      </c>
      <c s="150" r="F1149"/>
    </row>
    <row r="1150">
      <c s="113" r="A1150">
        <v>215367000097</v>
      </c>
      <c t="s" s="136" r="B1150">
        <v>5952</v>
      </c>
      <c t="s" s="136" r="C1150">
        <v>5781</v>
      </c>
      <c t="s" s="136" r="D1150">
        <v>5781</v>
      </c>
      <c t="s" s="136" r="E1150">
        <v>5960</v>
      </c>
      <c s="150" r="F1150"/>
    </row>
    <row r="1151">
      <c s="113" r="A1151">
        <v>215367000101</v>
      </c>
      <c t="s" s="136" r="B1151">
        <v>5952</v>
      </c>
      <c t="s" s="136" r="C1151">
        <v>5781</v>
      </c>
      <c t="s" s="136" r="D1151">
        <v>5781</v>
      </c>
      <c t="s" s="136" r="E1151">
        <v>5961</v>
      </c>
      <c s="150" r="F1151"/>
    </row>
    <row r="1152">
      <c s="113" r="A1152">
        <v>215367000119</v>
      </c>
      <c t="s" s="136" r="B1152">
        <v>5952</v>
      </c>
      <c t="s" s="136" r="C1152">
        <v>5781</v>
      </c>
      <c t="s" s="136" r="D1152">
        <v>5781</v>
      </c>
      <c t="s" s="136" r="E1152">
        <v>5962</v>
      </c>
      <c s="150" r="F1152"/>
    </row>
    <row r="1153">
      <c s="113" r="A1153">
        <v>215367000127</v>
      </c>
      <c t="s" s="136" r="B1153">
        <v>5952</v>
      </c>
      <c t="s" s="136" r="C1153">
        <v>5781</v>
      </c>
      <c t="s" s="136" r="D1153">
        <v>5781</v>
      </c>
      <c t="s" s="136" r="E1153">
        <v>5963</v>
      </c>
      <c s="150" r="F1153"/>
    </row>
    <row r="1154">
      <c s="113" r="A1154">
        <v>215367000135</v>
      </c>
      <c t="s" s="136" r="B1154">
        <v>5952</v>
      </c>
      <c t="s" s="136" r="C1154">
        <v>5781</v>
      </c>
      <c t="s" s="136" r="D1154">
        <v>5781</v>
      </c>
      <c t="s" s="136" r="E1154">
        <v>5964</v>
      </c>
      <c s="150" r="F1154"/>
    </row>
    <row r="1155">
      <c s="113" r="A1155">
        <v>215367000143</v>
      </c>
      <c t="s" s="136" r="B1155">
        <v>5952</v>
      </c>
      <c t="s" s="136" r="C1155">
        <v>5781</v>
      </c>
      <c t="s" s="136" r="D1155">
        <v>5781</v>
      </c>
      <c t="s" s="136" r="E1155">
        <v>5965</v>
      </c>
      <c s="150" r="F1155"/>
    </row>
    <row r="1156">
      <c s="113" r="A1156">
        <v>215367000160</v>
      </c>
      <c t="s" s="136" r="B1156">
        <v>5952</v>
      </c>
      <c t="s" s="136" r="C1156">
        <v>5781</v>
      </c>
      <c t="s" s="136" r="D1156">
        <v>5781</v>
      </c>
      <c t="s" s="136" r="E1156">
        <v>5966</v>
      </c>
      <c s="150" r="F1156"/>
    </row>
    <row r="1157">
      <c s="113" r="A1157">
        <v>215367000178</v>
      </c>
      <c t="s" s="136" r="B1157">
        <v>5952</v>
      </c>
      <c t="s" s="136" r="C1157">
        <v>5781</v>
      </c>
      <c t="s" s="136" r="D1157">
        <v>5781</v>
      </c>
      <c t="s" s="136" r="E1157">
        <v>5967</v>
      </c>
      <c s="150" r="F1157"/>
    </row>
    <row r="1158">
      <c s="113" r="A1158">
        <v>215367000232</v>
      </c>
      <c t="s" s="136" r="B1158">
        <v>5952</v>
      </c>
      <c t="s" s="136" r="C1158">
        <v>5781</v>
      </c>
      <c t="s" s="136" r="D1158">
        <v>5781</v>
      </c>
      <c t="s" s="136" r="E1158">
        <v>5968</v>
      </c>
      <c s="150" r="F1158"/>
    </row>
    <row r="1159">
      <c s="113" r="A1159">
        <v>215367000259</v>
      </c>
      <c t="s" s="136" r="B1159">
        <v>5952</v>
      </c>
      <c t="s" s="136" r="C1159">
        <v>5781</v>
      </c>
      <c t="s" s="136" r="D1159">
        <v>5781</v>
      </c>
      <c t="s" s="136" r="E1159">
        <v>5969</v>
      </c>
      <c s="150" r="F1159"/>
    </row>
    <row r="1160">
      <c s="113" r="A1160">
        <v>115368000011</v>
      </c>
      <c t="s" s="136" r="B1160">
        <v>5970</v>
      </c>
      <c t="s" s="136" r="C1160">
        <v>5781</v>
      </c>
      <c t="s" s="136" r="D1160">
        <v>5781</v>
      </c>
      <c t="s" s="136" r="E1160">
        <v>5971</v>
      </c>
      <c s="150" r="F1160"/>
    </row>
    <row r="1161">
      <c s="113" r="A1161">
        <v>215368000023</v>
      </c>
      <c t="s" s="136" r="B1161">
        <v>5970</v>
      </c>
      <c t="s" s="136" r="C1161">
        <v>5781</v>
      </c>
      <c t="s" s="136" r="D1161">
        <v>5781</v>
      </c>
      <c t="s" s="136" r="E1161">
        <v>5972</v>
      </c>
      <c s="150" r="F1161"/>
    </row>
    <row r="1162">
      <c s="113" r="A1162">
        <v>215368000031</v>
      </c>
      <c t="s" s="136" r="B1162">
        <v>5970</v>
      </c>
      <c t="s" s="136" r="C1162">
        <v>5781</v>
      </c>
      <c t="s" s="136" r="D1162">
        <v>5781</v>
      </c>
      <c t="s" s="136" r="E1162">
        <v>5973</v>
      </c>
      <c s="150" r="F1162"/>
    </row>
    <row r="1163">
      <c s="113" r="A1163">
        <v>215368000040</v>
      </c>
      <c t="s" s="136" r="B1163">
        <v>5970</v>
      </c>
      <c t="s" s="136" r="C1163">
        <v>5781</v>
      </c>
      <c t="s" s="136" r="D1163">
        <v>5781</v>
      </c>
      <c t="s" s="136" r="E1163">
        <v>5974</v>
      </c>
      <c s="150" r="F1163"/>
    </row>
    <row r="1164">
      <c s="113" r="A1164">
        <v>215368000058</v>
      </c>
      <c t="s" s="136" r="B1164">
        <v>5970</v>
      </c>
      <c t="s" s="136" r="C1164">
        <v>5781</v>
      </c>
      <c t="s" s="136" r="D1164">
        <v>5781</v>
      </c>
      <c t="s" s="136" r="E1164">
        <v>5975</v>
      </c>
      <c s="150" r="F1164"/>
    </row>
    <row r="1165">
      <c s="113" r="A1165">
        <v>215368000066</v>
      </c>
      <c t="s" s="136" r="B1165">
        <v>5970</v>
      </c>
      <c t="s" s="136" r="C1165">
        <v>5781</v>
      </c>
      <c t="s" s="136" r="D1165">
        <v>5781</v>
      </c>
      <c t="s" s="136" r="E1165">
        <v>5976</v>
      </c>
      <c s="150" r="F1165"/>
    </row>
    <row r="1166">
      <c s="113" r="A1166">
        <v>215368000074</v>
      </c>
      <c t="s" s="136" r="B1166">
        <v>5970</v>
      </c>
      <c t="s" s="136" r="C1166">
        <v>5781</v>
      </c>
      <c t="s" s="136" r="D1166">
        <v>5781</v>
      </c>
      <c t="s" s="136" r="E1166">
        <v>5977</v>
      </c>
      <c s="150" r="F1166"/>
    </row>
    <row r="1167">
      <c s="113" r="A1167">
        <v>215368000082</v>
      </c>
      <c t="s" s="136" r="B1167">
        <v>5970</v>
      </c>
      <c t="s" s="136" r="C1167">
        <v>5781</v>
      </c>
      <c t="s" s="136" r="D1167">
        <v>5781</v>
      </c>
      <c t="s" s="136" r="E1167">
        <v>5978</v>
      </c>
      <c s="150" r="F1167"/>
    </row>
    <row r="1168">
      <c s="113" r="A1168">
        <v>215368000104</v>
      </c>
      <c t="s" s="136" r="B1168">
        <v>5970</v>
      </c>
      <c t="s" s="136" r="C1168">
        <v>5781</v>
      </c>
      <c t="s" s="136" r="D1168">
        <v>5781</v>
      </c>
      <c t="s" s="136" r="E1168">
        <v>5979</v>
      </c>
      <c s="150" r="F1168"/>
    </row>
    <row r="1169">
      <c s="113" r="A1169">
        <v>215368000112</v>
      </c>
      <c t="s" s="136" r="B1169">
        <v>5970</v>
      </c>
      <c t="s" s="136" r="C1169">
        <v>5781</v>
      </c>
      <c t="s" s="136" r="D1169">
        <v>5781</v>
      </c>
      <c t="s" s="136" r="E1169">
        <v>5980</v>
      </c>
      <c s="150" r="F1169"/>
    </row>
    <row r="1170">
      <c s="113" r="A1170">
        <v>215368000139</v>
      </c>
      <c t="s" s="136" r="B1170">
        <v>5970</v>
      </c>
      <c t="s" s="136" r="C1170">
        <v>5781</v>
      </c>
      <c t="s" s="136" r="D1170">
        <v>5781</v>
      </c>
      <c t="s" s="136" r="E1170">
        <v>5981</v>
      </c>
      <c s="150" r="F1170"/>
    </row>
    <row r="1171">
      <c s="113" r="A1171">
        <v>215368000147</v>
      </c>
      <c t="s" s="136" r="B1171">
        <v>5970</v>
      </c>
      <c t="s" s="136" r="C1171">
        <v>5781</v>
      </c>
      <c t="s" s="136" r="D1171">
        <v>5781</v>
      </c>
      <c t="s" s="136" r="E1171">
        <v>5982</v>
      </c>
      <c s="150" r="F1171"/>
    </row>
    <row r="1172">
      <c s="113" r="A1172">
        <v>215368000171</v>
      </c>
      <c t="s" s="136" r="B1172">
        <v>5970</v>
      </c>
      <c t="s" s="136" r="C1172">
        <v>5781</v>
      </c>
      <c t="s" s="136" r="D1172">
        <v>5781</v>
      </c>
      <c t="s" s="136" r="E1172">
        <v>5983</v>
      </c>
      <c s="150" r="F1172"/>
    </row>
    <row r="1173">
      <c s="113" r="A1173">
        <v>215368000180</v>
      </c>
      <c t="s" s="136" r="B1173">
        <v>5970</v>
      </c>
      <c t="s" s="136" r="C1173">
        <v>5781</v>
      </c>
      <c t="s" s="136" r="D1173">
        <v>5781</v>
      </c>
      <c t="s" s="136" r="E1173">
        <v>5984</v>
      </c>
      <c s="150" r="F1173"/>
    </row>
    <row r="1174">
      <c s="113" r="A1174">
        <v>215368000201</v>
      </c>
      <c t="s" s="136" r="B1174">
        <v>5970</v>
      </c>
      <c t="s" s="136" r="C1174">
        <v>5781</v>
      </c>
      <c t="s" s="136" r="D1174">
        <v>5781</v>
      </c>
      <c t="s" s="136" r="E1174">
        <v>5985</v>
      </c>
      <c s="150" r="F1174"/>
    </row>
    <row r="1175">
      <c s="113" r="A1175">
        <v>215368000210</v>
      </c>
      <c t="s" s="136" r="B1175">
        <v>5970</v>
      </c>
      <c t="s" s="136" r="C1175">
        <v>5781</v>
      </c>
      <c t="s" s="136" r="D1175">
        <v>5781</v>
      </c>
      <c t="s" s="136" r="E1175">
        <v>5914</v>
      </c>
      <c s="150" r="F1175"/>
    </row>
    <row r="1176">
      <c s="113" r="A1176">
        <v>215368000228</v>
      </c>
      <c t="s" s="136" r="B1176">
        <v>5970</v>
      </c>
      <c t="s" s="136" r="C1176">
        <v>5781</v>
      </c>
      <c t="s" s="136" r="D1176">
        <v>5781</v>
      </c>
      <c t="s" s="136" r="E1176">
        <v>5986</v>
      </c>
      <c s="150" r="F1176"/>
    </row>
    <row r="1177">
      <c s="113" r="A1177">
        <v>215368000236</v>
      </c>
      <c t="s" s="136" r="B1177">
        <v>5970</v>
      </c>
      <c t="s" s="136" r="C1177">
        <v>5781</v>
      </c>
      <c t="s" s="136" r="D1177">
        <v>5781</v>
      </c>
      <c t="s" s="136" r="E1177">
        <v>5987</v>
      </c>
      <c s="150" r="F1177"/>
    </row>
    <row r="1178">
      <c s="50" r="A1178">
        <v>115377000023</v>
      </c>
      <c t="s" s="103" r="B1178">
        <v>5988</v>
      </c>
      <c t="s" s="103" r="C1178">
        <v>4875</v>
      </c>
      <c t="s" s="103" r="D1178">
        <v>5781</v>
      </c>
      <c t="s" s="103" r="E1178">
        <v>5797</v>
      </c>
      <c s="150" r="F1178"/>
    </row>
    <row r="1179">
      <c s="50" r="A1179">
        <v>115403000037</v>
      </c>
      <c t="s" s="103" r="B1179">
        <v>5989</v>
      </c>
      <c t="s" s="103" r="C1179">
        <v>4875</v>
      </c>
      <c t="s" s="103" r="D1179">
        <v>5781</v>
      </c>
      <c t="s" s="103" r="E1179">
        <v>5797</v>
      </c>
      <c s="150" r="F1179"/>
    </row>
    <row r="1180">
      <c s="50" r="A1180">
        <v>115407000058</v>
      </c>
      <c t="s" s="103" r="B1180">
        <v>5990</v>
      </c>
      <c t="s" s="103" r="C1180">
        <v>4875</v>
      </c>
      <c t="s" s="103" r="D1180">
        <v>5781</v>
      </c>
      <c t="s" s="103" r="E1180">
        <v>5991</v>
      </c>
      <c s="150" r="F1180"/>
    </row>
    <row r="1181">
      <c s="50" r="A1181">
        <v>115407000023</v>
      </c>
      <c t="s" s="103" r="B1181">
        <v>5990</v>
      </c>
      <c t="s" s="103" r="C1181">
        <v>4875</v>
      </c>
      <c t="s" s="103" r="D1181">
        <v>5781</v>
      </c>
      <c t="s" s="103" r="E1181">
        <v>5992</v>
      </c>
      <c s="150" r="F1181"/>
    </row>
    <row r="1182">
      <c s="50" r="A1182">
        <v>215407000222</v>
      </c>
      <c t="s" s="103" r="B1182">
        <v>5990</v>
      </c>
      <c t="s" s="103" r="C1182">
        <v>4875</v>
      </c>
      <c t="s" s="103" r="D1182">
        <v>5781</v>
      </c>
      <c t="s" s="103" r="E1182">
        <v>5993</v>
      </c>
      <c s="150" r="F1182"/>
    </row>
    <row r="1183">
      <c s="113" r="A1183">
        <v>115425000286</v>
      </c>
      <c t="s" s="136" r="B1183">
        <v>5994</v>
      </c>
      <c t="s" s="136" r="C1183">
        <v>5781</v>
      </c>
      <c t="s" s="136" r="D1183">
        <v>5781</v>
      </c>
      <c t="s" s="136" r="E1183">
        <v>5995</v>
      </c>
      <c s="150" r="F1183"/>
    </row>
    <row r="1184">
      <c s="113" r="A1184">
        <v>215425000035</v>
      </c>
      <c t="s" s="136" r="B1184">
        <v>5994</v>
      </c>
      <c t="s" s="136" r="C1184">
        <v>5781</v>
      </c>
      <c t="s" s="136" r="D1184">
        <v>5781</v>
      </c>
      <c t="s" s="136" r="E1184">
        <v>5996</v>
      </c>
      <c s="150" r="F1184"/>
    </row>
    <row r="1185">
      <c s="113" r="A1185">
        <v>215425000043</v>
      </c>
      <c t="s" s="136" r="B1185">
        <v>5994</v>
      </c>
      <c t="s" s="136" r="C1185">
        <v>5781</v>
      </c>
      <c t="s" s="136" r="D1185">
        <v>5781</v>
      </c>
      <c t="s" s="136" r="E1185">
        <v>5997</v>
      </c>
      <c s="150" r="F1185"/>
    </row>
    <row r="1186">
      <c s="113" r="A1186">
        <v>215425000060</v>
      </c>
      <c t="s" s="136" r="B1186">
        <v>5994</v>
      </c>
      <c t="s" s="136" r="C1186">
        <v>5781</v>
      </c>
      <c t="s" s="136" r="D1186">
        <v>5781</v>
      </c>
      <c t="s" s="136" r="E1186">
        <v>5998</v>
      </c>
      <c s="150" r="F1186"/>
    </row>
    <row r="1187">
      <c s="113" r="A1187">
        <v>215425000078</v>
      </c>
      <c t="s" s="136" r="B1187">
        <v>5994</v>
      </c>
      <c t="s" s="136" r="C1187">
        <v>5781</v>
      </c>
      <c t="s" s="136" r="D1187">
        <v>5781</v>
      </c>
      <c t="s" s="136" r="E1187">
        <v>5999</v>
      </c>
      <c s="150" r="F1187"/>
    </row>
    <row r="1188">
      <c s="113" r="A1188">
        <v>215425000086</v>
      </c>
      <c t="s" s="136" r="B1188">
        <v>5994</v>
      </c>
      <c t="s" s="136" r="C1188">
        <v>5781</v>
      </c>
      <c t="s" s="136" r="D1188">
        <v>5781</v>
      </c>
      <c t="s" s="136" r="E1188">
        <v>6000</v>
      </c>
      <c s="150" r="F1188"/>
    </row>
    <row r="1189">
      <c s="113" r="A1189">
        <v>215425000108</v>
      </c>
      <c t="s" s="136" r="B1189">
        <v>5994</v>
      </c>
      <c t="s" s="136" r="C1189">
        <v>5781</v>
      </c>
      <c t="s" s="136" r="D1189">
        <v>5781</v>
      </c>
      <c t="s" s="136" r="E1189">
        <v>6001</v>
      </c>
      <c s="150" r="F1189"/>
    </row>
    <row r="1190">
      <c s="113" r="A1190">
        <v>215425000116</v>
      </c>
      <c t="s" s="136" r="B1190">
        <v>5994</v>
      </c>
      <c t="s" s="136" r="C1190">
        <v>5781</v>
      </c>
      <c t="s" s="136" r="D1190">
        <v>5781</v>
      </c>
      <c t="s" s="136" r="E1190">
        <v>6002</v>
      </c>
      <c s="150" r="F1190"/>
    </row>
    <row r="1191">
      <c s="113" r="A1191">
        <v>215425000132</v>
      </c>
      <c t="s" s="136" r="B1191">
        <v>5994</v>
      </c>
      <c t="s" s="136" r="C1191">
        <v>5781</v>
      </c>
      <c t="s" s="136" r="D1191">
        <v>5781</v>
      </c>
      <c t="s" s="136" r="E1191">
        <v>6003</v>
      </c>
      <c s="150" r="F1191"/>
    </row>
    <row r="1192">
      <c s="113" r="A1192">
        <v>215425000141</v>
      </c>
      <c t="s" s="136" r="B1192">
        <v>5994</v>
      </c>
      <c t="s" s="136" r="C1192">
        <v>5781</v>
      </c>
      <c t="s" s="136" r="D1192">
        <v>5781</v>
      </c>
      <c t="s" s="136" r="E1192">
        <v>6004</v>
      </c>
      <c s="150" r="F1192"/>
    </row>
    <row r="1193">
      <c s="113" r="A1193">
        <v>215425000159</v>
      </c>
      <c t="s" s="136" r="B1193">
        <v>5994</v>
      </c>
      <c t="s" s="136" r="C1193">
        <v>5781</v>
      </c>
      <c t="s" s="136" r="D1193">
        <v>5781</v>
      </c>
      <c t="s" s="136" r="E1193">
        <v>6005</v>
      </c>
      <c s="150" r="F1193"/>
    </row>
    <row r="1194">
      <c s="113" r="A1194">
        <v>215425000167</v>
      </c>
      <c t="s" s="136" r="B1194">
        <v>5994</v>
      </c>
      <c t="s" s="136" r="C1194">
        <v>5781</v>
      </c>
      <c t="s" s="136" r="D1194">
        <v>5781</v>
      </c>
      <c t="s" s="136" r="E1194">
        <v>6006</v>
      </c>
      <c s="150" r="F1194"/>
    </row>
    <row r="1195">
      <c s="113" r="A1195">
        <v>215425000175</v>
      </c>
      <c t="s" s="136" r="B1195">
        <v>5994</v>
      </c>
      <c t="s" s="136" r="C1195">
        <v>5781</v>
      </c>
      <c t="s" s="136" r="D1195">
        <v>5781</v>
      </c>
      <c t="s" s="136" r="E1195">
        <v>6007</v>
      </c>
      <c s="150" r="F1195"/>
    </row>
    <row r="1196">
      <c s="113" r="A1196">
        <v>215425000183</v>
      </c>
      <c t="s" s="136" r="B1196">
        <v>5994</v>
      </c>
      <c t="s" s="136" r="C1196">
        <v>5781</v>
      </c>
      <c t="s" s="136" r="D1196">
        <v>5781</v>
      </c>
      <c t="s" s="136" r="E1196">
        <v>6008</v>
      </c>
      <c s="150" r="F1196"/>
    </row>
    <row r="1197">
      <c s="113" r="A1197">
        <v>215425000205</v>
      </c>
      <c t="s" s="136" r="B1197">
        <v>5994</v>
      </c>
      <c t="s" s="136" r="C1197">
        <v>5781</v>
      </c>
      <c t="s" s="136" r="D1197">
        <v>5781</v>
      </c>
      <c t="s" s="136" r="E1197">
        <v>6009</v>
      </c>
      <c s="150" r="F1197"/>
    </row>
    <row r="1198">
      <c s="113" r="A1198">
        <v>215425000213</v>
      </c>
      <c t="s" s="136" r="B1198">
        <v>5994</v>
      </c>
      <c t="s" s="136" r="C1198">
        <v>5781</v>
      </c>
      <c t="s" s="136" r="D1198">
        <v>5781</v>
      </c>
      <c t="s" s="136" r="E1198">
        <v>6010</v>
      </c>
      <c s="150" r="F1198"/>
    </row>
    <row r="1199">
      <c s="113" r="A1199">
        <v>215425000221</v>
      </c>
      <c t="s" s="136" r="B1199">
        <v>5994</v>
      </c>
      <c t="s" s="136" r="C1199">
        <v>5781</v>
      </c>
      <c t="s" s="136" r="D1199">
        <v>5781</v>
      </c>
      <c t="s" s="136" r="E1199">
        <v>6011</v>
      </c>
      <c s="150" r="F1199"/>
    </row>
    <row r="1200">
      <c s="113" r="A1200">
        <v>215425000256</v>
      </c>
      <c t="s" s="136" r="B1200">
        <v>5994</v>
      </c>
      <c t="s" s="136" r="C1200">
        <v>5781</v>
      </c>
      <c t="s" s="136" r="D1200">
        <v>5781</v>
      </c>
      <c t="s" s="136" r="E1200">
        <v>6012</v>
      </c>
      <c s="150" r="F1200"/>
    </row>
    <row r="1201">
      <c s="113" r="A1201">
        <v>215425000311</v>
      </c>
      <c t="s" s="136" r="B1201">
        <v>5994</v>
      </c>
      <c t="s" s="136" r="C1201">
        <v>5781</v>
      </c>
      <c t="s" s="136" r="D1201">
        <v>5781</v>
      </c>
      <c t="s" s="136" r="E1201">
        <v>6013</v>
      </c>
      <c s="150" r="F1201"/>
    </row>
    <row r="1202">
      <c s="50" r="A1202">
        <v>115455000043</v>
      </c>
      <c t="s" s="103" r="B1202">
        <v>6014</v>
      </c>
      <c t="s" s="103" r="C1202">
        <v>4875</v>
      </c>
      <c t="s" s="103" r="D1202">
        <v>5781</v>
      </c>
      <c t="s" s="103" r="E1202">
        <v>1556</v>
      </c>
      <c s="150" r="F1202"/>
    </row>
    <row r="1203">
      <c s="50" r="A1203">
        <v>115464000030</v>
      </c>
      <c t="s" s="103" r="B1203">
        <v>6015</v>
      </c>
      <c t="s" s="103" r="C1203">
        <v>4875</v>
      </c>
      <c t="s" s="103" r="D1203">
        <v>5781</v>
      </c>
      <c t="s" s="103" r="E1203">
        <v>6016</v>
      </c>
      <c s="150" r="F1203"/>
    </row>
    <row r="1204">
      <c s="113" r="A1204">
        <v>115466000037</v>
      </c>
      <c t="s" s="136" r="B1204">
        <v>6017</v>
      </c>
      <c t="s" s="136" r="C1204">
        <v>5781</v>
      </c>
      <c t="s" s="136" r="D1204">
        <v>5781</v>
      </c>
      <c t="s" s="136" r="E1204">
        <v>6018</v>
      </c>
      <c s="150" r="F1204"/>
    </row>
    <row r="1205">
      <c s="113" r="A1205">
        <v>215466000066</v>
      </c>
      <c t="s" s="136" r="B1205">
        <v>6017</v>
      </c>
      <c t="s" s="136" r="C1205">
        <v>5781</v>
      </c>
      <c t="s" s="136" r="D1205">
        <v>5781</v>
      </c>
      <c t="s" s="136" r="E1205">
        <v>6019</v>
      </c>
      <c s="150" r="F1205"/>
    </row>
    <row r="1206">
      <c s="113" r="A1206">
        <v>215466000139</v>
      </c>
      <c t="s" s="136" r="B1206">
        <v>6017</v>
      </c>
      <c t="s" s="136" r="C1206">
        <v>5781</v>
      </c>
      <c t="s" s="136" r="D1206">
        <v>5781</v>
      </c>
      <c t="s" s="136" r="E1206">
        <v>6020</v>
      </c>
      <c s="150" r="F1206"/>
    </row>
    <row r="1207">
      <c s="113" r="A1207">
        <v>215466000163</v>
      </c>
      <c t="s" s="136" r="B1207">
        <v>6017</v>
      </c>
      <c t="s" s="136" r="C1207">
        <v>5781</v>
      </c>
      <c t="s" s="136" r="D1207">
        <v>5781</v>
      </c>
      <c t="s" s="136" r="E1207">
        <v>6021</v>
      </c>
      <c s="150" r="F1207"/>
    </row>
    <row r="1208">
      <c s="113" r="A1208">
        <v>115469000054</v>
      </c>
      <c t="s" s="136" r="B1208">
        <v>6022</v>
      </c>
      <c t="s" s="136" r="C1208">
        <v>5781</v>
      </c>
      <c t="s" s="136" r="D1208">
        <v>5781</v>
      </c>
      <c t="s" s="136" r="E1208">
        <v>6023</v>
      </c>
      <c s="150" r="F1208"/>
    </row>
    <row r="1209">
      <c s="113" r="A1209">
        <v>115469000062</v>
      </c>
      <c t="s" s="136" r="B1209">
        <v>6022</v>
      </c>
      <c t="s" s="136" r="C1209">
        <v>5781</v>
      </c>
      <c t="s" s="136" r="D1209">
        <v>5781</v>
      </c>
      <c t="s" s="136" r="E1209">
        <v>6024</v>
      </c>
      <c s="150" r="F1209"/>
    </row>
    <row r="1210">
      <c s="113" r="A1210">
        <v>115469000402</v>
      </c>
      <c t="s" s="136" r="B1210">
        <v>6022</v>
      </c>
      <c t="s" s="136" r="C1210">
        <v>5781</v>
      </c>
      <c t="s" s="136" r="D1210">
        <v>5781</v>
      </c>
      <c t="s" s="136" r="E1210">
        <v>6025</v>
      </c>
      <c s="150" r="F1210"/>
    </row>
    <row r="1211">
      <c s="113" r="A1211">
        <v>115469000453</v>
      </c>
      <c t="s" s="136" r="B1211">
        <v>6022</v>
      </c>
      <c t="s" s="136" r="C1211">
        <v>5781</v>
      </c>
      <c t="s" s="136" r="D1211">
        <v>5781</v>
      </c>
      <c t="s" s="136" r="E1211">
        <v>6026</v>
      </c>
      <c s="150" r="F1211"/>
    </row>
    <row r="1212">
      <c s="113" r="A1212">
        <v>515469000004</v>
      </c>
      <c t="s" s="136" r="B1212">
        <v>6022</v>
      </c>
      <c t="s" s="136" r="C1212">
        <v>5781</v>
      </c>
      <c t="s" s="136" r="D1212">
        <v>5781</v>
      </c>
      <c t="s" s="136" r="E1212">
        <v>6027</v>
      </c>
      <c s="150" r="F1212"/>
    </row>
    <row r="1213">
      <c s="50" r="A1213">
        <v>115476000043</v>
      </c>
      <c t="s" s="103" r="B1213">
        <v>6028</v>
      </c>
      <c t="s" s="103" r="C1213">
        <v>4875</v>
      </c>
      <c t="s" s="103" r="D1213">
        <v>5781</v>
      </c>
      <c t="s" s="103" r="E1213">
        <v>6029</v>
      </c>
      <c s="150" r="F1213"/>
    </row>
    <row r="1214">
      <c s="50" r="A1214">
        <v>115491000041</v>
      </c>
      <c t="s" s="103" r="B1214">
        <v>6030</v>
      </c>
      <c t="s" s="103" r="C1214">
        <v>4875</v>
      </c>
      <c t="s" s="103" r="D1214">
        <v>5781</v>
      </c>
      <c t="s" s="103" r="E1214">
        <v>5839</v>
      </c>
      <c s="150" r="F1214"/>
    </row>
    <row r="1215">
      <c s="50" r="A1215">
        <v>115494000131</v>
      </c>
      <c t="s" s="103" r="B1215">
        <v>6031</v>
      </c>
      <c t="s" s="103" r="C1215">
        <v>4875</v>
      </c>
      <c t="s" s="103" r="D1215">
        <v>5781</v>
      </c>
      <c t="s" s="103" r="E1215">
        <v>6032</v>
      </c>
      <c s="150" r="F1215"/>
    </row>
    <row r="1216">
      <c s="113" r="A1216">
        <v>115500000068</v>
      </c>
      <c t="s" s="136" r="B1216">
        <v>6033</v>
      </c>
      <c t="s" s="136" r="C1216">
        <v>5781</v>
      </c>
      <c t="s" s="136" r="D1216">
        <v>5781</v>
      </c>
      <c t="s" s="136" r="E1216">
        <v>6034</v>
      </c>
      <c s="150" r="F1216"/>
    </row>
    <row r="1217">
      <c s="113" r="A1217">
        <v>215500000011</v>
      </c>
      <c t="s" s="136" r="B1217">
        <v>6033</v>
      </c>
      <c t="s" s="136" r="C1217">
        <v>5781</v>
      </c>
      <c t="s" s="136" r="D1217">
        <v>5781</v>
      </c>
      <c t="s" s="136" r="E1217">
        <v>6035</v>
      </c>
      <c s="150" r="F1217"/>
    </row>
    <row r="1218">
      <c s="113" r="A1218">
        <v>215500000038</v>
      </c>
      <c t="s" s="136" r="B1218">
        <v>6033</v>
      </c>
      <c t="s" s="136" r="C1218">
        <v>5781</v>
      </c>
      <c t="s" s="136" r="D1218">
        <v>5781</v>
      </c>
      <c t="s" s="136" r="E1218">
        <v>6036</v>
      </c>
      <c s="150" r="F1218"/>
    </row>
    <row r="1219">
      <c s="113" r="A1219">
        <v>215500000046</v>
      </c>
      <c t="s" s="136" r="B1219">
        <v>6033</v>
      </c>
      <c t="s" s="136" r="C1219">
        <v>5781</v>
      </c>
      <c t="s" s="136" r="D1219">
        <v>5781</v>
      </c>
      <c t="s" s="136" r="E1219">
        <v>6037</v>
      </c>
      <c s="150" r="F1219"/>
    </row>
    <row r="1220">
      <c s="113" r="A1220">
        <v>215500000071</v>
      </c>
      <c t="s" s="136" r="B1220">
        <v>6033</v>
      </c>
      <c t="s" s="136" r="C1220">
        <v>5781</v>
      </c>
      <c t="s" s="136" r="D1220">
        <v>5781</v>
      </c>
      <c t="s" s="136" r="E1220">
        <v>6038</v>
      </c>
      <c s="150" r="F1220"/>
    </row>
    <row r="1221">
      <c s="113" r="A1221">
        <v>215500000119</v>
      </c>
      <c t="s" s="136" r="B1221">
        <v>6033</v>
      </c>
      <c t="s" s="136" r="C1221">
        <v>5781</v>
      </c>
      <c t="s" s="136" r="D1221">
        <v>5781</v>
      </c>
      <c t="s" s="136" r="E1221">
        <v>6039</v>
      </c>
      <c s="150" r="F1221"/>
    </row>
    <row r="1222">
      <c s="113" r="A1222">
        <v>115507000039</v>
      </c>
      <c t="s" s="136" r="B1222">
        <v>6040</v>
      </c>
      <c t="s" s="136" r="C1222">
        <v>5781</v>
      </c>
      <c t="s" s="136" r="D1222">
        <v>5781</v>
      </c>
      <c t="s" s="136" r="E1222">
        <v>6041</v>
      </c>
      <c s="150" r="F1222"/>
    </row>
    <row r="1223">
      <c s="113" r="A1223">
        <v>215507000050</v>
      </c>
      <c t="s" s="136" r="B1223">
        <v>6040</v>
      </c>
      <c t="s" s="136" r="C1223">
        <v>5781</v>
      </c>
      <c t="s" s="136" r="D1223">
        <v>5781</v>
      </c>
      <c t="s" s="136" r="E1223">
        <v>6042</v>
      </c>
      <c s="150" r="F1223"/>
    </row>
    <row r="1224">
      <c s="113" r="A1224">
        <v>215507000068</v>
      </c>
      <c t="s" s="136" r="B1224">
        <v>6040</v>
      </c>
      <c t="s" s="136" r="C1224">
        <v>5781</v>
      </c>
      <c t="s" s="136" r="D1224">
        <v>5781</v>
      </c>
      <c t="s" s="136" r="E1224">
        <v>6043</v>
      </c>
      <c s="150" r="F1224"/>
    </row>
    <row r="1225">
      <c s="113" r="A1225">
        <v>215507000084</v>
      </c>
      <c t="s" s="136" r="B1225">
        <v>6040</v>
      </c>
      <c t="s" s="136" r="C1225">
        <v>5781</v>
      </c>
      <c t="s" s="136" r="D1225">
        <v>5781</v>
      </c>
      <c t="s" s="136" r="E1225">
        <v>6044</v>
      </c>
      <c s="150" r="F1225"/>
    </row>
    <row r="1226">
      <c s="113" r="A1226">
        <v>215507000106</v>
      </c>
      <c t="s" s="136" r="B1226">
        <v>6040</v>
      </c>
      <c t="s" s="136" r="C1226">
        <v>5781</v>
      </c>
      <c t="s" s="136" r="D1226">
        <v>5781</v>
      </c>
      <c t="s" s="136" r="E1226">
        <v>6045</v>
      </c>
      <c s="150" r="F1226"/>
    </row>
    <row r="1227">
      <c s="113" r="A1227">
        <v>215507000114</v>
      </c>
      <c t="s" s="136" r="B1227">
        <v>6040</v>
      </c>
      <c t="s" s="136" r="C1227">
        <v>5781</v>
      </c>
      <c t="s" s="136" r="D1227">
        <v>5781</v>
      </c>
      <c t="s" s="136" r="E1227">
        <v>6046</v>
      </c>
      <c s="150" r="F1227"/>
    </row>
    <row r="1228">
      <c s="113" r="A1228">
        <v>215507000157</v>
      </c>
      <c t="s" s="136" r="B1228">
        <v>6040</v>
      </c>
      <c t="s" s="136" r="C1228">
        <v>5781</v>
      </c>
      <c t="s" s="136" r="D1228">
        <v>5781</v>
      </c>
      <c t="s" s="136" r="E1228">
        <v>6047</v>
      </c>
      <c s="150" r="F1228"/>
    </row>
    <row r="1229">
      <c s="113" r="A1229">
        <v>215507000165</v>
      </c>
      <c t="s" s="136" r="B1229">
        <v>6040</v>
      </c>
      <c t="s" s="136" r="C1229">
        <v>5781</v>
      </c>
      <c t="s" s="136" r="D1229">
        <v>5781</v>
      </c>
      <c t="s" s="136" r="E1229">
        <v>6048</v>
      </c>
      <c s="150" r="F1229"/>
    </row>
    <row r="1230">
      <c s="113" r="A1230">
        <v>215507000181</v>
      </c>
      <c t="s" s="136" r="B1230">
        <v>6040</v>
      </c>
      <c t="s" s="136" r="C1230">
        <v>5781</v>
      </c>
      <c t="s" s="136" r="D1230">
        <v>5781</v>
      </c>
      <c t="s" s="136" r="E1230">
        <v>6049</v>
      </c>
      <c s="150" r="F1230"/>
    </row>
    <row r="1231">
      <c s="113" r="A1231">
        <v>215507000190</v>
      </c>
      <c t="s" s="136" r="B1231">
        <v>6040</v>
      </c>
      <c t="s" s="136" r="C1231">
        <v>5781</v>
      </c>
      <c t="s" s="136" r="D1231">
        <v>5781</v>
      </c>
      <c t="s" s="136" r="E1231">
        <v>6050</v>
      </c>
      <c s="150" r="F1231"/>
    </row>
    <row r="1232">
      <c s="113" r="A1232">
        <v>215507000203</v>
      </c>
      <c t="s" s="136" r="B1232">
        <v>6040</v>
      </c>
      <c t="s" s="136" r="C1232">
        <v>5781</v>
      </c>
      <c t="s" s="136" r="D1232">
        <v>5781</v>
      </c>
      <c t="s" s="136" r="E1232">
        <v>6051</v>
      </c>
      <c s="150" r="F1232"/>
    </row>
    <row r="1233">
      <c s="113" r="A1233">
        <v>215507000211</v>
      </c>
      <c t="s" s="136" r="B1233">
        <v>6040</v>
      </c>
      <c t="s" s="136" r="C1233">
        <v>5781</v>
      </c>
      <c t="s" s="136" r="D1233">
        <v>5781</v>
      </c>
      <c t="s" s="136" r="E1233">
        <v>6052</v>
      </c>
      <c s="150" r="F1233"/>
    </row>
    <row r="1234">
      <c s="113" r="A1234">
        <v>215507000246</v>
      </c>
      <c t="s" s="136" r="B1234">
        <v>6040</v>
      </c>
      <c t="s" s="136" r="C1234">
        <v>5781</v>
      </c>
      <c t="s" s="136" r="D1234">
        <v>5781</v>
      </c>
      <c t="s" s="136" r="E1234">
        <v>6053</v>
      </c>
      <c s="150" r="F1234"/>
    </row>
    <row r="1235">
      <c s="113" r="A1235">
        <v>215507000271</v>
      </c>
      <c t="s" s="136" r="B1235">
        <v>6040</v>
      </c>
      <c t="s" s="136" r="C1235">
        <v>5781</v>
      </c>
      <c t="s" s="136" r="D1235">
        <v>5781</v>
      </c>
      <c t="s" s="136" r="E1235">
        <v>6054</v>
      </c>
      <c s="150" r="F1235"/>
    </row>
    <row r="1236">
      <c s="113" r="A1236">
        <v>215507000301</v>
      </c>
      <c t="s" s="136" r="B1236">
        <v>6040</v>
      </c>
      <c t="s" s="136" r="C1236">
        <v>5781</v>
      </c>
      <c t="s" s="136" r="D1236">
        <v>5781</v>
      </c>
      <c t="s" s="136" r="E1236">
        <v>5938</v>
      </c>
      <c s="150" r="F1236"/>
    </row>
    <row r="1237">
      <c s="113" r="A1237">
        <v>215507000319</v>
      </c>
      <c t="s" s="136" r="B1237">
        <v>6040</v>
      </c>
      <c t="s" s="136" r="C1237">
        <v>5781</v>
      </c>
      <c t="s" s="136" r="D1237">
        <v>5781</v>
      </c>
      <c t="s" s="136" r="E1237">
        <v>6055</v>
      </c>
      <c s="150" r="F1237"/>
    </row>
    <row r="1238">
      <c s="113" r="A1238">
        <v>215507000327</v>
      </c>
      <c t="s" s="136" r="B1238">
        <v>6040</v>
      </c>
      <c t="s" s="136" r="C1238">
        <v>5781</v>
      </c>
      <c t="s" s="136" r="D1238">
        <v>5781</v>
      </c>
      <c t="s" s="136" r="E1238">
        <v>6056</v>
      </c>
      <c s="150" r="F1238"/>
    </row>
    <row r="1239">
      <c s="113" r="A1239">
        <v>215507000513</v>
      </c>
      <c t="s" s="136" r="B1239">
        <v>6040</v>
      </c>
      <c t="s" s="136" r="C1239">
        <v>5781</v>
      </c>
      <c t="s" s="136" r="D1239">
        <v>5781</v>
      </c>
      <c t="s" s="136" r="E1239">
        <v>6057</v>
      </c>
      <c s="150" r="F1239"/>
    </row>
    <row r="1240">
      <c s="113" r="A1240">
        <v>215507000556</v>
      </c>
      <c t="s" s="136" r="B1240">
        <v>6040</v>
      </c>
      <c t="s" s="136" r="C1240">
        <v>5781</v>
      </c>
      <c t="s" s="136" r="D1240">
        <v>5781</v>
      </c>
      <c t="s" s="136" r="E1240">
        <v>6058</v>
      </c>
      <c s="150" r="F1240"/>
    </row>
    <row r="1241">
      <c s="113" r="A1241">
        <v>215507000726</v>
      </c>
      <c t="s" s="136" r="B1241">
        <v>6040</v>
      </c>
      <c t="s" s="136" r="C1241">
        <v>5781</v>
      </c>
      <c t="s" s="136" r="D1241">
        <v>5781</v>
      </c>
      <c t="s" s="136" r="E1241">
        <v>6059</v>
      </c>
      <c s="150" r="F1241"/>
    </row>
    <row r="1242">
      <c s="113" r="A1242">
        <v>215507000734</v>
      </c>
      <c t="s" s="136" r="B1242">
        <v>6040</v>
      </c>
      <c t="s" s="136" r="C1242">
        <v>5781</v>
      </c>
      <c t="s" s="136" r="D1242">
        <v>5781</v>
      </c>
      <c t="s" s="136" r="E1242">
        <v>6060</v>
      </c>
      <c s="150" r="F1242"/>
    </row>
    <row r="1243">
      <c s="113" r="A1243">
        <v>215507000751</v>
      </c>
      <c t="s" s="136" r="B1243">
        <v>6040</v>
      </c>
      <c t="s" s="136" r="C1243">
        <v>5781</v>
      </c>
      <c t="s" s="136" r="D1243">
        <v>5781</v>
      </c>
      <c t="s" s="136" r="E1243">
        <v>6061</v>
      </c>
      <c s="150" r="F1243"/>
    </row>
    <row r="1244">
      <c s="113" r="A1244">
        <v>215507000840</v>
      </c>
      <c t="s" s="136" r="B1244">
        <v>6040</v>
      </c>
      <c t="s" s="136" r="C1244">
        <v>5781</v>
      </c>
      <c t="s" s="136" r="D1244">
        <v>5781</v>
      </c>
      <c t="s" s="136" r="E1244">
        <v>6062</v>
      </c>
      <c s="150" r="F1244"/>
    </row>
    <row r="1245">
      <c s="113" r="A1245">
        <v>115514000010</v>
      </c>
      <c t="s" s="136" r="B1245">
        <v>6063</v>
      </c>
      <c t="s" s="136" r="C1245">
        <v>5781</v>
      </c>
      <c t="s" s="136" r="D1245">
        <v>5781</v>
      </c>
      <c t="s" s="136" r="E1245">
        <v>6064</v>
      </c>
      <c s="150" r="F1245"/>
    </row>
    <row r="1246">
      <c s="113" r="A1246">
        <v>215514000022</v>
      </c>
      <c t="s" s="136" r="B1246">
        <v>6063</v>
      </c>
      <c t="s" s="136" r="C1246">
        <v>5781</v>
      </c>
      <c t="s" s="136" r="D1246">
        <v>5781</v>
      </c>
      <c t="s" s="136" r="E1246">
        <v>6065</v>
      </c>
      <c s="150" r="F1246"/>
    </row>
    <row r="1247">
      <c s="113" r="A1247">
        <v>215514000031</v>
      </c>
      <c t="s" s="136" r="B1247">
        <v>6063</v>
      </c>
      <c t="s" s="136" r="C1247">
        <v>5781</v>
      </c>
      <c t="s" s="136" r="D1247">
        <v>5781</v>
      </c>
      <c t="s" s="136" r="E1247">
        <v>6066</v>
      </c>
      <c s="150" r="F1247"/>
    </row>
    <row r="1248">
      <c s="113" r="A1248">
        <v>215514000049</v>
      </c>
      <c t="s" s="136" r="B1248">
        <v>6063</v>
      </c>
      <c t="s" s="136" r="C1248">
        <v>5781</v>
      </c>
      <c t="s" s="136" r="D1248">
        <v>5781</v>
      </c>
      <c t="s" s="136" r="E1248">
        <v>6067</v>
      </c>
      <c s="150" r="F1248"/>
    </row>
    <row r="1249">
      <c s="113" r="A1249">
        <v>215514000057</v>
      </c>
      <c t="s" s="136" r="B1249">
        <v>6063</v>
      </c>
      <c t="s" s="136" r="C1249">
        <v>5781</v>
      </c>
      <c t="s" s="136" r="D1249">
        <v>5781</v>
      </c>
      <c t="s" s="136" r="E1249">
        <v>6068</v>
      </c>
      <c s="150" r="F1249"/>
    </row>
    <row r="1250">
      <c s="113" r="A1250">
        <v>215514000103</v>
      </c>
      <c t="s" s="136" r="B1250">
        <v>6063</v>
      </c>
      <c t="s" s="136" r="C1250">
        <v>5781</v>
      </c>
      <c t="s" s="136" r="D1250">
        <v>5781</v>
      </c>
      <c t="s" s="136" r="E1250">
        <v>6069</v>
      </c>
      <c s="150" r="F1250"/>
    </row>
    <row r="1251">
      <c s="113" r="A1251">
        <v>215514000111</v>
      </c>
      <c t="s" s="136" r="B1251">
        <v>6063</v>
      </c>
      <c t="s" s="136" r="C1251">
        <v>5781</v>
      </c>
      <c t="s" s="136" r="D1251">
        <v>5781</v>
      </c>
      <c t="s" s="136" r="E1251">
        <v>6070</v>
      </c>
      <c s="150" r="F1251"/>
    </row>
    <row r="1252">
      <c s="113" r="A1252">
        <v>215514000138</v>
      </c>
      <c t="s" s="136" r="B1252">
        <v>6063</v>
      </c>
      <c t="s" s="136" r="C1252">
        <v>5781</v>
      </c>
      <c t="s" s="136" r="D1252">
        <v>5781</v>
      </c>
      <c t="s" s="136" r="E1252">
        <v>6071</v>
      </c>
      <c s="150" r="F1252"/>
    </row>
    <row r="1253">
      <c s="113" r="A1253">
        <v>215514000146</v>
      </c>
      <c t="s" s="136" r="B1253">
        <v>6063</v>
      </c>
      <c t="s" s="136" r="C1253">
        <v>5781</v>
      </c>
      <c t="s" s="136" r="D1253">
        <v>5781</v>
      </c>
      <c t="s" s="136" r="E1253">
        <v>6072</v>
      </c>
      <c s="150" r="F1253"/>
    </row>
    <row r="1254">
      <c s="113" r="A1254">
        <v>215514000154</v>
      </c>
      <c t="s" s="136" r="B1254">
        <v>6063</v>
      </c>
      <c t="s" s="136" r="C1254">
        <v>5781</v>
      </c>
      <c t="s" s="136" r="D1254">
        <v>5781</v>
      </c>
      <c t="s" s="136" r="E1254">
        <v>6073</v>
      </c>
      <c s="150" r="F1254"/>
    </row>
    <row r="1255">
      <c s="113" r="A1255">
        <v>215514000162</v>
      </c>
      <c t="s" s="136" r="B1255">
        <v>6063</v>
      </c>
      <c t="s" s="136" r="C1255">
        <v>5781</v>
      </c>
      <c t="s" s="136" r="D1255">
        <v>5781</v>
      </c>
      <c t="s" s="136" r="E1255">
        <v>6074</v>
      </c>
      <c s="150" r="F1255"/>
    </row>
    <row r="1256">
      <c s="113" r="A1256">
        <v>215514000171</v>
      </c>
      <c t="s" s="136" r="B1256">
        <v>6063</v>
      </c>
      <c t="s" s="136" r="C1256">
        <v>5781</v>
      </c>
      <c t="s" s="136" r="D1256">
        <v>5781</v>
      </c>
      <c t="s" s="136" r="E1256">
        <v>6075</v>
      </c>
      <c s="150" r="F1256"/>
    </row>
    <row r="1257">
      <c s="113" r="A1257">
        <v>215514000197</v>
      </c>
      <c t="s" s="136" r="B1257">
        <v>6063</v>
      </c>
      <c t="s" s="136" r="C1257">
        <v>5781</v>
      </c>
      <c t="s" s="136" r="D1257">
        <v>5781</v>
      </c>
      <c t="s" s="136" r="E1257">
        <v>6076</v>
      </c>
      <c s="150" r="F1257"/>
    </row>
    <row r="1258">
      <c s="113" r="A1258">
        <v>215514000286</v>
      </c>
      <c t="s" s="136" r="B1258">
        <v>6063</v>
      </c>
      <c t="s" s="136" r="C1258">
        <v>5781</v>
      </c>
      <c t="s" s="136" r="D1258">
        <v>5781</v>
      </c>
      <c t="s" s="136" r="E1258">
        <v>6077</v>
      </c>
      <c s="150" r="F1258"/>
    </row>
    <row r="1259">
      <c s="113" r="A1259">
        <v>215514000316</v>
      </c>
      <c t="s" s="136" r="B1259">
        <v>6063</v>
      </c>
      <c t="s" s="136" r="C1259">
        <v>5781</v>
      </c>
      <c t="s" s="136" r="D1259">
        <v>5781</v>
      </c>
      <c t="s" s="136" r="E1259">
        <v>6078</v>
      </c>
      <c s="150" r="F1259"/>
    </row>
    <row r="1260">
      <c s="113" r="A1260">
        <v>215514000341</v>
      </c>
      <c t="s" s="136" r="B1260">
        <v>6063</v>
      </c>
      <c t="s" s="136" r="C1260">
        <v>5781</v>
      </c>
      <c t="s" s="136" r="D1260">
        <v>5781</v>
      </c>
      <c t="s" s="136" r="E1260">
        <v>6079</v>
      </c>
      <c s="150" r="F1260"/>
    </row>
    <row r="1261">
      <c s="113" r="A1261">
        <v>215514000367</v>
      </c>
      <c t="s" s="136" r="B1261">
        <v>6063</v>
      </c>
      <c t="s" s="136" r="C1261">
        <v>5781</v>
      </c>
      <c t="s" s="136" r="D1261">
        <v>5781</v>
      </c>
      <c t="s" s="136" r="E1261">
        <v>6080</v>
      </c>
      <c s="150" r="F1261"/>
    </row>
    <row r="1262">
      <c s="113" r="A1262">
        <v>215514000383</v>
      </c>
      <c t="s" s="136" r="B1262">
        <v>6063</v>
      </c>
      <c t="s" s="136" r="C1262">
        <v>5781</v>
      </c>
      <c t="s" s="136" r="D1262">
        <v>5781</v>
      </c>
      <c t="s" s="136" r="E1262">
        <v>6081</v>
      </c>
      <c s="150" r="F1262"/>
    </row>
    <row r="1263">
      <c s="113" r="A1263">
        <v>215514000405</v>
      </c>
      <c t="s" s="136" r="B1263">
        <v>6063</v>
      </c>
      <c t="s" s="136" r="C1263">
        <v>5781</v>
      </c>
      <c t="s" s="136" r="D1263">
        <v>5781</v>
      </c>
      <c t="s" s="136" r="E1263">
        <v>6082</v>
      </c>
      <c s="150" r="F1263"/>
    </row>
    <row r="1264">
      <c s="113" r="A1264">
        <v>215514000413</v>
      </c>
      <c t="s" s="136" r="B1264">
        <v>6063</v>
      </c>
      <c t="s" s="136" r="C1264">
        <v>5781</v>
      </c>
      <c t="s" s="136" r="D1264">
        <v>5781</v>
      </c>
      <c t="s" s="136" r="E1264">
        <v>6083</v>
      </c>
      <c s="150" r="F1264"/>
    </row>
    <row r="1265">
      <c s="113" r="A1265">
        <v>215514000421</v>
      </c>
      <c t="s" s="136" r="B1265">
        <v>6063</v>
      </c>
      <c t="s" s="136" r="C1265">
        <v>5781</v>
      </c>
      <c t="s" s="136" r="D1265">
        <v>5781</v>
      </c>
      <c t="s" s="136" r="E1265">
        <v>6058</v>
      </c>
      <c s="150" r="F1265"/>
    </row>
    <row r="1266">
      <c s="113" r="A1266">
        <v>215514000430</v>
      </c>
      <c t="s" s="136" r="B1266">
        <v>6063</v>
      </c>
      <c t="s" s="136" r="C1266">
        <v>5781</v>
      </c>
      <c t="s" s="136" r="D1266">
        <v>5781</v>
      </c>
      <c t="s" s="136" r="E1266">
        <v>6084</v>
      </c>
      <c s="150" r="F1266"/>
    </row>
    <row r="1267">
      <c s="50" r="A1267">
        <v>115516000718</v>
      </c>
      <c t="s" s="103" r="B1267">
        <v>6085</v>
      </c>
      <c t="s" s="103" r="C1267">
        <v>4875</v>
      </c>
      <c t="s" s="103" r="D1267">
        <v>5781</v>
      </c>
      <c t="s" s="103" r="E1267">
        <v>6086</v>
      </c>
      <c s="150" r="F1267"/>
    </row>
    <row r="1268">
      <c s="50" r="A1268">
        <v>115516000050</v>
      </c>
      <c t="s" s="103" r="B1268">
        <v>6085</v>
      </c>
      <c t="s" s="103" r="C1268">
        <v>4875</v>
      </c>
      <c t="s" s="103" r="D1268">
        <v>5781</v>
      </c>
      <c t="s" s="103" r="E1268">
        <v>6087</v>
      </c>
      <c s="150" r="F1268"/>
    </row>
    <row r="1269">
      <c s="50" r="A1269">
        <v>115516000424</v>
      </c>
      <c t="s" s="103" r="B1269">
        <v>6085</v>
      </c>
      <c t="s" s="103" r="C1269">
        <v>4875</v>
      </c>
      <c t="s" s="103" r="D1269">
        <v>5781</v>
      </c>
      <c t="s" s="103" r="E1269">
        <v>6088</v>
      </c>
      <c s="150" r="F1269"/>
    </row>
    <row r="1270">
      <c s="50" r="A1270">
        <v>115518000171</v>
      </c>
      <c t="s" s="103" r="B1270">
        <v>6089</v>
      </c>
      <c t="s" s="103" r="C1270">
        <v>4875</v>
      </c>
      <c t="s" s="103" r="D1270">
        <v>5781</v>
      </c>
      <c t="s" s="103" r="E1270">
        <v>6090</v>
      </c>
      <c s="150" r="F1270"/>
    </row>
    <row r="1271">
      <c s="50" r="A1271">
        <v>115522000011</v>
      </c>
      <c t="s" s="103" r="B1271">
        <v>6091</v>
      </c>
      <c t="s" s="103" r="C1271">
        <v>4875</v>
      </c>
      <c t="s" s="103" r="D1271">
        <v>5781</v>
      </c>
      <c t="s" s="103" r="E1271">
        <v>5797</v>
      </c>
      <c s="150" r="F1271"/>
    </row>
    <row r="1272">
      <c s="50" r="A1272">
        <v>115531000023</v>
      </c>
      <c t="s" s="103" r="B1272">
        <v>6092</v>
      </c>
      <c t="s" s="103" r="C1272">
        <v>4875</v>
      </c>
      <c t="s" s="103" r="D1272">
        <v>5781</v>
      </c>
      <c t="s" s="103" r="E1272">
        <v>5864</v>
      </c>
      <c s="150" r="F1272"/>
    </row>
    <row r="1273">
      <c s="50" r="A1273">
        <v>115533000179</v>
      </c>
      <c t="s" s="103" r="B1273">
        <v>6093</v>
      </c>
      <c t="s" s="103" r="C1273">
        <v>4875</v>
      </c>
      <c t="s" s="103" r="D1273">
        <v>5781</v>
      </c>
      <c t="s" s="103" r="E1273">
        <v>6094</v>
      </c>
      <c s="150" r="F1273"/>
    </row>
    <row r="1274">
      <c s="50" r="A1274">
        <v>115537000297</v>
      </c>
      <c t="s" s="103" r="B1274">
        <v>6095</v>
      </c>
      <c t="s" s="103" r="C1274">
        <v>4875</v>
      </c>
      <c t="s" s="103" r="D1274">
        <v>5781</v>
      </c>
      <c t="s" s="103" r="E1274">
        <v>6096</v>
      </c>
      <c s="150" r="F1274"/>
    </row>
    <row r="1275">
      <c s="113" r="A1275">
        <v>115542000050</v>
      </c>
      <c t="s" s="136" r="B1275">
        <v>6097</v>
      </c>
      <c t="s" s="136" r="C1275">
        <v>5781</v>
      </c>
      <c t="s" s="136" r="D1275">
        <v>5781</v>
      </c>
      <c t="s" s="136" r="E1275">
        <v>6098</v>
      </c>
      <c s="150" r="F1275"/>
    </row>
    <row r="1276">
      <c s="113" r="A1276">
        <v>215542000089</v>
      </c>
      <c t="s" s="136" r="B1276">
        <v>6097</v>
      </c>
      <c t="s" s="136" r="C1276">
        <v>5781</v>
      </c>
      <c t="s" s="136" r="D1276">
        <v>5781</v>
      </c>
      <c t="s" s="136" r="E1276">
        <v>6099</v>
      </c>
      <c s="150" r="F1276"/>
    </row>
    <row r="1277">
      <c s="113" r="A1277">
        <v>215542000143</v>
      </c>
      <c t="s" s="136" r="B1277">
        <v>6097</v>
      </c>
      <c t="s" s="136" r="C1277">
        <v>5781</v>
      </c>
      <c t="s" s="136" r="D1277">
        <v>5781</v>
      </c>
      <c t="s" s="136" r="E1277">
        <v>6100</v>
      </c>
      <c s="150" r="F1277"/>
    </row>
    <row r="1278">
      <c s="113" r="A1278">
        <v>215542000151</v>
      </c>
      <c t="s" s="136" r="B1278">
        <v>6097</v>
      </c>
      <c t="s" s="136" r="C1278">
        <v>5781</v>
      </c>
      <c t="s" s="136" r="D1278">
        <v>5781</v>
      </c>
      <c t="s" s="136" r="E1278">
        <v>6101</v>
      </c>
      <c s="150" r="F1278"/>
    </row>
    <row r="1279">
      <c s="113" r="A1279">
        <v>215542000186</v>
      </c>
      <c t="s" s="136" r="B1279">
        <v>6097</v>
      </c>
      <c t="s" s="136" r="C1279">
        <v>5781</v>
      </c>
      <c t="s" s="136" r="D1279">
        <v>5781</v>
      </c>
      <c t="s" s="136" r="E1279">
        <v>6102</v>
      </c>
      <c s="150" r="F1279"/>
    </row>
    <row r="1280">
      <c s="113" r="A1280">
        <v>215542000232</v>
      </c>
      <c t="s" s="136" r="B1280">
        <v>6097</v>
      </c>
      <c t="s" s="136" r="C1280">
        <v>5781</v>
      </c>
      <c t="s" s="136" r="D1280">
        <v>5781</v>
      </c>
      <c t="s" s="136" r="E1280">
        <v>6103</v>
      </c>
      <c s="150" r="F1280"/>
    </row>
    <row r="1281">
      <c s="113" r="A1281">
        <v>215542000267</v>
      </c>
      <c t="s" s="136" r="B1281">
        <v>6097</v>
      </c>
      <c t="s" s="136" r="C1281">
        <v>5781</v>
      </c>
      <c t="s" s="136" r="D1281">
        <v>5781</v>
      </c>
      <c t="s" s="136" r="E1281">
        <v>6104</v>
      </c>
      <c s="150" r="F1281"/>
    </row>
    <row r="1282">
      <c s="113" r="A1282">
        <v>215542000291</v>
      </c>
      <c t="s" s="136" r="B1282">
        <v>6097</v>
      </c>
      <c t="s" s="136" r="C1282">
        <v>5781</v>
      </c>
      <c t="s" s="136" r="D1282">
        <v>5781</v>
      </c>
      <c t="s" s="136" r="E1282">
        <v>6105</v>
      </c>
      <c s="150" r="F1282"/>
    </row>
    <row r="1283">
      <c s="113" r="A1283">
        <v>215542000321</v>
      </c>
      <c t="s" s="136" r="B1283">
        <v>6097</v>
      </c>
      <c t="s" s="136" r="C1283">
        <v>5781</v>
      </c>
      <c t="s" s="136" r="D1283">
        <v>5781</v>
      </c>
      <c t="s" s="136" r="E1283">
        <v>1554</v>
      </c>
      <c s="150" r="F1283"/>
    </row>
    <row r="1284">
      <c s="113" r="A1284">
        <v>215542000330</v>
      </c>
      <c t="s" s="136" r="B1284">
        <v>6097</v>
      </c>
      <c t="s" s="136" r="C1284">
        <v>5781</v>
      </c>
      <c t="s" s="136" r="D1284">
        <v>5781</v>
      </c>
      <c t="s" s="136" r="E1284">
        <v>6106</v>
      </c>
      <c s="150" r="F1284"/>
    </row>
    <row r="1285">
      <c s="113" r="A1285">
        <v>115572000925</v>
      </c>
      <c t="s" s="136" r="B1285">
        <v>6107</v>
      </c>
      <c t="s" s="136" r="C1285">
        <v>5781</v>
      </c>
      <c t="s" s="136" r="D1285">
        <v>5781</v>
      </c>
      <c t="s" s="136" r="E1285">
        <v>6108</v>
      </c>
      <c s="150" r="F1285"/>
    </row>
    <row r="1286">
      <c s="50" r="A1286">
        <v>115572000062</v>
      </c>
      <c t="s" s="103" r="B1286">
        <v>6109</v>
      </c>
      <c t="s" s="103" r="C1286">
        <v>4875</v>
      </c>
      <c t="s" s="103" r="D1286">
        <v>5781</v>
      </c>
      <c t="s" s="103" r="E1286">
        <v>4588</v>
      </c>
      <c s="150" r="F1286"/>
    </row>
    <row r="1287">
      <c s="50" r="A1287">
        <v>115572001131</v>
      </c>
      <c t="s" s="103" r="B1287">
        <v>6109</v>
      </c>
      <c t="s" s="103" r="C1287">
        <v>4875</v>
      </c>
      <c t="s" s="103" r="D1287">
        <v>5781</v>
      </c>
      <c t="s" s="103" r="E1287">
        <v>6110</v>
      </c>
      <c s="150" r="F1287"/>
    </row>
    <row r="1288">
      <c s="50" r="A1288">
        <v>115572000054</v>
      </c>
      <c t="s" s="103" r="B1288">
        <v>6109</v>
      </c>
      <c t="s" s="103" r="C1288">
        <v>4875</v>
      </c>
      <c t="s" s="103" r="D1288">
        <v>5781</v>
      </c>
      <c t="s" s="103" r="E1288">
        <v>1841</v>
      </c>
      <c s="150" r="F1288"/>
    </row>
    <row r="1289">
      <c s="113" r="A1289">
        <v>115572000321</v>
      </c>
      <c t="s" s="136" r="B1289">
        <v>6107</v>
      </c>
      <c t="s" s="136" r="C1289">
        <v>5781</v>
      </c>
      <c t="s" s="136" r="D1289">
        <v>5781</v>
      </c>
      <c t="s" s="136" r="E1289">
        <v>6111</v>
      </c>
      <c s="150" r="F1289"/>
    </row>
    <row r="1290">
      <c s="50" r="A1290">
        <v>115572000348</v>
      </c>
      <c t="s" s="103" r="B1290">
        <v>6109</v>
      </c>
      <c t="s" s="103" r="C1290">
        <v>4875</v>
      </c>
      <c t="s" s="103" r="D1290">
        <v>5781</v>
      </c>
      <c t="s" s="103" r="E1290">
        <v>6112</v>
      </c>
      <c s="150" r="F1290"/>
    </row>
    <row r="1291">
      <c s="50" r="A1291">
        <v>115599000021</v>
      </c>
      <c t="s" s="103" r="B1291">
        <v>6113</v>
      </c>
      <c t="s" s="103" r="C1291">
        <v>4875</v>
      </c>
      <c t="s" s="103" r="D1291">
        <v>5781</v>
      </c>
      <c t="s" s="103" r="E1291">
        <v>1934</v>
      </c>
      <c s="150" r="F1291"/>
    </row>
    <row r="1292">
      <c s="50" r="A1292">
        <v>115599000030</v>
      </c>
      <c t="s" s="103" r="B1292">
        <v>6113</v>
      </c>
      <c t="s" s="103" r="C1292">
        <v>4875</v>
      </c>
      <c t="s" s="103" r="D1292">
        <v>5781</v>
      </c>
      <c t="s" s="103" r="E1292">
        <v>6114</v>
      </c>
      <c s="150" r="F1292"/>
    </row>
    <row r="1293">
      <c s="50" r="A1293">
        <v>115646000230</v>
      </c>
      <c t="s" s="103" r="B1293">
        <v>6115</v>
      </c>
      <c t="s" s="103" r="C1293">
        <v>4875</v>
      </c>
      <c t="s" s="103" r="D1293">
        <v>5781</v>
      </c>
      <c t="s" s="103" r="E1293">
        <v>6116</v>
      </c>
      <c s="150" r="F1293"/>
    </row>
    <row r="1294">
      <c s="113" r="A1294">
        <v>115664000018</v>
      </c>
      <c t="s" s="136" r="B1294">
        <v>6117</v>
      </c>
      <c t="s" s="136" r="C1294">
        <v>5781</v>
      </c>
      <c t="s" s="136" r="D1294">
        <v>5781</v>
      </c>
      <c t="s" s="136" r="E1294">
        <v>6118</v>
      </c>
      <c s="150" r="F1294"/>
    </row>
    <row r="1295">
      <c s="113" r="A1295">
        <v>115664000131</v>
      </c>
      <c t="s" s="136" r="B1295">
        <v>6117</v>
      </c>
      <c t="s" s="136" r="C1295">
        <v>5781</v>
      </c>
      <c t="s" s="136" r="D1295">
        <v>5781</v>
      </c>
      <c t="s" s="136" r="E1295">
        <v>6119</v>
      </c>
      <c s="150" r="F1295"/>
    </row>
    <row r="1296">
      <c s="113" r="A1296">
        <v>215664000039</v>
      </c>
      <c t="s" s="136" r="B1296">
        <v>6117</v>
      </c>
      <c t="s" s="136" r="C1296">
        <v>5781</v>
      </c>
      <c t="s" s="136" r="D1296">
        <v>5781</v>
      </c>
      <c t="s" s="136" r="E1296">
        <v>6120</v>
      </c>
      <c s="150" r="F1296"/>
    </row>
    <row r="1297">
      <c s="113" r="A1297">
        <v>215664000080</v>
      </c>
      <c t="s" s="136" r="B1297">
        <v>6117</v>
      </c>
      <c t="s" s="136" r="C1297">
        <v>5781</v>
      </c>
      <c t="s" s="136" r="D1297">
        <v>5781</v>
      </c>
      <c t="s" s="136" r="E1297">
        <v>6121</v>
      </c>
      <c s="150" r="F1297"/>
    </row>
    <row r="1298">
      <c s="113" r="A1298">
        <v>215664000098</v>
      </c>
      <c t="s" s="136" r="B1298">
        <v>6117</v>
      </c>
      <c t="s" s="136" r="C1298">
        <v>5781</v>
      </c>
      <c t="s" s="136" r="D1298">
        <v>5781</v>
      </c>
      <c t="s" s="136" r="E1298">
        <v>6122</v>
      </c>
      <c s="150" r="F1298"/>
    </row>
    <row r="1299">
      <c s="113" r="A1299">
        <v>215664000110</v>
      </c>
      <c t="s" s="136" r="B1299">
        <v>6117</v>
      </c>
      <c t="s" s="136" r="C1299">
        <v>5781</v>
      </c>
      <c t="s" s="136" r="D1299">
        <v>5781</v>
      </c>
      <c t="s" s="136" r="E1299">
        <v>6123</v>
      </c>
      <c s="150" r="F1299"/>
    </row>
    <row r="1300">
      <c s="113" r="A1300">
        <v>215664000161</v>
      </c>
      <c t="s" s="136" r="B1300">
        <v>6117</v>
      </c>
      <c t="s" s="136" r="C1300">
        <v>5781</v>
      </c>
      <c t="s" s="136" r="D1300">
        <v>5781</v>
      </c>
      <c t="s" s="136" r="E1300">
        <v>6124</v>
      </c>
      <c s="150" r="F1300"/>
    </row>
    <row r="1301">
      <c s="50" r="A1301">
        <v>115667000035</v>
      </c>
      <c t="s" s="103" r="B1301">
        <v>6125</v>
      </c>
      <c t="s" s="103" r="C1301">
        <v>4875</v>
      </c>
      <c t="s" s="103" r="D1301">
        <v>5781</v>
      </c>
      <c t="s" s="103" r="E1301">
        <v>5898</v>
      </c>
      <c s="150" r="F1301"/>
    </row>
    <row r="1302">
      <c s="50" r="A1302">
        <v>115673000012</v>
      </c>
      <c t="s" s="103" r="B1302">
        <v>6126</v>
      </c>
      <c t="s" s="103" r="C1302">
        <v>4875</v>
      </c>
      <c t="s" s="103" r="D1302">
        <v>5781</v>
      </c>
      <c t="s" s="103" r="E1302">
        <v>6127</v>
      </c>
      <c s="150" r="F1302"/>
    </row>
    <row r="1303">
      <c s="113" r="A1303">
        <v>115676000102</v>
      </c>
      <c t="s" s="136" r="B1303">
        <v>6128</v>
      </c>
      <c t="s" s="136" r="C1303">
        <v>5781</v>
      </c>
      <c t="s" s="136" r="D1303">
        <v>5781</v>
      </c>
      <c t="s" s="136" r="E1303">
        <v>6129</v>
      </c>
      <c s="150" r="F1303"/>
    </row>
    <row r="1304">
      <c s="113" r="A1304">
        <v>215676000026</v>
      </c>
      <c t="s" s="136" r="B1304">
        <v>6128</v>
      </c>
      <c t="s" s="136" r="C1304">
        <v>5781</v>
      </c>
      <c t="s" s="136" r="D1304">
        <v>5781</v>
      </c>
      <c t="s" s="136" r="E1304">
        <v>6130</v>
      </c>
      <c s="150" r="F1304"/>
    </row>
    <row r="1305">
      <c s="113" r="A1305">
        <v>215676000042</v>
      </c>
      <c t="s" s="136" r="B1305">
        <v>6128</v>
      </c>
      <c t="s" s="136" r="C1305">
        <v>5781</v>
      </c>
      <c t="s" s="136" r="D1305">
        <v>5781</v>
      </c>
      <c t="s" s="136" r="E1305">
        <v>6131</v>
      </c>
      <c s="150" r="F1305"/>
    </row>
    <row r="1306">
      <c s="113" r="A1306">
        <v>215676000085</v>
      </c>
      <c t="s" s="136" r="B1306">
        <v>6128</v>
      </c>
      <c t="s" s="136" r="C1306">
        <v>5781</v>
      </c>
      <c t="s" s="136" r="D1306">
        <v>5781</v>
      </c>
      <c t="s" s="136" r="E1306">
        <v>5901</v>
      </c>
      <c s="150" r="F1306"/>
    </row>
    <row r="1307">
      <c s="113" r="A1307">
        <v>215676000093</v>
      </c>
      <c t="s" s="136" r="B1307">
        <v>6128</v>
      </c>
      <c t="s" s="136" r="C1307">
        <v>5781</v>
      </c>
      <c t="s" s="136" r="D1307">
        <v>5781</v>
      </c>
      <c t="s" s="136" r="E1307">
        <v>6132</v>
      </c>
      <c s="150" r="F1307"/>
    </row>
    <row r="1308">
      <c s="113" r="A1308">
        <v>115686000127</v>
      </c>
      <c t="s" s="136" r="B1308">
        <v>6133</v>
      </c>
      <c t="s" s="136" r="C1308">
        <v>5781</v>
      </c>
      <c t="s" s="136" r="D1308">
        <v>5781</v>
      </c>
      <c t="s" s="136" r="E1308">
        <v>6134</v>
      </c>
      <c s="150" r="F1308"/>
    </row>
    <row r="1309">
      <c s="113" r="A1309">
        <v>215686000041</v>
      </c>
      <c t="s" s="136" r="B1309">
        <v>6133</v>
      </c>
      <c t="s" s="136" r="C1309">
        <v>5781</v>
      </c>
      <c t="s" s="136" r="D1309">
        <v>5781</v>
      </c>
      <c t="s" s="136" r="E1309">
        <v>6124</v>
      </c>
      <c s="150" r="F1309"/>
    </row>
    <row r="1310">
      <c s="113" r="A1310">
        <v>215686000067</v>
      </c>
      <c t="s" s="136" r="B1310">
        <v>6133</v>
      </c>
      <c t="s" s="136" r="C1310">
        <v>5781</v>
      </c>
      <c t="s" s="136" r="D1310">
        <v>5781</v>
      </c>
      <c t="s" s="136" r="E1310">
        <v>5901</v>
      </c>
      <c s="150" r="F1310"/>
    </row>
    <row r="1311">
      <c s="113" r="A1311">
        <v>215686000075</v>
      </c>
      <c t="s" s="136" r="B1311">
        <v>6133</v>
      </c>
      <c t="s" s="136" r="C1311">
        <v>5781</v>
      </c>
      <c t="s" s="136" r="D1311">
        <v>5781</v>
      </c>
      <c t="s" s="136" r="E1311">
        <v>6135</v>
      </c>
      <c s="150" r="F1311"/>
    </row>
    <row r="1312">
      <c s="113" r="A1312">
        <v>215686000083</v>
      </c>
      <c t="s" s="136" r="B1312">
        <v>6133</v>
      </c>
      <c t="s" s="136" r="C1312">
        <v>5781</v>
      </c>
      <c t="s" s="136" r="D1312">
        <v>5781</v>
      </c>
      <c t="s" s="136" r="E1312">
        <v>6136</v>
      </c>
      <c s="150" r="F1312"/>
    </row>
    <row r="1313">
      <c s="113" r="A1313">
        <v>215686000091</v>
      </c>
      <c t="s" s="136" r="B1313">
        <v>6133</v>
      </c>
      <c t="s" s="136" r="C1313">
        <v>5781</v>
      </c>
      <c t="s" s="136" r="D1313">
        <v>5781</v>
      </c>
      <c t="s" s="136" r="E1313">
        <v>6137</v>
      </c>
      <c s="150" r="F1313"/>
    </row>
    <row r="1314">
      <c s="113" r="A1314">
        <v>215686000113</v>
      </c>
      <c t="s" s="136" r="B1314">
        <v>6133</v>
      </c>
      <c t="s" s="136" r="C1314">
        <v>5781</v>
      </c>
      <c t="s" s="136" r="D1314">
        <v>5781</v>
      </c>
      <c t="s" s="136" r="E1314">
        <v>6138</v>
      </c>
      <c s="150" r="F1314"/>
    </row>
    <row r="1315">
      <c s="113" r="A1315">
        <v>215686000130</v>
      </c>
      <c t="s" s="136" r="B1315">
        <v>6133</v>
      </c>
      <c t="s" s="136" r="C1315">
        <v>5781</v>
      </c>
      <c t="s" s="136" r="D1315">
        <v>5781</v>
      </c>
      <c t="s" s="136" r="E1315">
        <v>6139</v>
      </c>
      <c s="150" r="F1315"/>
    </row>
    <row r="1316">
      <c s="113" r="A1316">
        <v>215686000164</v>
      </c>
      <c t="s" s="136" r="B1316">
        <v>6133</v>
      </c>
      <c t="s" s="136" r="C1316">
        <v>5781</v>
      </c>
      <c t="s" s="136" r="D1316">
        <v>5781</v>
      </c>
      <c t="s" s="136" r="E1316">
        <v>6140</v>
      </c>
      <c s="150" r="F1316"/>
    </row>
    <row r="1317">
      <c s="50" r="A1317">
        <v>115693000043</v>
      </c>
      <c t="s" s="103" r="B1317">
        <v>6141</v>
      </c>
      <c t="s" s="103" r="C1317">
        <v>4875</v>
      </c>
      <c t="s" s="103" r="D1317">
        <v>5781</v>
      </c>
      <c t="s" s="103" r="E1317">
        <v>6142</v>
      </c>
      <c s="150" r="F1317"/>
    </row>
    <row r="1318">
      <c s="50" r="A1318">
        <v>115696000028</v>
      </c>
      <c t="s" s="103" r="B1318">
        <v>6143</v>
      </c>
      <c t="s" s="103" r="C1318">
        <v>4875</v>
      </c>
      <c t="s" s="103" r="D1318">
        <v>5781</v>
      </c>
      <c t="s" s="103" r="E1318">
        <v>6144</v>
      </c>
      <c s="150" r="F1318"/>
    </row>
    <row r="1319">
      <c s="113" r="A1319">
        <v>115720000212</v>
      </c>
      <c t="s" s="136" r="B1319">
        <v>6145</v>
      </c>
      <c t="s" s="136" r="C1319">
        <v>5781</v>
      </c>
      <c t="s" s="136" r="D1319">
        <v>5781</v>
      </c>
      <c t="s" s="136" r="E1319">
        <v>6146</v>
      </c>
      <c s="150" r="F1319"/>
    </row>
    <row r="1320">
      <c s="50" r="A1320">
        <v>115723000167</v>
      </c>
      <c t="s" s="103" r="B1320">
        <v>6147</v>
      </c>
      <c t="s" s="103" r="C1320">
        <v>4875</v>
      </c>
      <c t="s" s="103" r="D1320">
        <v>5781</v>
      </c>
      <c t="s" s="103" r="E1320">
        <v>6148</v>
      </c>
      <c s="150" r="F1320"/>
    </row>
    <row r="1321">
      <c s="50" r="A1321">
        <v>115740000022</v>
      </c>
      <c t="s" s="103" r="B1321">
        <v>6149</v>
      </c>
      <c t="s" s="103" r="C1321">
        <v>4875</v>
      </c>
      <c t="s" s="103" r="D1321">
        <v>5781</v>
      </c>
      <c t="s" s="103" r="E1321">
        <v>5898</v>
      </c>
      <c s="150" r="F1321"/>
    </row>
    <row r="1322">
      <c s="50" r="A1322">
        <v>115753000013</v>
      </c>
      <c t="s" s="103" r="B1322">
        <v>6150</v>
      </c>
      <c t="s" s="103" r="C1322">
        <v>4875</v>
      </c>
      <c t="s" s="103" r="D1322">
        <v>5781</v>
      </c>
      <c t="s" s="103" r="E1322">
        <v>6151</v>
      </c>
      <c s="150" r="F1322"/>
    </row>
    <row r="1323">
      <c s="50" r="A1323">
        <v>115755000029</v>
      </c>
      <c t="s" s="103" r="B1323">
        <v>6152</v>
      </c>
      <c t="s" s="103" r="C1323">
        <v>4875</v>
      </c>
      <c t="s" s="103" r="D1323">
        <v>5781</v>
      </c>
      <c t="s" s="103" r="E1323">
        <v>6153</v>
      </c>
      <c s="150" r="F1323"/>
    </row>
    <row r="1324">
      <c s="50" r="A1324">
        <v>115755000011</v>
      </c>
      <c t="s" s="103" r="B1324">
        <v>6152</v>
      </c>
      <c t="s" s="103" r="C1324">
        <v>4875</v>
      </c>
      <c t="s" s="103" r="D1324">
        <v>5781</v>
      </c>
      <c t="s" s="103" r="E1324">
        <v>6154</v>
      </c>
      <c s="150" r="F1324"/>
    </row>
    <row r="1325">
      <c s="50" r="A1325">
        <v>115757000026</v>
      </c>
      <c t="s" s="103" r="B1325">
        <v>6155</v>
      </c>
      <c t="s" s="103" r="C1325">
        <v>4875</v>
      </c>
      <c t="s" s="103" r="D1325">
        <v>5781</v>
      </c>
      <c t="s" s="103" r="E1325">
        <v>6156</v>
      </c>
      <c s="150" r="F1325"/>
    </row>
    <row r="1326">
      <c s="50" r="A1326">
        <v>115757000395</v>
      </c>
      <c t="s" s="103" r="B1326">
        <v>6155</v>
      </c>
      <c t="s" s="103" r="C1326">
        <v>4875</v>
      </c>
      <c t="s" s="103" r="D1326">
        <v>5781</v>
      </c>
      <c t="s" s="103" r="E1326">
        <v>3243</v>
      </c>
      <c s="150" r="F1326"/>
    </row>
    <row r="1327">
      <c s="50" r="A1327">
        <v>115759001241</v>
      </c>
      <c t="s" s="103" r="B1327">
        <v>4933</v>
      </c>
      <c t="s" s="103" r="C1327">
        <v>4875</v>
      </c>
      <c t="s" s="103" r="D1327">
        <v>6157</v>
      </c>
      <c t="s" s="103" r="E1327">
        <v>2470</v>
      </c>
      <c s="150" r="F1327"/>
    </row>
    <row r="1328">
      <c s="50" r="A1328">
        <v>115759000813</v>
      </c>
      <c t="s" s="103" r="B1328">
        <v>4933</v>
      </c>
      <c t="s" s="103" r="C1328">
        <v>4875</v>
      </c>
      <c t="s" s="103" r="D1328">
        <v>6157</v>
      </c>
      <c t="s" s="103" r="E1328">
        <v>6158</v>
      </c>
      <c s="150" r="F1328"/>
    </row>
    <row r="1329">
      <c s="50" r="A1329">
        <v>215759001202</v>
      </c>
      <c t="s" s="103" r="B1329">
        <v>4933</v>
      </c>
      <c t="s" s="103" r="C1329">
        <v>4875</v>
      </c>
      <c t="s" s="103" r="D1329">
        <v>6157</v>
      </c>
      <c t="s" s="103" r="E1329">
        <v>6159</v>
      </c>
      <c s="150" r="F1329"/>
    </row>
    <row r="1330">
      <c s="50" r="A1330">
        <v>115759000471</v>
      </c>
      <c t="s" s="103" r="B1330">
        <v>4933</v>
      </c>
      <c t="s" s="103" r="C1330">
        <v>4875</v>
      </c>
      <c t="s" s="103" r="D1330">
        <v>6157</v>
      </c>
      <c t="s" s="103" r="E1330">
        <v>6160</v>
      </c>
      <c s="150" r="F1330"/>
    </row>
    <row r="1331">
      <c s="113" r="A1331">
        <v>115759000490</v>
      </c>
      <c t="s" s="136" r="B1331">
        <v>6157</v>
      </c>
      <c t="s" s="136" r="C1331">
        <v>5781</v>
      </c>
      <c t="s" s="136" r="D1331">
        <v>6157</v>
      </c>
      <c t="s" s="136" r="E1331">
        <v>6161</v>
      </c>
      <c s="150" r="F1331"/>
    </row>
    <row r="1332">
      <c s="113" r="A1332">
        <v>115759000498</v>
      </c>
      <c t="s" s="136" r="B1332">
        <v>6157</v>
      </c>
      <c t="s" s="136" r="C1332">
        <v>5781</v>
      </c>
      <c t="s" s="136" r="D1332">
        <v>6157</v>
      </c>
      <c t="s" s="136" r="E1332">
        <v>6162</v>
      </c>
      <c s="150" r="F1332"/>
    </row>
    <row r="1333">
      <c s="50" r="A1333">
        <v>115759000481</v>
      </c>
      <c t="s" s="103" r="B1333">
        <v>4933</v>
      </c>
      <c t="s" s="103" r="C1333">
        <v>4875</v>
      </c>
      <c t="s" s="103" r="D1333">
        <v>6157</v>
      </c>
      <c t="s" s="103" r="E1333">
        <v>6163</v>
      </c>
      <c s="150" r="F1333"/>
    </row>
    <row r="1334">
      <c s="50" r="A1334">
        <v>115759000449</v>
      </c>
      <c t="s" s="103" r="B1334">
        <v>4933</v>
      </c>
      <c t="s" s="103" r="C1334">
        <v>4875</v>
      </c>
      <c t="s" s="103" r="D1334">
        <v>6157</v>
      </c>
      <c t="s" s="103" r="E1334">
        <v>6164</v>
      </c>
      <c s="150" r="F1334"/>
    </row>
    <row r="1335">
      <c s="50" r="A1335">
        <v>115759000341</v>
      </c>
      <c t="s" s="103" r="B1335">
        <v>4933</v>
      </c>
      <c t="s" s="103" r="C1335">
        <v>4875</v>
      </c>
      <c t="s" s="103" r="D1335">
        <v>6157</v>
      </c>
      <c t="s" s="103" r="E1335">
        <v>6165</v>
      </c>
      <c s="150" r="F1335"/>
    </row>
    <row r="1336">
      <c s="50" r="A1336">
        <v>315759000804</v>
      </c>
      <c t="s" s="103" r="B1336">
        <v>4933</v>
      </c>
      <c t="s" s="103" r="C1336">
        <v>4875</v>
      </c>
      <c t="s" s="103" r="D1336">
        <v>6157</v>
      </c>
      <c t="s" s="103" r="E1336">
        <v>6166</v>
      </c>
      <c s="150" r="F1336"/>
    </row>
    <row r="1337">
      <c s="50" r="A1337">
        <v>215759000671</v>
      </c>
      <c t="s" s="103" r="B1337">
        <v>4933</v>
      </c>
      <c t="s" s="103" r="C1337">
        <v>4875</v>
      </c>
      <c t="s" s="103" r="D1337">
        <v>6157</v>
      </c>
      <c t="s" s="103" r="E1337">
        <v>6167</v>
      </c>
      <c s="150" r="F1337"/>
    </row>
    <row r="1338">
      <c s="50" r="A1338">
        <v>115759000366</v>
      </c>
      <c t="s" s="103" r="B1338">
        <v>4933</v>
      </c>
      <c t="s" s="103" r="C1338">
        <v>4875</v>
      </c>
      <c t="s" s="103" r="D1338">
        <v>6157</v>
      </c>
      <c t="s" s="103" r="E1338">
        <v>6168</v>
      </c>
      <c s="150" r="F1338"/>
    </row>
    <row r="1339">
      <c s="50" r="A1339">
        <v>115759001893</v>
      </c>
      <c t="s" s="103" r="B1339">
        <v>4933</v>
      </c>
      <c t="s" s="103" r="C1339">
        <v>4875</v>
      </c>
      <c t="s" s="103" r="D1339">
        <v>6157</v>
      </c>
      <c t="s" s="103" r="E1339">
        <v>6169</v>
      </c>
      <c s="150" r="F1339"/>
    </row>
    <row r="1340">
      <c s="50" r="A1340">
        <v>115759002131</v>
      </c>
      <c t="s" s="103" r="B1340">
        <v>4933</v>
      </c>
      <c t="s" s="103" r="C1340">
        <v>4875</v>
      </c>
      <c t="s" s="103" r="D1340">
        <v>6157</v>
      </c>
      <c t="s" s="103" r="E1340">
        <v>6170</v>
      </c>
      <c s="150" r="F1340"/>
    </row>
    <row r="1341">
      <c s="50" r="A1341">
        <v>115763000046</v>
      </c>
      <c t="s" s="103" r="B1341">
        <v>6171</v>
      </c>
      <c t="s" s="103" r="C1341">
        <v>4875</v>
      </c>
      <c t="s" s="103" r="D1341">
        <v>5781</v>
      </c>
      <c t="s" s="103" r="E1341">
        <v>6172</v>
      </c>
      <c s="150" r="F1341"/>
    </row>
    <row r="1342">
      <c s="113" r="A1342">
        <v>115764000082</v>
      </c>
      <c t="s" s="136" r="B1342">
        <v>6173</v>
      </c>
      <c t="s" s="136" r="C1342">
        <v>5781</v>
      </c>
      <c t="s" s="136" r="D1342">
        <v>5781</v>
      </c>
      <c t="s" s="136" r="E1342">
        <v>6174</v>
      </c>
      <c s="150" r="F1342"/>
    </row>
    <row r="1343">
      <c s="113" r="A1343">
        <v>215764000028</v>
      </c>
      <c t="s" s="136" r="B1343">
        <v>6173</v>
      </c>
      <c t="s" s="136" r="C1343">
        <v>5781</v>
      </c>
      <c t="s" s="136" r="D1343">
        <v>5781</v>
      </c>
      <c t="s" s="136" r="E1343">
        <v>6175</v>
      </c>
      <c s="150" r="F1343"/>
    </row>
    <row r="1344">
      <c s="113" r="A1344">
        <v>215764000036</v>
      </c>
      <c t="s" s="136" r="B1344">
        <v>6173</v>
      </c>
      <c t="s" s="136" r="C1344">
        <v>5781</v>
      </c>
      <c t="s" s="136" r="D1344">
        <v>5781</v>
      </c>
      <c t="s" s="136" r="E1344">
        <v>6176</v>
      </c>
      <c s="150" r="F1344"/>
    </row>
    <row r="1345">
      <c s="113" r="A1345">
        <v>215764000044</v>
      </c>
      <c t="s" s="136" r="B1345">
        <v>6173</v>
      </c>
      <c t="s" s="136" r="C1345">
        <v>5781</v>
      </c>
      <c t="s" s="136" r="D1345">
        <v>5781</v>
      </c>
      <c t="s" s="136" r="E1345">
        <v>6177</v>
      </c>
      <c s="150" r="F1345"/>
    </row>
    <row r="1346">
      <c s="113" r="A1346">
        <v>215764000052</v>
      </c>
      <c t="s" s="136" r="B1346">
        <v>6173</v>
      </c>
      <c t="s" s="136" r="C1346">
        <v>5781</v>
      </c>
      <c t="s" s="136" r="D1346">
        <v>5781</v>
      </c>
      <c t="s" s="136" r="E1346">
        <v>6178</v>
      </c>
      <c s="150" r="F1346"/>
    </row>
    <row r="1347">
      <c s="113" r="A1347">
        <v>215764000079</v>
      </c>
      <c t="s" s="136" r="B1347">
        <v>6173</v>
      </c>
      <c t="s" s="136" r="C1347">
        <v>5781</v>
      </c>
      <c t="s" s="136" r="D1347">
        <v>5781</v>
      </c>
      <c t="s" s="136" r="E1347">
        <v>6179</v>
      </c>
      <c s="150" r="F1347"/>
    </row>
    <row r="1348">
      <c s="113" r="A1348">
        <v>215764000109</v>
      </c>
      <c t="s" s="136" r="B1348">
        <v>6173</v>
      </c>
      <c t="s" s="136" r="C1348">
        <v>5781</v>
      </c>
      <c t="s" s="136" r="D1348">
        <v>5781</v>
      </c>
      <c t="s" s="136" r="E1348">
        <v>6180</v>
      </c>
      <c s="150" r="F1348"/>
    </row>
    <row r="1349">
      <c s="113" r="A1349">
        <v>215764000117</v>
      </c>
      <c t="s" s="136" r="B1349">
        <v>6173</v>
      </c>
      <c t="s" s="136" r="C1349">
        <v>5781</v>
      </c>
      <c t="s" s="136" r="D1349">
        <v>5781</v>
      </c>
      <c t="s" s="136" r="E1349">
        <v>6181</v>
      </c>
      <c s="150" r="F1349"/>
    </row>
    <row r="1350">
      <c s="113" r="A1350">
        <v>215764000125</v>
      </c>
      <c t="s" s="136" r="B1350">
        <v>6173</v>
      </c>
      <c t="s" s="136" r="C1350">
        <v>5781</v>
      </c>
      <c t="s" s="136" r="D1350">
        <v>5781</v>
      </c>
      <c t="s" s="136" r="E1350">
        <v>6182</v>
      </c>
      <c s="150" r="F1350"/>
    </row>
    <row r="1351">
      <c s="113" r="A1351">
        <v>215764000133</v>
      </c>
      <c t="s" s="136" r="B1351">
        <v>6173</v>
      </c>
      <c t="s" s="136" r="C1351">
        <v>5781</v>
      </c>
      <c t="s" s="136" r="D1351">
        <v>5781</v>
      </c>
      <c t="s" s="136" r="E1351">
        <v>6183</v>
      </c>
      <c s="150" r="F1351"/>
    </row>
    <row r="1352">
      <c s="113" r="A1352">
        <v>215764000141</v>
      </c>
      <c t="s" s="136" r="B1352">
        <v>6173</v>
      </c>
      <c t="s" s="136" r="C1352">
        <v>5781</v>
      </c>
      <c t="s" s="136" r="D1352">
        <v>5781</v>
      </c>
      <c t="s" s="136" r="E1352">
        <v>6184</v>
      </c>
      <c s="150" r="F1352"/>
    </row>
    <row r="1353">
      <c s="113" r="A1353">
        <v>115774000013</v>
      </c>
      <c t="s" s="136" r="B1353">
        <v>6185</v>
      </c>
      <c t="s" s="136" r="C1353">
        <v>5781</v>
      </c>
      <c t="s" s="136" r="D1353">
        <v>5781</v>
      </c>
      <c t="s" s="136" r="E1353">
        <v>5898</v>
      </c>
      <c s="150" r="F1353"/>
    </row>
    <row r="1354">
      <c s="113" r="A1354">
        <v>215774000051</v>
      </c>
      <c t="s" s="136" r="B1354">
        <v>6185</v>
      </c>
      <c t="s" s="136" r="C1354">
        <v>5781</v>
      </c>
      <c t="s" s="136" r="D1354">
        <v>5781</v>
      </c>
      <c t="s" s="136" r="E1354">
        <v>6186</v>
      </c>
      <c s="150" r="F1354"/>
    </row>
    <row r="1355">
      <c s="113" r="A1355">
        <v>215774000069</v>
      </c>
      <c t="s" s="136" r="B1355">
        <v>6185</v>
      </c>
      <c t="s" s="136" r="C1355">
        <v>5781</v>
      </c>
      <c t="s" s="136" r="D1355">
        <v>5781</v>
      </c>
      <c t="s" s="136" r="E1355">
        <v>6187</v>
      </c>
      <c s="150" r="F1355"/>
    </row>
    <row r="1356">
      <c s="113" r="A1356">
        <v>215774000077</v>
      </c>
      <c t="s" s="136" r="B1356">
        <v>6185</v>
      </c>
      <c t="s" s="136" r="C1356">
        <v>5781</v>
      </c>
      <c t="s" s="136" r="D1356">
        <v>5781</v>
      </c>
      <c t="s" s="136" r="E1356">
        <v>6188</v>
      </c>
      <c s="150" r="F1356"/>
    </row>
    <row r="1357">
      <c s="113" r="A1357">
        <v>215774000093</v>
      </c>
      <c t="s" s="136" r="B1357">
        <v>6185</v>
      </c>
      <c t="s" s="136" r="C1357">
        <v>5781</v>
      </c>
      <c t="s" s="136" r="D1357">
        <v>5781</v>
      </c>
      <c t="s" s="136" r="E1357">
        <v>6189</v>
      </c>
      <c s="150" r="F1357"/>
    </row>
    <row r="1358">
      <c s="113" r="A1358">
        <v>215774000131</v>
      </c>
      <c t="s" s="136" r="B1358">
        <v>6185</v>
      </c>
      <c t="s" s="136" r="C1358">
        <v>5781</v>
      </c>
      <c t="s" s="136" r="D1358">
        <v>5781</v>
      </c>
      <c t="s" s="136" r="E1358">
        <v>6190</v>
      </c>
      <c s="150" r="F1358"/>
    </row>
    <row r="1359">
      <c s="113" r="A1359">
        <v>215774000140</v>
      </c>
      <c t="s" s="136" r="B1359">
        <v>6185</v>
      </c>
      <c t="s" s="136" r="C1359">
        <v>5781</v>
      </c>
      <c t="s" s="136" r="D1359">
        <v>5781</v>
      </c>
      <c t="s" s="136" r="E1359">
        <v>6191</v>
      </c>
      <c s="150" r="F1359"/>
    </row>
    <row r="1360">
      <c s="113" r="A1360">
        <v>215774000158</v>
      </c>
      <c t="s" s="136" r="B1360">
        <v>6185</v>
      </c>
      <c t="s" s="136" r="C1360">
        <v>5781</v>
      </c>
      <c t="s" s="136" r="D1360">
        <v>5781</v>
      </c>
      <c t="s" s="136" r="E1360">
        <v>6192</v>
      </c>
      <c s="150" r="F1360"/>
    </row>
    <row r="1361">
      <c s="113" r="A1361">
        <v>215774000166</v>
      </c>
      <c t="s" s="136" r="B1361">
        <v>6185</v>
      </c>
      <c t="s" s="136" r="C1361">
        <v>5781</v>
      </c>
      <c t="s" s="136" r="D1361">
        <v>5781</v>
      </c>
      <c t="s" s="136" r="E1361">
        <v>6193</v>
      </c>
      <c s="150" r="F1361"/>
    </row>
    <row r="1362">
      <c s="113" r="A1362">
        <v>215774000174</v>
      </c>
      <c t="s" s="136" r="B1362">
        <v>6185</v>
      </c>
      <c t="s" s="136" r="C1362">
        <v>5781</v>
      </c>
      <c t="s" s="136" r="D1362">
        <v>5781</v>
      </c>
      <c t="s" s="136" r="E1362">
        <v>6194</v>
      </c>
      <c s="150" r="F1362"/>
    </row>
    <row r="1363">
      <c s="113" r="A1363">
        <v>215774000182</v>
      </c>
      <c t="s" s="136" r="B1363">
        <v>6185</v>
      </c>
      <c t="s" s="136" r="C1363">
        <v>5781</v>
      </c>
      <c t="s" s="136" r="D1363">
        <v>5781</v>
      </c>
      <c t="s" s="136" r="E1363">
        <v>6195</v>
      </c>
      <c s="150" r="F1363"/>
    </row>
    <row r="1364">
      <c s="113" r="A1364">
        <v>215774000191</v>
      </c>
      <c t="s" s="136" r="B1364">
        <v>6185</v>
      </c>
      <c t="s" s="136" r="C1364">
        <v>5781</v>
      </c>
      <c t="s" s="136" r="D1364">
        <v>5781</v>
      </c>
      <c t="s" s="136" r="E1364">
        <v>6196</v>
      </c>
      <c s="150" r="F1364"/>
    </row>
    <row r="1365">
      <c s="113" r="A1365">
        <v>215774000204</v>
      </c>
      <c t="s" s="136" r="B1365">
        <v>6185</v>
      </c>
      <c t="s" s="136" r="C1365">
        <v>5781</v>
      </c>
      <c t="s" s="136" r="D1365">
        <v>5781</v>
      </c>
      <c t="s" s="136" r="E1365">
        <v>6197</v>
      </c>
      <c s="150" r="F1365"/>
    </row>
    <row r="1366">
      <c s="50" r="A1366">
        <v>115790000031</v>
      </c>
      <c t="s" s="103" r="B1366">
        <v>6198</v>
      </c>
      <c t="s" s="103" r="C1366">
        <v>4875</v>
      </c>
      <c t="s" s="103" r="D1366">
        <v>5781</v>
      </c>
      <c t="s" s="103" r="E1366">
        <v>6199</v>
      </c>
      <c s="150" r="F1366"/>
    </row>
    <row r="1367">
      <c s="50" r="A1367">
        <v>115798000189</v>
      </c>
      <c t="s" s="103" r="B1367">
        <v>6200</v>
      </c>
      <c t="s" s="103" r="C1367">
        <v>4875</v>
      </c>
      <c t="s" s="103" r="D1367">
        <v>5781</v>
      </c>
      <c t="s" s="103" r="E1367">
        <v>5898</v>
      </c>
      <c s="150" r="F1367"/>
    </row>
    <row r="1368">
      <c s="50" r="A1368">
        <v>115804000030</v>
      </c>
      <c t="s" s="103" r="B1368">
        <v>6201</v>
      </c>
      <c t="s" s="103" r="C1368">
        <v>4875</v>
      </c>
      <c t="s" s="103" r="D1368">
        <v>5781</v>
      </c>
      <c t="s" s="103" r="E1368">
        <v>5404</v>
      </c>
      <c s="150" r="F1368"/>
    </row>
    <row r="1369">
      <c s="50" r="A1369">
        <v>115804000048</v>
      </c>
      <c t="s" s="103" r="B1369">
        <v>6201</v>
      </c>
      <c t="s" s="103" r="C1369">
        <v>4875</v>
      </c>
      <c t="s" s="103" r="D1369">
        <v>5781</v>
      </c>
      <c t="s" s="103" r="E1369">
        <v>5285</v>
      </c>
      <c s="150" r="F1369"/>
    </row>
    <row r="1370">
      <c s="50" r="A1370">
        <v>115808000026</v>
      </c>
      <c t="s" s="103" r="B1370">
        <v>6202</v>
      </c>
      <c t="s" s="103" r="C1370">
        <v>4875</v>
      </c>
      <c t="s" s="103" r="D1370">
        <v>5781</v>
      </c>
      <c t="s" s="103" r="E1370">
        <v>6203</v>
      </c>
      <c s="150" r="F1370"/>
    </row>
    <row r="1371">
      <c s="113" r="A1371">
        <v>115810000017</v>
      </c>
      <c t="s" s="136" r="B1371">
        <v>6204</v>
      </c>
      <c t="s" s="136" r="C1371">
        <v>5781</v>
      </c>
      <c t="s" s="136" r="D1371">
        <v>5781</v>
      </c>
      <c t="s" s="136" r="E1371">
        <v>6205</v>
      </c>
      <c s="150" r="F1371"/>
    </row>
    <row r="1372">
      <c s="113" r="A1372">
        <v>215810000020</v>
      </c>
      <c t="s" s="136" r="B1372">
        <v>6204</v>
      </c>
      <c t="s" s="136" r="C1372">
        <v>5781</v>
      </c>
      <c t="s" s="136" r="D1372">
        <v>5781</v>
      </c>
      <c t="s" s="136" r="E1372">
        <v>6206</v>
      </c>
      <c s="150" r="F1372"/>
    </row>
    <row r="1373">
      <c s="113" r="A1373">
        <v>215810000038</v>
      </c>
      <c t="s" s="136" r="B1373">
        <v>6204</v>
      </c>
      <c t="s" s="136" r="C1373">
        <v>5781</v>
      </c>
      <c t="s" s="136" r="D1373">
        <v>5781</v>
      </c>
      <c t="s" s="136" r="E1373">
        <v>6207</v>
      </c>
      <c s="150" r="F1373"/>
    </row>
    <row r="1374">
      <c s="113" r="A1374">
        <v>215810000046</v>
      </c>
      <c t="s" s="136" r="B1374">
        <v>6204</v>
      </c>
      <c t="s" s="136" r="C1374">
        <v>5781</v>
      </c>
      <c t="s" s="136" r="D1374">
        <v>5781</v>
      </c>
      <c t="s" s="136" r="E1374">
        <v>6208</v>
      </c>
      <c s="150" r="F1374"/>
    </row>
    <row r="1375">
      <c s="113" r="A1375">
        <v>215810000089</v>
      </c>
      <c t="s" s="136" r="B1375">
        <v>6204</v>
      </c>
      <c t="s" s="136" r="C1375">
        <v>5781</v>
      </c>
      <c t="s" s="136" r="D1375">
        <v>5781</v>
      </c>
      <c t="s" s="136" r="E1375">
        <v>6209</v>
      </c>
      <c s="150" r="F1375"/>
    </row>
    <row r="1376">
      <c s="113" r="A1376">
        <v>215810000097</v>
      </c>
      <c t="s" s="136" r="B1376">
        <v>6204</v>
      </c>
      <c t="s" s="136" r="C1376">
        <v>5781</v>
      </c>
      <c t="s" s="136" r="D1376">
        <v>5781</v>
      </c>
      <c t="s" s="136" r="E1376">
        <v>6210</v>
      </c>
      <c s="150" r="F1376"/>
    </row>
    <row r="1377">
      <c s="113" r="A1377">
        <v>215810000119</v>
      </c>
      <c t="s" s="136" r="B1377">
        <v>6204</v>
      </c>
      <c t="s" s="136" r="C1377">
        <v>5781</v>
      </c>
      <c t="s" s="136" r="D1377">
        <v>5781</v>
      </c>
      <c t="s" s="136" r="E1377">
        <v>6211</v>
      </c>
      <c s="150" r="F1377"/>
    </row>
    <row r="1378">
      <c s="113" r="A1378">
        <v>215810000135</v>
      </c>
      <c t="s" s="136" r="B1378">
        <v>6204</v>
      </c>
      <c t="s" s="136" r="C1378">
        <v>5781</v>
      </c>
      <c t="s" s="136" r="D1378">
        <v>5781</v>
      </c>
      <c t="s" s="136" r="E1378">
        <v>6212</v>
      </c>
      <c s="150" r="F1378"/>
    </row>
    <row r="1379">
      <c s="113" r="A1379">
        <v>215810000208</v>
      </c>
      <c t="s" s="136" r="B1379">
        <v>6204</v>
      </c>
      <c t="s" s="136" r="C1379">
        <v>5781</v>
      </c>
      <c t="s" s="136" r="D1379">
        <v>5781</v>
      </c>
      <c t="s" s="136" r="E1379">
        <v>6213</v>
      </c>
      <c s="150" r="F1379"/>
    </row>
    <row r="1380">
      <c s="113" r="A1380">
        <v>215810000259</v>
      </c>
      <c t="s" s="136" r="B1380">
        <v>6204</v>
      </c>
      <c t="s" s="136" r="C1380">
        <v>5781</v>
      </c>
      <c t="s" s="136" r="D1380">
        <v>5781</v>
      </c>
      <c t="s" s="136" r="E1380">
        <v>6214</v>
      </c>
      <c s="150" r="F1380"/>
    </row>
    <row r="1381">
      <c s="113" r="A1381">
        <v>215810000267</v>
      </c>
      <c t="s" s="136" r="B1381">
        <v>6204</v>
      </c>
      <c t="s" s="136" r="C1381">
        <v>5781</v>
      </c>
      <c t="s" s="136" r="D1381">
        <v>5781</v>
      </c>
      <c t="s" s="136" r="E1381">
        <v>6215</v>
      </c>
      <c s="150" r="F1381"/>
    </row>
    <row r="1382">
      <c s="50" r="A1382">
        <v>115814000046</v>
      </c>
      <c t="s" s="103" r="B1382">
        <v>6216</v>
      </c>
      <c t="s" s="103" r="C1382">
        <v>4875</v>
      </c>
      <c t="s" s="103" r="D1382">
        <v>5781</v>
      </c>
      <c t="s" s="103" r="E1382">
        <v>6217</v>
      </c>
      <c s="150" r="F1382"/>
    </row>
    <row r="1383">
      <c s="50" r="A1383">
        <v>115820000058</v>
      </c>
      <c t="s" s="103" r="B1383">
        <v>6218</v>
      </c>
      <c t="s" s="103" r="C1383">
        <v>4875</v>
      </c>
      <c t="s" s="103" r="D1383">
        <v>5781</v>
      </c>
      <c t="s" s="103" r="E1383">
        <v>5797</v>
      </c>
      <c s="150" r="F1383"/>
    </row>
    <row r="1384">
      <c s="113" r="A1384">
        <v>115822000039</v>
      </c>
      <c t="s" s="136" r="B1384">
        <v>6219</v>
      </c>
      <c t="s" s="136" r="C1384">
        <v>5781</v>
      </c>
      <c t="s" s="136" r="D1384">
        <v>5781</v>
      </c>
      <c t="s" s="136" r="E1384">
        <v>5797</v>
      </c>
      <c s="150" r="F1384"/>
    </row>
    <row r="1385">
      <c s="113" r="A1385">
        <v>215822000050</v>
      </c>
      <c t="s" s="136" r="B1385">
        <v>6219</v>
      </c>
      <c t="s" s="136" r="C1385">
        <v>5781</v>
      </c>
      <c t="s" s="136" r="D1385">
        <v>5781</v>
      </c>
      <c t="s" s="136" r="E1385">
        <v>6220</v>
      </c>
      <c s="150" r="F1385"/>
    </row>
    <row r="1386">
      <c s="113" r="A1386">
        <v>215822000068</v>
      </c>
      <c t="s" s="136" r="B1386">
        <v>6219</v>
      </c>
      <c t="s" s="136" r="C1386">
        <v>5781</v>
      </c>
      <c t="s" s="136" r="D1386">
        <v>5781</v>
      </c>
      <c t="s" s="136" r="E1386">
        <v>6221</v>
      </c>
      <c s="150" r="F1386"/>
    </row>
    <row r="1387">
      <c s="113" r="A1387">
        <v>215822000076</v>
      </c>
      <c t="s" s="136" r="B1387">
        <v>6219</v>
      </c>
      <c t="s" s="136" r="C1387">
        <v>5781</v>
      </c>
      <c t="s" s="136" r="D1387">
        <v>5781</v>
      </c>
      <c t="s" s="136" r="E1387">
        <v>6222</v>
      </c>
      <c s="150" r="F1387"/>
    </row>
    <row r="1388">
      <c s="113" r="A1388">
        <v>215822000084</v>
      </c>
      <c t="s" s="136" r="B1388">
        <v>6219</v>
      </c>
      <c t="s" s="136" r="C1388">
        <v>5781</v>
      </c>
      <c t="s" s="136" r="D1388">
        <v>5781</v>
      </c>
      <c t="s" s="136" r="E1388">
        <v>6223</v>
      </c>
      <c s="150" r="F1388"/>
    </row>
    <row r="1389">
      <c s="113" r="A1389">
        <v>215822000092</v>
      </c>
      <c t="s" s="136" r="B1389">
        <v>6219</v>
      </c>
      <c t="s" s="136" r="C1389">
        <v>5781</v>
      </c>
      <c t="s" s="136" r="D1389">
        <v>5781</v>
      </c>
      <c t="s" s="136" r="E1389">
        <v>6224</v>
      </c>
      <c s="150" r="F1389"/>
    </row>
    <row r="1390">
      <c s="113" r="A1390">
        <v>215822000106</v>
      </c>
      <c t="s" s="136" r="B1390">
        <v>6219</v>
      </c>
      <c t="s" s="136" r="C1390">
        <v>5781</v>
      </c>
      <c t="s" s="136" r="D1390">
        <v>5781</v>
      </c>
      <c t="s" s="136" r="E1390">
        <v>6225</v>
      </c>
      <c s="150" r="F1390"/>
    </row>
    <row r="1391">
      <c s="113" r="A1391">
        <v>215822000114</v>
      </c>
      <c t="s" s="136" r="B1391">
        <v>6219</v>
      </c>
      <c t="s" s="136" r="C1391">
        <v>5781</v>
      </c>
      <c t="s" s="136" r="D1391">
        <v>5781</v>
      </c>
      <c t="s" s="136" r="E1391">
        <v>6226</v>
      </c>
      <c s="150" r="F1391"/>
    </row>
    <row r="1392">
      <c s="113" r="A1392">
        <v>215822000122</v>
      </c>
      <c t="s" s="136" r="B1392">
        <v>6219</v>
      </c>
      <c t="s" s="136" r="C1392">
        <v>5781</v>
      </c>
      <c t="s" s="136" r="D1392">
        <v>5781</v>
      </c>
      <c t="s" s="136" r="E1392">
        <v>6227</v>
      </c>
      <c s="150" r="F1392"/>
    </row>
    <row r="1393">
      <c s="113" r="A1393">
        <v>215822000131</v>
      </c>
      <c t="s" s="136" r="B1393">
        <v>6219</v>
      </c>
      <c t="s" s="136" r="C1393">
        <v>5781</v>
      </c>
      <c t="s" s="136" r="D1393">
        <v>5781</v>
      </c>
      <c t="s" s="136" r="E1393">
        <v>6228</v>
      </c>
      <c s="150" r="F1393"/>
    </row>
    <row r="1394">
      <c s="113" r="A1394">
        <v>215822000149</v>
      </c>
      <c t="s" s="136" r="B1394">
        <v>6219</v>
      </c>
      <c t="s" s="136" r="C1394">
        <v>5781</v>
      </c>
      <c t="s" s="136" r="D1394">
        <v>5781</v>
      </c>
      <c t="s" s="136" r="E1394">
        <v>6229</v>
      </c>
      <c s="150" r="F1394"/>
    </row>
    <row r="1395">
      <c s="113" r="A1395">
        <v>215822000165</v>
      </c>
      <c t="s" s="136" r="B1395">
        <v>6219</v>
      </c>
      <c t="s" s="136" r="C1395">
        <v>5781</v>
      </c>
      <c t="s" s="136" r="D1395">
        <v>5781</v>
      </c>
      <c t="s" s="136" r="E1395">
        <v>6230</v>
      </c>
      <c s="150" r="F1395"/>
    </row>
    <row r="1396">
      <c s="113" r="A1396">
        <v>215822000181</v>
      </c>
      <c t="s" s="136" r="B1396">
        <v>6219</v>
      </c>
      <c t="s" s="136" r="C1396">
        <v>5781</v>
      </c>
      <c t="s" s="136" r="D1396">
        <v>5781</v>
      </c>
      <c t="s" s="136" r="E1396">
        <v>6231</v>
      </c>
      <c s="150" r="F1396"/>
    </row>
    <row r="1397">
      <c s="113" r="A1397">
        <v>215822000190</v>
      </c>
      <c t="s" s="136" r="B1397">
        <v>6219</v>
      </c>
      <c t="s" s="136" r="C1397">
        <v>5781</v>
      </c>
      <c t="s" s="136" r="D1397">
        <v>5781</v>
      </c>
      <c t="s" s="136" r="E1397">
        <v>6232</v>
      </c>
      <c s="150" r="F1397"/>
    </row>
    <row r="1398">
      <c s="113" r="A1398">
        <v>215822000203</v>
      </c>
      <c t="s" s="136" r="B1398">
        <v>6219</v>
      </c>
      <c t="s" s="136" r="C1398">
        <v>5781</v>
      </c>
      <c t="s" s="136" r="D1398">
        <v>5781</v>
      </c>
      <c t="s" s="136" r="E1398">
        <v>6233</v>
      </c>
      <c s="150" r="F1398"/>
    </row>
    <row r="1399">
      <c s="50" r="A1399">
        <v>115832000037</v>
      </c>
      <c t="s" s="103" r="B1399">
        <v>6234</v>
      </c>
      <c t="s" s="103" r="C1399">
        <v>4875</v>
      </c>
      <c t="s" s="103" r="D1399">
        <v>5781</v>
      </c>
      <c t="s" s="103" r="E1399">
        <v>6235</v>
      </c>
      <c s="150" r="F1399"/>
    </row>
    <row r="1400">
      <c s="50" r="A1400">
        <v>115835000020</v>
      </c>
      <c t="s" s="103" r="B1400">
        <v>6236</v>
      </c>
      <c t="s" s="103" r="C1400">
        <v>4875</v>
      </c>
      <c t="s" s="103" r="D1400">
        <v>5781</v>
      </c>
      <c t="s" s="103" r="E1400">
        <v>5898</v>
      </c>
      <c s="150" r="F1400"/>
    </row>
    <row r="1401">
      <c s="50" r="A1401">
        <v>115837000035</v>
      </c>
      <c t="s" s="103" r="B1401">
        <v>6237</v>
      </c>
      <c t="s" s="103" r="C1401">
        <v>4875</v>
      </c>
      <c t="s" s="103" r="D1401">
        <v>5781</v>
      </c>
      <c t="s" s="103" r="E1401">
        <v>6238</v>
      </c>
      <c s="150" r="F1401"/>
    </row>
    <row r="1402">
      <c s="50" r="A1402">
        <v>115839000016</v>
      </c>
      <c t="s" s="103" r="B1402">
        <v>6239</v>
      </c>
      <c t="s" s="103" r="C1402">
        <v>4875</v>
      </c>
      <c t="s" s="103" r="D1402">
        <v>5781</v>
      </c>
      <c t="s" s="103" r="E1402">
        <v>5797</v>
      </c>
      <c s="150" r="F1402"/>
    </row>
    <row r="1403">
      <c s="50" r="A1403">
        <v>115842000035</v>
      </c>
      <c t="s" s="103" r="B1403">
        <v>6240</v>
      </c>
      <c t="s" s="103" r="C1403">
        <v>4875</v>
      </c>
      <c t="s" s="103" r="D1403">
        <v>5781</v>
      </c>
      <c t="s" s="103" r="E1403">
        <v>5797</v>
      </c>
      <c s="150" r="F1403"/>
    </row>
    <row r="1404">
      <c s="50" r="A1404">
        <v>115861000259</v>
      </c>
      <c t="s" s="103" r="B1404">
        <v>6241</v>
      </c>
      <c t="s" s="103" r="C1404">
        <v>4875</v>
      </c>
      <c t="s" s="103" r="D1404">
        <v>5781</v>
      </c>
      <c t="s" s="103" r="E1404">
        <v>6242</v>
      </c>
      <c s="150" r="F1404"/>
    </row>
    <row r="1405">
      <c s="113" r="A1405">
        <v>115879000043</v>
      </c>
      <c t="s" s="136" r="B1405">
        <v>6243</v>
      </c>
      <c t="s" s="136" r="C1405">
        <v>5781</v>
      </c>
      <c t="s" s="136" r="D1405">
        <v>5781</v>
      </c>
      <c t="s" s="136" r="E1405">
        <v>6244</v>
      </c>
      <c s="150" r="F1405"/>
    </row>
    <row r="1406">
      <c s="113" r="A1406">
        <v>215879000064</v>
      </c>
      <c t="s" s="136" r="B1406">
        <v>6243</v>
      </c>
      <c t="s" s="136" r="C1406">
        <v>5781</v>
      </c>
      <c t="s" s="136" r="D1406">
        <v>5781</v>
      </c>
      <c t="s" s="136" r="E1406">
        <v>6245</v>
      </c>
      <c s="150" r="F1406"/>
    </row>
    <row r="1407">
      <c s="113" r="A1407">
        <v>215879000072</v>
      </c>
      <c t="s" s="136" r="B1407">
        <v>6243</v>
      </c>
      <c t="s" s="136" r="C1407">
        <v>5781</v>
      </c>
      <c t="s" s="136" r="D1407">
        <v>5781</v>
      </c>
      <c t="s" s="136" r="E1407">
        <v>6246</v>
      </c>
      <c s="150" r="F1407"/>
    </row>
    <row r="1408">
      <c s="113" r="A1408">
        <v>215879000081</v>
      </c>
      <c t="s" s="136" r="B1408">
        <v>6243</v>
      </c>
      <c t="s" s="136" r="C1408">
        <v>5781</v>
      </c>
      <c t="s" s="136" r="D1408">
        <v>5781</v>
      </c>
      <c t="s" s="136" r="E1408">
        <v>6247</v>
      </c>
      <c s="150" r="F1408"/>
    </row>
    <row r="1409">
      <c s="113" r="A1409">
        <v>215879000102</v>
      </c>
      <c t="s" s="136" r="B1409">
        <v>6243</v>
      </c>
      <c t="s" s="136" r="C1409">
        <v>5781</v>
      </c>
      <c t="s" s="136" r="D1409">
        <v>5781</v>
      </c>
      <c t="s" s="136" r="E1409">
        <v>6248</v>
      </c>
      <c s="150" r="F1409"/>
    </row>
    <row r="1410">
      <c s="113" r="A1410">
        <v>215879000111</v>
      </c>
      <c t="s" s="136" r="B1410">
        <v>6243</v>
      </c>
      <c t="s" s="136" r="C1410">
        <v>5781</v>
      </c>
      <c t="s" s="136" r="D1410">
        <v>5781</v>
      </c>
      <c t="s" s="136" r="E1410">
        <v>6249</v>
      </c>
      <c s="150" r="F1410"/>
    </row>
    <row r="1411">
      <c s="113" r="A1411">
        <v>215879000129</v>
      </c>
      <c t="s" s="136" r="B1411">
        <v>6243</v>
      </c>
      <c t="s" s="136" r="C1411">
        <v>5781</v>
      </c>
      <c t="s" s="136" r="D1411">
        <v>5781</v>
      </c>
      <c t="s" s="136" r="E1411">
        <v>6250</v>
      </c>
      <c s="150" r="F1411"/>
    </row>
    <row r="1412">
      <c s="113" r="A1412">
        <v>215879000218</v>
      </c>
      <c t="s" s="136" r="B1412">
        <v>6243</v>
      </c>
      <c t="s" s="136" r="C1412">
        <v>5781</v>
      </c>
      <c t="s" s="136" r="D1412">
        <v>5781</v>
      </c>
      <c t="s" s="136" r="E1412">
        <v>6251</v>
      </c>
      <c s="150" r="F1412"/>
    </row>
    <row r="1413">
      <c s="113" r="A1413">
        <v>215879000226</v>
      </c>
      <c t="s" s="136" r="B1413">
        <v>6243</v>
      </c>
      <c t="s" s="136" r="C1413">
        <v>5781</v>
      </c>
      <c t="s" s="136" r="D1413">
        <v>5781</v>
      </c>
      <c t="s" s="136" r="E1413">
        <v>6252</v>
      </c>
      <c s="150" r="F1413"/>
    </row>
    <row r="1414">
      <c s="113" r="A1414">
        <v>215879000234</v>
      </c>
      <c t="s" s="136" r="B1414">
        <v>6243</v>
      </c>
      <c t="s" s="136" r="C1414">
        <v>5781</v>
      </c>
      <c t="s" s="136" r="D1414">
        <v>5781</v>
      </c>
      <c t="s" s="136" r="E1414">
        <v>6253</v>
      </c>
      <c s="150" r="F1414"/>
    </row>
    <row r="1415">
      <c s="113" r="A1415">
        <v>215879000242</v>
      </c>
      <c t="s" s="136" r="B1415">
        <v>6243</v>
      </c>
      <c t="s" s="136" r="C1415">
        <v>5781</v>
      </c>
      <c t="s" s="136" r="D1415">
        <v>5781</v>
      </c>
      <c t="s" s="136" r="E1415">
        <v>6254</v>
      </c>
      <c s="150" r="F1415"/>
    </row>
    <row r="1416">
      <c s="50" r="A1416">
        <v>115897000026</v>
      </c>
      <c t="s" s="103" r="B1416">
        <v>6255</v>
      </c>
      <c t="s" s="103" r="C1416">
        <v>4875</v>
      </c>
      <c t="s" s="103" r="D1416">
        <v>5781</v>
      </c>
      <c t="s" s="103" r="E1416">
        <v>6205</v>
      </c>
      <c s="150" r="F1416"/>
    </row>
    <row r="1417">
      <c s="113" r="A1417">
        <v>117001000572</v>
      </c>
      <c t="s" s="136" r="B1417">
        <v>304</v>
      </c>
      <c t="s" s="136" r="C1417">
        <v>308</v>
      </c>
      <c t="s" s="136" r="D1417">
        <v>304</v>
      </c>
      <c t="s" s="136" r="E1417">
        <v>6256</v>
      </c>
      <c s="150" r="F1417"/>
    </row>
    <row r="1418">
      <c s="113" r="A1418">
        <v>117001001625</v>
      </c>
      <c t="s" s="136" r="B1418">
        <v>304</v>
      </c>
      <c t="s" s="136" r="C1418">
        <v>308</v>
      </c>
      <c t="s" s="136" r="D1418">
        <v>304</v>
      </c>
      <c t="s" s="136" r="E1418">
        <v>6257</v>
      </c>
      <c s="150" r="F1418"/>
    </row>
    <row r="1419">
      <c s="113" r="A1419">
        <v>117001000653</v>
      </c>
      <c t="s" s="136" r="B1419">
        <v>304</v>
      </c>
      <c t="s" s="136" r="C1419">
        <v>308</v>
      </c>
      <c t="s" s="136" r="D1419">
        <v>304</v>
      </c>
      <c t="s" s="136" r="E1419">
        <v>924</v>
      </c>
      <c s="150" r="F1419"/>
    </row>
    <row r="1420">
      <c s="113" r="A1420">
        <v>117001001609</v>
      </c>
      <c t="s" s="136" r="B1420">
        <v>304</v>
      </c>
      <c t="s" s="136" r="C1420">
        <v>308</v>
      </c>
      <c t="s" s="136" r="D1420">
        <v>304</v>
      </c>
      <c t="s" s="136" r="E1420">
        <v>925</v>
      </c>
      <c s="150" r="F1420"/>
    </row>
    <row r="1421">
      <c s="113" r="A1421">
        <v>117001000505</v>
      </c>
      <c t="s" s="136" r="B1421">
        <v>304</v>
      </c>
      <c t="s" s="136" r="C1421">
        <v>308</v>
      </c>
      <c t="s" s="136" r="D1421">
        <v>304</v>
      </c>
      <c t="s" s="136" r="E1421">
        <v>6258</v>
      </c>
      <c s="150" r="F1421"/>
    </row>
    <row r="1422">
      <c s="113" r="A1422">
        <v>117001001765</v>
      </c>
      <c t="s" s="136" r="B1422">
        <v>304</v>
      </c>
      <c t="s" s="136" r="C1422">
        <v>308</v>
      </c>
      <c t="s" s="136" r="D1422">
        <v>304</v>
      </c>
      <c t="s" s="136" r="E1422">
        <v>6259</v>
      </c>
      <c s="150" r="F1422"/>
    </row>
    <row r="1423">
      <c s="113" r="A1423">
        <v>117001003181</v>
      </c>
      <c t="s" s="136" r="B1423">
        <v>304</v>
      </c>
      <c t="s" s="136" r="C1423">
        <v>308</v>
      </c>
      <c t="s" s="136" r="D1423">
        <v>304</v>
      </c>
      <c t="s" s="136" r="E1423">
        <v>6260</v>
      </c>
      <c s="150" r="F1423"/>
    </row>
    <row r="1424">
      <c s="113" r="A1424">
        <v>117001003776</v>
      </c>
      <c t="s" s="136" r="B1424">
        <v>304</v>
      </c>
      <c t="s" s="136" r="C1424">
        <v>308</v>
      </c>
      <c t="s" s="136" r="D1424">
        <v>304</v>
      </c>
      <c t="s" s="136" r="E1424">
        <v>6261</v>
      </c>
      <c s="150" r="F1424"/>
    </row>
    <row r="1425">
      <c s="113" r="A1425">
        <v>117001003938</v>
      </c>
      <c t="s" s="136" r="B1425">
        <v>304</v>
      </c>
      <c t="s" s="136" r="C1425">
        <v>308</v>
      </c>
      <c t="s" s="136" r="D1425">
        <v>304</v>
      </c>
      <c t="s" s="136" r="E1425">
        <v>6262</v>
      </c>
      <c s="150" r="F1425"/>
    </row>
    <row r="1426">
      <c s="113" r="A1426">
        <v>117001001714</v>
      </c>
      <c t="s" s="136" r="B1426">
        <v>304</v>
      </c>
      <c t="s" s="136" r="C1426">
        <v>308</v>
      </c>
      <c t="s" s="136" r="D1426">
        <v>304</v>
      </c>
      <c t="s" s="136" r="E1426">
        <v>6263</v>
      </c>
      <c s="150" r="F1426"/>
    </row>
    <row r="1427">
      <c s="113" r="A1427">
        <v>117001002702</v>
      </c>
      <c t="s" s="136" r="B1427">
        <v>304</v>
      </c>
      <c t="s" s="136" r="C1427">
        <v>308</v>
      </c>
      <c t="s" s="136" r="D1427">
        <v>304</v>
      </c>
      <c t="s" s="136" r="E1427">
        <v>6264</v>
      </c>
      <c s="150" r="F1427"/>
    </row>
    <row r="1428">
      <c s="113" r="A1428">
        <v>117001005132</v>
      </c>
      <c t="s" s="136" r="B1428">
        <v>304</v>
      </c>
      <c t="s" s="136" r="C1428">
        <v>308</v>
      </c>
      <c t="s" s="136" r="D1428">
        <v>304</v>
      </c>
      <c t="s" s="136" r="E1428">
        <v>929</v>
      </c>
      <c s="150" r="F1428"/>
    </row>
    <row r="1429">
      <c s="113" r="A1429">
        <v>117001003890</v>
      </c>
      <c t="s" s="136" r="B1429">
        <v>304</v>
      </c>
      <c t="s" s="136" r="C1429">
        <v>308</v>
      </c>
      <c t="s" s="136" r="D1429">
        <v>304</v>
      </c>
      <c t="s" s="136" r="E1429">
        <v>6265</v>
      </c>
      <c s="150" r="F1429"/>
    </row>
    <row r="1430">
      <c s="113" r="A1430">
        <v>117001005256</v>
      </c>
      <c t="s" s="136" r="B1430">
        <v>304</v>
      </c>
      <c t="s" s="136" r="C1430">
        <v>308</v>
      </c>
      <c t="s" s="136" r="D1430">
        <v>304</v>
      </c>
      <c t="s" s="136" r="E1430">
        <v>930</v>
      </c>
      <c s="150" r="F1430"/>
    </row>
    <row r="1431">
      <c s="113" r="A1431">
        <v>117001002265</v>
      </c>
      <c t="s" s="136" r="B1431">
        <v>304</v>
      </c>
      <c t="s" s="136" r="C1431">
        <v>308</v>
      </c>
      <c t="s" s="136" r="D1431">
        <v>304</v>
      </c>
      <c t="s" s="136" r="E1431">
        <v>6266</v>
      </c>
      <c s="150" r="F1431"/>
    </row>
    <row r="1432">
      <c s="113" r="A1432">
        <v>117001005841</v>
      </c>
      <c t="s" s="136" r="B1432">
        <v>304</v>
      </c>
      <c t="s" s="136" r="C1432">
        <v>308</v>
      </c>
      <c t="s" s="136" r="D1432">
        <v>304</v>
      </c>
      <c t="s" s="136" r="E1432">
        <v>931</v>
      </c>
      <c s="150" r="F1432"/>
    </row>
    <row r="1433">
      <c s="113" r="A1433">
        <v>217001007024</v>
      </c>
      <c t="s" s="136" r="B1433">
        <v>304</v>
      </c>
      <c t="s" s="136" r="C1433">
        <v>308</v>
      </c>
      <c t="s" s="136" r="D1433">
        <v>304</v>
      </c>
      <c t="s" s="136" r="E1433">
        <v>6267</v>
      </c>
      <c s="150" r="F1433"/>
    </row>
    <row r="1434">
      <c s="113" r="A1434">
        <v>117001005914</v>
      </c>
      <c t="s" s="136" r="B1434">
        <v>304</v>
      </c>
      <c t="s" s="136" r="C1434">
        <v>308</v>
      </c>
      <c t="s" s="136" r="D1434">
        <v>304</v>
      </c>
      <c t="s" s="136" r="E1434">
        <v>932</v>
      </c>
      <c s="150" r="F1434"/>
    </row>
    <row r="1435">
      <c s="113" r="A1435">
        <v>117001004357</v>
      </c>
      <c t="s" s="136" r="B1435">
        <v>304</v>
      </c>
      <c t="s" s="136" r="C1435">
        <v>308</v>
      </c>
      <c t="s" s="136" r="D1435">
        <v>304</v>
      </c>
      <c t="s" s="136" r="E1435">
        <v>6268</v>
      </c>
      <c s="150" r="F1435"/>
    </row>
    <row r="1436">
      <c s="113" r="A1436">
        <v>117001005990</v>
      </c>
      <c t="s" s="136" r="B1436">
        <v>304</v>
      </c>
      <c t="s" s="136" r="C1436">
        <v>308</v>
      </c>
      <c t="s" s="136" r="D1436">
        <v>304</v>
      </c>
      <c t="s" s="136" r="E1436">
        <v>933</v>
      </c>
      <c s="150" r="F1436"/>
    </row>
    <row r="1437">
      <c s="113" r="A1437">
        <v>117001005701</v>
      </c>
      <c t="s" s="136" r="B1437">
        <v>304</v>
      </c>
      <c t="s" s="136" r="C1437">
        <v>308</v>
      </c>
      <c t="s" s="136" r="D1437">
        <v>304</v>
      </c>
      <c t="s" s="136" r="E1437">
        <v>6269</v>
      </c>
      <c s="150" r="F1437"/>
    </row>
    <row r="1438">
      <c s="113" r="A1438">
        <v>217001002766</v>
      </c>
      <c t="s" s="136" r="B1438">
        <v>304</v>
      </c>
      <c t="s" s="136" r="C1438">
        <v>308</v>
      </c>
      <c t="s" s="136" r="D1438">
        <v>304</v>
      </c>
      <c t="s" s="136" r="E1438">
        <v>6270</v>
      </c>
      <c s="150" r="F1438"/>
    </row>
    <row r="1439">
      <c s="113" r="A1439">
        <v>117001006210</v>
      </c>
      <c t="s" s="136" r="B1439">
        <v>304</v>
      </c>
      <c t="s" s="136" r="C1439">
        <v>308</v>
      </c>
      <c t="s" s="136" r="D1439">
        <v>304</v>
      </c>
      <c t="s" s="136" r="E1439">
        <v>935</v>
      </c>
      <c s="150" r="F1439"/>
    </row>
    <row r="1440">
      <c s="113" r="A1440">
        <v>217001002073</v>
      </c>
      <c t="s" s="136" r="B1440">
        <v>304</v>
      </c>
      <c t="s" s="136" r="C1440">
        <v>308</v>
      </c>
      <c t="s" s="136" r="D1440">
        <v>304</v>
      </c>
      <c t="s" s="136" r="E1440">
        <v>6271</v>
      </c>
      <c s="150" r="F1440"/>
    </row>
    <row r="1441">
      <c s="113" r="A1441">
        <v>317001000440</v>
      </c>
      <c t="s" s="136" r="B1441">
        <v>304</v>
      </c>
      <c t="s" s="136" r="C1441">
        <v>308</v>
      </c>
      <c t="s" s="136" r="D1441">
        <v>304</v>
      </c>
      <c t="s" s="136" r="E1441">
        <v>6272</v>
      </c>
      <c s="150" r="F1441"/>
    </row>
    <row r="1442">
      <c s="113" r="A1442">
        <v>117001000459</v>
      </c>
      <c t="s" s="136" r="B1442">
        <v>304</v>
      </c>
      <c t="s" s="136" r="C1442">
        <v>308</v>
      </c>
      <c t="s" s="136" r="D1442">
        <v>304</v>
      </c>
      <c t="s" s="136" r="E1442">
        <v>6273</v>
      </c>
      <c s="150" r="F1442"/>
    </row>
    <row r="1443">
      <c s="113" r="A1443">
        <v>117001001340</v>
      </c>
      <c t="s" s="136" r="B1443">
        <v>304</v>
      </c>
      <c t="s" s="136" r="C1443">
        <v>308</v>
      </c>
      <c t="s" s="136" r="D1443">
        <v>304</v>
      </c>
      <c t="s" s="136" r="E1443">
        <v>6274</v>
      </c>
      <c s="150" r="F1443"/>
    </row>
    <row r="1444">
      <c s="113" r="A1444">
        <v>117042000650</v>
      </c>
      <c t="s" s="136" r="B1444">
        <v>6275</v>
      </c>
      <c t="s" s="136" r="C1444">
        <v>308</v>
      </c>
      <c t="s" s="136" r="D1444">
        <v>308</v>
      </c>
      <c t="s" s="136" r="E1444">
        <v>6276</v>
      </c>
      <c s="150" r="F1444"/>
    </row>
    <row r="1445">
      <c s="113" r="A1445">
        <v>117174000039</v>
      </c>
      <c t="s" s="136" r="B1445">
        <v>6277</v>
      </c>
      <c t="s" s="136" r="C1445">
        <v>308</v>
      </c>
      <c t="s" s="136" r="D1445">
        <v>308</v>
      </c>
      <c t="s" s="136" r="E1445">
        <v>6278</v>
      </c>
      <c s="150" r="F1445"/>
    </row>
    <row r="1446">
      <c s="113" r="A1446">
        <v>117174000055</v>
      </c>
      <c t="s" s="136" r="B1446">
        <v>6277</v>
      </c>
      <c t="s" s="136" r="C1446">
        <v>308</v>
      </c>
      <c t="s" s="136" r="D1446">
        <v>308</v>
      </c>
      <c t="s" s="136" r="E1446">
        <v>6279</v>
      </c>
      <c s="150" r="F1446"/>
    </row>
    <row r="1447">
      <c s="113" r="A1447">
        <v>117174000292</v>
      </c>
      <c t="s" s="136" r="B1447">
        <v>6277</v>
      </c>
      <c t="s" s="136" r="C1447">
        <v>308</v>
      </c>
      <c t="s" s="136" r="D1447">
        <v>308</v>
      </c>
      <c t="s" s="136" r="E1447">
        <v>6280</v>
      </c>
      <c s="150" r="F1447"/>
    </row>
    <row r="1448">
      <c s="113" r="A1448">
        <v>317174000631</v>
      </c>
      <c t="s" s="136" r="B1448">
        <v>6277</v>
      </c>
      <c t="s" s="136" r="C1448">
        <v>308</v>
      </c>
      <c t="s" s="136" r="D1448">
        <v>308</v>
      </c>
      <c t="s" s="136" r="E1448">
        <v>6281</v>
      </c>
      <c s="150" r="F1448"/>
    </row>
    <row r="1449">
      <c s="113" r="A1449">
        <v>117380000037</v>
      </c>
      <c t="s" s="136" r="B1449">
        <v>6282</v>
      </c>
      <c t="s" s="136" r="C1449">
        <v>308</v>
      </c>
      <c t="s" s="136" r="D1449">
        <v>308</v>
      </c>
      <c t="s" s="136" r="E1449">
        <v>6283</v>
      </c>
      <c s="150" r="F1449"/>
    </row>
    <row r="1450">
      <c s="113" r="A1450">
        <v>117380000088</v>
      </c>
      <c t="s" s="136" r="B1450">
        <v>6282</v>
      </c>
      <c t="s" s="136" r="C1450">
        <v>308</v>
      </c>
      <c t="s" s="136" r="D1450">
        <v>308</v>
      </c>
      <c t="s" s="136" r="E1450">
        <v>6284</v>
      </c>
      <c s="150" r="F1450"/>
    </row>
    <row r="1451">
      <c s="113" r="A1451">
        <v>117380000151</v>
      </c>
      <c t="s" s="136" r="B1451">
        <v>6282</v>
      </c>
      <c t="s" s="136" r="C1451">
        <v>308</v>
      </c>
      <c t="s" s="136" r="D1451">
        <v>308</v>
      </c>
      <c t="s" s="136" r="E1451">
        <v>6285</v>
      </c>
      <c s="150" r="F1451"/>
    </row>
    <row r="1452">
      <c s="113" r="A1452">
        <v>117380000193</v>
      </c>
      <c t="s" s="136" r="B1452">
        <v>6282</v>
      </c>
      <c t="s" s="136" r="C1452">
        <v>308</v>
      </c>
      <c t="s" s="136" r="D1452">
        <v>308</v>
      </c>
      <c t="s" s="136" r="E1452">
        <v>6286</v>
      </c>
      <c s="150" r="F1452"/>
    </row>
    <row r="1453">
      <c s="113" r="A1453">
        <v>117380000592</v>
      </c>
      <c t="s" s="136" r="B1453">
        <v>6282</v>
      </c>
      <c t="s" s="136" r="C1453">
        <v>308</v>
      </c>
      <c t="s" s="136" r="D1453">
        <v>308</v>
      </c>
      <c t="s" s="136" r="E1453">
        <v>6287</v>
      </c>
      <c s="150" r="F1453"/>
    </row>
    <row r="1454">
      <c s="113" r="A1454">
        <v>117486000028</v>
      </c>
      <c t="s" s="136" r="B1454">
        <v>6288</v>
      </c>
      <c t="s" s="136" r="C1454">
        <v>308</v>
      </c>
      <c t="s" s="136" r="D1454">
        <v>308</v>
      </c>
      <c t="s" s="136" r="E1454">
        <v>6289</v>
      </c>
      <c s="150" r="F1454"/>
    </row>
    <row r="1455">
      <c s="113" r="A1455">
        <v>117524000169</v>
      </c>
      <c t="s" s="136" r="B1455">
        <v>6290</v>
      </c>
      <c t="s" s="136" r="C1455">
        <v>308</v>
      </c>
      <c t="s" s="136" r="D1455">
        <v>308</v>
      </c>
      <c t="s" s="136" r="E1455">
        <v>6285</v>
      </c>
      <c s="150" r="F1455"/>
    </row>
    <row r="1456">
      <c s="113" r="A1456">
        <v>117524000177</v>
      </c>
      <c t="s" s="136" r="B1456">
        <v>6290</v>
      </c>
      <c t="s" s="136" r="C1456">
        <v>308</v>
      </c>
      <c t="s" s="136" r="D1456">
        <v>308</v>
      </c>
      <c t="s" s="136" r="E1456">
        <v>6291</v>
      </c>
      <c s="150" r="F1456"/>
    </row>
    <row r="1457">
      <c s="113" r="A1457">
        <v>117541000571</v>
      </c>
      <c t="s" s="136" r="B1457">
        <v>6292</v>
      </c>
      <c t="s" s="136" r="C1457">
        <v>308</v>
      </c>
      <c t="s" s="136" r="D1457">
        <v>308</v>
      </c>
      <c t="s" s="136" r="E1457">
        <v>6293</v>
      </c>
      <c s="150" r="F1457"/>
    </row>
    <row r="1458">
      <c s="113" r="A1458">
        <v>117541000601</v>
      </c>
      <c t="s" s="136" r="B1458">
        <v>6292</v>
      </c>
      <c t="s" s="136" r="C1458">
        <v>308</v>
      </c>
      <c t="s" s="136" r="D1458">
        <v>308</v>
      </c>
      <c t="s" s="136" r="E1458">
        <v>6294</v>
      </c>
      <c s="150" r="F1458"/>
    </row>
    <row r="1459">
      <c s="113" r="A1459">
        <v>117616000190</v>
      </c>
      <c t="s" s="136" r="B1459">
        <v>301</v>
      </c>
      <c t="s" s="136" r="C1459">
        <v>308</v>
      </c>
      <c t="s" s="136" r="D1459">
        <v>308</v>
      </c>
      <c t="s" s="136" r="E1459">
        <v>6295</v>
      </c>
      <c s="150" r="F1459"/>
    </row>
    <row r="1460">
      <c s="113" r="A1460">
        <v>117616000203</v>
      </c>
      <c t="s" s="136" r="B1460">
        <v>301</v>
      </c>
      <c t="s" s="136" r="C1460">
        <v>308</v>
      </c>
      <c t="s" s="136" r="D1460">
        <v>308</v>
      </c>
      <c t="s" s="136" r="E1460">
        <v>6296</v>
      </c>
      <c s="150" r="F1460"/>
    </row>
    <row r="1461">
      <c s="113" r="A1461">
        <v>117653000671</v>
      </c>
      <c t="s" s="136" r="B1461">
        <v>6297</v>
      </c>
      <c t="s" s="136" r="C1461">
        <v>308</v>
      </c>
      <c t="s" s="136" r="D1461">
        <v>308</v>
      </c>
      <c t="s" s="136" r="E1461">
        <v>6298</v>
      </c>
      <c s="150" r="F1461"/>
    </row>
    <row r="1462">
      <c s="113" r="A1462">
        <v>117867000172</v>
      </c>
      <c t="s" s="136" r="B1462">
        <v>6299</v>
      </c>
      <c t="s" s="136" r="C1462">
        <v>308</v>
      </c>
      <c t="s" s="136" r="D1462">
        <v>308</v>
      </c>
      <c t="s" s="136" r="E1462">
        <v>6300</v>
      </c>
      <c s="150" r="F1462"/>
    </row>
    <row r="1463">
      <c s="113" r="A1463">
        <v>217867000029</v>
      </c>
      <c t="s" s="136" r="B1463">
        <v>6299</v>
      </c>
      <c t="s" s="136" r="C1463">
        <v>308</v>
      </c>
      <c t="s" s="136" r="D1463">
        <v>308</v>
      </c>
      <c t="s" s="136" r="E1463">
        <v>6301</v>
      </c>
      <c s="150" r="F1463"/>
    </row>
    <row r="1464">
      <c s="113" r="A1464">
        <v>217867000100</v>
      </c>
      <c t="s" s="136" r="B1464">
        <v>6299</v>
      </c>
      <c t="s" s="136" r="C1464">
        <v>308</v>
      </c>
      <c t="s" s="136" r="D1464">
        <v>308</v>
      </c>
      <c t="s" s="136" r="E1464">
        <v>6302</v>
      </c>
      <c s="150" r="F1464"/>
    </row>
    <row r="1465">
      <c s="113" r="A1465">
        <v>217867000126</v>
      </c>
      <c t="s" s="136" r="B1465">
        <v>6299</v>
      </c>
      <c t="s" s="136" r="C1465">
        <v>308</v>
      </c>
      <c t="s" s="136" r="D1465">
        <v>308</v>
      </c>
      <c t="s" s="136" r="E1465">
        <v>6303</v>
      </c>
      <c s="150" r="F1465"/>
    </row>
    <row r="1466">
      <c s="113" r="A1466">
        <v>217867000142</v>
      </c>
      <c t="s" s="136" r="B1466">
        <v>6299</v>
      </c>
      <c t="s" s="136" r="C1466">
        <v>308</v>
      </c>
      <c t="s" s="136" r="D1466">
        <v>308</v>
      </c>
      <c t="s" s="136" r="E1466">
        <v>6304</v>
      </c>
      <c s="150" r="F1466"/>
    </row>
    <row r="1467">
      <c s="113" r="A1467">
        <v>217867000282</v>
      </c>
      <c t="s" s="136" r="B1467">
        <v>6299</v>
      </c>
      <c t="s" s="136" r="C1467">
        <v>308</v>
      </c>
      <c t="s" s="136" r="D1467">
        <v>308</v>
      </c>
      <c t="s" s="136" r="E1467">
        <v>6305</v>
      </c>
      <c s="150" r="F1467"/>
    </row>
    <row r="1468">
      <c s="113" r="A1468">
        <v>117873000681</v>
      </c>
      <c t="s" s="136" r="B1468">
        <v>6306</v>
      </c>
      <c t="s" s="136" r="C1468">
        <v>308</v>
      </c>
      <c t="s" s="136" r="D1468">
        <v>308</v>
      </c>
      <c t="s" s="136" r="E1468">
        <v>6307</v>
      </c>
      <c s="150" r="F1468"/>
    </row>
    <row r="1469">
      <c s="113" r="A1469">
        <v>117873000729</v>
      </c>
      <c t="s" s="136" r="B1469">
        <v>6306</v>
      </c>
      <c t="s" s="136" r="C1469">
        <v>308</v>
      </c>
      <c t="s" s="136" r="D1469">
        <v>308</v>
      </c>
      <c t="s" s="136" r="E1469">
        <v>6308</v>
      </c>
      <c s="150" r="F1469"/>
    </row>
    <row r="1470">
      <c s="113" r="A1470">
        <v>117873000800</v>
      </c>
      <c t="s" s="136" r="B1470">
        <v>6306</v>
      </c>
      <c t="s" s="136" r="C1470">
        <v>308</v>
      </c>
      <c t="s" s="136" r="D1470">
        <v>308</v>
      </c>
      <c t="s" s="136" r="E1470">
        <v>6309</v>
      </c>
      <c s="150" r="F1470"/>
    </row>
    <row r="1471">
      <c s="113" r="A1471">
        <v>118001002776</v>
      </c>
      <c t="s" s="136" r="B1471">
        <v>5795</v>
      </c>
      <c t="s" s="136" r="C1471">
        <v>6310</v>
      </c>
      <c t="s" s="136" r="D1471">
        <v>5795</v>
      </c>
      <c t="s" s="136" r="E1471">
        <v>947</v>
      </c>
      <c s="150" r="F1471"/>
    </row>
    <row r="1472">
      <c s="113" r="A1472">
        <v>118001002971</v>
      </c>
      <c t="s" s="136" r="B1472">
        <v>5795</v>
      </c>
      <c t="s" s="136" r="C1472">
        <v>6310</v>
      </c>
      <c t="s" s="136" r="D1472">
        <v>5795</v>
      </c>
      <c t="s" s="136" r="E1472">
        <v>6311</v>
      </c>
      <c s="150" r="F1472"/>
    </row>
    <row r="1473">
      <c s="113" r="A1473">
        <v>118001003030</v>
      </c>
      <c t="s" s="136" r="B1473">
        <v>5795</v>
      </c>
      <c t="s" s="136" r="C1473">
        <v>6310</v>
      </c>
      <c t="s" s="136" r="D1473">
        <v>5795</v>
      </c>
      <c t="s" s="136" r="E1473">
        <v>6312</v>
      </c>
      <c s="150" r="F1473"/>
    </row>
    <row r="1474">
      <c s="113" r="A1474">
        <v>118001003837</v>
      </c>
      <c t="s" s="136" r="B1474">
        <v>5795</v>
      </c>
      <c t="s" s="136" r="C1474">
        <v>6310</v>
      </c>
      <c t="s" s="136" r="D1474">
        <v>5795</v>
      </c>
      <c t="s" s="136" r="E1474">
        <v>6313</v>
      </c>
      <c s="150" r="F1474"/>
    </row>
    <row r="1475">
      <c s="113" r="A1475">
        <v>218001003262</v>
      </c>
      <c t="s" s="136" r="B1475">
        <v>5795</v>
      </c>
      <c t="s" s="136" r="C1475">
        <v>6310</v>
      </c>
      <c t="s" s="136" r="D1475">
        <v>5795</v>
      </c>
      <c t="s" s="136" r="E1475">
        <v>6314</v>
      </c>
      <c s="150" r="F1475"/>
    </row>
    <row r="1476">
      <c s="113" r="A1476">
        <v>118001000455</v>
      </c>
      <c t="s" s="136" r="B1476">
        <v>5795</v>
      </c>
      <c t="s" s="136" r="C1476">
        <v>6310</v>
      </c>
      <c t="s" s="136" r="D1476">
        <v>5795</v>
      </c>
      <c t="s" s="136" r="E1476">
        <v>6315</v>
      </c>
      <c s="150" r="F1476"/>
    </row>
    <row r="1477">
      <c s="113" r="A1477">
        <v>118001000463</v>
      </c>
      <c t="s" s="136" r="B1477">
        <v>5795</v>
      </c>
      <c t="s" s="136" r="C1477">
        <v>6310</v>
      </c>
      <c t="s" s="136" r="D1477">
        <v>5795</v>
      </c>
      <c t="s" s="136" r="E1477">
        <v>6316</v>
      </c>
      <c s="150" r="F1477"/>
    </row>
    <row r="1478">
      <c s="113" r="A1478">
        <v>118001003152</v>
      </c>
      <c t="s" s="136" r="B1478">
        <v>5795</v>
      </c>
      <c t="s" s="136" r="C1478">
        <v>6310</v>
      </c>
      <c t="s" s="136" r="D1478">
        <v>5795</v>
      </c>
      <c t="s" s="136" r="E1478">
        <v>948</v>
      </c>
      <c s="150" r="F1478"/>
    </row>
    <row r="1479">
      <c s="113" r="A1479">
        <v>118150000719</v>
      </c>
      <c t="s" s="136" r="B1479">
        <v>6317</v>
      </c>
      <c t="s" s="136" r="C1479">
        <v>6310</v>
      </c>
      <c t="s" s="136" r="D1479">
        <v>6310</v>
      </c>
      <c t="s" s="136" r="E1479">
        <v>5332</v>
      </c>
      <c s="150" r="F1479"/>
    </row>
    <row r="1480">
      <c s="113" r="A1480">
        <v>218150002643</v>
      </c>
      <c t="s" s="136" r="B1480">
        <v>6317</v>
      </c>
      <c t="s" s="136" r="C1480">
        <v>6310</v>
      </c>
      <c t="s" s="136" r="D1480">
        <v>6310</v>
      </c>
      <c t="s" s="136" r="E1480">
        <v>6318</v>
      </c>
      <c s="150" r="F1480"/>
    </row>
    <row r="1481">
      <c s="113" r="A1481">
        <v>118150000034</v>
      </c>
      <c t="s" s="136" r="B1481">
        <v>6317</v>
      </c>
      <c t="s" s="136" r="C1481">
        <v>6310</v>
      </c>
      <c t="s" s="136" r="D1481">
        <v>6310</v>
      </c>
      <c t="s" s="136" r="E1481">
        <v>1142</v>
      </c>
      <c s="150" r="F1481"/>
    </row>
    <row r="1482">
      <c s="113" r="A1482">
        <v>118150000131</v>
      </c>
      <c t="s" s="136" r="B1482">
        <v>6317</v>
      </c>
      <c t="s" s="136" r="C1482">
        <v>6310</v>
      </c>
      <c t="s" s="136" r="D1482">
        <v>6310</v>
      </c>
      <c t="s" s="136" r="E1482">
        <v>5590</v>
      </c>
      <c s="150" r="F1482"/>
    </row>
    <row r="1483">
      <c s="113" r="A1483">
        <v>118150001758</v>
      </c>
      <c t="s" s="136" r="B1483">
        <v>6317</v>
      </c>
      <c t="s" s="136" r="C1483">
        <v>6310</v>
      </c>
      <c t="s" s="136" r="D1483">
        <v>6310</v>
      </c>
      <c t="s" s="136" r="E1483">
        <v>6319</v>
      </c>
      <c s="150" r="F1483"/>
    </row>
    <row r="1484">
      <c s="113" r="A1484">
        <v>118205000187</v>
      </c>
      <c t="s" s="136" r="B1484">
        <v>6320</v>
      </c>
      <c t="s" s="136" r="C1484">
        <v>6310</v>
      </c>
      <c t="s" s="136" r="D1484">
        <v>6310</v>
      </c>
      <c t="s" s="136" r="E1484">
        <v>6321</v>
      </c>
      <c s="150" r="F1484"/>
    </row>
    <row r="1485">
      <c s="50" r="A1485">
        <v>118247003607</v>
      </c>
      <c t="s" s="103" r="B1485">
        <v>6322</v>
      </c>
      <c t="s" s="103" r="C1485">
        <v>4881</v>
      </c>
      <c t="s" s="103" r="D1485">
        <v>6310</v>
      </c>
      <c t="s" s="103" r="E1485">
        <v>5312</v>
      </c>
      <c s="150" r="F1485"/>
    </row>
    <row r="1486">
      <c s="50" r="A1486">
        <v>183247000221</v>
      </c>
      <c t="s" s="103" r="B1486">
        <v>6322</v>
      </c>
      <c t="s" s="103" r="C1486">
        <v>4881</v>
      </c>
      <c t="s" s="103" r="D1486">
        <v>6310</v>
      </c>
      <c t="s" s="103" r="E1486">
        <v>1142</v>
      </c>
      <c s="150" r="F1486"/>
    </row>
    <row r="1487">
      <c s="113" r="A1487">
        <v>118753000071</v>
      </c>
      <c t="s" s="136" r="B1487">
        <v>6323</v>
      </c>
      <c t="s" s="136" r="C1487">
        <v>6310</v>
      </c>
      <c t="s" s="136" r="D1487">
        <v>6310</v>
      </c>
      <c t="s" s="136" r="E1487">
        <v>6324</v>
      </c>
      <c s="150" r="F1487"/>
    </row>
    <row r="1488">
      <c s="113" r="A1488">
        <v>118753002341</v>
      </c>
      <c t="s" s="136" r="B1488">
        <v>6323</v>
      </c>
      <c t="s" s="136" r="C1488">
        <v>6310</v>
      </c>
      <c t="s" s="136" r="D1488">
        <v>6310</v>
      </c>
      <c t="s" s="136" r="E1488">
        <v>6325</v>
      </c>
      <c s="150" r="F1488"/>
    </row>
    <row r="1489">
      <c s="113" r="A1489">
        <v>118753002350</v>
      </c>
      <c t="s" s="136" r="B1489">
        <v>6323</v>
      </c>
      <c t="s" s="136" r="C1489">
        <v>6310</v>
      </c>
      <c t="s" s="136" r="D1489">
        <v>6310</v>
      </c>
      <c t="s" s="136" r="E1489">
        <v>6326</v>
      </c>
      <c s="150" r="F1489"/>
    </row>
    <row r="1490">
      <c s="113" r="A1490">
        <v>183753000108</v>
      </c>
      <c t="s" s="136" r="B1490">
        <v>6323</v>
      </c>
      <c t="s" s="136" r="C1490">
        <v>6310</v>
      </c>
      <c t="s" s="136" r="D1490">
        <v>6310</v>
      </c>
      <c t="s" s="136" r="E1490">
        <v>6158</v>
      </c>
      <c s="150" r="F1490"/>
    </row>
    <row r="1491">
      <c s="113" r="A1491">
        <v>119001000036</v>
      </c>
      <c t="s" s="136" r="B1491">
        <v>6327</v>
      </c>
      <c t="s" s="136" r="C1491">
        <v>6328</v>
      </c>
      <c t="s" s="136" r="D1491">
        <v>234</v>
      </c>
      <c t="s" s="136" r="E1491">
        <v>6329</v>
      </c>
      <c s="150" r="F1491"/>
    </row>
    <row r="1492">
      <c s="113" r="A1492">
        <v>219001000737</v>
      </c>
      <c t="s" s="136" r="B1492">
        <v>6327</v>
      </c>
      <c t="s" s="136" r="C1492">
        <v>6328</v>
      </c>
      <c t="s" s="136" r="D1492">
        <v>234</v>
      </c>
      <c t="s" s="136" r="E1492">
        <v>6330</v>
      </c>
      <c s="150" r="F1492"/>
    </row>
    <row r="1493">
      <c s="113" r="A1493">
        <v>219001000871</v>
      </c>
      <c t="s" s="136" r="B1493">
        <v>6327</v>
      </c>
      <c t="s" s="136" r="C1493">
        <v>6328</v>
      </c>
      <c t="s" s="136" r="D1493">
        <v>234</v>
      </c>
      <c t="s" s="136" r="E1493">
        <v>6331</v>
      </c>
      <c s="150" r="F1493"/>
    </row>
    <row r="1494">
      <c s="113" r="A1494">
        <v>219001001053</v>
      </c>
      <c t="s" s="136" r="B1494">
        <v>6327</v>
      </c>
      <c t="s" s="136" r="C1494">
        <v>6328</v>
      </c>
      <c t="s" s="136" r="D1494">
        <v>234</v>
      </c>
      <c t="s" s="136" r="E1494">
        <v>6332</v>
      </c>
      <c s="150" r="F1494"/>
    </row>
    <row r="1495">
      <c s="113" r="A1495">
        <v>219001002467</v>
      </c>
      <c t="s" s="136" r="B1495">
        <v>6327</v>
      </c>
      <c t="s" s="136" r="C1495">
        <v>6328</v>
      </c>
      <c t="s" s="136" r="D1495">
        <v>234</v>
      </c>
      <c t="s" s="136" r="E1495">
        <v>6333</v>
      </c>
      <c s="150" r="F1495"/>
    </row>
    <row r="1496">
      <c s="50" r="A1496">
        <v>119001000541</v>
      </c>
      <c t="s" s="103" r="B1496">
        <v>4921</v>
      </c>
      <c t="s" s="103" r="C1496">
        <v>4885</v>
      </c>
      <c t="s" s="103" r="D1496">
        <v>234</v>
      </c>
      <c t="s" s="103" r="E1496">
        <v>6334</v>
      </c>
      <c s="150" r="F1496"/>
    </row>
    <row r="1497">
      <c s="50" r="A1497">
        <v>119001000443</v>
      </c>
      <c t="s" s="103" r="B1497">
        <v>4921</v>
      </c>
      <c t="s" s="103" r="C1497">
        <v>4885</v>
      </c>
      <c t="s" s="103" r="D1497">
        <v>234</v>
      </c>
      <c t="s" s="103" r="E1497">
        <v>6335</v>
      </c>
      <c s="150" r="F1497"/>
    </row>
    <row r="1498">
      <c s="113" r="A1498">
        <v>119001000249</v>
      </c>
      <c t="s" s="136" r="B1498">
        <v>6327</v>
      </c>
      <c t="s" s="136" r="C1498">
        <v>6328</v>
      </c>
      <c t="s" s="136" r="D1498">
        <v>234</v>
      </c>
      <c t="s" s="136" r="E1498">
        <v>6336</v>
      </c>
      <c s="150" r="F1498"/>
    </row>
    <row r="1499">
      <c s="113" r="A1499">
        <v>119001000273</v>
      </c>
      <c t="s" s="136" r="B1499">
        <v>6327</v>
      </c>
      <c t="s" s="136" r="C1499">
        <v>6328</v>
      </c>
      <c t="s" s="136" r="D1499">
        <v>234</v>
      </c>
      <c t="s" s="136" r="E1499">
        <v>6337</v>
      </c>
      <c s="150" r="F1499"/>
    </row>
    <row r="1500">
      <c s="113" r="A1500">
        <v>119001000303</v>
      </c>
      <c t="s" s="136" r="B1500">
        <v>6327</v>
      </c>
      <c t="s" s="136" r="C1500">
        <v>6328</v>
      </c>
      <c t="s" s="136" r="D1500">
        <v>234</v>
      </c>
      <c t="s" s="136" r="E1500">
        <v>6338</v>
      </c>
      <c s="150" r="F1500"/>
    </row>
    <row r="1501">
      <c s="113" r="A1501">
        <v>119001001393</v>
      </c>
      <c t="s" s="136" r="B1501">
        <v>6327</v>
      </c>
      <c t="s" s="136" r="C1501">
        <v>6328</v>
      </c>
      <c t="s" s="136" r="D1501">
        <v>234</v>
      </c>
      <c t="s" s="136" r="E1501">
        <v>6339</v>
      </c>
      <c s="150" r="F1501"/>
    </row>
    <row r="1502">
      <c s="113" r="A1502">
        <v>119001003035</v>
      </c>
      <c t="s" s="136" r="B1502">
        <v>6327</v>
      </c>
      <c t="s" s="136" r="C1502">
        <v>6328</v>
      </c>
      <c t="s" s="136" r="D1502">
        <v>234</v>
      </c>
      <c t="s" s="136" r="E1502">
        <v>6340</v>
      </c>
      <c s="150" r="F1502"/>
    </row>
    <row r="1503">
      <c s="113" r="A1503">
        <v>219001002947</v>
      </c>
      <c t="s" s="136" r="B1503">
        <v>6327</v>
      </c>
      <c t="s" s="136" r="C1503">
        <v>6328</v>
      </c>
      <c t="s" s="136" r="D1503">
        <v>234</v>
      </c>
      <c t="s" s="136" r="E1503">
        <v>6341</v>
      </c>
      <c s="150" r="F1503"/>
    </row>
    <row r="1504">
      <c s="113" r="A1504">
        <v>119001000079</v>
      </c>
      <c t="s" s="136" r="B1504">
        <v>6327</v>
      </c>
      <c t="s" s="136" r="C1504">
        <v>6328</v>
      </c>
      <c t="s" s="136" r="D1504">
        <v>234</v>
      </c>
      <c t="s" s="136" r="E1504">
        <v>6342</v>
      </c>
      <c s="150" r="F1504"/>
    </row>
    <row r="1505">
      <c s="113" r="A1505">
        <v>119001002179</v>
      </c>
      <c t="s" s="136" r="B1505">
        <v>6327</v>
      </c>
      <c t="s" s="136" r="C1505">
        <v>6328</v>
      </c>
      <c t="s" s="136" r="D1505">
        <v>234</v>
      </c>
      <c t="s" s="136" r="E1505">
        <v>6343</v>
      </c>
      <c s="150" r="F1505"/>
    </row>
    <row r="1506">
      <c s="113" r="A1506">
        <v>119001002616</v>
      </c>
      <c t="s" s="136" r="B1506">
        <v>6327</v>
      </c>
      <c t="s" s="136" r="C1506">
        <v>6328</v>
      </c>
      <c t="s" s="136" r="D1506">
        <v>234</v>
      </c>
      <c t="s" s="136" r="E1506">
        <v>6344</v>
      </c>
      <c s="150" r="F1506"/>
    </row>
    <row r="1507">
      <c s="113" r="A1507">
        <v>119001002853</v>
      </c>
      <c t="s" s="136" r="B1507">
        <v>6327</v>
      </c>
      <c t="s" s="136" r="C1507">
        <v>6328</v>
      </c>
      <c t="s" s="136" r="D1507">
        <v>234</v>
      </c>
      <c t="s" s="136" r="E1507">
        <v>6345</v>
      </c>
      <c s="150" r="F1507"/>
    </row>
    <row r="1508">
      <c s="113" r="A1508">
        <v>419001002822</v>
      </c>
      <c t="s" s="136" r="B1508">
        <v>6327</v>
      </c>
      <c t="s" s="136" r="C1508">
        <v>6328</v>
      </c>
      <c t="s" s="136" r="D1508">
        <v>234</v>
      </c>
      <c t="s" s="136" r="E1508">
        <v>6346</v>
      </c>
      <c s="150" r="F1508"/>
    </row>
    <row r="1509">
      <c s="113" r="A1509">
        <v>119001000192</v>
      </c>
      <c t="s" s="136" r="B1509">
        <v>6327</v>
      </c>
      <c t="s" s="136" r="C1509">
        <v>6328</v>
      </c>
      <c t="s" s="136" r="D1509">
        <v>234</v>
      </c>
      <c t="s" s="136" r="E1509">
        <v>6347</v>
      </c>
      <c s="150" r="F1509"/>
    </row>
    <row r="1510">
      <c s="113" r="A1510">
        <v>119001003493</v>
      </c>
      <c t="s" s="136" r="B1510">
        <v>6327</v>
      </c>
      <c t="s" s="136" r="C1510">
        <v>6328</v>
      </c>
      <c t="s" s="136" r="D1510">
        <v>234</v>
      </c>
      <c t="s" s="136" r="E1510">
        <v>6348</v>
      </c>
      <c s="150" r="F1510"/>
    </row>
    <row r="1511">
      <c s="113" r="A1511">
        <v>219001001096</v>
      </c>
      <c t="s" s="136" r="B1511">
        <v>6327</v>
      </c>
      <c t="s" s="136" r="C1511">
        <v>6328</v>
      </c>
      <c t="s" s="136" r="D1511">
        <v>234</v>
      </c>
      <c t="s" s="136" r="E1511">
        <v>6349</v>
      </c>
      <c s="150" r="F1511"/>
    </row>
    <row r="1512">
      <c s="113" r="A1512">
        <v>219001003382</v>
      </c>
      <c t="s" s="136" r="B1512">
        <v>6327</v>
      </c>
      <c t="s" s="136" r="C1512">
        <v>6328</v>
      </c>
      <c t="s" s="136" r="D1512">
        <v>234</v>
      </c>
      <c t="s" s="136" r="E1512">
        <v>6350</v>
      </c>
      <c s="150" r="F1512"/>
    </row>
    <row r="1513">
      <c s="113" r="A1513">
        <v>319001003832</v>
      </c>
      <c t="s" s="136" r="B1513">
        <v>6327</v>
      </c>
      <c t="s" s="136" r="C1513">
        <v>6328</v>
      </c>
      <c t="s" s="136" r="D1513">
        <v>234</v>
      </c>
      <c t="s" s="136" r="E1513">
        <v>6351</v>
      </c>
      <c s="150" r="F1513"/>
    </row>
    <row r="1514">
      <c s="50" r="A1514">
        <v>119001000494</v>
      </c>
      <c t="s" s="103" r="B1514">
        <v>4921</v>
      </c>
      <c t="s" s="103" r="C1514">
        <v>4885</v>
      </c>
      <c t="s" s="103" r="D1514">
        <v>234</v>
      </c>
      <c t="s" s="103" r="E1514">
        <v>6352</v>
      </c>
      <c s="150" r="F1514"/>
    </row>
    <row r="1515">
      <c s="50" r="A1515">
        <v>119001000621</v>
      </c>
      <c t="s" s="103" r="B1515">
        <v>4921</v>
      </c>
      <c t="s" s="103" r="C1515">
        <v>4885</v>
      </c>
      <c t="s" s="103" r="D1515">
        <v>234</v>
      </c>
      <c t="s" s="103" r="E1515">
        <v>6353</v>
      </c>
      <c s="150" r="F1515"/>
    </row>
    <row r="1516">
      <c s="50" r="A1516">
        <v>119001002012</v>
      </c>
      <c t="s" s="103" r="B1516">
        <v>4921</v>
      </c>
      <c t="s" s="103" r="C1516">
        <v>4885</v>
      </c>
      <c t="s" s="103" r="D1516">
        <v>234</v>
      </c>
      <c t="s" s="103" r="E1516">
        <v>6354</v>
      </c>
      <c s="150" r="F1516"/>
    </row>
    <row r="1517">
      <c s="50" r="A1517">
        <v>319001002275</v>
      </c>
      <c t="s" s="103" r="B1517">
        <v>4921</v>
      </c>
      <c t="s" s="103" r="C1517">
        <v>4885</v>
      </c>
      <c t="s" s="103" r="D1517">
        <v>234</v>
      </c>
      <c t="s" s="103" r="E1517">
        <v>6355</v>
      </c>
      <c s="150" r="F1517"/>
    </row>
    <row r="1518">
      <c s="50" r="A1518">
        <v>119001000672</v>
      </c>
      <c t="s" s="103" r="B1518">
        <v>4921</v>
      </c>
      <c t="s" s="103" r="C1518">
        <v>4885</v>
      </c>
      <c t="s" s="103" r="D1518">
        <v>234</v>
      </c>
      <c t="s" s="103" r="E1518">
        <v>6356</v>
      </c>
      <c s="150" r="F1518"/>
    </row>
    <row r="1519">
      <c s="50" r="A1519">
        <v>119001000664</v>
      </c>
      <c t="s" s="103" r="B1519">
        <v>4921</v>
      </c>
      <c t="s" s="103" r="C1519">
        <v>4885</v>
      </c>
      <c t="s" s="103" r="D1519">
        <v>234</v>
      </c>
      <c t="s" s="103" r="E1519">
        <v>6357</v>
      </c>
      <c s="150" r="F1519"/>
    </row>
    <row r="1520">
      <c s="50" r="A1520">
        <v>119001002314</v>
      </c>
      <c t="s" s="103" r="B1520">
        <v>4921</v>
      </c>
      <c t="s" s="103" r="C1520">
        <v>4885</v>
      </c>
      <c t="s" s="103" r="D1520">
        <v>234</v>
      </c>
      <c t="s" s="103" r="E1520">
        <v>6358</v>
      </c>
      <c s="150" r="F1520"/>
    </row>
    <row r="1521">
      <c s="50" r="A1521">
        <v>119001000613</v>
      </c>
      <c t="s" s="103" r="B1521">
        <v>4921</v>
      </c>
      <c t="s" s="103" r="C1521">
        <v>4885</v>
      </c>
      <c t="s" s="103" r="D1521">
        <v>234</v>
      </c>
      <c t="s" s="103" r="E1521">
        <v>6359</v>
      </c>
      <c s="150" r="F1521"/>
    </row>
    <row r="1522">
      <c s="113" r="A1522">
        <v>119001000508</v>
      </c>
      <c t="s" s="136" r="B1522">
        <v>6327</v>
      </c>
      <c t="s" s="136" r="C1522">
        <v>6328</v>
      </c>
      <c t="s" s="136" r="D1522">
        <v>234</v>
      </c>
      <c t="s" s="136" r="E1522">
        <v>6360</v>
      </c>
      <c s="150" r="F1522"/>
    </row>
    <row r="1523">
      <c s="50" r="A1523">
        <v>319001002160</v>
      </c>
      <c t="s" s="103" r="B1523">
        <v>4921</v>
      </c>
      <c t="s" s="103" r="C1523">
        <v>4885</v>
      </c>
      <c t="s" s="103" r="D1523">
        <v>234</v>
      </c>
      <c t="s" s="103" r="E1523">
        <v>6361</v>
      </c>
      <c s="150" r="F1523"/>
    </row>
    <row r="1524">
      <c s="113" r="A1524">
        <v>119001000575</v>
      </c>
      <c t="s" s="136" r="B1524">
        <v>6327</v>
      </c>
      <c t="s" s="136" r="C1524">
        <v>6328</v>
      </c>
      <c t="s" s="136" r="D1524">
        <v>234</v>
      </c>
      <c t="s" s="136" r="E1524">
        <v>6362</v>
      </c>
      <c s="150" r="F1524"/>
    </row>
    <row r="1525">
      <c s="113" r="A1525">
        <v>119001001512</v>
      </c>
      <c t="s" s="136" r="B1525">
        <v>6327</v>
      </c>
      <c t="s" s="136" r="C1525">
        <v>6328</v>
      </c>
      <c t="s" s="136" r="D1525">
        <v>234</v>
      </c>
      <c t="s" s="136" r="E1525">
        <v>6363</v>
      </c>
      <c s="150" r="F1525"/>
    </row>
    <row r="1526">
      <c s="113" r="A1526">
        <v>119001002624</v>
      </c>
      <c t="s" s="136" r="B1526">
        <v>6327</v>
      </c>
      <c t="s" s="136" r="C1526">
        <v>6328</v>
      </c>
      <c t="s" s="136" r="D1526">
        <v>234</v>
      </c>
      <c t="s" s="136" r="E1526">
        <v>6364</v>
      </c>
      <c s="150" r="F1526"/>
    </row>
    <row r="1527">
      <c s="113" r="A1527">
        <v>219001002921</v>
      </c>
      <c t="s" s="136" r="B1527">
        <v>6327</v>
      </c>
      <c t="s" s="136" r="C1527">
        <v>6328</v>
      </c>
      <c t="s" s="136" r="D1527">
        <v>234</v>
      </c>
      <c t="s" s="136" r="E1527">
        <v>6365</v>
      </c>
      <c s="150" r="F1527"/>
    </row>
    <row r="1528">
      <c s="113" r="A1528">
        <v>119001000729</v>
      </c>
      <c t="s" s="136" r="B1528">
        <v>6327</v>
      </c>
      <c t="s" s="136" r="C1528">
        <v>6328</v>
      </c>
      <c t="s" s="136" r="D1528">
        <v>234</v>
      </c>
      <c t="s" s="136" r="E1528">
        <v>6366</v>
      </c>
      <c s="150" r="F1528"/>
    </row>
    <row r="1529">
      <c s="113" r="A1529">
        <v>219001002505</v>
      </c>
      <c t="s" s="136" r="B1529">
        <v>6327</v>
      </c>
      <c t="s" s="136" r="C1529">
        <v>6328</v>
      </c>
      <c t="s" s="136" r="D1529">
        <v>234</v>
      </c>
      <c t="s" s="136" r="E1529">
        <v>6367</v>
      </c>
      <c s="150" r="F1529"/>
    </row>
    <row r="1530">
      <c s="113" r="A1530">
        <v>119001000168</v>
      </c>
      <c t="s" s="136" r="B1530">
        <v>6327</v>
      </c>
      <c t="s" s="136" r="C1530">
        <v>6328</v>
      </c>
      <c t="s" s="136" r="D1530">
        <v>234</v>
      </c>
      <c t="s" s="136" r="E1530">
        <v>6368</v>
      </c>
      <c s="150" r="F1530"/>
    </row>
    <row r="1531">
      <c s="113" r="A1531">
        <v>119001001938</v>
      </c>
      <c t="s" s="136" r="B1531">
        <v>6327</v>
      </c>
      <c t="s" s="136" r="C1531">
        <v>6328</v>
      </c>
      <c t="s" s="136" r="D1531">
        <v>234</v>
      </c>
      <c t="s" s="136" r="E1531">
        <v>5445</v>
      </c>
      <c s="150" r="F1531"/>
    </row>
    <row r="1532">
      <c s="113" r="A1532">
        <v>119001002187</v>
      </c>
      <c t="s" s="136" r="B1532">
        <v>6327</v>
      </c>
      <c t="s" s="136" r="C1532">
        <v>6328</v>
      </c>
      <c t="s" s="136" r="D1532">
        <v>234</v>
      </c>
      <c t="s" s="136" r="E1532">
        <v>6369</v>
      </c>
      <c s="150" r="F1532"/>
    </row>
    <row r="1533">
      <c s="113" r="A1533">
        <v>119001001121</v>
      </c>
      <c t="s" s="136" r="B1533">
        <v>6327</v>
      </c>
      <c t="s" s="136" r="C1533">
        <v>6328</v>
      </c>
      <c t="s" s="136" r="D1533">
        <v>234</v>
      </c>
      <c t="s" s="136" r="E1533">
        <v>6370</v>
      </c>
      <c s="150" r="F1533"/>
    </row>
    <row r="1534">
      <c s="113" r="A1534">
        <v>119001002195</v>
      </c>
      <c t="s" s="136" r="B1534">
        <v>6327</v>
      </c>
      <c t="s" s="136" r="C1534">
        <v>6328</v>
      </c>
      <c t="s" s="136" r="D1534">
        <v>234</v>
      </c>
      <c t="s" s="136" r="E1534">
        <v>6371</v>
      </c>
      <c s="150" r="F1534"/>
    </row>
    <row r="1535">
      <c s="113" r="A1535">
        <v>219001000847</v>
      </c>
      <c t="s" s="136" r="B1535">
        <v>6327</v>
      </c>
      <c t="s" s="136" r="C1535">
        <v>6328</v>
      </c>
      <c t="s" s="136" r="D1535">
        <v>234</v>
      </c>
      <c t="s" s="136" r="E1535">
        <v>6372</v>
      </c>
      <c s="150" r="F1535"/>
    </row>
    <row r="1536">
      <c s="113" r="A1536">
        <v>219001001070</v>
      </c>
      <c t="s" s="136" r="B1536">
        <v>6327</v>
      </c>
      <c t="s" s="136" r="C1536">
        <v>6328</v>
      </c>
      <c t="s" s="136" r="D1536">
        <v>234</v>
      </c>
      <c t="s" s="136" r="E1536">
        <v>6373</v>
      </c>
      <c s="150" r="F1536"/>
    </row>
    <row r="1537">
      <c s="113" r="A1537">
        <v>219001002041</v>
      </c>
      <c t="s" s="136" r="B1537">
        <v>6327</v>
      </c>
      <c t="s" s="136" r="C1537">
        <v>6328</v>
      </c>
      <c t="s" s="136" r="D1537">
        <v>234</v>
      </c>
      <c t="s" s="136" r="E1537">
        <v>6374</v>
      </c>
      <c s="150" r="F1537"/>
    </row>
    <row r="1538">
      <c s="50" r="A1538">
        <v>119001002837</v>
      </c>
      <c t="s" s="103" r="B1538">
        <v>4921</v>
      </c>
      <c t="s" s="103" r="C1538">
        <v>4885</v>
      </c>
      <c t="s" s="103" r="D1538">
        <v>234</v>
      </c>
      <c t="s" s="103" r="E1538">
        <v>6375</v>
      </c>
      <c s="150" r="F1538"/>
    </row>
    <row r="1539">
      <c s="113" r="A1539">
        <v>119001002845</v>
      </c>
      <c t="s" s="136" r="B1539">
        <v>6327</v>
      </c>
      <c t="s" s="136" r="C1539">
        <v>6328</v>
      </c>
      <c t="s" s="136" r="D1539">
        <v>234</v>
      </c>
      <c t="s" s="136" r="E1539">
        <v>6376</v>
      </c>
      <c s="150" r="F1539"/>
    </row>
    <row r="1540">
      <c s="113" r="A1540">
        <v>119001003272</v>
      </c>
      <c t="s" s="136" r="B1540">
        <v>6327</v>
      </c>
      <c t="s" s="136" r="C1540">
        <v>6328</v>
      </c>
      <c t="s" s="136" r="D1540">
        <v>234</v>
      </c>
      <c t="s" s="136" r="E1540">
        <v>6377</v>
      </c>
      <c s="150" r="F1540"/>
    </row>
    <row r="1541">
      <c s="113" r="A1541">
        <v>119001003485</v>
      </c>
      <c t="s" s="136" r="B1541">
        <v>6327</v>
      </c>
      <c t="s" s="136" r="C1541">
        <v>6328</v>
      </c>
      <c t="s" s="136" r="D1541">
        <v>234</v>
      </c>
      <c t="s" s="136" r="E1541">
        <v>6378</v>
      </c>
      <c s="150" r="F1541"/>
    </row>
    <row r="1542">
      <c s="50" r="A1542">
        <v>119001003973</v>
      </c>
      <c t="s" s="103" r="B1542">
        <v>4921</v>
      </c>
      <c t="s" s="103" r="C1542">
        <v>4885</v>
      </c>
      <c t="s" s="103" r="D1542">
        <v>234</v>
      </c>
      <c t="s" s="103" r="E1542">
        <v>6379</v>
      </c>
      <c s="150" r="F1542"/>
    </row>
    <row r="1543">
      <c s="113" r="A1543">
        <v>119001000109</v>
      </c>
      <c t="s" s="136" r="B1543">
        <v>6327</v>
      </c>
      <c t="s" s="136" r="C1543">
        <v>6328</v>
      </c>
      <c t="s" s="136" r="D1543">
        <v>234</v>
      </c>
      <c t="s" s="136" r="E1543">
        <v>6380</v>
      </c>
      <c s="150" r="F1543"/>
    </row>
    <row r="1544">
      <c s="113" r="A1544">
        <v>119001003981</v>
      </c>
      <c t="s" s="136" r="B1544">
        <v>6327</v>
      </c>
      <c t="s" s="136" r="C1544">
        <v>6328</v>
      </c>
      <c t="s" s="136" r="D1544">
        <v>234</v>
      </c>
      <c t="s" s="136" r="E1544">
        <v>6381</v>
      </c>
      <c s="150" r="F1544"/>
    </row>
    <row r="1545">
      <c s="50" r="A1545">
        <v>119001004759</v>
      </c>
      <c t="s" s="103" r="B1545">
        <v>4921</v>
      </c>
      <c t="s" s="103" r="C1545">
        <v>4885</v>
      </c>
      <c t="s" s="103" r="D1545">
        <v>234</v>
      </c>
      <c t="s" s="103" r="E1545">
        <v>6382</v>
      </c>
      <c s="150" r="F1545"/>
    </row>
    <row r="1546">
      <c s="113" r="A1546">
        <v>119001000648</v>
      </c>
      <c t="s" s="136" r="B1546">
        <v>6327</v>
      </c>
      <c t="s" s="136" r="C1546">
        <v>6328</v>
      </c>
      <c t="s" s="136" r="D1546">
        <v>234</v>
      </c>
      <c t="s" s="136" r="E1546">
        <v>6383</v>
      </c>
      <c s="150" r="F1546"/>
    </row>
    <row r="1547">
      <c s="113" r="A1547">
        <v>119001002039</v>
      </c>
      <c t="s" s="136" r="B1547">
        <v>6327</v>
      </c>
      <c t="s" s="136" r="C1547">
        <v>6328</v>
      </c>
      <c t="s" s="136" r="D1547">
        <v>234</v>
      </c>
      <c t="s" s="136" r="E1547">
        <v>6384</v>
      </c>
      <c s="150" r="F1547"/>
    </row>
    <row r="1548">
      <c s="113" r="A1548">
        <v>119001004015</v>
      </c>
      <c t="s" s="136" r="B1548">
        <v>6327</v>
      </c>
      <c t="s" s="136" r="C1548">
        <v>6328</v>
      </c>
      <c t="s" s="136" r="D1548">
        <v>234</v>
      </c>
      <c t="s" s="136" r="E1548">
        <v>6385</v>
      </c>
      <c s="150" r="F1548"/>
    </row>
    <row r="1549">
      <c s="113" r="A1549">
        <v>119001004066</v>
      </c>
      <c t="s" s="136" r="B1549">
        <v>6327</v>
      </c>
      <c t="s" s="136" r="C1549">
        <v>6328</v>
      </c>
      <c t="s" s="136" r="D1549">
        <v>234</v>
      </c>
      <c t="s" s="136" r="E1549">
        <v>6386</v>
      </c>
      <c s="150" r="F1549"/>
    </row>
    <row r="1550">
      <c s="50" r="A1550">
        <v>119022000486</v>
      </c>
      <c t="s" s="103" r="B1550">
        <v>6387</v>
      </c>
      <c t="s" s="103" r="C1550">
        <v>4885</v>
      </c>
      <c t="s" s="103" r="D1550">
        <v>6328</v>
      </c>
      <c t="s" s="103" r="E1550">
        <v>6388</v>
      </c>
      <c s="150" r="F1550"/>
    </row>
    <row r="1551">
      <c s="113" r="A1551">
        <v>119050000017</v>
      </c>
      <c t="s" s="136" r="B1551">
        <v>6389</v>
      </c>
      <c t="s" s="136" r="C1551">
        <v>6328</v>
      </c>
      <c t="s" s="136" r="D1551">
        <v>6328</v>
      </c>
      <c t="s" s="136" r="E1551">
        <v>6390</v>
      </c>
      <c s="150" r="F1551"/>
    </row>
    <row r="1552">
      <c s="113" r="A1552">
        <v>119050000254</v>
      </c>
      <c t="s" s="136" r="B1552">
        <v>6389</v>
      </c>
      <c t="s" s="136" r="C1552">
        <v>6328</v>
      </c>
      <c t="s" s="136" r="D1552">
        <v>6328</v>
      </c>
      <c t="s" s="136" r="E1552">
        <v>6391</v>
      </c>
      <c s="150" r="F1552"/>
    </row>
    <row r="1553">
      <c s="50" r="A1553">
        <v>119075000372</v>
      </c>
      <c t="s" s="103" r="B1553">
        <v>6392</v>
      </c>
      <c t="s" s="103" r="C1553">
        <v>4885</v>
      </c>
      <c t="s" s="103" r="D1553">
        <v>6328</v>
      </c>
      <c t="s" s="103" r="E1553">
        <v>6393</v>
      </c>
      <c s="150" r="F1553"/>
    </row>
    <row r="1554">
      <c s="50" r="A1554">
        <v>119075000011</v>
      </c>
      <c t="s" s="103" r="B1554">
        <v>6392</v>
      </c>
      <c t="s" s="103" r="C1554">
        <v>4885</v>
      </c>
      <c t="s" s="103" r="D1554">
        <v>6328</v>
      </c>
      <c t="s" s="103" r="E1554">
        <v>6394</v>
      </c>
      <c s="150" r="F1554"/>
    </row>
    <row r="1555">
      <c s="50" r="A1555">
        <v>119100000404</v>
      </c>
      <c t="s" s="103" r="B1555">
        <v>4874</v>
      </c>
      <c t="s" s="103" r="C1555">
        <v>4885</v>
      </c>
      <c t="s" s="103" r="D1555">
        <v>6328</v>
      </c>
      <c t="s" s="103" r="E1555">
        <v>6395</v>
      </c>
      <c s="150" r="F1555"/>
    </row>
    <row r="1556">
      <c s="50" r="A1556">
        <v>119100000382</v>
      </c>
      <c t="s" s="103" r="B1556">
        <v>4874</v>
      </c>
      <c t="s" s="103" r="C1556">
        <v>4885</v>
      </c>
      <c t="s" s="103" r="D1556">
        <v>6328</v>
      </c>
      <c t="s" s="103" r="E1556">
        <v>6396</v>
      </c>
      <c s="150" r="F1556"/>
    </row>
    <row r="1557">
      <c s="50" r="A1557">
        <v>119110000798</v>
      </c>
      <c t="s" s="103" r="B1557">
        <v>6397</v>
      </c>
      <c t="s" s="103" r="C1557">
        <v>4885</v>
      </c>
      <c t="s" s="103" r="D1557">
        <v>6328</v>
      </c>
      <c t="s" s="103" r="E1557">
        <v>6398</v>
      </c>
      <c s="150" r="F1557"/>
    </row>
    <row r="1558">
      <c s="50" r="A1558">
        <v>119110000011</v>
      </c>
      <c t="s" s="103" r="B1558">
        <v>6397</v>
      </c>
      <c t="s" s="103" r="C1558">
        <v>4885</v>
      </c>
      <c t="s" s="103" r="D1558">
        <v>6328</v>
      </c>
      <c t="s" s="103" r="E1558">
        <v>6399</v>
      </c>
      <c s="150" r="F1558"/>
    </row>
    <row r="1559">
      <c s="113" r="A1559">
        <v>119130000409</v>
      </c>
      <c t="s" s="136" r="B1559">
        <v>6400</v>
      </c>
      <c t="s" s="136" r="C1559">
        <v>6328</v>
      </c>
      <c t="s" s="136" r="D1559">
        <v>6328</v>
      </c>
      <c t="s" s="136" r="E1559">
        <v>6401</v>
      </c>
      <c s="150" r="F1559"/>
    </row>
    <row r="1560">
      <c s="113" r="A1560">
        <v>119130000417</v>
      </c>
      <c t="s" s="136" r="B1560">
        <v>6400</v>
      </c>
      <c t="s" s="136" r="C1560">
        <v>6328</v>
      </c>
      <c t="s" s="136" r="D1560">
        <v>6328</v>
      </c>
      <c t="s" s="136" r="E1560">
        <v>6402</v>
      </c>
      <c s="150" r="F1560"/>
    </row>
    <row r="1561">
      <c s="113" r="A1561">
        <v>119130001111</v>
      </c>
      <c t="s" s="136" r="B1561">
        <v>6400</v>
      </c>
      <c t="s" s="136" r="C1561">
        <v>6328</v>
      </c>
      <c t="s" s="136" r="D1561">
        <v>6328</v>
      </c>
      <c t="s" s="136" r="E1561">
        <v>6403</v>
      </c>
      <c s="150" r="F1561"/>
    </row>
    <row r="1562">
      <c s="113" r="A1562">
        <v>119137000293</v>
      </c>
      <c t="s" s="136" r="B1562">
        <v>6404</v>
      </c>
      <c t="s" s="136" r="C1562">
        <v>6328</v>
      </c>
      <c t="s" s="136" r="D1562">
        <v>6328</v>
      </c>
      <c t="s" s="136" r="E1562">
        <v>6405</v>
      </c>
      <c s="150" r="F1562"/>
    </row>
    <row r="1563">
      <c s="113" r="A1563">
        <v>219137000042</v>
      </c>
      <c t="s" s="136" r="B1563">
        <v>6404</v>
      </c>
      <c t="s" s="136" r="C1563">
        <v>6328</v>
      </c>
      <c t="s" s="136" r="D1563">
        <v>6328</v>
      </c>
      <c t="s" s="136" r="E1563">
        <v>6406</v>
      </c>
      <c s="150" r="F1563"/>
    </row>
    <row r="1564">
      <c s="113" r="A1564">
        <v>219137000140</v>
      </c>
      <c t="s" s="136" r="B1564">
        <v>6404</v>
      </c>
      <c t="s" s="136" r="C1564">
        <v>6328</v>
      </c>
      <c t="s" s="136" r="D1564">
        <v>6328</v>
      </c>
      <c t="s" s="136" r="E1564">
        <v>6407</v>
      </c>
      <c s="150" r="F1564"/>
    </row>
    <row r="1565">
      <c s="113" r="A1565">
        <v>219137000158</v>
      </c>
      <c t="s" s="136" r="B1565">
        <v>6404</v>
      </c>
      <c t="s" s="136" r="C1565">
        <v>6328</v>
      </c>
      <c t="s" s="136" r="D1565">
        <v>6328</v>
      </c>
      <c t="s" s="136" r="E1565">
        <v>6408</v>
      </c>
      <c s="150" r="F1565"/>
    </row>
    <row r="1566">
      <c s="113" r="A1566">
        <v>219137000182</v>
      </c>
      <c t="s" s="136" r="B1566">
        <v>6404</v>
      </c>
      <c t="s" s="136" r="C1566">
        <v>6328</v>
      </c>
      <c t="s" s="136" r="D1566">
        <v>6328</v>
      </c>
      <c t="s" s="136" r="E1566">
        <v>6409</v>
      </c>
      <c s="150" r="F1566"/>
    </row>
    <row r="1567">
      <c s="113" r="A1567">
        <v>219137000191</v>
      </c>
      <c t="s" s="136" r="B1567">
        <v>6404</v>
      </c>
      <c t="s" s="136" r="C1567">
        <v>6328</v>
      </c>
      <c t="s" s="136" r="D1567">
        <v>6328</v>
      </c>
      <c t="s" s="136" r="E1567">
        <v>6410</v>
      </c>
      <c s="150" r="F1567"/>
    </row>
    <row r="1568">
      <c s="113" r="A1568">
        <v>219137000204</v>
      </c>
      <c t="s" s="136" r="B1568">
        <v>6404</v>
      </c>
      <c t="s" s="136" r="C1568">
        <v>6328</v>
      </c>
      <c t="s" s="136" r="D1568">
        <v>6328</v>
      </c>
      <c t="s" s="136" r="E1568">
        <v>6411</v>
      </c>
      <c s="150" r="F1568"/>
    </row>
    <row r="1569">
      <c s="113" r="A1569">
        <v>219137000247</v>
      </c>
      <c t="s" s="136" r="B1569">
        <v>6404</v>
      </c>
      <c t="s" s="136" r="C1569">
        <v>6328</v>
      </c>
      <c t="s" s="136" r="D1569">
        <v>6328</v>
      </c>
      <c t="s" s="136" r="E1569">
        <v>6412</v>
      </c>
      <c s="150" r="F1569"/>
    </row>
    <row r="1570">
      <c s="113" r="A1570">
        <v>219137000255</v>
      </c>
      <c t="s" s="136" r="B1570">
        <v>6404</v>
      </c>
      <c t="s" s="136" r="C1570">
        <v>6328</v>
      </c>
      <c t="s" s="136" r="D1570">
        <v>6328</v>
      </c>
      <c t="s" s="136" r="E1570">
        <v>6413</v>
      </c>
      <c s="150" r="F1570"/>
    </row>
    <row r="1571">
      <c s="113" r="A1571">
        <v>219137000263</v>
      </c>
      <c t="s" s="136" r="B1571">
        <v>6404</v>
      </c>
      <c t="s" s="136" r="C1571">
        <v>6328</v>
      </c>
      <c t="s" s="136" r="D1571">
        <v>6328</v>
      </c>
      <c t="s" s="136" r="E1571">
        <v>6414</v>
      </c>
      <c s="150" r="F1571"/>
    </row>
    <row r="1572">
      <c s="113" r="A1572">
        <v>219137000271</v>
      </c>
      <c t="s" s="136" r="B1572">
        <v>6404</v>
      </c>
      <c t="s" s="136" r="C1572">
        <v>6328</v>
      </c>
      <c t="s" s="136" r="D1572">
        <v>6328</v>
      </c>
      <c t="s" s="136" r="E1572">
        <v>6415</v>
      </c>
      <c s="150" r="F1572"/>
    </row>
    <row r="1573">
      <c s="113" r="A1573">
        <v>219137000280</v>
      </c>
      <c t="s" s="136" r="B1573">
        <v>6404</v>
      </c>
      <c t="s" s="136" r="C1573">
        <v>6328</v>
      </c>
      <c t="s" s="136" r="D1573">
        <v>6328</v>
      </c>
      <c t="s" s="136" r="E1573">
        <v>6416</v>
      </c>
      <c s="150" r="F1573"/>
    </row>
    <row r="1574">
      <c s="113" r="A1574">
        <v>219137000379</v>
      </c>
      <c t="s" s="136" r="B1574">
        <v>6404</v>
      </c>
      <c t="s" s="136" r="C1574">
        <v>6328</v>
      </c>
      <c t="s" s="136" r="D1574">
        <v>6328</v>
      </c>
      <c t="s" s="136" r="E1574">
        <v>6417</v>
      </c>
      <c s="150" r="F1574"/>
    </row>
    <row r="1575">
      <c s="113" r="A1575">
        <v>219137000395</v>
      </c>
      <c t="s" s="136" r="B1575">
        <v>6404</v>
      </c>
      <c t="s" s="136" r="C1575">
        <v>6328</v>
      </c>
      <c t="s" s="136" r="D1575">
        <v>6328</v>
      </c>
      <c t="s" s="136" r="E1575">
        <v>6418</v>
      </c>
      <c s="150" r="F1575"/>
    </row>
    <row r="1576">
      <c s="113" r="A1576">
        <v>219137000417</v>
      </c>
      <c t="s" s="136" r="B1576">
        <v>6404</v>
      </c>
      <c t="s" s="136" r="C1576">
        <v>6328</v>
      </c>
      <c t="s" s="136" r="D1576">
        <v>6328</v>
      </c>
      <c t="s" s="136" r="E1576">
        <v>6419</v>
      </c>
      <c s="150" r="F1576"/>
    </row>
    <row r="1577">
      <c s="113" r="A1577">
        <v>219137000425</v>
      </c>
      <c t="s" s="136" r="B1577">
        <v>6404</v>
      </c>
      <c t="s" s="136" r="C1577">
        <v>6328</v>
      </c>
      <c t="s" s="136" r="D1577">
        <v>6328</v>
      </c>
      <c t="s" s="136" r="E1577">
        <v>6420</v>
      </c>
      <c s="150" r="F1577"/>
    </row>
    <row r="1578">
      <c s="113" r="A1578">
        <v>219137000484</v>
      </c>
      <c t="s" s="136" r="B1578">
        <v>6404</v>
      </c>
      <c t="s" s="136" r="C1578">
        <v>6328</v>
      </c>
      <c t="s" s="136" r="D1578">
        <v>6328</v>
      </c>
      <c t="s" s="136" r="E1578">
        <v>6421</v>
      </c>
      <c s="150" r="F1578"/>
    </row>
    <row r="1579">
      <c s="113" r="A1579">
        <v>219137000701</v>
      </c>
      <c t="s" s="136" r="B1579">
        <v>6404</v>
      </c>
      <c t="s" s="136" r="C1579">
        <v>6328</v>
      </c>
      <c t="s" s="136" r="D1579">
        <v>6328</v>
      </c>
      <c t="s" s="136" r="E1579">
        <v>6422</v>
      </c>
      <c s="150" r="F1579"/>
    </row>
    <row r="1580">
      <c s="113" r="A1580">
        <v>219137000719</v>
      </c>
      <c t="s" s="136" r="B1580">
        <v>6404</v>
      </c>
      <c t="s" s="136" r="C1580">
        <v>6328</v>
      </c>
      <c t="s" s="136" r="D1580">
        <v>6328</v>
      </c>
      <c t="s" s="136" r="E1580">
        <v>6423</v>
      </c>
      <c s="150" r="F1580"/>
    </row>
    <row r="1581">
      <c s="113" r="A1581">
        <v>219137000735</v>
      </c>
      <c t="s" s="136" r="B1581">
        <v>6404</v>
      </c>
      <c t="s" s="136" r="C1581">
        <v>6328</v>
      </c>
      <c t="s" s="136" r="D1581">
        <v>6328</v>
      </c>
      <c t="s" s="136" r="E1581">
        <v>6424</v>
      </c>
      <c s="150" r="F1581"/>
    </row>
    <row r="1582">
      <c s="113" r="A1582">
        <v>219137000743</v>
      </c>
      <c t="s" s="136" r="B1582">
        <v>6404</v>
      </c>
      <c t="s" s="136" r="C1582">
        <v>6328</v>
      </c>
      <c t="s" s="136" r="D1582">
        <v>6328</v>
      </c>
      <c t="s" s="136" r="E1582">
        <v>6425</v>
      </c>
      <c s="150" r="F1582"/>
    </row>
    <row r="1583">
      <c s="113" r="A1583">
        <v>219137000760</v>
      </c>
      <c t="s" s="136" r="B1583">
        <v>6404</v>
      </c>
      <c t="s" s="136" r="C1583">
        <v>6328</v>
      </c>
      <c t="s" s="136" r="D1583">
        <v>6328</v>
      </c>
      <c t="s" s="136" r="E1583">
        <v>6426</v>
      </c>
      <c s="150" r="F1583"/>
    </row>
    <row r="1584">
      <c s="113" r="A1584">
        <v>219137000778</v>
      </c>
      <c t="s" s="136" r="B1584">
        <v>6404</v>
      </c>
      <c t="s" s="136" r="C1584">
        <v>6328</v>
      </c>
      <c t="s" s="136" r="D1584">
        <v>6328</v>
      </c>
      <c t="s" s="136" r="E1584">
        <v>6427</v>
      </c>
      <c s="150" r="F1584"/>
    </row>
    <row r="1585">
      <c s="113" r="A1585">
        <v>219137000972</v>
      </c>
      <c t="s" s="136" r="B1585">
        <v>6404</v>
      </c>
      <c t="s" s="136" r="C1585">
        <v>6328</v>
      </c>
      <c t="s" s="136" r="D1585">
        <v>6328</v>
      </c>
      <c t="s" s="136" r="E1585">
        <v>6428</v>
      </c>
      <c s="150" r="F1585"/>
    </row>
    <row r="1586">
      <c s="113" r="A1586">
        <v>219137001022</v>
      </c>
      <c t="s" s="136" r="B1586">
        <v>6404</v>
      </c>
      <c t="s" s="136" r="C1586">
        <v>6328</v>
      </c>
      <c t="s" s="136" r="D1586">
        <v>6328</v>
      </c>
      <c t="s" s="136" r="E1586">
        <v>6429</v>
      </c>
      <c s="150" r="F1586"/>
    </row>
    <row r="1587">
      <c s="113" r="A1587">
        <v>219137001049</v>
      </c>
      <c t="s" s="136" r="B1587">
        <v>6404</v>
      </c>
      <c t="s" s="136" r="C1587">
        <v>6328</v>
      </c>
      <c t="s" s="136" r="D1587">
        <v>6328</v>
      </c>
      <c t="s" s="136" r="E1587">
        <v>6430</v>
      </c>
      <c s="150" r="F1587"/>
    </row>
    <row r="1588">
      <c s="113" r="A1588">
        <v>219137001073</v>
      </c>
      <c t="s" s="136" r="B1588">
        <v>6404</v>
      </c>
      <c t="s" s="136" r="C1588">
        <v>6328</v>
      </c>
      <c t="s" s="136" r="D1588">
        <v>6328</v>
      </c>
      <c t="s" s="136" r="E1588">
        <v>6431</v>
      </c>
      <c s="150" r="F1588"/>
    </row>
    <row r="1589">
      <c s="113" r="A1589">
        <v>219137001090</v>
      </c>
      <c t="s" s="136" r="B1589">
        <v>6404</v>
      </c>
      <c t="s" s="136" r="C1589">
        <v>6328</v>
      </c>
      <c t="s" s="136" r="D1589">
        <v>6328</v>
      </c>
      <c t="s" s="136" r="E1589">
        <v>6432</v>
      </c>
      <c s="150" r="F1589"/>
    </row>
    <row r="1590">
      <c s="113" r="A1590">
        <v>219137001111</v>
      </c>
      <c t="s" s="136" r="B1590">
        <v>6404</v>
      </c>
      <c t="s" s="136" r="C1590">
        <v>6328</v>
      </c>
      <c t="s" s="136" r="D1590">
        <v>6328</v>
      </c>
      <c t="s" s="136" r="E1590">
        <v>6433</v>
      </c>
      <c s="150" r="F1590"/>
    </row>
    <row r="1591">
      <c s="113" r="A1591">
        <v>219137001154</v>
      </c>
      <c t="s" s="136" r="B1591">
        <v>6404</v>
      </c>
      <c t="s" s="136" r="C1591">
        <v>6328</v>
      </c>
      <c t="s" s="136" r="D1591">
        <v>6328</v>
      </c>
      <c t="s" s="136" r="E1591">
        <v>6434</v>
      </c>
      <c s="150" r="F1591"/>
    </row>
    <row r="1592">
      <c s="113" r="A1592">
        <v>219137001171</v>
      </c>
      <c t="s" s="136" r="B1592">
        <v>6404</v>
      </c>
      <c t="s" s="136" r="C1592">
        <v>6328</v>
      </c>
      <c t="s" s="136" r="D1592">
        <v>6328</v>
      </c>
      <c t="s" s="136" r="E1592">
        <v>6435</v>
      </c>
      <c s="150" r="F1592"/>
    </row>
    <row r="1593">
      <c s="113" r="A1593">
        <v>219137001189</v>
      </c>
      <c t="s" s="136" r="B1593">
        <v>6404</v>
      </c>
      <c t="s" s="136" r="C1593">
        <v>6328</v>
      </c>
      <c t="s" s="136" r="D1593">
        <v>6328</v>
      </c>
      <c t="s" s="136" r="E1593">
        <v>6436</v>
      </c>
      <c s="150" r="F1593"/>
    </row>
    <row r="1594">
      <c s="113" r="A1594">
        <v>219137001195</v>
      </c>
      <c t="s" s="136" r="B1594">
        <v>6404</v>
      </c>
      <c t="s" s="136" r="C1594">
        <v>6328</v>
      </c>
      <c t="s" s="136" r="D1594">
        <v>6328</v>
      </c>
      <c t="s" s="136" r="E1594">
        <v>6437</v>
      </c>
      <c s="150" r="F1594"/>
    </row>
    <row r="1595">
      <c s="113" r="A1595">
        <v>219137001197</v>
      </c>
      <c t="s" s="136" r="B1595">
        <v>6404</v>
      </c>
      <c t="s" s="136" r="C1595">
        <v>6328</v>
      </c>
      <c t="s" s="136" r="D1595">
        <v>6328</v>
      </c>
      <c t="s" s="136" r="E1595">
        <v>6438</v>
      </c>
      <c s="150" r="F1595"/>
    </row>
    <row r="1596">
      <c s="113" r="A1596">
        <v>219137001201</v>
      </c>
      <c t="s" s="136" r="B1596">
        <v>6404</v>
      </c>
      <c t="s" s="136" r="C1596">
        <v>6328</v>
      </c>
      <c t="s" s="136" r="D1596">
        <v>6328</v>
      </c>
      <c t="s" s="136" r="E1596">
        <v>6439</v>
      </c>
      <c s="150" r="F1596"/>
    </row>
    <row r="1597">
      <c s="113" r="A1597">
        <v>219137001227</v>
      </c>
      <c t="s" s="136" r="B1597">
        <v>6404</v>
      </c>
      <c t="s" s="136" r="C1597">
        <v>6328</v>
      </c>
      <c t="s" s="136" r="D1597">
        <v>6328</v>
      </c>
      <c t="s" s="136" r="E1597">
        <v>6440</v>
      </c>
      <c s="150" r="F1597"/>
    </row>
    <row r="1598">
      <c s="113" r="A1598">
        <v>219137001235</v>
      </c>
      <c t="s" s="136" r="B1598">
        <v>6404</v>
      </c>
      <c t="s" s="136" r="C1598">
        <v>6328</v>
      </c>
      <c t="s" s="136" r="D1598">
        <v>6328</v>
      </c>
      <c t="s" s="136" r="E1598">
        <v>6441</v>
      </c>
      <c s="150" r="F1598"/>
    </row>
    <row r="1599">
      <c s="113" r="A1599">
        <v>219137001260</v>
      </c>
      <c t="s" s="136" r="B1599">
        <v>6404</v>
      </c>
      <c t="s" s="136" r="C1599">
        <v>6328</v>
      </c>
      <c t="s" s="136" r="D1599">
        <v>6328</v>
      </c>
      <c t="s" s="136" r="E1599">
        <v>6442</v>
      </c>
      <c s="150" r="F1599"/>
    </row>
    <row r="1600">
      <c s="113" r="A1600">
        <v>219137001278</v>
      </c>
      <c t="s" s="136" r="B1600">
        <v>6404</v>
      </c>
      <c t="s" s="136" r="C1600">
        <v>6328</v>
      </c>
      <c t="s" s="136" r="D1600">
        <v>6328</v>
      </c>
      <c t="s" s="136" r="E1600">
        <v>6443</v>
      </c>
      <c s="150" r="F1600"/>
    </row>
    <row r="1601">
      <c s="113" r="A1601">
        <v>219137001286</v>
      </c>
      <c t="s" s="136" r="B1601">
        <v>6404</v>
      </c>
      <c t="s" s="136" r="C1601">
        <v>6328</v>
      </c>
      <c t="s" s="136" r="D1601">
        <v>6328</v>
      </c>
      <c t="s" s="136" r="E1601">
        <v>6444</v>
      </c>
      <c s="150" r="F1601"/>
    </row>
    <row r="1602">
      <c s="113" r="A1602">
        <v>219137001294</v>
      </c>
      <c t="s" s="136" r="B1602">
        <v>6404</v>
      </c>
      <c t="s" s="136" r="C1602">
        <v>6328</v>
      </c>
      <c t="s" s="136" r="D1602">
        <v>6328</v>
      </c>
      <c t="s" s="136" r="E1602">
        <v>6445</v>
      </c>
      <c s="150" r="F1602"/>
    </row>
    <row r="1603">
      <c s="113" r="A1603">
        <v>219137001316</v>
      </c>
      <c t="s" s="136" r="B1603">
        <v>6404</v>
      </c>
      <c t="s" s="136" r="C1603">
        <v>6328</v>
      </c>
      <c t="s" s="136" r="D1603">
        <v>6328</v>
      </c>
      <c t="s" s="136" r="E1603">
        <v>6446</v>
      </c>
      <c s="150" r="F1603"/>
    </row>
    <row r="1604">
      <c s="113" r="A1604">
        <v>219137001324</v>
      </c>
      <c t="s" s="136" r="B1604">
        <v>6404</v>
      </c>
      <c t="s" s="136" r="C1604">
        <v>6328</v>
      </c>
      <c t="s" s="136" r="D1604">
        <v>6328</v>
      </c>
      <c t="s" s="136" r="E1604">
        <v>6447</v>
      </c>
      <c s="150" r="F1604"/>
    </row>
    <row r="1605">
      <c s="113" r="A1605">
        <v>219137001332</v>
      </c>
      <c t="s" s="136" r="B1605">
        <v>6404</v>
      </c>
      <c t="s" s="136" r="C1605">
        <v>6328</v>
      </c>
      <c t="s" s="136" r="D1605">
        <v>6328</v>
      </c>
      <c t="s" s="136" r="E1605">
        <v>6448</v>
      </c>
      <c s="150" r="F1605"/>
    </row>
    <row r="1606">
      <c s="113" r="A1606">
        <v>219137001367</v>
      </c>
      <c t="s" s="136" r="B1606">
        <v>6404</v>
      </c>
      <c t="s" s="136" r="C1606">
        <v>6328</v>
      </c>
      <c t="s" s="136" r="D1606">
        <v>6328</v>
      </c>
      <c t="s" s="136" r="E1606">
        <v>6449</v>
      </c>
      <c s="150" r="F1606"/>
    </row>
    <row r="1607">
      <c s="113" r="A1607">
        <v>219137001511</v>
      </c>
      <c t="s" s="136" r="B1607">
        <v>6404</v>
      </c>
      <c t="s" s="136" r="C1607">
        <v>6328</v>
      </c>
      <c t="s" s="136" r="D1607">
        <v>6328</v>
      </c>
      <c t="s" s="136" r="E1607">
        <v>6450</v>
      </c>
      <c s="150" r="F1607"/>
    </row>
    <row r="1608">
      <c s="113" r="A1608">
        <v>219137001529</v>
      </c>
      <c t="s" s="136" r="B1608">
        <v>6404</v>
      </c>
      <c t="s" s="136" r="C1608">
        <v>6328</v>
      </c>
      <c t="s" s="136" r="D1608">
        <v>6328</v>
      </c>
      <c t="s" s="136" r="E1608">
        <v>6451</v>
      </c>
      <c s="150" r="F1608"/>
    </row>
    <row r="1609">
      <c s="113" r="A1609">
        <v>419137001544</v>
      </c>
      <c t="s" s="136" r="B1609">
        <v>6404</v>
      </c>
      <c t="s" s="136" r="C1609">
        <v>6328</v>
      </c>
      <c t="s" s="136" r="D1609">
        <v>6328</v>
      </c>
      <c t="s" s="136" r="E1609">
        <v>6452</v>
      </c>
      <c s="150" r="F1609"/>
    </row>
    <row r="1610">
      <c s="50" r="A1610">
        <v>119137000234</v>
      </c>
      <c t="s" s="103" r="B1610">
        <v>6453</v>
      </c>
      <c t="s" s="103" r="C1610">
        <v>4885</v>
      </c>
      <c t="s" s="103" r="D1610">
        <v>6328</v>
      </c>
      <c t="s" s="103" r="E1610">
        <v>6454</v>
      </c>
      <c s="150" r="F1610"/>
    </row>
    <row r="1611">
      <c s="113" r="A1611">
        <v>119142000153</v>
      </c>
      <c t="s" s="136" r="B1611">
        <v>6455</v>
      </c>
      <c t="s" s="136" r="C1611">
        <v>6328</v>
      </c>
      <c t="s" s="136" r="D1611">
        <v>6328</v>
      </c>
      <c t="s" s="136" r="E1611">
        <v>6456</v>
      </c>
      <c s="150" r="F1611"/>
    </row>
    <row r="1612">
      <c s="113" r="A1612">
        <v>119142000145</v>
      </c>
      <c t="s" s="136" r="B1612">
        <v>6455</v>
      </c>
      <c t="s" s="136" r="C1612">
        <v>6328</v>
      </c>
      <c t="s" s="136" r="D1612">
        <v>6328</v>
      </c>
      <c t="s" s="136" r="E1612">
        <v>6457</v>
      </c>
      <c s="150" r="F1612"/>
    </row>
    <row r="1613">
      <c s="113" r="A1613">
        <v>219142000018</v>
      </c>
      <c t="s" s="136" r="B1613">
        <v>6455</v>
      </c>
      <c t="s" s="136" r="C1613">
        <v>6328</v>
      </c>
      <c t="s" s="136" r="D1613">
        <v>6328</v>
      </c>
      <c t="s" s="136" r="E1613">
        <v>6458</v>
      </c>
      <c s="150" r="F1613"/>
    </row>
    <row r="1614">
      <c s="113" r="A1614">
        <v>219142000361</v>
      </c>
      <c t="s" s="136" r="B1614">
        <v>6455</v>
      </c>
      <c t="s" s="136" r="C1614">
        <v>6328</v>
      </c>
      <c t="s" s="136" r="D1614">
        <v>6328</v>
      </c>
      <c t="s" s="136" r="E1614">
        <v>6459</v>
      </c>
      <c s="150" r="F1614"/>
    </row>
    <row r="1615">
      <c s="113" r="A1615">
        <v>219142000433</v>
      </c>
      <c t="s" s="136" r="B1615">
        <v>6455</v>
      </c>
      <c t="s" s="136" r="C1615">
        <v>6328</v>
      </c>
      <c t="s" s="136" r="D1615">
        <v>6328</v>
      </c>
      <c t="s" s="136" r="E1615">
        <v>6460</v>
      </c>
      <c s="150" r="F1615"/>
    </row>
    <row r="1616">
      <c s="113" r="A1616">
        <v>219142000441</v>
      </c>
      <c t="s" s="136" r="B1616">
        <v>6455</v>
      </c>
      <c t="s" s="136" r="C1616">
        <v>6328</v>
      </c>
      <c t="s" s="136" r="D1616">
        <v>6328</v>
      </c>
      <c t="s" s="136" r="E1616">
        <v>6461</v>
      </c>
      <c s="150" r="F1616"/>
    </row>
    <row r="1617">
      <c s="113" r="A1617">
        <v>119142000480</v>
      </c>
      <c t="s" s="136" r="B1617">
        <v>6455</v>
      </c>
      <c t="s" s="136" r="C1617">
        <v>6328</v>
      </c>
      <c t="s" s="136" r="D1617">
        <v>6328</v>
      </c>
      <c t="s" s="136" r="E1617">
        <v>6462</v>
      </c>
      <c s="150" r="F1617"/>
    </row>
    <row r="1618">
      <c s="113" r="A1618">
        <v>119212000032</v>
      </c>
      <c t="s" s="136" r="B1618">
        <v>6463</v>
      </c>
      <c t="s" s="136" r="C1618">
        <v>6328</v>
      </c>
      <c t="s" s="136" r="D1618">
        <v>6328</v>
      </c>
      <c t="s" s="136" r="E1618">
        <v>6464</v>
      </c>
      <c s="150" r="F1618"/>
    </row>
    <row r="1619">
      <c s="113" r="A1619">
        <v>119212000041</v>
      </c>
      <c t="s" s="136" r="B1619">
        <v>6463</v>
      </c>
      <c t="s" s="136" r="C1619">
        <v>6328</v>
      </c>
      <c t="s" s="136" r="D1619">
        <v>6328</v>
      </c>
      <c t="s" s="136" r="E1619">
        <v>6465</v>
      </c>
      <c s="150" r="F1619"/>
    </row>
    <row r="1620">
      <c s="113" r="A1620">
        <v>119212000725</v>
      </c>
      <c t="s" s="136" r="B1620">
        <v>6463</v>
      </c>
      <c t="s" s="136" r="C1620">
        <v>6328</v>
      </c>
      <c t="s" s="136" r="D1620">
        <v>6328</v>
      </c>
      <c t="s" s="136" r="E1620">
        <v>6466</v>
      </c>
      <c s="150" r="F1620"/>
    </row>
    <row r="1621">
      <c s="113" r="A1621">
        <v>219212000070</v>
      </c>
      <c t="s" s="136" r="B1621">
        <v>6463</v>
      </c>
      <c t="s" s="136" r="C1621">
        <v>6328</v>
      </c>
      <c t="s" s="136" r="D1621">
        <v>6328</v>
      </c>
      <c t="s" s="136" r="E1621">
        <v>6467</v>
      </c>
      <c s="150" r="F1621"/>
    </row>
    <row r="1622">
      <c s="113" r="A1622">
        <v>219212000614</v>
      </c>
      <c t="s" s="136" r="B1622">
        <v>6463</v>
      </c>
      <c t="s" s="136" r="C1622">
        <v>6328</v>
      </c>
      <c t="s" s="136" r="D1622">
        <v>6328</v>
      </c>
      <c t="s" s="136" r="E1622">
        <v>6468</v>
      </c>
      <c s="150" r="F1622"/>
    </row>
    <row r="1623">
      <c s="113" r="A1623">
        <v>119212000016</v>
      </c>
      <c t="s" s="136" r="B1623">
        <v>6463</v>
      </c>
      <c t="s" s="136" r="C1623">
        <v>6328</v>
      </c>
      <c t="s" s="136" r="D1623">
        <v>6328</v>
      </c>
      <c t="s" s="136" r="E1623">
        <v>6469</v>
      </c>
      <c s="150" r="F1623"/>
    </row>
    <row r="1624">
      <c s="113" r="A1624">
        <v>119212000652</v>
      </c>
      <c t="s" s="136" r="B1624">
        <v>6463</v>
      </c>
      <c t="s" s="136" r="C1624">
        <v>6328</v>
      </c>
      <c t="s" s="136" r="D1624">
        <v>6328</v>
      </c>
      <c t="s" s="136" r="E1624">
        <v>6470</v>
      </c>
      <c s="150" r="F1624"/>
    </row>
    <row r="1625">
      <c s="113" r="A1625">
        <v>119212000709</v>
      </c>
      <c t="s" s="136" r="B1625">
        <v>6463</v>
      </c>
      <c t="s" s="136" r="C1625">
        <v>6328</v>
      </c>
      <c t="s" s="136" r="D1625">
        <v>6328</v>
      </c>
      <c t="s" s="136" r="E1625">
        <v>6471</v>
      </c>
      <c s="150" r="F1625"/>
    </row>
    <row r="1626">
      <c s="113" r="A1626">
        <v>219212000088</v>
      </c>
      <c t="s" s="136" r="B1626">
        <v>6463</v>
      </c>
      <c t="s" s="136" r="C1626">
        <v>6328</v>
      </c>
      <c t="s" s="136" r="D1626">
        <v>6328</v>
      </c>
      <c t="s" s="136" r="E1626">
        <v>6472</v>
      </c>
      <c s="150" r="F1626"/>
    </row>
    <row r="1627">
      <c s="113" r="A1627">
        <v>119212000024</v>
      </c>
      <c t="s" s="136" r="B1627">
        <v>6463</v>
      </c>
      <c t="s" s="136" r="C1627">
        <v>6328</v>
      </c>
      <c t="s" s="136" r="D1627">
        <v>6328</v>
      </c>
      <c t="s" s="136" r="E1627">
        <v>6473</v>
      </c>
      <c s="150" r="F1627"/>
    </row>
    <row r="1628">
      <c s="113" r="A1628">
        <v>119212000369</v>
      </c>
      <c t="s" s="136" r="B1628">
        <v>6463</v>
      </c>
      <c t="s" s="136" r="C1628">
        <v>6328</v>
      </c>
      <c t="s" s="136" r="D1628">
        <v>6328</v>
      </c>
      <c t="s" s="136" r="E1628">
        <v>6474</v>
      </c>
      <c s="150" r="F1628"/>
    </row>
    <row r="1629">
      <c s="113" r="A1629">
        <v>119212000687</v>
      </c>
      <c t="s" s="136" r="B1629">
        <v>6463</v>
      </c>
      <c t="s" s="136" r="C1629">
        <v>6328</v>
      </c>
      <c t="s" s="136" r="D1629">
        <v>6328</v>
      </c>
      <c t="s" s="136" r="E1629">
        <v>6475</v>
      </c>
      <c s="150" r="F1629"/>
    </row>
    <row r="1630">
      <c s="113" r="A1630">
        <v>119212000776</v>
      </c>
      <c t="s" s="136" r="B1630">
        <v>6463</v>
      </c>
      <c t="s" s="136" r="C1630">
        <v>6328</v>
      </c>
      <c t="s" s="136" r="D1630">
        <v>6328</v>
      </c>
      <c t="s" s="136" r="E1630">
        <v>6476</v>
      </c>
      <c s="150" r="F1630"/>
    </row>
    <row r="1631">
      <c s="50" r="A1631">
        <v>119256000293</v>
      </c>
      <c t="s" s="103" r="B1631">
        <v>6477</v>
      </c>
      <c t="s" s="103" r="C1631">
        <v>4885</v>
      </c>
      <c t="s" s="103" r="D1631">
        <v>6328</v>
      </c>
      <c t="s" s="103" r="E1631">
        <v>6478</v>
      </c>
      <c s="150" r="F1631"/>
    </row>
    <row r="1632">
      <c s="113" r="A1632">
        <v>119256000587</v>
      </c>
      <c t="s" s="136" r="B1632">
        <v>6479</v>
      </c>
      <c t="s" s="136" r="C1632">
        <v>6328</v>
      </c>
      <c t="s" s="136" r="D1632">
        <v>6328</v>
      </c>
      <c t="s" s="136" r="E1632">
        <v>6480</v>
      </c>
      <c s="150" r="F1632"/>
    </row>
    <row r="1633">
      <c s="113" r="A1633">
        <v>219256000026</v>
      </c>
      <c t="s" s="136" r="B1633">
        <v>6479</v>
      </c>
      <c t="s" s="136" r="C1633">
        <v>6328</v>
      </c>
      <c t="s" s="136" r="D1633">
        <v>6328</v>
      </c>
      <c t="s" s="136" r="E1633">
        <v>6481</v>
      </c>
      <c s="150" r="F1633"/>
    </row>
    <row r="1634">
      <c s="113" r="A1634">
        <v>219256000077</v>
      </c>
      <c t="s" s="136" r="B1634">
        <v>6479</v>
      </c>
      <c t="s" s="136" r="C1634">
        <v>6328</v>
      </c>
      <c t="s" s="136" r="D1634">
        <v>6328</v>
      </c>
      <c t="s" s="136" r="E1634">
        <v>6482</v>
      </c>
      <c s="150" r="F1634"/>
    </row>
    <row r="1635">
      <c s="113" r="A1635">
        <v>219256000468</v>
      </c>
      <c t="s" s="136" r="B1635">
        <v>6479</v>
      </c>
      <c t="s" s="136" r="C1635">
        <v>6328</v>
      </c>
      <c t="s" s="136" r="D1635">
        <v>6328</v>
      </c>
      <c t="s" s="136" r="E1635">
        <v>6483</v>
      </c>
      <c s="150" r="F1635"/>
    </row>
    <row r="1636">
      <c s="113" r="A1636">
        <v>219256000603</v>
      </c>
      <c t="s" s="136" r="B1636">
        <v>6479</v>
      </c>
      <c t="s" s="136" r="C1636">
        <v>6328</v>
      </c>
      <c t="s" s="136" r="D1636">
        <v>6328</v>
      </c>
      <c t="s" s="136" r="E1636">
        <v>6484</v>
      </c>
      <c s="150" r="F1636"/>
    </row>
    <row r="1637">
      <c s="113" r="A1637">
        <v>219256000671</v>
      </c>
      <c t="s" s="136" r="B1637">
        <v>6479</v>
      </c>
      <c t="s" s="136" r="C1637">
        <v>6328</v>
      </c>
      <c t="s" s="136" r="D1637">
        <v>6328</v>
      </c>
      <c t="s" s="136" r="E1637">
        <v>6485</v>
      </c>
      <c s="150" r="F1637"/>
    </row>
    <row r="1638">
      <c s="113" r="A1638">
        <v>219256002428</v>
      </c>
      <c t="s" s="136" r="B1638">
        <v>6479</v>
      </c>
      <c t="s" s="136" r="C1638">
        <v>6328</v>
      </c>
      <c t="s" s="136" r="D1638">
        <v>6328</v>
      </c>
      <c t="s" s="136" r="E1638">
        <v>6486</v>
      </c>
      <c s="150" r="F1638"/>
    </row>
    <row r="1639">
      <c s="113" r="A1639">
        <v>119318000023</v>
      </c>
      <c t="s" s="136" r="B1639">
        <v>6487</v>
      </c>
      <c t="s" s="136" r="C1639">
        <v>6328</v>
      </c>
      <c t="s" s="136" r="D1639">
        <v>6328</v>
      </c>
      <c t="s" s="136" r="E1639">
        <v>6488</v>
      </c>
      <c s="150" r="F1639"/>
    </row>
    <row r="1640">
      <c s="113" r="A1640">
        <v>119318001682</v>
      </c>
      <c t="s" s="136" r="B1640">
        <v>6487</v>
      </c>
      <c t="s" s="136" r="C1640">
        <v>6328</v>
      </c>
      <c t="s" s="136" r="D1640">
        <v>6328</v>
      </c>
      <c t="s" s="136" r="E1640">
        <v>6489</v>
      </c>
      <c s="150" r="F1640"/>
    </row>
    <row r="1641">
      <c s="113" r="A1641">
        <v>119355000033</v>
      </c>
      <c t="s" s="136" r="B1641">
        <v>6490</v>
      </c>
      <c t="s" s="136" r="C1641">
        <v>6328</v>
      </c>
      <c t="s" s="136" r="D1641">
        <v>6328</v>
      </c>
      <c t="s" s="136" r="E1641">
        <v>6491</v>
      </c>
      <c s="150" r="F1641"/>
    </row>
    <row r="1642">
      <c s="113" r="A1642">
        <v>219355000216</v>
      </c>
      <c t="s" s="136" r="B1642">
        <v>6490</v>
      </c>
      <c t="s" s="136" r="C1642">
        <v>6328</v>
      </c>
      <c t="s" s="136" r="D1642">
        <v>6328</v>
      </c>
      <c t="s" s="136" r="E1642">
        <v>6492</v>
      </c>
      <c s="150" r="F1642"/>
    </row>
    <row r="1643">
      <c s="113" r="A1643">
        <v>219355000241</v>
      </c>
      <c t="s" s="136" r="B1643">
        <v>6490</v>
      </c>
      <c t="s" s="136" r="C1643">
        <v>6328</v>
      </c>
      <c t="s" s="136" r="D1643">
        <v>6328</v>
      </c>
      <c t="s" s="136" r="E1643">
        <v>6493</v>
      </c>
      <c s="150" r="F1643"/>
    </row>
    <row r="1644">
      <c s="113" r="A1644">
        <v>119364000062</v>
      </c>
      <c t="s" s="136" r="B1644">
        <v>6494</v>
      </c>
      <c t="s" s="136" r="C1644">
        <v>6328</v>
      </c>
      <c t="s" s="136" r="D1644">
        <v>6328</v>
      </c>
      <c t="s" s="136" r="E1644">
        <v>6495</v>
      </c>
      <c s="150" r="F1644"/>
    </row>
    <row r="1645">
      <c s="113" r="A1645">
        <v>219364000016</v>
      </c>
      <c t="s" s="136" r="B1645">
        <v>6494</v>
      </c>
      <c t="s" s="136" r="C1645">
        <v>6328</v>
      </c>
      <c t="s" s="136" r="D1645">
        <v>6328</v>
      </c>
      <c t="s" s="136" r="E1645">
        <v>6496</v>
      </c>
      <c s="150" r="F1645"/>
    </row>
    <row r="1646">
      <c s="113" r="A1646">
        <v>219364000059</v>
      </c>
      <c t="s" s="136" r="B1646">
        <v>6494</v>
      </c>
      <c t="s" s="136" r="C1646">
        <v>6328</v>
      </c>
      <c t="s" s="136" r="D1646">
        <v>6328</v>
      </c>
      <c t="s" s="136" r="E1646">
        <v>6497</v>
      </c>
      <c s="150" r="F1646"/>
    </row>
    <row r="1647">
      <c s="113" r="A1647">
        <v>219364000091</v>
      </c>
      <c t="s" s="136" r="B1647">
        <v>6494</v>
      </c>
      <c t="s" s="136" r="C1647">
        <v>6328</v>
      </c>
      <c t="s" s="136" r="D1647">
        <v>6328</v>
      </c>
      <c t="s" s="136" r="E1647">
        <v>6498</v>
      </c>
      <c s="150" r="F1647"/>
    </row>
    <row r="1648">
      <c s="113" r="A1648">
        <v>219364000105</v>
      </c>
      <c t="s" s="136" r="B1648">
        <v>6494</v>
      </c>
      <c t="s" s="136" r="C1648">
        <v>6328</v>
      </c>
      <c t="s" s="136" r="D1648">
        <v>6328</v>
      </c>
      <c t="s" s="136" r="E1648">
        <v>6499</v>
      </c>
      <c s="150" r="F1648"/>
    </row>
    <row r="1649">
      <c s="113" r="A1649">
        <v>219364000113</v>
      </c>
      <c t="s" s="136" r="B1649">
        <v>6494</v>
      </c>
      <c t="s" s="136" r="C1649">
        <v>6328</v>
      </c>
      <c t="s" s="136" r="D1649">
        <v>6328</v>
      </c>
      <c t="s" s="136" r="E1649">
        <v>6500</v>
      </c>
      <c s="150" r="F1649"/>
    </row>
    <row r="1650">
      <c s="113" r="A1650">
        <v>219364000130</v>
      </c>
      <c t="s" s="136" r="B1650">
        <v>6494</v>
      </c>
      <c t="s" s="136" r="C1650">
        <v>6328</v>
      </c>
      <c t="s" s="136" r="D1650">
        <v>6328</v>
      </c>
      <c t="s" s="136" r="E1650">
        <v>6501</v>
      </c>
      <c s="150" r="F1650"/>
    </row>
    <row r="1651">
      <c s="113" r="A1651">
        <v>219364000164</v>
      </c>
      <c t="s" s="136" r="B1651">
        <v>6494</v>
      </c>
      <c t="s" s="136" r="C1651">
        <v>6328</v>
      </c>
      <c t="s" s="136" r="D1651">
        <v>6328</v>
      </c>
      <c t="s" s="136" r="E1651">
        <v>6502</v>
      </c>
      <c s="150" r="F1651"/>
    </row>
    <row r="1652">
      <c s="113" r="A1652">
        <v>219364000300</v>
      </c>
      <c t="s" s="136" r="B1652">
        <v>6494</v>
      </c>
      <c t="s" s="136" r="C1652">
        <v>6328</v>
      </c>
      <c t="s" s="136" r="D1652">
        <v>6328</v>
      </c>
      <c t="s" s="136" r="E1652">
        <v>6444</v>
      </c>
      <c s="150" r="F1652"/>
    </row>
    <row r="1653">
      <c s="113" r="A1653">
        <v>219364000415</v>
      </c>
      <c t="s" s="136" r="B1653">
        <v>6494</v>
      </c>
      <c t="s" s="136" r="C1653">
        <v>6328</v>
      </c>
      <c t="s" s="136" r="D1653">
        <v>6328</v>
      </c>
      <c t="s" s="136" r="E1653">
        <v>6438</v>
      </c>
      <c s="150" r="F1653"/>
    </row>
    <row r="1654">
      <c s="113" r="A1654">
        <v>219364000431</v>
      </c>
      <c t="s" s="136" r="B1654">
        <v>6494</v>
      </c>
      <c t="s" s="136" r="C1654">
        <v>6328</v>
      </c>
      <c t="s" s="136" r="D1654">
        <v>6328</v>
      </c>
      <c t="s" s="136" r="E1654">
        <v>6503</v>
      </c>
      <c s="150" r="F1654"/>
    </row>
    <row r="1655">
      <c s="113" r="A1655">
        <v>119392000230</v>
      </c>
      <c t="s" s="136" r="B1655">
        <v>6504</v>
      </c>
      <c t="s" s="136" r="C1655">
        <v>6328</v>
      </c>
      <c t="s" s="136" r="D1655">
        <v>6328</v>
      </c>
      <c t="s" s="136" r="E1655">
        <v>6465</v>
      </c>
      <c s="150" r="F1655"/>
    </row>
    <row r="1656">
      <c s="113" r="A1656">
        <v>119397092124</v>
      </c>
      <c t="s" s="136" r="B1656">
        <v>6007</v>
      </c>
      <c t="s" s="136" r="C1656">
        <v>6328</v>
      </c>
      <c t="s" s="136" r="D1656">
        <v>6328</v>
      </c>
      <c t="s" s="136" r="E1656">
        <v>6505</v>
      </c>
      <c s="150" r="F1656"/>
    </row>
    <row r="1657">
      <c s="113" r="A1657">
        <v>219397000089</v>
      </c>
      <c t="s" s="136" r="B1657">
        <v>6007</v>
      </c>
      <c t="s" s="136" r="C1657">
        <v>6328</v>
      </c>
      <c t="s" s="136" r="D1657">
        <v>6328</v>
      </c>
      <c t="s" s="136" r="E1657">
        <v>6506</v>
      </c>
      <c s="150" r="F1657"/>
    </row>
    <row r="1658">
      <c s="113" r="A1658">
        <v>219397000755</v>
      </c>
      <c t="s" s="136" r="B1658">
        <v>6007</v>
      </c>
      <c t="s" s="136" r="C1658">
        <v>6328</v>
      </c>
      <c t="s" s="136" r="D1658">
        <v>6328</v>
      </c>
      <c t="s" s="136" r="E1658">
        <v>6507</v>
      </c>
      <c s="150" r="F1658"/>
    </row>
    <row r="1659">
      <c s="113" r="A1659">
        <v>219397000763</v>
      </c>
      <c t="s" s="136" r="B1659">
        <v>6007</v>
      </c>
      <c t="s" s="136" r="C1659">
        <v>6328</v>
      </c>
      <c t="s" s="136" r="D1659">
        <v>6328</v>
      </c>
      <c t="s" s="136" r="E1659">
        <v>6508</v>
      </c>
      <c s="150" r="F1659"/>
    </row>
    <row r="1660">
      <c s="50" r="A1660">
        <v>119450000067</v>
      </c>
      <c t="s" s="103" r="B1660">
        <v>6509</v>
      </c>
      <c t="s" s="103" r="C1660">
        <v>4885</v>
      </c>
      <c t="s" s="103" r="D1660">
        <v>6328</v>
      </c>
      <c t="s" s="103" r="E1660">
        <v>6510</v>
      </c>
      <c s="150" r="F1660"/>
    </row>
    <row r="1661">
      <c s="113" r="A1661">
        <v>119450000059</v>
      </c>
      <c t="s" s="136" r="B1661">
        <v>6511</v>
      </c>
      <c t="s" s="136" r="C1661">
        <v>6328</v>
      </c>
      <c t="s" s="136" r="D1661">
        <v>6328</v>
      </c>
      <c t="s" s="136" r="E1661">
        <v>6512</v>
      </c>
      <c s="150" r="F1661"/>
    </row>
    <row r="1662">
      <c s="113" r="A1662">
        <v>119450000539</v>
      </c>
      <c t="s" s="136" r="B1662">
        <v>6511</v>
      </c>
      <c t="s" s="136" r="C1662">
        <v>6328</v>
      </c>
      <c t="s" s="136" r="D1662">
        <v>6328</v>
      </c>
      <c t="s" s="136" r="E1662">
        <v>6513</v>
      </c>
      <c s="150" r="F1662"/>
    </row>
    <row r="1663">
      <c s="113" r="A1663">
        <v>119450000903</v>
      </c>
      <c t="s" s="136" r="B1663">
        <v>6511</v>
      </c>
      <c t="s" s="136" r="C1663">
        <v>6328</v>
      </c>
      <c t="s" s="136" r="D1663">
        <v>6328</v>
      </c>
      <c t="s" s="136" r="E1663">
        <v>6514</v>
      </c>
      <c s="150" r="F1663"/>
    </row>
    <row r="1664">
      <c s="113" r="A1664">
        <v>119450001331</v>
      </c>
      <c t="s" s="136" r="B1664">
        <v>6511</v>
      </c>
      <c t="s" s="136" r="C1664">
        <v>6328</v>
      </c>
      <c t="s" s="136" r="D1664">
        <v>6328</v>
      </c>
      <c t="s" s="136" r="E1664">
        <v>6515</v>
      </c>
      <c s="150" r="F1664"/>
    </row>
    <row r="1665">
      <c s="113" r="A1665">
        <v>119455000197</v>
      </c>
      <c t="s" s="136" r="B1665">
        <v>6516</v>
      </c>
      <c t="s" s="136" r="C1665">
        <v>6328</v>
      </c>
      <c t="s" s="136" r="D1665">
        <v>6328</v>
      </c>
      <c t="s" s="136" r="E1665">
        <v>6517</v>
      </c>
      <c s="150" r="F1665"/>
    </row>
    <row r="1666">
      <c s="113" r="A1666">
        <v>119455000383</v>
      </c>
      <c t="s" s="136" r="B1666">
        <v>6516</v>
      </c>
      <c t="s" s="136" r="C1666">
        <v>6328</v>
      </c>
      <c t="s" s="136" r="D1666">
        <v>6328</v>
      </c>
      <c t="s" s="136" r="E1666">
        <v>6518</v>
      </c>
      <c s="150" r="F1666"/>
    </row>
    <row r="1667">
      <c s="113" r="A1667">
        <v>219455000141</v>
      </c>
      <c t="s" s="136" r="B1667">
        <v>6516</v>
      </c>
      <c t="s" s="136" r="C1667">
        <v>6328</v>
      </c>
      <c t="s" s="136" r="D1667">
        <v>6328</v>
      </c>
      <c t="s" s="136" r="E1667">
        <v>6519</v>
      </c>
      <c s="150" r="F1667"/>
    </row>
    <row r="1668">
      <c s="113" r="A1668">
        <v>119455000189</v>
      </c>
      <c t="s" s="136" r="B1668">
        <v>6516</v>
      </c>
      <c t="s" s="136" r="C1668">
        <v>6328</v>
      </c>
      <c t="s" s="136" r="D1668">
        <v>6328</v>
      </c>
      <c t="s" s="136" r="E1668">
        <v>6520</v>
      </c>
      <c s="150" r="F1668"/>
    </row>
    <row r="1669">
      <c s="113" r="A1669">
        <v>219455000213</v>
      </c>
      <c t="s" s="136" r="B1669">
        <v>6516</v>
      </c>
      <c t="s" s="136" r="C1669">
        <v>6328</v>
      </c>
      <c t="s" s="136" r="D1669">
        <v>6328</v>
      </c>
      <c t="s" s="136" r="E1669">
        <v>6521</v>
      </c>
      <c s="150" r="F1669"/>
    </row>
    <row r="1670">
      <c s="113" r="A1670">
        <v>219455000256</v>
      </c>
      <c t="s" s="136" r="B1670">
        <v>6516</v>
      </c>
      <c t="s" s="136" r="C1670">
        <v>6328</v>
      </c>
      <c t="s" s="136" r="D1670">
        <v>6328</v>
      </c>
      <c t="s" s="136" r="E1670">
        <v>6522</v>
      </c>
      <c s="150" r="F1670"/>
    </row>
    <row r="1671">
      <c s="113" r="A1671">
        <v>119473000064</v>
      </c>
      <c t="s" s="136" r="B1671">
        <v>6523</v>
      </c>
      <c t="s" s="136" r="C1671">
        <v>6328</v>
      </c>
      <c t="s" s="136" r="D1671">
        <v>6328</v>
      </c>
      <c t="s" s="136" r="E1671">
        <v>6524</v>
      </c>
      <c s="150" r="F1671"/>
    </row>
    <row r="1672">
      <c s="113" r="A1672">
        <v>219473000182</v>
      </c>
      <c t="s" s="136" r="B1672">
        <v>6523</v>
      </c>
      <c t="s" s="136" r="C1672">
        <v>6328</v>
      </c>
      <c t="s" s="136" r="D1672">
        <v>6328</v>
      </c>
      <c t="s" s="136" r="E1672">
        <v>6525</v>
      </c>
      <c s="150" r="F1672"/>
    </row>
    <row r="1673">
      <c s="113" r="A1673">
        <v>219473000280</v>
      </c>
      <c t="s" s="136" r="B1673">
        <v>6523</v>
      </c>
      <c t="s" s="136" r="C1673">
        <v>6328</v>
      </c>
      <c t="s" s="136" r="D1673">
        <v>6328</v>
      </c>
      <c t="s" s="136" r="E1673">
        <v>6450</v>
      </c>
      <c s="150" r="F1673"/>
    </row>
    <row r="1674">
      <c s="113" r="A1674">
        <v>119517000016</v>
      </c>
      <c t="s" s="136" r="B1674">
        <v>6526</v>
      </c>
      <c t="s" s="136" r="C1674">
        <v>6328</v>
      </c>
      <c t="s" s="136" r="D1674">
        <v>6328</v>
      </c>
      <c t="s" s="136" r="E1674">
        <v>6527</v>
      </c>
      <c s="150" r="F1674"/>
    </row>
    <row r="1675">
      <c s="113" r="A1675">
        <v>119517000865</v>
      </c>
      <c t="s" s="136" r="B1675">
        <v>6526</v>
      </c>
      <c t="s" s="136" r="C1675">
        <v>6328</v>
      </c>
      <c t="s" s="136" r="D1675">
        <v>6328</v>
      </c>
      <c t="s" s="136" r="E1675">
        <v>6528</v>
      </c>
      <c s="150" r="F1675"/>
    </row>
    <row r="1676">
      <c s="113" r="A1676">
        <v>219517001602</v>
      </c>
      <c t="s" s="136" r="B1676">
        <v>6526</v>
      </c>
      <c t="s" s="136" r="C1676">
        <v>6328</v>
      </c>
      <c t="s" s="136" r="D1676">
        <v>6328</v>
      </c>
      <c t="s" s="136" r="E1676">
        <v>6529</v>
      </c>
      <c s="150" r="F1676"/>
    </row>
    <row r="1677">
      <c s="113" r="A1677">
        <v>119532000022</v>
      </c>
      <c t="s" s="136" r="B1677">
        <v>6530</v>
      </c>
      <c t="s" s="136" r="C1677">
        <v>6328</v>
      </c>
      <c t="s" s="136" r="D1677">
        <v>6328</v>
      </c>
      <c t="s" s="136" r="E1677">
        <v>6531</v>
      </c>
      <c s="150" r="F1677"/>
    </row>
    <row r="1678">
      <c s="113" r="A1678">
        <v>119532000090</v>
      </c>
      <c t="s" s="136" r="B1678">
        <v>6530</v>
      </c>
      <c t="s" s="136" r="C1678">
        <v>6328</v>
      </c>
      <c t="s" s="136" r="D1678">
        <v>6328</v>
      </c>
      <c t="s" s="136" r="E1678">
        <v>6532</v>
      </c>
      <c s="150" r="F1678"/>
    </row>
    <row r="1679">
      <c s="113" r="A1679">
        <v>119532001061</v>
      </c>
      <c t="s" s="136" r="B1679">
        <v>6530</v>
      </c>
      <c t="s" s="136" r="C1679">
        <v>6328</v>
      </c>
      <c t="s" s="136" r="D1679">
        <v>6328</v>
      </c>
      <c t="s" s="136" r="E1679">
        <v>6533</v>
      </c>
      <c s="150" r="F1679"/>
    </row>
    <row r="1680">
      <c s="113" r="A1680">
        <v>119532001045</v>
      </c>
      <c t="s" s="136" r="B1680">
        <v>6530</v>
      </c>
      <c t="s" s="136" r="C1680">
        <v>6328</v>
      </c>
      <c t="s" s="136" r="D1680">
        <v>6328</v>
      </c>
      <c t="s" s="136" r="E1680">
        <v>6534</v>
      </c>
      <c s="150" r="F1680"/>
    </row>
    <row r="1681">
      <c s="113" r="A1681">
        <v>119532001398</v>
      </c>
      <c t="s" s="136" r="B1681">
        <v>6530</v>
      </c>
      <c t="s" s="136" r="C1681">
        <v>6328</v>
      </c>
      <c t="s" s="136" r="D1681">
        <v>6328</v>
      </c>
      <c t="s" s="136" r="E1681">
        <v>6535</v>
      </c>
      <c s="150" r="F1681"/>
    </row>
    <row r="1682">
      <c s="113" r="A1682">
        <v>119532001495</v>
      </c>
      <c t="s" s="136" r="B1682">
        <v>6530</v>
      </c>
      <c t="s" s="136" r="C1682">
        <v>6328</v>
      </c>
      <c t="s" s="136" r="D1682">
        <v>6328</v>
      </c>
      <c t="s" s="136" r="E1682">
        <v>6536</v>
      </c>
      <c s="150" r="F1682"/>
    </row>
    <row r="1683">
      <c s="113" r="A1683">
        <v>119532002009</v>
      </c>
      <c t="s" s="136" r="B1683">
        <v>6530</v>
      </c>
      <c t="s" s="136" r="C1683">
        <v>6328</v>
      </c>
      <c t="s" s="136" r="D1683">
        <v>6328</v>
      </c>
      <c t="s" s="136" r="E1683">
        <v>6537</v>
      </c>
      <c s="150" r="F1683"/>
    </row>
    <row r="1684">
      <c s="113" r="A1684">
        <v>219532000124</v>
      </c>
      <c t="s" s="136" r="B1684">
        <v>6530</v>
      </c>
      <c t="s" s="136" r="C1684">
        <v>6328</v>
      </c>
      <c t="s" s="136" r="D1684">
        <v>6328</v>
      </c>
      <c t="s" s="136" r="E1684">
        <v>6538</v>
      </c>
      <c s="150" r="F1684"/>
    </row>
    <row r="1685">
      <c s="113" r="A1685">
        <v>119548000014</v>
      </c>
      <c t="s" s="136" r="B1685">
        <v>6539</v>
      </c>
      <c t="s" s="136" r="C1685">
        <v>6328</v>
      </c>
      <c t="s" s="136" r="D1685">
        <v>6328</v>
      </c>
      <c t="s" s="136" r="E1685">
        <v>6540</v>
      </c>
      <c s="150" r="F1685"/>
    </row>
    <row r="1686">
      <c s="113" r="A1686">
        <v>119548000154</v>
      </c>
      <c t="s" s="136" r="B1686">
        <v>6539</v>
      </c>
      <c t="s" s="136" r="C1686">
        <v>6328</v>
      </c>
      <c t="s" s="136" r="D1686">
        <v>6328</v>
      </c>
      <c t="s" s="136" r="E1686">
        <v>6541</v>
      </c>
      <c s="150" r="F1686"/>
    </row>
    <row r="1687">
      <c s="113" r="A1687">
        <v>219548000299</v>
      </c>
      <c t="s" s="136" r="B1687">
        <v>6539</v>
      </c>
      <c t="s" s="136" r="C1687">
        <v>6328</v>
      </c>
      <c t="s" s="136" r="D1687">
        <v>6328</v>
      </c>
      <c t="s" s="136" r="E1687">
        <v>6542</v>
      </c>
      <c s="150" r="F1687"/>
    </row>
    <row r="1688">
      <c s="113" r="A1688">
        <v>119548000138</v>
      </c>
      <c t="s" s="136" r="B1688">
        <v>6539</v>
      </c>
      <c t="s" s="136" r="C1688">
        <v>6328</v>
      </c>
      <c t="s" s="136" r="D1688">
        <v>6328</v>
      </c>
      <c t="s" s="136" r="E1688">
        <v>6543</v>
      </c>
      <c s="150" r="F1688"/>
    </row>
    <row r="1689">
      <c s="113" r="A1689">
        <v>219548000345</v>
      </c>
      <c t="s" s="136" r="B1689">
        <v>6539</v>
      </c>
      <c t="s" s="136" r="C1689">
        <v>6328</v>
      </c>
      <c t="s" s="136" r="D1689">
        <v>6328</v>
      </c>
      <c t="s" s="136" r="E1689">
        <v>6544</v>
      </c>
      <c s="150" r="F1689"/>
    </row>
    <row r="1690">
      <c s="113" r="A1690">
        <v>319548000625</v>
      </c>
      <c t="s" s="136" r="B1690">
        <v>6539</v>
      </c>
      <c t="s" s="136" r="C1690">
        <v>6328</v>
      </c>
      <c t="s" s="136" r="D1690">
        <v>6328</v>
      </c>
      <c t="s" s="136" r="E1690">
        <v>5363</v>
      </c>
      <c s="150" r="F1690"/>
    </row>
    <row r="1691">
      <c s="50" r="A1691">
        <v>119548000260</v>
      </c>
      <c t="s" s="103" r="B1691">
        <v>6545</v>
      </c>
      <c t="s" s="103" r="C1691">
        <v>4885</v>
      </c>
      <c t="s" s="103" r="D1691">
        <v>6328</v>
      </c>
      <c t="s" s="103" r="E1691">
        <v>6546</v>
      </c>
      <c s="150" r="F1691"/>
    </row>
    <row r="1692">
      <c s="113" r="A1692">
        <v>119573000118</v>
      </c>
      <c t="s" s="136" r="B1692">
        <v>6547</v>
      </c>
      <c t="s" s="136" r="C1692">
        <v>6328</v>
      </c>
      <c t="s" s="136" r="D1692">
        <v>6328</v>
      </c>
      <c t="s" s="136" r="E1692">
        <v>6548</v>
      </c>
      <c s="150" r="F1692"/>
    </row>
    <row r="1693">
      <c s="113" r="A1693">
        <v>119573000134</v>
      </c>
      <c t="s" s="136" r="B1693">
        <v>6547</v>
      </c>
      <c t="s" s="136" r="C1693">
        <v>6328</v>
      </c>
      <c t="s" s="136" r="D1693">
        <v>6328</v>
      </c>
      <c t="s" s="136" r="E1693">
        <v>6549</v>
      </c>
      <c s="150" r="F1693"/>
    </row>
    <row r="1694">
      <c s="113" r="A1694">
        <v>119573000100</v>
      </c>
      <c t="s" s="136" r="B1694">
        <v>6547</v>
      </c>
      <c t="s" s="136" r="C1694">
        <v>6328</v>
      </c>
      <c t="s" s="136" r="D1694">
        <v>6328</v>
      </c>
      <c t="s" s="136" r="E1694">
        <v>6550</v>
      </c>
      <c s="150" r="F1694"/>
    </row>
    <row r="1695">
      <c s="113" r="A1695">
        <v>119573000142</v>
      </c>
      <c t="s" s="136" r="B1695">
        <v>6547</v>
      </c>
      <c t="s" s="136" r="C1695">
        <v>6328</v>
      </c>
      <c t="s" s="136" r="D1695">
        <v>6328</v>
      </c>
      <c t="s" s="136" r="E1695">
        <v>6551</v>
      </c>
      <c s="150" r="F1695"/>
    </row>
    <row r="1696">
      <c s="113" r="A1696">
        <v>119573000380</v>
      </c>
      <c t="s" s="136" r="B1696">
        <v>6547</v>
      </c>
      <c t="s" s="136" r="C1696">
        <v>6328</v>
      </c>
      <c t="s" s="136" r="D1696">
        <v>6328</v>
      </c>
      <c t="s" s="136" r="E1696">
        <v>6552</v>
      </c>
      <c s="150" r="F1696"/>
    </row>
    <row r="1697">
      <c s="113" r="A1697">
        <v>119573000711</v>
      </c>
      <c t="s" s="136" r="B1697">
        <v>6547</v>
      </c>
      <c t="s" s="136" r="C1697">
        <v>6328</v>
      </c>
      <c t="s" s="136" r="D1697">
        <v>6328</v>
      </c>
      <c t="s" s="136" r="E1697">
        <v>6553</v>
      </c>
      <c s="150" r="F1697"/>
    </row>
    <row r="1698">
      <c s="50" r="A1698">
        <v>119573000029</v>
      </c>
      <c t="s" s="103" r="B1698">
        <v>6554</v>
      </c>
      <c t="s" s="103" r="C1698">
        <v>4885</v>
      </c>
      <c t="s" s="103" r="D1698">
        <v>6328</v>
      </c>
      <c t="s" s="103" r="E1698">
        <v>6555</v>
      </c>
      <c s="150" r="F1698"/>
    </row>
    <row r="1699">
      <c s="50" r="A1699">
        <v>319573000486</v>
      </c>
      <c t="s" s="103" r="B1699">
        <v>6554</v>
      </c>
      <c t="s" s="103" r="C1699">
        <v>4885</v>
      </c>
      <c t="s" s="103" r="D1699">
        <v>6328</v>
      </c>
      <c t="s" s="103" r="E1699">
        <v>6556</v>
      </c>
      <c s="150" r="F1699"/>
    </row>
    <row r="1700">
      <c s="113" r="A1700">
        <v>119573000321</v>
      </c>
      <c t="s" s="136" r="B1700">
        <v>6547</v>
      </c>
      <c t="s" s="136" r="C1700">
        <v>6328</v>
      </c>
      <c t="s" s="136" r="D1700">
        <v>6328</v>
      </c>
      <c t="s" s="136" r="E1700">
        <v>6557</v>
      </c>
      <c s="150" r="F1700"/>
    </row>
    <row r="1701">
      <c s="113" r="A1701">
        <v>119573000339</v>
      </c>
      <c t="s" s="136" r="B1701">
        <v>6547</v>
      </c>
      <c t="s" s="136" r="C1701">
        <v>6328</v>
      </c>
      <c t="s" s="136" r="D1701">
        <v>6328</v>
      </c>
      <c t="s" s="136" r="E1701">
        <v>6558</v>
      </c>
      <c s="150" r="F1701"/>
    </row>
    <row r="1702">
      <c s="113" r="A1702">
        <v>119573000363</v>
      </c>
      <c t="s" s="136" r="B1702">
        <v>6547</v>
      </c>
      <c t="s" s="136" r="C1702">
        <v>6328</v>
      </c>
      <c t="s" s="136" r="D1702">
        <v>6328</v>
      </c>
      <c t="s" s="136" r="E1702">
        <v>6559</v>
      </c>
      <c s="150" r="F1702"/>
    </row>
    <row r="1703">
      <c s="50" r="A1703">
        <v>119622000013</v>
      </c>
      <c t="s" s="103" r="B1703">
        <v>6560</v>
      </c>
      <c t="s" s="103" r="C1703">
        <v>4885</v>
      </c>
      <c t="s" s="103" r="D1703">
        <v>6328</v>
      </c>
      <c t="s" s="103" r="E1703">
        <v>6561</v>
      </c>
      <c s="150" r="F1703"/>
    </row>
    <row r="1704">
      <c s="113" r="A1704">
        <v>119698000195</v>
      </c>
      <c t="s" s="136" r="B1704">
        <v>6562</v>
      </c>
      <c t="s" s="136" r="C1704">
        <v>6328</v>
      </c>
      <c t="s" s="136" r="D1704">
        <v>6328</v>
      </c>
      <c t="s" s="136" r="E1704">
        <v>6563</v>
      </c>
      <c s="150" r="F1704"/>
    </row>
    <row r="1705">
      <c s="113" r="A1705">
        <v>119698000276</v>
      </c>
      <c t="s" s="136" r="B1705">
        <v>6562</v>
      </c>
      <c t="s" s="136" r="C1705">
        <v>6328</v>
      </c>
      <c t="s" s="136" r="D1705">
        <v>6328</v>
      </c>
      <c t="s" s="136" r="E1705">
        <v>6564</v>
      </c>
      <c s="150" r="F1705"/>
    </row>
    <row r="1706">
      <c s="113" r="A1706">
        <v>119698000292</v>
      </c>
      <c t="s" s="136" r="B1706">
        <v>6562</v>
      </c>
      <c t="s" s="136" r="C1706">
        <v>6328</v>
      </c>
      <c t="s" s="136" r="D1706">
        <v>6328</v>
      </c>
      <c t="s" s="136" r="E1706">
        <v>6565</v>
      </c>
      <c s="150" r="F1706"/>
    </row>
    <row r="1707">
      <c s="113" r="A1707">
        <v>119698000306</v>
      </c>
      <c t="s" s="136" r="B1707">
        <v>6562</v>
      </c>
      <c t="s" s="136" r="C1707">
        <v>6328</v>
      </c>
      <c t="s" s="136" r="D1707">
        <v>6328</v>
      </c>
      <c t="s" s="136" r="E1707">
        <v>6566</v>
      </c>
      <c s="150" r="F1707"/>
    </row>
    <row r="1708">
      <c s="113" r="A1708">
        <v>119698002198</v>
      </c>
      <c t="s" s="136" r="B1708">
        <v>6562</v>
      </c>
      <c t="s" s="136" r="C1708">
        <v>6328</v>
      </c>
      <c t="s" s="136" r="D1708">
        <v>6328</v>
      </c>
      <c t="s" s="136" r="E1708">
        <v>6567</v>
      </c>
      <c s="150" r="F1708"/>
    </row>
    <row r="1709">
      <c s="113" r="A1709">
        <v>219698000530</v>
      </c>
      <c t="s" s="136" r="B1709">
        <v>6562</v>
      </c>
      <c t="s" s="136" r="C1709">
        <v>6328</v>
      </c>
      <c t="s" s="136" r="D1709">
        <v>6328</v>
      </c>
      <c t="s" s="136" r="E1709">
        <v>6568</v>
      </c>
      <c s="150" r="F1709"/>
    </row>
    <row r="1710">
      <c s="113" r="A1710">
        <v>219698000777</v>
      </c>
      <c t="s" s="136" r="B1710">
        <v>6562</v>
      </c>
      <c t="s" s="136" r="C1710">
        <v>6328</v>
      </c>
      <c t="s" s="136" r="D1710">
        <v>6328</v>
      </c>
      <c t="s" s="136" r="E1710">
        <v>6569</v>
      </c>
      <c s="150" r="F1710"/>
    </row>
    <row r="1711">
      <c s="113" r="A1711">
        <v>119698000012</v>
      </c>
      <c t="s" s="136" r="B1711">
        <v>6562</v>
      </c>
      <c t="s" s="136" r="C1711">
        <v>6328</v>
      </c>
      <c t="s" s="136" r="D1711">
        <v>6328</v>
      </c>
      <c t="s" s="136" r="E1711">
        <v>6570</v>
      </c>
      <c s="150" r="F1711"/>
    </row>
    <row r="1712">
      <c s="113" r="A1712">
        <v>119698000233</v>
      </c>
      <c t="s" s="136" r="B1712">
        <v>6562</v>
      </c>
      <c t="s" s="136" r="C1712">
        <v>6328</v>
      </c>
      <c t="s" s="136" r="D1712">
        <v>6328</v>
      </c>
      <c t="s" s="136" r="E1712">
        <v>6571</v>
      </c>
      <c s="150" r="F1712"/>
    </row>
    <row r="1713">
      <c s="113" r="A1713">
        <v>119698000241</v>
      </c>
      <c t="s" s="136" r="B1713">
        <v>6562</v>
      </c>
      <c t="s" s="136" r="C1713">
        <v>6328</v>
      </c>
      <c t="s" s="136" r="D1713">
        <v>6328</v>
      </c>
      <c t="s" s="136" r="E1713">
        <v>6572</v>
      </c>
      <c s="150" r="F1713"/>
    </row>
    <row r="1714">
      <c s="113" r="A1714">
        <v>119698000225</v>
      </c>
      <c t="s" s="136" r="B1714">
        <v>6562</v>
      </c>
      <c t="s" s="136" r="C1714">
        <v>6328</v>
      </c>
      <c t="s" s="136" r="D1714">
        <v>6328</v>
      </c>
      <c t="s" s="136" r="E1714">
        <v>6573</v>
      </c>
      <c s="150" r="F1714"/>
    </row>
    <row r="1715">
      <c s="113" r="A1715">
        <v>119698000748</v>
      </c>
      <c t="s" s="136" r="B1715">
        <v>6562</v>
      </c>
      <c t="s" s="136" r="C1715">
        <v>6328</v>
      </c>
      <c t="s" s="136" r="D1715">
        <v>6328</v>
      </c>
      <c t="s" s="136" r="E1715">
        <v>6574</v>
      </c>
      <c s="150" r="F1715"/>
    </row>
    <row r="1716">
      <c s="113" r="A1716">
        <v>119698002350</v>
      </c>
      <c t="s" s="136" r="B1716">
        <v>6562</v>
      </c>
      <c t="s" s="136" r="C1716">
        <v>6328</v>
      </c>
      <c t="s" s="136" r="D1716">
        <v>6328</v>
      </c>
      <c t="s" s="136" r="E1716">
        <v>6575</v>
      </c>
      <c s="150" r="F1716"/>
    </row>
    <row r="1717">
      <c s="113" r="A1717">
        <v>219698000963</v>
      </c>
      <c t="s" s="136" r="B1717">
        <v>6562</v>
      </c>
      <c t="s" s="136" r="C1717">
        <v>6328</v>
      </c>
      <c t="s" s="136" r="D1717">
        <v>6328</v>
      </c>
      <c t="s" s="136" r="E1717">
        <v>6576</v>
      </c>
      <c s="150" r="F1717"/>
    </row>
    <row r="1718">
      <c s="113" r="A1718">
        <v>319698001379</v>
      </c>
      <c t="s" s="136" r="B1718">
        <v>6562</v>
      </c>
      <c t="s" s="136" r="C1718">
        <v>6328</v>
      </c>
      <c t="s" s="136" r="D1718">
        <v>6328</v>
      </c>
      <c t="s" s="136" r="E1718">
        <v>6577</v>
      </c>
      <c s="150" r="F1718"/>
    </row>
    <row r="1719">
      <c s="113" r="A1719">
        <v>319698001719</v>
      </c>
      <c t="s" s="136" r="B1719">
        <v>6562</v>
      </c>
      <c t="s" s="136" r="C1719">
        <v>6328</v>
      </c>
      <c t="s" s="136" r="D1719">
        <v>6328</v>
      </c>
      <c t="s" s="136" r="E1719">
        <v>6578</v>
      </c>
      <c s="150" r="F1719"/>
    </row>
    <row r="1720">
      <c s="113" r="A1720">
        <v>119698001698</v>
      </c>
      <c t="s" s="136" r="B1720">
        <v>6562</v>
      </c>
      <c t="s" s="136" r="C1720">
        <v>6328</v>
      </c>
      <c t="s" s="136" r="D1720">
        <v>6328</v>
      </c>
      <c t="s" s="136" r="E1720">
        <v>6579</v>
      </c>
      <c s="150" r="F1720"/>
    </row>
    <row r="1721">
      <c s="113" r="A1721">
        <v>119698002678</v>
      </c>
      <c t="s" s="136" r="B1721">
        <v>6562</v>
      </c>
      <c t="s" s="136" r="C1721">
        <v>6328</v>
      </c>
      <c t="s" s="136" r="D1721">
        <v>6328</v>
      </c>
      <c t="s" s="136" r="E1721">
        <v>6580</v>
      </c>
      <c s="150" r="F1721"/>
    </row>
    <row r="1722">
      <c s="50" r="A1722">
        <v>119701000282</v>
      </c>
      <c t="s" s="103" r="B1722">
        <v>6581</v>
      </c>
      <c t="s" s="103" r="C1722">
        <v>4885</v>
      </c>
      <c t="s" s="103" r="D1722">
        <v>6328</v>
      </c>
      <c t="s" s="103" r="E1722">
        <v>6582</v>
      </c>
      <c s="150" r="F1722"/>
    </row>
    <row r="1723">
      <c s="113" r="A1723">
        <v>119743000444</v>
      </c>
      <c t="s" s="136" r="B1723">
        <v>6583</v>
      </c>
      <c t="s" s="136" r="C1723">
        <v>6328</v>
      </c>
      <c t="s" s="136" r="D1723">
        <v>6328</v>
      </c>
      <c t="s" s="136" r="E1723">
        <v>6584</v>
      </c>
      <c s="150" r="F1723"/>
    </row>
    <row r="1724">
      <c s="113" r="A1724">
        <v>119743000169</v>
      </c>
      <c t="s" s="136" r="B1724">
        <v>6583</v>
      </c>
      <c t="s" s="136" r="C1724">
        <v>6328</v>
      </c>
      <c t="s" s="136" r="D1724">
        <v>6328</v>
      </c>
      <c t="s" s="136" r="E1724">
        <v>6585</v>
      </c>
      <c s="150" r="F1724"/>
    </row>
    <row r="1725">
      <c s="113" r="A1725">
        <v>119743000452</v>
      </c>
      <c t="s" s="136" r="B1725">
        <v>6583</v>
      </c>
      <c t="s" s="136" r="C1725">
        <v>6328</v>
      </c>
      <c t="s" s="136" r="D1725">
        <v>6328</v>
      </c>
      <c t="s" s="136" r="E1725">
        <v>6586</v>
      </c>
      <c s="150" r="F1725"/>
    </row>
    <row r="1726">
      <c s="113" r="A1726">
        <v>219743000244</v>
      </c>
      <c t="s" s="136" r="B1726">
        <v>6583</v>
      </c>
      <c t="s" s="136" r="C1726">
        <v>6328</v>
      </c>
      <c t="s" s="136" r="D1726">
        <v>6328</v>
      </c>
      <c t="s" s="136" r="E1726">
        <v>6587</v>
      </c>
      <c s="150" r="F1726"/>
    </row>
    <row r="1727">
      <c s="113" r="A1727">
        <v>219743000708</v>
      </c>
      <c t="s" s="136" r="B1727">
        <v>6583</v>
      </c>
      <c t="s" s="136" r="C1727">
        <v>6328</v>
      </c>
      <c t="s" s="136" r="D1727">
        <v>6328</v>
      </c>
      <c t="s" s="136" r="E1727">
        <v>6588</v>
      </c>
      <c s="150" r="F1727"/>
    </row>
    <row r="1728">
      <c s="113" r="A1728">
        <v>119780000306</v>
      </c>
      <c t="s" s="136" r="B1728">
        <v>6589</v>
      </c>
      <c t="s" s="136" r="C1728">
        <v>6328</v>
      </c>
      <c t="s" s="136" r="D1728">
        <v>6328</v>
      </c>
      <c t="s" s="136" r="E1728">
        <v>6590</v>
      </c>
      <c s="150" r="F1728"/>
    </row>
    <row r="1729">
      <c s="113" r="A1729">
        <v>119780000322</v>
      </c>
      <c t="s" s="136" r="B1729">
        <v>6589</v>
      </c>
      <c t="s" s="136" r="C1729">
        <v>6328</v>
      </c>
      <c t="s" s="136" r="D1729">
        <v>6328</v>
      </c>
      <c t="s" s="136" r="E1729">
        <v>6591</v>
      </c>
      <c s="150" r="F1729"/>
    </row>
    <row r="1730">
      <c s="113" r="A1730">
        <v>119807000109</v>
      </c>
      <c t="s" s="136" r="B1730">
        <v>6592</v>
      </c>
      <c t="s" s="136" r="C1730">
        <v>6328</v>
      </c>
      <c t="s" s="136" r="D1730">
        <v>6328</v>
      </c>
      <c t="s" s="136" r="E1730">
        <v>6593</v>
      </c>
      <c s="150" r="F1730"/>
    </row>
    <row r="1731">
      <c s="113" r="A1731">
        <v>119807000486</v>
      </c>
      <c t="s" s="136" r="B1731">
        <v>6592</v>
      </c>
      <c t="s" s="136" r="C1731">
        <v>6328</v>
      </c>
      <c t="s" s="136" r="D1731">
        <v>6328</v>
      </c>
      <c t="s" s="136" r="E1731">
        <v>6594</v>
      </c>
      <c s="150" r="F1731"/>
    </row>
    <row r="1732">
      <c s="50" r="A1732">
        <v>119807000125</v>
      </c>
      <c t="s" s="103" r="B1732">
        <v>6595</v>
      </c>
      <c t="s" s="103" r="C1732">
        <v>4885</v>
      </c>
      <c t="s" s="103" r="D1732">
        <v>6328</v>
      </c>
      <c t="s" s="103" r="E1732">
        <v>6596</v>
      </c>
      <c s="150" r="F1732"/>
    </row>
    <row r="1733">
      <c s="113" r="A1733">
        <v>119807000168</v>
      </c>
      <c t="s" s="136" r="B1733">
        <v>6592</v>
      </c>
      <c t="s" s="136" r="C1733">
        <v>6328</v>
      </c>
      <c t="s" s="136" r="D1733">
        <v>6328</v>
      </c>
      <c t="s" s="136" r="E1733">
        <v>6597</v>
      </c>
      <c s="150" r="F1733"/>
    </row>
    <row r="1734">
      <c s="113" r="A1734">
        <v>119807000583</v>
      </c>
      <c t="s" s="136" r="B1734">
        <v>6592</v>
      </c>
      <c t="s" s="136" r="C1734">
        <v>6328</v>
      </c>
      <c t="s" s="136" r="D1734">
        <v>6328</v>
      </c>
      <c t="s" s="136" r="E1734">
        <v>6598</v>
      </c>
      <c s="150" r="F1734"/>
    </row>
    <row r="1735">
      <c s="113" r="A1735">
        <v>219807000651</v>
      </c>
      <c t="s" s="136" r="B1735">
        <v>6592</v>
      </c>
      <c t="s" s="136" r="C1735">
        <v>6328</v>
      </c>
      <c t="s" s="136" r="D1735">
        <v>6328</v>
      </c>
      <c t="s" s="136" r="E1735">
        <v>6599</v>
      </c>
      <c s="150" r="F1735"/>
    </row>
    <row r="1736">
      <c s="113" r="A1736">
        <v>219807000880</v>
      </c>
      <c t="s" s="136" r="B1736">
        <v>6592</v>
      </c>
      <c t="s" s="136" r="C1736">
        <v>6328</v>
      </c>
      <c t="s" s="136" r="D1736">
        <v>6328</v>
      </c>
      <c t="s" s="136" r="E1736">
        <v>6600</v>
      </c>
      <c s="150" r="F1736"/>
    </row>
    <row r="1737">
      <c s="50" r="A1737">
        <v>119809001111</v>
      </c>
      <c t="s" s="103" r="B1737">
        <v>6601</v>
      </c>
      <c t="s" s="103" r="C1737">
        <v>4885</v>
      </c>
      <c t="s" s="103" r="D1737">
        <v>6328</v>
      </c>
      <c t="s" s="103" r="E1737">
        <v>6602</v>
      </c>
      <c s="150" r="F1737"/>
    </row>
    <row r="1738">
      <c s="50" r="A1738">
        <v>219809001123</v>
      </c>
      <c t="s" s="103" r="B1738">
        <v>6601</v>
      </c>
      <c t="s" s="103" r="C1738">
        <v>4885</v>
      </c>
      <c t="s" s="103" r="D1738">
        <v>6328</v>
      </c>
      <c t="s" s="103" r="E1738">
        <v>6603</v>
      </c>
      <c s="150" r="F1738"/>
    </row>
    <row r="1739">
      <c s="50" r="A1739">
        <v>119809000947</v>
      </c>
      <c t="s" s="103" r="B1739">
        <v>6601</v>
      </c>
      <c t="s" s="103" r="C1739">
        <v>4885</v>
      </c>
      <c t="s" s="103" r="D1739">
        <v>6328</v>
      </c>
      <c t="s" s="103" r="E1739">
        <v>6604</v>
      </c>
      <c s="150" r="F1739"/>
    </row>
    <row r="1740">
      <c s="50" r="A1740">
        <v>219809000615</v>
      </c>
      <c t="s" s="103" r="B1740">
        <v>6601</v>
      </c>
      <c t="s" s="103" r="C1740">
        <v>4885</v>
      </c>
      <c t="s" s="103" r="D1740">
        <v>6328</v>
      </c>
      <c t="s" s="103" r="E1740">
        <v>6605</v>
      </c>
      <c s="150" r="F1740"/>
    </row>
    <row r="1741">
      <c s="50" r="A1741">
        <v>119809001293</v>
      </c>
      <c t="s" s="103" r="B1741">
        <v>6601</v>
      </c>
      <c t="s" s="103" r="C1741">
        <v>4885</v>
      </c>
      <c t="s" s="103" r="D1741">
        <v>6328</v>
      </c>
      <c t="s" s="103" r="E1741">
        <v>6606</v>
      </c>
      <c s="150" r="F1741"/>
    </row>
    <row r="1742">
      <c s="113" r="A1742">
        <v>119821000031</v>
      </c>
      <c t="s" s="136" r="B1742">
        <v>6607</v>
      </c>
      <c t="s" s="136" r="C1742">
        <v>6328</v>
      </c>
      <c t="s" s="136" r="D1742">
        <v>6328</v>
      </c>
      <c t="s" s="136" r="E1742">
        <v>6608</v>
      </c>
      <c s="150" r="F1742"/>
    </row>
    <row r="1743">
      <c s="50" r="A1743">
        <v>119824000236</v>
      </c>
      <c t="s" s="103" r="B1743">
        <v>6609</v>
      </c>
      <c t="s" s="103" r="C1743">
        <v>4885</v>
      </c>
      <c t="s" s="103" r="D1743">
        <v>6328</v>
      </c>
      <c t="s" s="103" r="E1743">
        <v>6610</v>
      </c>
      <c s="150" r="F1743"/>
    </row>
    <row r="1744">
      <c s="113" r="A1744">
        <v>120001001286</v>
      </c>
      <c t="s" s="136" r="B1744">
        <v>276</v>
      </c>
      <c t="s" s="136" r="C1744">
        <v>281</v>
      </c>
      <c t="s" s="136" r="D1744">
        <v>276</v>
      </c>
      <c t="s" s="136" r="E1744">
        <v>6611</v>
      </c>
      <c s="150" r="F1744"/>
    </row>
    <row r="1745">
      <c s="113" r="A1745">
        <v>120001003271</v>
      </c>
      <c t="s" s="136" r="B1745">
        <v>276</v>
      </c>
      <c t="s" s="136" r="C1745">
        <v>281</v>
      </c>
      <c t="s" s="136" r="D1745">
        <v>276</v>
      </c>
      <c t="s" s="136" r="E1745">
        <v>6612</v>
      </c>
      <c s="150" r="F1745"/>
    </row>
    <row r="1746">
      <c s="113" r="A1746">
        <v>220001006436</v>
      </c>
      <c t="s" s="136" r="B1746">
        <v>276</v>
      </c>
      <c t="s" s="136" r="C1746">
        <v>281</v>
      </c>
      <c t="s" s="136" r="D1746">
        <v>276</v>
      </c>
      <c t="s" s="136" r="E1746">
        <v>6613</v>
      </c>
      <c s="150" r="F1746"/>
    </row>
    <row r="1747">
      <c s="113" r="A1747">
        <v>120001000051</v>
      </c>
      <c t="s" s="136" r="B1747">
        <v>276</v>
      </c>
      <c t="s" s="136" r="C1747">
        <v>281</v>
      </c>
      <c t="s" s="136" r="D1747">
        <v>276</v>
      </c>
      <c t="s" s="136" r="E1747">
        <v>6614</v>
      </c>
      <c s="150" r="F1747"/>
    </row>
    <row r="1748">
      <c s="113" r="A1748">
        <v>120001000956</v>
      </c>
      <c t="s" s="136" r="B1748">
        <v>276</v>
      </c>
      <c t="s" s="136" r="C1748">
        <v>281</v>
      </c>
      <c t="s" s="136" r="D1748">
        <v>276</v>
      </c>
      <c t="s" s="136" r="E1748">
        <v>6615</v>
      </c>
      <c s="150" r="F1748"/>
    </row>
    <row r="1749">
      <c s="113" r="A1749">
        <v>120001001553</v>
      </c>
      <c t="s" s="136" r="B1749">
        <v>276</v>
      </c>
      <c t="s" s="136" r="C1749">
        <v>281</v>
      </c>
      <c t="s" s="136" r="D1749">
        <v>276</v>
      </c>
      <c t="s" s="136" r="E1749">
        <v>6616</v>
      </c>
      <c s="150" r="F1749"/>
    </row>
    <row r="1750">
      <c s="113" r="A1750">
        <v>120001000271</v>
      </c>
      <c t="s" s="136" r="B1750">
        <v>276</v>
      </c>
      <c t="s" s="136" r="C1750">
        <v>281</v>
      </c>
      <c t="s" s="136" r="D1750">
        <v>276</v>
      </c>
      <c t="s" s="136" r="E1750">
        <v>6617</v>
      </c>
      <c s="150" r="F1750"/>
    </row>
    <row r="1751">
      <c s="113" r="A1751">
        <v>120001000603</v>
      </c>
      <c t="s" s="136" r="B1751">
        <v>276</v>
      </c>
      <c t="s" s="136" r="C1751">
        <v>281</v>
      </c>
      <c t="s" s="136" r="D1751">
        <v>276</v>
      </c>
      <c t="s" s="136" r="E1751">
        <v>6618</v>
      </c>
      <c s="150" r="F1751"/>
    </row>
    <row r="1752">
      <c s="113" r="A1752">
        <v>120001001006</v>
      </c>
      <c t="s" s="136" r="B1752">
        <v>276</v>
      </c>
      <c t="s" s="136" r="C1752">
        <v>281</v>
      </c>
      <c t="s" s="136" r="D1752">
        <v>276</v>
      </c>
      <c t="s" s="136" r="E1752">
        <v>6619</v>
      </c>
      <c s="150" r="F1752"/>
    </row>
    <row r="1753">
      <c s="113" r="A1753">
        <v>120001000638</v>
      </c>
      <c t="s" s="136" r="B1753">
        <v>276</v>
      </c>
      <c t="s" s="136" r="C1753">
        <v>281</v>
      </c>
      <c t="s" s="136" r="D1753">
        <v>276</v>
      </c>
      <c t="s" s="136" r="E1753">
        <v>6620</v>
      </c>
      <c s="150" r="F1753"/>
    </row>
    <row r="1754">
      <c s="113" r="A1754">
        <v>120001003599</v>
      </c>
      <c t="s" s="136" r="B1754">
        <v>276</v>
      </c>
      <c t="s" s="136" r="C1754">
        <v>281</v>
      </c>
      <c t="s" s="136" r="D1754">
        <v>276</v>
      </c>
      <c t="s" s="136" r="E1754">
        <v>6621</v>
      </c>
      <c s="150" r="F1754"/>
    </row>
    <row r="1755">
      <c s="113" r="A1755">
        <v>120001000981</v>
      </c>
      <c t="s" s="136" r="B1755">
        <v>276</v>
      </c>
      <c t="s" s="136" r="C1755">
        <v>281</v>
      </c>
      <c t="s" s="136" r="D1755">
        <v>276</v>
      </c>
      <c t="s" s="136" r="E1755">
        <v>6622</v>
      </c>
      <c s="150" r="F1755"/>
    </row>
    <row r="1756">
      <c s="113" r="A1756">
        <v>120001002029</v>
      </c>
      <c t="s" s="136" r="B1756">
        <v>276</v>
      </c>
      <c t="s" s="136" r="C1756">
        <v>281</v>
      </c>
      <c t="s" s="136" r="D1756">
        <v>276</v>
      </c>
      <c t="s" s="136" r="E1756">
        <v>6623</v>
      </c>
      <c s="150" r="F1756"/>
    </row>
    <row r="1757">
      <c s="113" r="A1757">
        <v>120001001022</v>
      </c>
      <c t="s" s="136" r="B1757">
        <v>276</v>
      </c>
      <c t="s" s="136" r="C1757">
        <v>281</v>
      </c>
      <c t="s" s="136" r="D1757">
        <v>276</v>
      </c>
      <c t="s" s="136" r="E1757">
        <v>6624</v>
      </c>
      <c s="150" r="F1757"/>
    </row>
    <row r="1758">
      <c s="113" r="A1758">
        <v>120001068402</v>
      </c>
      <c t="s" s="136" r="B1758">
        <v>276</v>
      </c>
      <c t="s" s="136" r="C1758">
        <v>281</v>
      </c>
      <c t="s" s="136" r="D1758">
        <v>276</v>
      </c>
      <c t="s" s="136" r="E1758">
        <v>6625</v>
      </c>
      <c s="150" r="F1758"/>
    </row>
    <row r="1759">
      <c s="113" r="A1759">
        <v>120001000590</v>
      </c>
      <c t="s" s="136" r="B1759">
        <v>276</v>
      </c>
      <c t="s" s="136" r="C1759">
        <v>281</v>
      </c>
      <c t="s" s="136" r="D1759">
        <v>276</v>
      </c>
      <c t="s" s="136" r="E1759">
        <v>2470</v>
      </c>
      <c s="150" r="F1759"/>
    </row>
    <row r="1760">
      <c s="113" r="A1760">
        <v>120001003581</v>
      </c>
      <c t="s" s="136" r="B1760">
        <v>276</v>
      </c>
      <c t="s" s="136" r="C1760">
        <v>281</v>
      </c>
      <c t="s" s="136" r="D1760">
        <v>276</v>
      </c>
      <c t="s" s="136" r="E1760">
        <v>6626</v>
      </c>
      <c s="150" r="F1760"/>
    </row>
    <row r="1761">
      <c s="113" r="A1761">
        <v>120001066744</v>
      </c>
      <c t="s" s="136" r="B1761">
        <v>276</v>
      </c>
      <c t="s" s="136" r="C1761">
        <v>281</v>
      </c>
      <c t="s" s="136" r="D1761">
        <v>276</v>
      </c>
      <c t="s" s="136" r="E1761">
        <v>6627</v>
      </c>
      <c s="150" r="F1761"/>
    </row>
    <row r="1762">
      <c s="113" r="A1762">
        <v>120001003246</v>
      </c>
      <c t="s" s="136" r="B1762">
        <v>276</v>
      </c>
      <c t="s" s="136" r="C1762">
        <v>281</v>
      </c>
      <c t="s" s="136" r="D1762">
        <v>276</v>
      </c>
      <c t="s" s="136" r="E1762">
        <v>1013</v>
      </c>
      <c s="150" r="F1762"/>
    </row>
    <row r="1763">
      <c s="113" r="A1763">
        <v>120001003602</v>
      </c>
      <c t="s" s="136" r="B1763">
        <v>276</v>
      </c>
      <c t="s" s="136" r="C1763">
        <v>281</v>
      </c>
      <c t="s" s="136" r="D1763">
        <v>276</v>
      </c>
      <c t="s" s="136" r="E1763">
        <v>6628</v>
      </c>
      <c s="150" r="F1763"/>
    </row>
    <row r="1764">
      <c s="113" r="A1764">
        <v>120001066647</v>
      </c>
      <c t="s" s="136" r="B1764">
        <v>276</v>
      </c>
      <c t="s" s="136" r="C1764">
        <v>281</v>
      </c>
      <c t="s" s="136" r="D1764">
        <v>276</v>
      </c>
      <c t="s" s="136" r="E1764">
        <v>6629</v>
      </c>
      <c s="150" r="F1764"/>
    </row>
    <row r="1765">
      <c s="113" r="A1765">
        <v>120001003751</v>
      </c>
      <c t="s" s="136" r="B1765">
        <v>276</v>
      </c>
      <c t="s" s="136" r="C1765">
        <v>281</v>
      </c>
      <c t="s" s="136" r="D1765">
        <v>276</v>
      </c>
      <c t="s" s="136" r="E1765">
        <v>6630</v>
      </c>
      <c s="150" r="F1765"/>
    </row>
    <row r="1766">
      <c s="113" r="A1766">
        <v>120001004358</v>
      </c>
      <c t="s" s="136" r="B1766">
        <v>276</v>
      </c>
      <c t="s" s="136" r="C1766">
        <v>281</v>
      </c>
      <c t="s" s="136" r="D1766">
        <v>276</v>
      </c>
      <c t="s" s="136" r="E1766">
        <v>6631</v>
      </c>
      <c s="150" r="F1766"/>
    </row>
    <row r="1767">
      <c s="113" r="A1767">
        <v>120001005109</v>
      </c>
      <c t="s" s="136" r="B1767">
        <v>276</v>
      </c>
      <c t="s" s="136" r="C1767">
        <v>281</v>
      </c>
      <c t="s" s="136" r="D1767">
        <v>276</v>
      </c>
      <c t="s" s="136" r="E1767">
        <v>1016</v>
      </c>
      <c s="150" r="F1767"/>
    </row>
    <row r="1768">
      <c s="113" r="A1768">
        <v>220001001035</v>
      </c>
      <c t="s" s="136" r="B1768">
        <v>276</v>
      </c>
      <c t="s" s="136" r="C1768">
        <v>281</v>
      </c>
      <c t="s" s="136" r="D1768">
        <v>276</v>
      </c>
      <c t="s" s="136" r="E1768">
        <v>6632</v>
      </c>
      <c s="150" r="F1768"/>
    </row>
    <row r="1769">
      <c s="113" r="A1769">
        <v>220001001078</v>
      </c>
      <c t="s" s="136" r="B1769">
        <v>276</v>
      </c>
      <c t="s" s="136" r="C1769">
        <v>281</v>
      </c>
      <c t="s" s="136" r="D1769">
        <v>276</v>
      </c>
      <c t="s" s="136" r="E1769">
        <v>6633</v>
      </c>
      <c s="150" r="F1769"/>
    </row>
    <row r="1770">
      <c s="113" r="A1770">
        <v>120001006768</v>
      </c>
      <c t="s" s="136" r="B1770">
        <v>276</v>
      </c>
      <c t="s" s="136" r="C1770">
        <v>281</v>
      </c>
      <c t="s" s="136" r="D1770">
        <v>276</v>
      </c>
      <c t="s" s="136" r="E1770">
        <v>6634</v>
      </c>
      <c s="150" r="F1770"/>
    </row>
    <row r="1771">
      <c s="113" r="A1771">
        <v>120001067682</v>
      </c>
      <c t="s" s="136" r="B1771">
        <v>276</v>
      </c>
      <c t="s" s="136" r="C1771">
        <v>281</v>
      </c>
      <c t="s" s="136" r="D1771">
        <v>276</v>
      </c>
      <c t="s" s="136" r="E1771">
        <v>6635</v>
      </c>
      <c s="150" r="F1771"/>
    </row>
    <row r="1772">
      <c s="113" r="A1772">
        <v>120001000948</v>
      </c>
      <c t="s" s="136" r="B1772">
        <v>276</v>
      </c>
      <c t="s" s="136" r="C1772">
        <v>281</v>
      </c>
      <c t="s" s="136" r="D1772">
        <v>276</v>
      </c>
      <c t="s" s="136" r="E1772">
        <v>6636</v>
      </c>
      <c s="150" r="F1772"/>
    </row>
    <row r="1773">
      <c s="113" r="A1773">
        <v>120001067708</v>
      </c>
      <c t="s" s="136" r="B1773">
        <v>276</v>
      </c>
      <c t="s" s="136" r="C1773">
        <v>281</v>
      </c>
      <c t="s" s="136" r="D1773">
        <v>276</v>
      </c>
      <c t="s" s="136" r="E1773">
        <v>6637</v>
      </c>
      <c s="150" r="F1773"/>
    </row>
    <row r="1774">
      <c s="113" r="A1774">
        <v>120001067244</v>
      </c>
      <c t="s" s="136" r="B1774">
        <v>276</v>
      </c>
      <c t="s" s="136" r="C1774">
        <v>281</v>
      </c>
      <c t="s" s="136" r="D1774">
        <v>276</v>
      </c>
      <c t="s" s="136" r="E1774">
        <v>6638</v>
      </c>
      <c s="150" r="F1774"/>
    </row>
    <row r="1775">
      <c s="113" r="A1775">
        <v>120001005940</v>
      </c>
      <c t="s" s="136" r="B1775">
        <v>276</v>
      </c>
      <c t="s" s="136" r="C1775">
        <v>281</v>
      </c>
      <c t="s" s="136" r="D1775">
        <v>276</v>
      </c>
      <c t="s" s="136" r="E1775">
        <v>6639</v>
      </c>
      <c s="150" r="F1775"/>
    </row>
    <row r="1776">
      <c s="113" r="A1776">
        <v>120001066663</v>
      </c>
      <c t="s" s="136" r="B1776">
        <v>276</v>
      </c>
      <c t="s" s="136" r="C1776">
        <v>281</v>
      </c>
      <c t="s" s="136" r="D1776">
        <v>276</v>
      </c>
      <c t="s" s="136" r="E1776">
        <v>6640</v>
      </c>
      <c s="150" r="F1776"/>
    </row>
    <row r="1777">
      <c s="113" r="A1777">
        <v>120001068216</v>
      </c>
      <c t="s" s="136" r="B1777">
        <v>276</v>
      </c>
      <c t="s" s="136" r="C1777">
        <v>281</v>
      </c>
      <c t="s" s="136" r="D1777">
        <v>276</v>
      </c>
      <c t="s" s="136" r="E1777">
        <v>6641</v>
      </c>
      <c s="150" r="F1777"/>
    </row>
    <row r="1778">
      <c s="113" r="A1778">
        <v>220001005812</v>
      </c>
      <c t="s" s="136" r="B1778">
        <v>276</v>
      </c>
      <c t="s" s="136" r="C1778">
        <v>281</v>
      </c>
      <c t="s" s="136" r="D1778">
        <v>276</v>
      </c>
      <c t="s" s="136" r="E1778">
        <v>6642</v>
      </c>
      <c s="150" r="F1778"/>
    </row>
    <row r="1779">
      <c s="113" r="A1779">
        <v>120001068241</v>
      </c>
      <c t="s" s="136" r="B1779">
        <v>276</v>
      </c>
      <c t="s" s="136" r="C1779">
        <v>281</v>
      </c>
      <c t="s" s="136" r="D1779">
        <v>276</v>
      </c>
      <c t="s" s="136" r="E1779">
        <v>6643</v>
      </c>
      <c s="150" r="F1779"/>
    </row>
    <row r="1780">
      <c s="113" r="A1780">
        <v>120001000158</v>
      </c>
      <c t="s" s="136" r="B1780">
        <v>276</v>
      </c>
      <c t="s" s="136" r="C1780">
        <v>281</v>
      </c>
      <c t="s" s="136" r="D1780">
        <v>276</v>
      </c>
      <c t="s" s="136" r="E1780">
        <v>6644</v>
      </c>
      <c s="150" r="F1780"/>
    </row>
    <row r="1781">
      <c s="113" r="A1781">
        <v>120001000620</v>
      </c>
      <c t="s" s="136" r="B1781">
        <v>276</v>
      </c>
      <c t="s" s="136" r="C1781">
        <v>281</v>
      </c>
      <c t="s" s="136" r="D1781">
        <v>276</v>
      </c>
      <c t="s" s="136" r="E1781">
        <v>6645</v>
      </c>
      <c s="150" r="F1781"/>
    </row>
    <row r="1782">
      <c s="113" r="A1782">
        <v>120001004625</v>
      </c>
      <c t="s" s="136" r="B1782">
        <v>276</v>
      </c>
      <c t="s" s="136" r="C1782">
        <v>281</v>
      </c>
      <c t="s" s="136" r="D1782">
        <v>276</v>
      </c>
      <c t="s" s="136" r="E1782">
        <v>5661</v>
      </c>
      <c s="150" r="F1782"/>
    </row>
    <row r="1783">
      <c s="113" r="A1783">
        <v>120001068691</v>
      </c>
      <c t="s" s="136" r="B1783">
        <v>276</v>
      </c>
      <c t="s" s="136" r="C1783">
        <v>281</v>
      </c>
      <c t="s" s="136" r="D1783">
        <v>276</v>
      </c>
      <c t="s" s="136" r="E1783">
        <v>1023</v>
      </c>
      <c s="150" r="F1783"/>
    </row>
    <row r="1784">
      <c s="113" r="A1784">
        <v>120001000000</v>
      </c>
      <c t="s" s="136" r="B1784">
        <v>276</v>
      </c>
      <c t="s" s="136" r="C1784">
        <v>281</v>
      </c>
      <c t="s" s="136" r="D1784">
        <v>276</v>
      </c>
      <c t="s" s="136" r="E1784">
        <v>6646</v>
      </c>
      <c s="150" r="F1784"/>
    </row>
    <row r="1785">
      <c s="113" r="A1785">
        <v>120001000263</v>
      </c>
      <c t="s" s="136" r="B1785">
        <v>276</v>
      </c>
      <c t="s" s="136" r="C1785">
        <v>281</v>
      </c>
      <c t="s" s="136" r="D1785">
        <v>276</v>
      </c>
      <c t="s" s="136" r="E1785">
        <v>5785</v>
      </c>
      <c s="150" r="F1785"/>
    </row>
    <row r="1786">
      <c s="113" r="A1786">
        <v>120001004196</v>
      </c>
      <c t="s" s="136" r="B1786">
        <v>276</v>
      </c>
      <c t="s" s="136" r="C1786">
        <v>281</v>
      </c>
      <c t="s" s="136" r="D1786">
        <v>276</v>
      </c>
      <c t="s" s="136" r="E1786">
        <v>6647</v>
      </c>
      <c s="150" r="F1786"/>
    </row>
    <row r="1787">
      <c s="113" r="A1787">
        <v>120001069341</v>
      </c>
      <c t="s" s="136" r="B1787">
        <v>276</v>
      </c>
      <c t="s" s="136" r="C1787">
        <v>281</v>
      </c>
      <c t="s" s="136" r="D1787">
        <v>276</v>
      </c>
      <c t="s" s="136" r="E1787">
        <v>1025</v>
      </c>
      <c s="150" r="F1787"/>
    </row>
    <row r="1788">
      <c s="50" r="A1788">
        <v>120011001497</v>
      </c>
      <c t="s" s="103" r="B1788">
        <v>6648</v>
      </c>
      <c t="s" s="103" r="C1788">
        <v>4886</v>
      </c>
      <c t="s" s="103" r="D1788">
        <v>281</v>
      </c>
      <c t="s" s="103" r="E1788">
        <v>6649</v>
      </c>
      <c s="150" r="F1788"/>
    </row>
    <row r="1789">
      <c s="50" r="A1789">
        <v>120011000008</v>
      </c>
      <c t="s" s="103" r="B1789">
        <v>6648</v>
      </c>
      <c t="s" s="103" r="C1789">
        <v>4886</v>
      </c>
      <c t="s" s="103" r="D1789">
        <v>281</v>
      </c>
      <c t="s" s="103" r="E1789">
        <v>6650</v>
      </c>
      <c s="150" r="F1789"/>
    </row>
    <row r="1790">
      <c s="50" r="A1790">
        <v>120011000253</v>
      </c>
      <c t="s" s="103" r="B1790">
        <v>6648</v>
      </c>
      <c t="s" s="103" r="C1790">
        <v>4886</v>
      </c>
      <c t="s" s="103" r="D1790">
        <v>281</v>
      </c>
      <c t="s" s="103" r="E1790">
        <v>6651</v>
      </c>
      <c s="150" r="F1790"/>
    </row>
    <row r="1791">
      <c s="50" r="A1791">
        <v>120011000148</v>
      </c>
      <c t="s" s="103" r="B1791">
        <v>6648</v>
      </c>
      <c t="s" s="103" r="C1791">
        <v>4886</v>
      </c>
      <c t="s" s="103" r="D1791">
        <v>281</v>
      </c>
      <c t="s" s="103" r="E1791">
        <v>6652</v>
      </c>
      <c s="150" r="F1791"/>
    </row>
    <row r="1792">
      <c s="50" r="A1792">
        <v>120011000075</v>
      </c>
      <c t="s" s="103" r="B1792">
        <v>6648</v>
      </c>
      <c t="s" s="103" r="C1792">
        <v>4886</v>
      </c>
      <c t="s" s="103" r="D1792">
        <v>281</v>
      </c>
      <c t="s" s="103" r="E1792">
        <v>6653</v>
      </c>
      <c s="150" r="F1792"/>
    </row>
    <row r="1793">
      <c s="50" r="A1793">
        <v>120011001012</v>
      </c>
      <c t="s" s="103" r="B1793">
        <v>6648</v>
      </c>
      <c t="s" s="103" r="C1793">
        <v>4886</v>
      </c>
      <c t="s" s="103" r="D1793">
        <v>281</v>
      </c>
      <c t="s" s="103" r="E1793">
        <v>6654</v>
      </c>
      <c s="150" r="F1793"/>
    </row>
    <row r="1794">
      <c s="50" r="A1794">
        <v>120011001489</v>
      </c>
      <c t="s" s="103" r="B1794">
        <v>6648</v>
      </c>
      <c t="s" s="103" r="C1794">
        <v>4886</v>
      </c>
      <c t="s" s="103" r="D1794">
        <v>281</v>
      </c>
      <c t="s" s="103" r="E1794">
        <v>6655</v>
      </c>
      <c s="150" r="F1794"/>
    </row>
    <row r="1795">
      <c s="50" r="A1795">
        <v>120011000920</v>
      </c>
      <c t="s" s="103" r="B1795">
        <v>6648</v>
      </c>
      <c t="s" s="103" r="C1795">
        <v>4886</v>
      </c>
      <c t="s" s="103" r="D1795">
        <v>281</v>
      </c>
      <c t="s" s="103" r="E1795">
        <v>6656</v>
      </c>
      <c s="150" r="F1795"/>
    </row>
    <row r="1796">
      <c s="50" r="A1796">
        <v>120011001632</v>
      </c>
      <c t="s" s="103" r="B1796">
        <v>6648</v>
      </c>
      <c t="s" s="103" r="C1796">
        <v>4886</v>
      </c>
      <c t="s" s="103" r="D1796">
        <v>281</v>
      </c>
      <c t="s" s="103" r="E1796">
        <v>6657</v>
      </c>
      <c s="150" r="F1796"/>
    </row>
    <row r="1797">
      <c s="50" r="A1797">
        <v>220011002064</v>
      </c>
      <c t="s" s="103" r="B1797">
        <v>6648</v>
      </c>
      <c t="s" s="103" r="C1797">
        <v>4886</v>
      </c>
      <c t="s" s="103" r="D1797">
        <v>281</v>
      </c>
      <c t="s" s="103" r="E1797">
        <v>6658</v>
      </c>
      <c s="150" r="F1797"/>
    </row>
    <row r="1798">
      <c s="50" r="A1798">
        <v>120011001462</v>
      </c>
      <c t="s" s="103" r="B1798">
        <v>6648</v>
      </c>
      <c t="s" s="103" r="C1798">
        <v>4886</v>
      </c>
      <c t="s" s="103" r="D1798">
        <v>281</v>
      </c>
      <c t="s" s="103" r="E1798">
        <v>6659</v>
      </c>
      <c s="150" r="F1798"/>
    </row>
    <row r="1799">
      <c s="50" r="A1799">
        <v>120011000130</v>
      </c>
      <c t="s" s="103" r="B1799">
        <v>6648</v>
      </c>
      <c t="s" s="103" r="C1799">
        <v>4886</v>
      </c>
      <c t="s" s="103" r="D1799">
        <v>281</v>
      </c>
      <c t="s" s="103" r="E1799">
        <v>6660</v>
      </c>
      <c s="150" r="F1799"/>
    </row>
    <row r="1800">
      <c s="50" r="A1800">
        <v>120011023369</v>
      </c>
      <c t="s" s="103" r="B1800">
        <v>6648</v>
      </c>
      <c t="s" s="103" r="C1800">
        <v>4886</v>
      </c>
      <c t="s" s="103" r="D1800">
        <v>281</v>
      </c>
      <c t="s" s="103" r="E1800">
        <v>6661</v>
      </c>
      <c s="150" r="F1800"/>
    </row>
    <row r="1801">
      <c s="50" r="A1801">
        <v>320011001658</v>
      </c>
      <c t="s" s="103" r="B1801">
        <v>6648</v>
      </c>
      <c t="s" s="103" r="C1801">
        <v>4886</v>
      </c>
      <c t="s" s="103" r="D1801">
        <v>281</v>
      </c>
      <c t="s" s="103" r="E1801">
        <v>6662</v>
      </c>
      <c s="150" r="F1801"/>
    </row>
    <row r="1802">
      <c s="50" r="A1802">
        <v>120011001331</v>
      </c>
      <c t="s" s="103" r="B1802">
        <v>6648</v>
      </c>
      <c t="s" s="103" r="C1802">
        <v>4886</v>
      </c>
      <c t="s" s="103" r="D1802">
        <v>281</v>
      </c>
      <c t="s" s="103" r="E1802">
        <v>6663</v>
      </c>
      <c s="150" r="F1802"/>
    </row>
    <row r="1803">
      <c s="50" r="A1803">
        <v>120011001004</v>
      </c>
      <c t="s" s="103" r="B1803">
        <v>6648</v>
      </c>
      <c t="s" s="103" r="C1803">
        <v>4886</v>
      </c>
      <c t="s" s="103" r="D1803">
        <v>281</v>
      </c>
      <c t="s" s="103" r="E1803">
        <v>6664</v>
      </c>
      <c s="150" r="F1803"/>
    </row>
    <row r="1804">
      <c s="50" r="A1804">
        <v>220011002196</v>
      </c>
      <c t="s" s="103" r="B1804">
        <v>6648</v>
      </c>
      <c t="s" s="103" r="C1804">
        <v>4886</v>
      </c>
      <c t="s" s="103" r="D1804">
        <v>281</v>
      </c>
      <c t="s" s="103" r="E1804">
        <v>6665</v>
      </c>
      <c s="150" r="F1804"/>
    </row>
    <row r="1805">
      <c s="50" r="A1805">
        <v>120011000105</v>
      </c>
      <c t="s" s="103" r="B1805">
        <v>6648</v>
      </c>
      <c t="s" s="103" r="C1805">
        <v>4886</v>
      </c>
      <c t="s" s="103" r="D1805">
        <v>281</v>
      </c>
      <c t="s" s="103" r="E1805">
        <v>6666</v>
      </c>
      <c s="150" r="F1805"/>
    </row>
    <row r="1806">
      <c s="50" r="A1806">
        <v>120013000374</v>
      </c>
      <c t="s" s="103" r="B1806">
        <v>6667</v>
      </c>
      <c t="s" s="103" r="C1806">
        <v>4886</v>
      </c>
      <c t="s" s="103" r="D1806">
        <v>281</v>
      </c>
      <c t="s" s="103" r="E1806">
        <v>6668</v>
      </c>
      <c s="150" r="F1806"/>
    </row>
    <row r="1807">
      <c s="50" r="A1807">
        <v>120013021975</v>
      </c>
      <c t="s" s="103" r="B1807">
        <v>6667</v>
      </c>
      <c t="s" s="103" r="C1807">
        <v>4886</v>
      </c>
      <c t="s" s="103" r="D1807">
        <v>281</v>
      </c>
      <c t="s" s="103" r="E1807">
        <v>6669</v>
      </c>
      <c s="150" r="F1807"/>
    </row>
    <row r="1808">
      <c s="50" r="A1808">
        <v>120013000196</v>
      </c>
      <c t="s" s="103" r="B1808">
        <v>6667</v>
      </c>
      <c t="s" s="103" r="C1808">
        <v>4886</v>
      </c>
      <c t="s" s="103" r="D1808">
        <v>281</v>
      </c>
      <c t="s" s="103" r="E1808">
        <v>6670</v>
      </c>
      <c s="150" r="F1808"/>
    </row>
    <row r="1809">
      <c s="50" r="A1809">
        <v>120013000269</v>
      </c>
      <c t="s" s="103" r="B1809">
        <v>6667</v>
      </c>
      <c t="s" s="103" r="C1809">
        <v>4886</v>
      </c>
      <c t="s" s="103" r="D1809">
        <v>281</v>
      </c>
      <c t="s" s="103" r="E1809">
        <v>6671</v>
      </c>
      <c s="150" r="F1809"/>
    </row>
    <row r="1810">
      <c s="50" r="A1810">
        <v>120013001923</v>
      </c>
      <c t="s" s="103" r="B1810">
        <v>6667</v>
      </c>
      <c t="s" s="103" r="C1810">
        <v>4886</v>
      </c>
      <c t="s" s="103" r="D1810">
        <v>281</v>
      </c>
      <c t="s" s="103" r="E1810">
        <v>6672</v>
      </c>
      <c s="150" r="F1810"/>
    </row>
    <row r="1811">
      <c s="50" r="A1811">
        <v>120013000145</v>
      </c>
      <c t="s" s="103" r="B1811">
        <v>6667</v>
      </c>
      <c t="s" s="103" r="C1811">
        <v>4886</v>
      </c>
      <c t="s" s="103" r="D1811">
        <v>281</v>
      </c>
      <c t="s" s="103" r="E1811">
        <v>6673</v>
      </c>
      <c s="150" r="F1811"/>
    </row>
    <row r="1812">
      <c s="50" r="A1812">
        <v>120013001401</v>
      </c>
      <c t="s" s="103" r="B1812">
        <v>6667</v>
      </c>
      <c t="s" s="103" r="C1812">
        <v>4886</v>
      </c>
      <c t="s" s="103" r="D1812">
        <v>281</v>
      </c>
      <c t="s" s="103" r="E1812">
        <v>6674</v>
      </c>
      <c s="150" r="F1812"/>
    </row>
    <row r="1813">
      <c s="50" r="A1813">
        <v>120013000188</v>
      </c>
      <c t="s" s="103" r="B1813">
        <v>6667</v>
      </c>
      <c t="s" s="103" r="C1813">
        <v>4886</v>
      </c>
      <c t="s" s="103" r="D1813">
        <v>281</v>
      </c>
      <c t="s" s="103" r="E1813">
        <v>6675</v>
      </c>
      <c s="150" r="F1813"/>
    </row>
    <row r="1814">
      <c s="50" r="A1814">
        <v>120013000471</v>
      </c>
      <c t="s" s="103" r="B1814">
        <v>6667</v>
      </c>
      <c t="s" s="103" r="C1814">
        <v>4886</v>
      </c>
      <c t="s" s="103" r="D1814">
        <v>281</v>
      </c>
      <c t="s" s="103" r="E1814">
        <v>1026</v>
      </c>
      <c s="150" r="F1814"/>
    </row>
    <row r="1815">
      <c s="50" r="A1815">
        <v>120013022220</v>
      </c>
      <c t="s" s="103" r="B1815">
        <v>6667</v>
      </c>
      <c t="s" s="103" r="C1815">
        <v>4886</v>
      </c>
      <c t="s" s="103" r="D1815">
        <v>281</v>
      </c>
      <c t="s" s="103" r="E1815">
        <v>6676</v>
      </c>
      <c s="150" r="F1815"/>
    </row>
    <row r="1816">
      <c s="50" r="A1816">
        <v>120013022009</v>
      </c>
      <c t="s" s="103" r="B1816">
        <v>6667</v>
      </c>
      <c t="s" s="103" r="C1816">
        <v>4886</v>
      </c>
      <c t="s" s="103" r="D1816">
        <v>281</v>
      </c>
      <c t="s" s="103" r="E1816">
        <v>6677</v>
      </c>
      <c s="150" r="F1816"/>
    </row>
    <row r="1817">
      <c s="50" r="A1817">
        <v>120013000498</v>
      </c>
      <c t="s" s="103" r="B1817">
        <v>6667</v>
      </c>
      <c t="s" s="103" r="C1817">
        <v>4886</v>
      </c>
      <c t="s" s="103" r="D1817">
        <v>281</v>
      </c>
      <c t="s" s="103" r="E1817">
        <v>6678</v>
      </c>
      <c s="150" r="F1817"/>
    </row>
    <row r="1818">
      <c s="50" r="A1818">
        <v>120013001206</v>
      </c>
      <c t="s" s="103" r="B1818">
        <v>6667</v>
      </c>
      <c t="s" s="103" r="C1818">
        <v>4886</v>
      </c>
      <c t="s" s="103" r="D1818">
        <v>281</v>
      </c>
      <c t="s" s="103" r="E1818">
        <v>6679</v>
      </c>
      <c s="150" r="F1818"/>
    </row>
    <row r="1819">
      <c s="50" r="A1819">
        <v>120013000889</v>
      </c>
      <c t="s" s="103" r="B1819">
        <v>6667</v>
      </c>
      <c t="s" s="103" r="C1819">
        <v>4886</v>
      </c>
      <c t="s" s="103" r="D1819">
        <v>281</v>
      </c>
      <c t="s" s="103" r="E1819">
        <v>6680</v>
      </c>
      <c s="150" r="F1819"/>
    </row>
    <row r="1820">
      <c s="50" r="A1820">
        <v>120013000561</v>
      </c>
      <c t="s" s="103" r="B1820">
        <v>6667</v>
      </c>
      <c t="s" s="103" r="C1820">
        <v>4886</v>
      </c>
      <c t="s" s="103" r="D1820">
        <v>281</v>
      </c>
      <c t="s" s="103" r="E1820">
        <v>6681</v>
      </c>
      <c s="150" r="F1820"/>
    </row>
    <row r="1821">
      <c s="50" r="A1821">
        <v>220032000631</v>
      </c>
      <c t="s" s="103" r="B1821">
        <v>6682</v>
      </c>
      <c t="s" s="103" r="C1821">
        <v>4886</v>
      </c>
      <c t="s" s="103" r="D1821">
        <v>281</v>
      </c>
      <c t="s" s="103" r="E1821">
        <v>6683</v>
      </c>
      <c s="150" r="F1821"/>
    </row>
    <row r="1822">
      <c s="50" r="A1822">
        <v>120032000024</v>
      </c>
      <c t="s" s="103" r="B1822">
        <v>6682</v>
      </c>
      <c t="s" s="103" r="C1822">
        <v>4886</v>
      </c>
      <c t="s" s="103" r="D1822">
        <v>281</v>
      </c>
      <c t="s" s="103" r="E1822">
        <v>6684</v>
      </c>
      <c s="150" r="F1822"/>
    </row>
    <row r="1823">
      <c s="50" r="A1823">
        <v>120032000008</v>
      </c>
      <c t="s" s="103" r="B1823">
        <v>6682</v>
      </c>
      <c t="s" s="103" r="C1823">
        <v>4886</v>
      </c>
      <c t="s" s="103" r="D1823">
        <v>281</v>
      </c>
      <c t="s" s="103" r="E1823">
        <v>6685</v>
      </c>
      <c s="150" r="F1823"/>
    </row>
    <row r="1824">
      <c s="50" r="A1824">
        <v>120032000032</v>
      </c>
      <c t="s" s="103" r="B1824">
        <v>6682</v>
      </c>
      <c t="s" s="103" r="C1824">
        <v>4886</v>
      </c>
      <c t="s" s="103" r="D1824">
        <v>281</v>
      </c>
      <c t="s" s="103" r="E1824">
        <v>6686</v>
      </c>
      <c s="150" r="F1824"/>
    </row>
    <row r="1825">
      <c s="50" r="A1825">
        <v>120032000016</v>
      </c>
      <c t="s" s="103" r="B1825">
        <v>6682</v>
      </c>
      <c t="s" s="103" r="C1825">
        <v>4886</v>
      </c>
      <c t="s" s="103" r="D1825">
        <v>281</v>
      </c>
      <c t="s" s="103" r="E1825">
        <v>6687</v>
      </c>
      <c s="150" r="F1825"/>
    </row>
    <row r="1826">
      <c s="50" r="A1826">
        <v>520045001001</v>
      </c>
      <c t="s" s="103" r="B1826">
        <v>6688</v>
      </c>
      <c t="s" s="103" r="C1826">
        <v>4886</v>
      </c>
      <c t="s" s="103" r="D1826">
        <v>281</v>
      </c>
      <c t="s" s="103" r="E1826">
        <v>6689</v>
      </c>
      <c s="150" r="F1826"/>
    </row>
    <row r="1827">
      <c s="50" r="A1827">
        <v>120045000244</v>
      </c>
      <c t="s" s="103" r="B1827">
        <v>6688</v>
      </c>
      <c t="s" s="103" r="C1827">
        <v>4886</v>
      </c>
      <c t="s" s="103" r="D1827">
        <v>281</v>
      </c>
      <c t="s" s="103" r="E1827">
        <v>6690</v>
      </c>
      <c s="150" r="F1827"/>
    </row>
    <row r="1828">
      <c s="50" r="A1828">
        <v>120060000048</v>
      </c>
      <c t="s" s="103" r="B1828">
        <v>6691</v>
      </c>
      <c t="s" s="103" r="C1828">
        <v>4886</v>
      </c>
      <c t="s" s="103" r="D1828">
        <v>281</v>
      </c>
      <c t="s" s="103" r="E1828">
        <v>6692</v>
      </c>
      <c s="150" r="F1828"/>
    </row>
    <row r="1829">
      <c s="50" r="A1829">
        <v>120060003136</v>
      </c>
      <c t="s" s="103" r="B1829">
        <v>6691</v>
      </c>
      <c t="s" s="103" r="C1829">
        <v>4886</v>
      </c>
      <c t="s" s="103" r="D1829">
        <v>281</v>
      </c>
      <c t="s" s="103" r="E1829">
        <v>6693</v>
      </c>
      <c s="150" r="F1829"/>
    </row>
    <row r="1830">
      <c s="50" r="A1830">
        <v>220060000069</v>
      </c>
      <c t="s" s="103" r="B1830">
        <v>6691</v>
      </c>
      <c t="s" s="103" r="C1830">
        <v>4886</v>
      </c>
      <c t="s" s="103" r="D1830">
        <v>281</v>
      </c>
      <c t="s" s="103" r="E1830">
        <v>6694</v>
      </c>
      <c s="150" r="F1830"/>
    </row>
    <row r="1831">
      <c s="113" r="A1831">
        <v>120175000432</v>
      </c>
      <c t="s" s="136" r="B1831">
        <v>6695</v>
      </c>
      <c t="s" s="136" r="C1831">
        <v>281</v>
      </c>
      <c t="s" s="136" r="D1831">
        <v>281</v>
      </c>
      <c t="s" s="136" r="E1831">
        <v>1026</v>
      </c>
      <c s="150" r="F1831"/>
    </row>
    <row r="1832">
      <c s="113" r="A1832">
        <v>120175001072</v>
      </c>
      <c t="s" s="136" r="B1832">
        <v>6695</v>
      </c>
      <c t="s" s="136" r="C1832">
        <v>281</v>
      </c>
      <c t="s" s="136" r="D1832">
        <v>281</v>
      </c>
      <c t="s" s="136" r="E1832">
        <v>6696</v>
      </c>
      <c s="150" r="F1832"/>
    </row>
    <row r="1833">
      <c s="50" r="A1833">
        <v>120175000785</v>
      </c>
      <c t="s" s="103" r="B1833">
        <v>6697</v>
      </c>
      <c t="s" s="103" r="C1833">
        <v>4886</v>
      </c>
      <c t="s" s="103" r="D1833">
        <v>281</v>
      </c>
      <c t="s" s="103" r="E1833">
        <v>6698</v>
      </c>
      <c s="150" r="F1833"/>
    </row>
    <row r="1834">
      <c s="50" r="A1834">
        <v>120175000815</v>
      </c>
      <c t="s" s="103" r="B1834">
        <v>6697</v>
      </c>
      <c t="s" s="103" r="C1834">
        <v>4886</v>
      </c>
      <c t="s" s="103" r="D1834">
        <v>281</v>
      </c>
      <c t="s" s="103" r="E1834">
        <v>6699</v>
      </c>
      <c s="150" r="F1834"/>
    </row>
    <row r="1835">
      <c s="50" r="A1835">
        <v>120175001021</v>
      </c>
      <c t="s" s="103" r="B1835">
        <v>6697</v>
      </c>
      <c t="s" s="103" r="C1835">
        <v>4886</v>
      </c>
      <c t="s" s="103" r="D1835">
        <v>281</v>
      </c>
      <c t="s" s="103" r="E1835">
        <v>6700</v>
      </c>
      <c s="150" r="F1835"/>
    </row>
    <row r="1836">
      <c s="50" r="A1836">
        <v>120175000386</v>
      </c>
      <c t="s" s="103" r="B1836">
        <v>6697</v>
      </c>
      <c t="s" s="103" r="C1836">
        <v>4886</v>
      </c>
      <c t="s" s="103" r="D1836">
        <v>281</v>
      </c>
      <c t="s" s="103" r="E1836">
        <v>6701</v>
      </c>
      <c s="150" r="F1836"/>
    </row>
    <row r="1837">
      <c s="50" r="A1837">
        <v>120175017777</v>
      </c>
      <c t="s" s="103" r="B1837">
        <v>6697</v>
      </c>
      <c t="s" s="103" r="C1837">
        <v>4886</v>
      </c>
      <c t="s" s="103" r="D1837">
        <v>281</v>
      </c>
      <c t="s" s="103" r="E1837">
        <v>6702</v>
      </c>
      <c s="150" r="F1837"/>
    </row>
    <row r="1838">
      <c s="50" r="A1838">
        <v>120175000416</v>
      </c>
      <c t="s" s="103" r="B1838">
        <v>6697</v>
      </c>
      <c t="s" s="103" r="C1838">
        <v>4886</v>
      </c>
      <c t="s" s="103" r="D1838">
        <v>281</v>
      </c>
      <c t="s" s="103" r="E1838">
        <v>6703</v>
      </c>
      <c s="150" r="F1838"/>
    </row>
    <row r="1839">
      <c s="50" r="A1839">
        <v>120175000820</v>
      </c>
      <c t="s" s="103" r="B1839">
        <v>6697</v>
      </c>
      <c t="s" s="103" r="C1839">
        <v>4886</v>
      </c>
      <c t="s" s="103" r="D1839">
        <v>281</v>
      </c>
      <c t="s" s="103" r="E1839">
        <v>6704</v>
      </c>
      <c s="150" r="F1839"/>
    </row>
    <row r="1840">
      <c s="50" r="A1840">
        <v>220178001485</v>
      </c>
      <c t="s" s="103" r="B1840">
        <v>6705</v>
      </c>
      <c t="s" s="103" r="C1840">
        <v>4886</v>
      </c>
      <c t="s" s="103" r="D1840">
        <v>281</v>
      </c>
      <c t="s" s="103" r="E1840">
        <v>6706</v>
      </c>
      <c s="150" r="F1840"/>
    </row>
    <row r="1841">
      <c s="50" r="A1841">
        <v>120178001057</v>
      </c>
      <c t="s" s="103" r="B1841">
        <v>6705</v>
      </c>
      <c t="s" s="103" r="C1841">
        <v>4886</v>
      </c>
      <c t="s" s="103" r="D1841">
        <v>281</v>
      </c>
      <c t="s" s="103" r="E1841">
        <v>6707</v>
      </c>
      <c s="150" r="F1841"/>
    </row>
    <row r="1842">
      <c s="50" r="A1842">
        <v>120178001049</v>
      </c>
      <c t="s" s="103" r="B1842">
        <v>6705</v>
      </c>
      <c t="s" s="103" r="C1842">
        <v>4886</v>
      </c>
      <c t="s" s="103" r="D1842">
        <v>281</v>
      </c>
      <c t="s" s="103" r="E1842">
        <v>6708</v>
      </c>
      <c s="150" r="F1842"/>
    </row>
    <row r="1843">
      <c s="50" r="A1843">
        <v>120178000093</v>
      </c>
      <c t="s" s="103" r="B1843">
        <v>6705</v>
      </c>
      <c t="s" s="103" r="C1843">
        <v>4886</v>
      </c>
      <c t="s" s="103" r="D1843">
        <v>281</v>
      </c>
      <c t="s" s="103" r="E1843">
        <v>6709</v>
      </c>
      <c s="150" r="F1843"/>
    </row>
    <row r="1844">
      <c s="50" r="A1844">
        <v>120178000191</v>
      </c>
      <c t="s" s="103" r="B1844">
        <v>6705</v>
      </c>
      <c t="s" s="103" r="C1844">
        <v>4886</v>
      </c>
      <c t="s" s="103" r="D1844">
        <v>281</v>
      </c>
      <c t="s" s="103" r="E1844">
        <v>6710</v>
      </c>
      <c s="150" r="F1844"/>
    </row>
    <row r="1845">
      <c s="50" r="A1845">
        <v>120178000221</v>
      </c>
      <c t="s" s="103" r="B1845">
        <v>6705</v>
      </c>
      <c t="s" s="103" r="C1845">
        <v>4886</v>
      </c>
      <c t="s" s="103" r="D1845">
        <v>281</v>
      </c>
      <c t="s" s="103" r="E1845">
        <v>6711</v>
      </c>
      <c s="150" r="F1845"/>
    </row>
    <row r="1846">
      <c s="50" r="A1846">
        <v>120178000000</v>
      </c>
      <c t="s" s="103" r="B1846">
        <v>6705</v>
      </c>
      <c t="s" s="103" r="C1846">
        <v>4886</v>
      </c>
      <c t="s" s="103" r="D1846">
        <v>281</v>
      </c>
      <c t="s" s="103" r="E1846">
        <v>6712</v>
      </c>
      <c s="150" r="F1846"/>
    </row>
    <row r="1847">
      <c s="50" r="A1847">
        <v>120228017138</v>
      </c>
      <c t="s" s="103" r="B1847">
        <v>6713</v>
      </c>
      <c t="s" s="103" r="C1847">
        <v>4886</v>
      </c>
      <c t="s" s="103" r="D1847">
        <v>281</v>
      </c>
      <c t="s" s="103" r="E1847">
        <v>6714</v>
      </c>
      <c s="150" r="F1847"/>
    </row>
    <row r="1848">
      <c s="50" r="A1848">
        <v>120228000626</v>
      </c>
      <c t="s" s="103" r="B1848">
        <v>6713</v>
      </c>
      <c t="s" s="103" r="C1848">
        <v>4886</v>
      </c>
      <c t="s" s="103" r="D1848">
        <v>281</v>
      </c>
      <c t="s" s="103" r="E1848">
        <v>6715</v>
      </c>
      <c s="150" r="F1848"/>
    </row>
    <row r="1849">
      <c s="50" r="A1849">
        <v>120228000472</v>
      </c>
      <c t="s" s="103" r="B1849">
        <v>6713</v>
      </c>
      <c t="s" s="103" r="C1849">
        <v>4886</v>
      </c>
      <c t="s" s="103" r="D1849">
        <v>281</v>
      </c>
      <c t="s" s="103" r="E1849">
        <v>6716</v>
      </c>
      <c s="150" r="F1849"/>
    </row>
    <row r="1850">
      <c s="50" r="A1850">
        <v>120228000481</v>
      </c>
      <c t="s" s="103" r="B1850">
        <v>6713</v>
      </c>
      <c t="s" s="103" r="C1850">
        <v>4886</v>
      </c>
      <c t="s" s="103" r="D1850">
        <v>281</v>
      </c>
      <c t="s" s="103" r="E1850">
        <v>6717</v>
      </c>
      <c s="150" r="F1850"/>
    </row>
    <row r="1851">
      <c s="50" r="A1851">
        <v>120228017022</v>
      </c>
      <c t="s" s="103" r="B1851">
        <v>6713</v>
      </c>
      <c t="s" s="103" r="C1851">
        <v>4886</v>
      </c>
      <c t="s" s="103" r="D1851">
        <v>281</v>
      </c>
      <c t="s" s="103" r="E1851">
        <v>6718</v>
      </c>
      <c s="150" r="F1851"/>
    </row>
    <row r="1852">
      <c s="50" r="A1852">
        <v>120228000642</v>
      </c>
      <c t="s" s="103" r="B1852">
        <v>6713</v>
      </c>
      <c t="s" s="103" r="C1852">
        <v>4886</v>
      </c>
      <c t="s" s="103" r="D1852">
        <v>281</v>
      </c>
      <c t="s" s="103" r="E1852">
        <v>6719</v>
      </c>
      <c s="150" r="F1852"/>
    </row>
    <row r="1853">
      <c s="50" r="A1853">
        <v>120228001398</v>
      </c>
      <c t="s" s="103" r="B1853">
        <v>6713</v>
      </c>
      <c t="s" s="103" r="C1853">
        <v>4886</v>
      </c>
      <c t="s" s="103" r="D1853">
        <v>281</v>
      </c>
      <c t="s" s="103" r="E1853">
        <v>6720</v>
      </c>
      <c s="150" r="F1853"/>
    </row>
    <row r="1854">
      <c s="50" r="A1854">
        <v>120228001380</v>
      </c>
      <c t="s" s="103" r="B1854">
        <v>6713</v>
      </c>
      <c t="s" s="103" r="C1854">
        <v>4886</v>
      </c>
      <c t="s" s="103" r="D1854">
        <v>281</v>
      </c>
      <c t="s" s="103" r="E1854">
        <v>6721</v>
      </c>
      <c s="150" r="F1854"/>
    </row>
    <row r="1855">
      <c s="50" r="A1855">
        <v>120228000162</v>
      </c>
      <c t="s" s="103" r="B1855">
        <v>6713</v>
      </c>
      <c t="s" s="103" r="C1855">
        <v>4886</v>
      </c>
      <c t="s" s="103" r="D1855">
        <v>281</v>
      </c>
      <c t="s" s="103" r="E1855">
        <v>6722</v>
      </c>
      <c s="150" r="F1855"/>
    </row>
    <row r="1856">
      <c s="50" r="A1856">
        <v>120238000209</v>
      </c>
      <c t="s" s="103" r="B1856">
        <v>6723</v>
      </c>
      <c t="s" s="103" r="C1856">
        <v>4886</v>
      </c>
      <c t="s" s="103" r="D1856">
        <v>281</v>
      </c>
      <c t="s" s="103" r="E1856">
        <v>6724</v>
      </c>
      <c s="150" r="F1856"/>
    </row>
    <row r="1857">
      <c s="50" r="A1857">
        <v>220238001099</v>
      </c>
      <c t="s" s="103" r="B1857">
        <v>6723</v>
      </c>
      <c t="s" s="103" r="C1857">
        <v>4886</v>
      </c>
      <c t="s" s="103" r="D1857">
        <v>281</v>
      </c>
      <c t="s" s="103" r="E1857">
        <v>6725</v>
      </c>
      <c s="150" r="F1857"/>
    </row>
    <row r="1858">
      <c s="50" r="A1858">
        <v>120238016776</v>
      </c>
      <c t="s" s="103" r="B1858">
        <v>6723</v>
      </c>
      <c t="s" s="103" r="C1858">
        <v>4886</v>
      </c>
      <c t="s" s="103" r="D1858">
        <v>281</v>
      </c>
      <c t="s" s="103" r="E1858">
        <v>6726</v>
      </c>
      <c s="150" r="F1858"/>
    </row>
    <row r="1859">
      <c s="50" r="A1859">
        <v>220238016843</v>
      </c>
      <c t="s" s="103" r="B1859">
        <v>6723</v>
      </c>
      <c t="s" s="103" r="C1859">
        <v>4886</v>
      </c>
      <c t="s" s="103" r="D1859">
        <v>281</v>
      </c>
      <c t="s" s="103" r="E1859">
        <v>6727</v>
      </c>
      <c s="150" r="F1859"/>
    </row>
    <row r="1860">
      <c s="50" r="A1860">
        <v>120238000161</v>
      </c>
      <c t="s" s="103" r="B1860">
        <v>6723</v>
      </c>
      <c t="s" s="103" r="C1860">
        <v>4886</v>
      </c>
      <c t="s" s="103" r="D1860">
        <v>281</v>
      </c>
      <c t="s" s="103" r="E1860">
        <v>6728</v>
      </c>
      <c s="150" r="F1860"/>
    </row>
    <row r="1861">
      <c s="50" r="A1861">
        <v>220238001081</v>
      </c>
      <c t="s" s="103" r="B1861">
        <v>6723</v>
      </c>
      <c t="s" s="103" r="C1861">
        <v>4886</v>
      </c>
      <c t="s" s="103" r="D1861">
        <v>281</v>
      </c>
      <c t="s" s="103" r="E1861">
        <v>6729</v>
      </c>
      <c s="150" r="F1861"/>
    </row>
    <row r="1862">
      <c s="50" r="A1862">
        <v>120238016873</v>
      </c>
      <c t="s" s="103" r="B1862">
        <v>6723</v>
      </c>
      <c t="s" s="103" r="C1862">
        <v>4886</v>
      </c>
      <c t="s" s="103" r="D1862">
        <v>281</v>
      </c>
      <c t="s" s="103" r="E1862">
        <v>6676</v>
      </c>
      <c s="150" r="F1862"/>
    </row>
    <row r="1863">
      <c s="50" r="A1863">
        <v>120238016989</v>
      </c>
      <c t="s" s="103" r="B1863">
        <v>6723</v>
      </c>
      <c t="s" s="103" r="C1863">
        <v>4886</v>
      </c>
      <c t="s" s="103" r="D1863">
        <v>281</v>
      </c>
      <c t="s" s="103" r="E1863">
        <v>6730</v>
      </c>
      <c s="150" r="F1863"/>
    </row>
    <row r="1864">
      <c s="50" r="A1864">
        <v>120238016881</v>
      </c>
      <c t="s" s="103" r="B1864">
        <v>6723</v>
      </c>
      <c t="s" s="103" r="C1864">
        <v>4886</v>
      </c>
      <c t="s" s="103" r="D1864">
        <v>281</v>
      </c>
      <c t="s" s="103" r="E1864">
        <v>6731</v>
      </c>
      <c s="150" r="F1864"/>
    </row>
    <row r="1865">
      <c s="50" r="A1865">
        <v>120238000331</v>
      </c>
      <c t="s" s="103" r="B1865">
        <v>6723</v>
      </c>
      <c t="s" s="103" r="C1865">
        <v>4886</v>
      </c>
      <c t="s" s="103" r="D1865">
        <v>281</v>
      </c>
      <c t="s" s="103" r="E1865">
        <v>6732</v>
      </c>
      <c s="150" r="F1865"/>
    </row>
    <row r="1866">
      <c s="50" r="A1866">
        <v>120238000110</v>
      </c>
      <c t="s" s="103" r="B1866">
        <v>6723</v>
      </c>
      <c t="s" s="103" r="C1866">
        <v>4886</v>
      </c>
      <c t="s" s="103" r="D1866">
        <v>281</v>
      </c>
      <c t="s" s="103" r="E1866">
        <v>6733</v>
      </c>
      <c s="150" r="F1866"/>
    </row>
    <row r="1867">
      <c s="50" r="A1867">
        <v>120250000001</v>
      </c>
      <c t="s" s="103" r="B1867">
        <v>6734</v>
      </c>
      <c t="s" s="103" r="C1867">
        <v>4886</v>
      </c>
      <c t="s" s="103" r="D1867">
        <v>281</v>
      </c>
      <c t="s" s="103" r="E1867">
        <v>6735</v>
      </c>
      <c s="150" r="F1867"/>
    </row>
    <row r="1868">
      <c s="50" r="A1868">
        <v>220250000065</v>
      </c>
      <c t="s" s="103" r="B1868">
        <v>6734</v>
      </c>
      <c t="s" s="103" r="C1868">
        <v>4886</v>
      </c>
      <c t="s" s="103" r="D1868">
        <v>281</v>
      </c>
      <c t="s" s="103" r="E1868">
        <v>6736</v>
      </c>
      <c s="150" r="F1868"/>
    </row>
    <row r="1869">
      <c s="50" r="A1869">
        <v>120250006115</v>
      </c>
      <c t="s" s="103" r="B1869">
        <v>6734</v>
      </c>
      <c t="s" s="103" r="C1869">
        <v>4886</v>
      </c>
      <c t="s" s="103" r="D1869">
        <v>281</v>
      </c>
      <c t="s" s="103" r="E1869">
        <v>6737</v>
      </c>
      <c s="150" r="F1869"/>
    </row>
    <row r="1870">
      <c s="50" r="A1870">
        <v>120295000282</v>
      </c>
      <c t="s" s="103" r="B1870">
        <v>6738</v>
      </c>
      <c t="s" s="103" r="C1870">
        <v>4886</v>
      </c>
      <c t="s" s="103" r="D1870">
        <v>281</v>
      </c>
      <c t="s" s="103" r="E1870">
        <v>6739</v>
      </c>
      <c s="150" r="F1870"/>
    </row>
    <row r="1871">
      <c s="50" r="A1871">
        <v>120295000118</v>
      </c>
      <c t="s" s="103" r="B1871">
        <v>6738</v>
      </c>
      <c t="s" s="103" r="C1871">
        <v>4886</v>
      </c>
      <c t="s" s="103" r="D1871">
        <v>281</v>
      </c>
      <c t="s" s="103" r="E1871">
        <v>6740</v>
      </c>
      <c s="150" r="F1871"/>
    </row>
    <row r="1872">
      <c s="50" r="A1872">
        <v>120295000185</v>
      </c>
      <c t="s" s="103" r="B1872">
        <v>6738</v>
      </c>
      <c t="s" s="103" r="C1872">
        <v>4886</v>
      </c>
      <c t="s" s="103" r="D1872">
        <v>281</v>
      </c>
      <c t="s" s="103" r="E1872">
        <v>6741</v>
      </c>
      <c s="150" r="F1872"/>
    </row>
    <row r="1873">
      <c s="50" r="A1873">
        <v>120295000029</v>
      </c>
      <c t="s" s="103" r="B1873">
        <v>6738</v>
      </c>
      <c t="s" s="103" r="C1873">
        <v>4886</v>
      </c>
      <c t="s" s="103" r="D1873">
        <v>281</v>
      </c>
      <c t="s" s="103" r="E1873">
        <v>6742</v>
      </c>
      <c s="150" r="F1873"/>
    </row>
    <row r="1874">
      <c s="50" r="A1874">
        <v>120295000096</v>
      </c>
      <c t="s" s="103" r="B1874">
        <v>6738</v>
      </c>
      <c t="s" s="103" r="C1874">
        <v>4886</v>
      </c>
      <c t="s" s="103" r="D1874">
        <v>281</v>
      </c>
      <c t="s" s="103" r="E1874">
        <v>6710</v>
      </c>
      <c s="150" r="F1874"/>
    </row>
    <row r="1875">
      <c s="50" r="A1875">
        <v>120310000111</v>
      </c>
      <c t="s" s="103" r="B1875">
        <v>6743</v>
      </c>
      <c t="s" s="103" r="C1875">
        <v>4886</v>
      </c>
      <c t="s" s="103" r="D1875">
        <v>281</v>
      </c>
      <c t="s" s="103" r="E1875">
        <v>6744</v>
      </c>
      <c s="150" r="F1875"/>
    </row>
    <row r="1876">
      <c s="50" r="A1876">
        <v>120383000012</v>
      </c>
      <c t="s" s="103" r="B1876">
        <v>6745</v>
      </c>
      <c t="s" s="103" r="C1876">
        <v>4886</v>
      </c>
      <c t="s" s="103" r="D1876">
        <v>281</v>
      </c>
      <c t="s" s="103" r="E1876">
        <v>6746</v>
      </c>
      <c s="150" r="F1876"/>
    </row>
    <row r="1877">
      <c s="50" r="A1877">
        <v>220400000816</v>
      </c>
      <c t="s" s="103" r="B1877">
        <v>6747</v>
      </c>
      <c t="s" s="103" r="C1877">
        <v>4886</v>
      </c>
      <c t="s" s="103" r="D1877">
        <v>281</v>
      </c>
      <c t="s" s="103" r="E1877">
        <v>6748</v>
      </c>
      <c s="150" r="F1877"/>
    </row>
    <row r="1878">
      <c s="50" r="A1878">
        <v>120400000099</v>
      </c>
      <c t="s" s="103" r="B1878">
        <v>6747</v>
      </c>
      <c t="s" s="103" r="C1878">
        <v>4886</v>
      </c>
      <c t="s" s="103" r="D1878">
        <v>281</v>
      </c>
      <c t="s" s="103" r="E1878">
        <v>6749</v>
      </c>
      <c s="150" r="F1878"/>
    </row>
    <row r="1879">
      <c s="50" r="A1879">
        <v>120400000129</v>
      </c>
      <c t="s" s="103" r="B1879">
        <v>6747</v>
      </c>
      <c t="s" s="103" r="C1879">
        <v>4886</v>
      </c>
      <c t="s" s="103" r="D1879">
        <v>281</v>
      </c>
      <c t="s" s="103" r="E1879">
        <v>6652</v>
      </c>
      <c s="150" r="F1879"/>
    </row>
    <row r="1880">
      <c s="50" r="A1880">
        <v>220400000662</v>
      </c>
      <c t="s" s="103" r="B1880">
        <v>6747</v>
      </c>
      <c t="s" s="103" r="C1880">
        <v>4886</v>
      </c>
      <c t="s" s="103" r="D1880">
        <v>281</v>
      </c>
      <c t="s" s="103" r="E1880">
        <v>6750</v>
      </c>
      <c s="150" r="F1880"/>
    </row>
    <row r="1881">
      <c s="50" r="A1881">
        <v>120400000412</v>
      </c>
      <c t="s" s="103" r="B1881">
        <v>6747</v>
      </c>
      <c t="s" s="103" r="C1881">
        <v>4886</v>
      </c>
      <c t="s" s="103" r="D1881">
        <v>281</v>
      </c>
      <c t="s" s="103" r="E1881">
        <v>6751</v>
      </c>
      <c s="150" r="F1881"/>
    </row>
    <row r="1882">
      <c s="50" r="A1882">
        <v>120400008413</v>
      </c>
      <c t="s" s="103" r="B1882">
        <v>6747</v>
      </c>
      <c t="s" s="103" r="C1882">
        <v>4886</v>
      </c>
      <c t="s" s="103" r="D1882">
        <v>281</v>
      </c>
      <c t="s" s="103" r="E1882">
        <v>6752</v>
      </c>
      <c s="150" r="F1882"/>
    </row>
    <row r="1883">
      <c s="50" r="A1883">
        <v>120443000017</v>
      </c>
      <c t="s" s="103" r="B1883">
        <v>6753</v>
      </c>
      <c t="s" s="103" r="C1883">
        <v>4886</v>
      </c>
      <c t="s" s="103" r="D1883">
        <v>281</v>
      </c>
      <c t="s" s="103" r="E1883">
        <v>6754</v>
      </c>
      <c s="150" r="F1883"/>
    </row>
    <row r="1884">
      <c s="50" r="A1884">
        <v>120443000106</v>
      </c>
      <c t="s" s="103" r="B1884">
        <v>6753</v>
      </c>
      <c t="s" s="103" r="C1884">
        <v>4886</v>
      </c>
      <c t="s" s="103" r="D1884">
        <v>281</v>
      </c>
      <c t="s" s="103" r="E1884">
        <v>6755</v>
      </c>
      <c s="150" r="F1884"/>
    </row>
    <row r="1885">
      <c s="50" r="A1885">
        <v>120443000076</v>
      </c>
      <c t="s" s="103" r="B1885">
        <v>6753</v>
      </c>
      <c t="s" s="103" r="C1885">
        <v>4886</v>
      </c>
      <c t="s" s="103" r="D1885">
        <v>281</v>
      </c>
      <c t="s" s="103" r="E1885">
        <v>6756</v>
      </c>
      <c s="150" r="F1885"/>
    </row>
    <row r="1886">
      <c s="50" r="A1886">
        <v>120443000009</v>
      </c>
      <c t="s" s="103" r="B1886">
        <v>6753</v>
      </c>
      <c t="s" s="103" r="C1886">
        <v>4886</v>
      </c>
      <c t="s" s="103" r="D1886">
        <v>281</v>
      </c>
      <c t="s" s="103" r="E1886">
        <v>6757</v>
      </c>
      <c s="150" r="F1886"/>
    </row>
    <row r="1887">
      <c s="50" r="A1887">
        <v>120517000014</v>
      </c>
      <c t="s" s="103" r="B1887">
        <v>6758</v>
      </c>
      <c t="s" s="103" r="C1887">
        <v>4886</v>
      </c>
      <c t="s" s="103" r="D1887">
        <v>281</v>
      </c>
      <c t="s" s="103" r="E1887">
        <v>6759</v>
      </c>
      <c s="150" r="F1887"/>
    </row>
    <row r="1888">
      <c s="50" r="A1888">
        <v>120517000090</v>
      </c>
      <c t="s" s="103" r="B1888">
        <v>6758</v>
      </c>
      <c t="s" s="103" r="C1888">
        <v>4886</v>
      </c>
      <c t="s" s="103" r="D1888">
        <v>281</v>
      </c>
      <c t="s" s="103" r="E1888">
        <v>6755</v>
      </c>
      <c s="150" r="F1888"/>
    </row>
    <row r="1889">
      <c s="50" r="A1889">
        <v>120517011091</v>
      </c>
      <c t="s" s="103" r="B1889">
        <v>6758</v>
      </c>
      <c t="s" s="103" r="C1889">
        <v>4886</v>
      </c>
      <c t="s" s="103" r="D1889">
        <v>281</v>
      </c>
      <c t="s" s="103" r="E1889">
        <v>6760</v>
      </c>
      <c s="150" r="F1889"/>
    </row>
    <row r="1890">
      <c s="50" r="A1890">
        <v>120517000839</v>
      </c>
      <c t="s" s="103" r="B1890">
        <v>6758</v>
      </c>
      <c t="s" s="103" r="C1890">
        <v>4886</v>
      </c>
      <c t="s" s="103" r="D1890">
        <v>281</v>
      </c>
      <c t="s" s="103" r="E1890">
        <v>6761</v>
      </c>
      <c s="150" r="F1890"/>
    </row>
    <row r="1891">
      <c s="50" r="A1891">
        <v>120517000243</v>
      </c>
      <c t="s" s="103" r="B1891">
        <v>6758</v>
      </c>
      <c t="s" s="103" r="C1891">
        <v>4886</v>
      </c>
      <c t="s" s="103" r="D1891">
        <v>281</v>
      </c>
      <c t="s" s="103" r="E1891">
        <v>6762</v>
      </c>
      <c s="150" r="F1891"/>
    </row>
    <row r="1892">
      <c s="50" r="A1892">
        <v>220550000547</v>
      </c>
      <c t="s" s="103" r="B1892">
        <v>6763</v>
      </c>
      <c t="s" s="103" r="C1892">
        <v>4886</v>
      </c>
      <c t="s" s="103" r="D1892">
        <v>281</v>
      </c>
      <c t="s" s="103" r="E1892">
        <v>6764</v>
      </c>
      <c s="150" r="F1892"/>
    </row>
    <row r="1893">
      <c s="50" r="A1893">
        <v>120550000054</v>
      </c>
      <c t="s" s="103" r="B1893">
        <v>6763</v>
      </c>
      <c t="s" s="103" r="C1893">
        <v>4886</v>
      </c>
      <c t="s" s="103" r="D1893">
        <v>281</v>
      </c>
      <c t="s" s="103" r="E1893">
        <v>6765</v>
      </c>
      <c s="150" r="F1893"/>
    </row>
    <row r="1894">
      <c s="50" r="A1894">
        <v>120614000444</v>
      </c>
      <c t="s" s="103" r="B1894">
        <v>6766</v>
      </c>
      <c t="s" s="103" r="C1894">
        <v>4886</v>
      </c>
      <c t="s" s="103" r="D1894">
        <v>281</v>
      </c>
      <c t="s" s="103" r="E1894">
        <v>6767</v>
      </c>
      <c s="150" r="F1894"/>
    </row>
    <row r="1895">
      <c s="50" r="A1895">
        <v>120614001165</v>
      </c>
      <c t="s" s="103" r="B1895">
        <v>6766</v>
      </c>
      <c t="s" s="103" r="C1895">
        <v>4886</v>
      </c>
      <c t="s" s="103" r="D1895">
        <v>281</v>
      </c>
      <c t="s" s="103" r="E1895">
        <v>6768</v>
      </c>
      <c s="150" r="F1895"/>
    </row>
    <row r="1896">
      <c s="50" r="A1896">
        <v>120621000255</v>
      </c>
      <c t="s" s="103" r="B1896">
        <v>6769</v>
      </c>
      <c t="s" s="103" r="C1896">
        <v>4886</v>
      </c>
      <c t="s" s="103" r="D1896">
        <v>281</v>
      </c>
      <c t="s" s="103" r="E1896">
        <v>6770</v>
      </c>
      <c s="150" r="F1896"/>
    </row>
    <row r="1897">
      <c s="50" r="A1897">
        <v>120621000212</v>
      </c>
      <c t="s" s="103" r="B1897">
        <v>6769</v>
      </c>
      <c t="s" s="103" r="C1897">
        <v>4886</v>
      </c>
      <c t="s" s="103" r="D1897">
        <v>281</v>
      </c>
      <c t="s" s="103" r="E1897">
        <v>6771</v>
      </c>
      <c s="150" r="F1897"/>
    </row>
    <row r="1898">
      <c s="50" r="A1898">
        <v>120621000239</v>
      </c>
      <c t="s" s="103" r="B1898">
        <v>6769</v>
      </c>
      <c t="s" s="103" r="C1898">
        <v>4886</v>
      </c>
      <c t="s" s="103" r="D1898">
        <v>281</v>
      </c>
      <c t="s" s="103" r="E1898">
        <v>6772</v>
      </c>
      <c s="150" r="F1898"/>
    </row>
    <row r="1899">
      <c s="50" r="A1899">
        <v>120621000662</v>
      </c>
      <c t="s" s="103" r="B1899">
        <v>6769</v>
      </c>
      <c t="s" s="103" r="C1899">
        <v>4886</v>
      </c>
      <c t="s" s="103" r="D1899">
        <v>281</v>
      </c>
      <c t="s" s="103" r="E1899">
        <v>6773</v>
      </c>
      <c s="150" r="F1899"/>
    </row>
    <row r="1900">
      <c s="50" r="A1900">
        <v>120621000000</v>
      </c>
      <c t="s" s="103" r="B1900">
        <v>6769</v>
      </c>
      <c t="s" s="103" r="C1900">
        <v>4886</v>
      </c>
      <c t="s" s="103" r="D1900">
        <v>281</v>
      </c>
      <c t="s" s="103" r="E1900">
        <v>6774</v>
      </c>
      <c s="150" r="F1900"/>
    </row>
    <row r="1901">
      <c s="50" r="A1901">
        <v>120621000328</v>
      </c>
      <c t="s" s="103" r="B1901">
        <v>6769</v>
      </c>
      <c t="s" s="103" r="C1901">
        <v>4886</v>
      </c>
      <c t="s" s="103" r="D1901">
        <v>281</v>
      </c>
      <c t="s" s="103" r="E1901">
        <v>6775</v>
      </c>
      <c s="150" r="F1901"/>
    </row>
    <row r="1902">
      <c s="50" r="A1902">
        <v>120621000395</v>
      </c>
      <c t="s" s="103" r="B1902">
        <v>6769</v>
      </c>
      <c t="s" s="103" r="C1902">
        <v>4886</v>
      </c>
      <c t="s" s="103" r="D1902">
        <v>281</v>
      </c>
      <c t="s" s="103" r="E1902">
        <v>6776</v>
      </c>
      <c s="150" r="F1902"/>
    </row>
    <row r="1903">
      <c s="50" r="A1903">
        <v>120621001073</v>
      </c>
      <c t="s" s="103" r="B1903">
        <v>6769</v>
      </c>
      <c t="s" s="103" r="C1903">
        <v>4886</v>
      </c>
      <c t="s" s="103" r="D1903">
        <v>281</v>
      </c>
      <c t="s" s="103" r="E1903">
        <v>6777</v>
      </c>
      <c s="150" r="F1903"/>
    </row>
    <row r="1904">
      <c s="50" r="A1904">
        <v>120710000013</v>
      </c>
      <c t="s" s="103" r="B1904">
        <v>6778</v>
      </c>
      <c t="s" s="103" r="C1904">
        <v>4886</v>
      </c>
      <c t="s" s="103" r="D1904">
        <v>281</v>
      </c>
      <c t="s" s="103" r="E1904">
        <v>6779</v>
      </c>
      <c s="150" r="F1904"/>
    </row>
    <row r="1905">
      <c s="50" r="A1905">
        <v>320710000811</v>
      </c>
      <c t="s" s="103" r="B1905">
        <v>6778</v>
      </c>
      <c t="s" s="103" r="C1905">
        <v>4886</v>
      </c>
      <c t="s" s="103" r="D1905">
        <v>281</v>
      </c>
      <c t="s" s="103" r="E1905">
        <v>6780</v>
      </c>
      <c s="150" r="F1905"/>
    </row>
    <row r="1906">
      <c s="50" r="A1906">
        <v>120710000218</v>
      </c>
      <c t="s" s="103" r="B1906">
        <v>6778</v>
      </c>
      <c t="s" s="103" r="C1906">
        <v>4886</v>
      </c>
      <c t="s" s="103" r="D1906">
        <v>281</v>
      </c>
      <c t="s" s="103" r="E1906">
        <v>6781</v>
      </c>
      <c s="150" r="F1906"/>
    </row>
    <row r="1907">
      <c s="50" r="A1907">
        <v>220710001111</v>
      </c>
      <c t="s" s="103" r="B1907">
        <v>6778</v>
      </c>
      <c t="s" s="103" r="C1907">
        <v>4886</v>
      </c>
      <c t="s" s="103" r="D1907">
        <v>281</v>
      </c>
      <c t="s" s="103" r="E1907">
        <v>6782</v>
      </c>
      <c s="150" r="F1907"/>
    </row>
    <row r="1908">
      <c s="50" r="A1908">
        <v>120710001052</v>
      </c>
      <c t="s" s="103" r="B1908">
        <v>6778</v>
      </c>
      <c t="s" s="103" r="C1908">
        <v>4886</v>
      </c>
      <c t="s" s="103" r="D1908">
        <v>281</v>
      </c>
      <c t="s" s="103" r="E1908">
        <v>6783</v>
      </c>
      <c s="150" r="F1908"/>
    </row>
    <row r="1909">
      <c s="50" r="A1909">
        <v>120750006391</v>
      </c>
      <c t="s" s="103" r="B1909">
        <v>6784</v>
      </c>
      <c t="s" s="103" r="C1909">
        <v>4886</v>
      </c>
      <c t="s" s="103" r="D1909">
        <v>281</v>
      </c>
      <c t="s" s="103" r="E1909">
        <v>6785</v>
      </c>
      <c s="150" r="F1909"/>
    </row>
    <row r="1910">
      <c s="50" r="A1910">
        <v>120750006481</v>
      </c>
      <c t="s" s="103" r="B1910">
        <v>6784</v>
      </c>
      <c t="s" s="103" r="C1910">
        <v>4886</v>
      </c>
      <c t="s" s="103" r="D1910">
        <v>281</v>
      </c>
      <c t="s" s="103" r="E1910">
        <v>6786</v>
      </c>
      <c s="150" r="F1910"/>
    </row>
    <row r="1911">
      <c s="50" r="A1911">
        <v>120750000318</v>
      </c>
      <c t="s" s="103" r="B1911">
        <v>6784</v>
      </c>
      <c t="s" s="103" r="C1911">
        <v>4886</v>
      </c>
      <c t="s" s="103" r="D1911">
        <v>281</v>
      </c>
      <c t="s" s="103" r="E1911">
        <v>6787</v>
      </c>
      <c s="150" r="F1911"/>
    </row>
    <row r="1912">
      <c s="50" r="A1912">
        <v>120770005499</v>
      </c>
      <c t="s" s="103" r="B1912">
        <v>6788</v>
      </c>
      <c t="s" s="103" r="C1912">
        <v>4886</v>
      </c>
      <c t="s" s="103" r="D1912">
        <v>281</v>
      </c>
      <c t="s" s="103" r="E1912">
        <v>6789</v>
      </c>
      <c s="150" r="F1912"/>
    </row>
    <row r="1913">
      <c s="50" r="A1913">
        <v>120770000438</v>
      </c>
      <c t="s" s="103" r="B1913">
        <v>6788</v>
      </c>
      <c t="s" s="103" r="C1913">
        <v>4886</v>
      </c>
      <c t="s" s="103" r="D1913">
        <v>281</v>
      </c>
      <c t="s" s="103" r="E1913">
        <v>6790</v>
      </c>
      <c s="150" r="F1913"/>
    </row>
    <row r="1914">
      <c s="50" r="A1914">
        <v>120770000047</v>
      </c>
      <c t="s" s="103" r="B1914">
        <v>6788</v>
      </c>
      <c t="s" s="103" r="C1914">
        <v>4886</v>
      </c>
      <c t="s" s="103" r="D1914">
        <v>281</v>
      </c>
      <c t="s" s="103" r="E1914">
        <v>6791</v>
      </c>
      <c s="150" r="F1914"/>
    </row>
    <row r="1915">
      <c s="50" r="A1915">
        <v>120787000041</v>
      </c>
      <c t="s" s="103" r="B1915">
        <v>6792</v>
      </c>
      <c t="s" s="103" r="C1915">
        <v>4886</v>
      </c>
      <c t="s" s="103" r="D1915">
        <v>281</v>
      </c>
      <c t="s" s="103" r="E1915">
        <v>6793</v>
      </c>
      <c s="150" r="F1915"/>
    </row>
    <row r="1916">
      <c s="50" r="A1916">
        <v>120787000105</v>
      </c>
      <c t="s" s="103" r="B1916">
        <v>6792</v>
      </c>
      <c t="s" s="103" r="C1916">
        <v>4886</v>
      </c>
      <c t="s" s="103" r="D1916">
        <v>281</v>
      </c>
      <c t="s" s="103" r="E1916">
        <v>6794</v>
      </c>
      <c s="150" r="F1916"/>
    </row>
    <row r="1917">
      <c s="113" r="A1917">
        <v>120787007002</v>
      </c>
      <c t="s" s="136" r="B1917">
        <v>6795</v>
      </c>
      <c t="s" s="136" r="C1917">
        <v>281</v>
      </c>
      <c t="s" s="136" r="D1917">
        <v>281</v>
      </c>
      <c t="s" s="136" r="E1917">
        <v>6796</v>
      </c>
      <c s="150" r="F1917"/>
    </row>
    <row r="1918">
      <c s="113" r="A1918">
        <v>220787000231</v>
      </c>
      <c t="s" s="136" r="B1918">
        <v>6795</v>
      </c>
      <c t="s" s="136" r="C1918">
        <v>281</v>
      </c>
      <c t="s" s="136" r="D1918">
        <v>281</v>
      </c>
      <c t="s" s="136" r="E1918">
        <v>6797</v>
      </c>
      <c s="150" r="F1918"/>
    </row>
    <row r="1919">
      <c s="113" r="A1919">
        <v>220787000444</v>
      </c>
      <c t="s" s="136" r="B1919">
        <v>6795</v>
      </c>
      <c t="s" s="136" r="C1919">
        <v>281</v>
      </c>
      <c t="s" s="136" r="D1919">
        <v>281</v>
      </c>
      <c t="s" s="136" r="E1919">
        <v>6450</v>
      </c>
      <c s="150" r="F1919"/>
    </row>
    <row r="1920">
      <c s="50" r="A1920">
        <v>120787009731</v>
      </c>
      <c t="s" s="103" r="B1920">
        <v>6792</v>
      </c>
      <c t="s" s="103" r="C1920">
        <v>4886</v>
      </c>
      <c t="s" s="103" r="D1920">
        <v>281</v>
      </c>
      <c t="s" s="103" r="E1920">
        <v>6798</v>
      </c>
      <c s="150" r="F1920"/>
    </row>
    <row r="1921">
      <c s="50" r="A1921">
        <v>120787000407</v>
      </c>
      <c t="s" s="103" r="B1921">
        <v>6792</v>
      </c>
      <c t="s" s="103" r="C1921">
        <v>4886</v>
      </c>
      <c t="s" s="103" r="D1921">
        <v>281</v>
      </c>
      <c t="s" s="103" r="E1921">
        <v>6799</v>
      </c>
      <c s="150" r="F1921"/>
    </row>
    <row r="1922">
      <c s="113" r="A1922">
        <v>123001000459</v>
      </c>
      <c t="s" s="136" r="B1922">
        <v>170</v>
      </c>
      <c t="s" s="136" r="C1922">
        <v>6800</v>
      </c>
      <c t="s" s="136" r="D1922">
        <v>169</v>
      </c>
      <c t="s" s="136" r="E1922">
        <v>6801</v>
      </c>
      <c s="150" r="F1922"/>
    </row>
    <row r="1923">
      <c s="113" r="A1923">
        <v>123001003733</v>
      </c>
      <c t="s" s="136" r="B1923">
        <v>170</v>
      </c>
      <c t="s" s="136" r="C1923">
        <v>6800</v>
      </c>
      <c t="s" s="136" r="D1923">
        <v>169</v>
      </c>
      <c t="s" s="136" r="E1923">
        <v>6802</v>
      </c>
      <c s="150" r="F1923"/>
    </row>
    <row r="1924">
      <c s="113" r="A1924">
        <v>123001000157</v>
      </c>
      <c t="s" s="136" r="B1924">
        <v>170</v>
      </c>
      <c t="s" s="136" r="C1924">
        <v>6800</v>
      </c>
      <c t="s" s="136" r="D1924">
        <v>169</v>
      </c>
      <c t="s" s="136" r="E1924">
        <v>6803</v>
      </c>
      <c s="150" r="F1924"/>
    </row>
    <row r="1925">
      <c s="113" r="A1925">
        <v>123001000475</v>
      </c>
      <c t="s" s="136" r="B1925">
        <v>170</v>
      </c>
      <c t="s" s="136" r="C1925">
        <v>6800</v>
      </c>
      <c t="s" s="136" r="D1925">
        <v>169</v>
      </c>
      <c t="s" s="136" r="E1925">
        <v>6804</v>
      </c>
      <c s="150" r="F1925"/>
    </row>
    <row r="1926">
      <c s="113" r="A1926">
        <v>123001000696</v>
      </c>
      <c t="s" s="136" r="B1926">
        <v>170</v>
      </c>
      <c t="s" s="136" r="C1926">
        <v>6800</v>
      </c>
      <c t="s" s="136" r="D1926">
        <v>169</v>
      </c>
      <c t="s" s="136" r="E1926">
        <v>6805</v>
      </c>
      <c s="150" r="F1926"/>
    </row>
    <row r="1927">
      <c s="113" r="A1927">
        <v>123001001790</v>
      </c>
      <c t="s" s="136" r="B1927">
        <v>170</v>
      </c>
      <c t="s" s="136" r="C1927">
        <v>6800</v>
      </c>
      <c t="s" s="136" r="D1927">
        <v>169</v>
      </c>
      <c t="s" s="136" r="E1927">
        <v>6806</v>
      </c>
      <c s="150" r="F1927"/>
    </row>
    <row r="1928">
      <c s="113" r="A1928">
        <v>123001003709</v>
      </c>
      <c t="s" s="136" r="B1928">
        <v>170</v>
      </c>
      <c t="s" s="136" r="C1928">
        <v>6800</v>
      </c>
      <c t="s" s="136" r="D1928">
        <v>169</v>
      </c>
      <c t="s" s="136" r="E1928">
        <v>6807</v>
      </c>
      <c s="150" r="F1928"/>
    </row>
    <row r="1929">
      <c s="113" r="A1929">
        <v>123001001820</v>
      </c>
      <c t="s" s="136" r="B1929">
        <v>170</v>
      </c>
      <c t="s" s="136" r="C1929">
        <v>6800</v>
      </c>
      <c t="s" s="136" r="D1929">
        <v>169</v>
      </c>
      <c t="s" s="136" r="E1929">
        <v>6259</v>
      </c>
      <c s="150" r="F1929"/>
    </row>
    <row r="1930">
      <c s="113" r="A1930">
        <v>123001001838</v>
      </c>
      <c t="s" s="136" r="B1930">
        <v>170</v>
      </c>
      <c t="s" s="136" r="C1930">
        <v>6800</v>
      </c>
      <c t="s" s="136" r="D1930">
        <v>169</v>
      </c>
      <c t="s" s="136" r="E1930">
        <v>6808</v>
      </c>
      <c s="150" r="F1930"/>
    </row>
    <row r="1931">
      <c s="50" r="A1931">
        <v>123001001871</v>
      </c>
      <c t="s" s="103" r="B1931">
        <v>4912</v>
      </c>
      <c t="s" s="103" r="C1931">
        <v>4889</v>
      </c>
      <c t="s" s="103" r="D1931">
        <v>169</v>
      </c>
      <c t="s" s="103" r="E1931">
        <v>6809</v>
      </c>
      <c s="150" r="F1931"/>
    </row>
    <row r="1932">
      <c s="50" r="A1932">
        <v>123001003598</v>
      </c>
      <c t="s" s="103" r="B1932">
        <v>4912</v>
      </c>
      <c t="s" s="103" r="C1932">
        <v>4889</v>
      </c>
      <c t="s" s="103" r="D1932">
        <v>169</v>
      </c>
      <c t="s" s="103" r="E1932">
        <v>6810</v>
      </c>
      <c s="150" r="F1932"/>
    </row>
    <row r="1933">
      <c s="50" r="A1933">
        <v>123001007046</v>
      </c>
      <c t="s" s="103" r="B1933">
        <v>4912</v>
      </c>
      <c t="s" s="103" r="C1933">
        <v>4889</v>
      </c>
      <c t="s" s="103" r="D1933">
        <v>169</v>
      </c>
      <c t="s" s="103" r="E1933">
        <v>6811</v>
      </c>
      <c s="150" r="F1933"/>
    </row>
    <row r="1934">
      <c s="50" r="A1934">
        <v>123001002125</v>
      </c>
      <c t="s" s="103" r="B1934">
        <v>4912</v>
      </c>
      <c t="s" s="103" r="C1934">
        <v>4889</v>
      </c>
      <c t="s" s="103" r="D1934">
        <v>169</v>
      </c>
      <c t="s" s="103" r="E1934">
        <v>6812</v>
      </c>
      <c s="150" r="F1934"/>
    </row>
    <row r="1935">
      <c s="113" r="A1935">
        <v>123001000378</v>
      </c>
      <c t="s" s="136" r="B1935">
        <v>170</v>
      </c>
      <c t="s" s="136" r="C1935">
        <v>6800</v>
      </c>
      <c t="s" s="136" r="D1935">
        <v>169</v>
      </c>
      <c t="s" s="136" r="E1935">
        <v>6813</v>
      </c>
      <c s="150" r="F1935"/>
    </row>
    <row r="1936">
      <c s="113" r="A1936">
        <v>123001003199</v>
      </c>
      <c t="s" s="136" r="B1936">
        <v>170</v>
      </c>
      <c t="s" s="136" r="C1936">
        <v>6800</v>
      </c>
      <c t="s" s="136" r="D1936">
        <v>169</v>
      </c>
      <c t="s" s="136" r="E1936">
        <v>6814</v>
      </c>
      <c s="150" r="F1936"/>
    </row>
    <row r="1937">
      <c s="50" r="A1937">
        <v>123001000408</v>
      </c>
      <c t="s" s="103" r="B1937">
        <v>4912</v>
      </c>
      <c t="s" s="103" r="C1937">
        <v>4889</v>
      </c>
      <c t="s" s="103" r="D1937">
        <v>169</v>
      </c>
      <c t="s" s="103" r="E1937">
        <v>6815</v>
      </c>
      <c s="150" r="F1937"/>
    </row>
    <row r="1938">
      <c s="50" r="A1938">
        <v>123001003725</v>
      </c>
      <c t="s" s="103" r="B1938">
        <v>4912</v>
      </c>
      <c t="s" s="103" r="C1938">
        <v>4889</v>
      </c>
      <c t="s" s="103" r="D1938">
        <v>169</v>
      </c>
      <c t="s" s="103" r="E1938">
        <v>6816</v>
      </c>
      <c s="150" r="F1938"/>
    </row>
    <row r="1939">
      <c s="50" r="A1939">
        <v>123001007143</v>
      </c>
      <c t="s" s="103" r="B1939">
        <v>4912</v>
      </c>
      <c t="s" s="103" r="C1939">
        <v>4889</v>
      </c>
      <c t="s" s="103" r="D1939">
        <v>169</v>
      </c>
      <c t="s" s="103" r="E1939">
        <v>6817</v>
      </c>
      <c s="150" r="F1939"/>
    </row>
    <row r="1940">
      <c s="113" r="A1940">
        <v>123001003717</v>
      </c>
      <c t="s" s="136" r="B1940">
        <v>170</v>
      </c>
      <c t="s" s="136" r="C1940">
        <v>6800</v>
      </c>
      <c t="s" s="136" r="D1940">
        <v>169</v>
      </c>
      <c t="s" s="136" r="E1940">
        <v>6818</v>
      </c>
      <c s="150" r="F1940"/>
    </row>
    <row r="1941">
      <c s="113" r="A1941">
        <v>123001004047</v>
      </c>
      <c t="s" s="136" r="B1941">
        <v>170</v>
      </c>
      <c t="s" s="136" r="C1941">
        <v>6800</v>
      </c>
      <c t="s" s="136" r="D1941">
        <v>169</v>
      </c>
      <c t="s" s="136" r="E1941">
        <v>6819</v>
      </c>
      <c s="150" r="F1941"/>
    </row>
    <row r="1942">
      <c s="50" r="A1942">
        <v>223001001387</v>
      </c>
      <c t="s" s="103" r="B1942">
        <v>4912</v>
      </c>
      <c t="s" s="103" r="C1942">
        <v>4889</v>
      </c>
      <c t="s" s="103" r="D1942">
        <v>169</v>
      </c>
      <c t="s" s="103" r="E1942">
        <v>6820</v>
      </c>
      <c s="150" r="F1942"/>
    </row>
    <row r="1943">
      <c s="50" r="A1943">
        <v>123001000084</v>
      </c>
      <c t="s" s="103" r="B1943">
        <v>4912</v>
      </c>
      <c t="s" s="103" r="C1943">
        <v>4889</v>
      </c>
      <c t="s" s="103" r="D1943">
        <v>169</v>
      </c>
      <c t="s" s="103" r="E1943">
        <v>6821</v>
      </c>
      <c s="150" r="F1943"/>
    </row>
    <row r="1944">
      <c s="113" r="A1944">
        <v>123001003695</v>
      </c>
      <c t="s" s="136" r="B1944">
        <v>170</v>
      </c>
      <c t="s" s="136" r="C1944">
        <v>6800</v>
      </c>
      <c t="s" s="136" r="D1944">
        <v>169</v>
      </c>
      <c t="s" s="136" r="E1944">
        <v>1033</v>
      </c>
      <c s="150" r="F1944"/>
    </row>
    <row r="1945">
      <c s="113" r="A1945">
        <v>123001003741</v>
      </c>
      <c t="s" s="136" r="B1945">
        <v>170</v>
      </c>
      <c t="s" s="136" r="C1945">
        <v>6800</v>
      </c>
      <c t="s" s="136" r="D1945">
        <v>169</v>
      </c>
      <c t="s" s="136" r="E1945">
        <v>6822</v>
      </c>
      <c s="150" r="F1945"/>
    </row>
    <row r="1946">
      <c s="113" r="A1946">
        <v>123001007399</v>
      </c>
      <c t="s" s="136" r="B1946">
        <v>170</v>
      </c>
      <c t="s" s="136" r="C1946">
        <v>6800</v>
      </c>
      <c t="s" s="136" r="D1946">
        <v>169</v>
      </c>
      <c t="s" s="136" r="E1946">
        <v>6823</v>
      </c>
      <c s="150" r="F1946"/>
    </row>
    <row r="1947">
      <c s="113" r="A1947">
        <v>123001004519</v>
      </c>
      <c t="s" s="136" r="B1947">
        <v>170</v>
      </c>
      <c t="s" s="136" r="C1947">
        <v>6800</v>
      </c>
      <c t="s" s="136" r="D1947">
        <v>169</v>
      </c>
      <c t="s" s="136" r="E1947">
        <v>6824</v>
      </c>
      <c s="150" r="F1947"/>
    </row>
    <row r="1948">
      <c s="113" r="A1948">
        <v>123001004870</v>
      </c>
      <c t="s" s="136" r="B1948">
        <v>170</v>
      </c>
      <c t="s" s="136" r="C1948">
        <v>6800</v>
      </c>
      <c t="s" s="136" r="D1948">
        <v>169</v>
      </c>
      <c t="s" s="136" r="E1948">
        <v>6825</v>
      </c>
      <c s="150" r="F1948"/>
    </row>
    <row r="1949">
      <c s="113" r="A1949">
        <v>123001001803</v>
      </c>
      <c t="s" s="136" r="B1949">
        <v>170</v>
      </c>
      <c t="s" s="136" r="C1949">
        <v>6800</v>
      </c>
      <c t="s" s="136" r="D1949">
        <v>169</v>
      </c>
      <c t="s" s="136" r="E1949">
        <v>6826</v>
      </c>
      <c s="150" r="F1949"/>
    </row>
    <row r="1950">
      <c s="113" r="A1950">
        <v>123001004896</v>
      </c>
      <c t="s" s="136" r="B1950">
        <v>170</v>
      </c>
      <c t="s" s="136" r="C1950">
        <v>6800</v>
      </c>
      <c t="s" s="136" r="D1950">
        <v>169</v>
      </c>
      <c t="s" s="136" r="E1950">
        <v>6827</v>
      </c>
      <c s="150" r="F1950"/>
    </row>
    <row r="1951">
      <c s="113" r="A1951">
        <v>123001005311</v>
      </c>
      <c t="s" s="136" r="B1951">
        <v>170</v>
      </c>
      <c t="s" s="136" r="C1951">
        <v>6800</v>
      </c>
      <c t="s" s="136" r="D1951">
        <v>169</v>
      </c>
      <c t="s" s="136" r="E1951">
        <v>1037</v>
      </c>
      <c s="150" r="F1951"/>
    </row>
    <row r="1952">
      <c s="113" r="A1952">
        <v>123001007135</v>
      </c>
      <c t="s" s="136" r="B1952">
        <v>170</v>
      </c>
      <c t="s" s="136" r="C1952">
        <v>6800</v>
      </c>
      <c t="s" s="136" r="D1952">
        <v>169</v>
      </c>
      <c t="s" s="136" r="E1952">
        <v>6828</v>
      </c>
      <c s="150" r="F1952"/>
    </row>
    <row r="1953">
      <c s="113" r="A1953">
        <v>223001001751</v>
      </c>
      <c t="s" s="136" r="B1953">
        <v>170</v>
      </c>
      <c t="s" s="136" r="C1953">
        <v>6800</v>
      </c>
      <c t="s" s="136" r="D1953">
        <v>169</v>
      </c>
      <c t="s" s="136" r="E1953">
        <v>6829</v>
      </c>
      <c s="150" r="F1953"/>
    </row>
    <row r="1954">
      <c s="113" r="A1954">
        <v>123001000467</v>
      </c>
      <c t="s" s="136" r="B1954">
        <v>170</v>
      </c>
      <c t="s" s="136" r="C1954">
        <v>6800</v>
      </c>
      <c t="s" s="136" r="D1954">
        <v>169</v>
      </c>
      <c t="s" s="136" r="E1954">
        <v>6830</v>
      </c>
      <c s="150" r="F1954"/>
    </row>
    <row r="1955">
      <c s="113" r="A1955">
        <v>123001005647</v>
      </c>
      <c t="s" s="136" r="B1955">
        <v>170</v>
      </c>
      <c t="s" s="136" r="C1955">
        <v>6800</v>
      </c>
      <c t="s" s="136" r="D1955">
        <v>169</v>
      </c>
      <c t="s" s="136" r="E1955">
        <v>6831</v>
      </c>
      <c s="150" r="F1955"/>
    </row>
    <row r="1956">
      <c s="113" r="A1956">
        <v>123001003172</v>
      </c>
      <c t="s" s="136" r="B1956">
        <v>170</v>
      </c>
      <c t="s" s="136" r="C1956">
        <v>6800</v>
      </c>
      <c t="s" s="136" r="D1956">
        <v>169</v>
      </c>
      <c t="s" s="136" r="E1956">
        <v>6832</v>
      </c>
      <c s="150" r="F1956"/>
    </row>
    <row r="1957">
      <c s="113" r="A1957">
        <v>123001006309</v>
      </c>
      <c t="s" s="136" r="B1957">
        <v>170</v>
      </c>
      <c t="s" s="136" r="C1957">
        <v>6800</v>
      </c>
      <c t="s" s="136" r="D1957">
        <v>169</v>
      </c>
      <c t="s" s="136" r="E1957">
        <v>6833</v>
      </c>
      <c s="150" r="F1957"/>
    </row>
    <row r="1958">
      <c s="113" r="A1958">
        <v>123001006449</v>
      </c>
      <c t="s" s="136" r="B1958">
        <v>170</v>
      </c>
      <c t="s" s="136" r="C1958">
        <v>6800</v>
      </c>
      <c t="s" s="136" r="D1958">
        <v>169</v>
      </c>
      <c t="s" s="136" r="E1958">
        <v>6834</v>
      </c>
      <c s="150" r="F1958"/>
    </row>
    <row r="1959">
      <c s="113" r="A1959">
        <v>123001004659</v>
      </c>
      <c t="s" s="136" r="B1959">
        <v>170</v>
      </c>
      <c t="s" s="136" r="C1959">
        <v>6800</v>
      </c>
      <c t="s" s="136" r="D1959">
        <v>169</v>
      </c>
      <c t="s" s="136" r="E1959">
        <v>6835</v>
      </c>
      <c s="150" r="F1959"/>
    </row>
    <row r="1960">
      <c s="113" r="A1960">
        <v>123001006431</v>
      </c>
      <c t="s" s="136" r="B1960">
        <v>170</v>
      </c>
      <c t="s" s="136" r="C1960">
        <v>6800</v>
      </c>
      <c t="s" s="136" r="D1960">
        <v>169</v>
      </c>
      <c t="s" s="136" r="E1960">
        <v>6836</v>
      </c>
      <c s="150" r="F1960"/>
    </row>
    <row r="1961">
      <c s="113" r="A1961">
        <v>123001006490</v>
      </c>
      <c t="s" s="136" r="B1961">
        <v>170</v>
      </c>
      <c t="s" s="136" r="C1961">
        <v>6800</v>
      </c>
      <c t="s" s="136" r="D1961">
        <v>169</v>
      </c>
      <c t="s" s="136" r="E1961">
        <v>6837</v>
      </c>
      <c s="150" r="F1961"/>
    </row>
    <row r="1962">
      <c s="113" r="A1962">
        <v>123001006511</v>
      </c>
      <c t="s" s="136" r="B1962">
        <v>170</v>
      </c>
      <c t="s" s="136" r="C1962">
        <v>6800</v>
      </c>
      <c t="s" s="136" r="D1962">
        <v>169</v>
      </c>
      <c t="s" s="136" r="E1962">
        <v>6838</v>
      </c>
      <c s="150" r="F1962"/>
    </row>
    <row r="1963">
      <c s="113" r="A1963">
        <v>123001006759</v>
      </c>
      <c t="s" s="136" r="B1963">
        <v>170</v>
      </c>
      <c t="s" s="136" r="C1963">
        <v>6800</v>
      </c>
      <c t="s" s="136" r="D1963">
        <v>169</v>
      </c>
      <c t="s" s="136" r="E1963">
        <v>6839</v>
      </c>
      <c s="150" r="F1963"/>
    </row>
    <row r="1964">
      <c s="113" r="A1964">
        <v>123001006783</v>
      </c>
      <c t="s" s="136" r="B1964">
        <v>170</v>
      </c>
      <c t="s" s="136" r="C1964">
        <v>6800</v>
      </c>
      <c t="s" s="136" r="D1964">
        <v>169</v>
      </c>
      <c t="s" s="136" r="E1964">
        <v>1041</v>
      </c>
      <c s="150" r="F1964"/>
    </row>
    <row r="1965">
      <c s="113" r="A1965">
        <v>123001007852</v>
      </c>
      <c t="s" s="136" r="B1965">
        <v>170</v>
      </c>
      <c t="s" s="136" r="C1965">
        <v>6800</v>
      </c>
      <c t="s" s="136" r="D1965">
        <v>169</v>
      </c>
      <c t="s" s="136" r="E1965">
        <v>6840</v>
      </c>
      <c s="150" r="F1965"/>
    </row>
    <row r="1966">
      <c s="113" r="A1966">
        <v>123001008793</v>
      </c>
      <c t="s" s="136" r="B1966">
        <v>170</v>
      </c>
      <c t="s" s="136" r="C1966">
        <v>6800</v>
      </c>
      <c t="s" s="136" r="D1966">
        <v>169</v>
      </c>
      <c t="s" s="136" r="E1966">
        <v>6841</v>
      </c>
      <c s="150" r="F1966"/>
    </row>
    <row r="1967">
      <c s="113" r="A1967">
        <v>123001007038</v>
      </c>
      <c t="s" s="136" r="B1967">
        <v>170</v>
      </c>
      <c t="s" s="136" r="C1967">
        <v>6800</v>
      </c>
      <c t="s" s="136" r="D1967">
        <v>169</v>
      </c>
      <c t="s" s="136" r="E1967">
        <v>6842</v>
      </c>
      <c s="150" r="F1967"/>
    </row>
    <row r="1968">
      <c s="113" r="A1968">
        <v>123001004853</v>
      </c>
      <c t="s" s="136" r="B1968">
        <v>170</v>
      </c>
      <c t="s" s="136" r="C1968">
        <v>6800</v>
      </c>
      <c t="s" s="136" r="D1968">
        <v>169</v>
      </c>
      <c t="s" s="136" r="E1968">
        <v>6843</v>
      </c>
      <c s="150" r="F1968"/>
    </row>
    <row r="1969">
      <c s="113" r="A1969">
        <v>123001007160</v>
      </c>
      <c t="s" s="136" r="B1969">
        <v>170</v>
      </c>
      <c t="s" s="136" r="C1969">
        <v>6800</v>
      </c>
      <c t="s" s="136" r="D1969">
        <v>169</v>
      </c>
      <c t="s" s="136" r="E1969">
        <v>6844</v>
      </c>
      <c s="150" r="F1969"/>
    </row>
    <row r="1970">
      <c s="113" r="A1970">
        <v>123001007321</v>
      </c>
      <c t="s" s="136" r="B1970">
        <v>170</v>
      </c>
      <c t="s" s="136" r="C1970">
        <v>6800</v>
      </c>
      <c t="s" s="136" r="D1970">
        <v>169</v>
      </c>
      <c t="s" s="136" r="E1970">
        <v>6845</v>
      </c>
      <c s="150" r="F1970"/>
    </row>
    <row r="1971">
      <c s="113" r="A1971">
        <v>123001002117</v>
      </c>
      <c t="s" s="136" r="B1971">
        <v>170</v>
      </c>
      <c t="s" s="136" r="C1971">
        <v>6800</v>
      </c>
      <c t="s" s="136" r="D1971">
        <v>169</v>
      </c>
      <c t="s" s="136" r="E1971">
        <v>6846</v>
      </c>
      <c s="150" r="F1971"/>
    </row>
    <row r="1972">
      <c s="113" r="A1972">
        <v>123001003202</v>
      </c>
      <c t="s" s="136" r="B1972">
        <v>170</v>
      </c>
      <c t="s" s="136" r="C1972">
        <v>6800</v>
      </c>
      <c t="s" s="136" r="D1972">
        <v>169</v>
      </c>
      <c t="s" s="136" r="E1972">
        <v>6847</v>
      </c>
      <c s="150" r="F1972"/>
    </row>
    <row r="1973">
      <c s="113" r="A1973">
        <v>123001005337</v>
      </c>
      <c t="s" s="136" r="B1973">
        <v>170</v>
      </c>
      <c t="s" s="136" r="C1973">
        <v>6800</v>
      </c>
      <c t="s" s="136" r="D1973">
        <v>169</v>
      </c>
      <c t="s" s="136" r="E1973">
        <v>6848</v>
      </c>
      <c s="150" r="F1973"/>
    </row>
    <row r="1974">
      <c s="113" r="A1974">
        <v>123001007186</v>
      </c>
      <c t="s" s="136" r="B1974">
        <v>170</v>
      </c>
      <c t="s" s="136" r="C1974">
        <v>6800</v>
      </c>
      <c t="s" s="136" r="D1974">
        <v>169</v>
      </c>
      <c t="s" s="136" r="E1974">
        <v>1042</v>
      </c>
      <c s="150" r="F1974"/>
    </row>
    <row r="1975">
      <c s="113" r="A1975">
        <v>123001007402</v>
      </c>
      <c t="s" s="136" r="B1975">
        <v>170</v>
      </c>
      <c t="s" s="136" r="C1975">
        <v>6800</v>
      </c>
      <c t="s" s="136" r="D1975">
        <v>169</v>
      </c>
      <c t="s" s="136" r="E1975">
        <v>1043</v>
      </c>
      <c s="150" r="F1975"/>
    </row>
    <row r="1976">
      <c s="113" r="A1976">
        <v>223001000364</v>
      </c>
      <c t="s" s="136" r="B1976">
        <v>170</v>
      </c>
      <c t="s" s="136" r="C1976">
        <v>6800</v>
      </c>
      <c t="s" s="136" r="D1976">
        <v>169</v>
      </c>
      <c t="s" s="136" r="E1976">
        <v>6849</v>
      </c>
      <c s="150" r="F1976"/>
    </row>
    <row r="1977">
      <c s="113" r="A1977">
        <v>223001001417</v>
      </c>
      <c t="s" s="136" r="B1977">
        <v>170</v>
      </c>
      <c t="s" s="136" r="C1977">
        <v>6800</v>
      </c>
      <c t="s" s="136" r="D1977">
        <v>169</v>
      </c>
      <c t="s" s="136" r="E1977">
        <v>6850</v>
      </c>
      <c s="150" r="F1977"/>
    </row>
    <row r="1978">
      <c s="113" r="A1978">
        <v>223001001450</v>
      </c>
      <c t="s" s="136" r="B1978">
        <v>170</v>
      </c>
      <c t="s" s="136" r="C1978">
        <v>6800</v>
      </c>
      <c t="s" s="136" r="D1978">
        <v>169</v>
      </c>
      <c t="s" s="136" r="E1978">
        <v>6851</v>
      </c>
      <c s="150" r="F1978"/>
    </row>
    <row r="1979">
      <c s="113" r="A1979">
        <v>223001002421</v>
      </c>
      <c t="s" s="136" r="B1979">
        <v>170</v>
      </c>
      <c t="s" s="136" r="C1979">
        <v>6800</v>
      </c>
      <c t="s" s="136" r="D1979">
        <v>169</v>
      </c>
      <c t="s" s="136" r="E1979">
        <v>6852</v>
      </c>
      <c s="150" r="F1979"/>
    </row>
    <row r="1980">
      <c s="113" r="A1980">
        <v>223001003941</v>
      </c>
      <c t="s" s="136" r="B1980">
        <v>170</v>
      </c>
      <c t="s" s="136" r="C1980">
        <v>6800</v>
      </c>
      <c t="s" s="136" r="D1980">
        <v>169</v>
      </c>
      <c t="s" s="136" r="E1980">
        <v>6853</v>
      </c>
      <c s="150" r="F1980"/>
    </row>
    <row r="1981">
      <c s="113" r="A1981">
        <v>123001009071</v>
      </c>
      <c t="s" s="136" r="B1981">
        <v>170</v>
      </c>
      <c t="s" s="136" r="C1981">
        <v>6800</v>
      </c>
      <c t="s" s="136" r="D1981">
        <v>169</v>
      </c>
      <c t="s" s="136" r="E1981">
        <v>1044</v>
      </c>
      <c s="150" r="F1981"/>
    </row>
    <row r="1982">
      <c s="113" r="A1982">
        <v>123068000224</v>
      </c>
      <c t="s" s="136" r="B1982">
        <v>6854</v>
      </c>
      <c t="s" s="136" r="C1982">
        <v>6800</v>
      </c>
      <c t="s" s="136" r="D1982">
        <v>6800</v>
      </c>
      <c t="s" s="136" r="E1982">
        <v>6855</v>
      </c>
      <c s="150" r="F1982"/>
    </row>
    <row r="1983">
      <c s="113" r="A1983">
        <v>123068000241</v>
      </c>
      <c t="s" s="136" r="B1983">
        <v>6854</v>
      </c>
      <c t="s" s="136" r="C1983">
        <v>6800</v>
      </c>
      <c t="s" s="136" r="D1983">
        <v>6800</v>
      </c>
      <c t="s" s="136" r="E1983">
        <v>6856</v>
      </c>
      <c s="150" r="F1983"/>
    </row>
    <row r="1984">
      <c s="113" r="A1984">
        <v>123068000267</v>
      </c>
      <c t="s" s="136" r="B1984">
        <v>6854</v>
      </c>
      <c t="s" s="136" r="C1984">
        <v>6800</v>
      </c>
      <c t="s" s="136" r="D1984">
        <v>6800</v>
      </c>
      <c t="s" s="136" r="E1984">
        <v>6857</v>
      </c>
      <c s="150" r="F1984"/>
    </row>
    <row r="1985">
      <c s="113" r="A1985">
        <v>123068000283</v>
      </c>
      <c t="s" s="136" r="B1985">
        <v>6854</v>
      </c>
      <c t="s" s="136" r="C1985">
        <v>6800</v>
      </c>
      <c t="s" s="136" r="D1985">
        <v>6800</v>
      </c>
      <c t="s" s="136" r="E1985">
        <v>4508</v>
      </c>
      <c s="150" r="F1985"/>
    </row>
    <row r="1986">
      <c s="113" r="A1986">
        <v>123068000232</v>
      </c>
      <c t="s" s="136" r="B1986">
        <v>6854</v>
      </c>
      <c t="s" s="136" r="C1986">
        <v>6800</v>
      </c>
      <c t="s" s="136" r="D1986">
        <v>6800</v>
      </c>
      <c t="s" s="136" r="E1986">
        <v>1046</v>
      </c>
      <c s="150" r="F1986"/>
    </row>
    <row r="1987">
      <c s="113" r="A1987">
        <v>123068002618</v>
      </c>
      <c t="s" s="136" r="B1987">
        <v>6854</v>
      </c>
      <c t="s" s="136" r="C1987">
        <v>6800</v>
      </c>
      <c t="s" s="136" r="D1987">
        <v>6800</v>
      </c>
      <c t="s" s="136" r="E1987">
        <v>5317</v>
      </c>
      <c s="150" r="F1987"/>
    </row>
    <row r="1988">
      <c s="113" r="A1988">
        <v>123068000313</v>
      </c>
      <c t="s" s="136" r="B1988">
        <v>6854</v>
      </c>
      <c t="s" s="136" r="C1988">
        <v>6800</v>
      </c>
      <c t="s" s="136" r="D1988">
        <v>6800</v>
      </c>
      <c t="s" s="136" r="E1988">
        <v>6858</v>
      </c>
      <c s="150" r="F1988"/>
    </row>
    <row r="1989">
      <c s="113" r="A1989">
        <v>123068000933</v>
      </c>
      <c t="s" s="136" r="B1989">
        <v>6854</v>
      </c>
      <c t="s" s="136" r="C1989">
        <v>6800</v>
      </c>
      <c t="s" s="136" r="D1989">
        <v>6800</v>
      </c>
      <c t="s" s="136" r="E1989">
        <v>1048</v>
      </c>
      <c s="150" r="F1989"/>
    </row>
    <row r="1990">
      <c s="113" r="A1990">
        <v>123068001603</v>
      </c>
      <c t="s" s="136" r="B1990">
        <v>6854</v>
      </c>
      <c t="s" s="136" r="C1990">
        <v>6800</v>
      </c>
      <c t="s" s="136" r="D1990">
        <v>6800</v>
      </c>
      <c t="s" s="136" r="E1990">
        <v>6859</v>
      </c>
      <c s="150" r="F1990"/>
    </row>
    <row r="1991">
      <c s="113" r="A1991">
        <v>123068001751</v>
      </c>
      <c t="s" s="136" r="B1991">
        <v>6854</v>
      </c>
      <c t="s" s="136" r="C1991">
        <v>6800</v>
      </c>
      <c t="s" s="136" r="D1991">
        <v>6800</v>
      </c>
      <c t="s" s="136" r="E1991">
        <v>6860</v>
      </c>
      <c s="150" r="F1991"/>
    </row>
    <row r="1992">
      <c s="113" r="A1992">
        <v>123068001972</v>
      </c>
      <c t="s" s="136" r="B1992">
        <v>6854</v>
      </c>
      <c t="s" s="136" r="C1992">
        <v>6800</v>
      </c>
      <c t="s" s="136" r="D1992">
        <v>6800</v>
      </c>
      <c t="s" s="136" r="E1992">
        <v>947</v>
      </c>
      <c s="150" r="F1992"/>
    </row>
    <row r="1993">
      <c s="113" r="A1993">
        <v>123079000111</v>
      </c>
      <c t="s" s="136" r="B1993">
        <v>5702</v>
      </c>
      <c t="s" s="136" r="C1993">
        <v>6800</v>
      </c>
      <c t="s" s="136" r="D1993">
        <v>6800</v>
      </c>
      <c t="s" s="136" r="E1993">
        <v>6861</v>
      </c>
      <c s="150" r="F1993"/>
    </row>
    <row r="1994">
      <c s="113" r="A1994">
        <v>123079000137</v>
      </c>
      <c t="s" s="136" r="B1994">
        <v>5702</v>
      </c>
      <c t="s" s="136" r="C1994">
        <v>6800</v>
      </c>
      <c t="s" s="136" r="D1994">
        <v>6800</v>
      </c>
      <c t="s" s="136" r="E1994">
        <v>6862</v>
      </c>
      <c s="150" r="F1994"/>
    </row>
    <row r="1995">
      <c s="113" r="A1995">
        <v>123079001095</v>
      </c>
      <c t="s" s="136" r="B1995">
        <v>5702</v>
      </c>
      <c t="s" s="136" r="C1995">
        <v>6800</v>
      </c>
      <c t="s" s="136" r="D1995">
        <v>6800</v>
      </c>
      <c t="s" s="136" r="E1995">
        <v>6863</v>
      </c>
      <c s="150" r="F1995"/>
    </row>
    <row r="1996">
      <c s="113" r="A1996">
        <v>223079000069</v>
      </c>
      <c t="s" s="136" r="B1996">
        <v>5702</v>
      </c>
      <c t="s" s="136" r="C1996">
        <v>6800</v>
      </c>
      <c t="s" s="136" r="D1996">
        <v>6800</v>
      </c>
      <c t="s" s="136" r="E1996">
        <v>6864</v>
      </c>
      <c s="150" r="F1996"/>
    </row>
    <row r="1997">
      <c s="113" r="A1997">
        <v>223079000077</v>
      </c>
      <c t="s" s="136" r="B1997">
        <v>5702</v>
      </c>
      <c t="s" s="136" r="C1997">
        <v>6800</v>
      </c>
      <c t="s" s="136" r="D1997">
        <v>6800</v>
      </c>
      <c t="s" s="136" r="E1997">
        <v>6865</v>
      </c>
      <c s="150" r="F1997"/>
    </row>
    <row r="1998">
      <c s="113" r="A1998">
        <v>223079000441</v>
      </c>
      <c t="s" s="136" r="B1998">
        <v>5702</v>
      </c>
      <c t="s" s="136" r="C1998">
        <v>6800</v>
      </c>
      <c t="s" s="136" r="D1998">
        <v>6800</v>
      </c>
      <c t="s" s="136" r="E1998">
        <v>6866</v>
      </c>
      <c s="150" r="F1998"/>
    </row>
    <row r="1999">
      <c s="113" r="A1999">
        <v>123079000277</v>
      </c>
      <c t="s" s="136" r="B1999">
        <v>5702</v>
      </c>
      <c t="s" s="136" r="C1999">
        <v>6800</v>
      </c>
      <c t="s" s="136" r="D1999">
        <v>6800</v>
      </c>
      <c t="s" s="136" r="E1999">
        <v>1050</v>
      </c>
      <c s="150" r="F1999"/>
    </row>
    <row r="2000">
      <c s="113" r="A2000">
        <v>123079000897</v>
      </c>
      <c t="s" s="136" r="B2000">
        <v>5702</v>
      </c>
      <c t="s" s="136" r="C2000">
        <v>6800</v>
      </c>
      <c t="s" s="136" r="D2000">
        <v>6800</v>
      </c>
      <c t="s" s="136" r="E2000">
        <v>6867</v>
      </c>
      <c s="150" r="F2000"/>
    </row>
    <row r="2001">
      <c s="113" r="A2001">
        <v>223079000344</v>
      </c>
      <c t="s" s="136" r="B2001">
        <v>5702</v>
      </c>
      <c t="s" s="136" r="C2001">
        <v>6800</v>
      </c>
      <c t="s" s="136" r="D2001">
        <v>6800</v>
      </c>
      <c t="s" s="136" r="E2001">
        <v>6868</v>
      </c>
      <c s="150" r="F2001"/>
    </row>
    <row r="2002">
      <c s="113" r="A2002">
        <v>223079000620</v>
      </c>
      <c t="s" s="136" r="B2002">
        <v>5702</v>
      </c>
      <c t="s" s="136" r="C2002">
        <v>6800</v>
      </c>
      <c t="s" s="136" r="D2002">
        <v>6800</v>
      </c>
      <c t="s" s="136" r="E2002">
        <v>6869</v>
      </c>
      <c s="150" r="F2002"/>
    </row>
    <row r="2003">
      <c s="113" r="A2003">
        <v>223079000662</v>
      </c>
      <c t="s" s="136" r="B2003">
        <v>5702</v>
      </c>
      <c t="s" s="136" r="C2003">
        <v>6800</v>
      </c>
      <c t="s" s="136" r="D2003">
        <v>6800</v>
      </c>
      <c t="s" s="136" r="E2003">
        <v>6870</v>
      </c>
      <c s="150" r="F2003"/>
    </row>
    <row r="2004">
      <c s="113" r="A2004">
        <v>223079000981</v>
      </c>
      <c t="s" s="136" r="B2004">
        <v>5702</v>
      </c>
      <c t="s" s="136" r="C2004">
        <v>6800</v>
      </c>
      <c t="s" s="136" r="D2004">
        <v>6800</v>
      </c>
      <c t="s" s="136" r="E2004">
        <v>6871</v>
      </c>
      <c s="150" r="F2004"/>
    </row>
    <row r="2005">
      <c s="113" r="A2005">
        <v>123090001153</v>
      </c>
      <c t="s" s="136" r="B2005">
        <v>6872</v>
      </c>
      <c t="s" s="136" r="C2005">
        <v>6800</v>
      </c>
      <c t="s" s="136" r="D2005">
        <v>6800</v>
      </c>
      <c t="s" s="136" r="E2005">
        <v>6873</v>
      </c>
      <c s="150" r="F2005"/>
    </row>
    <row r="2006">
      <c s="113" r="A2006">
        <v>223090000364</v>
      </c>
      <c t="s" s="136" r="B2006">
        <v>6872</v>
      </c>
      <c t="s" s="136" r="C2006">
        <v>6800</v>
      </c>
      <c t="s" s="136" r="D2006">
        <v>6800</v>
      </c>
      <c t="s" s="136" r="E2006">
        <v>6874</v>
      </c>
      <c s="150" r="F2006"/>
    </row>
    <row r="2007">
      <c s="113" r="A2007">
        <v>223090000780</v>
      </c>
      <c t="s" s="136" r="B2007">
        <v>6872</v>
      </c>
      <c t="s" s="136" r="C2007">
        <v>6800</v>
      </c>
      <c t="s" s="136" r="D2007">
        <v>6800</v>
      </c>
      <c t="s" s="136" r="E2007">
        <v>6875</v>
      </c>
      <c s="150" r="F2007"/>
    </row>
    <row r="2008">
      <c s="113" r="A2008">
        <v>123162000131</v>
      </c>
      <c t="s" s="136" r="B2008">
        <v>6876</v>
      </c>
      <c t="s" s="136" r="C2008">
        <v>6800</v>
      </c>
      <c t="s" s="136" r="D2008">
        <v>6800</v>
      </c>
      <c t="s" s="136" r="E2008">
        <v>6877</v>
      </c>
      <c s="150" r="F2008"/>
    </row>
    <row r="2009">
      <c s="113" r="A2009">
        <v>123162000211</v>
      </c>
      <c t="s" s="136" r="B2009">
        <v>6876</v>
      </c>
      <c t="s" s="136" r="C2009">
        <v>6800</v>
      </c>
      <c t="s" s="136" r="D2009">
        <v>6800</v>
      </c>
      <c t="s" s="136" r="E2009">
        <v>6878</v>
      </c>
      <c s="150" r="F2009"/>
    </row>
    <row r="2010">
      <c s="113" r="A2010">
        <v>123162000203</v>
      </c>
      <c t="s" s="136" r="B2010">
        <v>6876</v>
      </c>
      <c t="s" s="136" r="C2010">
        <v>6800</v>
      </c>
      <c t="s" s="136" r="D2010">
        <v>6800</v>
      </c>
      <c t="s" s="136" r="E2010">
        <v>1053</v>
      </c>
      <c s="150" r="F2010"/>
    </row>
    <row r="2011">
      <c s="113" r="A2011">
        <v>123162000271</v>
      </c>
      <c t="s" s="136" r="B2011">
        <v>6876</v>
      </c>
      <c t="s" s="136" r="C2011">
        <v>6800</v>
      </c>
      <c t="s" s="136" r="D2011">
        <v>6800</v>
      </c>
      <c t="s" s="136" r="E2011">
        <v>1054</v>
      </c>
      <c s="150" r="F2011"/>
    </row>
    <row r="2012">
      <c s="113" r="A2012">
        <v>123162000581</v>
      </c>
      <c t="s" s="136" r="B2012">
        <v>6876</v>
      </c>
      <c t="s" s="136" r="C2012">
        <v>6800</v>
      </c>
      <c t="s" s="136" r="D2012">
        <v>6800</v>
      </c>
      <c t="s" s="136" r="E2012">
        <v>6879</v>
      </c>
      <c s="150" r="F2012"/>
    </row>
    <row r="2013">
      <c s="113" r="A2013">
        <v>223162001778</v>
      </c>
      <c t="s" s="136" r="B2013">
        <v>6876</v>
      </c>
      <c t="s" s="136" r="C2013">
        <v>6800</v>
      </c>
      <c t="s" s="136" r="D2013">
        <v>6800</v>
      </c>
      <c t="s" s="136" r="E2013">
        <v>6880</v>
      </c>
      <c s="150" r="F2013"/>
    </row>
    <row r="2014">
      <c s="113" r="A2014">
        <v>123162000238</v>
      </c>
      <c t="s" s="136" r="B2014">
        <v>6876</v>
      </c>
      <c t="s" s="136" r="C2014">
        <v>6800</v>
      </c>
      <c t="s" s="136" r="D2014">
        <v>6800</v>
      </c>
      <c t="s" s="136" r="E2014">
        <v>6881</v>
      </c>
      <c s="150" r="F2014"/>
    </row>
    <row r="2015">
      <c s="113" r="A2015">
        <v>123162000459</v>
      </c>
      <c t="s" s="136" r="B2015">
        <v>6876</v>
      </c>
      <c t="s" s="136" r="C2015">
        <v>6800</v>
      </c>
      <c t="s" s="136" r="D2015">
        <v>6800</v>
      </c>
      <c t="s" s="136" r="E2015">
        <v>1055</v>
      </c>
      <c s="150" r="F2015"/>
    </row>
    <row r="2016">
      <c s="113" r="A2016">
        <v>223162000542</v>
      </c>
      <c t="s" s="136" r="B2016">
        <v>6876</v>
      </c>
      <c t="s" s="136" r="C2016">
        <v>6800</v>
      </c>
      <c t="s" s="136" r="D2016">
        <v>6800</v>
      </c>
      <c t="s" s="136" r="E2016">
        <v>6882</v>
      </c>
      <c s="150" r="F2016"/>
    </row>
    <row r="2017">
      <c s="113" r="A2017">
        <v>123162000009</v>
      </c>
      <c t="s" s="136" r="B2017">
        <v>6876</v>
      </c>
      <c t="s" s="136" r="C2017">
        <v>6800</v>
      </c>
      <c t="s" s="136" r="D2017">
        <v>6800</v>
      </c>
      <c t="s" s="136" r="E2017">
        <v>6883</v>
      </c>
      <c s="150" r="F2017"/>
    </row>
    <row r="2018">
      <c s="113" r="A2018">
        <v>123162000262</v>
      </c>
      <c t="s" s="136" r="B2018">
        <v>6876</v>
      </c>
      <c t="s" s="136" r="C2018">
        <v>6800</v>
      </c>
      <c t="s" s="136" r="D2018">
        <v>6800</v>
      </c>
      <c t="s" s="136" r="E2018">
        <v>6884</v>
      </c>
      <c s="150" r="F2018"/>
    </row>
    <row r="2019">
      <c s="113" r="A2019">
        <v>123162000441</v>
      </c>
      <c t="s" s="136" r="B2019">
        <v>6876</v>
      </c>
      <c t="s" s="136" r="C2019">
        <v>6800</v>
      </c>
      <c t="s" s="136" r="D2019">
        <v>6800</v>
      </c>
      <c t="s" s="136" r="E2019">
        <v>6885</v>
      </c>
      <c s="150" r="F2019"/>
    </row>
    <row r="2020">
      <c s="113" r="A2020">
        <v>123162000823</v>
      </c>
      <c t="s" s="136" r="B2020">
        <v>6876</v>
      </c>
      <c t="s" s="136" r="C2020">
        <v>6800</v>
      </c>
      <c t="s" s="136" r="D2020">
        <v>6800</v>
      </c>
      <c t="s" s="136" r="E2020">
        <v>6886</v>
      </c>
      <c s="150" r="F2020"/>
    </row>
    <row r="2021">
      <c s="113" r="A2021">
        <v>123162001528</v>
      </c>
      <c t="s" s="136" r="B2021">
        <v>6876</v>
      </c>
      <c t="s" s="136" r="C2021">
        <v>6800</v>
      </c>
      <c t="s" s="136" r="D2021">
        <v>6800</v>
      </c>
      <c t="s" s="136" r="E2021">
        <v>1056</v>
      </c>
      <c s="150" r="F2021"/>
    </row>
    <row r="2022">
      <c s="113" r="A2022">
        <v>223162000593</v>
      </c>
      <c t="s" s="136" r="B2022">
        <v>6876</v>
      </c>
      <c t="s" s="136" r="C2022">
        <v>6800</v>
      </c>
      <c t="s" s="136" r="D2022">
        <v>6800</v>
      </c>
      <c t="s" s="136" r="E2022">
        <v>6887</v>
      </c>
      <c s="150" r="F2022"/>
    </row>
    <row r="2023">
      <c s="113" r="A2023">
        <v>123168000027</v>
      </c>
      <c t="s" s="136" r="B2023">
        <v>6888</v>
      </c>
      <c t="s" s="136" r="C2023">
        <v>6800</v>
      </c>
      <c t="s" s="136" r="D2023">
        <v>6800</v>
      </c>
      <c t="s" s="136" r="E2023">
        <v>6889</v>
      </c>
      <c s="150" r="F2023"/>
    </row>
    <row r="2024">
      <c s="113" r="A2024">
        <v>123168000141</v>
      </c>
      <c t="s" s="136" r="B2024">
        <v>6888</v>
      </c>
      <c t="s" s="136" r="C2024">
        <v>6800</v>
      </c>
      <c t="s" s="136" r="D2024">
        <v>6800</v>
      </c>
      <c t="s" s="136" r="E2024">
        <v>6890</v>
      </c>
      <c s="150" r="F2024"/>
    </row>
    <row r="2025">
      <c s="113" r="A2025">
        <v>123168000396</v>
      </c>
      <c t="s" s="136" r="B2025">
        <v>6888</v>
      </c>
      <c t="s" s="136" r="C2025">
        <v>6800</v>
      </c>
      <c t="s" s="136" r="D2025">
        <v>6800</v>
      </c>
      <c t="s" s="136" r="E2025">
        <v>6891</v>
      </c>
      <c s="150" r="F2025"/>
    </row>
    <row r="2026">
      <c s="113" r="A2026">
        <v>123182000013</v>
      </c>
      <c t="s" s="136" r="B2026">
        <v>6892</v>
      </c>
      <c t="s" s="136" r="C2026">
        <v>6800</v>
      </c>
      <c t="s" s="136" r="D2026">
        <v>6800</v>
      </c>
      <c t="s" s="136" r="E2026">
        <v>1058</v>
      </c>
      <c s="150" r="F2026"/>
    </row>
    <row r="2027">
      <c s="113" r="A2027">
        <v>123182000048</v>
      </c>
      <c t="s" s="136" r="B2027">
        <v>6892</v>
      </c>
      <c t="s" s="136" r="C2027">
        <v>6800</v>
      </c>
      <c t="s" s="136" r="D2027">
        <v>6800</v>
      </c>
      <c t="s" s="136" r="E2027">
        <v>6893</v>
      </c>
      <c s="150" r="F2027"/>
    </row>
    <row r="2028">
      <c s="113" r="A2028">
        <v>123182000251</v>
      </c>
      <c t="s" s="136" r="B2028">
        <v>6892</v>
      </c>
      <c t="s" s="136" r="C2028">
        <v>6800</v>
      </c>
      <c t="s" s="136" r="D2028">
        <v>6800</v>
      </c>
      <c t="s" s="136" r="E2028">
        <v>6894</v>
      </c>
      <c s="150" r="F2028"/>
    </row>
    <row r="2029">
      <c s="113" r="A2029">
        <v>123182000277</v>
      </c>
      <c t="s" s="136" r="B2029">
        <v>6892</v>
      </c>
      <c t="s" s="136" r="C2029">
        <v>6800</v>
      </c>
      <c t="s" s="136" r="D2029">
        <v>6800</v>
      </c>
      <c t="s" s="136" r="E2029">
        <v>6895</v>
      </c>
      <c s="150" r="F2029"/>
    </row>
    <row r="2030">
      <c s="113" r="A2030">
        <v>123182000021</v>
      </c>
      <c t="s" s="136" r="B2030">
        <v>6892</v>
      </c>
      <c t="s" s="136" r="C2030">
        <v>6800</v>
      </c>
      <c t="s" s="136" r="D2030">
        <v>6800</v>
      </c>
      <c t="s" s="136" r="E2030">
        <v>6896</v>
      </c>
      <c s="150" r="F2030"/>
    </row>
    <row r="2031">
      <c s="113" r="A2031">
        <v>123182000030</v>
      </c>
      <c t="s" s="136" r="B2031">
        <v>6892</v>
      </c>
      <c t="s" s="136" r="C2031">
        <v>6800</v>
      </c>
      <c t="s" s="136" r="D2031">
        <v>6800</v>
      </c>
      <c t="s" s="136" r="E2031">
        <v>6897</v>
      </c>
      <c s="150" r="F2031"/>
    </row>
    <row r="2032">
      <c s="113" r="A2032">
        <v>123182000242</v>
      </c>
      <c t="s" s="136" r="B2032">
        <v>6892</v>
      </c>
      <c t="s" s="136" r="C2032">
        <v>6800</v>
      </c>
      <c t="s" s="136" r="D2032">
        <v>6800</v>
      </c>
      <c t="s" s="136" r="E2032">
        <v>6898</v>
      </c>
      <c s="150" r="F2032"/>
    </row>
    <row r="2033">
      <c s="113" r="A2033">
        <v>123182001133</v>
      </c>
      <c t="s" s="136" r="B2033">
        <v>6892</v>
      </c>
      <c t="s" s="136" r="C2033">
        <v>6800</v>
      </c>
      <c t="s" s="136" r="D2033">
        <v>6800</v>
      </c>
      <c t="s" s="136" r="E2033">
        <v>6899</v>
      </c>
      <c s="150" r="F2033"/>
    </row>
    <row r="2034">
      <c s="113" r="A2034">
        <v>223182000387</v>
      </c>
      <c t="s" s="136" r="B2034">
        <v>6892</v>
      </c>
      <c t="s" s="136" r="C2034">
        <v>6800</v>
      </c>
      <c t="s" s="136" r="D2034">
        <v>6800</v>
      </c>
      <c t="s" s="136" r="E2034">
        <v>6900</v>
      </c>
      <c s="150" r="F2034"/>
    </row>
    <row r="2035">
      <c s="113" r="A2035">
        <v>223182000662</v>
      </c>
      <c t="s" s="136" r="B2035">
        <v>6892</v>
      </c>
      <c t="s" s="136" r="C2035">
        <v>6800</v>
      </c>
      <c t="s" s="136" r="D2035">
        <v>6800</v>
      </c>
      <c t="s" s="136" r="E2035">
        <v>6901</v>
      </c>
      <c s="150" r="F2035"/>
    </row>
    <row r="2036">
      <c s="113" r="A2036">
        <v>123182000285</v>
      </c>
      <c t="s" s="136" r="B2036">
        <v>6892</v>
      </c>
      <c t="s" s="136" r="C2036">
        <v>6800</v>
      </c>
      <c t="s" s="136" r="D2036">
        <v>6800</v>
      </c>
      <c t="s" s="136" r="E2036">
        <v>6902</v>
      </c>
      <c s="150" r="F2036"/>
    </row>
    <row r="2037">
      <c s="113" r="A2037">
        <v>223182000115</v>
      </c>
      <c t="s" s="136" r="B2037">
        <v>6892</v>
      </c>
      <c t="s" s="136" r="C2037">
        <v>6800</v>
      </c>
      <c t="s" s="136" r="D2037">
        <v>6800</v>
      </c>
      <c t="s" s="136" r="E2037">
        <v>6903</v>
      </c>
      <c s="150" r="F2037"/>
    </row>
    <row r="2038">
      <c s="113" r="A2038">
        <v>223182000395</v>
      </c>
      <c t="s" s="136" r="B2038">
        <v>6892</v>
      </c>
      <c t="s" s="136" r="C2038">
        <v>6800</v>
      </c>
      <c t="s" s="136" r="D2038">
        <v>6800</v>
      </c>
      <c t="s" s="136" r="E2038">
        <v>6904</v>
      </c>
      <c s="150" r="F2038"/>
    </row>
    <row r="2039">
      <c s="113" r="A2039">
        <v>223182000433</v>
      </c>
      <c t="s" s="136" r="B2039">
        <v>6892</v>
      </c>
      <c t="s" s="136" r="C2039">
        <v>6800</v>
      </c>
      <c t="s" s="136" r="D2039">
        <v>6800</v>
      </c>
      <c t="s" s="136" r="E2039">
        <v>6905</v>
      </c>
      <c s="150" r="F2039"/>
    </row>
    <row r="2040">
      <c s="113" r="A2040">
        <v>223182000590</v>
      </c>
      <c t="s" s="136" r="B2040">
        <v>6892</v>
      </c>
      <c t="s" s="136" r="C2040">
        <v>6800</v>
      </c>
      <c t="s" s="136" r="D2040">
        <v>6800</v>
      </c>
      <c t="s" s="136" r="E2040">
        <v>6906</v>
      </c>
      <c s="150" r="F2040"/>
    </row>
    <row r="2041">
      <c s="113" r="A2041">
        <v>223182000786</v>
      </c>
      <c t="s" s="136" r="B2041">
        <v>6892</v>
      </c>
      <c t="s" s="136" r="C2041">
        <v>6800</v>
      </c>
      <c t="s" s="136" r="D2041">
        <v>6800</v>
      </c>
      <c t="s" s="136" r="E2041">
        <v>6907</v>
      </c>
      <c s="150" r="F2041"/>
    </row>
    <row r="2042">
      <c s="113" r="A2042">
        <v>123189000019</v>
      </c>
      <c t="s" s="136" r="B2042">
        <v>6908</v>
      </c>
      <c t="s" s="136" r="C2042">
        <v>6800</v>
      </c>
      <c t="s" s="136" r="D2042">
        <v>6800</v>
      </c>
      <c t="s" s="136" r="E2042">
        <v>5337</v>
      </c>
      <c s="150" r="F2042"/>
    </row>
    <row r="2043">
      <c s="113" r="A2043">
        <v>123189000094</v>
      </c>
      <c t="s" s="136" r="B2043">
        <v>6908</v>
      </c>
      <c t="s" s="136" r="C2043">
        <v>6800</v>
      </c>
      <c t="s" s="136" r="D2043">
        <v>6800</v>
      </c>
      <c t="s" s="136" r="E2043">
        <v>6909</v>
      </c>
      <c s="150" r="F2043"/>
    </row>
    <row r="2044">
      <c s="113" r="A2044">
        <v>123189000736</v>
      </c>
      <c t="s" s="136" r="B2044">
        <v>6908</v>
      </c>
      <c t="s" s="136" r="C2044">
        <v>6800</v>
      </c>
      <c t="s" s="136" r="D2044">
        <v>6800</v>
      </c>
      <c t="s" s="136" r="E2044">
        <v>6910</v>
      </c>
      <c s="150" r="F2044"/>
    </row>
    <row r="2045">
      <c s="113" r="A2045">
        <v>123189000027</v>
      </c>
      <c t="s" s="136" r="B2045">
        <v>6908</v>
      </c>
      <c t="s" s="136" r="C2045">
        <v>6800</v>
      </c>
      <c t="s" s="136" r="D2045">
        <v>6800</v>
      </c>
      <c t="s" s="136" r="E2045">
        <v>1047</v>
      </c>
      <c s="150" r="F2045"/>
    </row>
    <row r="2046">
      <c s="113" r="A2046">
        <v>123189000353</v>
      </c>
      <c t="s" s="136" r="B2046">
        <v>6908</v>
      </c>
      <c t="s" s="136" r="C2046">
        <v>6800</v>
      </c>
      <c t="s" s="136" r="D2046">
        <v>6800</v>
      </c>
      <c t="s" s="136" r="E2046">
        <v>5580</v>
      </c>
      <c s="150" r="F2046"/>
    </row>
    <row r="2047">
      <c s="113" r="A2047">
        <v>123189000744</v>
      </c>
      <c t="s" s="136" r="B2047">
        <v>6908</v>
      </c>
      <c t="s" s="136" r="C2047">
        <v>6800</v>
      </c>
      <c t="s" s="136" r="D2047">
        <v>6800</v>
      </c>
      <c t="s" s="136" r="E2047">
        <v>6911</v>
      </c>
      <c s="150" r="F2047"/>
    </row>
    <row r="2048">
      <c s="113" r="A2048">
        <v>223189000609</v>
      </c>
      <c t="s" s="136" r="B2048">
        <v>6908</v>
      </c>
      <c t="s" s="136" r="C2048">
        <v>6800</v>
      </c>
      <c t="s" s="136" r="D2048">
        <v>6800</v>
      </c>
      <c t="s" s="136" r="E2048">
        <v>6912</v>
      </c>
      <c s="150" r="F2048"/>
    </row>
    <row r="2049">
      <c s="113" r="A2049">
        <v>123189000337</v>
      </c>
      <c t="s" s="136" r="B2049">
        <v>6908</v>
      </c>
      <c t="s" s="136" r="C2049">
        <v>6800</v>
      </c>
      <c t="s" s="136" r="D2049">
        <v>6800</v>
      </c>
      <c t="s" s="136" r="E2049">
        <v>1063</v>
      </c>
      <c s="150" r="F2049"/>
    </row>
    <row r="2050">
      <c s="113" r="A2050">
        <v>123189000345</v>
      </c>
      <c t="s" s="136" r="B2050">
        <v>6908</v>
      </c>
      <c t="s" s="136" r="C2050">
        <v>6800</v>
      </c>
      <c t="s" s="136" r="D2050">
        <v>6800</v>
      </c>
      <c t="s" s="136" r="E2050">
        <v>6913</v>
      </c>
      <c s="150" r="F2050"/>
    </row>
    <row r="2051">
      <c s="113" r="A2051">
        <v>123189000507</v>
      </c>
      <c t="s" s="136" r="B2051">
        <v>6908</v>
      </c>
      <c t="s" s="136" r="C2051">
        <v>6800</v>
      </c>
      <c t="s" s="136" r="D2051">
        <v>6800</v>
      </c>
      <c t="s" s="136" r="E2051">
        <v>6914</v>
      </c>
      <c s="150" r="F2051"/>
    </row>
    <row r="2052">
      <c s="113" r="A2052">
        <v>123189000469</v>
      </c>
      <c t="s" s="136" r="B2052">
        <v>6908</v>
      </c>
      <c t="s" s="136" r="C2052">
        <v>6800</v>
      </c>
      <c t="s" s="136" r="D2052">
        <v>6800</v>
      </c>
      <c t="s" s="136" r="E2052">
        <v>6915</v>
      </c>
      <c s="150" r="F2052"/>
    </row>
    <row r="2053">
      <c s="113" r="A2053">
        <v>123189000477</v>
      </c>
      <c t="s" s="136" r="B2053">
        <v>6908</v>
      </c>
      <c t="s" s="136" r="C2053">
        <v>6800</v>
      </c>
      <c t="s" s="136" r="D2053">
        <v>6800</v>
      </c>
      <c t="s" s="136" r="E2053">
        <v>6916</v>
      </c>
      <c s="150" r="F2053"/>
    </row>
    <row r="2054">
      <c s="113" r="A2054">
        <v>123417000288</v>
      </c>
      <c t="s" s="136" r="B2054">
        <v>6917</v>
      </c>
      <c t="s" s="136" r="C2054">
        <v>6800</v>
      </c>
      <c t="s" s="136" r="D2054">
        <v>6917</v>
      </c>
      <c t="s" s="136" r="E2054">
        <v>1065</v>
      </c>
      <c s="150" r="F2054"/>
    </row>
    <row r="2055">
      <c s="113" r="A2055">
        <v>123417001403</v>
      </c>
      <c t="s" s="136" r="B2055">
        <v>6917</v>
      </c>
      <c t="s" s="136" r="C2055">
        <v>6800</v>
      </c>
      <c t="s" s="136" r="D2055">
        <v>6917</v>
      </c>
      <c t="s" s="136" r="E2055">
        <v>6918</v>
      </c>
      <c s="150" r="F2055"/>
    </row>
    <row r="2056">
      <c s="113" r="A2056">
        <v>123417002876</v>
      </c>
      <c t="s" s="136" r="B2056">
        <v>6917</v>
      </c>
      <c t="s" s="136" r="C2056">
        <v>6800</v>
      </c>
      <c t="s" s="136" r="D2056">
        <v>6917</v>
      </c>
      <c t="s" s="136" r="E2056">
        <v>6919</v>
      </c>
      <c s="150" r="F2056"/>
    </row>
    <row r="2057">
      <c s="113" r="A2057">
        <v>123417000393</v>
      </c>
      <c t="s" s="136" r="B2057">
        <v>6917</v>
      </c>
      <c t="s" s="136" r="C2057">
        <v>6800</v>
      </c>
      <c t="s" s="136" r="D2057">
        <v>6917</v>
      </c>
      <c t="s" s="136" r="E2057">
        <v>1066</v>
      </c>
      <c s="150" r="F2057"/>
    </row>
    <row r="2058">
      <c s="113" r="A2058">
        <v>123417000385</v>
      </c>
      <c t="s" s="136" r="B2058">
        <v>6917</v>
      </c>
      <c t="s" s="136" r="C2058">
        <v>6800</v>
      </c>
      <c t="s" s="136" r="D2058">
        <v>6917</v>
      </c>
      <c t="s" s="136" r="E2058">
        <v>3866</v>
      </c>
      <c s="150" r="F2058"/>
    </row>
    <row r="2059">
      <c s="113" r="A2059">
        <v>123417000407</v>
      </c>
      <c t="s" s="136" r="B2059">
        <v>6917</v>
      </c>
      <c t="s" s="136" r="C2059">
        <v>6800</v>
      </c>
      <c t="s" s="136" r="D2059">
        <v>6917</v>
      </c>
      <c t="s" s="136" r="E2059">
        <v>1067</v>
      </c>
      <c s="150" r="F2059"/>
    </row>
    <row r="2060">
      <c s="113" r="A2060">
        <v>223417000045</v>
      </c>
      <c t="s" s="136" r="B2060">
        <v>6917</v>
      </c>
      <c t="s" s="136" r="C2060">
        <v>6800</v>
      </c>
      <c t="s" s="136" r="D2060">
        <v>6917</v>
      </c>
      <c t="s" s="136" r="E2060">
        <v>6920</v>
      </c>
      <c s="150" r="F2060"/>
    </row>
    <row r="2061">
      <c s="113" r="A2061">
        <v>223417000827</v>
      </c>
      <c t="s" s="136" r="B2061">
        <v>6917</v>
      </c>
      <c t="s" s="136" r="C2061">
        <v>6800</v>
      </c>
      <c t="s" s="136" r="D2061">
        <v>6917</v>
      </c>
      <c t="s" s="136" r="E2061">
        <v>6921</v>
      </c>
      <c s="150" r="F2061"/>
    </row>
    <row r="2062">
      <c s="113" r="A2062">
        <v>223417003117</v>
      </c>
      <c t="s" s="136" r="B2062">
        <v>6917</v>
      </c>
      <c t="s" s="136" r="C2062">
        <v>6800</v>
      </c>
      <c t="s" s="136" r="D2062">
        <v>6917</v>
      </c>
      <c t="s" s="136" r="E2062">
        <v>6922</v>
      </c>
      <c s="150" r="F2062"/>
    </row>
    <row r="2063">
      <c s="113" r="A2063">
        <v>123417001136</v>
      </c>
      <c t="s" s="136" r="B2063">
        <v>6917</v>
      </c>
      <c t="s" s="136" r="C2063">
        <v>6800</v>
      </c>
      <c t="s" s="136" r="D2063">
        <v>6917</v>
      </c>
      <c t="s" s="136" r="E2063">
        <v>5313</v>
      </c>
      <c s="150" r="F2063"/>
    </row>
    <row r="2064">
      <c s="113" r="A2064">
        <v>123417001411</v>
      </c>
      <c t="s" s="136" r="B2064">
        <v>6917</v>
      </c>
      <c t="s" s="136" r="C2064">
        <v>6800</v>
      </c>
      <c t="s" s="136" r="D2064">
        <v>6917</v>
      </c>
      <c t="s" s="136" r="E2064">
        <v>1068</v>
      </c>
      <c s="150" r="F2064"/>
    </row>
    <row r="2065">
      <c s="113" r="A2065">
        <v>123417001438</v>
      </c>
      <c t="s" s="136" r="B2065">
        <v>6917</v>
      </c>
      <c t="s" s="136" r="C2065">
        <v>6800</v>
      </c>
      <c t="s" s="136" r="D2065">
        <v>6917</v>
      </c>
      <c t="s" s="136" r="E2065">
        <v>1069</v>
      </c>
      <c s="150" r="F2065"/>
    </row>
    <row r="2066">
      <c s="113" r="A2066">
        <v>223417000070</v>
      </c>
      <c t="s" s="136" r="B2066">
        <v>6917</v>
      </c>
      <c t="s" s="136" r="C2066">
        <v>6800</v>
      </c>
      <c t="s" s="136" r="D2066">
        <v>6917</v>
      </c>
      <c t="s" s="136" r="E2066">
        <v>6923</v>
      </c>
      <c s="150" r="F2066"/>
    </row>
    <row r="2067">
      <c s="113" r="A2067">
        <v>223417000762</v>
      </c>
      <c t="s" s="136" r="B2067">
        <v>6917</v>
      </c>
      <c t="s" s="136" r="C2067">
        <v>6800</v>
      </c>
      <c t="s" s="136" r="D2067">
        <v>6917</v>
      </c>
      <c t="s" s="136" r="E2067">
        <v>6924</v>
      </c>
      <c s="150" r="F2067"/>
    </row>
    <row r="2068">
      <c s="113" r="A2068">
        <v>223417000860</v>
      </c>
      <c t="s" s="136" r="B2068">
        <v>6917</v>
      </c>
      <c t="s" s="136" r="C2068">
        <v>6800</v>
      </c>
      <c t="s" s="136" r="D2068">
        <v>6917</v>
      </c>
      <c t="s" s="136" r="E2068">
        <v>6925</v>
      </c>
      <c s="150" r="F2068"/>
    </row>
    <row r="2069">
      <c s="113" r="A2069">
        <v>223417000932</v>
      </c>
      <c t="s" s="136" r="B2069">
        <v>6917</v>
      </c>
      <c t="s" s="136" r="C2069">
        <v>6800</v>
      </c>
      <c t="s" s="136" r="D2069">
        <v>6917</v>
      </c>
      <c t="s" s="136" r="E2069">
        <v>6926</v>
      </c>
      <c s="150" r="F2069"/>
    </row>
    <row r="2070">
      <c s="113" r="A2070">
        <v>223417001203</v>
      </c>
      <c t="s" s="136" r="B2070">
        <v>6917</v>
      </c>
      <c t="s" s="136" r="C2070">
        <v>6800</v>
      </c>
      <c t="s" s="136" r="D2070">
        <v>6917</v>
      </c>
      <c t="s" s="136" r="E2070">
        <v>6927</v>
      </c>
      <c s="150" r="F2070"/>
    </row>
    <row r="2071">
      <c s="113" r="A2071">
        <v>223417001521</v>
      </c>
      <c t="s" s="136" r="B2071">
        <v>6917</v>
      </c>
      <c t="s" s="136" r="C2071">
        <v>6800</v>
      </c>
      <c t="s" s="136" r="D2071">
        <v>6917</v>
      </c>
      <c t="s" s="136" r="E2071">
        <v>6928</v>
      </c>
      <c s="150" r="F2071"/>
    </row>
    <row r="2072">
      <c s="113" r="A2072">
        <v>223417001645</v>
      </c>
      <c t="s" s="136" r="B2072">
        <v>6917</v>
      </c>
      <c t="s" s="136" r="C2072">
        <v>6800</v>
      </c>
      <c t="s" s="136" r="D2072">
        <v>6917</v>
      </c>
      <c t="s" s="136" r="E2072">
        <v>6929</v>
      </c>
      <c s="150" r="F2072"/>
    </row>
    <row r="2073">
      <c s="113" r="A2073">
        <v>223417001904</v>
      </c>
      <c t="s" s="136" r="B2073">
        <v>6917</v>
      </c>
      <c t="s" s="136" r="C2073">
        <v>6800</v>
      </c>
      <c t="s" s="136" r="D2073">
        <v>6917</v>
      </c>
      <c t="s" s="136" r="E2073">
        <v>6930</v>
      </c>
      <c s="150" r="F2073"/>
    </row>
    <row r="2074">
      <c s="113" r="A2074">
        <v>123417000351</v>
      </c>
      <c t="s" s="136" r="B2074">
        <v>6917</v>
      </c>
      <c t="s" s="136" r="C2074">
        <v>6800</v>
      </c>
      <c t="s" s="136" r="D2074">
        <v>6917</v>
      </c>
      <c t="s" s="136" r="E2074">
        <v>5318</v>
      </c>
      <c s="150" r="F2074"/>
    </row>
    <row r="2075">
      <c s="113" r="A2075">
        <v>123417000369</v>
      </c>
      <c t="s" s="136" r="B2075">
        <v>6917</v>
      </c>
      <c t="s" s="136" r="C2075">
        <v>6800</v>
      </c>
      <c t="s" s="136" r="D2075">
        <v>6917</v>
      </c>
      <c t="s" s="136" r="E2075">
        <v>6931</v>
      </c>
      <c s="150" r="F2075"/>
    </row>
    <row r="2076">
      <c s="113" r="A2076">
        <v>123417000377</v>
      </c>
      <c t="s" s="136" r="B2076">
        <v>6917</v>
      </c>
      <c t="s" s="136" r="C2076">
        <v>6800</v>
      </c>
      <c t="s" s="136" r="D2076">
        <v>6917</v>
      </c>
      <c t="s" s="136" r="E2076">
        <v>4217</v>
      </c>
      <c s="150" r="F2076"/>
    </row>
    <row r="2077">
      <c s="113" r="A2077">
        <v>123419000803</v>
      </c>
      <c t="s" s="136" r="B2077">
        <v>6932</v>
      </c>
      <c t="s" s="136" r="C2077">
        <v>6800</v>
      </c>
      <c t="s" s="136" r="D2077">
        <v>6800</v>
      </c>
      <c t="s" s="136" r="E2077">
        <v>6933</v>
      </c>
      <c s="150" r="F2077"/>
    </row>
    <row r="2078">
      <c s="113" r="A2078">
        <v>123419001206</v>
      </c>
      <c t="s" s="136" r="B2078">
        <v>6932</v>
      </c>
      <c t="s" s="136" r="C2078">
        <v>6800</v>
      </c>
      <c t="s" s="136" r="D2078">
        <v>6800</v>
      </c>
      <c t="s" s="136" r="E2078">
        <v>6934</v>
      </c>
      <c s="150" r="F2078"/>
    </row>
    <row r="2079">
      <c s="113" r="A2079">
        <v>223419000506</v>
      </c>
      <c t="s" s="136" r="B2079">
        <v>6932</v>
      </c>
      <c t="s" s="136" r="C2079">
        <v>6800</v>
      </c>
      <c t="s" s="136" r="D2079">
        <v>6800</v>
      </c>
      <c t="s" s="136" r="E2079">
        <v>6935</v>
      </c>
      <c s="150" r="F2079"/>
    </row>
    <row r="2080">
      <c s="113" r="A2080">
        <v>223419000964</v>
      </c>
      <c t="s" s="136" r="B2080">
        <v>6932</v>
      </c>
      <c t="s" s="136" r="C2080">
        <v>6800</v>
      </c>
      <c t="s" s="136" r="D2080">
        <v>6800</v>
      </c>
      <c t="s" s="136" r="E2080">
        <v>6936</v>
      </c>
      <c s="150" r="F2080"/>
    </row>
    <row r="2081">
      <c s="113" r="A2081">
        <v>123464000083</v>
      </c>
      <c t="s" s="136" r="B2081">
        <v>6937</v>
      </c>
      <c t="s" s="136" r="C2081">
        <v>6800</v>
      </c>
      <c t="s" s="136" r="D2081">
        <v>6800</v>
      </c>
      <c t="s" s="136" r="E2081">
        <v>6938</v>
      </c>
      <c s="150" r="F2081"/>
    </row>
    <row r="2082">
      <c s="113" r="A2082">
        <v>123464000237</v>
      </c>
      <c t="s" s="136" r="B2082">
        <v>6937</v>
      </c>
      <c t="s" s="136" r="C2082">
        <v>6800</v>
      </c>
      <c t="s" s="136" r="D2082">
        <v>6800</v>
      </c>
      <c t="s" s="136" r="E2082">
        <v>6939</v>
      </c>
      <c s="150" r="F2082"/>
    </row>
    <row r="2083">
      <c s="113" r="A2083">
        <v>123464000253</v>
      </c>
      <c t="s" s="136" r="B2083">
        <v>6937</v>
      </c>
      <c t="s" s="136" r="C2083">
        <v>6800</v>
      </c>
      <c t="s" s="136" r="D2083">
        <v>6800</v>
      </c>
      <c t="s" s="136" r="E2083">
        <v>6940</v>
      </c>
      <c s="150" r="F2083"/>
    </row>
    <row r="2084">
      <c s="113" r="A2084">
        <v>123466000021</v>
      </c>
      <c t="s" s="136" r="B2084">
        <v>6941</v>
      </c>
      <c t="s" s="136" r="C2084">
        <v>6800</v>
      </c>
      <c t="s" s="136" r="D2084">
        <v>6800</v>
      </c>
      <c t="s" s="136" r="E2084">
        <v>6942</v>
      </c>
      <c s="150" r="F2084"/>
    </row>
    <row r="2085">
      <c s="113" r="A2085">
        <v>123466000064</v>
      </c>
      <c t="s" s="136" r="B2085">
        <v>6941</v>
      </c>
      <c t="s" s="136" r="C2085">
        <v>6800</v>
      </c>
      <c t="s" s="136" r="D2085">
        <v>6800</v>
      </c>
      <c t="s" s="136" r="E2085">
        <v>6943</v>
      </c>
      <c s="150" r="F2085"/>
    </row>
    <row r="2086">
      <c s="113" r="A2086">
        <v>123466002831</v>
      </c>
      <c t="s" s="136" r="B2086">
        <v>6941</v>
      </c>
      <c t="s" s="136" r="C2086">
        <v>6800</v>
      </c>
      <c t="s" s="136" r="D2086">
        <v>6800</v>
      </c>
      <c t="s" s="136" r="E2086">
        <v>6944</v>
      </c>
      <c s="150" r="F2086"/>
    </row>
    <row r="2087">
      <c s="113" r="A2087">
        <v>123466000056</v>
      </c>
      <c t="s" s="136" r="B2087">
        <v>6941</v>
      </c>
      <c t="s" s="136" r="C2087">
        <v>6800</v>
      </c>
      <c t="s" s="136" r="D2087">
        <v>6800</v>
      </c>
      <c t="s" s="136" r="E2087">
        <v>1074</v>
      </c>
      <c s="150" r="F2087"/>
    </row>
    <row r="2088">
      <c s="113" r="A2088">
        <v>123466002792</v>
      </c>
      <c t="s" s="136" r="B2088">
        <v>6941</v>
      </c>
      <c t="s" s="136" r="C2088">
        <v>6800</v>
      </c>
      <c t="s" s="136" r="D2088">
        <v>6800</v>
      </c>
      <c t="s" s="136" r="E2088">
        <v>6945</v>
      </c>
      <c s="150" r="F2088"/>
    </row>
    <row r="2089">
      <c s="113" r="A2089">
        <v>123466003527</v>
      </c>
      <c t="s" s="136" r="B2089">
        <v>6941</v>
      </c>
      <c t="s" s="136" r="C2089">
        <v>6800</v>
      </c>
      <c t="s" s="136" r="D2089">
        <v>6800</v>
      </c>
      <c t="s" s="136" r="E2089">
        <v>6946</v>
      </c>
      <c s="150" r="F2089"/>
    </row>
    <row r="2090">
      <c s="113" r="A2090">
        <v>123466000048</v>
      </c>
      <c t="s" s="136" r="B2090">
        <v>6941</v>
      </c>
      <c t="s" s="136" r="C2090">
        <v>6800</v>
      </c>
      <c t="s" s="136" r="D2090">
        <v>6800</v>
      </c>
      <c t="s" s="136" r="E2090">
        <v>6947</v>
      </c>
      <c s="150" r="F2090"/>
    </row>
    <row r="2091">
      <c s="113" r="A2091">
        <v>123466000307</v>
      </c>
      <c t="s" s="136" r="B2091">
        <v>6941</v>
      </c>
      <c t="s" s="136" r="C2091">
        <v>6800</v>
      </c>
      <c t="s" s="136" r="D2091">
        <v>6800</v>
      </c>
      <c t="s" s="136" r="E2091">
        <v>6948</v>
      </c>
      <c s="150" r="F2091"/>
    </row>
    <row r="2092">
      <c s="113" r="A2092">
        <v>123466002121</v>
      </c>
      <c t="s" s="136" r="B2092">
        <v>6941</v>
      </c>
      <c t="s" s="136" r="C2092">
        <v>6800</v>
      </c>
      <c t="s" s="136" r="D2092">
        <v>6800</v>
      </c>
      <c t="s" s="136" r="E2092">
        <v>6949</v>
      </c>
      <c s="150" r="F2092"/>
    </row>
    <row r="2093">
      <c s="113" r="A2093">
        <v>123466003446</v>
      </c>
      <c t="s" s="136" r="B2093">
        <v>6941</v>
      </c>
      <c t="s" s="136" r="C2093">
        <v>6800</v>
      </c>
      <c t="s" s="136" r="D2093">
        <v>6800</v>
      </c>
      <c t="s" s="136" r="E2093">
        <v>6950</v>
      </c>
      <c s="150" r="F2093"/>
    </row>
    <row r="2094">
      <c s="113" r="A2094">
        <v>123466000781</v>
      </c>
      <c t="s" s="136" r="B2094">
        <v>6941</v>
      </c>
      <c t="s" s="136" r="C2094">
        <v>6800</v>
      </c>
      <c t="s" s="136" r="D2094">
        <v>6800</v>
      </c>
      <c t="s" s="136" r="E2094">
        <v>1076</v>
      </c>
      <c s="150" r="F2094"/>
    </row>
    <row r="2095">
      <c s="113" r="A2095">
        <v>223466002509</v>
      </c>
      <c t="s" s="136" r="B2095">
        <v>6941</v>
      </c>
      <c t="s" s="136" r="C2095">
        <v>6800</v>
      </c>
      <c t="s" s="136" r="D2095">
        <v>6800</v>
      </c>
      <c t="s" s="136" r="E2095">
        <v>6951</v>
      </c>
      <c s="150" r="F2095"/>
    </row>
    <row r="2096">
      <c s="113" r="A2096">
        <v>123466001311</v>
      </c>
      <c t="s" s="136" r="B2096">
        <v>6941</v>
      </c>
      <c t="s" s="136" r="C2096">
        <v>6800</v>
      </c>
      <c t="s" s="136" r="D2096">
        <v>6800</v>
      </c>
      <c t="s" s="136" r="E2096">
        <v>6952</v>
      </c>
      <c s="150" r="F2096"/>
    </row>
    <row r="2097">
      <c s="113" r="A2097">
        <v>123466002601</v>
      </c>
      <c t="s" s="136" r="B2097">
        <v>6941</v>
      </c>
      <c t="s" s="136" r="C2097">
        <v>6800</v>
      </c>
      <c t="s" s="136" r="D2097">
        <v>6800</v>
      </c>
      <c t="s" s="136" r="E2097">
        <v>6953</v>
      </c>
      <c s="150" r="F2097"/>
    </row>
    <row r="2098">
      <c s="113" r="A2098">
        <v>123500000249</v>
      </c>
      <c t="s" s="136" r="B2098">
        <v>6954</v>
      </c>
      <c t="s" s="136" r="C2098">
        <v>6800</v>
      </c>
      <c t="s" s="136" r="D2098">
        <v>6800</v>
      </c>
      <c t="s" s="136" r="E2098">
        <v>6955</v>
      </c>
      <c s="150" r="F2098"/>
    </row>
    <row r="2099">
      <c s="113" r="A2099">
        <v>123500000389</v>
      </c>
      <c t="s" s="136" r="B2099">
        <v>6954</v>
      </c>
      <c t="s" s="136" r="C2099">
        <v>6800</v>
      </c>
      <c t="s" s="136" r="D2099">
        <v>6800</v>
      </c>
      <c t="s" s="136" r="E2099">
        <v>1530</v>
      </c>
      <c s="150" r="F2099"/>
    </row>
    <row r="2100">
      <c s="113" r="A2100">
        <v>223500000456</v>
      </c>
      <c t="s" s="136" r="B2100">
        <v>6954</v>
      </c>
      <c t="s" s="136" r="C2100">
        <v>6800</v>
      </c>
      <c t="s" s="136" r="D2100">
        <v>6800</v>
      </c>
      <c t="s" s="136" r="E2100">
        <v>6956</v>
      </c>
      <c s="150" r="F2100"/>
    </row>
    <row r="2101">
      <c s="113" r="A2101">
        <v>223500000669</v>
      </c>
      <c t="s" s="136" r="B2101">
        <v>6954</v>
      </c>
      <c t="s" s="136" r="C2101">
        <v>6800</v>
      </c>
      <c t="s" s="136" r="D2101">
        <v>6800</v>
      </c>
      <c t="s" s="136" r="E2101">
        <v>6957</v>
      </c>
      <c s="150" r="F2101"/>
    </row>
    <row r="2102">
      <c s="113" r="A2102">
        <v>223500000774</v>
      </c>
      <c t="s" s="136" r="B2102">
        <v>6954</v>
      </c>
      <c t="s" s="136" r="C2102">
        <v>6800</v>
      </c>
      <c t="s" s="136" r="D2102">
        <v>6800</v>
      </c>
      <c t="s" s="136" r="E2102">
        <v>6958</v>
      </c>
      <c s="150" r="F2102"/>
    </row>
    <row r="2103">
      <c s="113" r="A2103">
        <v>123555000167</v>
      </c>
      <c t="s" s="136" r="B2103">
        <v>6959</v>
      </c>
      <c t="s" s="136" r="C2103">
        <v>6800</v>
      </c>
      <c t="s" s="136" r="D2103">
        <v>6800</v>
      </c>
      <c t="s" s="136" r="E2103">
        <v>1081</v>
      </c>
      <c s="150" r="F2103"/>
    </row>
    <row r="2104">
      <c s="113" r="A2104">
        <v>123555000710</v>
      </c>
      <c t="s" s="136" r="B2104">
        <v>6959</v>
      </c>
      <c t="s" s="136" r="C2104">
        <v>6800</v>
      </c>
      <c t="s" s="136" r="D2104">
        <v>6800</v>
      </c>
      <c t="s" s="136" r="E2104">
        <v>5594</v>
      </c>
      <c s="150" r="F2104"/>
    </row>
    <row r="2105">
      <c s="113" r="A2105">
        <v>123555001007</v>
      </c>
      <c t="s" s="136" r="B2105">
        <v>6959</v>
      </c>
      <c t="s" s="136" r="C2105">
        <v>6800</v>
      </c>
      <c t="s" s="136" r="D2105">
        <v>6800</v>
      </c>
      <c t="s" s="136" r="E2105">
        <v>5603</v>
      </c>
      <c s="150" r="F2105"/>
    </row>
    <row r="2106">
      <c s="113" r="A2106">
        <v>123555000086</v>
      </c>
      <c t="s" s="136" r="B2106">
        <v>6959</v>
      </c>
      <c t="s" s="136" r="C2106">
        <v>6800</v>
      </c>
      <c t="s" s="136" r="D2106">
        <v>6800</v>
      </c>
      <c t="s" s="136" r="E2106">
        <v>6960</v>
      </c>
      <c s="150" r="F2106"/>
    </row>
    <row r="2107">
      <c s="113" r="A2107">
        <v>123555000230</v>
      </c>
      <c t="s" s="136" r="B2107">
        <v>6959</v>
      </c>
      <c t="s" s="136" r="C2107">
        <v>6800</v>
      </c>
      <c t="s" s="136" r="D2107">
        <v>6800</v>
      </c>
      <c t="s" s="136" r="E2107">
        <v>1082</v>
      </c>
      <c s="150" r="F2107"/>
    </row>
    <row r="2108">
      <c s="113" r="A2108">
        <v>123555000264</v>
      </c>
      <c t="s" s="136" r="B2108">
        <v>6959</v>
      </c>
      <c t="s" s="136" r="C2108">
        <v>6800</v>
      </c>
      <c t="s" s="136" r="D2108">
        <v>6800</v>
      </c>
      <c t="s" s="136" r="E2108">
        <v>1083</v>
      </c>
      <c s="150" r="F2108"/>
    </row>
    <row r="2109">
      <c s="113" r="A2109">
        <v>123555000272</v>
      </c>
      <c t="s" s="136" r="B2109">
        <v>6959</v>
      </c>
      <c t="s" s="136" r="C2109">
        <v>6800</v>
      </c>
      <c t="s" s="136" r="D2109">
        <v>6800</v>
      </c>
      <c t="s" s="136" r="E2109">
        <v>5629</v>
      </c>
      <c s="150" r="F2109"/>
    </row>
    <row r="2110">
      <c s="113" r="A2110">
        <v>223555000935</v>
      </c>
      <c t="s" s="136" r="B2110">
        <v>6959</v>
      </c>
      <c t="s" s="136" r="C2110">
        <v>6800</v>
      </c>
      <c t="s" s="136" r="D2110">
        <v>6800</v>
      </c>
      <c t="s" s="136" r="E2110">
        <v>6961</v>
      </c>
      <c s="150" r="F2110"/>
    </row>
    <row r="2111">
      <c s="113" r="A2111">
        <v>223555001061</v>
      </c>
      <c t="s" s="136" r="B2111">
        <v>6959</v>
      </c>
      <c t="s" s="136" r="C2111">
        <v>6800</v>
      </c>
      <c t="s" s="136" r="D2111">
        <v>6800</v>
      </c>
      <c t="s" s="136" r="E2111">
        <v>6962</v>
      </c>
      <c s="150" r="F2111"/>
    </row>
    <row r="2112">
      <c s="113" r="A2112">
        <v>123555000205</v>
      </c>
      <c t="s" s="136" r="B2112">
        <v>6959</v>
      </c>
      <c t="s" s="136" r="C2112">
        <v>6800</v>
      </c>
      <c t="s" s="136" r="D2112">
        <v>6800</v>
      </c>
      <c t="s" s="136" r="E2112">
        <v>5575</v>
      </c>
      <c s="150" r="F2112"/>
    </row>
    <row r="2113">
      <c s="113" r="A2113">
        <v>123555000248</v>
      </c>
      <c t="s" s="136" r="B2113">
        <v>6959</v>
      </c>
      <c t="s" s="136" r="C2113">
        <v>6800</v>
      </c>
      <c t="s" s="136" r="D2113">
        <v>6800</v>
      </c>
      <c t="s" s="136" r="E2113">
        <v>5313</v>
      </c>
      <c s="150" r="F2113"/>
    </row>
    <row r="2114">
      <c s="113" r="A2114">
        <v>123555000256</v>
      </c>
      <c t="s" s="136" r="B2114">
        <v>6959</v>
      </c>
      <c t="s" s="136" r="C2114">
        <v>6800</v>
      </c>
      <c t="s" s="136" r="D2114">
        <v>6800</v>
      </c>
      <c t="s" s="136" r="E2114">
        <v>6963</v>
      </c>
      <c s="150" r="F2114"/>
    </row>
    <row r="2115">
      <c s="113" r="A2115">
        <v>123555000477</v>
      </c>
      <c t="s" s="136" r="B2115">
        <v>6959</v>
      </c>
      <c t="s" s="136" r="C2115">
        <v>6800</v>
      </c>
      <c t="s" s="136" r="D2115">
        <v>6800</v>
      </c>
      <c t="s" s="136" r="E2115">
        <v>1084</v>
      </c>
      <c s="150" r="F2115"/>
    </row>
    <row r="2116">
      <c s="113" r="A2116">
        <v>123555000884</v>
      </c>
      <c t="s" s="136" r="B2116">
        <v>6959</v>
      </c>
      <c t="s" s="136" r="C2116">
        <v>6800</v>
      </c>
      <c t="s" s="136" r="D2116">
        <v>6800</v>
      </c>
      <c t="s" s="136" r="E2116">
        <v>1935</v>
      </c>
      <c s="150" r="F2116"/>
    </row>
    <row r="2117">
      <c s="113" r="A2117">
        <v>123555000663</v>
      </c>
      <c t="s" s="136" r="B2117">
        <v>6959</v>
      </c>
      <c t="s" s="136" r="C2117">
        <v>6800</v>
      </c>
      <c t="s" s="136" r="D2117">
        <v>6800</v>
      </c>
      <c t="s" s="136" r="E2117">
        <v>5653</v>
      </c>
      <c s="150" r="F2117"/>
    </row>
    <row r="2118">
      <c s="113" r="A2118">
        <v>123555000701</v>
      </c>
      <c t="s" s="136" r="B2118">
        <v>6959</v>
      </c>
      <c t="s" s="136" r="C2118">
        <v>6800</v>
      </c>
      <c t="s" s="136" r="D2118">
        <v>6800</v>
      </c>
      <c t="s" s="136" r="E2118">
        <v>1085</v>
      </c>
      <c s="150" r="F2118"/>
    </row>
    <row r="2119">
      <c s="113" r="A2119">
        <v>123570000084</v>
      </c>
      <c t="s" s="136" r="B2119">
        <v>6964</v>
      </c>
      <c t="s" s="136" r="C2119">
        <v>6800</v>
      </c>
      <c t="s" s="136" r="D2119">
        <v>6800</v>
      </c>
      <c t="s" s="136" r="E2119">
        <v>6965</v>
      </c>
      <c s="150" r="F2119"/>
    </row>
    <row r="2120">
      <c s="113" r="A2120">
        <v>123570000068</v>
      </c>
      <c t="s" s="136" r="B2120">
        <v>6964</v>
      </c>
      <c t="s" s="136" r="C2120">
        <v>6800</v>
      </c>
      <c t="s" s="136" r="D2120">
        <v>6800</v>
      </c>
      <c t="s" s="136" r="E2120">
        <v>1942</v>
      </c>
      <c s="150" r="F2120"/>
    </row>
    <row r="2121">
      <c s="113" r="A2121">
        <v>123570000076</v>
      </c>
      <c t="s" s="136" r="B2121">
        <v>6964</v>
      </c>
      <c t="s" s="136" r="C2121">
        <v>6800</v>
      </c>
      <c t="s" s="136" r="D2121">
        <v>6800</v>
      </c>
      <c t="s" s="136" r="E2121">
        <v>5404</v>
      </c>
      <c s="150" r="F2121"/>
    </row>
    <row r="2122">
      <c s="113" r="A2122">
        <v>123570000882</v>
      </c>
      <c t="s" s="136" r="B2122">
        <v>6964</v>
      </c>
      <c t="s" s="136" r="C2122">
        <v>6800</v>
      </c>
      <c t="s" s="136" r="D2122">
        <v>6800</v>
      </c>
      <c t="s" s="136" r="E2122">
        <v>6966</v>
      </c>
      <c s="150" r="F2122"/>
    </row>
    <row r="2123">
      <c s="113" r="A2123">
        <v>223570000160</v>
      </c>
      <c t="s" s="136" r="B2123">
        <v>6964</v>
      </c>
      <c t="s" s="136" r="C2123">
        <v>6800</v>
      </c>
      <c t="s" s="136" r="D2123">
        <v>6800</v>
      </c>
      <c t="s" s="136" r="E2123">
        <v>6967</v>
      </c>
      <c s="150" r="F2123"/>
    </row>
    <row r="2124">
      <c s="113" r="A2124">
        <v>223570000801</v>
      </c>
      <c t="s" s="136" r="B2124">
        <v>6964</v>
      </c>
      <c t="s" s="136" r="C2124">
        <v>6800</v>
      </c>
      <c t="s" s="136" r="D2124">
        <v>6800</v>
      </c>
      <c t="s" s="136" r="E2124">
        <v>6968</v>
      </c>
      <c s="150" r="F2124"/>
    </row>
    <row r="2125">
      <c s="113" r="A2125">
        <v>223570000968</v>
      </c>
      <c t="s" s="136" r="B2125">
        <v>6964</v>
      </c>
      <c t="s" s="136" r="C2125">
        <v>6800</v>
      </c>
      <c t="s" s="136" r="D2125">
        <v>6800</v>
      </c>
      <c t="s" s="136" r="E2125">
        <v>6969</v>
      </c>
      <c s="150" r="F2125"/>
    </row>
    <row r="2126">
      <c s="113" r="A2126">
        <v>123574000101</v>
      </c>
      <c t="s" s="136" r="B2126">
        <v>6970</v>
      </c>
      <c t="s" s="136" r="C2126">
        <v>6800</v>
      </c>
      <c t="s" s="136" r="D2126">
        <v>6800</v>
      </c>
      <c t="s" s="136" r="E2126">
        <v>6971</v>
      </c>
      <c s="150" r="F2126"/>
    </row>
    <row r="2127">
      <c s="113" r="A2127">
        <v>123574000127</v>
      </c>
      <c t="s" s="136" r="B2127">
        <v>6970</v>
      </c>
      <c t="s" s="136" r="C2127">
        <v>6800</v>
      </c>
      <c t="s" s="136" r="D2127">
        <v>6800</v>
      </c>
      <c t="s" s="136" r="E2127">
        <v>6972</v>
      </c>
      <c s="150" r="F2127"/>
    </row>
    <row r="2128">
      <c s="113" r="A2128">
        <v>223574001292</v>
      </c>
      <c t="s" s="136" r="B2128">
        <v>6970</v>
      </c>
      <c t="s" s="136" r="C2128">
        <v>6800</v>
      </c>
      <c t="s" s="136" r="D2128">
        <v>6800</v>
      </c>
      <c t="s" s="136" r="E2128">
        <v>6973</v>
      </c>
      <c s="150" r="F2128"/>
    </row>
    <row r="2129">
      <c s="113" r="A2129">
        <v>223574001438</v>
      </c>
      <c t="s" s="136" r="B2129">
        <v>6970</v>
      </c>
      <c t="s" s="136" r="C2129">
        <v>6800</v>
      </c>
      <c t="s" s="136" r="D2129">
        <v>6800</v>
      </c>
      <c t="s" s="136" r="E2129">
        <v>6974</v>
      </c>
      <c s="150" r="F2129"/>
    </row>
    <row r="2130">
      <c s="113" r="A2130">
        <v>123580000210</v>
      </c>
      <c t="s" s="136" r="B2130">
        <v>6975</v>
      </c>
      <c t="s" s="136" r="C2130">
        <v>6800</v>
      </c>
      <c t="s" s="136" r="D2130">
        <v>6800</v>
      </c>
      <c t="s" s="136" r="E2130">
        <v>2423</v>
      </c>
      <c s="150" r="F2130"/>
    </row>
    <row r="2131">
      <c s="113" r="A2131">
        <v>223580000664</v>
      </c>
      <c t="s" s="136" r="B2131">
        <v>6975</v>
      </c>
      <c t="s" s="136" r="C2131">
        <v>6800</v>
      </c>
      <c t="s" s="136" r="D2131">
        <v>6800</v>
      </c>
      <c t="s" s="136" r="E2131">
        <v>6976</v>
      </c>
      <c s="150" r="F2131"/>
    </row>
    <row r="2132">
      <c s="113" r="A2132">
        <v>223580001768</v>
      </c>
      <c t="s" s="136" r="B2132">
        <v>6975</v>
      </c>
      <c t="s" s="136" r="C2132">
        <v>6800</v>
      </c>
      <c t="s" s="136" r="D2132">
        <v>6800</v>
      </c>
      <c t="s" s="136" r="E2132">
        <v>6977</v>
      </c>
      <c s="150" r="F2132"/>
    </row>
    <row r="2133">
      <c s="113" r="A2133">
        <v>123580000732</v>
      </c>
      <c t="s" s="136" r="B2133">
        <v>6975</v>
      </c>
      <c t="s" s="136" r="C2133">
        <v>6800</v>
      </c>
      <c t="s" s="136" r="D2133">
        <v>6800</v>
      </c>
      <c t="s" s="136" r="E2133">
        <v>6978</v>
      </c>
      <c s="150" r="F2133"/>
    </row>
    <row r="2134">
      <c s="113" r="A2134">
        <v>123580000783</v>
      </c>
      <c t="s" s="136" r="B2134">
        <v>6975</v>
      </c>
      <c t="s" s="136" r="C2134">
        <v>6800</v>
      </c>
      <c t="s" s="136" r="D2134">
        <v>6800</v>
      </c>
      <c t="s" s="136" r="E2134">
        <v>6979</v>
      </c>
      <c s="150" r="F2134"/>
    </row>
    <row r="2135">
      <c s="113" r="A2135">
        <v>123580001542</v>
      </c>
      <c t="s" s="136" r="B2135">
        <v>6975</v>
      </c>
      <c t="s" s="136" r="C2135">
        <v>6800</v>
      </c>
      <c t="s" s="136" r="D2135">
        <v>6800</v>
      </c>
      <c t="s" s="136" r="E2135">
        <v>6980</v>
      </c>
      <c s="150" r="F2135"/>
    </row>
    <row r="2136">
      <c s="113" r="A2136">
        <v>123586000017</v>
      </c>
      <c t="s" s="136" r="B2136">
        <v>6981</v>
      </c>
      <c t="s" s="136" r="C2136">
        <v>6800</v>
      </c>
      <c t="s" s="136" r="D2136">
        <v>6800</v>
      </c>
      <c t="s" s="136" r="E2136">
        <v>1092</v>
      </c>
      <c s="150" r="F2136"/>
    </row>
    <row r="2137">
      <c s="113" r="A2137">
        <v>123586000556</v>
      </c>
      <c t="s" s="136" r="B2137">
        <v>6981</v>
      </c>
      <c t="s" s="136" r="C2137">
        <v>6800</v>
      </c>
      <c t="s" s="136" r="D2137">
        <v>6800</v>
      </c>
      <c t="s" s="136" r="E2137">
        <v>1093</v>
      </c>
      <c s="150" r="F2137"/>
    </row>
    <row r="2138">
      <c s="113" r="A2138">
        <v>123660000041</v>
      </c>
      <c t="s" s="136" r="B2138">
        <v>6982</v>
      </c>
      <c t="s" s="136" r="C2138">
        <v>6800</v>
      </c>
      <c t="s" s="136" r="D2138">
        <v>6983</v>
      </c>
      <c t="s" s="136" r="E2138">
        <v>6984</v>
      </c>
      <c s="150" r="F2138"/>
    </row>
    <row r="2139">
      <c s="113" r="A2139">
        <v>123660000831</v>
      </c>
      <c t="s" s="136" r="B2139">
        <v>6982</v>
      </c>
      <c t="s" s="136" r="C2139">
        <v>6800</v>
      </c>
      <c t="s" s="136" r="D2139">
        <v>6983</v>
      </c>
      <c t="s" s="136" r="E2139">
        <v>6985</v>
      </c>
      <c s="150" r="F2139"/>
    </row>
    <row r="2140">
      <c s="113" r="A2140">
        <v>123660000849</v>
      </c>
      <c t="s" s="136" r="B2140">
        <v>6982</v>
      </c>
      <c t="s" s="136" r="C2140">
        <v>6800</v>
      </c>
      <c t="s" s="136" r="D2140">
        <v>6983</v>
      </c>
      <c t="s" s="136" r="E2140">
        <v>6986</v>
      </c>
      <c s="150" r="F2140"/>
    </row>
    <row r="2141">
      <c s="113" r="A2141">
        <v>123660001438</v>
      </c>
      <c t="s" s="136" r="B2141">
        <v>6982</v>
      </c>
      <c t="s" s="136" r="C2141">
        <v>6800</v>
      </c>
      <c t="s" s="136" r="D2141">
        <v>6983</v>
      </c>
      <c t="s" s="136" r="E2141">
        <v>6987</v>
      </c>
      <c s="150" r="F2141"/>
    </row>
    <row r="2142">
      <c s="113" r="A2142">
        <v>123660001772</v>
      </c>
      <c t="s" s="136" r="B2142">
        <v>6982</v>
      </c>
      <c t="s" s="136" r="C2142">
        <v>6800</v>
      </c>
      <c t="s" s="136" r="D2142">
        <v>6983</v>
      </c>
      <c t="s" s="136" r="E2142">
        <v>6988</v>
      </c>
      <c s="150" r="F2142"/>
    </row>
    <row r="2143">
      <c s="113" r="A2143">
        <v>123660001888</v>
      </c>
      <c t="s" s="136" r="B2143">
        <v>6982</v>
      </c>
      <c t="s" s="136" r="C2143">
        <v>6800</v>
      </c>
      <c t="s" s="136" r="D2143">
        <v>6983</v>
      </c>
      <c t="s" s="136" r="E2143">
        <v>6989</v>
      </c>
      <c s="150" r="F2143"/>
    </row>
    <row r="2144">
      <c s="113" r="A2144">
        <v>123660000052</v>
      </c>
      <c t="s" s="136" r="B2144">
        <v>6982</v>
      </c>
      <c t="s" s="136" r="C2144">
        <v>6800</v>
      </c>
      <c t="s" s="136" r="D2144">
        <v>6983</v>
      </c>
      <c t="s" s="136" r="E2144">
        <v>1095</v>
      </c>
      <c s="150" r="F2144"/>
    </row>
    <row r="2145">
      <c s="113" r="A2145">
        <v>123660000865</v>
      </c>
      <c t="s" s="136" r="B2145">
        <v>6982</v>
      </c>
      <c t="s" s="136" r="C2145">
        <v>6800</v>
      </c>
      <c t="s" s="136" r="D2145">
        <v>6983</v>
      </c>
      <c t="s" s="136" r="E2145">
        <v>6990</v>
      </c>
      <c s="150" r="F2145"/>
    </row>
    <row r="2146">
      <c s="113" r="A2146">
        <v>123660000873</v>
      </c>
      <c t="s" s="136" r="B2146">
        <v>6982</v>
      </c>
      <c t="s" s="136" r="C2146">
        <v>6800</v>
      </c>
      <c t="s" s="136" r="D2146">
        <v>6983</v>
      </c>
      <c t="s" s="136" r="E2146">
        <v>5179</v>
      </c>
      <c s="150" r="F2146"/>
    </row>
    <row r="2147">
      <c s="113" r="A2147">
        <v>123660000903</v>
      </c>
      <c t="s" s="136" r="B2147">
        <v>6982</v>
      </c>
      <c t="s" s="136" r="C2147">
        <v>6800</v>
      </c>
      <c t="s" s="136" r="D2147">
        <v>6983</v>
      </c>
      <c t="s" s="136" r="E2147">
        <v>6991</v>
      </c>
      <c s="150" r="F2147"/>
    </row>
    <row r="2148">
      <c s="113" r="A2148">
        <v>123660000938</v>
      </c>
      <c t="s" s="136" r="B2148">
        <v>6982</v>
      </c>
      <c t="s" s="136" r="C2148">
        <v>6800</v>
      </c>
      <c t="s" s="136" r="D2148">
        <v>6983</v>
      </c>
      <c t="s" s="136" r="E2148">
        <v>5629</v>
      </c>
      <c s="150" r="F2148"/>
    </row>
    <row r="2149">
      <c s="113" r="A2149">
        <v>123660000890</v>
      </c>
      <c t="s" s="136" r="B2149">
        <v>6982</v>
      </c>
      <c t="s" s="136" r="C2149">
        <v>6800</v>
      </c>
      <c t="s" s="136" r="D2149">
        <v>6983</v>
      </c>
      <c t="s" s="136" r="E2149">
        <v>6992</v>
      </c>
      <c s="150" r="F2149"/>
    </row>
    <row r="2150">
      <c s="113" r="A2150">
        <v>123660002612</v>
      </c>
      <c t="s" s="136" r="B2150">
        <v>6982</v>
      </c>
      <c t="s" s="136" r="C2150">
        <v>6800</v>
      </c>
      <c t="s" s="136" r="D2150">
        <v>6983</v>
      </c>
      <c t="s" s="136" r="E2150">
        <v>6993</v>
      </c>
      <c s="150" r="F2150"/>
    </row>
    <row r="2151">
      <c s="113" r="A2151">
        <v>223660001009</v>
      </c>
      <c t="s" s="136" r="B2151">
        <v>6982</v>
      </c>
      <c t="s" s="136" r="C2151">
        <v>6800</v>
      </c>
      <c t="s" s="136" r="D2151">
        <v>6983</v>
      </c>
      <c t="s" s="136" r="E2151">
        <v>6994</v>
      </c>
      <c s="150" r="F2151"/>
    </row>
    <row r="2152">
      <c s="113" r="A2152">
        <v>223660001467</v>
      </c>
      <c t="s" s="136" r="B2152">
        <v>6982</v>
      </c>
      <c t="s" s="136" r="C2152">
        <v>6800</v>
      </c>
      <c t="s" s="136" r="D2152">
        <v>6983</v>
      </c>
      <c t="s" s="136" r="E2152">
        <v>6995</v>
      </c>
      <c s="150" r="F2152"/>
    </row>
    <row r="2153">
      <c s="113" r="A2153">
        <v>123660000806</v>
      </c>
      <c t="s" s="136" r="B2153">
        <v>6982</v>
      </c>
      <c t="s" s="136" r="C2153">
        <v>6800</v>
      </c>
      <c t="s" s="136" r="D2153">
        <v>6983</v>
      </c>
      <c t="s" s="136" r="E2153">
        <v>6996</v>
      </c>
      <c s="150" r="F2153"/>
    </row>
    <row r="2154">
      <c s="113" r="A2154">
        <v>123660000911</v>
      </c>
      <c t="s" s="136" r="B2154">
        <v>6982</v>
      </c>
      <c t="s" s="136" r="C2154">
        <v>6800</v>
      </c>
      <c t="s" s="136" r="D2154">
        <v>6983</v>
      </c>
      <c t="s" s="136" r="E2154">
        <v>6997</v>
      </c>
      <c s="150" r="F2154"/>
    </row>
    <row r="2155">
      <c s="113" r="A2155">
        <v>123660001756</v>
      </c>
      <c t="s" s="136" r="B2155">
        <v>6982</v>
      </c>
      <c t="s" s="136" r="C2155">
        <v>6800</v>
      </c>
      <c t="s" s="136" r="D2155">
        <v>6983</v>
      </c>
      <c t="s" s="136" r="E2155">
        <v>6998</v>
      </c>
      <c s="150" r="F2155"/>
    </row>
    <row r="2156">
      <c s="113" r="A2156">
        <v>123670000367</v>
      </c>
      <c t="s" s="136" r="B2156">
        <v>6999</v>
      </c>
      <c t="s" s="136" r="C2156">
        <v>6800</v>
      </c>
      <c t="s" s="136" r="D2156">
        <v>6800</v>
      </c>
      <c t="s" s="136" r="E2156">
        <v>7000</v>
      </c>
      <c s="150" r="F2156"/>
    </row>
    <row r="2157">
      <c s="113" r="A2157">
        <v>123670000383</v>
      </c>
      <c t="s" s="136" r="B2157">
        <v>6999</v>
      </c>
      <c t="s" s="136" r="C2157">
        <v>6800</v>
      </c>
      <c t="s" s="136" r="D2157">
        <v>6800</v>
      </c>
      <c t="s" s="136" r="E2157">
        <v>1098</v>
      </c>
      <c s="150" r="F2157"/>
    </row>
    <row r="2158">
      <c s="113" r="A2158">
        <v>123670001029</v>
      </c>
      <c t="s" s="136" r="B2158">
        <v>6999</v>
      </c>
      <c t="s" s="136" r="C2158">
        <v>6800</v>
      </c>
      <c t="s" s="136" r="D2158">
        <v>6800</v>
      </c>
      <c t="s" s="136" r="E2158">
        <v>7001</v>
      </c>
      <c s="150" r="F2158"/>
    </row>
    <row r="2159">
      <c s="113" r="A2159">
        <v>123670000375</v>
      </c>
      <c t="s" s="136" r="B2159">
        <v>6999</v>
      </c>
      <c t="s" s="136" r="C2159">
        <v>6800</v>
      </c>
      <c t="s" s="136" r="D2159">
        <v>6800</v>
      </c>
      <c t="s" s="136" r="E2159">
        <v>7002</v>
      </c>
      <c s="150" r="F2159"/>
    </row>
    <row r="2160">
      <c s="113" r="A2160">
        <v>223670001325</v>
      </c>
      <c t="s" s="136" r="B2160">
        <v>6999</v>
      </c>
      <c t="s" s="136" r="C2160">
        <v>6800</v>
      </c>
      <c t="s" s="136" r="D2160">
        <v>6800</v>
      </c>
      <c t="s" s="136" r="E2160">
        <v>7003</v>
      </c>
      <c s="150" r="F2160"/>
    </row>
    <row r="2161">
      <c s="113" r="A2161">
        <v>123672000062</v>
      </c>
      <c t="s" s="136" r="B2161">
        <v>7004</v>
      </c>
      <c t="s" s="136" r="C2161">
        <v>6800</v>
      </c>
      <c t="s" s="136" r="D2161">
        <v>6800</v>
      </c>
      <c t="s" s="136" r="E2161">
        <v>7005</v>
      </c>
      <c s="150" r="F2161"/>
    </row>
    <row r="2162">
      <c s="113" r="A2162">
        <v>123672000097</v>
      </c>
      <c t="s" s="136" r="B2162">
        <v>7004</v>
      </c>
      <c t="s" s="136" r="C2162">
        <v>6800</v>
      </c>
      <c t="s" s="136" r="D2162">
        <v>6800</v>
      </c>
      <c t="s" s="136" r="E2162">
        <v>7006</v>
      </c>
      <c s="150" r="F2162"/>
    </row>
    <row r="2163">
      <c s="113" r="A2163">
        <v>123672000178</v>
      </c>
      <c t="s" s="136" r="B2163">
        <v>7004</v>
      </c>
      <c t="s" s="136" r="C2163">
        <v>6800</v>
      </c>
      <c t="s" s="136" r="D2163">
        <v>6800</v>
      </c>
      <c t="s" s="136" r="E2163">
        <v>7007</v>
      </c>
      <c s="150" r="F2163"/>
    </row>
    <row r="2164">
      <c s="113" r="A2164">
        <v>223672000458</v>
      </c>
      <c t="s" s="136" r="B2164">
        <v>7004</v>
      </c>
      <c t="s" s="136" r="C2164">
        <v>6800</v>
      </c>
      <c t="s" s="136" r="D2164">
        <v>6800</v>
      </c>
      <c t="s" s="136" r="E2164">
        <v>7008</v>
      </c>
      <c s="150" r="F2164"/>
    </row>
    <row r="2165">
      <c s="113" r="A2165">
        <v>123672000003</v>
      </c>
      <c t="s" s="136" r="B2165">
        <v>7004</v>
      </c>
      <c t="s" s="136" r="C2165">
        <v>6800</v>
      </c>
      <c t="s" s="136" r="D2165">
        <v>6800</v>
      </c>
      <c t="s" s="136" r="E2165">
        <v>7009</v>
      </c>
      <c s="150" r="F2165"/>
    </row>
    <row r="2166">
      <c s="113" r="A2166">
        <v>123672000054</v>
      </c>
      <c t="s" s="136" r="B2166">
        <v>7004</v>
      </c>
      <c t="s" s="136" r="C2166">
        <v>6800</v>
      </c>
      <c t="s" s="136" r="D2166">
        <v>6800</v>
      </c>
      <c t="s" s="136" r="E2166">
        <v>7010</v>
      </c>
      <c s="150" r="F2166"/>
    </row>
    <row r="2167">
      <c s="113" r="A2167">
        <v>123672000071</v>
      </c>
      <c t="s" s="136" r="B2167">
        <v>7004</v>
      </c>
      <c t="s" s="136" r="C2167">
        <v>6800</v>
      </c>
      <c t="s" s="136" r="D2167">
        <v>6800</v>
      </c>
      <c t="s" s="136" r="E2167">
        <v>7011</v>
      </c>
      <c s="150" r="F2167"/>
    </row>
    <row r="2168">
      <c s="113" r="A2168">
        <v>123672000402</v>
      </c>
      <c t="s" s="136" r="B2168">
        <v>7004</v>
      </c>
      <c t="s" s="136" r="C2168">
        <v>6800</v>
      </c>
      <c t="s" s="136" r="D2168">
        <v>6800</v>
      </c>
      <c t="s" s="136" r="E2168">
        <v>7012</v>
      </c>
      <c s="150" r="F2168"/>
    </row>
    <row r="2169">
      <c s="113" r="A2169">
        <v>223672000377</v>
      </c>
      <c t="s" s="136" r="B2169">
        <v>7004</v>
      </c>
      <c t="s" s="136" r="C2169">
        <v>6800</v>
      </c>
      <c t="s" s="136" r="D2169">
        <v>6800</v>
      </c>
      <c t="s" s="136" r="E2169">
        <v>7013</v>
      </c>
      <c s="150" r="F2169"/>
    </row>
    <row r="2170">
      <c s="113" r="A2170">
        <v>223672000415</v>
      </c>
      <c t="s" s="136" r="B2170">
        <v>7004</v>
      </c>
      <c t="s" s="136" r="C2170">
        <v>6800</v>
      </c>
      <c t="s" s="136" r="D2170">
        <v>6800</v>
      </c>
      <c t="s" s="136" r="E2170">
        <v>7014</v>
      </c>
      <c s="150" r="F2170"/>
    </row>
    <row r="2171">
      <c s="113" r="A2171">
        <v>323672000339</v>
      </c>
      <c t="s" s="136" r="B2171">
        <v>7004</v>
      </c>
      <c t="s" s="136" r="C2171">
        <v>6800</v>
      </c>
      <c t="s" s="136" r="D2171">
        <v>6800</v>
      </c>
      <c t="s" s="136" r="E2171">
        <v>7015</v>
      </c>
      <c s="150" r="F2171"/>
    </row>
    <row r="2172">
      <c s="113" r="A2172">
        <v>123675000012</v>
      </c>
      <c t="s" s="136" r="B2172">
        <v>7016</v>
      </c>
      <c t="s" s="136" r="C2172">
        <v>6800</v>
      </c>
      <c t="s" s="136" r="D2172">
        <v>6800</v>
      </c>
      <c t="s" s="136" r="E2172">
        <v>1283</v>
      </c>
      <c s="150" r="F2172"/>
    </row>
    <row r="2173">
      <c s="113" r="A2173">
        <v>123678000099</v>
      </c>
      <c t="s" s="136" r="B2173">
        <v>7017</v>
      </c>
      <c t="s" s="136" r="C2173">
        <v>6800</v>
      </c>
      <c t="s" s="136" r="D2173">
        <v>6800</v>
      </c>
      <c t="s" s="136" r="E2173">
        <v>7017</v>
      </c>
      <c s="150" r="F2173"/>
    </row>
    <row r="2174">
      <c s="113" r="A2174">
        <v>123678001044</v>
      </c>
      <c t="s" s="136" r="B2174">
        <v>7017</v>
      </c>
      <c t="s" s="136" r="C2174">
        <v>6800</v>
      </c>
      <c t="s" s="136" r="D2174">
        <v>6800</v>
      </c>
      <c t="s" s="136" r="E2174">
        <v>7018</v>
      </c>
      <c s="150" r="F2174"/>
    </row>
    <row r="2175">
      <c s="113" r="A2175">
        <v>323678001001</v>
      </c>
      <c t="s" s="136" r="B2175">
        <v>7017</v>
      </c>
      <c t="s" s="136" r="C2175">
        <v>6800</v>
      </c>
      <c t="s" s="136" r="D2175">
        <v>6800</v>
      </c>
      <c t="s" s="136" r="E2175">
        <v>7019</v>
      </c>
      <c s="150" r="F2175"/>
    </row>
    <row r="2176">
      <c s="113" r="A2176">
        <v>123686000146</v>
      </c>
      <c t="s" s="136" r="B2176">
        <v>7020</v>
      </c>
      <c t="s" s="136" r="C2176">
        <v>6800</v>
      </c>
      <c t="s" s="136" r="D2176">
        <v>6800</v>
      </c>
      <c t="s" s="136" r="E2176">
        <v>7021</v>
      </c>
      <c s="150" r="F2176"/>
    </row>
    <row r="2177">
      <c s="113" r="A2177">
        <v>123686000227</v>
      </c>
      <c t="s" s="136" r="B2177">
        <v>7020</v>
      </c>
      <c t="s" s="136" r="C2177">
        <v>6800</v>
      </c>
      <c t="s" s="136" r="D2177">
        <v>6800</v>
      </c>
      <c t="s" s="136" r="E2177">
        <v>1554</v>
      </c>
      <c s="150" r="F2177"/>
    </row>
    <row r="2178">
      <c s="113" r="A2178">
        <v>123686001002</v>
      </c>
      <c t="s" s="136" r="B2178">
        <v>7020</v>
      </c>
      <c t="s" s="136" r="C2178">
        <v>6800</v>
      </c>
      <c t="s" s="136" r="D2178">
        <v>6800</v>
      </c>
      <c t="s" s="136" r="E2178">
        <v>7022</v>
      </c>
      <c s="150" r="F2178"/>
    </row>
    <row r="2179">
      <c s="113" r="A2179">
        <v>223686000183</v>
      </c>
      <c t="s" s="136" r="B2179">
        <v>7020</v>
      </c>
      <c t="s" s="136" r="C2179">
        <v>6800</v>
      </c>
      <c t="s" s="136" r="D2179">
        <v>6800</v>
      </c>
      <c t="s" s="136" r="E2179">
        <v>7023</v>
      </c>
      <c s="150" r="F2179"/>
    </row>
    <row r="2180">
      <c s="113" r="A2180">
        <v>123686000871</v>
      </c>
      <c t="s" s="136" r="B2180">
        <v>7020</v>
      </c>
      <c t="s" s="136" r="C2180">
        <v>6800</v>
      </c>
      <c t="s" s="136" r="D2180">
        <v>6800</v>
      </c>
      <c t="s" s="136" r="E2180">
        <v>7024</v>
      </c>
      <c s="150" r="F2180"/>
    </row>
    <row r="2181">
      <c s="113" r="A2181">
        <v>223686000264</v>
      </c>
      <c t="s" s="136" r="B2181">
        <v>7020</v>
      </c>
      <c t="s" s="136" r="C2181">
        <v>6800</v>
      </c>
      <c t="s" s="136" r="D2181">
        <v>6800</v>
      </c>
      <c t="s" s="136" r="E2181">
        <v>7025</v>
      </c>
      <c s="150" r="F2181"/>
    </row>
    <row r="2182">
      <c s="113" r="A2182">
        <v>223686000329</v>
      </c>
      <c t="s" s="136" r="B2182">
        <v>7020</v>
      </c>
      <c t="s" s="136" r="C2182">
        <v>6800</v>
      </c>
      <c t="s" s="136" r="D2182">
        <v>6800</v>
      </c>
      <c t="s" s="136" r="E2182">
        <v>7026</v>
      </c>
      <c s="150" r="F2182"/>
    </row>
    <row r="2183">
      <c s="113" r="A2183">
        <v>223686000477</v>
      </c>
      <c t="s" s="136" r="B2183">
        <v>7020</v>
      </c>
      <c t="s" s="136" r="C2183">
        <v>6800</v>
      </c>
      <c t="s" s="136" r="D2183">
        <v>6800</v>
      </c>
      <c t="s" s="136" r="E2183">
        <v>7027</v>
      </c>
      <c s="150" r="F2183"/>
    </row>
    <row r="2184">
      <c s="113" r="A2184">
        <v>223686000591</v>
      </c>
      <c t="s" s="136" r="B2184">
        <v>7020</v>
      </c>
      <c t="s" s="136" r="C2184">
        <v>6800</v>
      </c>
      <c t="s" s="136" r="D2184">
        <v>6800</v>
      </c>
      <c t="s" s="136" r="E2184">
        <v>5532</v>
      </c>
      <c s="150" r="F2184"/>
    </row>
    <row r="2185">
      <c s="113" r="A2185">
        <v>223686000973</v>
      </c>
      <c t="s" s="136" r="B2185">
        <v>7020</v>
      </c>
      <c t="s" s="136" r="C2185">
        <v>6800</v>
      </c>
      <c t="s" s="136" r="D2185">
        <v>6800</v>
      </c>
      <c t="s" s="136" r="E2185">
        <v>7028</v>
      </c>
      <c s="150" r="F2185"/>
    </row>
    <row r="2186">
      <c s="113" r="A2186">
        <v>123807000530</v>
      </c>
      <c t="s" s="136" r="B2186">
        <v>7029</v>
      </c>
      <c t="s" s="136" r="C2186">
        <v>6800</v>
      </c>
      <c t="s" s="136" r="D2186">
        <v>6800</v>
      </c>
      <c t="s" s="136" r="E2186">
        <v>4595</v>
      </c>
      <c s="150" r="F2186"/>
    </row>
    <row r="2187">
      <c s="113" r="A2187">
        <v>123807001668</v>
      </c>
      <c t="s" s="136" r="B2187">
        <v>7029</v>
      </c>
      <c t="s" s="136" r="C2187">
        <v>6800</v>
      </c>
      <c t="s" s="136" r="D2187">
        <v>6800</v>
      </c>
      <c t="s" s="136" r="E2187">
        <v>7030</v>
      </c>
      <c s="150" r="F2187"/>
    </row>
    <row r="2188">
      <c s="113" r="A2188">
        <v>123807000033</v>
      </c>
      <c t="s" s="136" r="B2188">
        <v>7029</v>
      </c>
      <c t="s" s="136" r="C2188">
        <v>6800</v>
      </c>
      <c t="s" s="136" r="D2188">
        <v>6800</v>
      </c>
      <c t="s" s="136" r="E2188">
        <v>7031</v>
      </c>
      <c s="150" r="F2188"/>
    </row>
    <row r="2189">
      <c s="113" r="A2189">
        <v>123807000581</v>
      </c>
      <c t="s" s="136" r="B2189">
        <v>7029</v>
      </c>
      <c t="s" s="136" r="C2189">
        <v>6800</v>
      </c>
      <c t="s" s="136" r="D2189">
        <v>6800</v>
      </c>
      <c t="s" s="136" r="E2189">
        <v>1045</v>
      </c>
      <c s="150" r="F2189"/>
    </row>
    <row r="2190">
      <c s="113" r="A2190">
        <v>123807000734</v>
      </c>
      <c t="s" s="136" r="B2190">
        <v>7029</v>
      </c>
      <c t="s" s="136" r="C2190">
        <v>6800</v>
      </c>
      <c t="s" s="136" r="D2190">
        <v>6800</v>
      </c>
      <c t="s" s="136" r="E2190">
        <v>7032</v>
      </c>
      <c s="150" r="F2190"/>
    </row>
    <row r="2191">
      <c s="113" r="A2191">
        <v>123807003806</v>
      </c>
      <c t="s" s="136" r="B2191">
        <v>7029</v>
      </c>
      <c t="s" s="136" r="C2191">
        <v>6800</v>
      </c>
      <c t="s" s="136" r="D2191">
        <v>6800</v>
      </c>
      <c t="s" s="136" r="E2191">
        <v>7033</v>
      </c>
      <c s="150" r="F2191"/>
    </row>
    <row r="2192">
      <c s="113" r="A2192">
        <v>123807003717</v>
      </c>
      <c t="s" s="136" r="B2192">
        <v>7029</v>
      </c>
      <c t="s" s="136" r="C2192">
        <v>6800</v>
      </c>
      <c t="s" s="136" r="D2192">
        <v>6800</v>
      </c>
      <c t="s" s="136" r="E2192">
        <v>1110</v>
      </c>
      <c s="150" r="F2192"/>
    </row>
    <row r="2193">
      <c s="113" r="A2193">
        <v>123855000088</v>
      </c>
      <c t="s" s="136" r="B2193">
        <v>7034</v>
      </c>
      <c t="s" s="136" r="C2193">
        <v>6800</v>
      </c>
      <c t="s" s="136" r="D2193">
        <v>6800</v>
      </c>
      <c t="s" s="136" r="E2193">
        <v>7035</v>
      </c>
      <c s="150" r="F2193"/>
    </row>
    <row r="2194">
      <c s="113" r="A2194">
        <v>223855000457</v>
      </c>
      <c t="s" s="136" r="B2194">
        <v>7034</v>
      </c>
      <c t="s" s="136" r="C2194">
        <v>6800</v>
      </c>
      <c t="s" s="136" r="D2194">
        <v>6800</v>
      </c>
      <c t="s" s="136" r="E2194">
        <v>7036</v>
      </c>
      <c s="150" r="F2194"/>
    </row>
    <row r="2195">
      <c s="113" r="A2195">
        <v>223855000481</v>
      </c>
      <c t="s" s="136" r="B2195">
        <v>7034</v>
      </c>
      <c t="s" s="136" r="C2195">
        <v>6800</v>
      </c>
      <c t="s" s="136" r="D2195">
        <v>6800</v>
      </c>
      <c t="s" s="136" r="E2195">
        <v>7037</v>
      </c>
      <c s="150" r="F2195"/>
    </row>
    <row r="2196">
      <c s="113" r="A2196">
        <v>223855000872</v>
      </c>
      <c t="s" s="136" r="B2196">
        <v>7034</v>
      </c>
      <c t="s" s="136" r="C2196">
        <v>6800</v>
      </c>
      <c t="s" s="136" r="D2196">
        <v>6800</v>
      </c>
      <c t="s" s="136" r="E2196">
        <v>7038</v>
      </c>
      <c s="150" r="F2196"/>
    </row>
    <row r="2197">
      <c s="113" r="A2197">
        <v>123855000347</v>
      </c>
      <c t="s" s="136" r="B2197">
        <v>7034</v>
      </c>
      <c t="s" s="136" r="C2197">
        <v>6800</v>
      </c>
      <c t="s" s="136" r="D2197">
        <v>6800</v>
      </c>
      <c t="s" s="136" r="E2197">
        <v>2734</v>
      </c>
      <c s="150" r="F2197"/>
    </row>
    <row r="2198">
      <c s="113" r="A2198">
        <v>223855001593</v>
      </c>
      <c t="s" s="136" r="B2198">
        <v>7034</v>
      </c>
      <c t="s" s="136" r="C2198">
        <v>6800</v>
      </c>
      <c t="s" s="136" r="D2198">
        <v>6800</v>
      </c>
      <c t="s" s="136" r="E2198">
        <v>7039</v>
      </c>
      <c s="150" r="F2198"/>
    </row>
    <row r="2199">
      <c s="113" r="A2199">
        <v>123855022006</v>
      </c>
      <c t="s" s="136" r="B2199">
        <v>7034</v>
      </c>
      <c t="s" s="136" r="C2199">
        <v>6800</v>
      </c>
      <c t="s" s="136" r="D2199">
        <v>6800</v>
      </c>
      <c t="s" s="136" r="E2199">
        <v>7040</v>
      </c>
      <c s="150" r="F2199"/>
    </row>
    <row r="2200">
      <c s="113" r="A2200">
        <v>125001000044</v>
      </c>
      <c t="s" s="136" r="B2200">
        <v>7041</v>
      </c>
      <c t="s" s="136" r="C2200">
        <v>251</v>
      </c>
      <c t="s" s="136" r="D2200">
        <v>251</v>
      </c>
      <c t="s" s="136" r="E2200">
        <v>7042</v>
      </c>
      <c s="150" r="F2200"/>
    </row>
    <row r="2201">
      <c s="113" r="A2201">
        <v>125001000214</v>
      </c>
      <c t="s" s="136" r="B2201">
        <v>7041</v>
      </c>
      <c t="s" s="136" r="C2201">
        <v>251</v>
      </c>
      <c t="s" s="136" r="D2201">
        <v>251</v>
      </c>
      <c t="s" s="136" r="E2201">
        <v>6693</v>
      </c>
      <c s="150" r="F2201"/>
    </row>
    <row r="2202">
      <c s="113" r="A2202">
        <v>125001000371</v>
      </c>
      <c t="s" s="136" r="B2202">
        <v>7041</v>
      </c>
      <c t="s" s="136" r="C2202">
        <v>251</v>
      </c>
      <c t="s" s="136" r="D2202">
        <v>251</v>
      </c>
      <c t="s" s="136" r="E2202">
        <v>7043</v>
      </c>
      <c s="150" r="F2202"/>
    </row>
    <row r="2203">
      <c s="113" r="A2203">
        <v>225001000065</v>
      </c>
      <c t="s" s="136" r="B2203">
        <v>7041</v>
      </c>
      <c t="s" s="136" r="C2203">
        <v>251</v>
      </c>
      <c t="s" s="136" r="D2203">
        <v>251</v>
      </c>
      <c t="s" s="136" r="E2203">
        <v>7044</v>
      </c>
      <c s="150" r="F2203"/>
    </row>
    <row r="2204">
      <c s="113" r="A2204">
        <v>225001000073</v>
      </c>
      <c t="s" s="136" r="B2204">
        <v>7041</v>
      </c>
      <c t="s" s="136" r="C2204">
        <v>251</v>
      </c>
      <c t="s" s="136" r="D2204">
        <v>251</v>
      </c>
      <c t="s" s="136" r="E2204">
        <v>7045</v>
      </c>
      <c s="150" r="F2204"/>
    </row>
    <row r="2205">
      <c s="113" r="A2205">
        <v>225001000138</v>
      </c>
      <c t="s" s="136" r="B2205">
        <v>7041</v>
      </c>
      <c t="s" s="136" r="C2205">
        <v>251</v>
      </c>
      <c t="s" s="136" r="D2205">
        <v>251</v>
      </c>
      <c t="s" s="136" r="E2205">
        <v>7046</v>
      </c>
      <c s="150" r="F2205"/>
    </row>
    <row r="2206">
      <c s="113" r="A2206">
        <v>225001000146</v>
      </c>
      <c t="s" s="136" r="B2206">
        <v>7041</v>
      </c>
      <c t="s" s="136" r="C2206">
        <v>251</v>
      </c>
      <c t="s" s="136" r="D2206">
        <v>251</v>
      </c>
      <c t="s" s="136" r="E2206">
        <v>7047</v>
      </c>
      <c s="150" r="F2206"/>
    </row>
    <row r="2207">
      <c s="113" r="A2207">
        <v>225001000154</v>
      </c>
      <c t="s" s="136" r="B2207">
        <v>7041</v>
      </c>
      <c t="s" s="136" r="C2207">
        <v>251</v>
      </c>
      <c t="s" s="136" r="D2207">
        <v>251</v>
      </c>
      <c t="s" s="136" r="E2207">
        <v>7048</v>
      </c>
      <c s="150" r="F2207"/>
    </row>
    <row r="2208">
      <c s="113" r="A2208">
        <v>225001000162</v>
      </c>
      <c t="s" s="136" r="B2208">
        <v>7041</v>
      </c>
      <c t="s" s="136" r="C2208">
        <v>251</v>
      </c>
      <c t="s" s="136" r="D2208">
        <v>251</v>
      </c>
      <c t="s" s="136" r="E2208">
        <v>7049</v>
      </c>
      <c s="150" r="F2208"/>
    </row>
    <row r="2209">
      <c s="113" r="A2209">
        <v>225612000095</v>
      </c>
      <c t="s" s="136" r="B2209">
        <v>7041</v>
      </c>
      <c t="s" s="136" r="C2209">
        <v>251</v>
      </c>
      <c t="s" s="136" r="D2209">
        <v>251</v>
      </c>
      <c t="s" s="136" r="E2209">
        <v>7050</v>
      </c>
      <c s="150" r="F2209"/>
    </row>
    <row r="2210">
      <c s="50" r="A2210">
        <v>125019000483</v>
      </c>
      <c t="s" s="103" r="B2210">
        <v>7051</v>
      </c>
      <c t="s" s="103" r="C2210">
        <v>4891</v>
      </c>
      <c t="s" s="103" r="D2210">
        <v>251</v>
      </c>
      <c t="s" s="103" r="E2210">
        <v>7052</v>
      </c>
      <c s="150" r="F2210"/>
    </row>
    <row r="2211">
      <c s="113" r="A2211">
        <v>125035000060</v>
      </c>
      <c t="s" s="136" r="B2211">
        <v>7053</v>
      </c>
      <c t="s" s="136" r="C2211">
        <v>251</v>
      </c>
      <c t="s" s="136" r="D2211">
        <v>251</v>
      </c>
      <c t="s" s="136" r="E2211">
        <v>7052</v>
      </c>
      <c s="150" r="F2211"/>
    </row>
    <row r="2212">
      <c s="113" r="A2212">
        <v>125035000086</v>
      </c>
      <c t="s" s="136" r="B2212">
        <v>7053</v>
      </c>
      <c t="s" s="136" r="C2212">
        <v>251</v>
      </c>
      <c t="s" s="136" r="D2212">
        <v>251</v>
      </c>
      <c t="s" s="136" r="E2212">
        <v>7054</v>
      </c>
      <c s="150" r="F2212"/>
    </row>
    <row r="2213">
      <c s="113" r="A2213">
        <v>125035000396</v>
      </c>
      <c t="s" s="136" r="B2213">
        <v>7053</v>
      </c>
      <c t="s" s="136" r="C2213">
        <v>251</v>
      </c>
      <c t="s" s="136" r="D2213">
        <v>251</v>
      </c>
      <c t="s" s="136" r="E2213">
        <v>7055</v>
      </c>
      <c s="150" r="F2213"/>
    </row>
    <row r="2214">
      <c s="113" r="A2214">
        <v>225035000099</v>
      </c>
      <c t="s" s="136" r="B2214">
        <v>7053</v>
      </c>
      <c t="s" s="136" r="C2214">
        <v>251</v>
      </c>
      <c t="s" s="136" r="D2214">
        <v>251</v>
      </c>
      <c t="s" s="136" r="E2214">
        <v>7056</v>
      </c>
      <c s="150" r="F2214"/>
    </row>
    <row r="2215">
      <c s="113" r="A2215">
        <v>225035000102</v>
      </c>
      <c t="s" s="136" r="B2215">
        <v>7053</v>
      </c>
      <c t="s" s="136" r="C2215">
        <v>251</v>
      </c>
      <c t="s" s="136" r="D2215">
        <v>251</v>
      </c>
      <c t="s" s="136" r="E2215">
        <v>7057</v>
      </c>
      <c s="150" r="F2215"/>
    </row>
    <row r="2216">
      <c s="113" r="A2216">
        <v>225035000111</v>
      </c>
      <c t="s" s="136" r="B2216">
        <v>7053</v>
      </c>
      <c t="s" s="136" r="C2216">
        <v>251</v>
      </c>
      <c t="s" s="136" r="D2216">
        <v>251</v>
      </c>
      <c t="s" s="136" r="E2216">
        <v>7058</v>
      </c>
      <c s="150" r="F2216"/>
    </row>
    <row r="2217">
      <c s="113" r="A2217">
        <v>225035000374</v>
      </c>
      <c t="s" s="136" r="B2217">
        <v>7053</v>
      </c>
      <c t="s" s="136" r="C2217">
        <v>251</v>
      </c>
      <c t="s" s="136" r="D2217">
        <v>251</v>
      </c>
      <c t="s" s="136" r="E2217">
        <v>7059</v>
      </c>
      <c s="150" r="F2217"/>
    </row>
    <row r="2218">
      <c s="113" r="A2218">
        <v>225035000412</v>
      </c>
      <c t="s" s="136" r="B2218">
        <v>7053</v>
      </c>
      <c t="s" s="136" r="C2218">
        <v>251</v>
      </c>
      <c t="s" s="136" r="D2218">
        <v>251</v>
      </c>
      <c t="s" s="136" r="E2218">
        <v>7060</v>
      </c>
      <c s="150" r="F2218"/>
    </row>
    <row r="2219">
      <c s="113" r="A2219">
        <v>225035000439</v>
      </c>
      <c t="s" s="136" r="B2219">
        <v>7053</v>
      </c>
      <c t="s" s="136" r="C2219">
        <v>251</v>
      </c>
      <c t="s" s="136" r="D2219">
        <v>251</v>
      </c>
      <c t="s" s="136" r="E2219">
        <v>7061</v>
      </c>
      <c s="150" r="F2219"/>
    </row>
    <row r="2220">
      <c s="113" r="A2220">
        <v>125040000469</v>
      </c>
      <c t="s" s="136" r="B2220">
        <v>7062</v>
      </c>
      <c t="s" s="136" r="C2220">
        <v>251</v>
      </c>
      <c t="s" s="136" r="D2220">
        <v>251</v>
      </c>
      <c t="s" s="136" r="E2220">
        <v>7063</v>
      </c>
      <c s="150" r="F2220"/>
    </row>
    <row r="2221">
      <c s="113" r="A2221">
        <v>125040000612</v>
      </c>
      <c t="s" s="136" r="B2221">
        <v>7062</v>
      </c>
      <c t="s" s="136" r="C2221">
        <v>251</v>
      </c>
      <c t="s" s="136" r="D2221">
        <v>251</v>
      </c>
      <c t="s" s="136" r="E2221">
        <v>7064</v>
      </c>
      <c s="150" r="F2221"/>
    </row>
    <row r="2222">
      <c s="113" r="A2222">
        <v>225040000013</v>
      </c>
      <c t="s" s="136" r="B2222">
        <v>7062</v>
      </c>
      <c t="s" s="136" r="C2222">
        <v>251</v>
      </c>
      <c t="s" s="136" r="D2222">
        <v>251</v>
      </c>
      <c t="s" s="136" r="E2222">
        <v>7065</v>
      </c>
      <c s="150" r="F2222"/>
    </row>
    <row r="2223">
      <c s="113" r="A2223">
        <v>225040000277</v>
      </c>
      <c t="s" s="136" r="B2223">
        <v>7062</v>
      </c>
      <c t="s" s="136" r="C2223">
        <v>251</v>
      </c>
      <c t="s" s="136" r="D2223">
        <v>251</v>
      </c>
      <c t="s" s="136" r="E2223">
        <v>7066</v>
      </c>
      <c s="150" r="F2223"/>
    </row>
    <row r="2224">
      <c s="113" r="A2224">
        <v>225040000293</v>
      </c>
      <c t="s" s="136" r="B2224">
        <v>7062</v>
      </c>
      <c t="s" s="136" r="C2224">
        <v>251</v>
      </c>
      <c t="s" s="136" r="D2224">
        <v>251</v>
      </c>
      <c t="s" s="136" r="E2224">
        <v>7067</v>
      </c>
      <c s="150" r="F2224"/>
    </row>
    <row r="2225">
      <c s="113" r="A2225">
        <v>225040000315</v>
      </c>
      <c t="s" s="136" r="B2225">
        <v>7062</v>
      </c>
      <c t="s" s="136" r="C2225">
        <v>251</v>
      </c>
      <c t="s" s="136" r="D2225">
        <v>251</v>
      </c>
      <c t="s" s="136" r="E2225">
        <v>7068</v>
      </c>
      <c s="150" r="F2225"/>
    </row>
    <row r="2226">
      <c s="113" r="A2226">
        <v>225040000641</v>
      </c>
      <c t="s" s="136" r="B2226">
        <v>7062</v>
      </c>
      <c t="s" s="136" r="C2226">
        <v>251</v>
      </c>
      <c t="s" s="136" r="D2226">
        <v>251</v>
      </c>
      <c t="s" s="136" r="E2226">
        <v>7069</v>
      </c>
      <c s="150" r="F2226"/>
    </row>
    <row r="2227">
      <c s="113" r="A2227">
        <v>225040000765</v>
      </c>
      <c t="s" s="136" r="B2227">
        <v>7062</v>
      </c>
      <c t="s" s="136" r="C2227">
        <v>251</v>
      </c>
      <c t="s" s="136" r="D2227">
        <v>251</v>
      </c>
      <c t="s" s="136" r="E2227">
        <v>7070</v>
      </c>
      <c s="150" r="F2227"/>
    </row>
    <row r="2228">
      <c s="113" r="A2228">
        <v>125040000132</v>
      </c>
      <c t="s" s="136" r="B2228">
        <v>7062</v>
      </c>
      <c t="s" s="136" r="C2228">
        <v>251</v>
      </c>
      <c t="s" s="136" r="D2228">
        <v>251</v>
      </c>
      <c t="s" s="136" r="E2228">
        <v>7071</v>
      </c>
      <c s="150" r="F2228"/>
    </row>
    <row r="2229">
      <c s="113" r="A2229">
        <v>225040000218</v>
      </c>
      <c t="s" s="136" r="B2229">
        <v>7062</v>
      </c>
      <c t="s" s="136" r="C2229">
        <v>251</v>
      </c>
      <c t="s" s="136" r="D2229">
        <v>251</v>
      </c>
      <c t="s" s="136" r="E2229">
        <v>7072</v>
      </c>
      <c s="150" r="F2229"/>
    </row>
    <row r="2230">
      <c s="113" r="A2230">
        <v>225040000234</v>
      </c>
      <c t="s" s="136" r="B2230">
        <v>7062</v>
      </c>
      <c t="s" s="136" r="C2230">
        <v>251</v>
      </c>
      <c t="s" s="136" r="D2230">
        <v>251</v>
      </c>
      <c t="s" s="136" r="E2230">
        <v>7073</v>
      </c>
      <c s="150" r="F2230"/>
    </row>
    <row r="2231">
      <c s="113" r="A2231">
        <v>225040000242</v>
      </c>
      <c t="s" s="136" r="B2231">
        <v>7062</v>
      </c>
      <c t="s" s="136" r="C2231">
        <v>251</v>
      </c>
      <c t="s" s="136" r="D2231">
        <v>251</v>
      </c>
      <c t="s" s="136" r="E2231">
        <v>7074</v>
      </c>
      <c s="150" r="F2231"/>
    </row>
    <row r="2232">
      <c s="113" r="A2232">
        <v>225040000269</v>
      </c>
      <c t="s" s="136" r="B2232">
        <v>7062</v>
      </c>
      <c t="s" s="136" r="C2232">
        <v>251</v>
      </c>
      <c t="s" s="136" r="D2232">
        <v>251</v>
      </c>
      <c t="s" s="136" r="E2232">
        <v>7075</v>
      </c>
      <c s="150" r="F2232"/>
    </row>
    <row r="2233">
      <c s="113" r="A2233">
        <v>225040000439</v>
      </c>
      <c t="s" s="136" r="B2233">
        <v>7062</v>
      </c>
      <c t="s" s="136" r="C2233">
        <v>251</v>
      </c>
      <c t="s" s="136" r="D2233">
        <v>251</v>
      </c>
      <c t="s" s="136" r="E2233">
        <v>7076</v>
      </c>
      <c s="150" r="F2233"/>
    </row>
    <row r="2234">
      <c s="113" r="A2234">
        <v>225040000447</v>
      </c>
      <c t="s" s="136" r="B2234">
        <v>7062</v>
      </c>
      <c t="s" s="136" r="C2234">
        <v>251</v>
      </c>
      <c t="s" s="136" r="D2234">
        <v>251</v>
      </c>
      <c t="s" s="136" r="E2234">
        <v>7077</v>
      </c>
      <c s="150" r="F2234"/>
    </row>
    <row r="2235">
      <c s="113" r="A2235">
        <v>225040000668</v>
      </c>
      <c t="s" s="136" r="B2235">
        <v>7062</v>
      </c>
      <c t="s" s="136" r="C2235">
        <v>251</v>
      </c>
      <c t="s" s="136" r="D2235">
        <v>251</v>
      </c>
      <c t="s" s="136" r="E2235">
        <v>7078</v>
      </c>
      <c s="150" r="F2235"/>
    </row>
    <row r="2236">
      <c s="50" r="A2236">
        <v>125053000042</v>
      </c>
      <c t="s" s="103" r="B2236">
        <v>7079</v>
      </c>
      <c t="s" s="103" r="C2236">
        <v>4891</v>
      </c>
      <c t="s" s="103" r="D2236">
        <v>251</v>
      </c>
      <c t="s" s="103" r="E2236">
        <v>7080</v>
      </c>
      <c s="150" r="F2236"/>
    </row>
    <row r="2237">
      <c s="113" r="A2237">
        <v>125086000102</v>
      </c>
      <c t="s" s="136" r="B2237">
        <v>7081</v>
      </c>
      <c t="s" s="136" r="C2237">
        <v>251</v>
      </c>
      <c t="s" s="136" r="D2237">
        <v>251</v>
      </c>
      <c t="s" s="136" r="E2237">
        <v>7082</v>
      </c>
      <c s="150" r="F2237"/>
    </row>
    <row r="2238">
      <c s="113" r="A2238">
        <v>225086000085</v>
      </c>
      <c t="s" s="136" r="B2238">
        <v>7081</v>
      </c>
      <c t="s" s="136" r="C2238">
        <v>251</v>
      </c>
      <c t="s" s="136" r="D2238">
        <v>251</v>
      </c>
      <c t="s" s="136" r="E2238">
        <v>7083</v>
      </c>
      <c s="150" r="F2238"/>
    </row>
    <row r="2239">
      <c s="113" r="A2239">
        <v>225086000140</v>
      </c>
      <c t="s" s="136" r="B2239">
        <v>7081</v>
      </c>
      <c t="s" s="136" r="C2239">
        <v>251</v>
      </c>
      <c t="s" s="136" r="D2239">
        <v>251</v>
      </c>
      <c t="s" s="136" r="E2239">
        <v>7084</v>
      </c>
      <c s="150" r="F2239"/>
    </row>
    <row r="2240">
      <c s="113" r="A2240">
        <v>225086000204</v>
      </c>
      <c t="s" s="136" r="B2240">
        <v>7081</v>
      </c>
      <c t="s" s="136" r="C2240">
        <v>251</v>
      </c>
      <c t="s" s="136" r="D2240">
        <v>251</v>
      </c>
      <c t="s" s="136" r="E2240">
        <v>7085</v>
      </c>
      <c s="150" r="F2240"/>
    </row>
    <row r="2241">
      <c s="113" r="A2241">
        <v>225662000436</v>
      </c>
      <c t="s" s="136" r="B2241">
        <v>7081</v>
      </c>
      <c t="s" s="136" r="C2241">
        <v>251</v>
      </c>
      <c t="s" s="136" r="D2241">
        <v>251</v>
      </c>
      <c t="s" s="136" r="E2241">
        <v>7086</v>
      </c>
      <c s="150" r="F2241"/>
    </row>
    <row r="2242">
      <c s="113" r="A2242">
        <v>125095000191</v>
      </c>
      <c t="s" s="136" r="B2242">
        <v>7087</v>
      </c>
      <c t="s" s="136" r="C2242">
        <v>251</v>
      </c>
      <c t="s" s="136" r="D2242">
        <v>251</v>
      </c>
      <c t="s" s="136" r="E2242">
        <v>7088</v>
      </c>
      <c s="150" r="F2242"/>
    </row>
    <row r="2243">
      <c s="113" r="A2243">
        <v>225095000021</v>
      </c>
      <c t="s" s="136" r="B2243">
        <v>7087</v>
      </c>
      <c t="s" s="136" r="C2243">
        <v>251</v>
      </c>
      <c t="s" s="136" r="D2243">
        <v>251</v>
      </c>
      <c t="s" s="136" r="E2243">
        <v>7089</v>
      </c>
      <c s="150" r="F2243"/>
    </row>
    <row r="2244">
      <c s="113" r="A2244">
        <v>225095000047</v>
      </c>
      <c t="s" s="136" r="B2244">
        <v>7087</v>
      </c>
      <c t="s" s="136" r="C2244">
        <v>251</v>
      </c>
      <c t="s" s="136" r="D2244">
        <v>251</v>
      </c>
      <c t="s" s="136" r="E2244">
        <v>7090</v>
      </c>
      <c s="150" r="F2244"/>
    </row>
    <row r="2245">
      <c s="113" r="A2245">
        <v>225095000071</v>
      </c>
      <c t="s" s="136" r="B2245">
        <v>7087</v>
      </c>
      <c t="s" s="136" r="C2245">
        <v>251</v>
      </c>
      <c t="s" s="136" r="D2245">
        <v>251</v>
      </c>
      <c t="s" s="136" r="E2245">
        <v>7091</v>
      </c>
      <c s="150" r="F2245"/>
    </row>
    <row r="2246">
      <c s="113" r="A2246">
        <v>225095000101</v>
      </c>
      <c t="s" s="136" r="B2246">
        <v>7087</v>
      </c>
      <c t="s" s="136" r="C2246">
        <v>251</v>
      </c>
      <c t="s" s="136" r="D2246">
        <v>251</v>
      </c>
      <c t="s" s="136" r="E2246">
        <v>7092</v>
      </c>
      <c s="150" r="F2246"/>
    </row>
    <row r="2247">
      <c s="113" r="A2247">
        <v>225095000110</v>
      </c>
      <c t="s" s="136" r="B2247">
        <v>7087</v>
      </c>
      <c t="s" s="136" r="C2247">
        <v>251</v>
      </c>
      <c t="s" s="136" r="D2247">
        <v>251</v>
      </c>
      <c t="s" s="136" r="E2247">
        <v>7093</v>
      </c>
      <c s="150" r="F2247"/>
    </row>
    <row r="2248">
      <c s="113" r="A2248">
        <v>225095000128</v>
      </c>
      <c t="s" s="136" r="B2248">
        <v>7087</v>
      </c>
      <c t="s" s="136" r="C2248">
        <v>251</v>
      </c>
      <c t="s" s="136" r="D2248">
        <v>251</v>
      </c>
      <c t="s" s="136" r="E2248">
        <v>7094</v>
      </c>
      <c s="150" r="F2248"/>
    </row>
    <row r="2249">
      <c s="113" r="A2249">
        <v>225095000136</v>
      </c>
      <c t="s" s="136" r="B2249">
        <v>7087</v>
      </c>
      <c t="s" s="136" r="C2249">
        <v>251</v>
      </c>
      <c t="s" s="136" r="D2249">
        <v>251</v>
      </c>
      <c t="s" s="136" r="E2249">
        <v>7095</v>
      </c>
      <c s="150" r="F2249"/>
    </row>
    <row r="2250">
      <c s="113" r="A2250">
        <v>225095000144</v>
      </c>
      <c t="s" s="136" r="B2250">
        <v>7087</v>
      </c>
      <c t="s" s="136" r="C2250">
        <v>251</v>
      </c>
      <c t="s" s="136" r="D2250">
        <v>251</v>
      </c>
      <c t="s" s="136" r="E2250">
        <v>7096</v>
      </c>
      <c s="150" r="F2250"/>
    </row>
    <row r="2251">
      <c s="113" r="A2251">
        <v>225095000161</v>
      </c>
      <c t="s" s="136" r="B2251">
        <v>7087</v>
      </c>
      <c t="s" s="136" r="C2251">
        <v>251</v>
      </c>
      <c t="s" s="136" r="D2251">
        <v>251</v>
      </c>
      <c t="s" s="136" r="E2251">
        <v>7097</v>
      </c>
      <c s="150" r="F2251"/>
    </row>
    <row r="2252">
      <c s="113" r="A2252">
        <v>225095000187</v>
      </c>
      <c t="s" s="136" r="B2252">
        <v>7087</v>
      </c>
      <c t="s" s="136" r="C2252">
        <v>251</v>
      </c>
      <c t="s" s="136" r="D2252">
        <v>251</v>
      </c>
      <c t="s" s="136" r="E2252">
        <v>7098</v>
      </c>
      <c s="150" r="F2252"/>
    </row>
    <row r="2253">
      <c s="113" r="A2253">
        <v>225095000233</v>
      </c>
      <c t="s" s="136" r="B2253">
        <v>7087</v>
      </c>
      <c t="s" s="136" r="C2253">
        <v>251</v>
      </c>
      <c t="s" s="136" r="D2253">
        <v>251</v>
      </c>
      <c t="s" s="136" r="E2253">
        <v>7099</v>
      </c>
      <c s="150" r="F2253"/>
    </row>
    <row r="2254">
      <c s="113" r="A2254">
        <v>225095000268</v>
      </c>
      <c t="s" s="136" r="B2254">
        <v>7087</v>
      </c>
      <c t="s" s="136" r="C2254">
        <v>251</v>
      </c>
      <c t="s" s="136" r="D2254">
        <v>251</v>
      </c>
      <c t="s" s="136" r="E2254">
        <v>7100</v>
      </c>
      <c s="150" r="F2254"/>
    </row>
    <row r="2255">
      <c s="113" r="A2255">
        <v>125099000063</v>
      </c>
      <c t="s" s="136" r="B2255">
        <v>7101</v>
      </c>
      <c t="s" s="136" r="C2255">
        <v>251</v>
      </c>
      <c t="s" s="136" r="D2255">
        <v>251</v>
      </c>
      <c t="s" s="136" r="E2255">
        <v>7102</v>
      </c>
      <c s="150" r="F2255"/>
    </row>
    <row r="2256">
      <c s="113" r="A2256">
        <v>125099000144</v>
      </c>
      <c t="s" s="136" r="B2256">
        <v>7101</v>
      </c>
      <c t="s" s="136" r="C2256">
        <v>251</v>
      </c>
      <c t="s" s="136" r="D2256">
        <v>251</v>
      </c>
      <c t="s" s="136" r="E2256">
        <v>6543</v>
      </c>
      <c s="150" r="F2256"/>
    </row>
    <row r="2257">
      <c s="113" r="A2257">
        <v>125099000179</v>
      </c>
      <c t="s" s="136" r="B2257">
        <v>7101</v>
      </c>
      <c t="s" s="136" r="C2257">
        <v>251</v>
      </c>
      <c t="s" s="136" r="D2257">
        <v>251</v>
      </c>
      <c t="s" s="136" r="E2257">
        <v>7103</v>
      </c>
      <c s="150" r="F2257"/>
    </row>
    <row r="2258">
      <c s="113" r="A2258">
        <v>225099000033</v>
      </c>
      <c t="s" s="136" r="B2258">
        <v>7101</v>
      </c>
      <c t="s" s="136" r="C2258">
        <v>251</v>
      </c>
      <c t="s" s="136" r="D2258">
        <v>251</v>
      </c>
      <c t="s" s="136" r="E2258">
        <v>7104</v>
      </c>
      <c s="150" r="F2258"/>
    </row>
    <row r="2259">
      <c s="113" r="A2259">
        <v>225099000084</v>
      </c>
      <c t="s" s="136" r="B2259">
        <v>7101</v>
      </c>
      <c t="s" s="136" r="C2259">
        <v>251</v>
      </c>
      <c t="s" s="136" r="D2259">
        <v>251</v>
      </c>
      <c t="s" s="136" r="E2259">
        <v>7105</v>
      </c>
      <c s="150" r="F2259"/>
    </row>
    <row r="2260">
      <c s="113" r="A2260">
        <v>225099000165</v>
      </c>
      <c t="s" s="136" r="B2260">
        <v>7101</v>
      </c>
      <c t="s" s="136" r="C2260">
        <v>251</v>
      </c>
      <c t="s" s="136" r="D2260">
        <v>251</v>
      </c>
      <c t="s" s="136" r="E2260">
        <v>7106</v>
      </c>
      <c s="150" r="F2260"/>
    </row>
    <row r="2261">
      <c s="113" r="A2261">
        <v>125120000036</v>
      </c>
      <c t="s" s="136" r="B2261">
        <v>7107</v>
      </c>
      <c t="s" s="136" r="C2261">
        <v>251</v>
      </c>
      <c t="s" s="136" r="D2261">
        <v>251</v>
      </c>
      <c t="s" s="136" r="E2261">
        <v>7108</v>
      </c>
      <c s="150" r="F2261"/>
    </row>
    <row r="2262">
      <c s="113" r="A2262">
        <v>125120000435</v>
      </c>
      <c t="s" s="136" r="B2262">
        <v>7107</v>
      </c>
      <c t="s" s="136" r="C2262">
        <v>251</v>
      </c>
      <c t="s" s="136" r="D2262">
        <v>251</v>
      </c>
      <c t="s" s="136" r="E2262">
        <v>7109</v>
      </c>
      <c s="150" r="F2262"/>
    </row>
    <row r="2263">
      <c s="113" r="A2263">
        <v>225120000049</v>
      </c>
      <c t="s" s="136" r="B2263">
        <v>7107</v>
      </c>
      <c t="s" s="136" r="C2263">
        <v>251</v>
      </c>
      <c t="s" s="136" r="D2263">
        <v>251</v>
      </c>
      <c t="s" s="136" r="E2263">
        <v>7110</v>
      </c>
      <c s="150" r="F2263"/>
    </row>
    <row r="2264">
      <c s="113" r="A2264">
        <v>225120000057</v>
      </c>
      <c t="s" s="136" r="B2264">
        <v>7107</v>
      </c>
      <c t="s" s="136" r="C2264">
        <v>251</v>
      </c>
      <c t="s" s="136" r="D2264">
        <v>251</v>
      </c>
      <c t="s" s="136" r="E2264">
        <v>7111</v>
      </c>
      <c s="150" r="F2264"/>
    </row>
    <row r="2265">
      <c s="113" r="A2265">
        <v>225120000073</v>
      </c>
      <c t="s" s="136" r="B2265">
        <v>7107</v>
      </c>
      <c t="s" s="136" r="C2265">
        <v>251</v>
      </c>
      <c t="s" s="136" r="D2265">
        <v>251</v>
      </c>
      <c t="s" s="136" r="E2265">
        <v>7112</v>
      </c>
      <c s="150" r="F2265"/>
    </row>
    <row r="2266">
      <c s="113" r="A2266">
        <v>225120000081</v>
      </c>
      <c t="s" s="136" r="B2266">
        <v>7107</v>
      </c>
      <c t="s" s="136" r="C2266">
        <v>251</v>
      </c>
      <c t="s" s="136" r="D2266">
        <v>251</v>
      </c>
      <c t="s" s="136" r="E2266">
        <v>7113</v>
      </c>
      <c s="150" r="F2266"/>
    </row>
    <row r="2267">
      <c s="113" r="A2267">
        <v>225120000090</v>
      </c>
      <c t="s" s="136" r="B2267">
        <v>7107</v>
      </c>
      <c t="s" s="136" r="C2267">
        <v>251</v>
      </c>
      <c t="s" s="136" r="D2267">
        <v>251</v>
      </c>
      <c t="s" s="136" r="E2267">
        <v>7114</v>
      </c>
      <c s="150" r="F2267"/>
    </row>
    <row r="2268">
      <c s="113" r="A2268">
        <v>225120000103</v>
      </c>
      <c t="s" s="136" r="B2268">
        <v>7107</v>
      </c>
      <c t="s" s="136" r="C2268">
        <v>251</v>
      </c>
      <c t="s" s="136" r="D2268">
        <v>251</v>
      </c>
      <c t="s" s="136" r="E2268">
        <v>7115</v>
      </c>
      <c s="150" r="F2268"/>
    </row>
    <row r="2269">
      <c s="113" r="A2269">
        <v>225120000120</v>
      </c>
      <c t="s" s="136" r="B2269">
        <v>7107</v>
      </c>
      <c t="s" s="136" r="C2269">
        <v>251</v>
      </c>
      <c t="s" s="136" r="D2269">
        <v>251</v>
      </c>
      <c t="s" s="136" r="E2269">
        <v>7116</v>
      </c>
      <c s="150" r="F2269"/>
    </row>
    <row r="2270">
      <c s="113" r="A2270">
        <v>225120000162</v>
      </c>
      <c t="s" s="136" r="B2270">
        <v>7107</v>
      </c>
      <c t="s" s="136" r="C2270">
        <v>251</v>
      </c>
      <c t="s" s="136" r="D2270">
        <v>251</v>
      </c>
      <c t="s" s="136" r="E2270">
        <v>7117</v>
      </c>
      <c s="150" r="F2270"/>
    </row>
    <row r="2271">
      <c s="113" r="A2271">
        <v>225120000189</v>
      </c>
      <c t="s" s="136" r="B2271">
        <v>7107</v>
      </c>
      <c t="s" s="136" r="C2271">
        <v>251</v>
      </c>
      <c t="s" s="136" r="D2271">
        <v>251</v>
      </c>
      <c t="s" s="136" r="E2271">
        <v>7118</v>
      </c>
      <c s="150" r="F2271"/>
    </row>
    <row r="2272">
      <c s="113" r="A2272">
        <v>225120000197</v>
      </c>
      <c t="s" s="136" r="B2272">
        <v>7107</v>
      </c>
      <c t="s" s="136" r="C2272">
        <v>251</v>
      </c>
      <c t="s" s="136" r="D2272">
        <v>251</v>
      </c>
      <c t="s" s="136" r="E2272">
        <v>7119</v>
      </c>
      <c s="150" r="F2272"/>
    </row>
    <row r="2273">
      <c s="113" r="A2273">
        <v>225120000219</v>
      </c>
      <c t="s" s="136" r="B2273">
        <v>7107</v>
      </c>
      <c t="s" s="136" r="C2273">
        <v>251</v>
      </c>
      <c t="s" s="136" r="D2273">
        <v>251</v>
      </c>
      <c t="s" s="136" r="E2273">
        <v>7120</v>
      </c>
      <c s="150" r="F2273"/>
    </row>
    <row r="2274">
      <c s="113" r="A2274">
        <v>225120000227</v>
      </c>
      <c t="s" s="136" r="B2274">
        <v>7107</v>
      </c>
      <c t="s" s="136" r="C2274">
        <v>251</v>
      </c>
      <c t="s" s="136" r="D2274">
        <v>251</v>
      </c>
      <c t="s" s="136" r="E2274">
        <v>7121</v>
      </c>
      <c s="150" r="F2274"/>
    </row>
    <row r="2275">
      <c s="113" r="A2275">
        <v>225120000251</v>
      </c>
      <c t="s" s="136" r="B2275">
        <v>7107</v>
      </c>
      <c t="s" s="136" r="C2275">
        <v>251</v>
      </c>
      <c t="s" s="136" r="D2275">
        <v>251</v>
      </c>
      <c t="s" s="136" r="E2275">
        <v>7122</v>
      </c>
      <c s="150" r="F2275"/>
    </row>
    <row r="2276">
      <c s="113" r="A2276">
        <v>225120000278</v>
      </c>
      <c t="s" s="136" r="B2276">
        <v>7107</v>
      </c>
      <c t="s" s="136" r="C2276">
        <v>251</v>
      </c>
      <c t="s" s="136" r="D2276">
        <v>251</v>
      </c>
      <c t="s" s="136" r="E2276">
        <v>7123</v>
      </c>
      <c s="150" r="F2276"/>
    </row>
    <row r="2277">
      <c s="113" r="A2277">
        <v>225120000286</v>
      </c>
      <c t="s" s="136" r="B2277">
        <v>7107</v>
      </c>
      <c t="s" s="136" r="C2277">
        <v>251</v>
      </c>
      <c t="s" s="136" r="D2277">
        <v>251</v>
      </c>
      <c t="s" s="136" r="E2277">
        <v>7124</v>
      </c>
      <c s="150" r="F2277"/>
    </row>
    <row r="2278">
      <c s="113" r="A2278">
        <v>225120000383</v>
      </c>
      <c t="s" s="136" r="B2278">
        <v>7107</v>
      </c>
      <c t="s" s="136" r="C2278">
        <v>251</v>
      </c>
      <c t="s" s="136" r="D2278">
        <v>251</v>
      </c>
      <c t="s" s="136" r="E2278">
        <v>7125</v>
      </c>
      <c s="150" r="F2278"/>
    </row>
    <row r="2279">
      <c s="113" r="A2279">
        <v>225120000464</v>
      </c>
      <c t="s" s="136" r="B2279">
        <v>7107</v>
      </c>
      <c t="s" s="136" r="C2279">
        <v>251</v>
      </c>
      <c t="s" s="136" r="D2279">
        <v>251</v>
      </c>
      <c t="s" s="136" r="E2279">
        <v>7126</v>
      </c>
      <c s="150" r="F2279"/>
    </row>
    <row r="2280">
      <c s="113" r="A2280">
        <v>225120000596</v>
      </c>
      <c t="s" s="136" r="B2280">
        <v>7107</v>
      </c>
      <c t="s" s="136" r="C2280">
        <v>251</v>
      </c>
      <c t="s" s="136" r="D2280">
        <v>251</v>
      </c>
      <c t="s" s="136" r="E2280">
        <v>7127</v>
      </c>
      <c s="150" r="F2280"/>
    </row>
    <row r="2281">
      <c s="113" r="A2281">
        <v>225126000041</v>
      </c>
      <c t="s" s="136" r="B2281">
        <v>7128</v>
      </c>
      <c t="s" s="136" r="C2281">
        <v>251</v>
      </c>
      <c t="s" s="136" r="D2281">
        <v>251</v>
      </c>
      <c t="s" s="136" r="E2281">
        <v>7129</v>
      </c>
      <c s="150" r="F2281"/>
    </row>
    <row r="2282">
      <c s="113" r="A2282">
        <v>225126000130</v>
      </c>
      <c t="s" s="136" r="B2282">
        <v>7128</v>
      </c>
      <c t="s" s="136" r="C2282">
        <v>251</v>
      </c>
      <c t="s" s="136" r="D2282">
        <v>251</v>
      </c>
      <c t="s" s="136" r="E2282">
        <v>7130</v>
      </c>
      <c s="150" r="F2282"/>
    </row>
    <row r="2283">
      <c s="113" r="A2283">
        <v>125148001241</v>
      </c>
      <c t="s" s="136" r="B2283">
        <v>7131</v>
      </c>
      <c t="s" s="136" r="C2283">
        <v>251</v>
      </c>
      <c t="s" s="136" r="D2283">
        <v>251</v>
      </c>
      <c t="s" s="136" r="E2283">
        <v>7132</v>
      </c>
      <c s="150" r="F2283"/>
    </row>
    <row r="2284">
      <c s="113" r="A2284">
        <v>125148001259</v>
      </c>
      <c t="s" s="136" r="B2284">
        <v>7131</v>
      </c>
      <c t="s" s="136" r="C2284">
        <v>251</v>
      </c>
      <c t="s" s="136" r="D2284">
        <v>251</v>
      </c>
      <c t="s" s="136" r="E2284">
        <v>7133</v>
      </c>
      <c s="150" r="F2284"/>
    </row>
    <row r="2285">
      <c s="113" r="A2285">
        <v>225148000087</v>
      </c>
      <c t="s" s="136" r="B2285">
        <v>7131</v>
      </c>
      <c t="s" s="136" r="C2285">
        <v>251</v>
      </c>
      <c t="s" s="136" r="D2285">
        <v>251</v>
      </c>
      <c t="s" s="136" r="E2285">
        <v>7134</v>
      </c>
      <c s="150" r="F2285"/>
    </row>
    <row r="2286">
      <c s="113" r="A2286">
        <v>225148000095</v>
      </c>
      <c t="s" s="136" r="B2286">
        <v>7131</v>
      </c>
      <c t="s" s="136" r="C2286">
        <v>251</v>
      </c>
      <c t="s" s="136" r="D2286">
        <v>251</v>
      </c>
      <c t="s" s="136" r="E2286">
        <v>7135</v>
      </c>
      <c s="150" r="F2286"/>
    </row>
    <row r="2287">
      <c s="113" r="A2287">
        <v>225148000117</v>
      </c>
      <c t="s" s="136" r="B2287">
        <v>7131</v>
      </c>
      <c t="s" s="136" r="C2287">
        <v>251</v>
      </c>
      <c t="s" s="136" r="D2287">
        <v>251</v>
      </c>
      <c t="s" s="136" r="E2287">
        <v>7136</v>
      </c>
      <c s="150" r="F2287"/>
    </row>
    <row r="2288">
      <c s="113" r="A2288">
        <v>225148000133</v>
      </c>
      <c t="s" s="136" r="B2288">
        <v>7131</v>
      </c>
      <c t="s" s="136" r="C2288">
        <v>251</v>
      </c>
      <c t="s" s="136" r="D2288">
        <v>251</v>
      </c>
      <c t="s" s="136" r="E2288">
        <v>7137</v>
      </c>
      <c s="150" r="F2288"/>
    </row>
    <row r="2289">
      <c s="113" r="A2289">
        <v>225148000141</v>
      </c>
      <c t="s" s="136" r="B2289">
        <v>7131</v>
      </c>
      <c t="s" s="136" r="C2289">
        <v>251</v>
      </c>
      <c t="s" s="136" r="D2289">
        <v>251</v>
      </c>
      <c t="s" s="136" r="E2289">
        <v>7138</v>
      </c>
      <c s="150" r="F2289"/>
    </row>
    <row r="2290">
      <c s="113" r="A2290">
        <v>225148000176</v>
      </c>
      <c t="s" s="136" r="B2290">
        <v>7131</v>
      </c>
      <c t="s" s="136" r="C2290">
        <v>251</v>
      </c>
      <c t="s" s="136" r="D2290">
        <v>251</v>
      </c>
      <c t="s" s="136" r="E2290">
        <v>7139</v>
      </c>
      <c s="150" r="F2290"/>
    </row>
    <row r="2291">
      <c s="113" r="A2291">
        <v>225148000273</v>
      </c>
      <c t="s" s="136" r="B2291">
        <v>7131</v>
      </c>
      <c t="s" s="136" r="C2291">
        <v>251</v>
      </c>
      <c t="s" s="136" r="D2291">
        <v>251</v>
      </c>
      <c t="s" s="136" r="E2291">
        <v>7140</v>
      </c>
      <c s="150" r="F2291"/>
    </row>
    <row r="2292">
      <c s="113" r="A2292">
        <v>225148000290</v>
      </c>
      <c t="s" s="136" r="B2292">
        <v>7131</v>
      </c>
      <c t="s" s="136" r="C2292">
        <v>251</v>
      </c>
      <c t="s" s="136" r="D2292">
        <v>251</v>
      </c>
      <c t="s" s="136" r="E2292">
        <v>7141</v>
      </c>
      <c s="150" r="F2292"/>
    </row>
    <row r="2293">
      <c s="113" r="A2293">
        <v>225148000303</v>
      </c>
      <c t="s" s="136" r="B2293">
        <v>7131</v>
      </c>
      <c t="s" s="136" r="C2293">
        <v>251</v>
      </c>
      <c t="s" s="136" r="D2293">
        <v>251</v>
      </c>
      <c t="s" s="136" r="E2293">
        <v>7142</v>
      </c>
      <c s="150" r="F2293"/>
    </row>
    <row r="2294">
      <c s="113" r="A2294">
        <v>225148000311</v>
      </c>
      <c t="s" s="136" r="B2294">
        <v>7131</v>
      </c>
      <c t="s" s="136" r="C2294">
        <v>251</v>
      </c>
      <c t="s" s="136" r="D2294">
        <v>251</v>
      </c>
      <c t="s" s="136" r="E2294">
        <v>7143</v>
      </c>
      <c s="150" r="F2294"/>
    </row>
    <row r="2295">
      <c s="113" r="A2295">
        <v>225148000338</v>
      </c>
      <c t="s" s="136" r="B2295">
        <v>7131</v>
      </c>
      <c t="s" s="136" r="C2295">
        <v>251</v>
      </c>
      <c t="s" s="136" r="D2295">
        <v>251</v>
      </c>
      <c t="s" s="136" r="E2295">
        <v>7144</v>
      </c>
      <c s="150" r="F2295"/>
    </row>
    <row r="2296">
      <c s="113" r="A2296">
        <v>225148000371</v>
      </c>
      <c t="s" s="136" r="B2296">
        <v>7131</v>
      </c>
      <c t="s" s="136" r="C2296">
        <v>251</v>
      </c>
      <c t="s" s="136" r="D2296">
        <v>251</v>
      </c>
      <c t="s" s="136" r="E2296">
        <v>7145</v>
      </c>
      <c s="150" r="F2296"/>
    </row>
    <row r="2297">
      <c s="113" r="A2297">
        <v>225148000419</v>
      </c>
      <c t="s" s="136" r="B2297">
        <v>7131</v>
      </c>
      <c t="s" s="136" r="C2297">
        <v>251</v>
      </c>
      <c t="s" s="136" r="D2297">
        <v>251</v>
      </c>
      <c t="s" s="136" r="E2297">
        <v>7146</v>
      </c>
      <c s="150" r="F2297"/>
    </row>
    <row r="2298">
      <c s="113" r="A2298">
        <v>225148000567</v>
      </c>
      <c t="s" s="136" r="B2298">
        <v>7131</v>
      </c>
      <c t="s" s="136" r="C2298">
        <v>251</v>
      </c>
      <c t="s" s="136" r="D2298">
        <v>251</v>
      </c>
      <c t="s" s="136" r="E2298">
        <v>7147</v>
      </c>
      <c s="150" r="F2298"/>
    </row>
    <row r="2299">
      <c s="113" r="A2299">
        <v>225148000869</v>
      </c>
      <c t="s" s="136" r="B2299">
        <v>7131</v>
      </c>
      <c t="s" s="136" r="C2299">
        <v>251</v>
      </c>
      <c t="s" s="136" r="D2299">
        <v>251</v>
      </c>
      <c t="s" s="136" r="E2299">
        <v>7148</v>
      </c>
      <c s="150" r="F2299"/>
    </row>
    <row r="2300">
      <c s="113" r="A2300">
        <v>225148000931</v>
      </c>
      <c t="s" s="136" r="B2300">
        <v>7131</v>
      </c>
      <c t="s" s="136" r="C2300">
        <v>251</v>
      </c>
      <c t="s" s="136" r="D2300">
        <v>251</v>
      </c>
      <c t="s" s="136" r="E2300">
        <v>7149</v>
      </c>
      <c s="150" r="F2300"/>
    </row>
    <row r="2301">
      <c s="113" r="A2301">
        <v>225148001211</v>
      </c>
      <c t="s" s="136" r="B2301">
        <v>7131</v>
      </c>
      <c t="s" s="136" r="C2301">
        <v>251</v>
      </c>
      <c t="s" s="136" r="D2301">
        <v>251</v>
      </c>
      <c t="s" s="136" r="E2301">
        <v>7150</v>
      </c>
      <c s="150" r="F2301"/>
    </row>
    <row r="2302">
      <c s="113" r="A2302">
        <v>225148001270</v>
      </c>
      <c t="s" s="136" r="B2302">
        <v>7131</v>
      </c>
      <c t="s" s="136" r="C2302">
        <v>251</v>
      </c>
      <c t="s" s="136" r="D2302">
        <v>251</v>
      </c>
      <c t="s" s="136" r="E2302">
        <v>7151</v>
      </c>
      <c s="150" r="F2302"/>
    </row>
    <row r="2303">
      <c s="113" r="A2303">
        <v>125151000140</v>
      </c>
      <c t="s" s="136" r="B2303">
        <v>7152</v>
      </c>
      <c t="s" s="136" r="C2303">
        <v>251</v>
      </c>
      <c t="s" s="136" r="D2303">
        <v>251</v>
      </c>
      <c t="s" s="136" r="E2303">
        <v>7153</v>
      </c>
      <c s="150" r="F2303"/>
    </row>
    <row r="2304">
      <c s="113" r="A2304">
        <v>125151000298</v>
      </c>
      <c t="s" s="136" r="B2304">
        <v>7152</v>
      </c>
      <c t="s" s="136" r="C2304">
        <v>251</v>
      </c>
      <c t="s" s="136" r="D2304">
        <v>251</v>
      </c>
      <c t="s" s="136" r="E2304">
        <v>7154</v>
      </c>
      <c s="150" r="F2304"/>
    </row>
    <row r="2305">
      <c s="113" r="A2305">
        <v>125151000361</v>
      </c>
      <c t="s" s="136" r="B2305">
        <v>7152</v>
      </c>
      <c t="s" s="136" r="C2305">
        <v>251</v>
      </c>
      <c t="s" s="136" r="D2305">
        <v>251</v>
      </c>
      <c t="s" s="136" r="E2305">
        <v>7155</v>
      </c>
      <c s="150" r="F2305"/>
    </row>
    <row r="2306">
      <c s="113" r="A2306">
        <v>125151000441</v>
      </c>
      <c t="s" s="136" r="B2306">
        <v>7152</v>
      </c>
      <c t="s" s="136" r="C2306">
        <v>251</v>
      </c>
      <c t="s" s="136" r="D2306">
        <v>251</v>
      </c>
      <c t="s" s="136" r="E2306">
        <v>7156</v>
      </c>
      <c s="150" r="F2306"/>
    </row>
    <row r="2307">
      <c s="113" r="A2307">
        <v>125154000175</v>
      </c>
      <c t="s" s="136" r="B2307">
        <v>7157</v>
      </c>
      <c t="s" s="136" r="C2307">
        <v>251</v>
      </c>
      <c t="s" s="136" r="D2307">
        <v>251</v>
      </c>
      <c t="s" s="136" r="E2307">
        <v>7158</v>
      </c>
      <c s="150" r="F2307"/>
    </row>
    <row r="2308">
      <c s="113" r="A2308">
        <v>225154000013</v>
      </c>
      <c t="s" s="136" r="B2308">
        <v>7157</v>
      </c>
      <c t="s" s="136" r="C2308">
        <v>251</v>
      </c>
      <c t="s" s="136" r="D2308">
        <v>251</v>
      </c>
      <c t="s" s="136" r="E2308">
        <v>7159</v>
      </c>
      <c s="150" r="F2308"/>
    </row>
    <row r="2309">
      <c s="113" r="A2309">
        <v>225154000030</v>
      </c>
      <c t="s" s="136" r="B2309">
        <v>7157</v>
      </c>
      <c t="s" s="136" r="C2309">
        <v>251</v>
      </c>
      <c t="s" s="136" r="D2309">
        <v>251</v>
      </c>
      <c t="s" s="136" r="E2309">
        <v>7160</v>
      </c>
      <c s="150" r="F2309"/>
    </row>
    <row r="2310">
      <c s="113" r="A2310">
        <v>225154000056</v>
      </c>
      <c t="s" s="136" r="B2310">
        <v>7157</v>
      </c>
      <c t="s" s="136" r="C2310">
        <v>251</v>
      </c>
      <c t="s" s="136" r="D2310">
        <v>251</v>
      </c>
      <c t="s" s="136" r="E2310">
        <v>7161</v>
      </c>
      <c s="150" r="F2310"/>
    </row>
    <row r="2311">
      <c s="113" r="A2311">
        <v>225154000072</v>
      </c>
      <c t="s" s="136" r="B2311">
        <v>7157</v>
      </c>
      <c t="s" s="136" r="C2311">
        <v>251</v>
      </c>
      <c t="s" s="136" r="D2311">
        <v>251</v>
      </c>
      <c t="s" s="136" r="E2311">
        <v>7162</v>
      </c>
      <c s="150" r="F2311"/>
    </row>
    <row r="2312">
      <c s="113" r="A2312">
        <v>225154000099</v>
      </c>
      <c t="s" s="136" r="B2312">
        <v>7157</v>
      </c>
      <c t="s" s="136" r="C2312">
        <v>251</v>
      </c>
      <c t="s" s="136" r="D2312">
        <v>251</v>
      </c>
      <c t="s" s="136" r="E2312">
        <v>7163</v>
      </c>
      <c s="150" r="F2312"/>
    </row>
    <row r="2313">
      <c s="113" r="A2313">
        <v>225154000137</v>
      </c>
      <c t="s" s="136" r="B2313">
        <v>7157</v>
      </c>
      <c t="s" s="136" r="C2313">
        <v>251</v>
      </c>
      <c t="s" s="136" r="D2313">
        <v>251</v>
      </c>
      <c t="s" s="136" r="E2313">
        <v>7164</v>
      </c>
      <c s="150" r="F2313"/>
    </row>
    <row r="2314">
      <c s="113" r="A2314">
        <v>225154000161</v>
      </c>
      <c t="s" s="136" r="B2314">
        <v>7157</v>
      </c>
      <c t="s" s="136" r="C2314">
        <v>251</v>
      </c>
      <c t="s" s="136" r="D2314">
        <v>251</v>
      </c>
      <c t="s" s="136" r="E2314">
        <v>7165</v>
      </c>
      <c s="150" r="F2314"/>
    </row>
    <row r="2315">
      <c s="113" r="A2315">
        <v>225154000196</v>
      </c>
      <c t="s" s="136" r="B2315">
        <v>7157</v>
      </c>
      <c t="s" s="136" r="C2315">
        <v>251</v>
      </c>
      <c t="s" s="136" r="D2315">
        <v>251</v>
      </c>
      <c t="s" s="136" r="E2315">
        <v>7166</v>
      </c>
      <c s="150" r="F2315"/>
    </row>
    <row r="2316">
      <c s="113" r="A2316">
        <v>225154000226</v>
      </c>
      <c t="s" s="136" r="B2316">
        <v>7157</v>
      </c>
      <c t="s" s="136" r="C2316">
        <v>251</v>
      </c>
      <c t="s" s="136" r="D2316">
        <v>251</v>
      </c>
      <c t="s" s="136" r="E2316">
        <v>7167</v>
      </c>
      <c s="150" r="F2316"/>
    </row>
    <row r="2317">
      <c s="113" r="A2317">
        <v>225154000323</v>
      </c>
      <c t="s" s="136" r="B2317">
        <v>7157</v>
      </c>
      <c t="s" s="136" r="C2317">
        <v>251</v>
      </c>
      <c t="s" s="136" r="D2317">
        <v>251</v>
      </c>
      <c t="s" s="136" r="E2317">
        <v>7168</v>
      </c>
      <c s="150" r="F2317"/>
    </row>
    <row r="2318">
      <c s="113" r="A2318">
        <v>225154000374</v>
      </c>
      <c t="s" s="136" r="B2318">
        <v>7157</v>
      </c>
      <c t="s" s="136" r="C2318">
        <v>251</v>
      </c>
      <c t="s" s="136" r="D2318">
        <v>251</v>
      </c>
      <c t="s" s="136" r="E2318">
        <v>7169</v>
      </c>
      <c s="150" r="F2318"/>
    </row>
    <row r="2319">
      <c s="113" r="A2319">
        <v>225154000382</v>
      </c>
      <c t="s" s="136" r="B2319">
        <v>7157</v>
      </c>
      <c t="s" s="136" r="C2319">
        <v>251</v>
      </c>
      <c t="s" s="136" r="D2319">
        <v>251</v>
      </c>
      <c t="s" s="136" r="E2319">
        <v>7170</v>
      </c>
      <c s="150" r="F2319"/>
    </row>
    <row r="2320">
      <c s="113" r="A2320">
        <v>125168000194</v>
      </c>
      <c t="s" s="136" r="B2320">
        <v>7171</v>
      </c>
      <c t="s" s="136" r="C2320">
        <v>251</v>
      </c>
      <c t="s" s="136" r="D2320">
        <v>251</v>
      </c>
      <c t="s" s="136" r="E2320">
        <v>7172</v>
      </c>
      <c s="150" r="F2320"/>
    </row>
    <row r="2321">
      <c s="113" r="A2321">
        <v>225168000032</v>
      </c>
      <c t="s" s="136" r="B2321">
        <v>7171</v>
      </c>
      <c t="s" s="136" r="C2321">
        <v>251</v>
      </c>
      <c t="s" s="136" r="D2321">
        <v>251</v>
      </c>
      <c t="s" s="136" r="E2321">
        <v>7173</v>
      </c>
      <c s="150" r="F2321"/>
    </row>
    <row r="2322">
      <c s="113" r="A2322">
        <v>225168000041</v>
      </c>
      <c t="s" s="136" r="B2322">
        <v>7171</v>
      </c>
      <c t="s" s="136" r="C2322">
        <v>251</v>
      </c>
      <c t="s" s="136" r="D2322">
        <v>251</v>
      </c>
      <c t="s" s="136" r="E2322">
        <v>7174</v>
      </c>
      <c s="150" r="F2322"/>
    </row>
    <row r="2323">
      <c s="113" r="A2323">
        <v>225168000075</v>
      </c>
      <c t="s" s="136" r="B2323">
        <v>7171</v>
      </c>
      <c t="s" s="136" r="C2323">
        <v>251</v>
      </c>
      <c t="s" s="136" r="D2323">
        <v>251</v>
      </c>
      <c t="s" s="136" r="E2323">
        <v>7175</v>
      </c>
      <c s="150" r="F2323"/>
    </row>
    <row r="2324">
      <c s="113" r="A2324">
        <v>225168000105</v>
      </c>
      <c t="s" s="136" r="B2324">
        <v>7171</v>
      </c>
      <c t="s" s="136" r="C2324">
        <v>251</v>
      </c>
      <c t="s" s="136" r="D2324">
        <v>251</v>
      </c>
      <c t="s" s="136" r="E2324">
        <v>7176</v>
      </c>
      <c s="150" r="F2324"/>
    </row>
    <row r="2325">
      <c s="113" r="A2325">
        <v>225168000113</v>
      </c>
      <c t="s" s="136" r="B2325">
        <v>7171</v>
      </c>
      <c t="s" s="136" r="C2325">
        <v>251</v>
      </c>
      <c t="s" s="136" r="D2325">
        <v>251</v>
      </c>
      <c t="s" s="136" r="E2325">
        <v>7177</v>
      </c>
      <c s="150" r="F2325"/>
    </row>
    <row r="2326">
      <c s="113" r="A2326">
        <v>225168000130</v>
      </c>
      <c t="s" s="136" r="B2326">
        <v>7171</v>
      </c>
      <c t="s" s="136" r="C2326">
        <v>251</v>
      </c>
      <c t="s" s="136" r="D2326">
        <v>251</v>
      </c>
      <c t="s" s="136" r="E2326">
        <v>7178</v>
      </c>
      <c s="150" r="F2326"/>
    </row>
    <row r="2327">
      <c s="113" r="A2327">
        <v>225168000148</v>
      </c>
      <c t="s" s="136" r="B2327">
        <v>7171</v>
      </c>
      <c t="s" s="136" r="C2327">
        <v>251</v>
      </c>
      <c t="s" s="136" r="D2327">
        <v>251</v>
      </c>
      <c t="s" s="136" r="E2327">
        <v>7179</v>
      </c>
      <c s="150" r="F2327"/>
    </row>
    <row r="2328">
      <c s="113" r="A2328">
        <v>225168000156</v>
      </c>
      <c t="s" s="136" r="B2328">
        <v>7171</v>
      </c>
      <c t="s" s="136" r="C2328">
        <v>251</v>
      </c>
      <c t="s" s="136" r="D2328">
        <v>251</v>
      </c>
      <c t="s" s="136" r="E2328">
        <v>7180</v>
      </c>
      <c s="150" r="F2328"/>
    </row>
    <row r="2329">
      <c s="113" r="A2329">
        <v>225168000164</v>
      </c>
      <c t="s" s="136" r="B2329">
        <v>7171</v>
      </c>
      <c t="s" s="136" r="C2329">
        <v>251</v>
      </c>
      <c t="s" s="136" r="D2329">
        <v>251</v>
      </c>
      <c t="s" s="136" r="E2329">
        <v>7181</v>
      </c>
      <c s="150" r="F2329"/>
    </row>
    <row r="2330">
      <c s="113" r="A2330">
        <v>225168000172</v>
      </c>
      <c t="s" s="136" r="B2330">
        <v>7171</v>
      </c>
      <c t="s" s="136" r="C2330">
        <v>251</v>
      </c>
      <c t="s" s="136" r="D2330">
        <v>251</v>
      </c>
      <c t="s" s="136" r="E2330">
        <v>7182</v>
      </c>
      <c s="150" r="F2330"/>
    </row>
    <row r="2331">
      <c s="113" r="A2331">
        <v>225168000237</v>
      </c>
      <c t="s" s="136" r="B2331">
        <v>7171</v>
      </c>
      <c t="s" s="136" r="C2331">
        <v>251</v>
      </c>
      <c t="s" s="136" r="D2331">
        <v>251</v>
      </c>
      <c t="s" s="136" r="E2331">
        <v>7183</v>
      </c>
      <c s="150" r="F2331"/>
    </row>
    <row r="2332">
      <c s="113" r="A2332">
        <v>225168000245</v>
      </c>
      <c t="s" s="136" r="B2332">
        <v>7171</v>
      </c>
      <c t="s" s="136" r="C2332">
        <v>251</v>
      </c>
      <c t="s" s="136" r="D2332">
        <v>251</v>
      </c>
      <c t="s" s="136" r="E2332">
        <v>7184</v>
      </c>
      <c s="150" r="F2332"/>
    </row>
    <row r="2333">
      <c s="113" r="A2333">
        <v>225168000253</v>
      </c>
      <c t="s" s="136" r="B2333">
        <v>7171</v>
      </c>
      <c t="s" s="136" r="C2333">
        <v>251</v>
      </c>
      <c t="s" s="136" r="D2333">
        <v>251</v>
      </c>
      <c t="s" s="136" r="E2333">
        <v>7185</v>
      </c>
      <c s="150" r="F2333"/>
    </row>
    <row r="2334">
      <c s="113" r="A2334">
        <v>225168000270</v>
      </c>
      <c t="s" s="136" r="B2334">
        <v>7171</v>
      </c>
      <c t="s" s="136" r="C2334">
        <v>251</v>
      </c>
      <c t="s" s="136" r="D2334">
        <v>251</v>
      </c>
      <c t="s" s="136" r="E2334">
        <v>7186</v>
      </c>
      <c s="150" r="F2334"/>
    </row>
    <row r="2335">
      <c s="113" r="A2335">
        <v>225168000296</v>
      </c>
      <c t="s" s="136" r="B2335">
        <v>7171</v>
      </c>
      <c t="s" s="136" r="C2335">
        <v>251</v>
      </c>
      <c t="s" s="136" r="D2335">
        <v>251</v>
      </c>
      <c t="s" s="136" r="E2335">
        <v>7187</v>
      </c>
      <c s="150" r="F2335"/>
    </row>
    <row r="2336">
      <c s="113" r="A2336">
        <v>125178000150</v>
      </c>
      <c t="s" s="136" r="B2336">
        <v>7188</v>
      </c>
      <c t="s" s="136" r="C2336">
        <v>251</v>
      </c>
      <c t="s" s="136" r="D2336">
        <v>251</v>
      </c>
      <c t="s" s="136" r="E2336">
        <v>7189</v>
      </c>
      <c s="150" r="F2336"/>
    </row>
    <row r="2337">
      <c s="113" r="A2337">
        <v>125178000168</v>
      </c>
      <c t="s" s="136" r="B2337">
        <v>7188</v>
      </c>
      <c t="s" s="136" r="C2337">
        <v>251</v>
      </c>
      <c t="s" s="136" r="D2337">
        <v>251</v>
      </c>
      <c t="s" s="136" r="E2337">
        <v>7190</v>
      </c>
      <c s="150" r="F2337"/>
    </row>
    <row r="2338">
      <c s="113" r="A2338">
        <v>225178000014</v>
      </c>
      <c t="s" s="136" r="B2338">
        <v>7188</v>
      </c>
      <c t="s" s="136" r="C2338">
        <v>251</v>
      </c>
      <c t="s" s="136" r="D2338">
        <v>251</v>
      </c>
      <c t="s" s="136" r="E2338">
        <v>7191</v>
      </c>
      <c s="150" r="F2338"/>
    </row>
    <row r="2339">
      <c s="113" r="A2339">
        <v>225178000022</v>
      </c>
      <c t="s" s="136" r="B2339">
        <v>7188</v>
      </c>
      <c t="s" s="136" r="C2339">
        <v>251</v>
      </c>
      <c t="s" s="136" r="D2339">
        <v>251</v>
      </c>
      <c t="s" s="136" r="E2339">
        <v>7192</v>
      </c>
      <c s="150" r="F2339"/>
    </row>
    <row r="2340">
      <c s="113" r="A2340">
        <v>225178000031</v>
      </c>
      <c t="s" s="136" r="B2340">
        <v>7188</v>
      </c>
      <c t="s" s="136" r="C2340">
        <v>251</v>
      </c>
      <c t="s" s="136" r="D2340">
        <v>251</v>
      </c>
      <c t="s" s="136" r="E2340">
        <v>7193</v>
      </c>
      <c s="150" r="F2340"/>
    </row>
    <row r="2341">
      <c s="113" r="A2341">
        <v>225178000049</v>
      </c>
      <c t="s" s="136" r="B2341">
        <v>7188</v>
      </c>
      <c t="s" s="136" r="C2341">
        <v>251</v>
      </c>
      <c t="s" s="136" r="D2341">
        <v>251</v>
      </c>
      <c t="s" s="136" r="E2341">
        <v>7194</v>
      </c>
      <c s="150" r="F2341"/>
    </row>
    <row r="2342">
      <c s="113" r="A2342">
        <v>225178000120</v>
      </c>
      <c t="s" s="136" r="B2342">
        <v>7188</v>
      </c>
      <c t="s" s="136" r="C2342">
        <v>251</v>
      </c>
      <c t="s" s="136" r="D2342">
        <v>251</v>
      </c>
      <c t="s" s="136" r="E2342">
        <v>7195</v>
      </c>
      <c s="150" r="F2342"/>
    </row>
    <row r="2343">
      <c s="113" r="A2343">
        <v>225178000219</v>
      </c>
      <c t="s" s="136" r="B2343">
        <v>7188</v>
      </c>
      <c t="s" s="136" r="C2343">
        <v>251</v>
      </c>
      <c t="s" s="136" r="D2343">
        <v>251</v>
      </c>
      <c t="s" s="136" r="E2343">
        <v>7196</v>
      </c>
      <c s="150" r="F2343"/>
    </row>
    <row r="2344">
      <c s="113" r="A2344">
        <v>225178000260</v>
      </c>
      <c t="s" s="136" r="B2344">
        <v>7188</v>
      </c>
      <c t="s" s="136" r="C2344">
        <v>251</v>
      </c>
      <c t="s" s="136" r="D2344">
        <v>251</v>
      </c>
      <c t="s" s="136" r="E2344">
        <v>7047</v>
      </c>
      <c s="150" r="F2344"/>
    </row>
    <row r="2345">
      <c s="113" r="A2345">
        <v>125181000314</v>
      </c>
      <c t="s" s="136" r="B2345">
        <v>7197</v>
      </c>
      <c t="s" s="136" r="C2345">
        <v>251</v>
      </c>
      <c t="s" s="136" r="D2345">
        <v>251</v>
      </c>
      <c t="s" s="136" r="E2345">
        <v>7198</v>
      </c>
      <c s="150" r="F2345"/>
    </row>
    <row r="2346">
      <c s="113" r="A2346">
        <v>125181000454</v>
      </c>
      <c t="s" s="136" r="B2346">
        <v>7197</v>
      </c>
      <c t="s" s="136" r="C2346">
        <v>251</v>
      </c>
      <c t="s" s="136" r="D2346">
        <v>251</v>
      </c>
      <c t="s" s="136" r="E2346">
        <v>7199</v>
      </c>
      <c s="150" r="F2346"/>
    </row>
    <row r="2347">
      <c s="113" r="A2347">
        <v>225181000084</v>
      </c>
      <c t="s" s="136" r="B2347">
        <v>7197</v>
      </c>
      <c t="s" s="136" r="C2347">
        <v>251</v>
      </c>
      <c t="s" s="136" r="D2347">
        <v>251</v>
      </c>
      <c t="s" s="136" r="E2347">
        <v>7200</v>
      </c>
      <c s="150" r="F2347"/>
    </row>
    <row r="2348">
      <c s="113" r="A2348">
        <v>225181000106</v>
      </c>
      <c t="s" s="136" r="B2348">
        <v>7197</v>
      </c>
      <c t="s" s="136" r="C2348">
        <v>251</v>
      </c>
      <c t="s" s="136" r="D2348">
        <v>251</v>
      </c>
      <c t="s" s="136" r="E2348">
        <v>7201</v>
      </c>
      <c s="150" r="F2348"/>
    </row>
    <row r="2349">
      <c s="113" r="A2349">
        <v>225181000165</v>
      </c>
      <c t="s" s="136" r="B2349">
        <v>7197</v>
      </c>
      <c t="s" s="136" r="C2349">
        <v>251</v>
      </c>
      <c t="s" s="136" r="D2349">
        <v>251</v>
      </c>
      <c t="s" s="136" r="E2349">
        <v>7202</v>
      </c>
      <c s="150" r="F2349"/>
    </row>
    <row r="2350">
      <c s="113" r="A2350">
        <v>225181000173</v>
      </c>
      <c t="s" s="136" r="B2350">
        <v>7197</v>
      </c>
      <c t="s" s="136" r="C2350">
        <v>251</v>
      </c>
      <c t="s" s="136" r="D2350">
        <v>251</v>
      </c>
      <c t="s" s="136" r="E2350">
        <v>7203</v>
      </c>
      <c s="150" r="F2350"/>
    </row>
    <row r="2351">
      <c s="113" r="A2351">
        <v>225181000190</v>
      </c>
      <c t="s" s="136" r="B2351">
        <v>7197</v>
      </c>
      <c t="s" s="136" r="C2351">
        <v>251</v>
      </c>
      <c t="s" s="136" r="D2351">
        <v>251</v>
      </c>
      <c t="s" s="136" r="E2351">
        <v>7204</v>
      </c>
      <c s="150" r="F2351"/>
    </row>
    <row r="2352">
      <c s="113" r="A2352">
        <v>225181000301</v>
      </c>
      <c t="s" s="136" r="B2352">
        <v>7197</v>
      </c>
      <c t="s" s="136" r="C2352">
        <v>251</v>
      </c>
      <c t="s" s="136" r="D2352">
        <v>251</v>
      </c>
      <c t="s" s="136" r="E2352">
        <v>7205</v>
      </c>
      <c s="150" r="F2352"/>
    </row>
    <row r="2353">
      <c s="113" r="A2353">
        <v>225181000513</v>
      </c>
      <c t="s" s="136" r="B2353">
        <v>7197</v>
      </c>
      <c t="s" s="136" r="C2353">
        <v>251</v>
      </c>
      <c t="s" s="136" r="D2353">
        <v>251</v>
      </c>
      <c t="s" s="136" r="E2353">
        <v>7206</v>
      </c>
      <c s="150" r="F2353"/>
    </row>
    <row r="2354">
      <c s="50" r="A2354">
        <v>225183000227</v>
      </c>
      <c t="s" s="103" r="B2354">
        <v>7207</v>
      </c>
      <c t="s" s="103" r="C2354">
        <v>4891</v>
      </c>
      <c t="s" s="103" r="D2354">
        <v>251</v>
      </c>
      <c t="s" s="103" r="E2354">
        <v>7208</v>
      </c>
      <c s="150" r="F2354"/>
    </row>
    <row r="2355">
      <c s="113" r="A2355">
        <v>125183000460</v>
      </c>
      <c t="s" s="136" r="B2355">
        <v>7209</v>
      </c>
      <c t="s" s="136" r="C2355">
        <v>251</v>
      </c>
      <c t="s" s="136" r="D2355">
        <v>251</v>
      </c>
      <c t="s" s="136" r="E2355">
        <v>7055</v>
      </c>
      <c s="150" r="F2355"/>
    </row>
    <row r="2356">
      <c s="113" r="A2356">
        <v>125183000591</v>
      </c>
      <c t="s" s="136" r="B2356">
        <v>7209</v>
      </c>
      <c t="s" s="136" r="C2356">
        <v>251</v>
      </c>
      <c t="s" s="136" r="D2356">
        <v>251</v>
      </c>
      <c t="s" s="136" r="E2356">
        <v>7210</v>
      </c>
      <c s="150" r="F2356"/>
    </row>
    <row r="2357">
      <c s="113" r="A2357">
        <v>225183000090</v>
      </c>
      <c t="s" s="136" r="B2357">
        <v>7209</v>
      </c>
      <c t="s" s="136" r="C2357">
        <v>251</v>
      </c>
      <c t="s" s="136" r="D2357">
        <v>251</v>
      </c>
      <c t="s" s="136" r="E2357">
        <v>7211</v>
      </c>
      <c s="150" r="F2357"/>
    </row>
    <row r="2358">
      <c s="113" r="A2358">
        <v>225183000103</v>
      </c>
      <c t="s" s="136" r="B2358">
        <v>7209</v>
      </c>
      <c t="s" s="136" r="C2358">
        <v>251</v>
      </c>
      <c t="s" s="136" r="D2358">
        <v>251</v>
      </c>
      <c t="s" s="136" r="E2358">
        <v>7212</v>
      </c>
      <c s="150" r="F2358"/>
    </row>
    <row r="2359">
      <c s="113" r="A2359">
        <v>225183000120</v>
      </c>
      <c t="s" s="136" r="B2359">
        <v>7209</v>
      </c>
      <c t="s" s="136" r="C2359">
        <v>251</v>
      </c>
      <c t="s" s="136" r="D2359">
        <v>251</v>
      </c>
      <c t="s" s="136" r="E2359">
        <v>7213</v>
      </c>
      <c s="150" r="F2359"/>
    </row>
    <row r="2360">
      <c s="113" r="A2360">
        <v>225183000162</v>
      </c>
      <c t="s" s="136" r="B2360">
        <v>7209</v>
      </c>
      <c t="s" s="136" r="C2360">
        <v>251</v>
      </c>
      <c t="s" s="136" r="D2360">
        <v>251</v>
      </c>
      <c t="s" s="136" r="E2360">
        <v>7214</v>
      </c>
      <c s="150" r="F2360"/>
    </row>
    <row r="2361">
      <c s="113" r="A2361">
        <v>225183000189</v>
      </c>
      <c t="s" s="136" r="B2361">
        <v>7209</v>
      </c>
      <c t="s" s="136" r="C2361">
        <v>251</v>
      </c>
      <c t="s" s="136" r="D2361">
        <v>251</v>
      </c>
      <c t="s" s="136" r="E2361">
        <v>7215</v>
      </c>
      <c s="150" r="F2361"/>
    </row>
    <row r="2362">
      <c s="113" r="A2362">
        <v>225183000197</v>
      </c>
      <c t="s" s="136" r="B2362">
        <v>7209</v>
      </c>
      <c t="s" s="136" r="C2362">
        <v>251</v>
      </c>
      <c t="s" s="136" r="D2362">
        <v>251</v>
      </c>
      <c t="s" s="136" r="E2362">
        <v>7216</v>
      </c>
      <c s="150" r="F2362"/>
    </row>
    <row r="2363">
      <c s="113" r="A2363">
        <v>225183000201</v>
      </c>
      <c t="s" s="136" r="B2363">
        <v>7209</v>
      </c>
      <c t="s" s="136" r="C2363">
        <v>251</v>
      </c>
      <c t="s" s="136" r="D2363">
        <v>251</v>
      </c>
      <c t="s" s="136" r="E2363">
        <v>7217</v>
      </c>
      <c s="150" r="F2363"/>
    </row>
    <row r="2364">
      <c s="113" r="A2364">
        <v>225183000219</v>
      </c>
      <c t="s" s="136" r="B2364">
        <v>7209</v>
      </c>
      <c t="s" s="136" r="C2364">
        <v>251</v>
      </c>
      <c t="s" s="136" r="D2364">
        <v>251</v>
      </c>
      <c t="s" s="136" r="E2364">
        <v>7218</v>
      </c>
      <c s="150" r="F2364"/>
    </row>
    <row r="2365">
      <c s="113" r="A2365">
        <v>225183000260</v>
      </c>
      <c t="s" s="136" r="B2365">
        <v>7209</v>
      </c>
      <c t="s" s="136" r="C2365">
        <v>251</v>
      </c>
      <c t="s" s="136" r="D2365">
        <v>251</v>
      </c>
      <c t="s" s="136" r="E2365">
        <v>7219</v>
      </c>
      <c s="150" r="F2365"/>
    </row>
    <row r="2366">
      <c s="113" r="A2366">
        <v>225183000278</v>
      </c>
      <c t="s" s="136" r="B2366">
        <v>7209</v>
      </c>
      <c t="s" s="136" r="C2366">
        <v>251</v>
      </c>
      <c t="s" s="136" r="D2366">
        <v>251</v>
      </c>
      <c t="s" s="136" r="E2366">
        <v>7220</v>
      </c>
      <c s="150" r="F2366"/>
    </row>
    <row r="2367">
      <c s="113" r="A2367">
        <v>225183000286</v>
      </c>
      <c t="s" s="136" r="B2367">
        <v>7209</v>
      </c>
      <c t="s" s="136" r="C2367">
        <v>251</v>
      </c>
      <c t="s" s="136" r="D2367">
        <v>251</v>
      </c>
      <c t="s" s="136" r="E2367">
        <v>7221</v>
      </c>
      <c s="150" r="F2367"/>
    </row>
    <row r="2368">
      <c s="113" r="A2368">
        <v>225183000308</v>
      </c>
      <c t="s" s="136" r="B2368">
        <v>7209</v>
      </c>
      <c t="s" s="136" r="C2368">
        <v>251</v>
      </c>
      <c t="s" s="136" r="D2368">
        <v>251</v>
      </c>
      <c t="s" s="136" r="E2368">
        <v>7222</v>
      </c>
      <c s="150" r="F2368"/>
    </row>
    <row r="2369">
      <c s="113" r="A2369">
        <v>225183000367</v>
      </c>
      <c t="s" s="136" r="B2369">
        <v>7209</v>
      </c>
      <c t="s" s="136" r="C2369">
        <v>251</v>
      </c>
      <c t="s" s="136" r="D2369">
        <v>251</v>
      </c>
      <c t="s" s="136" r="E2369">
        <v>7223</v>
      </c>
      <c s="150" r="F2369"/>
    </row>
    <row r="2370">
      <c s="113" r="A2370">
        <v>225183000456</v>
      </c>
      <c t="s" s="136" r="B2370">
        <v>7209</v>
      </c>
      <c t="s" s="136" r="C2370">
        <v>251</v>
      </c>
      <c t="s" s="136" r="D2370">
        <v>251</v>
      </c>
      <c t="s" s="136" r="E2370">
        <v>7224</v>
      </c>
      <c s="150" r="F2370"/>
    </row>
    <row r="2371">
      <c s="113" r="A2371">
        <v>225183000472</v>
      </c>
      <c t="s" s="136" r="B2371">
        <v>7209</v>
      </c>
      <c t="s" s="136" r="C2371">
        <v>251</v>
      </c>
      <c t="s" s="136" r="D2371">
        <v>251</v>
      </c>
      <c t="s" s="136" r="E2371">
        <v>7225</v>
      </c>
      <c s="150" r="F2371"/>
    </row>
    <row r="2372">
      <c s="113" r="A2372">
        <v>225183000481</v>
      </c>
      <c t="s" s="136" r="B2372">
        <v>7209</v>
      </c>
      <c t="s" s="136" r="C2372">
        <v>251</v>
      </c>
      <c t="s" s="136" r="D2372">
        <v>251</v>
      </c>
      <c t="s" s="136" r="E2372">
        <v>7226</v>
      </c>
      <c s="150" r="F2372"/>
    </row>
    <row r="2373">
      <c s="113" r="A2373">
        <v>225183000545</v>
      </c>
      <c t="s" s="136" r="B2373">
        <v>7209</v>
      </c>
      <c t="s" s="136" r="C2373">
        <v>251</v>
      </c>
      <c t="s" s="136" r="D2373">
        <v>251</v>
      </c>
      <c t="s" s="136" r="E2373">
        <v>7227</v>
      </c>
      <c s="150" r="F2373"/>
    </row>
    <row r="2374">
      <c s="113" r="A2374">
        <v>225183000553</v>
      </c>
      <c t="s" s="136" r="B2374">
        <v>7209</v>
      </c>
      <c t="s" s="136" r="C2374">
        <v>251</v>
      </c>
      <c t="s" s="136" r="D2374">
        <v>251</v>
      </c>
      <c t="s" s="136" r="E2374">
        <v>7228</v>
      </c>
      <c s="150" r="F2374"/>
    </row>
    <row r="2375">
      <c s="113" r="A2375">
        <v>225183000588</v>
      </c>
      <c t="s" s="136" r="B2375">
        <v>7209</v>
      </c>
      <c t="s" s="136" r="C2375">
        <v>251</v>
      </c>
      <c t="s" s="136" r="D2375">
        <v>251</v>
      </c>
      <c t="s" s="136" r="E2375">
        <v>7229</v>
      </c>
      <c s="150" r="F2375"/>
    </row>
    <row r="2376">
      <c s="113" r="A2376">
        <v>525183000001</v>
      </c>
      <c t="s" s="136" r="B2376">
        <v>7209</v>
      </c>
      <c t="s" s="136" r="C2376">
        <v>251</v>
      </c>
      <c t="s" s="136" r="D2376">
        <v>251</v>
      </c>
      <c t="s" s="136" r="E2376">
        <v>7230</v>
      </c>
      <c s="150" r="F2376"/>
    </row>
    <row r="2377">
      <c s="50" r="A2377">
        <v>125200000274</v>
      </c>
      <c t="s" s="103" r="B2377">
        <v>7231</v>
      </c>
      <c t="s" s="103" r="C2377">
        <v>4891</v>
      </c>
      <c t="s" s="103" r="D2377">
        <v>251</v>
      </c>
      <c t="s" s="103" r="E2377">
        <v>7232</v>
      </c>
      <c s="150" r="F2377"/>
    </row>
    <row r="2378">
      <c s="50" r="A2378">
        <v>225200000147</v>
      </c>
      <c t="s" s="103" r="B2378">
        <v>7231</v>
      </c>
      <c t="s" s="103" r="C2378">
        <v>4891</v>
      </c>
      <c t="s" s="103" r="D2378">
        <v>251</v>
      </c>
      <c t="s" s="103" r="E2378">
        <v>7233</v>
      </c>
      <c s="150" r="F2378"/>
    </row>
    <row r="2379">
      <c s="113" r="A2379">
        <v>125214000056</v>
      </c>
      <c t="s" s="136" r="B2379">
        <v>7234</v>
      </c>
      <c t="s" s="136" r="C2379">
        <v>251</v>
      </c>
      <c t="s" s="136" r="D2379">
        <v>251</v>
      </c>
      <c t="s" s="136" r="E2379">
        <v>7235</v>
      </c>
      <c s="150" r="F2379"/>
    </row>
    <row r="2380">
      <c s="113" r="A2380">
        <v>225214000034</v>
      </c>
      <c t="s" s="136" r="B2380">
        <v>7234</v>
      </c>
      <c t="s" s="136" r="C2380">
        <v>251</v>
      </c>
      <c t="s" s="136" r="D2380">
        <v>251</v>
      </c>
      <c t="s" s="136" r="E2380">
        <v>7236</v>
      </c>
      <c s="150" r="F2380"/>
    </row>
    <row r="2381">
      <c s="113" r="A2381">
        <v>225214000085</v>
      </c>
      <c t="s" s="136" r="B2381">
        <v>7234</v>
      </c>
      <c t="s" s="136" r="C2381">
        <v>251</v>
      </c>
      <c t="s" s="136" r="D2381">
        <v>251</v>
      </c>
      <c t="s" s="136" r="E2381">
        <v>7237</v>
      </c>
      <c s="150" r="F2381"/>
    </row>
    <row r="2382">
      <c s="113" r="A2382">
        <v>225214000239</v>
      </c>
      <c t="s" s="136" r="B2382">
        <v>7234</v>
      </c>
      <c t="s" s="136" r="C2382">
        <v>251</v>
      </c>
      <c t="s" s="136" r="D2382">
        <v>251</v>
      </c>
      <c t="s" s="136" r="E2382">
        <v>7238</v>
      </c>
      <c s="150" r="F2382"/>
    </row>
    <row r="2383">
      <c s="113" r="A2383">
        <v>325214000152</v>
      </c>
      <c t="s" s="136" r="B2383">
        <v>7234</v>
      </c>
      <c t="s" s="136" r="C2383">
        <v>251</v>
      </c>
      <c t="s" s="136" r="D2383">
        <v>251</v>
      </c>
      <c t="s" s="136" r="E2383">
        <v>7239</v>
      </c>
      <c s="150" r="F2383"/>
    </row>
    <row r="2384">
      <c s="50" r="A2384">
        <v>125224000178</v>
      </c>
      <c t="s" s="103" r="B2384">
        <v>7240</v>
      </c>
      <c t="s" s="103" r="C2384">
        <v>4891</v>
      </c>
      <c t="s" s="103" r="D2384">
        <v>251</v>
      </c>
      <c t="s" s="103" r="E2384">
        <v>7241</v>
      </c>
      <c s="150" r="F2384"/>
    </row>
    <row r="2385">
      <c s="50" r="A2385">
        <v>125224000062</v>
      </c>
      <c t="s" s="103" r="B2385">
        <v>7240</v>
      </c>
      <c t="s" s="103" r="C2385">
        <v>4891</v>
      </c>
      <c t="s" s="103" r="D2385">
        <v>251</v>
      </c>
      <c t="s" s="103" r="E2385">
        <v>7242</v>
      </c>
      <c s="150" r="F2385"/>
    </row>
    <row r="2386">
      <c s="113" r="A2386">
        <v>125245000119</v>
      </c>
      <c t="s" s="136" r="B2386">
        <v>7243</v>
      </c>
      <c t="s" s="136" r="C2386">
        <v>251</v>
      </c>
      <c t="s" s="136" r="D2386">
        <v>251</v>
      </c>
      <c t="s" s="136" r="E2386">
        <v>7244</v>
      </c>
      <c s="150" r="F2386"/>
    </row>
    <row r="2387">
      <c s="113" r="A2387">
        <v>125245000321</v>
      </c>
      <c t="s" s="136" r="B2387">
        <v>7243</v>
      </c>
      <c t="s" s="136" r="C2387">
        <v>251</v>
      </c>
      <c t="s" s="136" r="D2387">
        <v>251</v>
      </c>
      <c t="s" s="136" r="E2387">
        <v>7245</v>
      </c>
      <c s="150" r="F2387"/>
    </row>
    <row r="2388">
      <c s="113" r="A2388">
        <v>225245000016</v>
      </c>
      <c t="s" s="136" r="B2388">
        <v>7243</v>
      </c>
      <c t="s" s="136" r="C2388">
        <v>251</v>
      </c>
      <c t="s" s="136" r="D2388">
        <v>251</v>
      </c>
      <c t="s" s="136" r="E2388">
        <v>7246</v>
      </c>
      <c s="150" r="F2388"/>
    </row>
    <row r="2389">
      <c s="113" r="A2389">
        <v>225245000032</v>
      </c>
      <c t="s" s="136" r="B2389">
        <v>7243</v>
      </c>
      <c t="s" s="136" r="C2389">
        <v>251</v>
      </c>
      <c t="s" s="136" r="D2389">
        <v>251</v>
      </c>
      <c t="s" s="136" r="E2389">
        <v>7247</v>
      </c>
      <c s="150" r="F2389"/>
    </row>
    <row r="2390">
      <c s="113" r="A2390">
        <v>225245000229</v>
      </c>
      <c t="s" s="136" r="B2390">
        <v>7243</v>
      </c>
      <c t="s" s="136" r="C2390">
        <v>251</v>
      </c>
      <c t="s" s="136" r="D2390">
        <v>251</v>
      </c>
      <c t="s" s="136" r="E2390">
        <v>7248</v>
      </c>
      <c s="150" r="F2390"/>
    </row>
    <row r="2391">
      <c s="113" r="A2391">
        <v>225245000237</v>
      </c>
      <c t="s" s="136" r="B2391">
        <v>7243</v>
      </c>
      <c t="s" s="136" r="C2391">
        <v>251</v>
      </c>
      <c t="s" s="136" r="D2391">
        <v>251</v>
      </c>
      <c t="s" s="136" r="E2391">
        <v>7249</v>
      </c>
      <c s="150" r="F2391"/>
    </row>
    <row r="2392">
      <c s="113" r="A2392">
        <v>225245000245</v>
      </c>
      <c t="s" s="136" r="B2392">
        <v>7243</v>
      </c>
      <c t="s" s="136" r="C2392">
        <v>251</v>
      </c>
      <c t="s" s="136" r="D2392">
        <v>251</v>
      </c>
      <c t="s" s="136" r="E2392">
        <v>7250</v>
      </c>
      <c s="150" r="F2392"/>
    </row>
    <row r="2393">
      <c s="113" r="A2393">
        <v>225245000253</v>
      </c>
      <c t="s" s="136" r="B2393">
        <v>7243</v>
      </c>
      <c t="s" s="136" r="C2393">
        <v>251</v>
      </c>
      <c t="s" s="136" r="D2393">
        <v>251</v>
      </c>
      <c t="s" s="136" r="E2393">
        <v>7251</v>
      </c>
      <c s="150" r="F2393"/>
    </row>
    <row r="2394">
      <c s="50" r="A2394">
        <v>125258000142</v>
      </c>
      <c t="s" s="103" r="B2394">
        <v>7252</v>
      </c>
      <c t="s" s="103" r="C2394">
        <v>4891</v>
      </c>
      <c t="s" s="103" r="D2394">
        <v>251</v>
      </c>
      <c t="s" s="103" r="E2394">
        <v>7242</v>
      </c>
      <c s="150" r="F2394"/>
    </row>
    <row r="2395">
      <c s="50" r="A2395">
        <v>125269000055</v>
      </c>
      <c t="s" s="103" r="B2395">
        <v>4893</v>
      </c>
      <c t="s" s="103" r="C2395">
        <v>4891</v>
      </c>
      <c t="s" s="103" r="D2395">
        <v>7253</v>
      </c>
      <c t="s" s="103" r="E2395">
        <v>7254</v>
      </c>
      <c s="150" r="F2395"/>
    </row>
    <row r="2396">
      <c s="50" r="A2396">
        <v>125269000039</v>
      </c>
      <c t="s" s="103" r="B2396">
        <v>4893</v>
      </c>
      <c t="s" s="103" r="C2396">
        <v>4891</v>
      </c>
      <c t="s" s="103" r="D2396">
        <v>7253</v>
      </c>
      <c t="s" s="103" r="E2396">
        <v>7255</v>
      </c>
      <c s="150" r="F2396"/>
    </row>
    <row r="2397">
      <c s="50" r="A2397">
        <v>125269004271</v>
      </c>
      <c t="s" s="103" r="B2397">
        <v>4893</v>
      </c>
      <c t="s" s="103" r="C2397">
        <v>4891</v>
      </c>
      <c t="s" s="103" r="D2397">
        <v>7253</v>
      </c>
      <c t="s" s="103" r="E2397">
        <v>7256</v>
      </c>
      <c s="150" r="F2397"/>
    </row>
    <row r="2398">
      <c s="50" r="A2398">
        <v>125269003712</v>
      </c>
      <c t="s" s="103" r="B2398">
        <v>4893</v>
      </c>
      <c t="s" s="103" r="C2398">
        <v>4891</v>
      </c>
      <c t="s" s="103" r="D2398">
        <v>7253</v>
      </c>
      <c t="s" s="103" r="E2398">
        <v>7257</v>
      </c>
      <c s="150" r="F2398"/>
    </row>
    <row r="2399">
      <c s="113" r="A2399">
        <v>125281000028</v>
      </c>
      <c t="s" s="136" r="B2399">
        <v>7258</v>
      </c>
      <c t="s" s="136" r="C2399">
        <v>251</v>
      </c>
      <c t="s" s="136" r="D2399">
        <v>251</v>
      </c>
      <c t="s" s="136" r="E2399">
        <v>7259</v>
      </c>
      <c s="150" r="F2399"/>
    </row>
    <row r="2400">
      <c s="113" r="A2400">
        <v>125281000320</v>
      </c>
      <c t="s" s="136" r="B2400">
        <v>7258</v>
      </c>
      <c t="s" s="136" r="C2400">
        <v>251</v>
      </c>
      <c t="s" s="136" r="D2400">
        <v>251</v>
      </c>
      <c t="s" s="136" r="E2400">
        <v>7055</v>
      </c>
      <c s="150" r="F2400"/>
    </row>
    <row r="2401">
      <c s="113" r="A2401">
        <v>225281000073</v>
      </c>
      <c t="s" s="136" r="B2401">
        <v>7258</v>
      </c>
      <c t="s" s="136" r="C2401">
        <v>251</v>
      </c>
      <c t="s" s="136" r="D2401">
        <v>251</v>
      </c>
      <c t="s" s="136" r="E2401">
        <v>7260</v>
      </c>
      <c s="150" r="F2401"/>
    </row>
    <row r="2402">
      <c s="113" r="A2402">
        <v>225281000111</v>
      </c>
      <c t="s" s="136" r="B2402">
        <v>7258</v>
      </c>
      <c t="s" s="136" r="C2402">
        <v>251</v>
      </c>
      <c t="s" s="136" r="D2402">
        <v>251</v>
      </c>
      <c t="s" s="136" r="E2402">
        <v>7261</v>
      </c>
      <c s="150" r="F2402"/>
    </row>
    <row r="2403">
      <c s="113" r="A2403">
        <v>225281000120</v>
      </c>
      <c t="s" s="136" r="B2403">
        <v>7258</v>
      </c>
      <c t="s" s="136" r="C2403">
        <v>251</v>
      </c>
      <c t="s" s="136" r="D2403">
        <v>251</v>
      </c>
      <c t="s" s="136" r="E2403">
        <v>7262</v>
      </c>
      <c s="150" r="F2403"/>
    </row>
    <row r="2404">
      <c s="113" r="A2404">
        <v>225281000154</v>
      </c>
      <c t="s" s="136" r="B2404">
        <v>7258</v>
      </c>
      <c t="s" s="136" r="C2404">
        <v>251</v>
      </c>
      <c t="s" s="136" r="D2404">
        <v>251</v>
      </c>
      <c t="s" s="136" r="E2404">
        <v>7263</v>
      </c>
      <c s="150" r="F2404"/>
    </row>
    <row r="2405">
      <c s="113" r="A2405">
        <v>225281000162</v>
      </c>
      <c t="s" s="136" r="B2405">
        <v>7258</v>
      </c>
      <c t="s" s="136" r="C2405">
        <v>251</v>
      </c>
      <c t="s" s="136" r="D2405">
        <v>251</v>
      </c>
      <c t="s" s="136" r="E2405">
        <v>7264</v>
      </c>
      <c s="150" r="F2405"/>
    </row>
    <row r="2406">
      <c s="113" r="A2406">
        <v>225281000189</v>
      </c>
      <c t="s" s="136" r="B2406">
        <v>7258</v>
      </c>
      <c t="s" s="136" r="C2406">
        <v>251</v>
      </c>
      <c t="s" s="136" r="D2406">
        <v>251</v>
      </c>
      <c t="s" s="136" r="E2406">
        <v>7265</v>
      </c>
      <c s="150" r="F2406"/>
    </row>
    <row r="2407">
      <c s="113" r="A2407">
        <v>225281000201</v>
      </c>
      <c t="s" s="136" r="B2407">
        <v>7258</v>
      </c>
      <c t="s" s="136" r="C2407">
        <v>251</v>
      </c>
      <c t="s" s="136" r="D2407">
        <v>251</v>
      </c>
      <c t="s" s="136" r="E2407">
        <v>7266</v>
      </c>
      <c s="150" r="F2407"/>
    </row>
    <row r="2408">
      <c s="113" r="A2408">
        <v>225281000235</v>
      </c>
      <c t="s" s="136" r="B2408">
        <v>7258</v>
      </c>
      <c t="s" s="136" r="C2408">
        <v>251</v>
      </c>
      <c t="s" s="136" r="D2408">
        <v>251</v>
      </c>
      <c t="s" s="136" r="E2408">
        <v>7267</v>
      </c>
      <c s="150" r="F2408"/>
    </row>
    <row r="2409">
      <c s="113" r="A2409">
        <v>225281000251</v>
      </c>
      <c t="s" s="136" r="B2409">
        <v>7258</v>
      </c>
      <c t="s" s="136" r="C2409">
        <v>251</v>
      </c>
      <c t="s" s="136" r="D2409">
        <v>251</v>
      </c>
      <c t="s" s="136" r="E2409">
        <v>7268</v>
      </c>
      <c s="150" r="F2409"/>
    </row>
    <row r="2410">
      <c s="113" r="A2410">
        <v>225281000260</v>
      </c>
      <c t="s" s="136" r="B2410">
        <v>7258</v>
      </c>
      <c t="s" s="136" r="C2410">
        <v>251</v>
      </c>
      <c t="s" s="136" r="D2410">
        <v>251</v>
      </c>
      <c t="s" s="136" r="E2410">
        <v>7269</v>
      </c>
      <c s="150" r="F2410"/>
    </row>
    <row r="2411">
      <c s="113" r="A2411">
        <v>225281000278</v>
      </c>
      <c t="s" s="136" r="B2411">
        <v>7258</v>
      </c>
      <c t="s" s="136" r="C2411">
        <v>251</v>
      </c>
      <c t="s" s="136" r="D2411">
        <v>251</v>
      </c>
      <c t="s" s="136" r="E2411">
        <v>7270</v>
      </c>
      <c s="150" r="F2411"/>
    </row>
    <row r="2412">
      <c s="113" r="A2412">
        <v>225281000294</v>
      </c>
      <c t="s" s="136" r="B2412">
        <v>7258</v>
      </c>
      <c t="s" s="136" r="C2412">
        <v>251</v>
      </c>
      <c t="s" s="136" r="D2412">
        <v>251</v>
      </c>
      <c t="s" s="136" r="E2412">
        <v>7271</v>
      </c>
      <c s="150" r="F2412"/>
    </row>
    <row r="2413">
      <c s="113" r="A2413">
        <v>225281000308</v>
      </c>
      <c t="s" s="136" r="B2413">
        <v>7258</v>
      </c>
      <c t="s" s="136" r="C2413">
        <v>251</v>
      </c>
      <c t="s" s="136" r="D2413">
        <v>251</v>
      </c>
      <c t="s" s="136" r="E2413">
        <v>7272</v>
      </c>
      <c s="150" r="F2413"/>
    </row>
    <row r="2414">
      <c s="113" r="A2414">
        <v>225281000316</v>
      </c>
      <c t="s" s="136" r="B2414">
        <v>7258</v>
      </c>
      <c t="s" s="136" r="C2414">
        <v>251</v>
      </c>
      <c t="s" s="136" r="D2414">
        <v>251</v>
      </c>
      <c t="s" s="136" r="E2414">
        <v>7273</v>
      </c>
      <c s="150" r="F2414"/>
    </row>
    <row r="2415">
      <c s="113" r="A2415">
        <v>225281000324</v>
      </c>
      <c t="s" s="136" r="B2415">
        <v>7258</v>
      </c>
      <c t="s" s="136" r="C2415">
        <v>251</v>
      </c>
      <c t="s" s="136" r="D2415">
        <v>251</v>
      </c>
      <c t="s" s="136" r="E2415">
        <v>7274</v>
      </c>
      <c s="150" r="F2415"/>
    </row>
    <row r="2416">
      <c s="113" r="A2416">
        <v>125286000093</v>
      </c>
      <c t="s" s="136" r="B2416">
        <v>7275</v>
      </c>
      <c t="s" s="136" r="C2416">
        <v>251</v>
      </c>
      <c t="s" s="136" r="D2416">
        <v>251</v>
      </c>
      <c t="s" s="136" r="E2416">
        <v>7276</v>
      </c>
      <c s="150" r="F2416"/>
    </row>
    <row r="2417">
      <c s="113" r="A2417">
        <v>125286000263</v>
      </c>
      <c t="s" s="136" r="B2417">
        <v>7275</v>
      </c>
      <c t="s" s="136" r="C2417">
        <v>251</v>
      </c>
      <c t="s" s="136" r="D2417">
        <v>251</v>
      </c>
      <c t="s" s="136" r="E2417">
        <v>7277</v>
      </c>
      <c s="150" r="F2417"/>
    </row>
    <row r="2418">
      <c s="113" r="A2418">
        <v>125286000344</v>
      </c>
      <c t="s" s="136" r="B2418">
        <v>7275</v>
      </c>
      <c t="s" s="136" r="C2418">
        <v>251</v>
      </c>
      <c t="s" s="136" r="D2418">
        <v>251</v>
      </c>
      <c t="s" s="136" r="E2418">
        <v>7278</v>
      </c>
      <c s="150" r="F2418"/>
    </row>
    <row r="2419">
      <c s="113" r="A2419">
        <v>125286000468</v>
      </c>
      <c t="s" s="136" r="B2419">
        <v>7275</v>
      </c>
      <c t="s" s="136" r="C2419">
        <v>251</v>
      </c>
      <c t="s" s="136" r="D2419">
        <v>251</v>
      </c>
      <c t="s" s="136" r="E2419">
        <v>7279</v>
      </c>
      <c s="150" r="F2419"/>
    </row>
    <row r="2420">
      <c s="113" r="A2420">
        <v>125286000620</v>
      </c>
      <c t="s" s="136" r="B2420">
        <v>7275</v>
      </c>
      <c t="s" s="136" r="C2420">
        <v>251</v>
      </c>
      <c t="s" s="136" r="D2420">
        <v>251</v>
      </c>
      <c t="s" s="136" r="E2420">
        <v>7280</v>
      </c>
      <c s="150" r="F2420"/>
    </row>
    <row r="2421">
      <c s="113" r="A2421">
        <v>225286000471</v>
      </c>
      <c t="s" s="136" r="B2421">
        <v>7275</v>
      </c>
      <c t="s" s="136" r="C2421">
        <v>251</v>
      </c>
      <c t="s" s="136" r="D2421">
        <v>251</v>
      </c>
      <c t="s" s="136" r="E2421">
        <v>7281</v>
      </c>
      <c s="150" r="F2421"/>
    </row>
    <row r="2422">
      <c s="113" r="A2422">
        <v>125286000107</v>
      </c>
      <c t="s" s="136" r="B2422">
        <v>7275</v>
      </c>
      <c t="s" s="136" r="C2422">
        <v>251</v>
      </c>
      <c t="s" s="136" r="D2422">
        <v>251</v>
      </c>
      <c t="s" s="136" r="E2422">
        <v>7282</v>
      </c>
      <c s="150" r="F2422"/>
    </row>
    <row r="2423">
      <c s="113" r="A2423">
        <v>125286000115</v>
      </c>
      <c t="s" s="136" r="B2423">
        <v>7275</v>
      </c>
      <c t="s" s="136" r="C2423">
        <v>251</v>
      </c>
      <c t="s" s="136" r="D2423">
        <v>251</v>
      </c>
      <c t="s" s="136" r="E2423">
        <v>7283</v>
      </c>
      <c s="150" r="F2423"/>
    </row>
    <row r="2424">
      <c s="113" r="A2424">
        <v>125286000123</v>
      </c>
      <c t="s" s="136" r="B2424">
        <v>7275</v>
      </c>
      <c t="s" s="136" r="C2424">
        <v>251</v>
      </c>
      <c t="s" s="136" r="D2424">
        <v>251</v>
      </c>
      <c t="s" s="136" r="E2424">
        <v>7284</v>
      </c>
      <c s="150" r="F2424"/>
    </row>
    <row r="2425">
      <c s="113" r="A2425">
        <v>125286000514</v>
      </c>
      <c t="s" s="136" r="B2425">
        <v>7275</v>
      </c>
      <c t="s" s="136" r="C2425">
        <v>251</v>
      </c>
      <c t="s" s="136" r="D2425">
        <v>251</v>
      </c>
      <c t="s" s="136" r="E2425">
        <v>7055</v>
      </c>
      <c s="150" r="F2425"/>
    </row>
    <row r="2426">
      <c s="50" r="A2426">
        <v>225286000063</v>
      </c>
      <c t="s" s="103" r="B2426">
        <v>7285</v>
      </c>
      <c t="s" s="103" r="C2426">
        <v>4891</v>
      </c>
      <c t="s" s="103" r="D2426">
        <v>251</v>
      </c>
      <c t="s" s="103" r="E2426">
        <v>7286</v>
      </c>
      <c s="150" r="F2426"/>
    </row>
    <row r="2427">
      <c s="50" r="A2427">
        <v>125286000298</v>
      </c>
      <c t="s" s="103" r="B2427">
        <v>7285</v>
      </c>
      <c t="s" s="103" r="C2427">
        <v>4891</v>
      </c>
      <c t="s" s="103" r="D2427">
        <v>251</v>
      </c>
      <c t="s" s="103" r="E2427">
        <v>7287</v>
      </c>
      <c s="150" r="F2427"/>
    </row>
    <row r="2428">
      <c s="113" r="A2428">
        <v>125288000180</v>
      </c>
      <c t="s" s="136" r="B2428">
        <v>7288</v>
      </c>
      <c t="s" s="136" r="C2428">
        <v>251</v>
      </c>
      <c t="s" s="136" r="D2428">
        <v>251</v>
      </c>
      <c t="s" s="136" r="E2428">
        <v>7289</v>
      </c>
      <c s="150" r="F2428"/>
    </row>
    <row r="2429">
      <c s="113" r="A2429">
        <v>225288000052</v>
      </c>
      <c t="s" s="136" r="B2429">
        <v>7288</v>
      </c>
      <c t="s" s="136" r="C2429">
        <v>251</v>
      </c>
      <c t="s" s="136" r="D2429">
        <v>251</v>
      </c>
      <c t="s" s="136" r="E2429">
        <v>7290</v>
      </c>
      <c s="150" r="F2429"/>
    </row>
    <row r="2430">
      <c s="113" r="A2430">
        <v>225288000095</v>
      </c>
      <c t="s" s="136" r="B2430">
        <v>7288</v>
      </c>
      <c t="s" s="136" r="C2430">
        <v>251</v>
      </c>
      <c t="s" s="136" r="D2430">
        <v>251</v>
      </c>
      <c t="s" s="136" r="E2430">
        <v>7291</v>
      </c>
      <c s="150" r="F2430"/>
    </row>
    <row r="2431">
      <c s="113" r="A2431">
        <v>225288000141</v>
      </c>
      <c t="s" s="136" r="B2431">
        <v>7288</v>
      </c>
      <c t="s" s="136" r="C2431">
        <v>251</v>
      </c>
      <c t="s" s="136" r="D2431">
        <v>251</v>
      </c>
      <c t="s" s="136" r="E2431">
        <v>7292</v>
      </c>
      <c s="150" r="F2431"/>
    </row>
    <row r="2432">
      <c s="113" r="A2432">
        <v>225288000168</v>
      </c>
      <c t="s" s="136" r="B2432">
        <v>7288</v>
      </c>
      <c t="s" s="136" r="C2432">
        <v>251</v>
      </c>
      <c t="s" s="136" r="D2432">
        <v>251</v>
      </c>
      <c t="s" s="136" r="E2432">
        <v>7293</v>
      </c>
      <c s="150" r="F2432"/>
    </row>
    <row r="2433">
      <c s="113" r="A2433">
        <v>225288000281</v>
      </c>
      <c t="s" s="136" r="B2433">
        <v>7288</v>
      </c>
      <c t="s" s="136" r="C2433">
        <v>251</v>
      </c>
      <c t="s" s="136" r="D2433">
        <v>251</v>
      </c>
      <c t="s" s="136" r="E2433">
        <v>7294</v>
      </c>
      <c s="150" r="F2433"/>
    </row>
    <row r="2434">
      <c s="50" r="A2434">
        <v>125290000120</v>
      </c>
      <c t="s" s="103" r="B2434">
        <v>7295</v>
      </c>
      <c t="s" s="103" r="C2434">
        <v>4891</v>
      </c>
      <c t="s" s="103" r="D2434">
        <v>7296</v>
      </c>
      <c t="s" s="103" r="E2434">
        <v>5335</v>
      </c>
      <c s="150" r="F2434"/>
    </row>
    <row r="2435">
      <c s="50" r="A2435">
        <v>125290000570</v>
      </c>
      <c t="s" s="103" r="B2435">
        <v>7295</v>
      </c>
      <c t="s" s="103" r="C2435">
        <v>4891</v>
      </c>
      <c t="s" s="103" r="D2435">
        <v>7296</v>
      </c>
      <c t="s" s="103" r="E2435">
        <v>7297</v>
      </c>
      <c s="150" r="F2435"/>
    </row>
    <row r="2436">
      <c s="50" r="A2436">
        <v>125290000251</v>
      </c>
      <c t="s" s="103" r="B2436">
        <v>7295</v>
      </c>
      <c t="s" s="103" r="C2436">
        <v>4891</v>
      </c>
      <c t="s" s="103" r="D2436">
        <v>7296</v>
      </c>
      <c t="s" s="103" r="E2436">
        <v>7298</v>
      </c>
      <c s="150" r="F2436"/>
    </row>
    <row r="2437">
      <c s="50" r="A2437">
        <v>125290000863</v>
      </c>
      <c t="s" s="103" r="B2437">
        <v>7295</v>
      </c>
      <c t="s" s="103" r="C2437">
        <v>4891</v>
      </c>
      <c t="s" s="103" r="D2437">
        <v>7296</v>
      </c>
      <c t="s" s="103" r="E2437">
        <v>7299</v>
      </c>
      <c s="150" r="F2437"/>
    </row>
    <row r="2438">
      <c s="50" r="A2438">
        <v>125290000171</v>
      </c>
      <c t="s" s="103" r="B2438">
        <v>7295</v>
      </c>
      <c t="s" s="103" r="C2438">
        <v>4891</v>
      </c>
      <c t="s" s="103" r="D2438">
        <v>7296</v>
      </c>
      <c t="s" s="103" r="E2438">
        <v>1554</v>
      </c>
      <c s="150" r="F2438"/>
    </row>
    <row r="2439">
      <c s="50" r="A2439">
        <v>225290001473</v>
      </c>
      <c t="s" s="103" r="B2439">
        <v>7295</v>
      </c>
      <c t="s" s="103" r="C2439">
        <v>4891</v>
      </c>
      <c t="s" s="103" r="D2439">
        <v>7296</v>
      </c>
      <c t="s" s="103" r="E2439">
        <v>7300</v>
      </c>
      <c s="150" r="F2439"/>
    </row>
    <row r="2440">
      <c s="50" r="A2440">
        <v>125290000219</v>
      </c>
      <c t="s" s="103" r="B2440">
        <v>7295</v>
      </c>
      <c t="s" s="103" r="C2440">
        <v>4891</v>
      </c>
      <c t="s" s="103" r="D2440">
        <v>7296</v>
      </c>
      <c t="s" s="103" r="E2440">
        <v>7301</v>
      </c>
      <c s="150" r="F2440"/>
    </row>
    <row r="2441">
      <c s="50" r="A2441">
        <v>125290000936</v>
      </c>
      <c t="s" s="103" r="B2441">
        <v>7295</v>
      </c>
      <c t="s" s="103" r="C2441">
        <v>4891</v>
      </c>
      <c t="s" s="103" r="D2441">
        <v>7296</v>
      </c>
      <c t="s" s="103" r="E2441">
        <v>7302</v>
      </c>
      <c s="150" r="F2441"/>
    </row>
    <row r="2442">
      <c s="50" r="A2442">
        <v>225290001660</v>
      </c>
      <c t="s" s="103" r="B2442">
        <v>7295</v>
      </c>
      <c t="s" s="103" r="C2442">
        <v>4891</v>
      </c>
      <c t="s" s="103" r="D2442">
        <v>7296</v>
      </c>
      <c t="s" s="103" r="E2442">
        <v>7303</v>
      </c>
      <c s="150" r="F2442"/>
    </row>
    <row r="2443">
      <c s="50" r="A2443">
        <v>125290000146</v>
      </c>
      <c t="s" s="103" r="B2443">
        <v>7295</v>
      </c>
      <c t="s" s="103" r="C2443">
        <v>4891</v>
      </c>
      <c t="s" s="103" r="D2443">
        <v>7296</v>
      </c>
      <c t="s" s="103" r="E2443">
        <v>7304</v>
      </c>
      <c s="150" r="F2443"/>
    </row>
    <row r="2444">
      <c s="50" r="A2444">
        <v>125290000111</v>
      </c>
      <c t="s" s="103" r="B2444">
        <v>7295</v>
      </c>
      <c t="s" s="103" r="C2444">
        <v>4891</v>
      </c>
      <c t="s" s="103" r="D2444">
        <v>7296</v>
      </c>
      <c t="s" s="103" r="E2444">
        <v>5283</v>
      </c>
      <c s="150" r="F2444"/>
    </row>
    <row r="2445">
      <c s="50" r="A2445">
        <v>125290000201</v>
      </c>
      <c t="s" s="103" r="B2445">
        <v>7295</v>
      </c>
      <c t="s" s="103" r="C2445">
        <v>4891</v>
      </c>
      <c t="s" s="103" r="D2445">
        <v>7296</v>
      </c>
      <c t="s" s="103" r="E2445">
        <v>7305</v>
      </c>
      <c s="150" r="F2445"/>
    </row>
    <row r="2446">
      <c s="50" r="A2446">
        <v>125290000189</v>
      </c>
      <c t="s" s="103" r="B2446">
        <v>7295</v>
      </c>
      <c t="s" s="103" r="C2446">
        <v>4891</v>
      </c>
      <c t="s" s="103" r="D2446">
        <v>7296</v>
      </c>
      <c t="s" s="103" r="E2446">
        <v>7306</v>
      </c>
      <c s="150" r="F2446"/>
    </row>
    <row r="2447">
      <c s="50" r="A2447">
        <v>125290001299</v>
      </c>
      <c t="s" s="103" r="B2447">
        <v>7295</v>
      </c>
      <c t="s" s="103" r="C2447">
        <v>4891</v>
      </c>
      <c t="s" s="103" r="D2447">
        <v>7296</v>
      </c>
      <c t="s" s="103" r="E2447">
        <v>7307</v>
      </c>
      <c s="150" r="F2447"/>
    </row>
    <row r="2448">
      <c s="50" r="A2448">
        <v>425290000662</v>
      </c>
      <c t="s" s="103" r="B2448">
        <v>7295</v>
      </c>
      <c t="s" s="103" r="C2448">
        <v>4891</v>
      </c>
      <c t="s" s="103" r="D2448">
        <v>7296</v>
      </c>
      <c t="s" s="103" r="E2448">
        <v>7308</v>
      </c>
      <c s="150" r="F2448"/>
    </row>
    <row r="2449">
      <c s="50" r="A2449">
        <v>125293000058</v>
      </c>
      <c t="s" s="103" r="B2449">
        <v>7309</v>
      </c>
      <c t="s" s="103" r="C2449">
        <v>4891</v>
      </c>
      <c t="s" s="103" r="D2449">
        <v>251</v>
      </c>
      <c t="s" s="103" r="E2449">
        <v>7310</v>
      </c>
      <c s="150" r="F2449"/>
    </row>
    <row r="2450">
      <c s="113" r="A2450">
        <v>125295000012</v>
      </c>
      <c t="s" s="136" r="B2450">
        <v>7311</v>
      </c>
      <c t="s" s="136" r="C2450">
        <v>251</v>
      </c>
      <c t="s" s="136" r="D2450">
        <v>251</v>
      </c>
      <c t="s" s="136" r="E2450">
        <v>7242</v>
      </c>
      <c s="150" r="F2450"/>
    </row>
    <row r="2451">
      <c s="113" r="A2451">
        <v>125295000063</v>
      </c>
      <c t="s" s="136" r="B2451">
        <v>7311</v>
      </c>
      <c t="s" s="136" r="C2451">
        <v>251</v>
      </c>
      <c t="s" s="136" r="D2451">
        <v>251</v>
      </c>
      <c t="s" s="136" r="E2451">
        <v>7312</v>
      </c>
      <c s="150" r="F2451"/>
    </row>
    <row r="2452">
      <c s="113" r="A2452">
        <v>225295000025</v>
      </c>
      <c t="s" s="136" r="B2452">
        <v>7311</v>
      </c>
      <c t="s" s="136" r="C2452">
        <v>251</v>
      </c>
      <c t="s" s="136" r="D2452">
        <v>251</v>
      </c>
      <c t="s" s="136" r="E2452">
        <v>7313</v>
      </c>
      <c s="150" r="F2452"/>
    </row>
    <row r="2453">
      <c s="113" r="A2453">
        <v>225295000033</v>
      </c>
      <c t="s" s="136" r="B2453">
        <v>7311</v>
      </c>
      <c t="s" s="136" r="C2453">
        <v>251</v>
      </c>
      <c t="s" s="136" r="D2453">
        <v>251</v>
      </c>
      <c t="s" s="136" r="E2453">
        <v>7314</v>
      </c>
      <c s="150" r="F2453"/>
    </row>
    <row r="2454">
      <c s="113" r="A2454">
        <v>225295000041</v>
      </c>
      <c t="s" s="136" r="B2454">
        <v>7311</v>
      </c>
      <c t="s" s="136" r="C2454">
        <v>251</v>
      </c>
      <c t="s" s="136" r="D2454">
        <v>251</v>
      </c>
      <c t="s" s="136" r="E2454">
        <v>7315</v>
      </c>
      <c s="150" r="F2454"/>
    </row>
    <row r="2455">
      <c s="113" r="A2455">
        <v>225295000122</v>
      </c>
      <c t="s" s="136" r="B2455">
        <v>7311</v>
      </c>
      <c t="s" s="136" r="C2455">
        <v>251</v>
      </c>
      <c t="s" s="136" r="D2455">
        <v>251</v>
      </c>
      <c t="s" s="136" r="E2455">
        <v>7316</v>
      </c>
      <c s="150" r="F2455"/>
    </row>
    <row r="2456">
      <c s="113" r="A2456">
        <v>225295000131</v>
      </c>
      <c t="s" s="136" r="B2456">
        <v>7311</v>
      </c>
      <c t="s" s="136" r="C2456">
        <v>251</v>
      </c>
      <c t="s" s="136" r="D2456">
        <v>251</v>
      </c>
      <c t="s" s="136" r="E2456">
        <v>7317</v>
      </c>
      <c s="150" r="F2456"/>
    </row>
    <row r="2457">
      <c s="113" r="A2457">
        <v>225295000173</v>
      </c>
      <c t="s" s="136" r="B2457">
        <v>7311</v>
      </c>
      <c t="s" s="136" r="C2457">
        <v>251</v>
      </c>
      <c t="s" s="136" r="D2457">
        <v>251</v>
      </c>
      <c t="s" s="136" r="E2457">
        <v>7318</v>
      </c>
      <c s="150" r="F2457"/>
    </row>
    <row r="2458">
      <c s="113" r="A2458">
        <v>225295000181</v>
      </c>
      <c t="s" s="136" r="B2458">
        <v>7311</v>
      </c>
      <c t="s" s="136" r="C2458">
        <v>251</v>
      </c>
      <c t="s" s="136" r="D2458">
        <v>251</v>
      </c>
      <c t="s" s="136" r="E2458">
        <v>7072</v>
      </c>
      <c s="150" r="F2458"/>
    </row>
    <row r="2459">
      <c s="50" r="A2459">
        <v>125297000141</v>
      </c>
      <c t="s" s="103" r="B2459">
        <v>7319</v>
      </c>
      <c t="s" s="103" r="C2459">
        <v>4891</v>
      </c>
      <c t="s" s="103" r="D2459">
        <v>251</v>
      </c>
      <c t="s" s="103" r="E2459">
        <v>7320</v>
      </c>
      <c s="150" r="F2459"/>
    </row>
    <row r="2460">
      <c s="50" r="A2460">
        <v>125297000524</v>
      </c>
      <c t="s" s="103" r="B2460">
        <v>7319</v>
      </c>
      <c t="s" s="103" r="C2460">
        <v>4891</v>
      </c>
      <c t="s" s="103" r="D2460">
        <v>251</v>
      </c>
      <c t="s" s="103" r="E2460">
        <v>7321</v>
      </c>
      <c s="150" r="F2460"/>
    </row>
    <row r="2461">
      <c s="113" r="A2461">
        <v>125299000173</v>
      </c>
      <c t="s" s="136" r="B2461">
        <v>7322</v>
      </c>
      <c t="s" s="136" r="C2461">
        <v>251</v>
      </c>
      <c t="s" s="136" r="D2461">
        <v>251</v>
      </c>
      <c t="s" s="136" r="E2461">
        <v>7323</v>
      </c>
      <c s="150" r="F2461"/>
    </row>
    <row r="2462">
      <c s="113" r="A2462">
        <v>125299000181</v>
      </c>
      <c t="s" s="136" r="B2462">
        <v>7322</v>
      </c>
      <c t="s" s="136" r="C2462">
        <v>251</v>
      </c>
      <c t="s" s="136" r="D2462">
        <v>251</v>
      </c>
      <c t="s" s="136" r="E2462">
        <v>7324</v>
      </c>
      <c s="150" r="F2462"/>
    </row>
    <row r="2463">
      <c s="113" r="A2463">
        <v>225299000011</v>
      </c>
      <c t="s" s="136" r="B2463">
        <v>7322</v>
      </c>
      <c t="s" s="136" r="C2463">
        <v>251</v>
      </c>
      <c t="s" s="136" r="D2463">
        <v>251</v>
      </c>
      <c t="s" s="136" r="E2463">
        <v>7325</v>
      </c>
      <c s="150" r="F2463"/>
    </row>
    <row r="2464">
      <c s="113" r="A2464">
        <v>225299000038</v>
      </c>
      <c t="s" s="136" r="B2464">
        <v>7322</v>
      </c>
      <c t="s" s="136" r="C2464">
        <v>251</v>
      </c>
      <c t="s" s="136" r="D2464">
        <v>251</v>
      </c>
      <c t="s" s="136" r="E2464">
        <v>7326</v>
      </c>
      <c s="150" r="F2464"/>
    </row>
    <row r="2465">
      <c s="113" r="A2465">
        <v>225299000054</v>
      </c>
      <c t="s" s="136" r="B2465">
        <v>7322</v>
      </c>
      <c t="s" s="136" r="C2465">
        <v>251</v>
      </c>
      <c t="s" s="136" r="D2465">
        <v>251</v>
      </c>
      <c t="s" s="136" r="E2465">
        <v>7045</v>
      </c>
      <c s="150" r="F2465"/>
    </row>
    <row r="2466">
      <c s="113" r="A2466">
        <v>225299000071</v>
      </c>
      <c t="s" s="136" r="B2466">
        <v>7322</v>
      </c>
      <c t="s" s="136" r="C2466">
        <v>251</v>
      </c>
      <c t="s" s="136" r="D2466">
        <v>251</v>
      </c>
      <c t="s" s="136" r="E2466">
        <v>7327</v>
      </c>
      <c s="150" r="F2466"/>
    </row>
    <row r="2467">
      <c s="113" r="A2467">
        <v>225299000089</v>
      </c>
      <c t="s" s="136" r="B2467">
        <v>7322</v>
      </c>
      <c t="s" s="136" r="C2467">
        <v>251</v>
      </c>
      <c t="s" s="136" r="D2467">
        <v>251</v>
      </c>
      <c t="s" s="136" r="E2467">
        <v>7263</v>
      </c>
      <c s="150" r="F2467"/>
    </row>
    <row r="2468">
      <c s="113" r="A2468">
        <v>225299000097</v>
      </c>
      <c t="s" s="136" r="B2468">
        <v>7322</v>
      </c>
      <c t="s" s="136" r="C2468">
        <v>251</v>
      </c>
      <c t="s" s="136" r="D2468">
        <v>251</v>
      </c>
      <c t="s" s="136" r="E2468">
        <v>7328</v>
      </c>
      <c s="150" r="F2468"/>
    </row>
    <row r="2469">
      <c s="113" r="A2469">
        <v>225299000135</v>
      </c>
      <c t="s" s="136" r="B2469">
        <v>7322</v>
      </c>
      <c t="s" s="136" r="C2469">
        <v>251</v>
      </c>
      <c t="s" s="136" r="D2469">
        <v>251</v>
      </c>
      <c t="s" s="136" r="E2469">
        <v>7329</v>
      </c>
      <c s="150" r="F2469"/>
    </row>
    <row r="2470">
      <c s="113" r="A2470">
        <v>225299000208</v>
      </c>
      <c t="s" s="136" r="B2470">
        <v>7322</v>
      </c>
      <c t="s" s="136" r="C2470">
        <v>251</v>
      </c>
      <c t="s" s="136" r="D2470">
        <v>251</v>
      </c>
      <c t="s" s="136" r="E2470">
        <v>7330</v>
      </c>
      <c s="150" r="F2470"/>
    </row>
    <row r="2471">
      <c s="113" r="A2471">
        <v>225299000224</v>
      </c>
      <c t="s" s="136" r="B2471">
        <v>7322</v>
      </c>
      <c t="s" s="136" r="C2471">
        <v>251</v>
      </c>
      <c t="s" s="136" r="D2471">
        <v>251</v>
      </c>
      <c t="s" s="136" r="E2471">
        <v>7331</v>
      </c>
      <c s="150" r="F2471"/>
    </row>
    <row r="2472">
      <c s="113" r="A2472">
        <v>225299000241</v>
      </c>
      <c t="s" s="136" r="B2472">
        <v>7322</v>
      </c>
      <c t="s" s="136" r="C2472">
        <v>251</v>
      </c>
      <c t="s" s="136" r="D2472">
        <v>251</v>
      </c>
      <c t="s" s="136" r="E2472">
        <v>7332</v>
      </c>
      <c s="150" r="F2472"/>
    </row>
    <row r="2473">
      <c s="113" r="A2473">
        <v>225299000275</v>
      </c>
      <c t="s" s="136" r="B2473">
        <v>7322</v>
      </c>
      <c t="s" s="136" r="C2473">
        <v>251</v>
      </c>
      <c t="s" s="136" r="D2473">
        <v>251</v>
      </c>
      <c t="s" s="136" r="E2473">
        <v>7333</v>
      </c>
      <c s="150" r="F2473"/>
    </row>
    <row r="2474">
      <c s="113" r="A2474">
        <v>225299000291</v>
      </c>
      <c t="s" s="136" r="B2474">
        <v>7322</v>
      </c>
      <c t="s" s="136" r="C2474">
        <v>251</v>
      </c>
      <c t="s" s="136" r="D2474">
        <v>251</v>
      </c>
      <c t="s" s="136" r="E2474">
        <v>7334</v>
      </c>
      <c s="150" r="F2474"/>
    </row>
    <row r="2475">
      <c s="113" r="A2475">
        <v>225299000305</v>
      </c>
      <c t="s" s="136" r="B2475">
        <v>7322</v>
      </c>
      <c t="s" s="136" r="C2475">
        <v>251</v>
      </c>
      <c t="s" s="136" r="D2475">
        <v>251</v>
      </c>
      <c t="s" s="136" r="E2475">
        <v>7055</v>
      </c>
      <c s="150" r="F2475"/>
    </row>
    <row r="2476">
      <c s="113" r="A2476">
        <v>125307000412</v>
      </c>
      <c t="s" s="136" r="B2476">
        <v>7335</v>
      </c>
      <c t="s" s="136" r="C2476">
        <v>251</v>
      </c>
      <c t="s" s="136" r="D2476">
        <v>7335</v>
      </c>
      <c t="s" s="136" r="E2476">
        <v>5927</v>
      </c>
      <c s="150" r="F2476"/>
    </row>
    <row r="2477">
      <c s="113" r="A2477">
        <v>125307000496</v>
      </c>
      <c t="s" s="136" r="B2477">
        <v>7335</v>
      </c>
      <c t="s" s="136" r="C2477">
        <v>251</v>
      </c>
      <c t="s" s="136" r="D2477">
        <v>7335</v>
      </c>
      <c t="s" s="136" r="E2477">
        <v>7336</v>
      </c>
      <c s="150" r="F2477"/>
    </row>
    <row r="2478">
      <c s="113" r="A2478">
        <v>125307001346</v>
      </c>
      <c t="s" s="136" r="B2478">
        <v>7335</v>
      </c>
      <c t="s" s="136" r="C2478">
        <v>251</v>
      </c>
      <c t="s" s="136" r="D2478">
        <v>7335</v>
      </c>
      <c t="s" s="136" r="E2478">
        <v>7337</v>
      </c>
      <c s="150" r="F2478"/>
    </row>
    <row r="2479">
      <c s="113" r="A2479">
        <v>125307000099</v>
      </c>
      <c t="s" s="136" r="B2479">
        <v>7335</v>
      </c>
      <c t="s" s="136" r="C2479">
        <v>251</v>
      </c>
      <c t="s" s="136" r="D2479">
        <v>7335</v>
      </c>
      <c t="s" s="136" r="E2479">
        <v>7338</v>
      </c>
      <c s="150" r="F2479"/>
    </row>
    <row r="2480">
      <c s="113" r="A2480">
        <v>125307001443</v>
      </c>
      <c t="s" s="136" r="B2480">
        <v>7335</v>
      </c>
      <c t="s" s="136" r="C2480">
        <v>251</v>
      </c>
      <c t="s" s="136" r="D2480">
        <v>7335</v>
      </c>
      <c t="s" s="136" r="E2480">
        <v>7339</v>
      </c>
      <c s="150" r="F2480"/>
    </row>
    <row r="2481">
      <c s="113" r="A2481">
        <v>125307000161</v>
      </c>
      <c t="s" s="136" r="B2481">
        <v>7335</v>
      </c>
      <c t="s" s="136" r="C2481">
        <v>251</v>
      </c>
      <c t="s" s="136" r="D2481">
        <v>7335</v>
      </c>
      <c t="s" s="136" r="E2481">
        <v>7340</v>
      </c>
      <c s="150" r="F2481"/>
    </row>
    <row r="2482">
      <c s="113" r="A2482">
        <v>125307000439</v>
      </c>
      <c t="s" s="136" r="B2482">
        <v>7335</v>
      </c>
      <c t="s" s="136" r="C2482">
        <v>251</v>
      </c>
      <c t="s" s="136" r="D2482">
        <v>7335</v>
      </c>
      <c t="s" s="136" r="E2482">
        <v>7341</v>
      </c>
      <c s="150" r="F2482"/>
    </row>
    <row r="2483">
      <c s="113" r="A2483">
        <v>125307000510</v>
      </c>
      <c t="s" s="136" r="B2483">
        <v>7335</v>
      </c>
      <c t="s" s="136" r="C2483">
        <v>251</v>
      </c>
      <c t="s" s="136" r="D2483">
        <v>7335</v>
      </c>
      <c t="s" s="136" r="E2483">
        <v>7342</v>
      </c>
      <c s="150" r="F2483"/>
    </row>
    <row r="2484">
      <c s="113" r="A2484">
        <v>125307000951</v>
      </c>
      <c t="s" s="136" r="B2484">
        <v>7335</v>
      </c>
      <c t="s" s="136" r="C2484">
        <v>251</v>
      </c>
      <c t="s" s="136" r="D2484">
        <v>7335</v>
      </c>
      <c t="s" s="136" r="E2484">
        <v>7343</v>
      </c>
      <c s="150" r="F2484"/>
    </row>
    <row r="2485">
      <c s="113" r="A2485">
        <v>125307000137</v>
      </c>
      <c t="s" s="136" r="B2485">
        <v>7335</v>
      </c>
      <c t="s" s="136" r="C2485">
        <v>251</v>
      </c>
      <c t="s" s="136" r="D2485">
        <v>7335</v>
      </c>
      <c t="s" s="136" r="E2485">
        <v>7344</v>
      </c>
      <c s="150" r="F2485"/>
    </row>
    <row r="2486">
      <c s="113" r="A2486">
        <v>125307000242</v>
      </c>
      <c t="s" s="136" r="B2486">
        <v>7335</v>
      </c>
      <c t="s" s="136" r="C2486">
        <v>251</v>
      </c>
      <c t="s" s="136" r="D2486">
        <v>7335</v>
      </c>
      <c t="s" s="136" r="E2486">
        <v>7345</v>
      </c>
      <c s="150" r="F2486"/>
    </row>
    <row r="2487">
      <c s="113" r="A2487">
        <v>125307000269</v>
      </c>
      <c t="s" s="136" r="B2487">
        <v>7335</v>
      </c>
      <c t="s" s="136" r="C2487">
        <v>251</v>
      </c>
      <c t="s" s="136" r="D2487">
        <v>7335</v>
      </c>
      <c t="s" s="136" r="E2487">
        <v>7346</v>
      </c>
      <c s="150" r="F2487"/>
    </row>
    <row r="2488">
      <c s="113" r="A2488">
        <v>125307000277</v>
      </c>
      <c t="s" s="136" r="B2488">
        <v>7335</v>
      </c>
      <c t="s" s="136" r="C2488">
        <v>251</v>
      </c>
      <c t="s" s="136" r="D2488">
        <v>7335</v>
      </c>
      <c t="s" s="136" r="E2488">
        <v>7347</v>
      </c>
      <c s="150" r="F2488"/>
    </row>
    <row r="2489">
      <c s="113" r="A2489">
        <v>125307000323</v>
      </c>
      <c t="s" s="136" r="B2489">
        <v>7335</v>
      </c>
      <c t="s" s="136" r="C2489">
        <v>251</v>
      </c>
      <c t="s" s="136" r="D2489">
        <v>7335</v>
      </c>
      <c t="s" s="136" r="E2489">
        <v>7348</v>
      </c>
      <c s="150" r="F2489"/>
    </row>
    <row r="2490">
      <c s="113" r="A2490">
        <v>125307000528</v>
      </c>
      <c t="s" s="136" r="B2490">
        <v>7335</v>
      </c>
      <c t="s" s="136" r="C2490">
        <v>251</v>
      </c>
      <c t="s" s="136" r="D2490">
        <v>7335</v>
      </c>
      <c t="s" s="136" r="E2490">
        <v>7349</v>
      </c>
      <c s="150" r="F2490"/>
    </row>
    <row r="2491">
      <c s="113" r="A2491">
        <v>125307001524</v>
      </c>
      <c t="s" s="136" r="B2491">
        <v>7335</v>
      </c>
      <c t="s" s="136" r="C2491">
        <v>251</v>
      </c>
      <c t="s" s="136" r="D2491">
        <v>7335</v>
      </c>
      <c t="s" s="136" r="E2491">
        <v>7350</v>
      </c>
      <c s="150" r="F2491"/>
    </row>
    <row r="2492">
      <c s="113" r="A2492">
        <v>525307000001</v>
      </c>
      <c t="s" s="136" r="B2492">
        <v>7335</v>
      </c>
      <c t="s" s="136" r="C2492">
        <v>251</v>
      </c>
      <c t="s" s="136" r="D2492">
        <v>7335</v>
      </c>
      <c t="s" s="136" r="E2492">
        <v>7351</v>
      </c>
      <c s="150" r="F2492"/>
    </row>
    <row r="2493">
      <c s="113" r="A2493">
        <v>125307000285</v>
      </c>
      <c t="s" s="136" r="B2493">
        <v>7335</v>
      </c>
      <c t="s" s="136" r="C2493">
        <v>251</v>
      </c>
      <c t="s" s="136" r="D2493">
        <v>7335</v>
      </c>
      <c t="s" s="136" r="E2493">
        <v>7352</v>
      </c>
      <c s="150" r="F2493"/>
    </row>
    <row r="2494">
      <c s="113" r="A2494">
        <v>125307001192</v>
      </c>
      <c t="s" s="136" r="B2494">
        <v>7335</v>
      </c>
      <c t="s" s="136" r="C2494">
        <v>251</v>
      </c>
      <c t="s" s="136" r="D2494">
        <v>7335</v>
      </c>
      <c t="s" s="136" r="E2494">
        <v>7353</v>
      </c>
      <c s="150" r="F2494"/>
    </row>
    <row r="2495">
      <c s="113" r="A2495">
        <v>125317000097</v>
      </c>
      <c t="s" s="136" r="B2495">
        <v>7354</v>
      </c>
      <c t="s" s="136" r="C2495">
        <v>251</v>
      </c>
      <c t="s" s="136" r="D2495">
        <v>251</v>
      </c>
      <c t="s" s="136" r="E2495">
        <v>7355</v>
      </c>
      <c s="150" r="F2495"/>
    </row>
    <row r="2496">
      <c s="113" r="A2496">
        <v>225317000016</v>
      </c>
      <c t="s" s="136" r="B2496">
        <v>7354</v>
      </c>
      <c t="s" s="136" r="C2496">
        <v>251</v>
      </c>
      <c t="s" s="136" r="D2496">
        <v>251</v>
      </c>
      <c t="s" s="136" r="E2496">
        <v>7356</v>
      </c>
      <c s="150" r="F2496"/>
    </row>
    <row r="2497">
      <c s="113" r="A2497">
        <v>225317000121</v>
      </c>
      <c t="s" s="136" r="B2497">
        <v>7354</v>
      </c>
      <c t="s" s="136" r="C2497">
        <v>251</v>
      </c>
      <c t="s" s="136" r="D2497">
        <v>251</v>
      </c>
      <c t="s" s="136" r="E2497">
        <v>7357</v>
      </c>
      <c s="150" r="F2497"/>
    </row>
    <row r="2498">
      <c s="113" r="A2498">
        <v>225317000130</v>
      </c>
      <c t="s" s="136" r="B2498">
        <v>7354</v>
      </c>
      <c t="s" s="136" r="C2498">
        <v>251</v>
      </c>
      <c t="s" s="136" r="D2498">
        <v>251</v>
      </c>
      <c t="s" s="136" r="E2498">
        <v>7358</v>
      </c>
      <c s="150" r="F2498"/>
    </row>
    <row r="2499">
      <c s="113" r="A2499">
        <v>225317000156</v>
      </c>
      <c t="s" s="136" r="B2499">
        <v>7354</v>
      </c>
      <c t="s" s="136" r="C2499">
        <v>251</v>
      </c>
      <c t="s" s="136" r="D2499">
        <v>251</v>
      </c>
      <c t="s" s="136" r="E2499">
        <v>7359</v>
      </c>
      <c s="150" r="F2499"/>
    </row>
    <row r="2500">
      <c s="113" r="A2500">
        <v>225317000164</v>
      </c>
      <c t="s" s="136" r="B2500">
        <v>7354</v>
      </c>
      <c t="s" s="136" r="C2500">
        <v>251</v>
      </c>
      <c t="s" s="136" r="D2500">
        <v>251</v>
      </c>
      <c t="s" s="136" r="E2500">
        <v>7360</v>
      </c>
      <c s="150" r="F2500"/>
    </row>
    <row r="2501">
      <c s="113" r="A2501">
        <v>225317000709</v>
      </c>
      <c t="s" s="136" r="B2501">
        <v>7354</v>
      </c>
      <c t="s" s="136" r="C2501">
        <v>251</v>
      </c>
      <c t="s" s="136" r="D2501">
        <v>251</v>
      </c>
      <c t="s" s="136" r="E2501">
        <v>7361</v>
      </c>
      <c s="150" r="F2501"/>
    </row>
    <row r="2502">
      <c s="113" r="A2502">
        <v>125320000448</v>
      </c>
      <c t="s" s="136" r="B2502">
        <v>7362</v>
      </c>
      <c t="s" s="136" r="C2502">
        <v>251</v>
      </c>
      <c t="s" s="136" r="D2502">
        <v>251</v>
      </c>
      <c t="s" s="136" r="E2502">
        <v>7363</v>
      </c>
      <c s="150" r="F2502"/>
    </row>
    <row r="2503">
      <c s="113" r="A2503">
        <v>125320000456</v>
      </c>
      <c t="s" s="136" r="B2503">
        <v>7362</v>
      </c>
      <c t="s" s="136" r="C2503">
        <v>251</v>
      </c>
      <c t="s" s="136" r="D2503">
        <v>251</v>
      </c>
      <c t="s" s="136" r="E2503">
        <v>7364</v>
      </c>
      <c s="150" r="F2503"/>
    </row>
    <row r="2504">
      <c s="113" r="A2504">
        <v>125320000464</v>
      </c>
      <c t="s" s="136" r="B2504">
        <v>7362</v>
      </c>
      <c t="s" s="136" r="C2504">
        <v>251</v>
      </c>
      <c t="s" s="136" r="D2504">
        <v>251</v>
      </c>
      <c t="s" s="136" r="E2504">
        <v>7365</v>
      </c>
      <c s="150" r="F2504"/>
    </row>
    <row r="2505">
      <c s="113" r="A2505">
        <v>125320000472</v>
      </c>
      <c t="s" s="136" r="B2505">
        <v>7362</v>
      </c>
      <c t="s" s="136" r="C2505">
        <v>251</v>
      </c>
      <c t="s" s="136" r="D2505">
        <v>251</v>
      </c>
      <c t="s" s="136" r="E2505">
        <v>7055</v>
      </c>
      <c s="150" r="F2505"/>
    </row>
    <row r="2506">
      <c s="113" r="A2506">
        <v>125320000553</v>
      </c>
      <c t="s" s="136" r="B2506">
        <v>7362</v>
      </c>
      <c t="s" s="136" r="C2506">
        <v>251</v>
      </c>
      <c t="s" s="136" r="D2506">
        <v>251</v>
      </c>
      <c t="s" s="136" r="E2506">
        <v>7052</v>
      </c>
      <c s="150" r="F2506"/>
    </row>
    <row r="2507">
      <c s="113" r="A2507">
        <v>125320000651</v>
      </c>
      <c t="s" s="136" r="B2507">
        <v>7362</v>
      </c>
      <c t="s" s="136" r="C2507">
        <v>251</v>
      </c>
      <c t="s" s="136" r="D2507">
        <v>251</v>
      </c>
      <c t="s" s="136" r="E2507">
        <v>7366</v>
      </c>
      <c s="150" r="F2507"/>
    </row>
    <row r="2508">
      <c s="113" r="A2508">
        <v>125320000898</v>
      </c>
      <c t="s" s="136" r="B2508">
        <v>7362</v>
      </c>
      <c t="s" s="136" r="C2508">
        <v>251</v>
      </c>
      <c t="s" s="136" r="D2508">
        <v>251</v>
      </c>
      <c t="s" s="136" r="E2508">
        <v>7367</v>
      </c>
      <c s="150" r="F2508"/>
    </row>
    <row r="2509">
      <c s="113" r="A2509">
        <v>125320001053</v>
      </c>
      <c t="s" s="136" r="B2509">
        <v>7362</v>
      </c>
      <c t="s" s="136" r="C2509">
        <v>251</v>
      </c>
      <c t="s" s="136" r="D2509">
        <v>251</v>
      </c>
      <c t="s" s="136" r="E2509">
        <v>7368</v>
      </c>
      <c s="150" r="F2509"/>
    </row>
    <row r="2510">
      <c s="113" r="A2510">
        <v>225320000027</v>
      </c>
      <c t="s" s="136" r="B2510">
        <v>7362</v>
      </c>
      <c t="s" s="136" r="C2510">
        <v>251</v>
      </c>
      <c t="s" s="136" r="D2510">
        <v>251</v>
      </c>
      <c t="s" s="136" r="E2510">
        <v>7369</v>
      </c>
      <c s="150" r="F2510"/>
    </row>
    <row r="2511">
      <c s="113" r="A2511">
        <v>225320000078</v>
      </c>
      <c t="s" s="136" r="B2511">
        <v>7362</v>
      </c>
      <c t="s" s="136" r="C2511">
        <v>251</v>
      </c>
      <c t="s" s="136" r="D2511">
        <v>251</v>
      </c>
      <c t="s" s="136" r="E2511">
        <v>7370</v>
      </c>
      <c s="150" r="F2511"/>
    </row>
    <row r="2512">
      <c s="113" r="A2512">
        <v>225320000086</v>
      </c>
      <c t="s" s="136" r="B2512">
        <v>7362</v>
      </c>
      <c t="s" s="136" r="C2512">
        <v>251</v>
      </c>
      <c t="s" s="136" r="D2512">
        <v>251</v>
      </c>
      <c t="s" s="136" r="E2512">
        <v>7371</v>
      </c>
      <c s="150" r="F2512"/>
    </row>
    <row r="2513">
      <c s="113" r="A2513">
        <v>225320000108</v>
      </c>
      <c t="s" s="136" r="B2513">
        <v>7362</v>
      </c>
      <c t="s" s="136" r="C2513">
        <v>251</v>
      </c>
      <c t="s" s="136" r="D2513">
        <v>251</v>
      </c>
      <c t="s" s="136" r="E2513">
        <v>7372</v>
      </c>
      <c s="150" r="F2513"/>
    </row>
    <row r="2514">
      <c s="113" r="A2514">
        <v>225320000141</v>
      </c>
      <c t="s" s="136" r="B2514">
        <v>7362</v>
      </c>
      <c t="s" s="136" r="C2514">
        <v>251</v>
      </c>
      <c t="s" s="136" r="D2514">
        <v>251</v>
      </c>
      <c t="s" s="136" r="E2514">
        <v>7373</v>
      </c>
      <c s="150" r="F2514"/>
    </row>
    <row r="2515">
      <c s="113" r="A2515">
        <v>225320000183</v>
      </c>
      <c t="s" s="136" r="B2515">
        <v>7362</v>
      </c>
      <c t="s" s="136" r="C2515">
        <v>251</v>
      </c>
      <c t="s" s="136" r="D2515">
        <v>251</v>
      </c>
      <c t="s" s="136" r="E2515">
        <v>7374</v>
      </c>
      <c s="150" r="F2515"/>
    </row>
    <row r="2516">
      <c s="113" r="A2516">
        <v>225320000191</v>
      </c>
      <c t="s" s="136" r="B2516">
        <v>7362</v>
      </c>
      <c t="s" s="136" r="C2516">
        <v>251</v>
      </c>
      <c t="s" s="136" r="D2516">
        <v>251</v>
      </c>
      <c t="s" s="136" r="E2516">
        <v>7375</v>
      </c>
      <c s="150" r="F2516"/>
    </row>
    <row r="2517">
      <c s="113" r="A2517">
        <v>225320000205</v>
      </c>
      <c t="s" s="136" r="B2517">
        <v>7362</v>
      </c>
      <c t="s" s="136" r="C2517">
        <v>251</v>
      </c>
      <c t="s" s="136" r="D2517">
        <v>251</v>
      </c>
      <c t="s" s="136" r="E2517">
        <v>7376</v>
      </c>
      <c s="150" r="F2517"/>
    </row>
    <row r="2518">
      <c s="113" r="A2518">
        <v>225320000213</v>
      </c>
      <c t="s" s="136" r="B2518">
        <v>7362</v>
      </c>
      <c t="s" s="136" r="C2518">
        <v>251</v>
      </c>
      <c t="s" s="136" r="D2518">
        <v>251</v>
      </c>
      <c t="s" s="136" r="E2518">
        <v>7377</v>
      </c>
      <c s="150" r="F2518"/>
    </row>
    <row r="2519">
      <c s="113" r="A2519">
        <v>225320000221</v>
      </c>
      <c t="s" s="136" r="B2519">
        <v>7362</v>
      </c>
      <c t="s" s="136" r="C2519">
        <v>251</v>
      </c>
      <c t="s" s="136" r="D2519">
        <v>251</v>
      </c>
      <c t="s" s="136" r="E2519">
        <v>7378</v>
      </c>
      <c s="150" r="F2519"/>
    </row>
    <row r="2520">
      <c s="113" r="A2520">
        <v>225320000230</v>
      </c>
      <c t="s" s="136" r="B2520">
        <v>7362</v>
      </c>
      <c t="s" s="136" r="C2520">
        <v>251</v>
      </c>
      <c t="s" s="136" r="D2520">
        <v>251</v>
      </c>
      <c t="s" s="136" r="E2520">
        <v>7379</v>
      </c>
      <c s="150" r="F2520"/>
    </row>
    <row r="2521">
      <c s="113" r="A2521">
        <v>225320000248</v>
      </c>
      <c t="s" s="136" r="B2521">
        <v>7362</v>
      </c>
      <c t="s" s="136" r="C2521">
        <v>251</v>
      </c>
      <c t="s" s="136" r="D2521">
        <v>251</v>
      </c>
      <c t="s" s="136" r="E2521">
        <v>7380</v>
      </c>
      <c s="150" r="F2521"/>
    </row>
    <row r="2522">
      <c s="113" r="A2522">
        <v>225320000256</v>
      </c>
      <c t="s" s="136" r="B2522">
        <v>7362</v>
      </c>
      <c t="s" s="136" r="C2522">
        <v>251</v>
      </c>
      <c t="s" s="136" r="D2522">
        <v>251</v>
      </c>
      <c t="s" s="136" r="E2522">
        <v>7381</v>
      </c>
      <c s="150" r="F2522"/>
    </row>
    <row r="2523">
      <c s="113" r="A2523">
        <v>225320000264</v>
      </c>
      <c t="s" s="136" r="B2523">
        <v>7362</v>
      </c>
      <c t="s" s="136" r="C2523">
        <v>251</v>
      </c>
      <c t="s" s="136" r="D2523">
        <v>251</v>
      </c>
      <c t="s" s="136" r="E2523">
        <v>7382</v>
      </c>
      <c s="150" r="F2523"/>
    </row>
    <row r="2524">
      <c s="113" r="A2524">
        <v>225320000272</v>
      </c>
      <c t="s" s="136" r="B2524">
        <v>7362</v>
      </c>
      <c t="s" s="136" r="C2524">
        <v>251</v>
      </c>
      <c t="s" s="136" r="D2524">
        <v>251</v>
      </c>
      <c t="s" s="136" r="E2524">
        <v>7383</v>
      </c>
      <c s="150" r="F2524"/>
    </row>
    <row r="2525">
      <c s="113" r="A2525">
        <v>225320000281</v>
      </c>
      <c t="s" s="136" r="B2525">
        <v>7362</v>
      </c>
      <c t="s" s="136" r="C2525">
        <v>251</v>
      </c>
      <c t="s" s="136" r="D2525">
        <v>251</v>
      </c>
      <c t="s" s="136" r="E2525">
        <v>7384</v>
      </c>
      <c s="150" r="F2525"/>
    </row>
    <row r="2526">
      <c s="113" r="A2526">
        <v>225320000311</v>
      </c>
      <c t="s" s="136" r="B2526">
        <v>7362</v>
      </c>
      <c t="s" s="136" r="C2526">
        <v>251</v>
      </c>
      <c t="s" s="136" r="D2526">
        <v>251</v>
      </c>
      <c t="s" s="136" r="E2526">
        <v>7385</v>
      </c>
      <c s="150" r="F2526"/>
    </row>
    <row r="2527">
      <c s="113" r="A2527">
        <v>225320000361</v>
      </c>
      <c t="s" s="136" r="B2527">
        <v>7362</v>
      </c>
      <c t="s" s="136" r="C2527">
        <v>251</v>
      </c>
      <c t="s" s="136" r="D2527">
        <v>251</v>
      </c>
      <c t="s" s="136" r="E2527">
        <v>7386</v>
      </c>
      <c s="150" r="F2527"/>
    </row>
    <row r="2528">
      <c s="113" r="A2528">
        <v>225320000370</v>
      </c>
      <c t="s" s="136" r="B2528">
        <v>7362</v>
      </c>
      <c t="s" s="136" r="C2528">
        <v>251</v>
      </c>
      <c t="s" s="136" r="D2528">
        <v>251</v>
      </c>
      <c t="s" s="136" r="E2528">
        <v>7387</v>
      </c>
      <c s="150" r="F2528"/>
    </row>
    <row r="2529">
      <c s="113" r="A2529">
        <v>225320000388</v>
      </c>
      <c t="s" s="136" r="B2529">
        <v>7362</v>
      </c>
      <c t="s" s="136" r="C2529">
        <v>251</v>
      </c>
      <c t="s" s="136" r="D2529">
        <v>251</v>
      </c>
      <c t="s" s="136" r="E2529">
        <v>7388</v>
      </c>
      <c s="150" r="F2529"/>
    </row>
    <row r="2530">
      <c s="113" r="A2530">
        <v>225320000396</v>
      </c>
      <c t="s" s="136" r="B2530">
        <v>7362</v>
      </c>
      <c t="s" s="136" r="C2530">
        <v>251</v>
      </c>
      <c t="s" s="136" r="D2530">
        <v>251</v>
      </c>
      <c t="s" s="136" r="E2530">
        <v>7389</v>
      </c>
      <c s="150" r="F2530"/>
    </row>
    <row r="2531">
      <c s="113" r="A2531">
        <v>225320000418</v>
      </c>
      <c t="s" s="136" r="B2531">
        <v>7362</v>
      </c>
      <c t="s" s="136" r="C2531">
        <v>251</v>
      </c>
      <c t="s" s="136" r="D2531">
        <v>251</v>
      </c>
      <c t="s" s="136" r="E2531">
        <v>7390</v>
      </c>
      <c s="150" r="F2531"/>
    </row>
    <row r="2532">
      <c s="113" r="A2532">
        <v>225320000434</v>
      </c>
      <c t="s" s="136" r="B2532">
        <v>7362</v>
      </c>
      <c t="s" s="136" r="C2532">
        <v>251</v>
      </c>
      <c t="s" s="136" r="D2532">
        <v>251</v>
      </c>
      <c t="s" s="136" r="E2532">
        <v>7391</v>
      </c>
      <c s="150" r="F2532"/>
    </row>
    <row r="2533">
      <c s="113" r="A2533">
        <v>225320000523</v>
      </c>
      <c t="s" s="136" r="B2533">
        <v>7362</v>
      </c>
      <c t="s" s="136" r="C2533">
        <v>251</v>
      </c>
      <c t="s" s="136" r="D2533">
        <v>251</v>
      </c>
      <c t="s" s="136" r="E2533">
        <v>7392</v>
      </c>
      <c s="150" r="F2533"/>
    </row>
    <row r="2534">
      <c s="113" r="A2534">
        <v>225320000647</v>
      </c>
      <c t="s" s="136" r="B2534">
        <v>7362</v>
      </c>
      <c t="s" s="136" r="C2534">
        <v>251</v>
      </c>
      <c t="s" s="136" r="D2534">
        <v>251</v>
      </c>
      <c t="s" s="136" r="E2534">
        <v>7393</v>
      </c>
      <c s="150" r="F2534"/>
    </row>
    <row r="2535">
      <c s="113" r="A2535">
        <v>225320000680</v>
      </c>
      <c t="s" s="136" r="B2535">
        <v>7362</v>
      </c>
      <c t="s" s="136" r="C2535">
        <v>251</v>
      </c>
      <c t="s" s="136" r="D2535">
        <v>251</v>
      </c>
      <c t="s" s="136" r="E2535">
        <v>7394</v>
      </c>
      <c s="150" r="F2535"/>
    </row>
    <row r="2536">
      <c s="113" r="A2536">
        <v>225320000761</v>
      </c>
      <c t="s" s="136" r="B2536">
        <v>7362</v>
      </c>
      <c t="s" s="136" r="C2536">
        <v>251</v>
      </c>
      <c t="s" s="136" r="D2536">
        <v>251</v>
      </c>
      <c t="s" s="136" r="E2536">
        <v>7395</v>
      </c>
      <c s="150" r="F2536"/>
    </row>
    <row r="2537">
      <c s="113" r="A2537">
        <v>225320000868</v>
      </c>
      <c t="s" s="136" r="B2537">
        <v>7362</v>
      </c>
      <c t="s" s="136" r="C2537">
        <v>251</v>
      </c>
      <c t="s" s="136" r="D2537">
        <v>251</v>
      </c>
      <c t="s" s="136" r="E2537">
        <v>7396</v>
      </c>
      <c s="150" r="F2537"/>
    </row>
    <row r="2538">
      <c s="113" r="A2538">
        <v>225320000906</v>
      </c>
      <c t="s" s="136" r="B2538">
        <v>7362</v>
      </c>
      <c t="s" s="136" r="C2538">
        <v>251</v>
      </c>
      <c t="s" s="136" r="D2538">
        <v>251</v>
      </c>
      <c t="s" s="136" r="E2538">
        <v>7397</v>
      </c>
      <c s="150" r="F2538"/>
    </row>
    <row r="2539">
      <c s="113" r="A2539">
        <v>225320000973</v>
      </c>
      <c t="s" s="136" r="B2539">
        <v>7362</v>
      </c>
      <c t="s" s="136" r="C2539">
        <v>251</v>
      </c>
      <c t="s" s="136" r="D2539">
        <v>251</v>
      </c>
      <c t="s" s="136" r="E2539">
        <v>7398</v>
      </c>
      <c s="150" r="F2539"/>
    </row>
    <row r="2540">
      <c s="113" r="A2540">
        <v>225320001139</v>
      </c>
      <c t="s" s="136" r="B2540">
        <v>7362</v>
      </c>
      <c t="s" s="136" r="C2540">
        <v>251</v>
      </c>
      <c t="s" s="136" r="D2540">
        <v>251</v>
      </c>
      <c t="s" s="136" r="E2540">
        <v>7399</v>
      </c>
      <c s="150" r="F2540"/>
    </row>
    <row r="2541">
      <c s="113" r="A2541">
        <v>225851000269</v>
      </c>
      <c t="s" s="136" r="B2541">
        <v>7362</v>
      </c>
      <c t="s" s="136" r="C2541">
        <v>251</v>
      </c>
      <c t="s" s="136" r="D2541">
        <v>251</v>
      </c>
      <c t="s" s="136" r="E2541">
        <v>7400</v>
      </c>
      <c s="150" r="F2541"/>
    </row>
    <row r="2542">
      <c s="113" r="A2542">
        <v>425320000964</v>
      </c>
      <c t="s" s="136" r="B2542">
        <v>7362</v>
      </c>
      <c t="s" s="136" r="C2542">
        <v>251</v>
      </c>
      <c t="s" s="136" r="D2542">
        <v>251</v>
      </c>
      <c t="s" s="136" r="E2542">
        <v>7401</v>
      </c>
      <c s="150" r="F2542"/>
    </row>
    <row r="2543">
      <c s="113" r="A2543">
        <v>125322000216</v>
      </c>
      <c t="s" s="136" r="B2543">
        <v>7402</v>
      </c>
      <c t="s" s="136" r="C2543">
        <v>251</v>
      </c>
      <c t="s" s="136" r="D2543">
        <v>251</v>
      </c>
      <c t="s" s="136" r="E2543">
        <v>7403</v>
      </c>
      <c s="150" r="F2543"/>
    </row>
    <row r="2544">
      <c s="113" r="A2544">
        <v>225322000270</v>
      </c>
      <c t="s" s="136" r="B2544">
        <v>7402</v>
      </c>
      <c t="s" s="136" r="C2544">
        <v>251</v>
      </c>
      <c t="s" s="136" r="D2544">
        <v>251</v>
      </c>
      <c t="s" s="136" r="E2544">
        <v>7404</v>
      </c>
      <c s="150" r="F2544"/>
    </row>
    <row r="2545">
      <c s="113" r="A2545">
        <v>225322000521</v>
      </c>
      <c t="s" s="136" r="B2545">
        <v>7402</v>
      </c>
      <c t="s" s="136" r="C2545">
        <v>251</v>
      </c>
      <c t="s" s="136" r="D2545">
        <v>251</v>
      </c>
      <c t="s" s="136" r="E2545">
        <v>7405</v>
      </c>
      <c s="150" r="F2545"/>
    </row>
    <row r="2546">
      <c s="113" r="A2546">
        <v>125322000429</v>
      </c>
      <c t="s" s="136" r="B2546">
        <v>7402</v>
      </c>
      <c t="s" s="136" r="C2546">
        <v>251</v>
      </c>
      <c t="s" s="136" r="D2546">
        <v>251</v>
      </c>
      <c t="s" s="136" r="E2546">
        <v>7406</v>
      </c>
      <c s="150" r="F2546"/>
    </row>
    <row r="2547">
      <c s="113" r="A2547">
        <v>225322000016</v>
      </c>
      <c t="s" s="136" r="B2547">
        <v>7402</v>
      </c>
      <c t="s" s="136" r="C2547">
        <v>251</v>
      </c>
      <c t="s" s="136" r="D2547">
        <v>251</v>
      </c>
      <c t="s" s="136" r="E2547">
        <v>7407</v>
      </c>
      <c s="150" r="F2547"/>
    </row>
    <row r="2548">
      <c s="113" r="A2548">
        <v>525322000007</v>
      </c>
      <c t="s" s="136" r="B2548">
        <v>7402</v>
      </c>
      <c t="s" s="136" r="C2548">
        <v>251</v>
      </c>
      <c t="s" s="136" r="D2548">
        <v>251</v>
      </c>
      <c t="s" s="136" r="E2548">
        <v>7408</v>
      </c>
      <c s="150" r="F2548"/>
    </row>
    <row r="2549">
      <c s="113" r="A2549">
        <v>125324000027</v>
      </c>
      <c t="s" s="136" r="B2549">
        <v>7409</v>
      </c>
      <c t="s" s="136" r="C2549">
        <v>251</v>
      </c>
      <c t="s" s="136" r="D2549">
        <v>251</v>
      </c>
      <c t="s" s="136" r="E2549">
        <v>7410</v>
      </c>
      <c s="150" r="F2549"/>
    </row>
    <row r="2550">
      <c s="113" r="A2550">
        <v>125324000108</v>
      </c>
      <c t="s" s="136" r="B2550">
        <v>7409</v>
      </c>
      <c t="s" s="136" r="C2550">
        <v>251</v>
      </c>
      <c t="s" s="136" r="D2550">
        <v>251</v>
      </c>
      <c t="s" s="136" r="E2550">
        <v>7411</v>
      </c>
      <c s="150" r="F2550"/>
    </row>
    <row r="2551">
      <c s="113" r="A2551">
        <v>225324000048</v>
      </c>
      <c t="s" s="136" r="B2551">
        <v>7409</v>
      </c>
      <c t="s" s="136" r="C2551">
        <v>251</v>
      </c>
      <c t="s" s="136" r="D2551">
        <v>251</v>
      </c>
      <c t="s" s="136" r="E2551">
        <v>7412</v>
      </c>
      <c s="150" r="F2551"/>
    </row>
    <row r="2552">
      <c s="50" r="A2552">
        <v>125326000130</v>
      </c>
      <c t="s" s="103" r="B2552">
        <v>7413</v>
      </c>
      <c t="s" s="103" r="C2552">
        <v>4891</v>
      </c>
      <c t="s" s="103" r="D2552">
        <v>251</v>
      </c>
      <c t="s" s="103" r="E2552">
        <v>7414</v>
      </c>
      <c s="150" r="F2552"/>
    </row>
    <row r="2553">
      <c s="50" r="A2553">
        <v>125328000170</v>
      </c>
      <c t="s" s="103" r="B2553">
        <v>7415</v>
      </c>
      <c t="s" s="103" r="C2553">
        <v>4891</v>
      </c>
      <c t="s" s="103" r="D2553">
        <v>251</v>
      </c>
      <c t="s" s="103" r="E2553">
        <v>7416</v>
      </c>
      <c s="150" r="F2553"/>
    </row>
    <row r="2554">
      <c s="50" r="A2554">
        <v>125328000161</v>
      </c>
      <c t="s" s="103" r="B2554">
        <v>7415</v>
      </c>
      <c t="s" s="103" r="C2554">
        <v>4891</v>
      </c>
      <c t="s" s="103" r="D2554">
        <v>251</v>
      </c>
      <c t="s" s="103" r="E2554">
        <v>7054</v>
      </c>
      <c s="150" r="F2554"/>
    </row>
    <row r="2555">
      <c s="113" r="A2555">
        <v>125335000533</v>
      </c>
      <c t="s" s="136" r="B2555">
        <v>7417</v>
      </c>
      <c t="s" s="136" r="C2555">
        <v>251</v>
      </c>
      <c t="s" s="136" r="D2555">
        <v>251</v>
      </c>
      <c t="s" s="136" r="E2555">
        <v>7418</v>
      </c>
      <c s="150" r="F2555"/>
    </row>
    <row r="2556">
      <c s="113" r="A2556">
        <v>225335000040</v>
      </c>
      <c t="s" s="136" r="B2556">
        <v>7417</v>
      </c>
      <c t="s" s="136" r="C2556">
        <v>251</v>
      </c>
      <c t="s" s="136" r="D2556">
        <v>251</v>
      </c>
      <c t="s" s="136" r="E2556">
        <v>7419</v>
      </c>
      <c s="150" r="F2556"/>
    </row>
    <row r="2557">
      <c s="113" r="A2557">
        <v>225335000058</v>
      </c>
      <c t="s" s="136" r="B2557">
        <v>7417</v>
      </c>
      <c t="s" s="136" r="C2557">
        <v>251</v>
      </c>
      <c t="s" s="136" r="D2557">
        <v>251</v>
      </c>
      <c t="s" s="136" r="E2557">
        <v>7395</v>
      </c>
      <c s="150" r="F2557"/>
    </row>
    <row r="2558">
      <c s="113" r="A2558">
        <v>225335000066</v>
      </c>
      <c t="s" s="136" r="B2558">
        <v>7417</v>
      </c>
      <c t="s" s="136" r="C2558">
        <v>251</v>
      </c>
      <c t="s" s="136" r="D2558">
        <v>251</v>
      </c>
      <c t="s" s="136" r="E2558">
        <v>7420</v>
      </c>
      <c s="150" r="F2558"/>
    </row>
    <row r="2559">
      <c s="113" r="A2559">
        <v>225335000074</v>
      </c>
      <c t="s" s="136" r="B2559">
        <v>7417</v>
      </c>
      <c t="s" s="136" r="C2559">
        <v>251</v>
      </c>
      <c t="s" s="136" r="D2559">
        <v>251</v>
      </c>
      <c t="s" s="136" r="E2559">
        <v>7327</v>
      </c>
      <c s="150" r="F2559"/>
    </row>
    <row r="2560">
      <c s="113" r="A2560">
        <v>225335000082</v>
      </c>
      <c t="s" s="136" r="B2560">
        <v>7417</v>
      </c>
      <c t="s" s="136" r="C2560">
        <v>251</v>
      </c>
      <c t="s" s="136" r="D2560">
        <v>251</v>
      </c>
      <c t="s" s="136" r="E2560">
        <v>7421</v>
      </c>
      <c s="150" r="F2560"/>
    </row>
    <row r="2561">
      <c s="113" r="A2561">
        <v>225335000091</v>
      </c>
      <c t="s" s="136" r="B2561">
        <v>7417</v>
      </c>
      <c t="s" s="136" r="C2561">
        <v>251</v>
      </c>
      <c t="s" s="136" r="D2561">
        <v>251</v>
      </c>
      <c t="s" s="136" r="E2561">
        <v>7422</v>
      </c>
      <c s="150" r="F2561"/>
    </row>
    <row r="2562">
      <c s="113" r="A2562">
        <v>225335000112</v>
      </c>
      <c t="s" s="136" r="B2562">
        <v>7417</v>
      </c>
      <c t="s" s="136" r="C2562">
        <v>251</v>
      </c>
      <c t="s" s="136" r="D2562">
        <v>251</v>
      </c>
      <c t="s" s="136" r="E2562">
        <v>7325</v>
      </c>
      <c s="150" r="F2562"/>
    </row>
    <row r="2563">
      <c s="113" r="A2563">
        <v>225335000147</v>
      </c>
      <c t="s" s="136" r="B2563">
        <v>7417</v>
      </c>
      <c t="s" s="136" r="C2563">
        <v>251</v>
      </c>
      <c t="s" s="136" r="D2563">
        <v>251</v>
      </c>
      <c t="s" s="136" r="E2563">
        <v>7423</v>
      </c>
      <c s="150" r="F2563"/>
    </row>
    <row r="2564">
      <c s="113" r="A2564">
        <v>225335000171</v>
      </c>
      <c t="s" s="136" r="B2564">
        <v>7417</v>
      </c>
      <c t="s" s="136" r="C2564">
        <v>251</v>
      </c>
      <c t="s" s="136" r="D2564">
        <v>251</v>
      </c>
      <c t="s" s="136" r="E2564">
        <v>7424</v>
      </c>
      <c s="150" r="F2564"/>
    </row>
    <row r="2565">
      <c s="113" r="A2565">
        <v>225335000198</v>
      </c>
      <c t="s" s="136" r="B2565">
        <v>7417</v>
      </c>
      <c t="s" s="136" r="C2565">
        <v>251</v>
      </c>
      <c t="s" s="136" r="D2565">
        <v>251</v>
      </c>
      <c t="s" s="136" r="E2565">
        <v>7425</v>
      </c>
      <c s="150" r="F2565"/>
    </row>
    <row r="2566">
      <c s="113" r="A2566">
        <v>225335000236</v>
      </c>
      <c t="s" s="136" r="B2566">
        <v>7417</v>
      </c>
      <c t="s" s="136" r="C2566">
        <v>251</v>
      </c>
      <c t="s" s="136" r="D2566">
        <v>251</v>
      </c>
      <c t="s" s="136" r="E2566">
        <v>7426</v>
      </c>
      <c s="150" r="F2566"/>
    </row>
    <row r="2567">
      <c s="113" r="A2567">
        <v>225335000252</v>
      </c>
      <c t="s" s="136" r="B2567">
        <v>7417</v>
      </c>
      <c t="s" s="136" r="C2567">
        <v>251</v>
      </c>
      <c t="s" s="136" r="D2567">
        <v>251</v>
      </c>
      <c t="s" s="136" r="E2567">
        <v>7427</v>
      </c>
      <c s="150" r="F2567"/>
    </row>
    <row r="2568">
      <c s="113" r="A2568">
        <v>225335000597</v>
      </c>
      <c t="s" s="136" r="B2568">
        <v>7417</v>
      </c>
      <c t="s" s="136" r="C2568">
        <v>251</v>
      </c>
      <c t="s" s="136" r="D2568">
        <v>251</v>
      </c>
      <c t="s" s="136" r="E2568">
        <v>7428</v>
      </c>
      <c s="150" r="F2568"/>
    </row>
    <row r="2569">
      <c s="113" r="A2569">
        <v>225335000601</v>
      </c>
      <c t="s" s="136" r="B2569">
        <v>7417</v>
      </c>
      <c t="s" s="136" r="C2569">
        <v>251</v>
      </c>
      <c t="s" s="136" r="D2569">
        <v>251</v>
      </c>
      <c t="s" s="136" r="E2569">
        <v>7429</v>
      </c>
      <c s="150" r="F2569"/>
    </row>
    <row r="2570">
      <c s="113" r="A2570">
        <v>225335000643</v>
      </c>
      <c t="s" s="136" r="B2570">
        <v>7417</v>
      </c>
      <c t="s" s="136" r="C2570">
        <v>251</v>
      </c>
      <c t="s" s="136" r="D2570">
        <v>251</v>
      </c>
      <c t="s" s="136" r="E2570">
        <v>7430</v>
      </c>
      <c s="150" r="F2570"/>
    </row>
    <row r="2571">
      <c s="113" r="A2571">
        <v>225335000724</v>
      </c>
      <c t="s" s="136" r="B2571">
        <v>7417</v>
      </c>
      <c t="s" s="136" r="C2571">
        <v>251</v>
      </c>
      <c t="s" s="136" r="D2571">
        <v>251</v>
      </c>
      <c t="s" s="136" r="E2571">
        <v>7431</v>
      </c>
      <c s="150" r="F2571"/>
    </row>
    <row r="2572">
      <c s="113" r="A2572">
        <v>225335002484</v>
      </c>
      <c t="s" s="136" r="B2572">
        <v>7417</v>
      </c>
      <c t="s" s="136" r="C2572">
        <v>251</v>
      </c>
      <c t="s" s="136" r="D2572">
        <v>251</v>
      </c>
      <c t="s" s="136" r="E2572">
        <v>7432</v>
      </c>
      <c s="150" r="F2572"/>
    </row>
    <row r="2573">
      <c s="113" r="A2573">
        <v>225335002492</v>
      </c>
      <c t="s" s="136" r="B2573">
        <v>7417</v>
      </c>
      <c t="s" s="136" r="C2573">
        <v>251</v>
      </c>
      <c t="s" s="136" r="D2573">
        <v>251</v>
      </c>
      <c t="s" s="136" r="E2573">
        <v>7433</v>
      </c>
      <c s="150" r="F2573"/>
    </row>
    <row r="2574">
      <c s="113" r="A2574">
        <v>225335002506</v>
      </c>
      <c t="s" s="136" r="B2574">
        <v>7417</v>
      </c>
      <c t="s" s="136" r="C2574">
        <v>251</v>
      </c>
      <c t="s" s="136" r="D2574">
        <v>251</v>
      </c>
      <c t="s" s="136" r="E2574">
        <v>7434</v>
      </c>
      <c s="150" r="F2574"/>
    </row>
    <row r="2575">
      <c s="113" r="A2575">
        <v>525335000011</v>
      </c>
      <c t="s" s="136" r="B2575">
        <v>7417</v>
      </c>
      <c t="s" s="136" r="C2575">
        <v>251</v>
      </c>
      <c t="s" s="136" r="D2575">
        <v>251</v>
      </c>
      <c t="s" s="136" r="E2575">
        <v>7435</v>
      </c>
      <c s="150" r="F2575"/>
    </row>
    <row r="2576">
      <c s="113" r="A2576">
        <v>125339000244</v>
      </c>
      <c t="s" s="136" r="B2576">
        <v>7436</v>
      </c>
      <c t="s" s="136" r="C2576">
        <v>251</v>
      </c>
      <c t="s" s="136" r="D2576">
        <v>251</v>
      </c>
      <c t="s" s="136" r="E2576">
        <v>7052</v>
      </c>
      <c s="150" r="F2576"/>
    </row>
    <row r="2577">
      <c s="113" r="A2577">
        <v>225339000010</v>
      </c>
      <c t="s" s="136" r="B2577">
        <v>7436</v>
      </c>
      <c t="s" s="136" r="C2577">
        <v>251</v>
      </c>
      <c t="s" s="136" r="D2577">
        <v>251</v>
      </c>
      <c t="s" s="136" r="E2577">
        <v>7437</v>
      </c>
      <c s="150" r="F2577"/>
    </row>
    <row r="2578">
      <c s="113" r="A2578">
        <v>225339000028</v>
      </c>
      <c t="s" s="136" r="B2578">
        <v>7436</v>
      </c>
      <c t="s" s="136" r="C2578">
        <v>251</v>
      </c>
      <c t="s" s="136" r="D2578">
        <v>251</v>
      </c>
      <c t="s" s="136" r="E2578">
        <v>7438</v>
      </c>
      <c s="150" r="F2578"/>
    </row>
    <row r="2579">
      <c s="113" r="A2579">
        <v>225339000036</v>
      </c>
      <c t="s" s="136" r="B2579">
        <v>7436</v>
      </c>
      <c t="s" s="136" r="C2579">
        <v>251</v>
      </c>
      <c t="s" s="136" r="D2579">
        <v>251</v>
      </c>
      <c t="s" s="136" r="E2579">
        <v>7327</v>
      </c>
      <c s="150" r="F2579"/>
    </row>
    <row r="2580">
      <c s="113" r="A2580">
        <v>225339000052</v>
      </c>
      <c t="s" s="136" r="B2580">
        <v>7436</v>
      </c>
      <c t="s" s="136" r="C2580">
        <v>251</v>
      </c>
      <c t="s" s="136" r="D2580">
        <v>251</v>
      </c>
      <c t="s" s="136" r="E2580">
        <v>7439</v>
      </c>
      <c s="150" r="F2580"/>
    </row>
    <row r="2581">
      <c s="113" r="A2581">
        <v>225339000061</v>
      </c>
      <c t="s" s="136" r="B2581">
        <v>7436</v>
      </c>
      <c t="s" s="136" r="C2581">
        <v>251</v>
      </c>
      <c t="s" s="136" r="D2581">
        <v>251</v>
      </c>
      <c t="s" s="136" r="E2581">
        <v>6301</v>
      </c>
      <c s="150" r="F2581"/>
    </row>
    <row r="2582">
      <c s="113" r="A2582">
        <v>225339000079</v>
      </c>
      <c t="s" s="136" r="B2582">
        <v>7436</v>
      </c>
      <c t="s" s="136" r="C2582">
        <v>251</v>
      </c>
      <c t="s" s="136" r="D2582">
        <v>251</v>
      </c>
      <c t="s" s="136" r="E2582">
        <v>7440</v>
      </c>
      <c s="150" r="F2582"/>
    </row>
    <row r="2583">
      <c s="113" r="A2583">
        <v>225339000087</v>
      </c>
      <c t="s" s="136" r="B2583">
        <v>7436</v>
      </c>
      <c t="s" s="136" r="C2583">
        <v>251</v>
      </c>
      <c t="s" s="136" r="D2583">
        <v>251</v>
      </c>
      <c t="s" s="136" r="E2583">
        <v>7441</v>
      </c>
      <c s="150" r="F2583"/>
    </row>
    <row r="2584">
      <c s="113" r="A2584">
        <v>225339000109</v>
      </c>
      <c t="s" s="136" r="B2584">
        <v>7436</v>
      </c>
      <c t="s" s="136" r="C2584">
        <v>251</v>
      </c>
      <c t="s" s="136" r="D2584">
        <v>251</v>
      </c>
      <c t="s" s="136" r="E2584">
        <v>7325</v>
      </c>
      <c s="150" r="F2584"/>
    </row>
    <row r="2585">
      <c s="113" r="A2585">
        <v>225339000168</v>
      </c>
      <c t="s" s="136" r="B2585">
        <v>7436</v>
      </c>
      <c t="s" s="136" r="C2585">
        <v>251</v>
      </c>
      <c t="s" s="136" r="D2585">
        <v>251</v>
      </c>
      <c t="s" s="136" r="E2585">
        <v>7442</v>
      </c>
      <c s="150" r="F2585"/>
    </row>
    <row r="2586">
      <c s="113" r="A2586">
        <v>225339000176</v>
      </c>
      <c t="s" s="136" r="B2586">
        <v>7436</v>
      </c>
      <c t="s" s="136" r="C2586">
        <v>251</v>
      </c>
      <c t="s" s="136" r="D2586">
        <v>251</v>
      </c>
      <c t="s" s="136" r="E2586">
        <v>7443</v>
      </c>
      <c s="150" r="F2586"/>
    </row>
    <row r="2587">
      <c s="113" r="A2587">
        <v>225339000206</v>
      </c>
      <c t="s" s="136" r="B2587">
        <v>7436</v>
      </c>
      <c t="s" s="136" r="C2587">
        <v>251</v>
      </c>
      <c t="s" s="136" r="D2587">
        <v>251</v>
      </c>
      <c t="s" s="136" r="E2587">
        <v>7444</v>
      </c>
      <c s="150" r="F2587"/>
    </row>
    <row r="2588">
      <c s="113" r="A2588">
        <v>225339000214</v>
      </c>
      <c t="s" s="136" r="B2588">
        <v>7436</v>
      </c>
      <c t="s" s="136" r="C2588">
        <v>251</v>
      </c>
      <c t="s" s="136" r="D2588">
        <v>251</v>
      </c>
      <c t="s" s="136" r="E2588">
        <v>7445</v>
      </c>
      <c s="150" r="F2588"/>
    </row>
    <row r="2589">
      <c s="113" r="A2589">
        <v>225339000281</v>
      </c>
      <c t="s" s="136" r="B2589">
        <v>7436</v>
      </c>
      <c t="s" s="136" r="C2589">
        <v>251</v>
      </c>
      <c t="s" s="136" r="D2589">
        <v>251</v>
      </c>
      <c t="s" s="136" r="E2589">
        <v>7446</v>
      </c>
      <c s="150" r="F2589"/>
    </row>
    <row r="2590">
      <c s="113" r="A2590">
        <v>225339000290</v>
      </c>
      <c t="s" s="136" r="B2590">
        <v>7436</v>
      </c>
      <c t="s" s="136" r="C2590">
        <v>251</v>
      </c>
      <c t="s" s="136" r="D2590">
        <v>251</v>
      </c>
      <c t="s" s="136" r="E2590">
        <v>7447</v>
      </c>
      <c s="150" r="F2590"/>
    </row>
    <row r="2591">
      <c s="113" r="A2591">
        <v>225339000303</v>
      </c>
      <c t="s" s="136" r="B2591">
        <v>7436</v>
      </c>
      <c t="s" s="136" r="C2591">
        <v>251</v>
      </c>
      <c t="s" s="136" r="D2591">
        <v>251</v>
      </c>
      <c t="s" s="136" r="E2591">
        <v>7333</v>
      </c>
      <c s="150" r="F2591"/>
    </row>
    <row r="2592">
      <c s="113" r="A2592">
        <v>225339000311</v>
      </c>
      <c t="s" s="136" r="B2592">
        <v>7436</v>
      </c>
      <c t="s" s="136" r="C2592">
        <v>251</v>
      </c>
      <c t="s" s="136" r="D2592">
        <v>251</v>
      </c>
      <c t="s" s="136" r="E2592">
        <v>7448</v>
      </c>
      <c s="150" r="F2592"/>
    </row>
    <row r="2593">
      <c s="113" r="A2593">
        <v>225339000338</v>
      </c>
      <c t="s" s="136" r="B2593">
        <v>7436</v>
      </c>
      <c t="s" s="136" r="C2593">
        <v>251</v>
      </c>
      <c t="s" s="136" r="D2593">
        <v>251</v>
      </c>
      <c t="s" s="136" r="E2593">
        <v>7449</v>
      </c>
      <c s="150" r="F2593"/>
    </row>
    <row r="2594">
      <c s="113" r="A2594">
        <v>225339000346</v>
      </c>
      <c t="s" s="136" r="B2594">
        <v>7436</v>
      </c>
      <c t="s" s="136" r="C2594">
        <v>251</v>
      </c>
      <c t="s" s="136" r="D2594">
        <v>251</v>
      </c>
      <c t="s" s="136" r="E2594">
        <v>7450</v>
      </c>
      <c s="150" r="F2594"/>
    </row>
    <row r="2595">
      <c s="113" r="A2595">
        <v>225339000354</v>
      </c>
      <c t="s" s="136" r="B2595">
        <v>7436</v>
      </c>
      <c t="s" s="136" r="C2595">
        <v>251</v>
      </c>
      <c t="s" s="136" r="D2595">
        <v>251</v>
      </c>
      <c t="s" s="136" r="E2595">
        <v>7451</v>
      </c>
      <c s="150" r="F2595"/>
    </row>
    <row r="2596">
      <c s="113" r="A2596">
        <v>225339000362</v>
      </c>
      <c t="s" s="136" r="B2596">
        <v>7436</v>
      </c>
      <c t="s" s="136" r="C2596">
        <v>251</v>
      </c>
      <c t="s" s="136" r="D2596">
        <v>251</v>
      </c>
      <c t="s" s="136" r="E2596">
        <v>7452</v>
      </c>
      <c s="150" r="F2596"/>
    </row>
    <row r="2597">
      <c s="113" r="A2597">
        <v>525339000009</v>
      </c>
      <c t="s" s="136" r="B2597">
        <v>7436</v>
      </c>
      <c t="s" s="136" r="C2597">
        <v>251</v>
      </c>
      <c t="s" s="136" r="D2597">
        <v>251</v>
      </c>
      <c t="s" s="136" r="E2597">
        <v>7453</v>
      </c>
      <c s="150" r="F2597"/>
    </row>
    <row r="2598">
      <c s="113" r="A2598">
        <v>125368000199</v>
      </c>
      <c t="s" s="136" r="B2598">
        <v>7454</v>
      </c>
      <c t="s" s="136" r="C2598">
        <v>251</v>
      </c>
      <c t="s" s="136" r="D2598">
        <v>251</v>
      </c>
      <c t="s" s="136" r="E2598">
        <v>7158</v>
      </c>
      <c s="150" r="F2598"/>
    </row>
    <row r="2599">
      <c s="113" r="A2599">
        <v>225368000011</v>
      </c>
      <c t="s" s="136" r="B2599">
        <v>7454</v>
      </c>
      <c t="s" s="136" r="C2599">
        <v>251</v>
      </c>
      <c t="s" s="136" r="D2599">
        <v>251</v>
      </c>
      <c t="s" s="136" r="E2599">
        <v>7455</v>
      </c>
      <c s="150" r="F2599"/>
    </row>
    <row r="2600">
      <c s="113" r="A2600">
        <v>225368000029</v>
      </c>
      <c t="s" s="136" r="B2600">
        <v>7454</v>
      </c>
      <c t="s" s="136" r="C2600">
        <v>251</v>
      </c>
      <c t="s" s="136" r="D2600">
        <v>251</v>
      </c>
      <c t="s" s="136" r="E2600">
        <v>7456</v>
      </c>
      <c s="150" r="F2600"/>
    </row>
    <row r="2601">
      <c s="113" r="A2601">
        <v>225368000037</v>
      </c>
      <c t="s" s="136" r="B2601">
        <v>7454</v>
      </c>
      <c t="s" s="136" r="C2601">
        <v>251</v>
      </c>
      <c t="s" s="136" r="D2601">
        <v>251</v>
      </c>
      <c t="s" s="136" r="E2601">
        <v>7457</v>
      </c>
      <c s="150" r="F2601"/>
    </row>
    <row r="2602">
      <c s="113" r="A2602">
        <v>225368000045</v>
      </c>
      <c t="s" s="136" r="B2602">
        <v>7454</v>
      </c>
      <c t="s" s="136" r="C2602">
        <v>251</v>
      </c>
      <c t="s" s="136" r="D2602">
        <v>251</v>
      </c>
      <c t="s" s="136" r="E2602">
        <v>7458</v>
      </c>
      <c s="150" r="F2602"/>
    </row>
    <row r="2603">
      <c s="113" r="A2603">
        <v>225368000053</v>
      </c>
      <c t="s" s="136" r="B2603">
        <v>7454</v>
      </c>
      <c t="s" s="136" r="C2603">
        <v>251</v>
      </c>
      <c t="s" s="136" r="D2603">
        <v>251</v>
      </c>
      <c t="s" s="136" r="E2603">
        <v>7459</v>
      </c>
      <c s="150" r="F2603"/>
    </row>
    <row r="2604">
      <c s="113" r="A2604">
        <v>225368000061</v>
      </c>
      <c t="s" s="136" r="B2604">
        <v>7454</v>
      </c>
      <c t="s" s="136" r="C2604">
        <v>251</v>
      </c>
      <c t="s" s="136" r="D2604">
        <v>251</v>
      </c>
      <c t="s" s="136" r="E2604">
        <v>7460</v>
      </c>
      <c s="150" r="F2604"/>
    </row>
    <row r="2605">
      <c s="113" r="A2605">
        <v>225368000088</v>
      </c>
      <c t="s" s="136" r="B2605">
        <v>7454</v>
      </c>
      <c t="s" s="136" r="C2605">
        <v>251</v>
      </c>
      <c t="s" s="136" r="D2605">
        <v>251</v>
      </c>
      <c t="s" s="136" r="E2605">
        <v>7461</v>
      </c>
      <c s="150" r="F2605"/>
    </row>
    <row r="2606">
      <c s="113" r="A2606">
        <v>225368000151</v>
      </c>
      <c t="s" s="136" r="B2606">
        <v>7454</v>
      </c>
      <c t="s" s="136" r="C2606">
        <v>251</v>
      </c>
      <c t="s" s="136" r="D2606">
        <v>251</v>
      </c>
      <c t="s" s="136" r="E2606">
        <v>7462</v>
      </c>
      <c s="150" r="F2606"/>
    </row>
    <row r="2607">
      <c s="113" r="A2607">
        <v>225368000177</v>
      </c>
      <c t="s" s="136" r="B2607">
        <v>7454</v>
      </c>
      <c t="s" s="136" r="C2607">
        <v>251</v>
      </c>
      <c t="s" s="136" r="D2607">
        <v>251</v>
      </c>
      <c t="s" s="136" r="E2607">
        <v>7463</v>
      </c>
      <c s="150" r="F2607"/>
    </row>
    <row r="2608">
      <c s="113" r="A2608">
        <v>225368000215</v>
      </c>
      <c t="s" s="136" r="B2608">
        <v>7454</v>
      </c>
      <c t="s" s="136" r="C2608">
        <v>251</v>
      </c>
      <c t="s" s="136" r="D2608">
        <v>251</v>
      </c>
      <c t="s" s="136" r="E2608">
        <v>7464</v>
      </c>
      <c s="150" r="F2608"/>
    </row>
    <row r="2609">
      <c s="113" r="A2609">
        <v>225368001807</v>
      </c>
      <c t="s" s="136" r="B2609">
        <v>7454</v>
      </c>
      <c t="s" s="136" r="C2609">
        <v>251</v>
      </c>
      <c t="s" s="136" r="D2609">
        <v>251</v>
      </c>
      <c t="s" s="136" r="E2609">
        <v>7465</v>
      </c>
      <c s="150" r="F2609"/>
    </row>
    <row r="2610">
      <c s="113" r="A2610">
        <v>425368001814</v>
      </c>
      <c t="s" s="136" r="B2610">
        <v>7454</v>
      </c>
      <c t="s" s="136" r="C2610">
        <v>251</v>
      </c>
      <c t="s" s="136" r="D2610">
        <v>251</v>
      </c>
      <c t="s" s="136" r="E2610">
        <v>7466</v>
      </c>
      <c s="150" r="F2610"/>
    </row>
    <row r="2611">
      <c s="113" r="A2611">
        <v>125377000061</v>
      </c>
      <c t="s" s="136" r="B2611">
        <v>7467</v>
      </c>
      <c t="s" s="136" r="C2611">
        <v>251</v>
      </c>
      <c t="s" s="136" r="D2611">
        <v>251</v>
      </c>
      <c t="s" s="136" r="E2611">
        <v>7468</v>
      </c>
      <c s="150" r="F2611"/>
    </row>
    <row r="2612">
      <c s="113" r="A2612">
        <v>125377000215</v>
      </c>
      <c t="s" s="136" r="B2612">
        <v>7467</v>
      </c>
      <c t="s" s="136" r="C2612">
        <v>251</v>
      </c>
      <c t="s" s="136" r="D2612">
        <v>251</v>
      </c>
      <c t="s" s="136" r="E2612">
        <v>7469</v>
      </c>
      <c s="150" r="F2612"/>
    </row>
    <row r="2613">
      <c s="113" r="A2613">
        <v>125377000371</v>
      </c>
      <c t="s" s="136" r="B2613">
        <v>7467</v>
      </c>
      <c t="s" s="136" r="C2613">
        <v>251</v>
      </c>
      <c t="s" s="136" r="D2613">
        <v>251</v>
      </c>
      <c t="s" s="136" r="E2613">
        <v>7055</v>
      </c>
      <c s="150" r="F2613"/>
    </row>
    <row r="2614">
      <c s="113" r="A2614">
        <v>225377000023</v>
      </c>
      <c t="s" s="136" r="B2614">
        <v>7467</v>
      </c>
      <c t="s" s="136" r="C2614">
        <v>251</v>
      </c>
      <c t="s" s="136" r="D2614">
        <v>251</v>
      </c>
      <c t="s" s="136" r="E2614">
        <v>7470</v>
      </c>
      <c s="150" r="F2614"/>
    </row>
    <row r="2615">
      <c s="113" r="A2615">
        <v>225377000040</v>
      </c>
      <c t="s" s="136" r="B2615">
        <v>7467</v>
      </c>
      <c t="s" s="136" r="C2615">
        <v>251</v>
      </c>
      <c t="s" s="136" r="D2615">
        <v>251</v>
      </c>
      <c t="s" s="136" r="E2615">
        <v>7471</v>
      </c>
      <c s="150" r="F2615"/>
    </row>
    <row r="2616">
      <c s="113" r="A2616">
        <v>225377000058</v>
      </c>
      <c t="s" s="136" r="B2616">
        <v>7467</v>
      </c>
      <c t="s" s="136" r="C2616">
        <v>251</v>
      </c>
      <c t="s" s="136" r="D2616">
        <v>251</v>
      </c>
      <c t="s" s="136" r="E2616">
        <v>7472</v>
      </c>
      <c s="150" r="F2616"/>
    </row>
    <row r="2617">
      <c s="113" r="A2617">
        <v>225377000180</v>
      </c>
      <c t="s" s="136" r="B2617">
        <v>7467</v>
      </c>
      <c t="s" s="136" r="C2617">
        <v>251</v>
      </c>
      <c t="s" s="136" r="D2617">
        <v>251</v>
      </c>
      <c t="s" s="136" r="E2617">
        <v>7473</v>
      </c>
      <c s="150" r="F2617"/>
    </row>
    <row r="2618">
      <c s="113" r="A2618">
        <v>225377000252</v>
      </c>
      <c t="s" s="136" r="B2618">
        <v>7467</v>
      </c>
      <c t="s" s="136" r="C2618">
        <v>251</v>
      </c>
      <c t="s" s="136" r="D2618">
        <v>251</v>
      </c>
      <c t="s" s="136" r="E2618">
        <v>7474</v>
      </c>
      <c s="150" r="F2618"/>
    </row>
    <row r="2619">
      <c s="113" r="A2619">
        <v>225377000384</v>
      </c>
      <c t="s" s="136" r="B2619">
        <v>7467</v>
      </c>
      <c t="s" s="136" r="C2619">
        <v>251</v>
      </c>
      <c t="s" s="136" r="D2619">
        <v>251</v>
      </c>
      <c t="s" s="136" r="E2619">
        <v>7475</v>
      </c>
      <c s="150" r="F2619"/>
    </row>
    <row r="2620">
      <c s="50" r="A2620">
        <v>125386000324</v>
      </c>
      <c t="s" s="103" r="B2620">
        <v>7476</v>
      </c>
      <c t="s" s="103" r="C2620">
        <v>4891</v>
      </c>
      <c t="s" s="103" r="D2620">
        <v>251</v>
      </c>
      <c t="s" s="103" r="E2620">
        <v>7477</v>
      </c>
      <c s="150" r="F2620"/>
    </row>
    <row r="2621">
      <c s="50" r="A2621">
        <v>125386000219</v>
      </c>
      <c t="s" s="103" r="B2621">
        <v>7476</v>
      </c>
      <c t="s" s="103" r="C2621">
        <v>4891</v>
      </c>
      <c t="s" s="103" r="D2621">
        <v>251</v>
      </c>
      <c t="s" s="103" r="E2621">
        <v>7478</v>
      </c>
      <c s="150" r="F2621"/>
    </row>
    <row r="2622">
      <c s="50" r="A2622">
        <v>125394000482</v>
      </c>
      <c t="s" s="103" r="B2622">
        <v>7479</v>
      </c>
      <c t="s" s="103" r="C2622">
        <v>4891</v>
      </c>
      <c t="s" s="103" r="D2622">
        <v>251</v>
      </c>
      <c t="s" s="103" r="E2622">
        <v>7480</v>
      </c>
      <c s="150" r="F2622"/>
    </row>
    <row r="2623">
      <c s="50" r="A2623">
        <v>125394000385</v>
      </c>
      <c t="s" s="103" r="B2623">
        <v>7479</v>
      </c>
      <c t="s" s="103" r="C2623">
        <v>4891</v>
      </c>
      <c t="s" s="103" r="D2623">
        <v>251</v>
      </c>
      <c t="s" s="103" r="E2623">
        <v>7481</v>
      </c>
      <c s="150" r="F2623"/>
    </row>
    <row r="2624">
      <c s="50" r="A2624">
        <v>125398003800</v>
      </c>
      <c t="s" s="103" r="B2624">
        <v>7482</v>
      </c>
      <c t="s" s="103" r="C2624">
        <v>4891</v>
      </c>
      <c t="s" s="103" r="D2624">
        <v>251</v>
      </c>
      <c t="s" s="103" r="E2624">
        <v>7483</v>
      </c>
      <c s="150" r="F2624"/>
    </row>
    <row r="2625">
      <c s="50" r="A2625">
        <v>125402003062</v>
      </c>
      <c t="s" s="103" r="B2625">
        <v>7484</v>
      </c>
      <c t="s" s="103" r="C2625">
        <v>4891</v>
      </c>
      <c t="s" s="103" r="D2625">
        <v>251</v>
      </c>
      <c t="s" s="103" r="E2625">
        <v>7485</v>
      </c>
      <c s="150" r="F2625"/>
    </row>
    <row r="2626">
      <c s="113" r="A2626">
        <v>125407000061</v>
      </c>
      <c t="s" s="136" r="B2626">
        <v>7486</v>
      </c>
      <c t="s" s="136" r="C2626">
        <v>251</v>
      </c>
      <c t="s" s="136" r="D2626">
        <v>251</v>
      </c>
      <c t="s" s="136" r="E2626">
        <v>7102</v>
      </c>
      <c s="150" r="F2626"/>
    </row>
    <row r="2627">
      <c s="113" r="A2627">
        <v>125407000266</v>
      </c>
      <c t="s" s="136" r="B2627">
        <v>7486</v>
      </c>
      <c t="s" s="136" r="C2627">
        <v>251</v>
      </c>
      <c t="s" s="136" r="D2627">
        <v>251</v>
      </c>
      <c t="s" s="136" r="E2627">
        <v>7487</v>
      </c>
      <c s="150" r="F2627"/>
    </row>
    <row r="2628">
      <c s="113" r="A2628">
        <v>225407000015</v>
      </c>
      <c t="s" s="136" r="B2628">
        <v>7486</v>
      </c>
      <c t="s" s="136" r="C2628">
        <v>251</v>
      </c>
      <c t="s" s="136" r="D2628">
        <v>251</v>
      </c>
      <c t="s" s="136" r="E2628">
        <v>7488</v>
      </c>
      <c s="150" r="F2628"/>
    </row>
    <row r="2629">
      <c s="113" r="A2629">
        <v>225407000031</v>
      </c>
      <c t="s" s="136" r="B2629">
        <v>7486</v>
      </c>
      <c t="s" s="136" r="C2629">
        <v>251</v>
      </c>
      <c t="s" s="136" r="D2629">
        <v>251</v>
      </c>
      <c t="s" s="136" r="E2629">
        <v>7489</v>
      </c>
      <c s="150" r="F2629"/>
    </row>
    <row r="2630">
      <c s="113" r="A2630">
        <v>225407000104</v>
      </c>
      <c t="s" s="136" r="B2630">
        <v>7486</v>
      </c>
      <c t="s" s="136" r="C2630">
        <v>251</v>
      </c>
      <c t="s" s="136" r="D2630">
        <v>251</v>
      </c>
      <c t="s" s="136" r="E2630">
        <v>7490</v>
      </c>
      <c s="150" r="F2630"/>
    </row>
    <row r="2631">
      <c s="113" r="A2631">
        <v>225407000121</v>
      </c>
      <c t="s" s="136" r="B2631">
        <v>7486</v>
      </c>
      <c t="s" s="136" r="C2631">
        <v>251</v>
      </c>
      <c t="s" s="136" r="D2631">
        <v>251</v>
      </c>
      <c t="s" s="136" r="E2631">
        <v>7491</v>
      </c>
      <c s="150" r="F2631"/>
    </row>
    <row r="2632">
      <c s="113" r="A2632">
        <v>225407000147</v>
      </c>
      <c t="s" s="136" r="B2632">
        <v>7486</v>
      </c>
      <c t="s" s="136" r="C2632">
        <v>251</v>
      </c>
      <c t="s" s="136" r="D2632">
        <v>251</v>
      </c>
      <c t="s" s="136" r="E2632">
        <v>7492</v>
      </c>
      <c s="150" r="F2632"/>
    </row>
    <row r="2633">
      <c s="113" r="A2633">
        <v>225407000155</v>
      </c>
      <c t="s" s="136" r="B2633">
        <v>7486</v>
      </c>
      <c t="s" s="136" r="C2633">
        <v>251</v>
      </c>
      <c t="s" s="136" r="D2633">
        <v>251</v>
      </c>
      <c t="s" s="136" r="E2633">
        <v>7493</v>
      </c>
      <c s="150" r="F2633"/>
    </row>
    <row r="2634">
      <c s="113" r="A2634">
        <v>225407000163</v>
      </c>
      <c t="s" s="136" r="B2634">
        <v>7486</v>
      </c>
      <c t="s" s="136" r="C2634">
        <v>251</v>
      </c>
      <c t="s" s="136" r="D2634">
        <v>251</v>
      </c>
      <c t="s" s="136" r="E2634">
        <v>7494</v>
      </c>
      <c s="150" r="F2634"/>
    </row>
    <row r="2635">
      <c s="113" r="A2635">
        <v>225407000171</v>
      </c>
      <c t="s" s="136" r="B2635">
        <v>7486</v>
      </c>
      <c t="s" s="136" r="C2635">
        <v>251</v>
      </c>
      <c t="s" s="136" r="D2635">
        <v>251</v>
      </c>
      <c t="s" s="136" r="E2635">
        <v>7495</v>
      </c>
      <c s="150" r="F2635"/>
    </row>
    <row r="2636">
      <c s="113" r="A2636">
        <v>225407000180</v>
      </c>
      <c t="s" s="136" r="B2636">
        <v>7486</v>
      </c>
      <c t="s" s="136" r="C2636">
        <v>251</v>
      </c>
      <c t="s" s="136" r="D2636">
        <v>251</v>
      </c>
      <c t="s" s="136" r="E2636">
        <v>7496</v>
      </c>
      <c s="150" r="F2636"/>
    </row>
    <row r="2637">
      <c s="113" r="A2637">
        <v>225407000198</v>
      </c>
      <c t="s" s="136" r="B2637">
        <v>7486</v>
      </c>
      <c t="s" s="136" r="C2637">
        <v>251</v>
      </c>
      <c t="s" s="136" r="D2637">
        <v>251</v>
      </c>
      <c t="s" s="136" r="E2637">
        <v>7497</v>
      </c>
      <c s="150" r="F2637"/>
    </row>
    <row r="2638">
      <c s="113" r="A2638">
        <v>225407000201</v>
      </c>
      <c t="s" s="136" r="B2638">
        <v>7486</v>
      </c>
      <c t="s" s="136" r="C2638">
        <v>251</v>
      </c>
      <c t="s" s="136" r="D2638">
        <v>251</v>
      </c>
      <c t="s" s="136" r="E2638">
        <v>7498</v>
      </c>
      <c s="150" r="F2638"/>
    </row>
    <row r="2639">
      <c s="113" r="A2639">
        <v>225407000244</v>
      </c>
      <c t="s" s="136" r="B2639">
        <v>7486</v>
      </c>
      <c t="s" s="136" r="C2639">
        <v>251</v>
      </c>
      <c t="s" s="136" r="D2639">
        <v>251</v>
      </c>
      <c t="s" s="136" r="E2639">
        <v>7499</v>
      </c>
      <c s="150" r="F2639"/>
    </row>
    <row r="2640">
      <c s="113" r="A2640">
        <v>225407000279</v>
      </c>
      <c t="s" s="136" r="B2640">
        <v>7486</v>
      </c>
      <c t="s" s="136" r="C2640">
        <v>251</v>
      </c>
      <c t="s" s="136" r="D2640">
        <v>251</v>
      </c>
      <c t="s" s="136" r="E2640">
        <v>7500</v>
      </c>
      <c s="150" r="F2640"/>
    </row>
    <row r="2641">
      <c s="113" r="A2641">
        <v>125426000021</v>
      </c>
      <c t="s" s="136" r="B2641">
        <v>7501</v>
      </c>
      <c t="s" s="136" r="C2641">
        <v>251</v>
      </c>
      <c t="s" s="136" r="D2641">
        <v>251</v>
      </c>
      <c t="s" s="136" r="E2641">
        <v>7158</v>
      </c>
      <c s="150" r="F2641"/>
    </row>
    <row r="2642">
      <c s="113" r="A2642">
        <v>125426000307</v>
      </c>
      <c t="s" s="136" r="B2642">
        <v>7501</v>
      </c>
      <c t="s" s="136" r="C2642">
        <v>251</v>
      </c>
      <c t="s" s="136" r="D2642">
        <v>251</v>
      </c>
      <c t="s" s="136" r="E2642">
        <v>7502</v>
      </c>
      <c s="150" r="F2642"/>
    </row>
    <row r="2643">
      <c s="113" r="A2643">
        <v>225426000018</v>
      </c>
      <c t="s" s="136" r="B2643">
        <v>7501</v>
      </c>
      <c t="s" s="136" r="C2643">
        <v>251</v>
      </c>
      <c t="s" s="136" r="D2643">
        <v>251</v>
      </c>
      <c t="s" s="136" r="E2643">
        <v>7503</v>
      </c>
      <c s="150" r="F2643"/>
    </row>
    <row r="2644">
      <c s="113" r="A2644">
        <v>225426000069</v>
      </c>
      <c t="s" s="136" r="B2644">
        <v>7501</v>
      </c>
      <c t="s" s="136" r="C2644">
        <v>251</v>
      </c>
      <c t="s" s="136" r="D2644">
        <v>251</v>
      </c>
      <c t="s" s="136" r="E2644">
        <v>7504</v>
      </c>
      <c s="150" r="F2644"/>
    </row>
    <row r="2645">
      <c s="113" r="A2645">
        <v>225426000077</v>
      </c>
      <c t="s" s="136" r="B2645">
        <v>7501</v>
      </c>
      <c t="s" s="136" r="C2645">
        <v>251</v>
      </c>
      <c t="s" s="136" r="D2645">
        <v>251</v>
      </c>
      <c t="s" s="136" r="E2645">
        <v>7505</v>
      </c>
      <c s="150" r="F2645"/>
    </row>
    <row r="2646">
      <c s="113" r="A2646">
        <v>225426000093</v>
      </c>
      <c t="s" s="136" r="B2646">
        <v>7501</v>
      </c>
      <c t="s" s="136" r="C2646">
        <v>251</v>
      </c>
      <c t="s" s="136" r="D2646">
        <v>251</v>
      </c>
      <c t="s" s="136" r="E2646">
        <v>7506</v>
      </c>
      <c s="150" r="F2646"/>
    </row>
    <row r="2647">
      <c s="113" r="A2647">
        <v>225426000123</v>
      </c>
      <c t="s" s="136" r="B2647">
        <v>7501</v>
      </c>
      <c t="s" s="136" r="C2647">
        <v>251</v>
      </c>
      <c t="s" s="136" r="D2647">
        <v>251</v>
      </c>
      <c t="s" s="136" r="E2647">
        <v>7507</v>
      </c>
      <c s="150" r="F2647"/>
    </row>
    <row r="2648">
      <c s="113" r="A2648">
        <v>225426000140</v>
      </c>
      <c t="s" s="136" r="B2648">
        <v>7501</v>
      </c>
      <c t="s" s="136" r="C2648">
        <v>251</v>
      </c>
      <c t="s" s="136" r="D2648">
        <v>251</v>
      </c>
      <c t="s" s="136" r="E2648">
        <v>7508</v>
      </c>
      <c s="150" r="F2648"/>
    </row>
    <row r="2649">
      <c s="113" r="A2649">
        <v>225426000166</v>
      </c>
      <c t="s" s="136" r="B2649">
        <v>7501</v>
      </c>
      <c t="s" s="136" r="C2649">
        <v>251</v>
      </c>
      <c t="s" s="136" r="D2649">
        <v>251</v>
      </c>
      <c t="s" s="136" r="E2649">
        <v>7509</v>
      </c>
      <c s="150" r="F2649"/>
    </row>
    <row r="2650">
      <c s="113" r="A2650">
        <v>225426000204</v>
      </c>
      <c t="s" s="136" r="B2650">
        <v>7501</v>
      </c>
      <c t="s" s="136" r="C2650">
        <v>251</v>
      </c>
      <c t="s" s="136" r="D2650">
        <v>251</v>
      </c>
      <c t="s" s="136" r="E2650">
        <v>7510</v>
      </c>
      <c s="150" r="F2650"/>
    </row>
    <row r="2651">
      <c s="113" r="A2651">
        <v>225426000255</v>
      </c>
      <c t="s" s="136" r="B2651">
        <v>7501</v>
      </c>
      <c t="s" s="136" r="C2651">
        <v>251</v>
      </c>
      <c t="s" s="136" r="D2651">
        <v>251</v>
      </c>
      <c t="s" s="136" r="E2651">
        <v>7511</v>
      </c>
      <c s="150" r="F2651"/>
    </row>
    <row r="2652">
      <c s="113" r="A2652">
        <v>225426000280</v>
      </c>
      <c t="s" s="136" r="B2652">
        <v>7501</v>
      </c>
      <c t="s" s="136" r="C2652">
        <v>251</v>
      </c>
      <c t="s" s="136" r="D2652">
        <v>251</v>
      </c>
      <c t="s" s="136" r="E2652">
        <v>7512</v>
      </c>
      <c s="150" r="F2652"/>
    </row>
    <row r="2653">
      <c s="113" r="A2653">
        <v>125430000036</v>
      </c>
      <c t="s" s="136" r="B2653">
        <v>7513</v>
      </c>
      <c t="s" s="136" r="C2653">
        <v>251</v>
      </c>
      <c t="s" s="136" r="D2653">
        <v>251</v>
      </c>
      <c t="s" s="136" r="E2653">
        <v>7514</v>
      </c>
      <c s="150" r="F2653"/>
    </row>
    <row r="2654">
      <c s="113" r="A2654">
        <v>125430000346</v>
      </c>
      <c t="s" s="136" r="B2654">
        <v>7513</v>
      </c>
      <c t="s" s="136" r="C2654">
        <v>251</v>
      </c>
      <c t="s" s="136" r="D2654">
        <v>251</v>
      </c>
      <c t="s" s="136" r="E2654">
        <v>7515</v>
      </c>
      <c s="150" r="F2654"/>
    </row>
    <row r="2655">
      <c s="113" r="A2655">
        <v>125430000494</v>
      </c>
      <c t="s" s="136" r="B2655">
        <v>7513</v>
      </c>
      <c t="s" s="136" r="C2655">
        <v>251</v>
      </c>
      <c t="s" s="136" r="D2655">
        <v>251</v>
      </c>
      <c t="s" s="136" r="E2655">
        <v>7516</v>
      </c>
      <c s="150" r="F2655"/>
    </row>
    <row r="2656">
      <c s="113" r="A2656">
        <v>125430000567</v>
      </c>
      <c t="s" s="136" r="B2656">
        <v>7513</v>
      </c>
      <c t="s" s="136" r="C2656">
        <v>251</v>
      </c>
      <c t="s" s="136" r="D2656">
        <v>251</v>
      </c>
      <c t="s" s="136" r="E2656">
        <v>7055</v>
      </c>
      <c s="150" r="F2656"/>
    </row>
    <row r="2657">
      <c s="113" r="A2657">
        <v>125430000711</v>
      </c>
      <c t="s" s="136" r="B2657">
        <v>7513</v>
      </c>
      <c t="s" s="136" r="C2657">
        <v>251</v>
      </c>
      <c t="s" s="136" r="D2657">
        <v>251</v>
      </c>
      <c t="s" s="136" r="E2657">
        <v>7517</v>
      </c>
      <c s="150" r="F2657"/>
    </row>
    <row r="2658">
      <c s="113" r="A2658">
        <v>125430000044</v>
      </c>
      <c t="s" s="136" r="B2658">
        <v>7513</v>
      </c>
      <c t="s" s="136" r="C2658">
        <v>251</v>
      </c>
      <c t="s" s="136" r="D2658">
        <v>251</v>
      </c>
      <c t="s" s="136" r="E2658">
        <v>7518</v>
      </c>
      <c s="150" r="F2658"/>
    </row>
    <row r="2659">
      <c s="113" r="A2659">
        <v>125430000320</v>
      </c>
      <c t="s" s="136" r="B2659">
        <v>7513</v>
      </c>
      <c t="s" s="136" r="C2659">
        <v>251</v>
      </c>
      <c t="s" s="136" r="D2659">
        <v>251</v>
      </c>
      <c t="s" s="136" r="E2659">
        <v>7519</v>
      </c>
      <c s="150" r="F2659"/>
    </row>
    <row r="2660">
      <c s="113" r="A2660">
        <v>125430000559</v>
      </c>
      <c t="s" s="136" r="B2660">
        <v>7513</v>
      </c>
      <c t="s" s="136" r="C2660">
        <v>251</v>
      </c>
      <c t="s" s="136" r="D2660">
        <v>251</v>
      </c>
      <c t="s" s="136" r="E2660">
        <v>7520</v>
      </c>
      <c s="150" r="F2660"/>
    </row>
    <row r="2661">
      <c s="113" r="A2661">
        <v>125430000851</v>
      </c>
      <c t="s" s="136" r="B2661">
        <v>7513</v>
      </c>
      <c t="s" s="136" r="C2661">
        <v>251</v>
      </c>
      <c t="s" s="136" r="D2661">
        <v>251</v>
      </c>
      <c t="s" s="136" r="E2661">
        <v>7521</v>
      </c>
      <c s="150" r="F2661"/>
    </row>
    <row r="2662">
      <c s="113" r="A2662">
        <v>225430000383</v>
      </c>
      <c t="s" s="136" r="B2662">
        <v>7513</v>
      </c>
      <c t="s" s="136" r="C2662">
        <v>251</v>
      </c>
      <c t="s" s="136" r="D2662">
        <v>251</v>
      </c>
      <c t="s" s="136" r="E2662">
        <v>7522</v>
      </c>
      <c s="150" r="F2662"/>
    </row>
    <row r="2663">
      <c s="50" r="A2663">
        <v>125436000143</v>
      </c>
      <c t="s" s="103" r="B2663">
        <v>7523</v>
      </c>
      <c t="s" s="103" r="C2663">
        <v>4891</v>
      </c>
      <c t="s" s="103" r="D2663">
        <v>251</v>
      </c>
      <c t="s" s="103" r="E2663">
        <v>7524</v>
      </c>
      <c s="150" r="F2663"/>
    </row>
    <row r="2664">
      <c s="113" r="A2664">
        <v>125438000507</v>
      </c>
      <c t="s" s="136" r="B2664">
        <v>7525</v>
      </c>
      <c t="s" s="136" r="C2664">
        <v>251</v>
      </c>
      <c t="s" s="136" r="D2664">
        <v>251</v>
      </c>
      <c t="s" s="136" r="E2664">
        <v>7526</v>
      </c>
      <c s="150" r="F2664"/>
    </row>
    <row r="2665">
      <c s="113" r="A2665">
        <v>125438001333</v>
      </c>
      <c t="s" s="136" r="B2665">
        <v>7525</v>
      </c>
      <c t="s" s="136" r="C2665">
        <v>251</v>
      </c>
      <c t="s" s="136" r="D2665">
        <v>251</v>
      </c>
      <c t="s" s="136" r="E2665">
        <v>5785</v>
      </c>
      <c s="150" r="F2665"/>
    </row>
    <row r="2666">
      <c s="113" r="A2666">
        <v>125438001503</v>
      </c>
      <c t="s" s="136" r="B2666">
        <v>7525</v>
      </c>
      <c t="s" s="136" r="C2666">
        <v>251</v>
      </c>
      <c t="s" s="136" r="D2666">
        <v>251</v>
      </c>
      <c t="s" s="136" r="E2666">
        <v>7063</v>
      </c>
      <c s="150" r="F2666"/>
    </row>
    <row r="2667">
      <c s="113" r="A2667">
        <v>225438000269</v>
      </c>
      <c t="s" s="136" r="B2667">
        <v>7525</v>
      </c>
      <c t="s" s="136" r="C2667">
        <v>251</v>
      </c>
      <c t="s" s="136" r="D2667">
        <v>251</v>
      </c>
      <c t="s" s="136" r="E2667">
        <v>7527</v>
      </c>
      <c s="150" r="F2667"/>
    </row>
    <row r="2668">
      <c s="113" r="A2668">
        <v>225438000358</v>
      </c>
      <c t="s" s="136" r="B2668">
        <v>7525</v>
      </c>
      <c t="s" s="136" r="C2668">
        <v>251</v>
      </c>
      <c t="s" s="136" r="D2668">
        <v>251</v>
      </c>
      <c t="s" s="136" r="E2668">
        <v>7528</v>
      </c>
      <c s="150" r="F2668"/>
    </row>
    <row r="2669">
      <c s="113" r="A2669">
        <v>225438000366</v>
      </c>
      <c t="s" s="136" r="B2669">
        <v>7525</v>
      </c>
      <c t="s" s="136" r="C2669">
        <v>251</v>
      </c>
      <c t="s" s="136" r="D2669">
        <v>251</v>
      </c>
      <c t="s" s="136" r="E2669">
        <v>7089</v>
      </c>
      <c s="150" r="F2669"/>
    </row>
    <row r="2670">
      <c s="113" r="A2670">
        <v>225438000480</v>
      </c>
      <c t="s" s="136" r="B2670">
        <v>7525</v>
      </c>
      <c t="s" s="136" r="C2670">
        <v>251</v>
      </c>
      <c t="s" s="136" r="D2670">
        <v>251</v>
      </c>
      <c t="s" s="136" r="E2670">
        <v>7529</v>
      </c>
      <c s="150" r="F2670"/>
    </row>
    <row r="2671">
      <c s="113" r="A2671">
        <v>225438000528</v>
      </c>
      <c t="s" s="136" r="B2671">
        <v>7525</v>
      </c>
      <c t="s" s="136" r="C2671">
        <v>251</v>
      </c>
      <c t="s" s="136" r="D2671">
        <v>251</v>
      </c>
      <c t="s" s="136" r="E2671">
        <v>7530</v>
      </c>
      <c s="150" r="F2671"/>
    </row>
    <row r="2672">
      <c s="113" r="A2672">
        <v>225438000552</v>
      </c>
      <c t="s" s="136" r="B2672">
        <v>7525</v>
      </c>
      <c t="s" s="136" r="C2672">
        <v>251</v>
      </c>
      <c t="s" s="136" r="D2672">
        <v>251</v>
      </c>
      <c t="s" s="136" r="E2672">
        <v>7531</v>
      </c>
      <c s="150" r="F2672"/>
    </row>
    <row r="2673">
      <c s="113" r="A2673">
        <v>225438001052</v>
      </c>
      <c t="s" s="136" r="B2673">
        <v>7525</v>
      </c>
      <c t="s" s="136" r="C2673">
        <v>251</v>
      </c>
      <c t="s" s="136" r="D2673">
        <v>251</v>
      </c>
      <c t="s" s="136" r="E2673">
        <v>7532</v>
      </c>
      <c s="150" r="F2673"/>
    </row>
    <row r="2674">
      <c s="113" r="A2674">
        <v>225438001311</v>
      </c>
      <c t="s" s="136" r="B2674">
        <v>7525</v>
      </c>
      <c t="s" s="136" r="C2674">
        <v>251</v>
      </c>
      <c t="s" s="136" r="D2674">
        <v>251</v>
      </c>
      <c t="s" s="136" r="E2674">
        <v>7533</v>
      </c>
      <c s="150" r="F2674"/>
    </row>
    <row r="2675">
      <c s="113" r="A2675">
        <v>225438001371</v>
      </c>
      <c t="s" s="136" r="B2675">
        <v>7525</v>
      </c>
      <c t="s" s="136" r="C2675">
        <v>251</v>
      </c>
      <c t="s" s="136" r="D2675">
        <v>251</v>
      </c>
      <c t="s" s="136" r="E2675">
        <v>7534</v>
      </c>
      <c s="150" r="F2675"/>
    </row>
    <row r="2676">
      <c s="113" r="A2676">
        <v>225438001524</v>
      </c>
      <c t="s" s="136" r="B2676">
        <v>7525</v>
      </c>
      <c t="s" s="136" r="C2676">
        <v>251</v>
      </c>
      <c t="s" s="136" r="D2676">
        <v>251</v>
      </c>
      <c t="s" s="136" r="E2676">
        <v>7535</v>
      </c>
      <c s="150" r="F2676"/>
    </row>
    <row r="2677">
      <c s="50" r="A2677">
        <v>225473000336</v>
      </c>
      <c t="s" s="103" r="B2677">
        <v>4913</v>
      </c>
      <c t="s" s="103" r="C2677">
        <v>4891</v>
      </c>
      <c t="s" s="103" r="D2677">
        <v>7536</v>
      </c>
      <c t="s" s="103" r="E2677">
        <v>7537</v>
      </c>
      <c s="150" r="F2677"/>
    </row>
    <row r="2678">
      <c s="50" r="A2678">
        <v>225473000077</v>
      </c>
      <c t="s" s="103" r="B2678">
        <v>4913</v>
      </c>
      <c t="s" s="103" r="C2678">
        <v>4891</v>
      </c>
      <c t="s" s="103" r="D2678">
        <v>7536</v>
      </c>
      <c t="s" s="103" r="E2678">
        <v>3840</v>
      </c>
      <c s="150" r="F2678"/>
    </row>
    <row r="2679">
      <c s="50" r="A2679">
        <v>125473000111</v>
      </c>
      <c t="s" s="103" r="B2679">
        <v>4913</v>
      </c>
      <c t="s" s="103" r="C2679">
        <v>4891</v>
      </c>
      <c t="s" s="103" r="D2679">
        <v>7536</v>
      </c>
      <c t="s" s="103" r="E2679">
        <v>1144</v>
      </c>
      <c s="150" r="F2679"/>
    </row>
    <row r="2680">
      <c s="113" r="A2680">
        <v>125473000153</v>
      </c>
      <c t="s" s="136" r="B2680">
        <v>7536</v>
      </c>
      <c t="s" s="136" r="C2680">
        <v>251</v>
      </c>
      <c t="s" s="136" r="D2680">
        <v>7536</v>
      </c>
      <c t="s" s="136" r="E2680">
        <v>7300</v>
      </c>
      <c s="150" r="F2680"/>
    </row>
    <row r="2681">
      <c s="113" r="A2681">
        <v>125473000579</v>
      </c>
      <c t="s" s="136" r="B2681">
        <v>7536</v>
      </c>
      <c t="s" s="136" r="C2681">
        <v>251</v>
      </c>
      <c t="s" s="136" r="D2681">
        <v>7536</v>
      </c>
      <c t="s" s="136" r="E2681">
        <v>7538</v>
      </c>
      <c s="150" r="F2681"/>
    </row>
    <row r="2682">
      <c s="113" r="A2682">
        <v>225473000450</v>
      </c>
      <c t="s" s="136" r="B2682">
        <v>7536</v>
      </c>
      <c t="s" s="136" r="C2682">
        <v>251</v>
      </c>
      <c t="s" s="136" r="D2682">
        <v>7536</v>
      </c>
      <c t="s" s="136" r="E2682">
        <v>7539</v>
      </c>
      <c s="150" r="F2682"/>
    </row>
    <row r="2683">
      <c s="113" r="A2683">
        <v>125473000650</v>
      </c>
      <c t="s" s="136" r="B2683">
        <v>7536</v>
      </c>
      <c t="s" s="136" r="C2683">
        <v>251</v>
      </c>
      <c t="s" s="136" r="D2683">
        <v>7536</v>
      </c>
      <c t="s" s="136" r="E2683">
        <v>7540</v>
      </c>
      <c s="150" r="F2683"/>
    </row>
    <row r="2684">
      <c s="113" r="A2684">
        <v>125473600935</v>
      </c>
      <c t="s" s="136" r="B2684">
        <v>7536</v>
      </c>
      <c t="s" s="136" r="C2684">
        <v>251</v>
      </c>
      <c t="s" s="136" r="D2684">
        <v>7536</v>
      </c>
      <c t="s" s="136" r="E2684">
        <v>7541</v>
      </c>
      <c s="150" r="F2684"/>
    </row>
    <row r="2685">
      <c s="113" r="A2685">
        <v>225473000069</v>
      </c>
      <c t="s" s="136" r="B2685">
        <v>7536</v>
      </c>
      <c t="s" s="136" r="C2685">
        <v>251</v>
      </c>
      <c t="s" s="136" r="D2685">
        <v>7536</v>
      </c>
      <c t="s" s="136" r="E2685">
        <v>5296</v>
      </c>
      <c s="150" r="F2685"/>
    </row>
    <row r="2686">
      <c s="50" r="A2686">
        <v>125473000307</v>
      </c>
      <c t="s" s="103" r="B2686">
        <v>4913</v>
      </c>
      <c t="s" s="103" r="C2686">
        <v>4891</v>
      </c>
      <c t="s" s="103" r="D2686">
        <v>7536</v>
      </c>
      <c t="s" s="103" r="E2686">
        <v>5285</v>
      </c>
      <c s="150" r="F2686"/>
    </row>
    <row r="2687">
      <c s="50" r="A2687">
        <v>125473001036</v>
      </c>
      <c t="s" s="103" r="B2687">
        <v>4913</v>
      </c>
      <c t="s" s="103" r="C2687">
        <v>4891</v>
      </c>
      <c t="s" s="103" r="D2687">
        <v>7536</v>
      </c>
      <c t="s" s="103" r="E2687">
        <v>7542</v>
      </c>
      <c s="150" r="F2687"/>
    </row>
    <row r="2688">
      <c s="113" r="A2688">
        <v>125483000038</v>
      </c>
      <c t="s" s="136" r="B2688">
        <v>321</v>
      </c>
      <c t="s" s="136" r="C2688">
        <v>251</v>
      </c>
      <c t="s" s="136" r="D2688">
        <v>251</v>
      </c>
      <c t="s" s="136" r="E2688">
        <v>6307</v>
      </c>
      <c s="150" r="F2688"/>
    </row>
    <row r="2689">
      <c s="113" r="A2689">
        <v>125483000046</v>
      </c>
      <c t="s" s="136" r="B2689">
        <v>321</v>
      </c>
      <c t="s" s="136" r="C2689">
        <v>251</v>
      </c>
      <c t="s" s="136" r="D2689">
        <v>251</v>
      </c>
      <c t="s" s="136" r="E2689">
        <v>7080</v>
      </c>
      <c s="150" r="F2689"/>
    </row>
    <row r="2690">
      <c s="113" r="A2690">
        <v>225483000059</v>
      </c>
      <c t="s" s="136" r="B2690">
        <v>321</v>
      </c>
      <c t="s" s="136" r="C2690">
        <v>251</v>
      </c>
      <c t="s" s="136" r="D2690">
        <v>251</v>
      </c>
      <c t="s" s="136" r="E2690">
        <v>7543</v>
      </c>
      <c s="150" r="F2690"/>
    </row>
    <row r="2691">
      <c s="113" r="A2691">
        <v>225483000067</v>
      </c>
      <c t="s" s="136" r="B2691">
        <v>321</v>
      </c>
      <c t="s" s="136" r="C2691">
        <v>251</v>
      </c>
      <c t="s" s="136" r="D2691">
        <v>251</v>
      </c>
      <c t="s" s="136" r="E2691">
        <v>7443</v>
      </c>
      <c s="150" r="F2691"/>
    </row>
    <row r="2692">
      <c s="113" r="A2692">
        <v>225483000075</v>
      </c>
      <c t="s" s="136" r="B2692">
        <v>321</v>
      </c>
      <c t="s" s="136" r="C2692">
        <v>251</v>
      </c>
      <c t="s" s="136" r="D2692">
        <v>251</v>
      </c>
      <c t="s" s="136" r="E2692">
        <v>7544</v>
      </c>
      <c s="150" r="F2692"/>
    </row>
    <row r="2693">
      <c s="113" r="A2693">
        <v>225483000105</v>
      </c>
      <c t="s" s="136" r="B2693">
        <v>321</v>
      </c>
      <c t="s" s="136" r="C2693">
        <v>251</v>
      </c>
      <c t="s" s="136" r="D2693">
        <v>251</v>
      </c>
      <c t="s" s="136" r="E2693">
        <v>7545</v>
      </c>
      <c s="150" r="F2693"/>
    </row>
    <row r="2694">
      <c s="113" r="A2694">
        <v>125486000016</v>
      </c>
      <c t="s" s="136" r="B2694">
        <v>7546</v>
      </c>
      <c t="s" s="136" r="C2694">
        <v>251</v>
      </c>
      <c t="s" s="136" r="D2694">
        <v>251</v>
      </c>
      <c t="s" s="136" r="E2694">
        <v>7547</v>
      </c>
      <c s="150" r="F2694"/>
    </row>
    <row r="2695">
      <c s="113" r="A2695">
        <v>125486000047</v>
      </c>
      <c t="s" s="136" r="B2695">
        <v>7546</v>
      </c>
      <c t="s" s="136" r="C2695">
        <v>251</v>
      </c>
      <c t="s" s="136" r="D2695">
        <v>251</v>
      </c>
      <c t="s" s="136" r="E2695">
        <v>7548</v>
      </c>
      <c s="150" r="F2695"/>
    </row>
    <row r="2696">
      <c s="113" r="A2696">
        <v>125486000055</v>
      </c>
      <c t="s" s="136" r="B2696">
        <v>7546</v>
      </c>
      <c t="s" s="136" r="C2696">
        <v>251</v>
      </c>
      <c t="s" s="136" r="D2696">
        <v>251</v>
      </c>
      <c t="s" s="136" r="E2696">
        <v>7549</v>
      </c>
      <c s="150" r="F2696"/>
    </row>
    <row r="2697">
      <c s="113" r="A2697">
        <v>125486000195</v>
      </c>
      <c t="s" s="136" r="B2697">
        <v>7546</v>
      </c>
      <c t="s" s="136" r="C2697">
        <v>251</v>
      </c>
      <c t="s" s="136" r="D2697">
        <v>251</v>
      </c>
      <c t="s" s="136" r="E2697">
        <v>7550</v>
      </c>
      <c s="150" r="F2697"/>
    </row>
    <row r="2698">
      <c s="113" r="A2698">
        <v>225486000068</v>
      </c>
      <c t="s" s="136" r="B2698">
        <v>7546</v>
      </c>
      <c t="s" s="136" r="C2698">
        <v>251</v>
      </c>
      <c t="s" s="136" r="D2698">
        <v>251</v>
      </c>
      <c t="s" s="136" r="E2698">
        <v>7551</v>
      </c>
      <c s="150" r="F2698"/>
    </row>
    <row r="2699">
      <c s="113" r="A2699">
        <v>225486000076</v>
      </c>
      <c t="s" s="136" r="B2699">
        <v>7546</v>
      </c>
      <c t="s" s="136" r="C2699">
        <v>251</v>
      </c>
      <c t="s" s="136" r="D2699">
        <v>251</v>
      </c>
      <c t="s" s="136" r="E2699">
        <v>7552</v>
      </c>
      <c s="150" r="F2699"/>
    </row>
    <row r="2700">
      <c s="113" r="A2700">
        <v>225486000084</v>
      </c>
      <c t="s" s="136" r="B2700">
        <v>7546</v>
      </c>
      <c t="s" s="136" r="C2700">
        <v>251</v>
      </c>
      <c t="s" s="136" r="D2700">
        <v>251</v>
      </c>
      <c t="s" s="136" r="E2700">
        <v>7553</v>
      </c>
      <c s="150" r="F2700"/>
    </row>
    <row r="2701">
      <c s="113" r="A2701">
        <v>225486000092</v>
      </c>
      <c t="s" s="136" r="B2701">
        <v>7546</v>
      </c>
      <c t="s" s="136" r="C2701">
        <v>251</v>
      </c>
      <c t="s" s="136" r="D2701">
        <v>251</v>
      </c>
      <c t="s" s="136" r="E2701">
        <v>7554</v>
      </c>
      <c s="150" r="F2701"/>
    </row>
    <row r="2702">
      <c s="113" r="A2702">
        <v>225486000106</v>
      </c>
      <c t="s" s="136" r="B2702">
        <v>7546</v>
      </c>
      <c t="s" s="136" r="C2702">
        <v>251</v>
      </c>
      <c t="s" s="136" r="D2702">
        <v>251</v>
      </c>
      <c t="s" s="136" r="E2702">
        <v>7555</v>
      </c>
      <c s="150" r="F2702"/>
    </row>
    <row r="2703">
      <c s="113" r="A2703">
        <v>225486000114</v>
      </c>
      <c t="s" s="136" r="B2703">
        <v>7546</v>
      </c>
      <c t="s" s="136" r="C2703">
        <v>251</v>
      </c>
      <c t="s" s="136" r="D2703">
        <v>251</v>
      </c>
      <c t="s" s="136" r="E2703">
        <v>7556</v>
      </c>
      <c s="150" r="F2703"/>
    </row>
    <row r="2704">
      <c s="113" r="A2704">
        <v>225486000149</v>
      </c>
      <c t="s" s="136" r="B2704">
        <v>7546</v>
      </c>
      <c t="s" s="136" r="C2704">
        <v>251</v>
      </c>
      <c t="s" s="136" r="D2704">
        <v>251</v>
      </c>
      <c t="s" s="136" r="E2704">
        <v>7557</v>
      </c>
      <c s="150" r="F2704"/>
    </row>
    <row r="2705">
      <c s="113" r="A2705">
        <v>125488000125</v>
      </c>
      <c t="s" s="136" r="B2705">
        <v>7558</v>
      </c>
      <c t="s" s="136" r="C2705">
        <v>251</v>
      </c>
      <c t="s" s="136" r="D2705">
        <v>251</v>
      </c>
      <c t="s" s="136" r="E2705">
        <v>7559</v>
      </c>
      <c s="150" r="F2705"/>
    </row>
    <row r="2706">
      <c s="113" r="A2706">
        <v>225001000383</v>
      </c>
      <c t="s" s="136" r="B2706">
        <v>7558</v>
      </c>
      <c t="s" s="136" r="C2706">
        <v>251</v>
      </c>
      <c t="s" s="136" r="D2706">
        <v>251</v>
      </c>
      <c t="s" s="136" r="E2706">
        <v>7560</v>
      </c>
      <c s="150" r="F2706"/>
    </row>
    <row r="2707">
      <c s="113" r="A2707">
        <v>225488000049</v>
      </c>
      <c t="s" s="136" r="B2707">
        <v>7558</v>
      </c>
      <c t="s" s="136" r="C2707">
        <v>251</v>
      </c>
      <c t="s" s="136" r="D2707">
        <v>251</v>
      </c>
      <c t="s" s="136" r="E2707">
        <v>7561</v>
      </c>
      <c s="150" r="F2707"/>
    </row>
    <row r="2708">
      <c s="113" r="A2708">
        <v>225488000197</v>
      </c>
      <c t="s" s="136" r="B2708">
        <v>7558</v>
      </c>
      <c t="s" s="136" r="C2708">
        <v>251</v>
      </c>
      <c t="s" s="136" r="D2708">
        <v>251</v>
      </c>
      <c t="s" s="136" r="E2708">
        <v>7562</v>
      </c>
      <c s="150" r="F2708"/>
    </row>
    <row r="2709">
      <c s="113" r="A2709">
        <v>325488000248</v>
      </c>
      <c t="s" s="136" r="B2709">
        <v>7558</v>
      </c>
      <c t="s" s="136" r="C2709">
        <v>251</v>
      </c>
      <c t="s" s="136" r="D2709">
        <v>251</v>
      </c>
      <c t="s" s="136" r="E2709">
        <v>7563</v>
      </c>
      <c s="150" r="F2709"/>
    </row>
    <row r="2710">
      <c s="50" r="A2710">
        <v>125489000447</v>
      </c>
      <c t="s" s="103" r="B2710">
        <v>7564</v>
      </c>
      <c t="s" s="103" r="C2710">
        <v>4891</v>
      </c>
      <c t="s" s="103" r="D2710">
        <v>251</v>
      </c>
      <c t="s" s="103" r="E2710">
        <v>7565</v>
      </c>
      <c s="150" r="F2710"/>
    </row>
    <row r="2711">
      <c s="50" r="A2711">
        <v>125491000136</v>
      </c>
      <c t="s" s="103" r="B2711">
        <v>7566</v>
      </c>
      <c t="s" s="103" r="C2711">
        <v>4891</v>
      </c>
      <c t="s" s="103" r="D2711">
        <v>251</v>
      </c>
      <c t="s" s="103" r="E2711">
        <v>7567</v>
      </c>
      <c s="150" r="F2711"/>
    </row>
    <row r="2712">
      <c s="113" r="A2712">
        <v>125506000014</v>
      </c>
      <c t="s" s="136" r="B2712">
        <v>7568</v>
      </c>
      <c t="s" s="136" r="C2712">
        <v>251</v>
      </c>
      <c t="s" s="136" r="D2712">
        <v>251</v>
      </c>
      <c t="s" s="136" r="E2712">
        <v>7080</v>
      </c>
      <c s="150" r="F2712"/>
    </row>
    <row r="2713">
      <c s="113" r="A2713">
        <v>125506000022</v>
      </c>
      <c t="s" s="136" r="B2713">
        <v>7568</v>
      </c>
      <c t="s" s="136" r="C2713">
        <v>251</v>
      </c>
      <c t="s" s="136" r="D2713">
        <v>251</v>
      </c>
      <c t="s" s="136" r="E2713">
        <v>7054</v>
      </c>
      <c s="150" r="F2713"/>
    </row>
    <row r="2714">
      <c s="113" r="A2714">
        <v>225506000035</v>
      </c>
      <c t="s" s="136" r="B2714">
        <v>7568</v>
      </c>
      <c t="s" s="136" r="C2714">
        <v>251</v>
      </c>
      <c t="s" s="136" r="D2714">
        <v>251</v>
      </c>
      <c t="s" s="136" r="E2714">
        <v>7093</v>
      </c>
      <c s="150" r="F2714"/>
    </row>
    <row r="2715">
      <c s="113" r="A2715">
        <v>225506000051</v>
      </c>
      <c t="s" s="136" r="B2715">
        <v>7568</v>
      </c>
      <c t="s" s="136" r="C2715">
        <v>251</v>
      </c>
      <c t="s" s="136" r="D2715">
        <v>251</v>
      </c>
      <c t="s" s="136" r="E2715">
        <v>7569</v>
      </c>
      <c s="150" r="F2715"/>
    </row>
    <row r="2716">
      <c s="113" r="A2716">
        <v>225506000060</v>
      </c>
      <c t="s" s="136" r="B2716">
        <v>7568</v>
      </c>
      <c t="s" s="136" r="C2716">
        <v>251</v>
      </c>
      <c t="s" s="136" r="D2716">
        <v>251</v>
      </c>
      <c t="s" s="136" r="E2716">
        <v>7327</v>
      </c>
      <c s="150" r="F2716"/>
    </row>
    <row r="2717">
      <c s="113" r="A2717">
        <v>225506000078</v>
      </c>
      <c t="s" s="136" r="B2717">
        <v>7568</v>
      </c>
      <c t="s" s="136" r="C2717">
        <v>251</v>
      </c>
      <c t="s" s="136" r="D2717">
        <v>251</v>
      </c>
      <c t="s" s="136" r="E2717">
        <v>7570</v>
      </c>
      <c s="150" r="F2717"/>
    </row>
    <row r="2718">
      <c s="113" r="A2718">
        <v>225506000086</v>
      </c>
      <c t="s" s="136" r="B2718">
        <v>7568</v>
      </c>
      <c t="s" s="136" r="C2718">
        <v>251</v>
      </c>
      <c t="s" s="136" r="D2718">
        <v>251</v>
      </c>
      <c t="s" s="136" r="E2718">
        <v>7571</v>
      </c>
      <c s="150" r="F2718"/>
    </row>
    <row r="2719">
      <c s="113" r="A2719">
        <v>225506000094</v>
      </c>
      <c t="s" s="136" r="B2719">
        <v>7568</v>
      </c>
      <c t="s" s="136" r="C2719">
        <v>251</v>
      </c>
      <c t="s" s="136" r="D2719">
        <v>251</v>
      </c>
      <c t="s" s="136" r="E2719">
        <v>7572</v>
      </c>
      <c s="150" r="F2719"/>
    </row>
    <row r="2720">
      <c s="113" r="A2720">
        <v>225506000108</v>
      </c>
      <c t="s" s="136" r="B2720">
        <v>7568</v>
      </c>
      <c t="s" s="136" r="C2720">
        <v>251</v>
      </c>
      <c t="s" s="136" r="D2720">
        <v>251</v>
      </c>
      <c t="s" s="136" r="E2720">
        <v>7573</v>
      </c>
      <c s="150" r="F2720"/>
    </row>
    <row r="2721">
      <c s="113" r="A2721">
        <v>225506000116</v>
      </c>
      <c t="s" s="136" r="B2721">
        <v>7568</v>
      </c>
      <c t="s" s="136" r="C2721">
        <v>251</v>
      </c>
      <c t="s" s="136" r="D2721">
        <v>251</v>
      </c>
      <c t="s" s="136" r="E2721">
        <v>7574</v>
      </c>
      <c s="150" r="F2721"/>
    </row>
    <row r="2722">
      <c s="113" r="A2722">
        <v>225506000141</v>
      </c>
      <c t="s" s="136" r="B2722">
        <v>7568</v>
      </c>
      <c t="s" s="136" r="C2722">
        <v>251</v>
      </c>
      <c t="s" s="136" r="D2722">
        <v>251</v>
      </c>
      <c t="s" s="136" r="E2722">
        <v>7575</v>
      </c>
      <c s="150" r="F2722"/>
    </row>
    <row r="2723">
      <c s="113" r="A2723">
        <v>225506000159</v>
      </c>
      <c t="s" s="136" r="B2723">
        <v>7568</v>
      </c>
      <c t="s" s="136" r="C2723">
        <v>251</v>
      </c>
      <c t="s" s="136" r="D2723">
        <v>251</v>
      </c>
      <c t="s" s="136" r="E2723">
        <v>7488</v>
      </c>
      <c s="150" r="F2723"/>
    </row>
    <row r="2724">
      <c s="113" r="A2724">
        <v>225506000183</v>
      </c>
      <c t="s" s="136" r="B2724">
        <v>7568</v>
      </c>
      <c t="s" s="136" r="C2724">
        <v>251</v>
      </c>
      <c t="s" s="136" r="D2724">
        <v>251</v>
      </c>
      <c t="s" s="136" r="E2724">
        <v>7576</v>
      </c>
      <c s="150" r="F2724"/>
    </row>
    <row r="2725">
      <c s="113" r="A2725">
        <v>225506000221</v>
      </c>
      <c t="s" s="136" r="B2725">
        <v>7568</v>
      </c>
      <c t="s" s="136" r="C2725">
        <v>251</v>
      </c>
      <c t="s" s="136" r="D2725">
        <v>251</v>
      </c>
      <c t="s" s="136" r="E2725">
        <v>7577</v>
      </c>
      <c s="150" r="F2725"/>
    </row>
    <row r="2726">
      <c s="113" r="A2726">
        <v>225506000248</v>
      </c>
      <c t="s" s="136" r="B2726">
        <v>7568</v>
      </c>
      <c t="s" s="136" r="C2726">
        <v>251</v>
      </c>
      <c t="s" s="136" r="D2726">
        <v>251</v>
      </c>
      <c t="s" s="136" r="E2726">
        <v>7578</v>
      </c>
      <c s="150" r="F2726"/>
    </row>
    <row r="2727">
      <c s="113" r="A2727">
        <v>225506000256</v>
      </c>
      <c t="s" s="136" r="B2727">
        <v>7568</v>
      </c>
      <c t="s" s="136" r="C2727">
        <v>251</v>
      </c>
      <c t="s" s="136" r="D2727">
        <v>251</v>
      </c>
      <c t="s" s="136" r="E2727">
        <v>7579</v>
      </c>
      <c s="150" r="F2727"/>
    </row>
    <row r="2728">
      <c s="113" r="A2728">
        <v>225506000264</v>
      </c>
      <c t="s" s="136" r="B2728">
        <v>7568</v>
      </c>
      <c t="s" s="136" r="C2728">
        <v>251</v>
      </c>
      <c t="s" s="136" r="D2728">
        <v>251</v>
      </c>
      <c t="s" s="136" r="E2728">
        <v>7580</v>
      </c>
      <c s="150" r="F2728"/>
    </row>
    <row r="2729">
      <c s="113" r="A2729">
        <v>225506000281</v>
      </c>
      <c t="s" s="136" r="B2729">
        <v>7568</v>
      </c>
      <c t="s" s="136" r="C2729">
        <v>251</v>
      </c>
      <c t="s" s="136" r="D2729">
        <v>251</v>
      </c>
      <c t="s" s="136" r="E2729">
        <v>7581</v>
      </c>
      <c s="150" r="F2729"/>
    </row>
    <row r="2730">
      <c s="113" r="A2730">
        <v>125513000232</v>
      </c>
      <c t="s" s="136" r="B2730">
        <v>7582</v>
      </c>
      <c t="s" s="136" r="C2730">
        <v>251</v>
      </c>
      <c t="s" s="136" r="D2730">
        <v>251</v>
      </c>
      <c t="s" s="136" r="E2730">
        <v>7583</v>
      </c>
      <c s="150" r="F2730"/>
    </row>
    <row r="2731">
      <c s="113" r="A2731">
        <v>125513001174</v>
      </c>
      <c t="s" s="136" r="B2731">
        <v>7582</v>
      </c>
      <c t="s" s="136" r="C2731">
        <v>251</v>
      </c>
      <c t="s" s="136" r="D2731">
        <v>251</v>
      </c>
      <c t="s" s="136" r="E2731">
        <v>7235</v>
      </c>
      <c s="150" r="F2731"/>
    </row>
    <row r="2732">
      <c s="113" r="A2732">
        <v>225513000172</v>
      </c>
      <c t="s" s="136" r="B2732">
        <v>7582</v>
      </c>
      <c t="s" s="136" r="C2732">
        <v>251</v>
      </c>
      <c t="s" s="136" r="D2732">
        <v>251</v>
      </c>
      <c t="s" s="136" r="E2732">
        <v>7584</v>
      </c>
      <c s="150" r="F2732"/>
    </row>
    <row r="2733">
      <c s="113" r="A2733">
        <v>225513000229</v>
      </c>
      <c t="s" s="136" r="B2733">
        <v>7582</v>
      </c>
      <c t="s" s="136" r="C2733">
        <v>251</v>
      </c>
      <c t="s" s="136" r="D2733">
        <v>251</v>
      </c>
      <c t="s" s="136" r="E2733">
        <v>7585</v>
      </c>
      <c s="150" r="F2733"/>
    </row>
    <row r="2734">
      <c s="113" r="A2734">
        <v>225513000377</v>
      </c>
      <c t="s" s="136" r="B2734">
        <v>7582</v>
      </c>
      <c t="s" s="136" r="C2734">
        <v>251</v>
      </c>
      <c t="s" s="136" r="D2734">
        <v>251</v>
      </c>
      <c t="s" s="136" r="E2734">
        <v>7586</v>
      </c>
      <c s="150" r="F2734"/>
    </row>
    <row r="2735">
      <c s="113" r="A2735">
        <v>225513000571</v>
      </c>
      <c t="s" s="136" r="B2735">
        <v>7582</v>
      </c>
      <c t="s" s="136" r="C2735">
        <v>251</v>
      </c>
      <c t="s" s="136" r="D2735">
        <v>251</v>
      </c>
      <c t="s" s="136" r="E2735">
        <v>7587</v>
      </c>
      <c s="150" r="F2735"/>
    </row>
    <row r="2736">
      <c s="113" r="A2736">
        <v>225513000601</v>
      </c>
      <c t="s" s="136" r="B2736">
        <v>7582</v>
      </c>
      <c t="s" s="136" r="C2736">
        <v>251</v>
      </c>
      <c t="s" s="136" r="D2736">
        <v>251</v>
      </c>
      <c t="s" s="136" r="E2736">
        <v>7588</v>
      </c>
      <c s="150" r="F2736"/>
    </row>
    <row r="2737">
      <c s="113" r="A2737">
        <v>225513001357</v>
      </c>
      <c t="s" s="136" r="B2737">
        <v>7582</v>
      </c>
      <c t="s" s="136" r="C2737">
        <v>251</v>
      </c>
      <c t="s" s="136" r="D2737">
        <v>251</v>
      </c>
      <c t="s" s="136" r="E2737">
        <v>7589</v>
      </c>
      <c s="150" r="F2737"/>
    </row>
    <row r="2738">
      <c s="113" r="A2738">
        <v>225513001373</v>
      </c>
      <c t="s" s="136" r="B2738">
        <v>7582</v>
      </c>
      <c t="s" s="136" r="C2738">
        <v>251</v>
      </c>
      <c t="s" s="136" r="D2738">
        <v>251</v>
      </c>
      <c t="s" s="136" r="E2738">
        <v>7590</v>
      </c>
      <c s="150" r="F2738"/>
    </row>
    <row r="2739">
      <c s="113" r="A2739">
        <v>125513000526</v>
      </c>
      <c t="s" s="136" r="B2739">
        <v>7582</v>
      </c>
      <c t="s" s="136" r="C2739">
        <v>251</v>
      </c>
      <c t="s" s="136" r="D2739">
        <v>251</v>
      </c>
      <c t="s" s="136" r="E2739">
        <v>7591</v>
      </c>
      <c s="150" r="F2739"/>
    </row>
    <row r="2740">
      <c s="113" r="A2740">
        <v>125513000984</v>
      </c>
      <c t="s" s="136" r="B2740">
        <v>7582</v>
      </c>
      <c t="s" s="136" r="C2740">
        <v>251</v>
      </c>
      <c t="s" s="136" r="D2740">
        <v>251</v>
      </c>
      <c t="s" s="136" r="E2740">
        <v>7158</v>
      </c>
      <c s="150" r="F2740"/>
    </row>
    <row r="2741">
      <c s="113" r="A2741">
        <v>125513001441</v>
      </c>
      <c t="s" s="136" r="B2741">
        <v>7582</v>
      </c>
      <c t="s" s="136" r="C2741">
        <v>251</v>
      </c>
      <c t="s" s="136" r="D2741">
        <v>251</v>
      </c>
      <c t="s" s="136" r="E2741">
        <v>7592</v>
      </c>
      <c s="150" r="F2741"/>
    </row>
    <row r="2742">
      <c s="113" r="A2742">
        <v>125513001450</v>
      </c>
      <c t="s" s="136" r="B2742">
        <v>7582</v>
      </c>
      <c t="s" s="136" r="C2742">
        <v>251</v>
      </c>
      <c t="s" s="136" r="D2742">
        <v>251</v>
      </c>
      <c t="s" s="136" r="E2742">
        <v>7063</v>
      </c>
      <c s="150" r="F2742"/>
    </row>
    <row r="2743">
      <c s="113" r="A2743">
        <v>225513000075</v>
      </c>
      <c t="s" s="136" r="B2743">
        <v>7582</v>
      </c>
      <c t="s" s="136" r="C2743">
        <v>251</v>
      </c>
      <c t="s" s="136" r="D2743">
        <v>251</v>
      </c>
      <c t="s" s="136" r="E2743">
        <v>7593</v>
      </c>
      <c s="150" r="F2743"/>
    </row>
    <row r="2744">
      <c s="113" r="A2744">
        <v>225513000121</v>
      </c>
      <c t="s" s="136" r="B2744">
        <v>7582</v>
      </c>
      <c t="s" s="136" r="C2744">
        <v>251</v>
      </c>
      <c t="s" s="136" r="D2744">
        <v>251</v>
      </c>
      <c t="s" s="136" r="E2744">
        <v>7594</v>
      </c>
      <c s="150" r="F2744"/>
    </row>
    <row r="2745">
      <c s="113" r="A2745">
        <v>225513000369</v>
      </c>
      <c t="s" s="136" r="B2745">
        <v>7582</v>
      </c>
      <c t="s" s="136" r="C2745">
        <v>251</v>
      </c>
      <c t="s" s="136" r="D2745">
        <v>251</v>
      </c>
      <c t="s" s="136" r="E2745">
        <v>7595</v>
      </c>
      <c s="150" r="F2745"/>
    </row>
    <row r="2746">
      <c s="113" r="A2746">
        <v>225513000741</v>
      </c>
      <c t="s" s="136" r="B2746">
        <v>7582</v>
      </c>
      <c t="s" s="136" r="C2746">
        <v>251</v>
      </c>
      <c t="s" s="136" r="D2746">
        <v>251</v>
      </c>
      <c t="s" s="136" r="E2746">
        <v>7596</v>
      </c>
      <c s="150" r="F2746"/>
    </row>
    <row r="2747">
      <c s="113" r="A2747">
        <v>125513000976</v>
      </c>
      <c t="s" s="136" r="B2747">
        <v>7582</v>
      </c>
      <c t="s" s="136" r="C2747">
        <v>251</v>
      </c>
      <c t="s" s="136" r="D2747">
        <v>251</v>
      </c>
      <c t="s" s="136" r="E2747">
        <v>7597</v>
      </c>
      <c s="150" r="F2747"/>
    </row>
    <row r="2748">
      <c s="113" r="A2748">
        <v>125513001468</v>
      </c>
      <c t="s" s="136" r="B2748">
        <v>7582</v>
      </c>
      <c t="s" s="136" r="C2748">
        <v>251</v>
      </c>
      <c t="s" s="136" r="D2748">
        <v>251</v>
      </c>
      <c t="s" s="136" r="E2748">
        <v>7598</v>
      </c>
      <c s="150" r="F2748"/>
    </row>
    <row r="2749">
      <c s="113" r="A2749">
        <v>225513000181</v>
      </c>
      <c t="s" s="136" r="B2749">
        <v>7582</v>
      </c>
      <c t="s" s="136" r="C2749">
        <v>251</v>
      </c>
      <c t="s" s="136" r="D2749">
        <v>251</v>
      </c>
      <c t="s" s="136" r="E2749">
        <v>7599</v>
      </c>
      <c s="150" r="F2749"/>
    </row>
    <row r="2750">
      <c s="113" r="A2750">
        <v>225513000211</v>
      </c>
      <c t="s" s="136" r="B2750">
        <v>7582</v>
      </c>
      <c t="s" s="136" r="C2750">
        <v>251</v>
      </c>
      <c t="s" s="136" r="D2750">
        <v>251</v>
      </c>
      <c t="s" s="136" r="E2750">
        <v>7600</v>
      </c>
      <c s="150" r="F2750"/>
    </row>
    <row r="2751">
      <c s="113" r="A2751">
        <v>225513000296</v>
      </c>
      <c t="s" s="136" r="B2751">
        <v>7582</v>
      </c>
      <c t="s" s="136" r="C2751">
        <v>251</v>
      </c>
      <c t="s" s="136" r="D2751">
        <v>251</v>
      </c>
      <c t="s" s="136" r="E2751">
        <v>7601</v>
      </c>
      <c s="150" r="F2751"/>
    </row>
    <row r="2752">
      <c s="113" r="A2752">
        <v>225513000628</v>
      </c>
      <c t="s" s="136" r="B2752">
        <v>7582</v>
      </c>
      <c t="s" s="136" r="C2752">
        <v>251</v>
      </c>
      <c t="s" s="136" r="D2752">
        <v>251</v>
      </c>
      <c t="s" s="136" r="E2752">
        <v>7602</v>
      </c>
      <c s="150" r="F2752"/>
    </row>
    <row r="2753">
      <c s="113" r="A2753">
        <v>225513000679</v>
      </c>
      <c t="s" s="136" r="B2753">
        <v>7582</v>
      </c>
      <c t="s" s="136" r="C2753">
        <v>251</v>
      </c>
      <c t="s" s="136" r="D2753">
        <v>251</v>
      </c>
      <c t="s" s="136" r="E2753">
        <v>7603</v>
      </c>
      <c s="150" r="F2753"/>
    </row>
    <row r="2754">
      <c s="113" r="A2754">
        <v>225513000849</v>
      </c>
      <c t="s" s="136" r="B2754">
        <v>7582</v>
      </c>
      <c t="s" s="136" r="C2754">
        <v>251</v>
      </c>
      <c t="s" s="136" r="D2754">
        <v>251</v>
      </c>
      <c t="s" s="136" r="E2754">
        <v>7604</v>
      </c>
      <c s="150" r="F2754"/>
    </row>
    <row r="2755">
      <c s="113" r="A2755">
        <v>225513000903</v>
      </c>
      <c t="s" s="136" r="B2755">
        <v>7582</v>
      </c>
      <c t="s" s="136" r="C2755">
        <v>251</v>
      </c>
      <c t="s" s="136" r="D2755">
        <v>251</v>
      </c>
      <c t="s" s="136" r="E2755">
        <v>7605</v>
      </c>
      <c s="150" r="F2755"/>
    </row>
    <row r="2756">
      <c s="50" r="A2756">
        <v>225518000057</v>
      </c>
      <c t="s" s="103" r="B2756">
        <v>7606</v>
      </c>
      <c t="s" s="103" r="C2756">
        <v>4891</v>
      </c>
      <c t="s" s="103" r="D2756">
        <v>251</v>
      </c>
      <c t="s" s="103" r="E2756">
        <v>7607</v>
      </c>
      <c s="150" r="F2756"/>
    </row>
    <row r="2757">
      <c s="50" r="A2757">
        <v>125518000303</v>
      </c>
      <c t="s" s="103" r="B2757">
        <v>7606</v>
      </c>
      <c t="s" s="103" r="C2757">
        <v>4891</v>
      </c>
      <c t="s" s="103" r="D2757">
        <v>251</v>
      </c>
      <c t="s" s="103" r="E2757">
        <v>7608</v>
      </c>
      <c s="150" r="F2757"/>
    </row>
    <row r="2758">
      <c s="113" r="A2758">
        <v>225518000022</v>
      </c>
      <c t="s" s="136" r="B2758">
        <v>7609</v>
      </c>
      <c t="s" s="136" r="C2758">
        <v>251</v>
      </c>
      <c t="s" s="136" r="D2758">
        <v>251</v>
      </c>
      <c t="s" s="136" r="E2758">
        <v>7610</v>
      </c>
      <c s="150" r="F2758"/>
    </row>
    <row r="2759">
      <c s="113" r="A2759">
        <v>225518000049</v>
      </c>
      <c t="s" s="136" r="B2759">
        <v>7609</v>
      </c>
      <c t="s" s="136" r="C2759">
        <v>251</v>
      </c>
      <c t="s" s="136" r="D2759">
        <v>251</v>
      </c>
      <c t="s" s="136" r="E2759">
        <v>7611</v>
      </c>
      <c s="150" r="F2759"/>
    </row>
    <row r="2760">
      <c s="113" r="A2760">
        <v>225518000103</v>
      </c>
      <c t="s" s="136" r="B2760">
        <v>7609</v>
      </c>
      <c t="s" s="136" r="C2760">
        <v>251</v>
      </c>
      <c t="s" s="136" r="D2760">
        <v>251</v>
      </c>
      <c t="s" s="136" r="E2760">
        <v>7612</v>
      </c>
      <c s="150" r="F2760"/>
    </row>
    <row r="2761">
      <c s="113" r="A2761">
        <v>225518000111</v>
      </c>
      <c t="s" s="136" r="B2761">
        <v>7609</v>
      </c>
      <c t="s" s="136" r="C2761">
        <v>251</v>
      </c>
      <c t="s" s="136" r="D2761">
        <v>251</v>
      </c>
      <c t="s" s="136" r="E2761">
        <v>7613</v>
      </c>
      <c s="150" r="F2761"/>
    </row>
    <row r="2762">
      <c s="113" r="A2762">
        <v>225518000120</v>
      </c>
      <c t="s" s="136" r="B2762">
        <v>7609</v>
      </c>
      <c t="s" s="136" r="C2762">
        <v>251</v>
      </c>
      <c t="s" s="136" r="D2762">
        <v>251</v>
      </c>
      <c t="s" s="136" r="E2762">
        <v>7614</v>
      </c>
      <c s="150" r="F2762"/>
    </row>
    <row r="2763">
      <c s="113" r="A2763">
        <v>225518000146</v>
      </c>
      <c t="s" s="136" r="B2763">
        <v>7609</v>
      </c>
      <c t="s" s="136" r="C2763">
        <v>251</v>
      </c>
      <c t="s" s="136" r="D2763">
        <v>251</v>
      </c>
      <c t="s" s="136" r="E2763">
        <v>7615</v>
      </c>
      <c s="150" r="F2763"/>
    </row>
    <row r="2764">
      <c s="113" r="A2764">
        <v>225518000197</v>
      </c>
      <c t="s" s="136" r="B2764">
        <v>7609</v>
      </c>
      <c t="s" s="136" r="C2764">
        <v>251</v>
      </c>
      <c t="s" s="136" r="D2764">
        <v>251</v>
      </c>
      <c t="s" s="136" r="E2764">
        <v>7616</v>
      </c>
      <c s="150" r="F2764"/>
    </row>
    <row r="2765">
      <c s="113" r="A2765">
        <v>225518000201</v>
      </c>
      <c t="s" s="136" r="B2765">
        <v>7609</v>
      </c>
      <c t="s" s="136" r="C2765">
        <v>251</v>
      </c>
      <c t="s" s="136" r="D2765">
        <v>251</v>
      </c>
      <c t="s" s="136" r="E2765">
        <v>7617</v>
      </c>
      <c s="150" r="F2765"/>
    </row>
    <row r="2766">
      <c s="113" r="A2766">
        <v>225518000219</v>
      </c>
      <c t="s" s="136" r="B2766">
        <v>7609</v>
      </c>
      <c t="s" s="136" r="C2766">
        <v>251</v>
      </c>
      <c t="s" s="136" r="D2766">
        <v>251</v>
      </c>
      <c t="s" s="136" r="E2766">
        <v>7618</v>
      </c>
      <c s="150" r="F2766"/>
    </row>
    <row r="2767">
      <c s="113" r="A2767">
        <v>225518000227</v>
      </c>
      <c t="s" s="136" r="B2767">
        <v>7609</v>
      </c>
      <c t="s" s="136" r="C2767">
        <v>251</v>
      </c>
      <c t="s" s="136" r="D2767">
        <v>251</v>
      </c>
      <c t="s" s="136" r="E2767">
        <v>7619</v>
      </c>
      <c s="150" r="F2767"/>
    </row>
    <row r="2768">
      <c s="113" r="A2768">
        <v>225518000260</v>
      </c>
      <c t="s" s="136" r="B2768">
        <v>7609</v>
      </c>
      <c t="s" s="136" r="C2768">
        <v>251</v>
      </c>
      <c t="s" s="136" r="D2768">
        <v>251</v>
      </c>
      <c t="s" s="136" r="E2768">
        <v>7620</v>
      </c>
      <c s="150" r="F2768"/>
    </row>
    <row r="2769">
      <c s="113" r="A2769">
        <v>225518000286</v>
      </c>
      <c t="s" s="136" r="B2769">
        <v>7609</v>
      </c>
      <c t="s" s="136" r="C2769">
        <v>251</v>
      </c>
      <c t="s" s="136" r="D2769">
        <v>251</v>
      </c>
      <c t="s" s="136" r="E2769">
        <v>7488</v>
      </c>
      <c s="150" r="F2769"/>
    </row>
    <row r="2770">
      <c s="113" r="A2770">
        <v>225518000481</v>
      </c>
      <c t="s" s="136" r="B2770">
        <v>7609</v>
      </c>
      <c t="s" s="136" r="C2770">
        <v>251</v>
      </c>
      <c t="s" s="136" r="D2770">
        <v>251</v>
      </c>
      <c t="s" s="136" r="E2770">
        <v>7621</v>
      </c>
      <c s="150" r="F2770"/>
    </row>
    <row r="2771">
      <c s="113" r="A2771">
        <v>225518000529</v>
      </c>
      <c t="s" s="136" r="B2771">
        <v>7609</v>
      </c>
      <c t="s" s="136" r="C2771">
        <v>251</v>
      </c>
      <c t="s" s="136" r="D2771">
        <v>251</v>
      </c>
      <c t="s" s="136" r="E2771">
        <v>7622</v>
      </c>
      <c s="150" r="F2771"/>
    </row>
    <row r="2772">
      <c s="50" r="A2772">
        <v>125535000562</v>
      </c>
      <c t="s" s="103" r="B2772">
        <v>7623</v>
      </c>
      <c t="s" s="103" r="C2772">
        <v>4891</v>
      </c>
      <c t="s" s="103" r="D2772">
        <v>251</v>
      </c>
      <c t="s" s="103" r="E2772">
        <v>7242</v>
      </c>
      <c s="150" r="F2772"/>
    </row>
    <row r="2773">
      <c s="113" r="A2773">
        <v>125572000033</v>
      </c>
      <c t="s" s="136" r="B2773">
        <v>7624</v>
      </c>
      <c t="s" s="136" r="C2773">
        <v>251</v>
      </c>
      <c t="s" s="136" r="D2773">
        <v>251</v>
      </c>
      <c t="s" s="136" r="E2773">
        <v>7625</v>
      </c>
      <c s="150" r="F2773"/>
    </row>
    <row r="2774">
      <c s="113" r="A2774">
        <v>225572000330</v>
      </c>
      <c t="s" s="136" r="B2774">
        <v>7624</v>
      </c>
      <c t="s" s="136" r="C2774">
        <v>251</v>
      </c>
      <c t="s" s="136" r="D2774">
        <v>251</v>
      </c>
      <c t="s" s="136" r="E2774">
        <v>7626</v>
      </c>
      <c s="150" r="F2774"/>
    </row>
    <row r="2775">
      <c s="113" r="A2775">
        <v>225572000453</v>
      </c>
      <c t="s" s="136" r="B2775">
        <v>7624</v>
      </c>
      <c t="s" s="136" r="C2775">
        <v>251</v>
      </c>
      <c t="s" s="136" r="D2775">
        <v>251</v>
      </c>
      <c t="s" s="136" r="E2775">
        <v>7627</v>
      </c>
      <c s="150" r="F2775"/>
    </row>
    <row r="2776">
      <c s="113" r="A2776">
        <v>125572000114</v>
      </c>
      <c t="s" s="136" r="B2776">
        <v>7624</v>
      </c>
      <c t="s" s="136" r="C2776">
        <v>251</v>
      </c>
      <c t="s" s="136" r="D2776">
        <v>251</v>
      </c>
      <c t="s" s="136" r="E2776">
        <v>7628</v>
      </c>
      <c s="150" r="F2776"/>
    </row>
    <row r="2777">
      <c s="113" r="A2777">
        <v>125572000220</v>
      </c>
      <c t="s" s="136" r="B2777">
        <v>7624</v>
      </c>
      <c t="s" s="136" r="C2777">
        <v>251</v>
      </c>
      <c t="s" s="136" r="D2777">
        <v>251</v>
      </c>
      <c t="s" s="136" r="E2777">
        <v>7629</v>
      </c>
      <c s="150" r="F2777"/>
    </row>
    <row r="2778">
      <c s="113" r="A2778">
        <v>225572000089</v>
      </c>
      <c t="s" s="136" r="B2778">
        <v>7624</v>
      </c>
      <c t="s" s="136" r="C2778">
        <v>251</v>
      </c>
      <c t="s" s="136" r="D2778">
        <v>251</v>
      </c>
      <c t="s" s="136" r="E2778">
        <v>7630</v>
      </c>
      <c s="150" r="F2778"/>
    </row>
    <row r="2779">
      <c s="113" r="A2779">
        <v>225572000097</v>
      </c>
      <c t="s" s="136" r="B2779">
        <v>7624</v>
      </c>
      <c t="s" s="136" r="C2779">
        <v>251</v>
      </c>
      <c t="s" s="136" r="D2779">
        <v>251</v>
      </c>
      <c t="s" s="136" r="E2779">
        <v>7631</v>
      </c>
      <c s="150" r="F2779"/>
    </row>
    <row r="2780">
      <c s="113" r="A2780">
        <v>225572000194</v>
      </c>
      <c t="s" s="136" r="B2780">
        <v>7624</v>
      </c>
      <c t="s" s="136" r="C2780">
        <v>251</v>
      </c>
      <c t="s" s="136" r="D2780">
        <v>251</v>
      </c>
      <c t="s" s="136" r="E2780">
        <v>7632</v>
      </c>
      <c s="150" r="F2780"/>
    </row>
    <row r="2781">
      <c s="50" r="A2781">
        <v>225572000542</v>
      </c>
      <c t="s" s="103" r="B2781">
        <v>7633</v>
      </c>
      <c t="s" s="103" r="C2781">
        <v>4891</v>
      </c>
      <c t="s" s="103" r="D2781">
        <v>251</v>
      </c>
      <c t="s" s="103" r="E2781">
        <v>7634</v>
      </c>
      <c s="150" r="F2781"/>
    </row>
    <row r="2782">
      <c s="50" r="A2782">
        <v>125572000327</v>
      </c>
      <c t="s" s="103" r="B2782">
        <v>7633</v>
      </c>
      <c t="s" s="103" r="C2782">
        <v>4891</v>
      </c>
      <c t="s" s="103" r="D2782">
        <v>251</v>
      </c>
      <c t="s" s="103" r="E2782">
        <v>7635</v>
      </c>
      <c s="150" r="F2782"/>
    </row>
    <row r="2783">
      <c s="113" r="A2783">
        <v>125580000077</v>
      </c>
      <c t="s" s="136" r="B2783">
        <v>7636</v>
      </c>
      <c t="s" s="136" r="C2783">
        <v>251</v>
      </c>
      <c t="s" s="136" r="D2783">
        <v>251</v>
      </c>
      <c t="s" s="136" r="E2783">
        <v>7637</v>
      </c>
      <c s="150" r="F2783"/>
    </row>
    <row r="2784">
      <c s="113" r="A2784">
        <v>125580000093</v>
      </c>
      <c t="s" s="136" r="B2784">
        <v>7636</v>
      </c>
      <c t="s" s="136" r="C2784">
        <v>251</v>
      </c>
      <c t="s" s="136" r="D2784">
        <v>251</v>
      </c>
      <c t="s" s="136" r="E2784">
        <v>7638</v>
      </c>
      <c s="150" r="F2784"/>
    </row>
    <row r="2785">
      <c s="113" r="A2785">
        <v>225580000047</v>
      </c>
      <c t="s" s="136" r="B2785">
        <v>7636</v>
      </c>
      <c t="s" s="136" r="C2785">
        <v>251</v>
      </c>
      <c t="s" s="136" r="D2785">
        <v>251</v>
      </c>
      <c t="s" s="136" r="E2785">
        <v>7639</v>
      </c>
      <c s="150" r="F2785"/>
    </row>
    <row r="2786">
      <c s="113" r="A2786">
        <v>225580000063</v>
      </c>
      <c t="s" s="136" r="B2786">
        <v>7636</v>
      </c>
      <c t="s" s="136" r="C2786">
        <v>251</v>
      </c>
      <c t="s" s="136" r="D2786">
        <v>251</v>
      </c>
      <c t="s" s="136" r="E2786">
        <v>7640</v>
      </c>
      <c s="150" r="F2786"/>
    </row>
    <row r="2787">
      <c s="113" r="A2787">
        <v>225580000101</v>
      </c>
      <c t="s" s="136" r="B2787">
        <v>7636</v>
      </c>
      <c t="s" s="136" r="C2787">
        <v>251</v>
      </c>
      <c t="s" s="136" r="D2787">
        <v>251</v>
      </c>
      <c t="s" s="136" r="E2787">
        <v>7173</v>
      </c>
      <c s="150" r="F2787"/>
    </row>
    <row r="2788">
      <c s="113" r="A2788">
        <v>225580000110</v>
      </c>
      <c t="s" s="136" r="B2788">
        <v>7636</v>
      </c>
      <c t="s" s="136" r="C2788">
        <v>251</v>
      </c>
      <c t="s" s="136" r="D2788">
        <v>251</v>
      </c>
      <c t="s" s="136" r="E2788">
        <v>7641</v>
      </c>
      <c s="150" r="F2788"/>
    </row>
    <row r="2789">
      <c s="113" r="A2789">
        <v>225580000128</v>
      </c>
      <c t="s" s="136" r="B2789">
        <v>7636</v>
      </c>
      <c t="s" s="136" r="C2789">
        <v>251</v>
      </c>
      <c t="s" s="136" r="D2789">
        <v>251</v>
      </c>
      <c t="s" s="136" r="E2789">
        <v>7642</v>
      </c>
      <c s="150" r="F2789"/>
    </row>
    <row r="2790">
      <c s="113" r="A2790">
        <v>225580000179</v>
      </c>
      <c t="s" s="136" r="B2790">
        <v>7636</v>
      </c>
      <c t="s" s="136" r="C2790">
        <v>251</v>
      </c>
      <c t="s" s="136" r="D2790">
        <v>251</v>
      </c>
      <c t="s" s="136" r="E2790">
        <v>7643</v>
      </c>
      <c s="150" r="F2790"/>
    </row>
    <row r="2791">
      <c s="113" r="A2791">
        <v>225580000225</v>
      </c>
      <c t="s" s="136" r="B2791">
        <v>7636</v>
      </c>
      <c t="s" s="136" r="C2791">
        <v>251</v>
      </c>
      <c t="s" s="136" r="D2791">
        <v>251</v>
      </c>
      <c t="s" s="136" r="E2791">
        <v>7644</v>
      </c>
      <c s="150" r="F2791"/>
    </row>
    <row r="2792">
      <c s="113" r="A2792">
        <v>225580000250</v>
      </c>
      <c t="s" s="136" r="B2792">
        <v>7636</v>
      </c>
      <c t="s" s="136" r="C2792">
        <v>251</v>
      </c>
      <c t="s" s="136" r="D2792">
        <v>251</v>
      </c>
      <c t="s" s="136" r="E2792">
        <v>7645</v>
      </c>
      <c s="150" r="F2792"/>
    </row>
    <row r="2793">
      <c s="113" r="A2793">
        <v>225580000268</v>
      </c>
      <c t="s" s="136" r="B2793">
        <v>7636</v>
      </c>
      <c t="s" s="136" r="C2793">
        <v>251</v>
      </c>
      <c t="s" s="136" r="D2793">
        <v>251</v>
      </c>
      <c t="s" s="136" r="E2793">
        <v>7646</v>
      </c>
      <c s="150" r="F2793"/>
    </row>
    <row r="2794">
      <c s="50" r="A2794">
        <v>225594000074</v>
      </c>
      <c t="s" s="103" r="B2794">
        <v>7647</v>
      </c>
      <c t="s" s="103" r="C2794">
        <v>4891</v>
      </c>
      <c t="s" s="103" r="D2794">
        <v>251</v>
      </c>
      <c t="s" s="103" r="E2794">
        <v>7056</v>
      </c>
      <c s="150" r="F2794"/>
    </row>
    <row r="2795">
      <c s="50" r="A2795">
        <v>125594000291</v>
      </c>
      <c t="s" s="103" r="B2795">
        <v>7647</v>
      </c>
      <c t="s" s="103" r="C2795">
        <v>4891</v>
      </c>
      <c t="s" s="103" r="D2795">
        <v>251</v>
      </c>
      <c t="s" s="103" r="E2795">
        <v>7648</v>
      </c>
      <c s="150" r="F2795"/>
    </row>
    <row r="2796">
      <c s="113" r="A2796">
        <v>125596000107</v>
      </c>
      <c t="s" s="136" r="B2796">
        <v>7649</v>
      </c>
      <c t="s" s="136" r="C2796">
        <v>251</v>
      </c>
      <c t="s" s="136" r="D2796">
        <v>251</v>
      </c>
      <c t="s" s="136" r="E2796">
        <v>7080</v>
      </c>
      <c s="150" r="F2796"/>
    </row>
    <row r="2797">
      <c s="113" r="A2797">
        <v>125596000115</v>
      </c>
      <c t="s" s="136" r="B2797">
        <v>7649</v>
      </c>
      <c t="s" s="136" r="C2797">
        <v>251</v>
      </c>
      <c t="s" s="136" r="D2797">
        <v>251</v>
      </c>
      <c t="s" s="136" r="E2797">
        <v>7242</v>
      </c>
      <c s="150" r="F2797"/>
    </row>
    <row r="2798">
      <c s="113" r="A2798">
        <v>225596000128</v>
      </c>
      <c t="s" s="136" r="B2798">
        <v>7649</v>
      </c>
      <c t="s" s="136" r="C2798">
        <v>251</v>
      </c>
      <c t="s" s="136" r="D2798">
        <v>251</v>
      </c>
      <c t="s" s="136" r="E2798">
        <v>7650</v>
      </c>
      <c s="150" r="F2798"/>
    </row>
    <row r="2799">
      <c s="113" r="A2799">
        <v>225596000209</v>
      </c>
      <c t="s" s="136" r="B2799">
        <v>7649</v>
      </c>
      <c t="s" s="136" r="C2799">
        <v>251</v>
      </c>
      <c t="s" s="136" r="D2799">
        <v>251</v>
      </c>
      <c t="s" s="136" r="E2799">
        <v>7651</v>
      </c>
      <c s="150" r="F2799"/>
    </row>
    <row r="2800">
      <c s="113" r="A2800">
        <v>225596000217</v>
      </c>
      <c t="s" s="136" r="B2800">
        <v>7649</v>
      </c>
      <c t="s" s="136" r="C2800">
        <v>251</v>
      </c>
      <c t="s" s="136" r="D2800">
        <v>251</v>
      </c>
      <c t="s" s="136" r="E2800">
        <v>7652</v>
      </c>
      <c s="150" r="F2800"/>
    </row>
    <row r="2801">
      <c s="113" r="A2801">
        <v>225596000241</v>
      </c>
      <c t="s" s="136" r="B2801">
        <v>7649</v>
      </c>
      <c t="s" s="136" r="C2801">
        <v>251</v>
      </c>
      <c t="s" s="136" r="D2801">
        <v>251</v>
      </c>
      <c t="s" s="136" r="E2801">
        <v>7653</v>
      </c>
      <c s="150" r="F2801"/>
    </row>
    <row r="2802">
      <c s="113" r="A2802">
        <v>225596000250</v>
      </c>
      <c t="s" s="136" r="B2802">
        <v>7649</v>
      </c>
      <c t="s" s="136" r="C2802">
        <v>251</v>
      </c>
      <c t="s" s="136" r="D2802">
        <v>251</v>
      </c>
      <c t="s" s="136" r="E2802">
        <v>7654</v>
      </c>
      <c s="150" r="F2802"/>
    </row>
    <row r="2803">
      <c s="113" r="A2803">
        <v>225596000331</v>
      </c>
      <c t="s" s="136" r="B2803">
        <v>7649</v>
      </c>
      <c t="s" s="136" r="C2803">
        <v>251</v>
      </c>
      <c t="s" s="136" r="D2803">
        <v>251</v>
      </c>
      <c t="s" s="136" r="E2803">
        <v>7655</v>
      </c>
      <c s="150" r="F2803"/>
    </row>
    <row r="2804">
      <c s="113" r="A2804">
        <v>225596000543</v>
      </c>
      <c t="s" s="136" r="B2804">
        <v>7649</v>
      </c>
      <c t="s" s="136" r="C2804">
        <v>251</v>
      </c>
      <c t="s" s="136" r="D2804">
        <v>251</v>
      </c>
      <c t="s" s="136" r="E2804">
        <v>7656</v>
      </c>
      <c s="150" r="F2804"/>
    </row>
    <row r="2805">
      <c s="113" r="A2805">
        <v>125599000027</v>
      </c>
      <c t="s" s="136" r="B2805">
        <v>7657</v>
      </c>
      <c t="s" s="136" r="C2805">
        <v>251</v>
      </c>
      <c t="s" s="136" r="D2805">
        <v>251</v>
      </c>
      <c t="s" s="136" r="E2805">
        <v>7658</v>
      </c>
      <c s="150" r="F2805"/>
    </row>
    <row r="2806">
      <c s="113" r="A2806">
        <v>125599000060</v>
      </c>
      <c t="s" s="136" r="B2806">
        <v>7657</v>
      </c>
      <c t="s" s="136" r="C2806">
        <v>251</v>
      </c>
      <c t="s" s="136" r="D2806">
        <v>251</v>
      </c>
      <c t="s" s="136" r="E2806">
        <v>7659</v>
      </c>
      <c s="150" r="F2806"/>
    </row>
    <row r="2807">
      <c s="113" r="A2807">
        <v>125599000078</v>
      </c>
      <c t="s" s="136" r="B2807">
        <v>7657</v>
      </c>
      <c t="s" s="136" r="C2807">
        <v>251</v>
      </c>
      <c t="s" s="136" r="D2807">
        <v>251</v>
      </c>
      <c t="s" s="136" r="E2807">
        <v>7591</v>
      </c>
      <c s="150" r="F2807"/>
    </row>
    <row r="2808">
      <c s="113" r="A2808">
        <v>225599000137</v>
      </c>
      <c t="s" s="136" r="B2808">
        <v>7657</v>
      </c>
      <c t="s" s="136" r="C2808">
        <v>251</v>
      </c>
      <c t="s" s="136" r="D2808">
        <v>251</v>
      </c>
      <c t="s" s="136" r="E2808">
        <v>7660</v>
      </c>
      <c s="150" r="F2808"/>
    </row>
    <row r="2809">
      <c s="113" r="A2809">
        <v>225599000145</v>
      </c>
      <c t="s" s="136" r="B2809">
        <v>7657</v>
      </c>
      <c t="s" s="136" r="C2809">
        <v>251</v>
      </c>
      <c t="s" s="136" r="D2809">
        <v>251</v>
      </c>
      <c t="s" s="136" r="E2809">
        <v>7661</v>
      </c>
      <c s="150" r="F2809"/>
    </row>
    <row r="2810">
      <c s="113" r="A2810">
        <v>225599000153</v>
      </c>
      <c t="s" s="136" r="B2810">
        <v>7657</v>
      </c>
      <c t="s" s="136" r="C2810">
        <v>251</v>
      </c>
      <c t="s" s="136" r="D2810">
        <v>251</v>
      </c>
      <c t="s" s="136" r="E2810">
        <v>7662</v>
      </c>
      <c s="150" r="F2810"/>
    </row>
    <row r="2811">
      <c s="113" r="A2811">
        <v>225599000161</v>
      </c>
      <c t="s" s="136" r="B2811">
        <v>7657</v>
      </c>
      <c t="s" s="136" r="C2811">
        <v>251</v>
      </c>
      <c t="s" s="136" r="D2811">
        <v>251</v>
      </c>
      <c t="s" s="136" r="E2811">
        <v>7663</v>
      </c>
      <c s="150" r="F2811"/>
    </row>
    <row r="2812">
      <c s="113" r="A2812">
        <v>225599000170</v>
      </c>
      <c t="s" s="136" r="B2812">
        <v>7657</v>
      </c>
      <c t="s" s="136" r="C2812">
        <v>251</v>
      </c>
      <c t="s" s="136" r="D2812">
        <v>251</v>
      </c>
      <c t="s" s="136" r="E2812">
        <v>7664</v>
      </c>
      <c s="150" r="F2812"/>
    </row>
    <row r="2813">
      <c s="113" r="A2813">
        <v>225599000188</v>
      </c>
      <c t="s" s="136" r="B2813">
        <v>7657</v>
      </c>
      <c t="s" s="136" r="C2813">
        <v>251</v>
      </c>
      <c t="s" s="136" r="D2813">
        <v>251</v>
      </c>
      <c t="s" s="136" r="E2813">
        <v>7665</v>
      </c>
      <c s="150" r="F2813"/>
    </row>
    <row r="2814">
      <c s="113" r="A2814">
        <v>225599000307</v>
      </c>
      <c t="s" s="136" r="B2814">
        <v>7657</v>
      </c>
      <c t="s" s="136" r="C2814">
        <v>251</v>
      </c>
      <c t="s" s="136" r="D2814">
        <v>251</v>
      </c>
      <c t="s" s="136" r="E2814">
        <v>7666</v>
      </c>
      <c s="150" r="F2814"/>
    </row>
    <row r="2815">
      <c s="113" r="A2815">
        <v>225599000382</v>
      </c>
      <c t="s" s="136" r="B2815">
        <v>7657</v>
      </c>
      <c t="s" s="136" r="C2815">
        <v>251</v>
      </c>
      <c t="s" s="136" r="D2815">
        <v>251</v>
      </c>
      <c t="s" s="136" r="E2815">
        <v>7667</v>
      </c>
      <c s="150" r="F2815"/>
    </row>
    <row r="2816">
      <c s="113" r="A2816">
        <v>225599000412</v>
      </c>
      <c t="s" s="136" r="B2816">
        <v>7657</v>
      </c>
      <c t="s" s="136" r="C2816">
        <v>251</v>
      </c>
      <c t="s" s="136" r="D2816">
        <v>251</v>
      </c>
      <c t="s" s="136" r="E2816">
        <v>7668</v>
      </c>
      <c s="150" r="F2816"/>
    </row>
    <row r="2817">
      <c s="113" r="A2817">
        <v>225599000439</v>
      </c>
      <c t="s" s="136" r="B2817">
        <v>7657</v>
      </c>
      <c t="s" s="136" r="C2817">
        <v>251</v>
      </c>
      <c t="s" s="136" r="D2817">
        <v>251</v>
      </c>
      <c t="s" s="136" r="E2817">
        <v>7669</v>
      </c>
      <c s="150" r="F2817"/>
    </row>
    <row r="2818">
      <c s="113" r="A2818">
        <v>225599000447</v>
      </c>
      <c t="s" s="136" r="B2818">
        <v>7657</v>
      </c>
      <c t="s" s="136" r="C2818">
        <v>251</v>
      </c>
      <c t="s" s="136" r="D2818">
        <v>251</v>
      </c>
      <c t="s" s="136" r="E2818">
        <v>7670</v>
      </c>
      <c s="150" r="F2818"/>
    </row>
    <row r="2819">
      <c s="113" r="A2819">
        <v>225815000023</v>
      </c>
      <c t="s" s="136" r="B2819">
        <v>7657</v>
      </c>
      <c t="s" s="136" r="C2819">
        <v>251</v>
      </c>
      <c t="s" s="136" r="D2819">
        <v>251</v>
      </c>
      <c t="s" s="136" r="E2819">
        <v>7671</v>
      </c>
      <c s="150" r="F2819"/>
    </row>
    <row r="2820">
      <c s="113" r="A2820">
        <v>225815000112</v>
      </c>
      <c t="s" s="136" r="B2820">
        <v>7657</v>
      </c>
      <c t="s" s="136" r="C2820">
        <v>251</v>
      </c>
      <c t="s" s="136" r="D2820">
        <v>251</v>
      </c>
      <c t="s" s="136" r="E2820">
        <v>7672</v>
      </c>
      <c s="150" r="F2820"/>
    </row>
    <row r="2821">
      <c s="113" r="A2821">
        <v>525599000005</v>
      </c>
      <c t="s" s="136" r="B2821">
        <v>7657</v>
      </c>
      <c t="s" s="136" r="C2821">
        <v>251</v>
      </c>
      <c t="s" s="136" r="D2821">
        <v>251</v>
      </c>
      <c t="s" s="136" r="E2821">
        <v>7673</v>
      </c>
      <c s="150" r="F2821"/>
    </row>
    <row r="2822">
      <c s="113" r="A2822">
        <v>125612000104</v>
      </c>
      <c t="s" s="136" r="B2822">
        <v>7674</v>
      </c>
      <c t="s" s="136" r="C2822">
        <v>251</v>
      </c>
      <c t="s" s="136" r="D2822">
        <v>251</v>
      </c>
      <c t="s" s="136" r="E2822">
        <v>7675</v>
      </c>
      <c s="150" r="F2822"/>
    </row>
    <row r="2823">
      <c s="113" r="A2823">
        <v>225612000028</v>
      </c>
      <c t="s" s="136" r="B2823">
        <v>7674</v>
      </c>
      <c t="s" s="136" r="C2823">
        <v>251</v>
      </c>
      <c t="s" s="136" r="D2823">
        <v>251</v>
      </c>
      <c t="s" s="136" r="E2823">
        <v>7676</v>
      </c>
      <c s="150" r="F2823"/>
    </row>
    <row r="2824">
      <c s="113" r="A2824">
        <v>225612000036</v>
      </c>
      <c t="s" s="136" r="B2824">
        <v>7674</v>
      </c>
      <c t="s" s="136" r="C2824">
        <v>251</v>
      </c>
      <c t="s" s="136" r="D2824">
        <v>251</v>
      </c>
      <c t="s" s="136" r="E2824">
        <v>7677</v>
      </c>
      <c s="150" r="F2824"/>
    </row>
    <row r="2825">
      <c s="113" r="A2825">
        <v>225612000044</v>
      </c>
      <c t="s" s="136" r="B2825">
        <v>7674</v>
      </c>
      <c t="s" s="136" r="C2825">
        <v>251</v>
      </c>
      <c t="s" s="136" r="D2825">
        <v>251</v>
      </c>
      <c t="s" s="136" r="E2825">
        <v>7678</v>
      </c>
      <c s="150" r="F2825"/>
    </row>
    <row r="2826">
      <c s="113" r="A2826">
        <v>225612000052</v>
      </c>
      <c t="s" s="136" r="B2826">
        <v>7674</v>
      </c>
      <c t="s" s="136" r="C2826">
        <v>251</v>
      </c>
      <c t="s" s="136" r="D2826">
        <v>251</v>
      </c>
      <c t="s" s="136" r="E2826">
        <v>7679</v>
      </c>
      <c s="150" r="F2826"/>
    </row>
    <row r="2827">
      <c s="113" r="A2827">
        <v>225612000061</v>
      </c>
      <c t="s" s="136" r="B2827">
        <v>7674</v>
      </c>
      <c t="s" s="136" r="C2827">
        <v>251</v>
      </c>
      <c t="s" s="136" r="D2827">
        <v>251</v>
      </c>
      <c t="s" s="136" r="E2827">
        <v>7680</v>
      </c>
      <c s="150" r="F2827"/>
    </row>
    <row r="2828">
      <c s="113" r="A2828">
        <v>225612000079</v>
      </c>
      <c t="s" s="136" r="B2828">
        <v>7674</v>
      </c>
      <c t="s" s="136" r="C2828">
        <v>251</v>
      </c>
      <c t="s" s="136" r="D2828">
        <v>251</v>
      </c>
      <c t="s" s="136" r="E2828">
        <v>7681</v>
      </c>
      <c s="150" r="F2828"/>
    </row>
    <row r="2829">
      <c s="113" r="A2829">
        <v>225612000087</v>
      </c>
      <c t="s" s="136" r="B2829">
        <v>7674</v>
      </c>
      <c t="s" s="136" r="C2829">
        <v>251</v>
      </c>
      <c t="s" s="136" r="D2829">
        <v>251</v>
      </c>
      <c t="s" s="136" r="E2829">
        <v>7682</v>
      </c>
      <c s="150" r="F2829"/>
    </row>
    <row r="2830">
      <c s="113" r="A2830">
        <v>225612000117</v>
      </c>
      <c t="s" s="136" r="B2830">
        <v>7674</v>
      </c>
      <c t="s" s="136" r="C2830">
        <v>251</v>
      </c>
      <c t="s" s="136" r="D2830">
        <v>251</v>
      </c>
      <c t="s" s="136" r="E2830">
        <v>7683</v>
      </c>
      <c s="150" r="F2830"/>
    </row>
    <row r="2831">
      <c s="113" r="A2831">
        <v>225612000125</v>
      </c>
      <c t="s" s="136" r="B2831">
        <v>7674</v>
      </c>
      <c t="s" s="136" r="C2831">
        <v>251</v>
      </c>
      <c t="s" s="136" r="D2831">
        <v>251</v>
      </c>
      <c t="s" s="136" r="E2831">
        <v>7684</v>
      </c>
      <c s="150" r="F2831"/>
    </row>
    <row r="2832">
      <c s="113" r="A2832">
        <v>225612000168</v>
      </c>
      <c t="s" s="136" r="B2832">
        <v>7674</v>
      </c>
      <c t="s" s="136" r="C2832">
        <v>251</v>
      </c>
      <c t="s" s="136" r="D2832">
        <v>251</v>
      </c>
      <c t="s" s="136" r="E2832">
        <v>7685</v>
      </c>
      <c s="150" r="F2832"/>
    </row>
    <row r="2833">
      <c s="113" r="A2833">
        <v>225612000176</v>
      </c>
      <c t="s" s="136" r="B2833">
        <v>7674</v>
      </c>
      <c t="s" s="136" r="C2833">
        <v>251</v>
      </c>
      <c t="s" s="136" r="D2833">
        <v>251</v>
      </c>
      <c t="s" s="136" r="E2833">
        <v>7686</v>
      </c>
      <c s="150" r="F2833"/>
    </row>
    <row r="2834">
      <c s="113" r="A2834">
        <v>225612000184</v>
      </c>
      <c t="s" s="136" r="B2834">
        <v>7674</v>
      </c>
      <c t="s" s="136" r="C2834">
        <v>251</v>
      </c>
      <c t="s" s="136" r="D2834">
        <v>251</v>
      </c>
      <c t="s" s="136" r="E2834">
        <v>7687</v>
      </c>
      <c s="150" r="F2834"/>
    </row>
    <row r="2835">
      <c s="50" r="A2835">
        <v>225645000201</v>
      </c>
      <c t="s" s="103" r="B2835">
        <v>7688</v>
      </c>
      <c t="s" s="103" r="C2835">
        <v>4891</v>
      </c>
      <c t="s" s="103" r="D2835">
        <v>251</v>
      </c>
      <c t="s" s="103" r="E2835">
        <v>7689</v>
      </c>
      <c s="150" r="F2835"/>
    </row>
    <row r="2836">
      <c s="50" r="A2836">
        <v>225645000198</v>
      </c>
      <c t="s" s="103" r="B2836">
        <v>7688</v>
      </c>
      <c t="s" s="103" r="C2836">
        <v>4891</v>
      </c>
      <c t="s" s="103" r="D2836">
        <v>251</v>
      </c>
      <c t="s" s="103" r="E2836">
        <v>7690</v>
      </c>
      <c s="150" r="F2836"/>
    </row>
    <row r="2837">
      <c s="50" r="A2837">
        <v>125645000185</v>
      </c>
      <c t="s" s="103" r="B2837">
        <v>7688</v>
      </c>
      <c t="s" s="103" r="C2837">
        <v>4891</v>
      </c>
      <c t="s" s="103" r="D2837">
        <v>251</v>
      </c>
      <c t="s" s="103" r="E2837">
        <v>6465</v>
      </c>
      <c s="150" r="F2837"/>
    </row>
    <row r="2838">
      <c s="113" r="A2838">
        <v>125649000015</v>
      </c>
      <c t="s" s="136" r="B2838">
        <v>7691</v>
      </c>
      <c t="s" s="136" r="C2838">
        <v>251</v>
      </c>
      <c t="s" s="136" r="D2838">
        <v>251</v>
      </c>
      <c t="s" s="136" r="E2838">
        <v>7692</v>
      </c>
      <c s="150" r="F2838"/>
    </row>
    <row r="2839">
      <c s="113" r="A2839">
        <v>225649000052</v>
      </c>
      <c t="s" s="136" r="B2839">
        <v>7691</v>
      </c>
      <c t="s" s="136" r="C2839">
        <v>251</v>
      </c>
      <c t="s" s="136" r="D2839">
        <v>251</v>
      </c>
      <c t="s" s="136" r="E2839">
        <v>7395</v>
      </c>
      <c s="150" r="F2839"/>
    </row>
    <row r="2840">
      <c s="113" r="A2840">
        <v>225649000079</v>
      </c>
      <c t="s" s="136" r="B2840">
        <v>7691</v>
      </c>
      <c t="s" s="136" r="C2840">
        <v>251</v>
      </c>
      <c t="s" s="136" r="D2840">
        <v>251</v>
      </c>
      <c t="s" s="136" r="E2840">
        <v>7113</v>
      </c>
      <c s="150" r="F2840"/>
    </row>
    <row r="2841">
      <c s="113" r="A2841">
        <v>225649000095</v>
      </c>
      <c t="s" s="136" r="B2841">
        <v>7691</v>
      </c>
      <c t="s" s="136" r="C2841">
        <v>251</v>
      </c>
      <c t="s" s="136" r="D2841">
        <v>251</v>
      </c>
      <c t="s" s="136" r="E2841">
        <v>7693</v>
      </c>
      <c s="150" r="F2841"/>
    </row>
    <row r="2842">
      <c s="113" r="A2842">
        <v>225649000125</v>
      </c>
      <c t="s" s="136" r="B2842">
        <v>7691</v>
      </c>
      <c t="s" s="136" r="C2842">
        <v>251</v>
      </c>
      <c t="s" s="136" r="D2842">
        <v>251</v>
      </c>
      <c t="s" s="136" r="E2842">
        <v>7694</v>
      </c>
      <c s="150" r="F2842"/>
    </row>
    <row r="2843">
      <c s="113" r="A2843">
        <v>225649000150</v>
      </c>
      <c t="s" s="136" r="B2843">
        <v>7691</v>
      </c>
      <c t="s" s="136" r="C2843">
        <v>251</v>
      </c>
      <c t="s" s="136" r="D2843">
        <v>251</v>
      </c>
      <c t="s" s="136" r="E2843">
        <v>7695</v>
      </c>
      <c s="150" r="F2843"/>
    </row>
    <row r="2844">
      <c s="113" r="A2844">
        <v>225649000214</v>
      </c>
      <c t="s" s="136" r="B2844">
        <v>7691</v>
      </c>
      <c t="s" s="136" r="C2844">
        <v>251</v>
      </c>
      <c t="s" s="136" r="D2844">
        <v>251</v>
      </c>
      <c t="s" s="136" r="E2844">
        <v>7696</v>
      </c>
      <c s="150" r="F2844"/>
    </row>
    <row r="2845">
      <c s="113" r="A2845">
        <v>225649000451</v>
      </c>
      <c t="s" s="136" r="B2845">
        <v>7691</v>
      </c>
      <c t="s" s="136" r="C2845">
        <v>251</v>
      </c>
      <c t="s" s="136" r="D2845">
        <v>251</v>
      </c>
      <c t="s" s="136" r="E2845">
        <v>7697</v>
      </c>
      <c s="150" r="F2845"/>
    </row>
    <row r="2846">
      <c s="113" r="A2846">
        <v>125649000171</v>
      </c>
      <c t="s" s="136" r="B2846">
        <v>7691</v>
      </c>
      <c t="s" s="136" r="C2846">
        <v>251</v>
      </c>
      <c t="s" s="136" r="D2846">
        <v>251</v>
      </c>
      <c t="s" s="136" r="E2846">
        <v>7698</v>
      </c>
      <c s="150" r="F2846"/>
    </row>
    <row r="2847">
      <c s="113" r="A2847">
        <v>125649000180</v>
      </c>
      <c t="s" s="136" r="B2847">
        <v>7691</v>
      </c>
      <c t="s" s="136" r="C2847">
        <v>251</v>
      </c>
      <c t="s" s="136" r="D2847">
        <v>251</v>
      </c>
      <c t="s" s="136" r="E2847">
        <v>7054</v>
      </c>
      <c s="150" r="F2847"/>
    </row>
    <row r="2848">
      <c s="113" r="A2848">
        <v>225649000028</v>
      </c>
      <c t="s" s="136" r="B2848">
        <v>7691</v>
      </c>
      <c t="s" s="136" r="C2848">
        <v>251</v>
      </c>
      <c t="s" s="136" r="D2848">
        <v>251</v>
      </c>
      <c t="s" s="136" r="E2848">
        <v>7699</v>
      </c>
      <c s="150" r="F2848"/>
    </row>
    <row r="2849">
      <c s="113" r="A2849">
        <v>225649000036</v>
      </c>
      <c t="s" s="136" r="B2849">
        <v>7691</v>
      </c>
      <c t="s" s="136" r="C2849">
        <v>251</v>
      </c>
      <c t="s" s="136" r="D2849">
        <v>251</v>
      </c>
      <c t="s" s="136" r="E2849">
        <v>7700</v>
      </c>
      <c s="150" r="F2849"/>
    </row>
    <row r="2850">
      <c s="113" r="A2850">
        <v>225649000044</v>
      </c>
      <c t="s" s="136" r="B2850">
        <v>7691</v>
      </c>
      <c t="s" s="136" r="C2850">
        <v>251</v>
      </c>
      <c t="s" s="136" r="D2850">
        <v>251</v>
      </c>
      <c t="s" s="136" r="E2850">
        <v>7327</v>
      </c>
      <c s="150" r="F2850"/>
    </row>
    <row r="2851">
      <c s="113" r="A2851">
        <v>225649000249</v>
      </c>
      <c t="s" s="136" r="B2851">
        <v>7691</v>
      </c>
      <c t="s" s="136" r="C2851">
        <v>251</v>
      </c>
      <c t="s" s="136" r="D2851">
        <v>251</v>
      </c>
      <c t="s" s="136" r="E2851">
        <v>7701</v>
      </c>
      <c s="150" r="F2851"/>
    </row>
    <row r="2852">
      <c s="113" r="A2852">
        <v>225649000273</v>
      </c>
      <c t="s" s="136" r="B2852">
        <v>7691</v>
      </c>
      <c t="s" s="136" r="C2852">
        <v>251</v>
      </c>
      <c t="s" s="136" r="D2852">
        <v>251</v>
      </c>
      <c t="s" s="136" r="E2852">
        <v>7702</v>
      </c>
      <c s="150" r="F2852"/>
    </row>
    <row r="2853">
      <c s="113" r="A2853">
        <v>125653000291</v>
      </c>
      <c t="s" s="136" r="B2853">
        <v>5645</v>
      </c>
      <c t="s" s="136" r="C2853">
        <v>251</v>
      </c>
      <c t="s" s="136" r="D2853">
        <v>251</v>
      </c>
      <c t="s" s="136" r="E2853">
        <v>7703</v>
      </c>
      <c s="150" r="F2853"/>
    </row>
    <row r="2854">
      <c s="113" r="A2854">
        <v>225653000024</v>
      </c>
      <c t="s" s="136" r="B2854">
        <v>5645</v>
      </c>
      <c t="s" s="136" r="C2854">
        <v>251</v>
      </c>
      <c t="s" s="136" r="D2854">
        <v>251</v>
      </c>
      <c t="s" s="136" r="E2854">
        <v>7704</v>
      </c>
      <c s="150" r="F2854"/>
    </row>
    <row r="2855">
      <c s="113" r="A2855">
        <v>225653000091</v>
      </c>
      <c t="s" s="136" r="B2855">
        <v>5645</v>
      </c>
      <c t="s" s="136" r="C2855">
        <v>251</v>
      </c>
      <c t="s" s="136" r="D2855">
        <v>251</v>
      </c>
      <c t="s" s="136" r="E2855">
        <v>7705</v>
      </c>
      <c s="150" r="F2855"/>
    </row>
    <row r="2856">
      <c s="113" r="A2856">
        <v>225653000105</v>
      </c>
      <c t="s" s="136" r="B2856">
        <v>5645</v>
      </c>
      <c t="s" s="136" r="C2856">
        <v>251</v>
      </c>
      <c t="s" s="136" r="D2856">
        <v>251</v>
      </c>
      <c t="s" s="136" r="E2856">
        <v>7706</v>
      </c>
      <c s="150" r="F2856"/>
    </row>
    <row r="2857">
      <c s="113" r="A2857">
        <v>225653000113</v>
      </c>
      <c t="s" s="136" r="B2857">
        <v>5645</v>
      </c>
      <c t="s" s="136" r="C2857">
        <v>251</v>
      </c>
      <c t="s" s="136" r="D2857">
        <v>251</v>
      </c>
      <c t="s" s="136" r="E2857">
        <v>7707</v>
      </c>
      <c s="150" r="F2857"/>
    </row>
    <row r="2858">
      <c s="113" r="A2858">
        <v>225653000121</v>
      </c>
      <c t="s" s="136" r="B2858">
        <v>5645</v>
      </c>
      <c t="s" s="136" r="C2858">
        <v>251</v>
      </c>
      <c t="s" s="136" r="D2858">
        <v>251</v>
      </c>
      <c t="s" s="136" r="E2858">
        <v>7708</v>
      </c>
      <c s="150" r="F2858"/>
    </row>
    <row r="2859">
      <c s="113" r="A2859">
        <v>225653000130</v>
      </c>
      <c t="s" s="136" r="B2859">
        <v>5645</v>
      </c>
      <c t="s" s="136" r="C2859">
        <v>251</v>
      </c>
      <c t="s" s="136" r="D2859">
        <v>251</v>
      </c>
      <c t="s" s="136" r="E2859">
        <v>7709</v>
      </c>
      <c s="150" r="F2859"/>
    </row>
    <row r="2860">
      <c s="113" r="A2860">
        <v>225653000156</v>
      </c>
      <c t="s" s="136" r="B2860">
        <v>5645</v>
      </c>
      <c t="s" s="136" r="C2860">
        <v>251</v>
      </c>
      <c t="s" s="136" r="D2860">
        <v>251</v>
      </c>
      <c t="s" s="136" r="E2860">
        <v>7710</v>
      </c>
      <c s="150" r="F2860"/>
    </row>
    <row r="2861">
      <c s="113" r="A2861">
        <v>225653000164</v>
      </c>
      <c t="s" s="136" r="B2861">
        <v>5645</v>
      </c>
      <c t="s" s="136" r="C2861">
        <v>251</v>
      </c>
      <c t="s" s="136" r="D2861">
        <v>251</v>
      </c>
      <c t="s" s="136" r="E2861">
        <v>7168</v>
      </c>
      <c s="150" r="F2861"/>
    </row>
    <row r="2862">
      <c s="113" r="A2862">
        <v>225653000172</v>
      </c>
      <c t="s" s="136" r="B2862">
        <v>5645</v>
      </c>
      <c t="s" s="136" r="C2862">
        <v>251</v>
      </c>
      <c t="s" s="136" r="D2862">
        <v>251</v>
      </c>
      <c t="s" s="136" r="E2862">
        <v>7711</v>
      </c>
      <c s="150" r="F2862"/>
    </row>
    <row r="2863">
      <c s="113" r="A2863">
        <v>225653000181</v>
      </c>
      <c t="s" s="136" r="B2863">
        <v>5645</v>
      </c>
      <c t="s" s="136" r="C2863">
        <v>251</v>
      </c>
      <c t="s" s="136" r="D2863">
        <v>251</v>
      </c>
      <c t="s" s="136" r="E2863">
        <v>7712</v>
      </c>
      <c s="150" r="F2863"/>
    </row>
    <row r="2864">
      <c s="113" r="A2864">
        <v>225653000199</v>
      </c>
      <c t="s" s="136" r="B2864">
        <v>5645</v>
      </c>
      <c t="s" s="136" r="C2864">
        <v>251</v>
      </c>
      <c t="s" s="136" r="D2864">
        <v>251</v>
      </c>
      <c t="s" s="136" r="E2864">
        <v>7713</v>
      </c>
      <c s="150" r="F2864"/>
    </row>
    <row r="2865">
      <c s="113" r="A2865">
        <v>225653000202</v>
      </c>
      <c t="s" s="136" r="B2865">
        <v>5645</v>
      </c>
      <c t="s" s="136" r="C2865">
        <v>251</v>
      </c>
      <c t="s" s="136" r="D2865">
        <v>251</v>
      </c>
      <c t="s" s="136" r="E2865">
        <v>7714</v>
      </c>
      <c s="150" r="F2865"/>
    </row>
    <row r="2866">
      <c s="113" r="A2866">
        <v>225653000211</v>
      </c>
      <c t="s" s="136" r="B2866">
        <v>5645</v>
      </c>
      <c t="s" s="136" r="C2866">
        <v>251</v>
      </c>
      <c t="s" s="136" r="D2866">
        <v>251</v>
      </c>
      <c t="s" s="136" r="E2866">
        <v>7715</v>
      </c>
      <c s="150" r="F2866"/>
    </row>
    <row r="2867">
      <c s="113" r="A2867">
        <v>225653000229</v>
      </c>
      <c t="s" s="136" r="B2867">
        <v>5645</v>
      </c>
      <c t="s" s="136" r="C2867">
        <v>251</v>
      </c>
      <c t="s" s="136" r="D2867">
        <v>251</v>
      </c>
      <c t="s" s="136" r="E2867">
        <v>7716</v>
      </c>
      <c s="150" r="F2867"/>
    </row>
    <row r="2868">
      <c s="113" r="A2868">
        <v>225653000245</v>
      </c>
      <c t="s" s="136" r="B2868">
        <v>5645</v>
      </c>
      <c t="s" s="136" r="C2868">
        <v>251</v>
      </c>
      <c t="s" s="136" r="D2868">
        <v>251</v>
      </c>
      <c t="s" s="136" r="E2868">
        <v>7717</v>
      </c>
      <c s="150" r="F2868"/>
    </row>
    <row r="2869">
      <c s="113" r="A2869">
        <v>225653000369</v>
      </c>
      <c t="s" s="136" r="B2869">
        <v>5645</v>
      </c>
      <c t="s" s="136" r="C2869">
        <v>251</v>
      </c>
      <c t="s" s="136" r="D2869">
        <v>251</v>
      </c>
      <c t="s" s="136" r="E2869">
        <v>7718</v>
      </c>
      <c s="150" r="F2869"/>
    </row>
    <row r="2870">
      <c s="113" r="A2870">
        <v>225653000385</v>
      </c>
      <c t="s" s="136" r="B2870">
        <v>5645</v>
      </c>
      <c t="s" s="136" r="C2870">
        <v>251</v>
      </c>
      <c t="s" s="136" r="D2870">
        <v>251</v>
      </c>
      <c t="s" s="136" r="E2870">
        <v>7719</v>
      </c>
      <c s="150" r="F2870"/>
    </row>
    <row r="2871">
      <c s="113" r="A2871">
        <v>225653000431</v>
      </c>
      <c t="s" s="136" r="B2871">
        <v>5645</v>
      </c>
      <c t="s" s="136" r="C2871">
        <v>251</v>
      </c>
      <c t="s" s="136" r="D2871">
        <v>251</v>
      </c>
      <c t="s" s="136" r="E2871">
        <v>7720</v>
      </c>
      <c s="150" r="F2871"/>
    </row>
    <row r="2872">
      <c s="113" r="A2872">
        <v>125658000010</v>
      </c>
      <c t="s" s="136" r="B2872">
        <v>7721</v>
      </c>
      <c t="s" s="136" r="C2872">
        <v>251</v>
      </c>
      <c t="s" s="136" r="D2872">
        <v>251</v>
      </c>
      <c t="s" s="136" r="E2872">
        <v>7063</v>
      </c>
      <c s="150" r="F2872"/>
    </row>
    <row r="2873">
      <c s="113" r="A2873">
        <v>125658000028</v>
      </c>
      <c t="s" s="136" r="B2873">
        <v>7721</v>
      </c>
      <c t="s" s="136" r="C2873">
        <v>251</v>
      </c>
      <c t="s" s="136" r="D2873">
        <v>251</v>
      </c>
      <c t="s" s="136" r="E2873">
        <v>7722</v>
      </c>
      <c s="150" r="F2873"/>
    </row>
    <row r="2874">
      <c s="113" r="A2874">
        <v>225658000057</v>
      </c>
      <c t="s" s="136" r="B2874">
        <v>7721</v>
      </c>
      <c t="s" s="136" r="C2874">
        <v>251</v>
      </c>
      <c t="s" s="136" r="D2874">
        <v>251</v>
      </c>
      <c t="s" s="136" r="E2874">
        <v>7723</v>
      </c>
      <c s="150" r="F2874"/>
    </row>
    <row r="2875">
      <c s="113" r="A2875">
        <v>225658000103</v>
      </c>
      <c t="s" s="136" r="B2875">
        <v>7721</v>
      </c>
      <c t="s" s="136" r="C2875">
        <v>251</v>
      </c>
      <c t="s" s="136" r="D2875">
        <v>251</v>
      </c>
      <c t="s" s="136" r="E2875">
        <v>7724</v>
      </c>
      <c s="150" r="F2875"/>
    </row>
    <row r="2876">
      <c s="113" r="A2876">
        <v>225658000120</v>
      </c>
      <c t="s" s="136" r="B2876">
        <v>7721</v>
      </c>
      <c t="s" s="136" r="C2876">
        <v>251</v>
      </c>
      <c t="s" s="136" r="D2876">
        <v>251</v>
      </c>
      <c t="s" s="136" r="E2876">
        <v>7725</v>
      </c>
      <c s="150" r="F2876"/>
    </row>
    <row r="2877">
      <c s="113" r="A2877">
        <v>225658000138</v>
      </c>
      <c t="s" s="136" r="B2877">
        <v>7721</v>
      </c>
      <c t="s" s="136" r="C2877">
        <v>251</v>
      </c>
      <c t="s" s="136" r="D2877">
        <v>251</v>
      </c>
      <c t="s" s="136" r="E2877">
        <v>7726</v>
      </c>
      <c s="150" r="F2877"/>
    </row>
    <row r="2878">
      <c s="113" r="A2878">
        <v>225658000146</v>
      </c>
      <c t="s" s="136" r="B2878">
        <v>7721</v>
      </c>
      <c t="s" s="136" r="C2878">
        <v>251</v>
      </c>
      <c t="s" s="136" r="D2878">
        <v>251</v>
      </c>
      <c t="s" s="136" r="E2878">
        <v>7727</v>
      </c>
      <c s="150" r="F2878"/>
    </row>
    <row r="2879">
      <c s="113" r="A2879">
        <v>225658000154</v>
      </c>
      <c t="s" s="136" r="B2879">
        <v>7721</v>
      </c>
      <c t="s" s="136" r="C2879">
        <v>251</v>
      </c>
      <c t="s" s="136" r="D2879">
        <v>251</v>
      </c>
      <c t="s" s="136" r="E2879">
        <v>7728</v>
      </c>
      <c s="150" r="F2879"/>
    </row>
    <row r="2880">
      <c s="113" r="A2880">
        <v>225658000189</v>
      </c>
      <c t="s" s="136" r="B2880">
        <v>7721</v>
      </c>
      <c t="s" s="136" r="C2880">
        <v>251</v>
      </c>
      <c t="s" s="136" r="D2880">
        <v>251</v>
      </c>
      <c t="s" s="136" r="E2880">
        <v>7729</v>
      </c>
      <c s="150" r="F2880"/>
    </row>
    <row r="2881">
      <c s="113" r="A2881">
        <v>225658000219</v>
      </c>
      <c t="s" s="136" r="B2881">
        <v>7721</v>
      </c>
      <c t="s" s="136" r="C2881">
        <v>251</v>
      </c>
      <c t="s" s="136" r="D2881">
        <v>251</v>
      </c>
      <c t="s" s="136" r="E2881">
        <v>7730</v>
      </c>
      <c s="150" r="F2881"/>
    </row>
    <row r="2882">
      <c s="113" r="A2882">
        <v>225658000227</v>
      </c>
      <c t="s" s="136" r="B2882">
        <v>7721</v>
      </c>
      <c t="s" s="136" r="C2882">
        <v>251</v>
      </c>
      <c t="s" s="136" r="D2882">
        <v>251</v>
      </c>
      <c t="s" s="136" r="E2882">
        <v>7731</v>
      </c>
      <c s="150" r="F2882"/>
    </row>
    <row r="2883">
      <c s="113" r="A2883">
        <v>225658000243</v>
      </c>
      <c t="s" s="136" r="B2883">
        <v>7721</v>
      </c>
      <c t="s" s="136" r="C2883">
        <v>251</v>
      </c>
      <c t="s" s="136" r="D2883">
        <v>251</v>
      </c>
      <c t="s" s="136" r="E2883">
        <v>7732</v>
      </c>
      <c s="150" r="F2883"/>
    </row>
    <row r="2884">
      <c s="113" r="A2884">
        <v>225658000278</v>
      </c>
      <c t="s" s="136" r="B2884">
        <v>7721</v>
      </c>
      <c t="s" s="136" r="C2884">
        <v>251</v>
      </c>
      <c t="s" s="136" r="D2884">
        <v>251</v>
      </c>
      <c t="s" s="136" r="E2884">
        <v>7733</v>
      </c>
      <c s="150" r="F2884"/>
    </row>
    <row r="2885">
      <c s="113" r="A2885">
        <v>225658000308</v>
      </c>
      <c t="s" s="136" r="B2885">
        <v>7721</v>
      </c>
      <c t="s" s="136" r="C2885">
        <v>251</v>
      </c>
      <c t="s" s="136" r="D2885">
        <v>251</v>
      </c>
      <c t="s" s="136" r="E2885">
        <v>7734</v>
      </c>
      <c s="150" r="F2885"/>
    </row>
    <row r="2886">
      <c s="113" r="A2886">
        <v>125662000164</v>
      </c>
      <c t="s" s="136" r="B2886">
        <v>7735</v>
      </c>
      <c t="s" s="136" r="C2886">
        <v>251</v>
      </c>
      <c t="s" s="136" r="D2886">
        <v>251</v>
      </c>
      <c t="s" s="136" r="E2886">
        <v>7736</v>
      </c>
      <c s="150" r="F2886"/>
    </row>
    <row r="2887">
      <c s="113" r="A2887">
        <v>125662000644</v>
      </c>
      <c t="s" s="136" r="B2887">
        <v>7735</v>
      </c>
      <c t="s" s="136" r="C2887">
        <v>251</v>
      </c>
      <c t="s" s="136" r="D2887">
        <v>251</v>
      </c>
      <c t="s" s="136" r="E2887">
        <v>7737</v>
      </c>
      <c s="150" r="F2887"/>
    </row>
    <row r="2888">
      <c s="113" r="A2888">
        <v>225662000193</v>
      </c>
      <c t="s" s="136" r="B2888">
        <v>7735</v>
      </c>
      <c t="s" s="136" r="C2888">
        <v>251</v>
      </c>
      <c t="s" s="136" r="D2888">
        <v>251</v>
      </c>
      <c t="s" s="136" r="E2888">
        <v>7738</v>
      </c>
      <c s="150" r="F2888"/>
    </row>
    <row r="2889">
      <c s="113" r="A2889">
        <v>225662000266</v>
      </c>
      <c t="s" s="136" r="B2889">
        <v>7735</v>
      </c>
      <c t="s" s="136" r="C2889">
        <v>251</v>
      </c>
      <c t="s" s="136" r="D2889">
        <v>251</v>
      </c>
      <c t="s" s="136" r="E2889">
        <v>7739</v>
      </c>
      <c s="150" r="F2889"/>
    </row>
    <row r="2890">
      <c s="50" r="A2890">
        <v>125718000219</v>
      </c>
      <c t="s" s="103" r="B2890">
        <v>7740</v>
      </c>
      <c t="s" s="103" r="C2890">
        <v>4891</v>
      </c>
      <c t="s" s="103" r="D2890">
        <v>251</v>
      </c>
      <c t="s" s="103" r="E2890">
        <v>7741</v>
      </c>
      <c s="150" r="F2890"/>
    </row>
    <row r="2891">
      <c s="50" r="A2891">
        <v>125718000243</v>
      </c>
      <c t="s" s="103" r="B2891">
        <v>7740</v>
      </c>
      <c t="s" s="103" r="C2891">
        <v>4891</v>
      </c>
      <c t="s" s="103" r="D2891">
        <v>251</v>
      </c>
      <c t="s" s="103" r="E2891">
        <v>7742</v>
      </c>
      <c s="150" r="F2891"/>
    </row>
    <row r="2892">
      <c s="113" r="A2892">
        <v>125736000021</v>
      </c>
      <c t="s" s="136" r="B2892">
        <v>7743</v>
      </c>
      <c t="s" s="136" r="C2892">
        <v>251</v>
      </c>
      <c t="s" s="136" r="D2892">
        <v>251</v>
      </c>
      <c t="s" s="136" r="E2892">
        <v>6543</v>
      </c>
      <c s="150" r="F2892"/>
    </row>
    <row r="2893">
      <c s="113" r="A2893">
        <v>125740000044</v>
      </c>
      <c t="s" s="136" r="B2893">
        <v>7041</v>
      </c>
      <c t="s" s="136" r="C2893">
        <v>251</v>
      </c>
      <c t="s" s="136" r="D2893">
        <v>251</v>
      </c>
      <c t="s" s="136" r="E2893">
        <v>7744</v>
      </c>
      <c s="150" r="F2893"/>
    </row>
    <row r="2894">
      <c s="113" r="A2894">
        <v>125740000451</v>
      </c>
      <c t="s" s="136" r="B2894">
        <v>7745</v>
      </c>
      <c t="s" s="136" r="C2894">
        <v>251</v>
      </c>
      <c t="s" s="136" r="D2894">
        <v>251</v>
      </c>
      <c t="s" s="136" r="E2894">
        <v>7746</v>
      </c>
      <c s="150" r="F2894"/>
    </row>
    <row r="2895">
      <c s="113" r="A2895">
        <v>225740000111</v>
      </c>
      <c t="s" s="136" r="B2895">
        <v>7745</v>
      </c>
      <c t="s" s="136" r="C2895">
        <v>251</v>
      </c>
      <c t="s" s="136" r="D2895">
        <v>251</v>
      </c>
      <c t="s" s="136" r="E2895">
        <v>7650</v>
      </c>
      <c s="150" r="F2895"/>
    </row>
    <row r="2896">
      <c s="113" r="A2896">
        <v>325740000248</v>
      </c>
      <c t="s" s="136" r="B2896">
        <v>7745</v>
      </c>
      <c t="s" s="136" r="C2896">
        <v>251</v>
      </c>
      <c t="s" s="136" r="D2896">
        <v>251</v>
      </c>
      <c t="s" s="136" r="E2896">
        <v>7747</v>
      </c>
      <c s="150" r="F2896"/>
    </row>
    <row r="2897">
      <c s="113" r="A2897">
        <v>125740000443</v>
      </c>
      <c t="s" s="136" r="B2897">
        <v>7745</v>
      </c>
      <c t="s" s="136" r="C2897">
        <v>251</v>
      </c>
      <c t="s" s="136" r="D2897">
        <v>251</v>
      </c>
      <c t="s" s="136" r="E2897">
        <v>1185</v>
      </c>
      <c s="150" r="F2897"/>
    </row>
    <row r="2898">
      <c s="113" r="A2898">
        <v>125740000541</v>
      </c>
      <c t="s" s="136" r="B2898">
        <v>7745</v>
      </c>
      <c t="s" s="136" r="C2898">
        <v>251</v>
      </c>
      <c t="s" s="136" r="D2898">
        <v>251</v>
      </c>
      <c t="s" s="136" r="E2898">
        <v>7748</v>
      </c>
      <c s="150" r="F2898"/>
    </row>
    <row r="2899">
      <c s="113" r="A2899">
        <v>225740000081</v>
      </c>
      <c t="s" s="136" r="B2899">
        <v>7745</v>
      </c>
      <c t="s" s="136" r="C2899">
        <v>251</v>
      </c>
      <c t="s" s="136" r="D2899">
        <v>251</v>
      </c>
      <c t="s" s="136" r="E2899">
        <v>7749</v>
      </c>
      <c s="150" r="F2899"/>
    </row>
    <row r="2900">
      <c s="113" r="A2900">
        <v>125743000177</v>
      </c>
      <c t="s" s="136" r="B2900">
        <v>7750</v>
      </c>
      <c t="s" s="136" r="C2900">
        <v>251</v>
      </c>
      <c t="s" s="136" r="D2900">
        <v>251</v>
      </c>
      <c t="s" s="136" r="E2900">
        <v>7751</v>
      </c>
      <c s="150" r="F2900"/>
    </row>
    <row r="2901">
      <c s="113" r="A2901">
        <v>125743000223</v>
      </c>
      <c t="s" s="136" r="B2901">
        <v>7750</v>
      </c>
      <c t="s" s="136" r="C2901">
        <v>251</v>
      </c>
      <c t="s" s="136" r="D2901">
        <v>251</v>
      </c>
      <c t="s" s="136" r="E2901">
        <v>7469</v>
      </c>
      <c s="150" r="F2901"/>
    </row>
    <row r="2902">
      <c s="113" r="A2902">
        <v>125743000550</v>
      </c>
      <c t="s" s="136" r="B2902">
        <v>7750</v>
      </c>
      <c t="s" s="136" r="C2902">
        <v>251</v>
      </c>
      <c t="s" s="136" r="D2902">
        <v>251</v>
      </c>
      <c t="s" s="136" r="E2902">
        <v>7752</v>
      </c>
      <c s="150" r="F2902"/>
    </row>
    <row r="2903">
      <c s="113" r="A2903">
        <v>225743000082</v>
      </c>
      <c t="s" s="136" r="B2903">
        <v>7750</v>
      </c>
      <c t="s" s="136" r="C2903">
        <v>251</v>
      </c>
      <c t="s" s="136" r="D2903">
        <v>251</v>
      </c>
      <c t="s" s="136" r="E2903">
        <v>7753</v>
      </c>
      <c s="150" r="F2903"/>
    </row>
    <row r="2904">
      <c s="113" r="A2904">
        <v>225743000091</v>
      </c>
      <c t="s" s="136" r="B2904">
        <v>7750</v>
      </c>
      <c t="s" s="136" r="C2904">
        <v>251</v>
      </c>
      <c t="s" s="136" r="D2904">
        <v>251</v>
      </c>
      <c t="s" s="136" r="E2904">
        <v>7754</v>
      </c>
      <c s="150" r="F2904"/>
    </row>
    <row r="2905">
      <c s="113" r="A2905">
        <v>225743000121</v>
      </c>
      <c t="s" s="136" r="B2905">
        <v>7750</v>
      </c>
      <c t="s" s="136" r="C2905">
        <v>251</v>
      </c>
      <c t="s" s="136" r="D2905">
        <v>251</v>
      </c>
      <c t="s" s="136" r="E2905">
        <v>7755</v>
      </c>
      <c s="150" r="F2905"/>
    </row>
    <row r="2906">
      <c s="113" r="A2906">
        <v>225743000147</v>
      </c>
      <c t="s" s="136" r="B2906">
        <v>7750</v>
      </c>
      <c t="s" s="136" r="C2906">
        <v>251</v>
      </c>
      <c t="s" s="136" r="D2906">
        <v>251</v>
      </c>
      <c t="s" s="136" r="E2906">
        <v>7756</v>
      </c>
      <c s="150" r="F2906"/>
    </row>
    <row r="2907">
      <c s="113" r="A2907">
        <v>225743000163</v>
      </c>
      <c t="s" s="136" r="B2907">
        <v>7750</v>
      </c>
      <c t="s" s="136" r="C2907">
        <v>251</v>
      </c>
      <c t="s" s="136" r="D2907">
        <v>251</v>
      </c>
      <c t="s" s="136" r="E2907">
        <v>7757</v>
      </c>
      <c s="150" r="F2907"/>
    </row>
    <row r="2908">
      <c s="113" r="A2908">
        <v>225743000210</v>
      </c>
      <c t="s" s="136" r="B2908">
        <v>7750</v>
      </c>
      <c t="s" s="136" r="C2908">
        <v>251</v>
      </c>
      <c t="s" s="136" r="D2908">
        <v>251</v>
      </c>
      <c t="s" s="136" r="E2908">
        <v>7758</v>
      </c>
      <c s="150" r="F2908"/>
    </row>
    <row r="2909">
      <c s="113" r="A2909">
        <v>225743000236</v>
      </c>
      <c t="s" s="136" r="B2909">
        <v>7750</v>
      </c>
      <c t="s" s="136" r="C2909">
        <v>251</v>
      </c>
      <c t="s" s="136" r="D2909">
        <v>251</v>
      </c>
      <c t="s" s="136" r="E2909">
        <v>7759</v>
      </c>
      <c s="150" r="F2909"/>
    </row>
    <row r="2910">
      <c s="113" r="A2910">
        <v>225743000368</v>
      </c>
      <c t="s" s="136" r="B2910">
        <v>7750</v>
      </c>
      <c t="s" s="136" r="C2910">
        <v>251</v>
      </c>
      <c t="s" s="136" r="D2910">
        <v>251</v>
      </c>
      <c t="s" s="136" r="E2910">
        <v>7760</v>
      </c>
      <c s="150" r="F2910"/>
    </row>
    <row r="2911">
      <c s="113" r="A2911">
        <v>225743000597</v>
      </c>
      <c t="s" s="136" r="B2911">
        <v>7750</v>
      </c>
      <c t="s" s="136" r="C2911">
        <v>251</v>
      </c>
      <c t="s" s="136" r="D2911">
        <v>251</v>
      </c>
      <c t="s" s="136" r="E2911">
        <v>7761</v>
      </c>
      <c s="150" r="F2911"/>
    </row>
    <row r="2912">
      <c s="113" r="A2912">
        <v>225743000627</v>
      </c>
      <c t="s" s="136" r="B2912">
        <v>7750</v>
      </c>
      <c t="s" s="136" r="C2912">
        <v>251</v>
      </c>
      <c t="s" s="136" r="D2912">
        <v>251</v>
      </c>
      <c t="s" s="136" r="E2912">
        <v>7762</v>
      </c>
      <c s="150" r="F2912"/>
    </row>
    <row r="2913">
      <c s="113" r="A2913">
        <v>125745000042</v>
      </c>
      <c t="s" s="136" r="B2913">
        <v>7763</v>
      </c>
      <c t="s" s="136" r="C2913">
        <v>251</v>
      </c>
      <c t="s" s="136" r="D2913">
        <v>251</v>
      </c>
      <c t="s" s="136" r="E2913">
        <v>7764</v>
      </c>
      <c s="150" r="F2913"/>
    </row>
    <row r="2914">
      <c s="113" r="A2914">
        <v>125745000069</v>
      </c>
      <c t="s" s="136" r="B2914">
        <v>7763</v>
      </c>
      <c t="s" s="136" r="C2914">
        <v>251</v>
      </c>
      <c t="s" s="136" r="D2914">
        <v>251</v>
      </c>
      <c t="s" s="136" r="E2914">
        <v>7765</v>
      </c>
      <c s="150" r="F2914"/>
    </row>
    <row r="2915">
      <c s="113" r="A2915">
        <v>125745000077</v>
      </c>
      <c t="s" s="136" r="B2915">
        <v>7763</v>
      </c>
      <c t="s" s="136" r="C2915">
        <v>251</v>
      </c>
      <c t="s" s="136" r="D2915">
        <v>251</v>
      </c>
      <c t="s" s="136" r="E2915">
        <v>7766</v>
      </c>
      <c s="150" r="F2915"/>
    </row>
    <row r="2916">
      <c s="113" r="A2916">
        <v>225745000012</v>
      </c>
      <c t="s" s="136" r="B2916">
        <v>7763</v>
      </c>
      <c t="s" s="136" r="C2916">
        <v>251</v>
      </c>
      <c t="s" s="136" r="D2916">
        <v>251</v>
      </c>
      <c t="s" s="136" r="E2916">
        <v>7767</v>
      </c>
      <c s="150" r="F2916"/>
    </row>
    <row r="2917">
      <c s="113" r="A2917">
        <v>225745000039</v>
      </c>
      <c t="s" s="136" r="B2917">
        <v>7763</v>
      </c>
      <c t="s" s="136" r="C2917">
        <v>251</v>
      </c>
      <c t="s" s="136" r="D2917">
        <v>251</v>
      </c>
      <c t="s" s="136" r="E2917">
        <v>7768</v>
      </c>
      <c s="150" r="F2917"/>
    </row>
    <row r="2918">
      <c s="113" r="A2918">
        <v>225745000055</v>
      </c>
      <c t="s" s="136" r="B2918">
        <v>7763</v>
      </c>
      <c t="s" s="136" r="C2918">
        <v>251</v>
      </c>
      <c t="s" s="136" r="D2918">
        <v>251</v>
      </c>
      <c t="s" s="136" r="E2918">
        <v>7045</v>
      </c>
      <c s="150" r="F2918"/>
    </row>
    <row r="2919">
      <c s="113" r="A2919">
        <v>225745000098</v>
      </c>
      <c t="s" s="136" r="B2919">
        <v>7763</v>
      </c>
      <c t="s" s="136" r="C2919">
        <v>251</v>
      </c>
      <c t="s" s="136" r="D2919">
        <v>251</v>
      </c>
      <c t="s" s="136" r="E2919">
        <v>7769</v>
      </c>
      <c s="150" r="F2919"/>
    </row>
    <row r="2920">
      <c s="113" r="A2920">
        <v>225745000101</v>
      </c>
      <c t="s" s="136" r="B2920">
        <v>7763</v>
      </c>
      <c t="s" s="136" r="C2920">
        <v>251</v>
      </c>
      <c t="s" s="136" r="D2920">
        <v>251</v>
      </c>
      <c t="s" s="136" r="E2920">
        <v>7770</v>
      </c>
      <c s="150" r="F2920"/>
    </row>
    <row r="2921">
      <c s="113" r="A2921">
        <v>225745000128</v>
      </c>
      <c t="s" s="136" r="B2921">
        <v>7763</v>
      </c>
      <c t="s" s="136" r="C2921">
        <v>251</v>
      </c>
      <c t="s" s="136" r="D2921">
        <v>251</v>
      </c>
      <c t="s" s="136" r="E2921">
        <v>7075</v>
      </c>
      <c s="150" r="F2921"/>
    </row>
    <row r="2922">
      <c s="113" r="A2922">
        <v>225745000144</v>
      </c>
      <c t="s" s="136" r="B2922">
        <v>7763</v>
      </c>
      <c t="s" s="136" r="C2922">
        <v>251</v>
      </c>
      <c t="s" s="136" r="D2922">
        <v>251</v>
      </c>
      <c t="s" s="136" r="E2922">
        <v>7771</v>
      </c>
      <c s="150" r="F2922"/>
    </row>
    <row r="2923">
      <c s="113" r="A2923">
        <v>225745000152</v>
      </c>
      <c t="s" s="136" r="B2923">
        <v>7763</v>
      </c>
      <c t="s" s="136" r="C2923">
        <v>251</v>
      </c>
      <c t="s" s="136" r="D2923">
        <v>251</v>
      </c>
      <c t="s" s="136" r="E2923">
        <v>7772</v>
      </c>
      <c s="150" r="F2923"/>
    </row>
    <row r="2924">
      <c s="113" r="A2924">
        <v>225745000179</v>
      </c>
      <c t="s" s="136" r="B2924">
        <v>7763</v>
      </c>
      <c t="s" s="136" r="C2924">
        <v>251</v>
      </c>
      <c t="s" s="136" r="D2924">
        <v>251</v>
      </c>
      <c t="s" s="136" r="E2924">
        <v>7773</v>
      </c>
      <c s="150" r="F2924"/>
    </row>
    <row r="2925">
      <c s="113" r="A2925">
        <v>225745000195</v>
      </c>
      <c t="s" s="136" r="B2925">
        <v>7763</v>
      </c>
      <c t="s" s="136" r="C2925">
        <v>251</v>
      </c>
      <c t="s" s="136" r="D2925">
        <v>251</v>
      </c>
      <c t="s" s="136" r="E2925">
        <v>7774</v>
      </c>
      <c s="150" r="F2925"/>
    </row>
    <row r="2926">
      <c s="113" r="A2926">
        <v>225745000225</v>
      </c>
      <c t="s" s="136" r="B2926">
        <v>7763</v>
      </c>
      <c t="s" s="136" r="C2926">
        <v>251</v>
      </c>
      <c t="s" s="136" r="D2926">
        <v>251</v>
      </c>
      <c t="s" s="136" r="E2926">
        <v>7775</v>
      </c>
      <c s="150" r="F2926"/>
    </row>
    <row r="2927">
      <c s="113" r="A2927">
        <v>425745000267</v>
      </c>
      <c t="s" s="136" r="B2927">
        <v>7763</v>
      </c>
      <c t="s" s="136" r="C2927">
        <v>251</v>
      </c>
      <c t="s" s="136" r="D2927">
        <v>251</v>
      </c>
      <c t="s" s="136" r="E2927">
        <v>7776</v>
      </c>
      <c s="150" r="F2927"/>
    </row>
    <row r="2928">
      <c s="113" r="A2928">
        <v>425745000275</v>
      </c>
      <c t="s" s="136" r="B2928">
        <v>7763</v>
      </c>
      <c t="s" s="136" r="C2928">
        <v>251</v>
      </c>
      <c t="s" s="136" r="D2928">
        <v>251</v>
      </c>
      <c t="s" s="136" r="E2928">
        <v>7777</v>
      </c>
      <c s="150" r="F2928"/>
    </row>
    <row r="2929">
      <c s="113" r="A2929">
        <v>125754000250</v>
      </c>
      <c t="s" s="136" r="B2929">
        <v>7778</v>
      </c>
      <c t="s" s="136" r="C2929">
        <v>251</v>
      </c>
      <c t="s" s="136" r="D2929">
        <v>7778</v>
      </c>
      <c t="s" s="136" r="E2929">
        <v>1188</v>
      </c>
      <c s="150" r="F2929"/>
    </row>
    <row r="2930">
      <c s="113" r="A2930">
        <v>125754002015</v>
      </c>
      <c t="s" s="136" r="B2930">
        <v>7778</v>
      </c>
      <c t="s" s="136" r="C2930">
        <v>251</v>
      </c>
      <c t="s" s="136" r="D2930">
        <v>7778</v>
      </c>
      <c t="s" s="136" r="E2930">
        <v>7779</v>
      </c>
      <c s="150" r="F2930"/>
    </row>
    <row r="2931">
      <c s="113" r="A2931">
        <v>125754002546</v>
      </c>
      <c t="s" s="136" r="B2931">
        <v>7778</v>
      </c>
      <c t="s" s="136" r="C2931">
        <v>251</v>
      </c>
      <c t="s" s="136" r="D2931">
        <v>7778</v>
      </c>
      <c t="s" s="136" r="E2931">
        <v>7780</v>
      </c>
      <c s="150" r="F2931"/>
    </row>
    <row r="2932">
      <c s="50" r="A2932">
        <v>125754000420</v>
      </c>
      <c t="s" s="103" r="B2932">
        <v>4932</v>
      </c>
      <c t="s" s="103" r="C2932">
        <v>4891</v>
      </c>
      <c t="s" s="103" r="D2932">
        <v>7778</v>
      </c>
      <c t="s" s="103" r="E2932">
        <v>7781</v>
      </c>
      <c s="150" r="F2932"/>
    </row>
    <row r="2933">
      <c s="50" r="A2933">
        <v>125754000594</v>
      </c>
      <c t="s" s="103" r="B2933">
        <v>4932</v>
      </c>
      <c t="s" s="103" r="C2933">
        <v>4891</v>
      </c>
      <c t="s" s="103" r="D2933">
        <v>7778</v>
      </c>
      <c t="s" s="103" r="E2933">
        <v>7782</v>
      </c>
      <c s="150" r="F2933"/>
    </row>
    <row r="2934">
      <c s="50" r="A2934">
        <v>125754000632</v>
      </c>
      <c t="s" s="103" r="B2934">
        <v>4932</v>
      </c>
      <c t="s" s="103" r="C2934">
        <v>4891</v>
      </c>
      <c t="s" s="103" r="D2934">
        <v>7778</v>
      </c>
      <c t="s" s="103" r="E2934">
        <v>7783</v>
      </c>
      <c s="150" r="F2934"/>
    </row>
    <row r="2935">
      <c s="113" r="A2935">
        <v>125754000713</v>
      </c>
      <c t="s" s="136" r="B2935">
        <v>7778</v>
      </c>
      <c t="s" s="136" r="C2935">
        <v>251</v>
      </c>
      <c t="s" s="136" r="D2935">
        <v>7778</v>
      </c>
      <c t="s" s="136" r="E2935">
        <v>1189</v>
      </c>
      <c s="150" r="F2935"/>
    </row>
    <row r="2936">
      <c s="113" r="A2936">
        <v>125754001906</v>
      </c>
      <c t="s" s="136" r="B2936">
        <v>7778</v>
      </c>
      <c t="s" s="136" r="C2936">
        <v>251</v>
      </c>
      <c t="s" s="136" r="D2936">
        <v>7778</v>
      </c>
      <c t="s" s="136" r="E2936">
        <v>7784</v>
      </c>
      <c s="150" r="F2936"/>
    </row>
    <row r="2937">
      <c s="113" r="A2937">
        <v>125754000934</v>
      </c>
      <c t="s" s="136" r="B2937">
        <v>7778</v>
      </c>
      <c t="s" s="136" r="C2937">
        <v>251</v>
      </c>
      <c t="s" s="136" r="D2937">
        <v>7778</v>
      </c>
      <c t="s" s="136" r="E2937">
        <v>1190</v>
      </c>
      <c s="150" r="F2937"/>
    </row>
    <row r="2938">
      <c s="113" r="A2938">
        <v>125754002520</v>
      </c>
      <c t="s" s="136" r="B2938">
        <v>7778</v>
      </c>
      <c t="s" s="136" r="C2938">
        <v>251</v>
      </c>
      <c t="s" s="136" r="D2938">
        <v>7778</v>
      </c>
      <c t="s" s="136" r="E2938">
        <v>7785</v>
      </c>
      <c s="150" r="F2938"/>
    </row>
    <row r="2939">
      <c s="113" r="A2939">
        <v>125754003798</v>
      </c>
      <c t="s" s="136" r="B2939">
        <v>7778</v>
      </c>
      <c t="s" s="136" r="C2939">
        <v>251</v>
      </c>
      <c t="s" s="136" r="D2939">
        <v>7778</v>
      </c>
      <c t="s" s="136" r="E2939">
        <v>7786</v>
      </c>
      <c s="150" r="F2939"/>
    </row>
    <row r="2940">
      <c s="113" r="A2940">
        <v>125754000292</v>
      </c>
      <c t="s" s="136" r="B2940">
        <v>7778</v>
      </c>
      <c t="s" s="136" r="C2940">
        <v>251</v>
      </c>
      <c t="s" s="136" r="D2940">
        <v>7778</v>
      </c>
      <c t="s" s="136" r="E2940">
        <v>7787</v>
      </c>
      <c s="150" r="F2940"/>
    </row>
    <row r="2941">
      <c s="113" r="A2941">
        <v>125754000608</v>
      </c>
      <c t="s" s="136" r="B2941">
        <v>7778</v>
      </c>
      <c t="s" s="136" r="C2941">
        <v>251</v>
      </c>
      <c t="s" s="136" r="D2941">
        <v>7778</v>
      </c>
      <c t="s" s="136" r="E2941">
        <v>7788</v>
      </c>
      <c s="150" r="F2941"/>
    </row>
    <row r="2942">
      <c s="113" r="A2942">
        <v>125754001825</v>
      </c>
      <c t="s" s="136" r="B2942">
        <v>7778</v>
      </c>
      <c t="s" s="136" r="C2942">
        <v>251</v>
      </c>
      <c t="s" s="136" r="D2942">
        <v>7778</v>
      </c>
      <c t="s" s="136" r="E2942">
        <v>7789</v>
      </c>
      <c s="150" r="F2942"/>
    </row>
    <row r="2943">
      <c s="113" r="A2943">
        <v>125754003674</v>
      </c>
      <c t="s" s="136" r="B2943">
        <v>7778</v>
      </c>
      <c t="s" s="136" r="C2943">
        <v>251</v>
      </c>
      <c t="s" s="136" r="D2943">
        <v>7778</v>
      </c>
      <c t="s" s="136" r="E2943">
        <v>7790</v>
      </c>
      <c s="150" r="F2943"/>
    </row>
    <row r="2944">
      <c s="50" r="A2944">
        <v>125754003682</v>
      </c>
      <c t="s" s="103" r="B2944">
        <v>4932</v>
      </c>
      <c t="s" s="103" r="C2944">
        <v>4891</v>
      </c>
      <c t="s" s="103" r="D2944">
        <v>7778</v>
      </c>
      <c t="s" s="103" r="E2944">
        <v>7791</v>
      </c>
      <c s="150" r="F2944"/>
    </row>
    <row r="2945">
      <c s="50" r="A2945">
        <v>125754000349</v>
      </c>
      <c t="s" s="103" r="B2945">
        <v>4932</v>
      </c>
      <c t="s" s="103" r="C2945">
        <v>4891</v>
      </c>
      <c t="s" s="103" r="D2945">
        <v>7778</v>
      </c>
      <c t="s" s="103" r="E2945">
        <v>7792</v>
      </c>
      <c s="150" r="F2945"/>
    </row>
    <row r="2946">
      <c s="113" r="A2946">
        <v>125754001159</v>
      </c>
      <c t="s" s="136" r="B2946">
        <v>7778</v>
      </c>
      <c t="s" s="136" r="C2946">
        <v>251</v>
      </c>
      <c t="s" s="136" r="D2946">
        <v>7778</v>
      </c>
      <c t="s" s="136" r="E2946">
        <v>7793</v>
      </c>
      <c s="150" r="F2946"/>
    </row>
    <row r="2947">
      <c s="113" r="A2947">
        <v>125754000284</v>
      </c>
      <c t="s" s="136" r="B2947">
        <v>7778</v>
      </c>
      <c t="s" s="136" r="C2947">
        <v>251</v>
      </c>
      <c t="s" s="136" r="D2947">
        <v>7778</v>
      </c>
      <c t="s" s="136" r="E2947">
        <v>7794</v>
      </c>
      <c s="150" r="F2947"/>
    </row>
    <row r="2948">
      <c s="50" r="A2948">
        <v>125754002074</v>
      </c>
      <c t="s" s="103" r="B2948">
        <v>4932</v>
      </c>
      <c t="s" s="103" r="C2948">
        <v>4891</v>
      </c>
      <c t="s" s="103" r="D2948">
        <v>7778</v>
      </c>
      <c t="s" s="103" r="E2948">
        <v>7795</v>
      </c>
      <c s="150" r="F2948"/>
    </row>
    <row r="2949">
      <c s="113" r="A2949">
        <v>125754001418</v>
      </c>
      <c t="s" s="136" r="B2949">
        <v>7778</v>
      </c>
      <c t="s" s="136" r="C2949">
        <v>251</v>
      </c>
      <c t="s" s="136" r="D2949">
        <v>7778</v>
      </c>
      <c t="s" s="136" r="E2949">
        <v>1193</v>
      </c>
      <c s="150" r="F2949"/>
    </row>
    <row r="2950">
      <c s="113" r="A2950">
        <v>125754002112</v>
      </c>
      <c t="s" s="136" r="B2950">
        <v>7778</v>
      </c>
      <c t="s" s="136" r="C2950">
        <v>251</v>
      </c>
      <c t="s" s="136" r="D2950">
        <v>7778</v>
      </c>
      <c t="s" s="136" r="E2950">
        <v>7796</v>
      </c>
      <c s="150" r="F2950"/>
    </row>
    <row r="2951">
      <c s="113" r="A2951">
        <v>125754001957</v>
      </c>
      <c t="s" s="136" r="B2951">
        <v>7778</v>
      </c>
      <c t="s" s="136" r="C2951">
        <v>251</v>
      </c>
      <c t="s" s="136" r="D2951">
        <v>7778</v>
      </c>
      <c t="s" s="136" r="E2951">
        <v>7797</v>
      </c>
      <c s="150" r="F2951"/>
    </row>
    <row r="2952">
      <c s="113" r="A2952">
        <v>125754003828</v>
      </c>
      <c t="s" s="136" r="B2952">
        <v>7778</v>
      </c>
      <c t="s" s="136" r="C2952">
        <v>251</v>
      </c>
      <c t="s" s="136" r="D2952">
        <v>7778</v>
      </c>
      <c t="s" s="136" r="E2952">
        <v>7798</v>
      </c>
      <c s="150" r="F2952"/>
    </row>
    <row r="2953">
      <c s="113" r="A2953">
        <v>125754004301</v>
      </c>
      <c t="s" s="136" r="B2953">
        <v>7778</v>
      </c>
      <c t="s" s="136" r="C2953">
        <v>251</v>
      </c>
      <c t="s" s="136" r="D2953">
        <v>7778</v>
      </c>
      <c t="s" s="136" r="E2953">
        <v>7799</v>
      </c>
      <c s="150" r="F2953"/>
    </row>
    <row r="2954">
      <c s="113" r="A2954">
        <v>125754001973</v>
      </c>
      <c t="s" s="136" r="B2954">
        <v>7778</v>
      </c>
      <c t="s" s="136" r="C2954">
        <v>251</v>
      </c>
      <c t="s" s="136" r="D2954">
        <v>7778</v>
      </c>
      <c t="s" s="136" r="E2954">
        <v>1195</v>
      </c>
      <c s="150" r="F2954"/>
    </row>
    <row r="2955">
      <c s="113" r="A2955">
        <v>125754002066</v>
      </c>
      <c t="s" s="136" r="B2955">
        <v>7778</v>
      </c>
      <c t="s" s="136" r="C2955">
        <v>251</v>
      </c>
      <c t="s" s="136" r="D2955">
        <v>7778</v>
      </c>
      <c t="s" s="136" r="E2955">
        <v>1196</v>
      </c>
      <c s="150" r="F2955"/>
    </row>
    <row r="2956">
      <c s="50" r="A2956">
        <v>225754002206</v>
      </c>
      <c t="s" s="103" r="B2956">
        <v>4932</v>
      </c>
      <c t="s" s="103" r="C2956">
        <v>4891</v>
      </c>
      <c t="s" s="103" r="D2956">
        <v>7778</v>
      </c>
      <c t="s" s="103" r="E2956">
        <v>7800</v>
      </c>
      <c s="150" r="F2956"/>
    </row>
    <row r="2957">
      <c s="113" r="A2957">
        <v>125754002538</v>
      </c>
      <c t="s" s="136" r="B2957">
        <v>7778</v>
      </c>
      <c t="s" s="136" r="C2957">
        <v>251</v>
      </c>
      <c t="s" s="136" r="D2957">
        <v>7778</v>
      </c>
      <c t="s" s="136" r="E2957">
        <v>1197</v>
      </c>
      <c s="150" r="F2957"/>
    </row>
    <row r="2958">
      <c s="113" r="A2958">
        <v>125754003836</v>
      </c>
      <c t="s" s="136" r="B2958">
        <v>7778</v>
      </c>
      <c t="s" s="136" r="C2958">
        <v>251</v>
      </c>
      <c t="s" s="136" r="D2958">
        <v>7778</v>
      </c>
      <c t="s" s="136" r="E2958">
        <v>7801</v>
      </c>
      <c s="150" r="F2958"/>
    </row>
    <row r="2959">
      <c s="113" r="A2959">
        <v>125754002554</v>
      </c>
      <c t="s" s="136" r="B2959">
        <v>7778</v>
      </c>
      <c t="s" s="136" r="C2959">
        <v>251</v>
      </c>
      <c t="s" s="136" r="D2959">
        <v>7778</v>
      </c>
      <c t="s" s="136" r="E2959">
        <v>1198</v>
      </c>
      <c s="150" r="F2959"/>
    </row>
    <row r="2960">
      <c s="113" r="A2960">
        <v>125754004093</v>
      </c>
      <c t="s" s="136" r="B2960">
        <v>7778</v>
      </c>
      <c t="s" s="136" r="C2960">
        <v>251</v>
      </c>
      <c t="s" s="136" r="D2960">
        <v>7778</v>
      </c>
      <c t="s" s="136" r="E2960">
        <v>7802</v>
      </c>
      <c s="150" r="F2960"/>
    </row>
    <row r="2961">
      <c s="113" r="A2961">
        <v>125754004115</v>
      </c>
      <c t="s" s="136" r="B2961">
        <v>7778</v>
      </c>
      <c t="s" s="136" r="C2961">
        <v>251</v>
      </c>
      <c t="s" s="136" r="D2961">
        <v>7778</v>
      </c>
      <c t="s" s="136" r="E2961">
        <v>7803</v>
      </c>
      <c s="150" r="F2961"/>
    </row>
    <row r="2962">
      <c s="113" r="A2962">
        <v>125754004629</v>
      </c>
      <c t="s" s="136" r="B2962">
        <v>7778</v>
      </c>
      <c t="s" s="136" r="C2962">
        <v>251</v>
      </c>
      <c t="s" s="136" r="D2962">
        <v>7778</v>
      </c>
      <c t="s" s="136" r="E2962">
        <v>7804</v>
      </c>
      <c s="150" r="F2962"/>
    </row>
    <row r="2963">
      <c s="113" r="A2963">
        <v>825754002554</v>
      </c>
      <c t="s" s="136" r="B2963">
        <v>7778</v>
      </c>
      <c t="s" s="136" r="C2963">
        <v>251</v>
      </c>
      <c t="s" s="136" r="D2963">
        <v>7778</v>
      </c>
      <c t="s" s="136" r="E2963">
        <v>7805</v>
      </c>
      <c s="150" r="F2963"/>
    </row>
    <row r="2964">
      <c s="113" r="A2964">
        <v>125754003267</v>
      </c>
      <c t="s" s="136" r="B2964">
        <v>7778</v>
      </c>
      <c t="s" s="136" r="C2964">
        <v>251</v>
      </c>
      <c t="s" s="136" r="D2964">
        <v>7778</v>
      </c>
      <c t="s" s="136" r="E2964">
        <v>1199</v>
      </c>
      <c s="150" r="F2964"/>
    </row>
    <row r="2965">
      <c s="113" r="A2965">
        <v>125754001167</v>
      </c>
      <c t="s" s="136" r="B2965">
        <v>7778</v>
      </c>
      <c t="s" s="136" r="C2965">
        <v>251</v>
      </c>
      <c t="s" s="136" r="D2965">
        <v>7778</v>
      </c>
      <c t="s" s="136" r="E2965">
        <v>7806</v>
      </c>
      <c s="150" r="F2965"/>
    </row>
    <row r="2966">
      <c s="113" r="A2966">
        <v>125754003291</v>
      </c>
      <c t="s" s="136" r="B2966">
        <v>7778</v>
      </c>
      <c t="s" s="136" r="C2966">
        <v>251</v>
      </c>
      <c t="s" s="136" r="D2966">
        <v>7778</v>
      </c>
      <c t="s" s="136" r="E2966">
        <v>1200</v>
      </c>
      <c s="150" r="F2966"/>
    </row>
    <row r="2967">
      <c s="113" r="A2967">
        <v>125754003569</v>
      </c>
      <c t="s" s="136" r="B2967">
        <v>7778</v>
      </c>
      <c t="s" s="136" r="C2967">
        <v>251</v>
      </c>
      <c t="s" s="136" r="D2967">
        <v>7778</v>
      </c>
      <c t="s" s="136" r="E2967">
        <v>7807</v>
      </c>
      <c s="150" r="F2967"/>
    </row>
    <row r="2968">
      <c s="113" r="A2968">
        <v>125754003780</v>
      </c>
      <c t="s" s="136" r="B2968">
        <v>7778</v>
      </c>
      <c t="s" s="136" r="C2968">
        <v>251</v>
      </c>
      <c t="s" s="136" r="D2968">
        <v>7778</v>
      </c>
      <c t="s" s="136" r="E2968">
        <v>7808</v>
      </c>
      <c s="150" r="F2968"/>
    </row>
    <row r="2969">
      <c s="113" r="A2969">
        <v>125758000017</v>
      </c>
      <c t="s" s="136" r="B2969">
        <v>7809</v>
      </c>
      <c t="s" s="136" r="C2969">
        <v>251</v>
      </c>
      <c t="s" s="136" r="D2969">
        <v>251</v>
      </c>
      <c t="s" s="136" r="E2969">
        <v>7810</v>
      </c>
      <c s="150" r="F2969"/>
    </row>
    <row r="2970">
      <c s="113" r="A2970">
        <v>125758000173</v>
      </c>
      <c t="s" s="136" r="B2970">
        <v>7809</v>
      </c>
      <c t="s" s="136" r="C2970">
        <v>251</v>
      </c>
      <c t="s" s="136" r="D2970">
        <v>251</v>
      </c>
      <c t="s" s="136" r="E2970">
        <v>7055</v>
      </c>
      <c s="150" r="F2970"/>
    </row>
    <row r="2971">
      <c s="113" r="A2971">
        <v>225758000135</v>
      </c>
      <c t="s" s="136" r="B2971">
        <v>7809</v>
      </c>
      <c t="s" s="136" r="C2971">
        <v>251</v>
      </c>
      <c t="s" s="136" r="D2971">
        <v>251</v>
      </c>
      <c t="s" s="136" r="E2971">
        <v>7811</v>
      </c>
      <c s="150" r="F2971"/>
    </row>
    <row r="2972">
      <c s="113" r="A2972">
        <v>125769000388</v>
      </c>
      <c t="s" s="136" r="B2972">
        <v>7812</v>
      </c>
      <c t="s" s="136" r="C2972">
        <v>251</v>
      </c>
      <c t="s" s="136" r="D2972">
        <v>251</v>
      </c>
      <c t="s" s="136" r="E2972">
        <v>7055</v>
      </c>
      <c s="150" r="F2972"/>
    </row>
    <row r="2973">
      <c s="113" r="A2973">
        <v>125769060593</v>
      </c>
      <c t="s" s="136" r="B2973">
        <v>7812</v>
      </c>
      <c t="s" s="136" r="C2973">
        <v>251</v>
      </c>
      <c t="s" s="136" r="D2973">
        <v>251</v>
      </c>
      <c t="s" s="136" r="E2973">
        <v>7813</v>
      </c>
      <c s="150" r="F2973"/>
    </row>
    <row r="2974">
      <c s="113" r="A2974">
        <v>225769000021</v>
      </c>
      <c t="s" s="136" r="B2974">
        <v>7812</v>
      </c>
      <c t="s" s="136" r="C2974">
        <v>251</v>
      </c>
      <c t="s" s="136" r="D2974">
        <v>251</v>
      </c>
      <c t="s" s="136" r="E2974">
        <v>7814</v>
      </c>
      <c s="150" r="F2974"/>
    </row>
    <row r="2975">
      <c s="113" r="A2975">
        <v>225769000064</v>
      </c>
      <c t="s" s="136" r="B2975">
        <v>7812</v>
      </c>
      <c t="s" s="136" r="C2975">
        <v>251</v>
      </c>
      <c t="s" s="136" r="D2975">
        <v>251</v>
      </c>
      <c t="s" s="136" r="E2975">
        <v>7815</v>
      </c>
      <c s="150" r="F2975"/>
    </row>
    <row r="2976">
      <c s="113" r="A2976">
        <v>225769000099</v>
      </c>
      <c t="s" s="136" r="B2976">
        <v>7812</v>
      </c>
      <c t="s" s="136" r="C2976">
        <v>251</v>
      </c>
      <c t="s" s="136" r="D2976">
        <v>251</v>
      </c>
      <c t="s" s="136" r="E2976">
        <v>7816</v>
      </c>
      <c s="150" r="F2976"/>
    </row>
    <row r="2977">
      <c s="113" r="A2977">
        <v>225769000102</v>
      </c>
      <c t="s" s="136" r="B2977">
        <v>7812</v>
      </c>
      <c t="s" s="136" r="C2977">
        <v>251</v>
      </c>
      <c t="s" s="136" r="D2977">
        <v>251</v>
      </c>
      <c t="s" s="136" r="E2977">
        <v>7817</v>
      </c>
      <c s="150" r="F2977"/>
    </row>
    <row r="2978">
      <c s="113" r="A2978">
        <v>225769000137</v>
      </c>
      <c t="s" s="136" r="B2978">
        <v>7812</v>
      </c>
      <c t="s" s="136" r="C2978">
        <v>251</v>
      </c>
      <c t="s" s="136" r="D2978">
        <v>251</v>
      </c>
      <c t="s" s="136" r="E2978">
        <v>7818</v>
      </c>
      <c s="150" r="F2978"/>
    </row>
    <row r="2979">
      <c s="113" r="A2979">
        <v>225769000153</v>
      </c>
      <c t="s" s="136" r="B2979">
        <v>7812</v>
      </c>
      <c t="s" s="136" r="C2979">
        <v>251</v>
      </c>
      <c t="s" s="136" r="D2979">
        <v>251</v>
      </c>
      <c t="s" s="136" r="E2979">
        <v>7819</v>
      </c>
      <c s="150" r="F2979"/>
    </row>
    <row r="2980">
      <c s="113" r="A2980">
        <v>225769000161</v>
      </c>
      <c t="s" s="136" r="B2980">
        <v>7812</v>
      </c>
      <c t="s" s="136" r="C2980">
        <v>251</v>
      </c>
      <c t="s" s="136" r="D2980">
        <v>251</v>
      </c>
      <c t="s" s="136" r="E2980">
        <v>7820</v>
      </c>
      <c s="150" r="F2980"/>
    </row>
    <row r="2981">
      <c s="113" r="A2981">
        <v>225769000188</v>
      </c>
      <c t="s" s="136" r="B2981">
        <v>7812</v>
      </c>
      <c t="s" s="136" r="C2981">
        <v>251</v>
      </c>
      <c t="s" s="136" r="D2981">
        <v>251</v>
      </c>
      <c t="s" s="136" r="E2981">
        <v>7821</v>
      </c>
      <c s="150" r="F2981"/>
    </row>
    <row r="2982">
      <c s="113" r="A2982">
        <v>225769000463</v>
      </c>
      <c t="s" s="136" r="B2982">
        <v>7812</v>
      </c>
      <c t="s" s="136" r="C2982">
        <v>251</v>
      </c>
      <c t="s" s="136" r="D2982">
        <v>251</v>
      </c>
      <c t="s" s="136" r="E2982">
        <v>7822</v>
      </c>
      <c s="150" r="F2982"/>
    </row>
    <row r="2983">
      <c s="113" r="A2983">
        <v>225769000603</v>
      </c>
      <c t="s" s="136" r="B2983">
        <v>7812</v>
      </c>
      <c t="s" s="136" r="C2983">
        <v>251</v>
      </c>
      <c t="s" s="136" r="D2983">
        <v>251</v>
      </c>
      <c t="s" s="136" r="E2983">
        <v>7823</v>
      </c>
      <c s="150" r="F2983"/>
    </row>
    <row r="2984">
      <c s="113" r="A2984">
        <v>125772000178</v>
      </c>
      <c t="s" s="136" r="B2984">
        <v>7824</v>
      </c>
      <c t="s" s="136" r="C2984">
        <v>251</v>
      </c>
      <c t="s" s="136" r="D2984">
        <v>251</v>
      </c>
      <c t="s" s="136" r="E2984">
        <v>7054</v>
      </c>
      <c s="150" r="F2984"/>
    </row>
    <row r="2985">
      <c s="113" r="A2985">
        <v>125772000241</v>
      </c>
      <c t="s" s="136" r="B2985">
        <v>7824</v>
      </c>
      <c t="s" s="136" r="C2985">
        <v>251</v>
      </c>
      <c t="s" s="136" r="D2985">
        <v>251</v>
      </c>
      <c t="s" s="136" r="E2985">
        <v>7825</v>
      </c>
      <c s="150" r="F2985"/>
    </row>
    <row r="2986">
      <c s="113" r="A2986">
        <v>125772000267</v>
      </c>
      <c t="s" s="136" r="B2986">
        <v>7824</v>
      </c>
      <c t="s" s="136" r="C2986">
        <v>251</v>
      </c>
      <c t="s" s="136" r="D2986">
        <v>251</v>
      </c>
      <c t="s" s="136" r="E2986">
        <v>7826</v>
      </c>
      <c s="150" r="F2986"/>
    </row>
    <row r="2987">
      <c s="113" r="A2987">
        <v>225772000091</v>
      </c>
      <c t="s" s="136" r="B2987">
        <v>7824</v>
      </c>
      <c t="s" s="136" r="C2987">
        <v>251</v>
      </c>
      <c t="s" s="136" r="D2987">
        <v>251</v>
      </c>
      <c t="s" s="136" r="E2987">
        <v>7827</v>
      </c>
      <c s="150" r="F2987"/>
    </row>
    <row r="2988">
      <c s="113" r="A2988">
        <v>225772000105</v>
      </c>
      <c t="s" s="136" r="B2988">
        <v>7824</v>
      </c>
      <c t="s" s="136" r="C2988">
        <v>251</v>
      </c>
      <c t="s" s="136" r="D2988">
        <v>251</v>
      </c>
      <c t="s" s="136" r="E2988">
        <v>7828</v>
      </c>
      <c s="150" r="F2988"/>
    </row>
    <row r="2989">
      <c s="113" r="A2989">
        <v>225772000121</v>
      </c>
      <c t="s" s="136" r="B2989">
        <v>7824</v>
      </c>
      <c t="s" s="136" r="C2989">
        <v>251</v>
      </c>
      <c t="s" s="136" r="D2989">
        <v>251</v>
      </c>
      <c t="s" s="136" r="E2989">
        <v>7078</v>
      </c>
      <c s="150" r="F2989"/>
    </row>
    <row r="2990">
      <c s="113" r="A2990">
        <v>225772000164</v>
      </c>
      <c t="s" s="136" r="B2990">
        <v>7824</v>
      </c>
      <c t="s" s="136" r="C2990">
        <v>251</v>
      </c>
      <c t="s" s="136" r="D2990">
        <v>251</v>
      </c>
      <c t="s" s="136" r="E2990">
        <v>7771</v>
      </c>
      <c s="150" r="F2990"/>
    </row>
    <row r="2991">
      <c s="113" r="A2991">
        <v>225772000181</v>
      </c>
      <c t="s" s="136" r="B2991">
        <v>7824</v>
      </c>
      <c t="s" s="136" r="C2991">
        <v>251</v>
      </c>
      <c t="s" s="136" r="D2991">
        <v>251</v>
      </c>
      <c t="s" s="136" r="E2991">
        <v>7829</v>
      </c>
      <c s="150" r="F2991"/>
    </row>
    <row r="2992">
      <c s="113" r="A2992">
        <v>225772000237</v>
      </c>
      <c t="s" s="136" r="B2992">
        <v>7824</v>
      </c>
      <c t="s" s="136" r="C2992">
        <v>251</v>
      </c>
      <c t="s" s="136" r="D2992">
        <v>251</v>
      </c>
      <c t="s" s="136" r="E2992">
        <v>7830</v>
      </c>
      <c s="150" r="F2992"/>
    </row>
    <row r="2993">
      <c s="113" r="A2993">
        <v>225772000253</v>
      </c>
      <c t="s" s="136" r="B2993">
        <v>7824</v>
      </c>
      <c t="s" s="136" r="C2993">
        <v>251</v>
      </c>
      <c t="s" s="136" r="D2993">
        <v>251</v>
      </c>
      <c t="s" s="136" r="E2993">
        <v>7831</v>
      </c>
      <c s="150" r="F2993"/>
    </row>
    <row r="2994">
      <c s="50" r="A2994">
        <v>125777000133</v>
      </c>
      <c t="s" s="103" r="B2994">
        <v>7832</v>
      </c>
      <c t="s" s="103" r="C2994">
        <v>4891</v>
      </c>
      <c t="s" s="103" r="D2994">
        <v>251</v>
      </c>
      <c t="s" s="103" r="E2994">
        <v>7833</v>
      </c>
      <c s="150" r="F2994"/>
    </row>
    <row r="2995">
      <c s="113" r="A2995">
        <v>125779000033</v>
      </c>
      <c t="s" s="136" r="B2995">
        <v>7834</v>
      </c>
      <c t="s" s="136" r="C2995">
        <v>251</v>
      </c>
      <c t="s" s="136" r="D2995">
        <v>251</v>
      </c>
      <c t="s" s="136" r="E2995">
        <v>7158</v>
      </c>
      <c s="150" r="F2995"/>
    </row>
    <row r="2996">
      <c s="113" r="A2996">
        <v>125779000173</v>
      </c>
      <c t="s" s="136" r="B2996">
        <v>7834</v>
      </c>
      <c t="s" s="136" r="C2996">
        <v>251</v>
      </c>
      <c t="s" s="136" r="D2996">
        <v>251</v>
      </c>
      <c t="s" s="136" r="E2996">
        <v>7835</v>
      </c>
      <c s="150" r="F2996"/>
    </row>
    <row r="2997">
      <c s="113" r="A2997">
        <v>125779000220</v>
      </c>
      <c t="s" s="136" r="B2997">
        <v>7834</v>
      </c>
      <c t="s" s="136" r="C2997">
        <v>251</v>
      </c>
      <c t="s" s="136" r="D2997">
        <v>251</v>
      </c>
      <c t="s" s="136" r="E2997">
        <v>7836</v>
      </c>
      <c s="150" r="F2997"/>
    </row>
    <row r="2998">
      <c s="113" r="A2998">
        <v>225779000046</v>
      </c>
      <c t="s" s="136" r="B2998">
        <v>7834</v>
      </c>
      <c t="s" s="136" r="C2998">
        <v>251</v>
      </c>
      <c t="s" s="136" r="D2998">
        <v>251</v>
      </c>
      <c t="s" s="136" r="E2998">
        <v>7837</v>
      </c>
      <c s="150" r="F2998"/>
    </row>
    <row r="2999">
      <c s="113" r="A2999">
        <v>225779000054</v>
      </c>
      <c t="s" s="136" r="B2999">
        <v>7834</v>
      </c>
      <c t="s" s="136" r="C2999">
        <v>251</v>
      </c>
      <c t="s" s="136" r="D2999">
        <v>251</v>
      </c>
      <c t="s" s="136" r="E2999">
        <v>7838</v>
      </c>
      <c s="150" r="F2999"/>
    </row>
    <row r="3000">
      <c s="113" r="A3000">
        <v>225779000071</v>
      </c>
      <c t="s" s="136" r="B3000">
        <v>7834</v>
      </c>
      <c t="s" s="136" r="C3000">
        <v>251</v>
      </c>
      <c t="s" s="136" r="D3000">
        <v>251</v>
      </c>
      <c t="s" s="136" r="E3000">
        <v>7093</v>
      </c>
      <c s="150" r="F3000"/>
    </row>
    <row r="3001">
      <c s="113" r="A3001">
        <v>225779000089</v>
      </c>
      <c t="s" s="136" r="B3001">
        <v>7834</v>
      </c>
      <c t="s" s="136" r="C3001">
        <v>251</v>
      </c>
      <c t="s" s="136" r="D3001">
        <v>251</v>
      </c>
      <c t="s" s="136" r="E3001">
        <v>7839</v>
      </c>
      <c s="150" r="F3001"/>
    </row>
    <row r="3002">
      <c s="113" r="A3002">
        <v>225779000097</v>
      </c>
      <c t="s" s="136" r="B3002">
        <v>7834</v>
      </c>
      <c t="s" s="136" r="C3002">
        <v>251</v>
      </c>
      <c t="s" s="136" r="D3002">
        <v>251</v>
      </c>
      <c t="s" s="136" r="E3002">
        <v>7840</v>
      </c>
      <c s="150" r="F3002"/>
    </row>
    <row r="3003">
      <c s="113" r="A3003">
        <v>225779000101</v>
      </c>
      <c t="s" s="136" r="B3003">
        <v>7834</v>
      </c>
      <c t="s" s="136" r="C3003">
        <v>251</v>
      </c>
      <c t="s" s="136" r="D3003">
        <v>251</v>
      </c>
      <c t="s" s="136" r="E3003">
        <v>7841</v>
      </c>
      <c s="150" r="F3003"/>
    </row>
    <row r="3004">
      <c s="113" r="A3004">
        <v>225779000119</v>
      </c>
      <c t="s" s="136" r="B3004">
        <v>7834</v>
      </c>
      <c t="s" s="136" r="C3004">
        <v>251</v>
      </c>
      <c t="s" s="136" r="D3004">
        <v>251</v>
      </c>
      <c t="s" s="136" r="E3004">
        <v>7842</v>
      </c>
      <c s="150" r="F3004"/>
    </row>
    <row r="3005">
      <c s="113" r="A3005">
        <v>225779000127</v>
      </c>
      <c t="s" s="136" r="B3005">
        <v>7834</v>
      </c>
      <c t="s" s="136" r="C3005">
        <v>251</v>
      </c>
      <c t="s" s="136" r="D3005">
        <v>251</v>
      </c>
      <c t="s" s="136" r="E3005">
        <v>7843</v>
      </c>
      <c s="150" r="F3005"/>
    </row>
    <row r="3006">
      <c s="113" r="A3006">
        <v>225779000135</v>
      </c>
      <c t="s" s="136" r="B3006">
        <v>7834</v>
      </c>
      <c t="s" s="136" r="C3006">
        <v>251</v>
      </c>
      <c t="s" s="136" r="D3006">
        <v>251</v>
      </c>
      <c t="s" s="136" r="E3006">
        <v>7844</v>
      </c>
      <c s="150" r="F3006"/>
    </row>
    <row r="3007">
      <c s="113" r="A3007">
        <v>225779000151</v>
      </c>
      <c t="s" s="136" r="B3007">
        <v>7834</v>
      </c>
      <c t="s" s="136" r="C3007">
        <v>251</v>
      </c>
      <c t="s" s="136" r="D3007">
        <v>251</v>
      </c>
      <c t="s" s="136" r="E3007">
        <v>7845</v>
      </c>
      <c s="150" r="F3007"/>
    </row>
    <row r="3008">
      <c s="113" r="A3008">
        <v>225779000208</v>
      </c>
      <c t="s" s="136" r="B3008">
        <v>7834</v>
      </c>
      <c t="s" s="136" r="C3008">
        <v>251</v>
      </c>
      <c t="s" s="136" r="D3008">
        <v>251</v>
      </c>
      <c t="s" s="136" r="E3008">
        <v>7846</v>
      </c>
      <c s="150" r="F3008"/>
    </row>
    <row r="3009">
      <c s="113" r="A3009">
        <v>225779000241</v>
      </c>
      <c t="s" s="136" r="B3009">
        <v>7834</v>
      </c>
      <c t="s" s="136" r="C3009">
        <v>251</v>
      </c>
      <c t="s" s="136" r="D3009">
        <v>251</v>
      </c>
      <c t="s" s="136" r="E3009">
        <v>7847</v>
      </c>
      <c s="150" r="F3009"/>
    </row>
    <row r="3010">
      <c s="113" r="A3010">
        <v>225779000252</v>
      </c>
      <c t="s" s="136" r="B3010">
        <v>7834</v>
      </c>
      <c t="s" s="136" r="C3010">
        <v>251</v>
      </c>
      <c t="s" s="136" r="D3010">
        <v>251</v>
      </c>
      <c t="s" s="136" r="E3010">
        <v>7848</v>
      </c>
      <c s="150" r="F3010"/>
    </row>
    <row r="3011">
      <c s="50" r="A3011">
        <v>125781000059</v>
      </c>
      <c t="s" s="103" r="B3011">
        <v>7849</v>
      </c>
      <c t="s" s="103" r="C3011">
        <v>4891</v>
      </c>
      <c t="s" s="103" r="D3011">
        <v>251</v>
      </c>
      <c t="s" s="103" r="E3011">
        <v>7850</v>
      </c>
      <c s="150" r="F3011"/>
    </row>
    <row r="3012">
      <c s="113" r="A3012">
        <v>125785000045</v>
      </c>
      <c t="s" s="136" r="B3012">
        <v>7851</v>
      </c>
      <c t="s" s="136" r="C3012">
        <v>251</v>
      </c>
      <c t="s" s="136" r="D3012">
        <v>251</v>
      </c>
      <c t="s" s="136" r="E3012">
        <v>7852</v>
      </c>
      <c s="150" r="F3012"/>
    </row>
    <row r="3013">
      <c s="113" r="A3013">
        <v>125785000151</v>
      </c>
      <c t="s" s="136" r="B3013">
        <v>7851</v>
      </c>
      <c t="s" s="136" r="C3013">
        <v>251</v>
      </c>
      <c t="s" s="136" r="D3013">
        <v>251</v>
      </c>
      <c t="s" s="136" r="E3013">
        <v>7055</v>
      </c>
      <c s="150" r="F3013"/>
    </row>
    <row r="3014">
      <c s="113" r="A3014">
        <v>225785000023</v>
      </c>
      <c t="s" s="136" r="B3014">
        <v>7851</v>
      </c>
      <c t="s" s="136" r="C3014">
        <v>251</v>
      </c>
      <c t="s" s="136" r="D3014">
        <v>251</v>
      </c>
      <c t="s" s="136" r="E3014">
        <v>7846</v>
      </c>
      <c s="150" r="F3014"/>
    </row>
    <row r="3015">
      <c s="113" r="A3015">
        <v>225785000091</v>
      </c>
      <c t="s" s="136" r="B3015">
        <v>7851</v>
      </c>
      <c t="s" s="136" r="C3015">
        <v>251</v>
      </c>
      <c t="s" s="136" r="D3015">
        <v>251</v>
      </c>
      <c t="s" s="136" r="E3015">
        <v>7853</v>
      </c>
      <c s="150" r="F3015"/>
    </row>
    <row r="3016">
      <c s="113" r="A3016">
        <v>225785000139</v>
      </c>
      <c t="s" s="136" r="B3016">
        <v>7851</v>
      </c>
      <c t="s" s="136" r="C3016">
        <v>251</v>
      </c>
      <c t="s" s="136" r="D3016">
        <v>251</v>
      </c>
      <c t="s" s="136" r="E3016">
        <v>7854</v>
      </c>
      <c s="150" r="F3016"/>
    </row>
    <row r="3017">
      <c s="113" r="A3017">
        <v>125793000071</v>
      </c>
      <c t="s" s="136" r="B3017">
        <v>7855</v>
      </c>
      <c t="s" s="136" r="C3017">
        <v>251</v>
      </c>
      <c t="s" s="136" r="D3017">
        <v>251</v>
      </c>
      <c t="s" s="136" r="E3017">
        <v>7054</v>
      </c>
      <c s="150" r="F3017"/>
    </row>
    <row r="3018">
      <c s="113" r="A3018">
        <v>125793000101</v>
      </c>
      <c t="s" s="136" r="B3018">
        <v>7855</v>
      </c>
      <c t="s" s="136" r="C3018">
        <v>251</v>
      </c>
      <c t="s" s="136" r="D3018">
        <v>251</v>
      </c>
      <c t="s" s="136" r="E3018">
        <v>7856</v>
      </c>
      <c s="150" r="F3018"/>
    </row>
    <row r="3019">
      <c s="113" r="A3019">
        <v>125793000232</v>
      </c>
      <c t="s" s="136" r="B3019">
        <v>7855</v>
      </c>
      <c t="s" s="136" r="C3019">
        <v>251</v>
      </c>
      <c t="s" s="136" r="D3019">
        <v>251</v>
      </c>
      <c t="s" s="136" r="E3019">
        <v>7055</v>
      </c>
      <c s="150" r="F3019"/>
    </row>
    <row r="3020">
      <c s="113" r="A3020">
        <v>225793000067</v>
      </c>
      <c t="s" s="136" r="B3020">
        <v>7855</v>
      </c>
      <c t="s" s="136" r="C3020">
        <v>251</v>
      </c>
      <c t="s" s="136" r="D3020">
        <v>251</v>
      </c>
      <c t="s" s="136" r="E3020">
        <v>7857</v>
      </c>
      <c s="150" r="F3020"/>
    </row>
    <row r="3021">
      <c s="113" r="A3021">
        <v>225793000083</v>
      </c>
      <c t="s" s="136" r="B3021">
        <v>7855</v>
      </c>
      <c t="s" s="136" r="C3021">
        <v>251</v>
      </c>
      <c t="s" s="136" r="D3021">
        <v>251</v>
      </c>
      <c t="s" s="136" r="E3021">
        <v>7858</v>
      </c>
      <c s="150" r="F3021"/>
    </row>
    <row r="3022">
      <c s="113" r="A3022">
        <v>225793000113</v>
      </c>
      <c t="s" s="136" r="B3022">
        <v>7855</v>
      </c>
      <c t="s" s="136" r="C3022">
        <v>251</v>
      </c>
      <c t="s" s="136" r="D3022">
        <v>251</v>
      </c>
      <c t="s" s="136" r="E3022">
        <v>7859</v>
      </c>
      <c s="150" r="F3022"/>
    </row>
    <row r="3023">
      <c s="113" r="A3023">
        <v>225793000130</v>
      </c>
      <c t="s" s="136" r="B3023">
        <v>7855</v>
      </c>
      <c t="s" s="136" r="C3023">
        <v>251</v>
      </c>
      <c t="s" s="136" r="D3023">
        <v>251</v>
      </c>
      <c t="s" s="136" r="E3023">
        <v>7860</v>
      </c>
      <c s="150" r="F3023"/>
    </row>
    <row r="3024">
      <c s="113" r="A3024">
        <v>225793000156</v>
      </c>
      <c t="s" s="136" r="B3024">
        <v>7855</v>
      </c>
      <c t="s" s="136" r="C3024">
        <v>251</v>
      </c>
      <c t="s" s="136" r="D3024">
        <v>251</v>
      </c>
      <c t="s" s="136" r="E3024">
        <v>7861</v>
      </c>
      <c s="150" r="F3024"/>
    </row>
    <row r="3025">
      <c s="113" r="A3025">
        <v>225793000261</v>
      </c>
      <c t="s" s="136" r="B3025">
        <v>7855</v>
      </c>
      <c t="s" s="136" r="C3025">
        <v>251</v>
      </c>
      <c t="s" s="136" r="D3025">
        <v>251</v>
      </c>
      <c t="s" s="136" r="E3025">
        <v>7862</v>
      </c>
      <c s="150" r="F3025"/>
    </row>
    <row r="3026">
      <c s="113" r="A3026">
        <v>125797000113</v>
      </c>
      <c t="s" s="136" r="B3026">
        <v>7863</v>
      </c>
      <c t="s" s="136" r="C3026">
        <v>251</v>
      </c>
      <c t="s" s="136" r="D3026">
        <v>251</v>
      </c>
      <c t="s" s="136" r="E3026">
        <v>7469</v>
      </c>
      <c s="150" r="F3026"/>
    </row>
    <row r="3027">
      <c s="113" r="A3027">
        <v>125797000164</v>
      </c>
      <c t="s" s="136" r="B3027">
        <v>7863</v>
      </c>
      <c t="s" s="136" r="C3027">
        <v>251</v>
      </c>
      <c t="s" s="136" r="D3027">
        <v>251</v>
      </c>
      <c t="s" s="136" r="E3027">
        <v>7864</v>
      </c>
      <c s="150" r="F3027"/>
    </row>
    <row r="3028">
      <c s="113" r="A3028">
        <v>225797000029</v>
      </c>
      <c t="s" s="136" r="B3028">
        <v>7863</v>
      </c>
      <c t="s" s="136" r="C3028">
        <v>251</v>
      </c>
      <c t="s" s="136" r="D3028">
        <v>251</v>
      </c>
      <c t="s" s="136" r="E3028">
        <v>7865</v>
      </c>
      <c s="150" r="F3028"/>
    </row>
    <row r="3029">
      <c s="113" r="A3029">
        <v>225797000037</v>
      </c>
      <c t="s" s="136" r="B3029">
        <v>7863</v>
      </c>
      <c t="s" s="136" r="C3029">
        <v>251</v>
      </c>
      <c t="s" s="136" r="D3029">
        <v>251</v>
      </c>
      <c t="s" s="136" r="E3029">
        <v>7866</v>
      </c>
      <c s="150" r="F3029"/>
    </row>
    <row r="3030">
      <c s="113" r="A3030">
        <v>225797000045</v>
      </c>
      <c t="s" s="136" r="B3030">
        <v>7863</v>
      </c>
      <c t="s" s="136" r="C3030">
        <v>251</v>
      </c>
      <c t="s" s="136" r="D3030">
        <v>251</v>
      </c>
      <c t="s" s="136" r="E3030">
        <v>7867</v>
      </c>
      <c s="150" r="F3030"/>
    </row>
    <row r="3031">
      <c s="113" r="A3031">
        <v>225797000053</v>
      </c>
      <c t="s" s="136" r="B3031">
        <v>7863</v>
      </c>
      <c t="s" s="136" r="C3031">
        <v>251</v>
      </c>
      <c t="s" s="136" r="D3031">
        <v>251</v>
      </c>
      <c t="s" s="136" r="E3031">
        <v>7868</v>
      </c>
      <c s="150" r="F3031"/>
    </row>
    <row r="3032">
      <c s="113" r="A3032">
        <v>225797000061</v>
      </c>
      <c t="s" s="136" r="B3032">
        <v>7863</v>
      </c>
      <c t="s" s="136" r="C3032">
        <v>251</v>
      </c>
      <c t="s" s="136" r="D3032">
        <v>251</v>
      </c>
      <c t="s" s="136" r="E3032">
        <v>7869</v>
      </c>
      <c s="150" r="F3032"/>
    </row>
    <row r="3033">
      <c s="113" r="A3033">
        <v>125799000048</v>
      </c>
      <c t="s" s="136" r="B3033">
        <v>7870</v>
      </c>
      <c t="s" s="136" r="C3033">
        <v>251</v>
      </c>
      <c t="s" s="136" r="D3033">
        <v>251</v>
      </c>
      <c t="s" s="136" r="E3033">
        <v>7871</v>
      </c>
      <c s="150" r="F3033"/>
    </row>
    <row r="3034">
      <c s="113" r="A3034">
        <v>125799000269</v>
      </c>
      <c t="s" s="136" r="B3034">
        <v>7870</v>
      </c>
      <c t="s" s="136" r="C3034">
        <v>251</v>
      </c>
      <c t="s" s="136" r="D3034">
        <v>251</v>
      </c>
      <c t="s" s="136" r="E3034">
        <v>7872</v>
      </c>
      <c s="150" r="F3034"/>
    </row>
    <row r="3035">
      <c s="113" r="A3035">
        <v>225799000191</v>
      </c>
      <c t="s" s="136" r="B3035">
        <v>7870</v>
      </c>
      <c t="s" s="136" r="C3035">
        <v>251</v>
      </c>
      <c t="s" s="136" r="D3035">
        <v>251</v>
      </c>
      <c t="s" s="136" r="E3035">
        <v>7873</v>
      </c>
      <c s="150" r="F3035"/>
    </row>
    <row r="3036">
      <c s="113" r="A3036">
        <v>225799000298</v>
      </c>
      <c t="s" s="136" r="B3036">
        <v>7870</v>
      </c>
      <c t="s" s="136" r="C3036">
        <v>251</v>
      </c>
      <c t="s" s="136" r="D3036">
        <v>251</v>
      </c>
      <c t="s" s="136" r="E3036">
        <v>7874</v>
      </c>
      <c s="150" r="F3036"/>
    </row>
    <row r="3037">
      <c s="113" r="A3037">
        <v>225799000441</v>
      </c>
      <c t="s" s="136" r="B3037">
        <v>7870</v>
      </c>
      <c t="s" s="136" r="C3037">
        <v>251</v>
      </c>
      <c t="s" s="136" r="D3037">
        <v>251</v>
      </c>
      <c t="s" s="136" r="E3037">
        <v>7875</v>
      </c>
      <c s="150" r="F3037"/>
    </row>
    <row r="3038">
      <c s="50" r="A3038">
        <v>125805000110</v>
      </c>
      <c t="s" s="103" r="B3038">
        <v>7876</v>
      </c>
      <c t="s" s="103" r="C3038">
        <v>4891</v>
      </c>
      <c t="s" s="103" r="D3038">
        <v>251</v>
      </c>
      <c t="s" s="103" r="E3038">
        <v>7877</v>
      </c>
      <c s="150" r="F3038"/>
    </row>
    <row r="3039">
      <c s="113" r="A3039">
        <v>125807000109</v>
      </c>
      <c t="s" s="136" r="B3039">
        <v>7878</v>
      </c>
      <c t="s" s="136" r="C3039">
        <v>251</v>
      </c>
      <c t="s" s="136" r="D3039">
        <v>251</v>
      </c>
      <c t="s" s="136" r="E3039">
        <v>7879</v>
      </c>
      <c s="150" r="F3039"/>
    </row>
    <row r="3040">
      <c s="113" r="A3040">
        <v>125807000273</v>
      </c>
      <c t="s" s="136" r="B3040">
        <v>7878</v>
      </c>
      <c t="s" s="136" r="C3040">
        <v>251</v>
      </c>
      <c t="s" s="136" r="D3040">
        <v>251</v>
      </c>
      <c t="s" s="136" r="E3040">
        <v>7055</v>
      </c>
      <c s="150" r="F3040"/>
    </row>
    <row r="3041">
      <c s="113" r="A3041">
        <v>225807000031</v>
      </c>
      <c t="s" s="136" r="B3041">
        <v>7878</v>
      </c>
      <c t="s" s="136" r="C3041">
        <v>251</v>
      </c>
      <c t="s" s="136" r="D3041">
        <v>251</v>
      </c>
      <c t="s" s="136" r="E3041">
        <v>7327</v>
      </c>
      <c s="150" r="F3041"/>
    </row>
    <row r="3042">
      <c s="113" r="A3042">
        <v>225807000057</v>
      </c>
      <c t="s" s="136" r="B3042">
        <v>7878</v>
      </c>
      <c t="s" s="136" r="C3042">
        <v>251</v>
      </c>
      <c t="s" s="136" r="D3042">
        <v>251</v>
      </c>
      <c t="s" s="136" r="E3042">
        <v>7880</v>
      </c>
      <c s="150" r="F3042"/>
    </row>
    <row r="3043">
      <c s="113" r="A3043">
        <v>225807000065</v>
      </c>
      <c t="s" s="136" r="B3043">
        <v>7878</v>
      </c>
      <c t="s" s="136" r="C3043">
        <v>251</v>
      </c>
      <c t="s" s="136" r="D3043">
        <v>251</v>
      </c>
      <c t="s" s="136" r="E3043">
        <v>7881</v>
      </c>
      <c s="150" r="F3043"/>
    </row>
    <row r="3044">
      <c s="113" r="A3044">
        <v>225807000073</v>
      </c>
      <c t="s" s="136" r="B3044">
        <v>7878</v>
      </c>
      <c t="s" s="136" r="C3044">
        <v>251</v>
      </c>
      <c t="s" s="136" r="D3044">
        <v>251</v>
      </c>
      <c t="s" s="136" r="E3044">
        <v>7882</v>
      </c>
      <c s="150" r="F3044"/>
    </row>
    <row r="3045">
      <c s="113" r="A3045">
        <v>225807000081</v>
      </c>
      <c t="s" s="136" r="B3045">
        <v>7878</v>
      </c>
      <c t="s" s="136" r="C3045">
        <v>251</v>
      </c>
      <c t="s" s="136" r="D3045">
        <v>251</v>
      </c>
      <c t="s" s="136" r="E3045">
        <v>7883</v>
      </c>
      <c s="150" r="F3045"/>
    </row>
    <row r="3046">
      <c s="113" r="A3046">
        <v>225807000090</v>
      </c>
      <c t="s" s="136" r="B3046">
        <v>7878</v>
      </c>
      <c t="s" s="136" r="C3046">
        <v>251</v>
      </c>
      <c t="s" s="136" r="D3046">
        <v>251</v>
      </c>
      <c t="s" s="136" r="E3046">
        <v>7884</v>
      </c>
      <c s="150" r="F3046"/>
    </row>
    <row r="3047">
      <c s="113" r="A3047">
        <v>225807000138</v>
      </c>
      <c t="s" s="136" r="B3047">
        <v>7878</v>
      </c>
      <c t="s" s="136" r="C3047">
        <v>251</v>
      </c>
      <c t="s" s="136" r="D3047">
        <v>251</v>
      </c>
      <c t="s" s="136" r="E3047">
        <v>7885</v>
      </c>
      <c s="150" r="F3047"/>
    </row>
    <row r="3048">
      <c s="113" r="A3048">
        <v>225807000197</v>
      </c>
      <c t="s" s="136" r="B3048">
        <v>7878</v>
      </c>
      <c t="s" s="136" r="C3048">
        <v>251</v>
      </c>
      <c t="s" s="136" r="D3048">
        <v>251</v>
      </c>
      <c t="s" s="136" r="E3048">
        <v>7886</v>
      </c>
      <c s="150" r="F3048"/>
    </row>
    <row r="3049">
      <c s="113" r="A3049">
        <v>225807000260</v>
      </c>
      <c t="s" s="136" r="B3049">
        <v>7878</v>
      </c>
      <c t="s" s="136" r="C3049">
        <v>251</v>
      </c>
      <c t="s" s="136" r="D3049">
        <v>251</v>
      </c>
      <c t="s" s="136" r="E3049">
        <v>7887</v>
      </c>
      <c s="150" r="F3049"/>
    </row>
    <row r="3050">
      <c s="113" r="A3050">
        <v>125815000037</v>
      </c>
      <c t="s" s="136" r="B3050">
        <v>7888</v>
      </c>
      <c t="s" s="136" r="C3050">
        <v>251</v>
      </c>
      <c t="s" s="136" r="D3050">
        <v>251</v>
      </c>
      <c t="s" s="136" r="E3050">
        <v>7889</v>
      </c>
      <c s="150" r="F3050"/>
    </row>
    <row r="3051">
      <c s="113" r="A3051">
        <v>125815000053</v>
      </c>
      <c t="s" s="136" r="B3051">
        <v>7888</v>
      </c>
      <c t="s" s="136" r="C3051">
        <v>251</v>
      </c>
      <c t="s" s="136" r="D3051">
        <v>251</v>
      </c>
      <c t="s" s="136" r="E3051">
        <v>7890</v>
      </c>
      <c s="150" r="F3051"/>
    </row>
    <row r="3052">
      <c s="113" r="A3052">
        <v>125815000061</v>
      </c>
      <c t="s" s="136" r="B3052">
        <v>7888</v>
      </c>
      <c t="s" s="136" r="C3052">
        <v>251</v>
      </c>
      <c t="s" s="136" r="D3052">
        <v>251</v>
      </c>
      <c t="s" s="136" r="E3052">
        <v>7891</v>
      </c>
      <c s="150" r="F3052"/>
    </row>
    <row r="3053">
      <c s="113" r="A3053">
        <v>125815000070</v>
      </c>
      <c t="s" s="136" r="B3053">
        <v>7888</v>
      </c>
      <c t="s" s="136" r="C3053">
        <v>251</v>
      </c>
      <c t="s" s="136" r="D3053">
        <v>251</v>
      </c>
      <c t="s" s="136" r="E3053">
        <v>7892</v>
      </c>
      <c s="150" r="F3053"/>
    </row>
    <row r="3054">
      <c s="113" r="A3054">
        <v>125815000088</v>
      </c>
      <c t="s" s="136" r="B3054">
        <v>7888</v>
      </c>
      <c t="s" s="136" r="C3054">
        <v>251</v>
      </c>
      <c t="s" s="136" r="D3054">
        <v>251</v>
      </c>
      <c t="s" s="136" r="E3054">
        <v>7893</v>
      </c>
      <c s="150" r="F3054"/>
    </row>
    <row r="3055">
      <c s="113" r="A3055">
        <v>125815000100</v>
      </c>
      <c t="s" s="136" r="B3055">
        <v>7888</v>
      </c>
      <c t="s" s="136" r="C3055">
        <v>251</v>
      </c>
      <c t="s" s="136" r="D3055">
        <v>251</v>
      </c>
      <c t="s" s="136" r="E3055">
        <v>7598</v>
      </c>
      <c s="150" r="F3055"/>
    </row>
    <row r="3056">
      <c s="113" r="A3056">
        <v>125815000371</v>
      </c>
      <c t="s" s="136" r="B3056">
        <v>7888</v>
      </c>
      <c t="s" s="136" r="C3056">
        <v>251</v>
      </c>
      <c t="s" s="136" r="D3056">
        <v>251</v>
      </c>
      <c t="s" s="136" r="E3056">
        <v>7894</v>
      </c>
      <c s="150" r="F3056"/>
    </row>
    <row r="3057">
      <c s="113" r="A3057">
        <v>125815000509</v>
      </c>
      <c t="s" s="136" r="B3057">
        <v>7888</v>
      </c>
      <c t="s" s="136" r="C3057">
        <v>251</v>
      </c>
      <c t="s" s="136" r="D3057">
        <v>251</v>
      </c>
      <c t="s" s="136" r="E3057">
        <v>7055</v>
      </c>
      <c s="150" r="F3057"/>
    </row>
    <row r="3058">
      <c s="113" r="A3058">
        <v>225815000040</v>
      </c>
      <c t="s" s="136" r="B3058">
        <v>7888</v>
      </c>
      <c t="s" s="136" r="C3058">
        <v>251</v>
      </c>
      <c t="s" s="136" r="D3058">
        <v>251</v>
      </c>
      <c t="s" s="136" r="E3058">
        <v>7895</v>
      </c>
      <c s="150" r="F3058"/>
    </row>
    <row r="3059">
      <c s="113" r="A3059">
        <v>225815000121</v>
      </c>
      <c t="s" s="136" r="B3059">
        <v>7888</v>
      </c>
      <c t="s" s="136" r="C3059">
        <v>251</v>
      </c>
      <c t="s" s="136" r="D3059">
        <v>251</v>
      </c>
      <c t="s" s="136" r="E3059">
        <v>7896</v>
      </c>
      <c s="150" r="F3059"/>
    </row>
    <row r="3060">
      <c s="113" r="A3060">
        <v>225815000147</v>
      </c>
      <c t="s" s="136" r="B3060">
        <v>7888</v>
      </c>
      <c t="s" s="136" r="C3060">
        <v>251</v>
      </c>
      <c t="s" s="136" r="D3060">
        <v>251</v>
      </c>
      <c t="s" s="136" r="E3060">
        <v>7897</v>
      </c>
      <c s="150" r="F3060"/>
    </row>
    <row r="3061">
      <c s="113" r="A3061">
        <v>225815000163</v>
      </c>
      <c t="s" s="136" r="B3061">
        <v>7888</v>
      </c>
      <c t="s" s="136" r="C3061">
        <v>251</v>
      </c>
      <c t="s" s="136" r="D3061">
        <v>251</v>
      </c>
      <c t="s" s="136" r="E3061">
        <v>7898</v>
      </c>
      <c s="150" r="F3061"/>
    </row>
    <row r="3062">
      <c s="113" r="A3062">
        <v>225815000171</v>
      </c>
      <c t="s" s="136" r="B3062">
        <v>7888</v>
      </c>
      <c t="s" s="136" r="C3062">
        <v>251</v>
      </c>
      <c t="s" s="136" r="D3062">
        <v>251</v>
      </c>
      <c t="s" s="136" r="E3062">
        <v>7899</v>
      </c>
      <c s="150" r="F3062"/>
    </row>
    <row r="3063">
      <c s="113" r="A3063">
        <v>225815000201</v>
      </c>
      <c t="s" s="136" r="B3063">
        <v>7888</v>
      </c>
      <c t="s" s="136" r="C3063">
        <v>251</v>
      </c>
      <c t="s" s="136" r="D3063">
        <v>251</v>
      </c>
      <c t="s" s="136" r="E3063">
        <v>7900</v>
      </c>
      <c s="150" r="F3063"/>
    </row>
    <row r="3064">
      <c s="113" r="A3064">
        <v>225815000244</v>
      </c>
      <c t="s" s="136" r="B3064">
        <v>7888</v>
      </c>
      <c t="s" s="136" r="C3064">
        <v>251</v>
      </c>
      <c t="s" s="136" r="D3064">
        <v>251</v>
      </c>
      <c t="s" s="136" r="E3064">
        <v>7901</v>
      </c>
      <c s="150" r="F3064"/>
    </row>
    <row r="3065">
      <c s="113" r="A3065">
        <v>225815000309</v>
      </c>
      <c t="s" s="136" r="B3065">
        <v>7888</v>
      </c>
      <c t="s" s="136" r="C3065">
        <v>251</v>
      </c>
      <c t="s" s="136" r="D3065">
        <v>251</v>
      </c>
      <c t="s" s="136" r="E3065">
        <v>7902</v>
      </c>
      <c s="150" r="F3065"/>
    </row>
    <row r="3066">
      <c s="113" r="A3066">
        <v>225815000368</v>
      </c>
      <c t="s" s="136" r="B3066">
        <v>7888</v>
      </c>
      <c t="s" s="136" r="C3066">
        <v>251</v>
      </c>
      <c t="s" s="136" r="D3066">
        <v>251</v>
      </c>
      <c t="s" s="136" r="E3066">
        <v>7903</v>
      </c>
      <c s="150" r="F3066"/>
    </row>
    <row r="3067">
      <c s="113" r="A3067">
        <v>225815000490</v>
      </c>
      <c t="s" s="136" r="B3067">
        <v>7888</v>
      </c>
      <c t="s" s="136" r="C3067">
        <v>251</v>
      </c>
      <c t="s" s="136" r="D3067">
        <v>251</v>
      </c>
      <c t="s" s="136" r="E3067">
        <v>7904</v>
      </c>
      <c s="150" r="F3067"/>
    </row>
    <row r="3068">
      <c s="50" r="A3068">
        <v>125817000085</v>
      </c>
      <c t="s" s="103" r="B3068">
        <v>7905</v>
      </c>
      <c t="s" s="103" r="C3068">
        <v>4891</v>
      </c>
      <c t="s" s="103" r="D3068">
        <v>251</v>
      </c>
      <c t="s" s="103" r="E3068">
        <v>7906</v>
      </c>
      <c s="150" r="F3068"/>
    </row>
    <row r="3069">
      <c s="113" r="A3069">
        <v>125823000241</v>
      </c>
      <c t="s" s="136" r="B3069">
        <v>7907</v>
      </c>
      <c t="s" s="136" r="C3069">
        <v>251</v>
      </c>
      <c t="s" s="136" r="D3069">
        <v>251</v>
      </c>
      <c t="s" s="136" r="E3069">
        <v>7908</v>
      </c>
      <c s="150" r="F3069"/>
    </row>
    <row r="3070">
      <c s="113" r="A3070">
        <v>225823000075</v>
      </c>
      <c t="s" s="136" r="B3070">
        <v>7907</v>
      </c>
      <c t="s" s="136" r="C3070">
        <v>251</v>
      </c>
      <c t="s" s="136" r="D3070">
        <v>251</v>
      </c>
      <c t="s" s="136" r="E3070">
        <v>7909</v>
      </c>
      <c s="150" r="F3070"/>
    </row>
    <row r="3071">
      <c s="113" r="A3071">
        <v>225823000113</v>
      </c>
      <c t="s" s="136" r="B3071">
        <v>7907</v>
      </c>
      <c t="s" s="136" r="C3071">
        <v>251</v>
      </c>
      <c t="s" s="136" r="D3071">
        <v>251</v>
      </c>
      <c t="s" s="136" r="E3071">
        <v>7910</v>
      </c>
      <c s="150" r="F3071"/>
    </row>
    <row r="3072">
      <c s="113" r="A3072">
        <v>225823000156</v>
      </c>
      <c t="s" s="136" r="B3072">
        <v>7907</v>
      </c>
      <c t="s" s="136" r="C3072">
        <v>251</v>
      </c>
      <c t="s" s="136" r="D3072">
        <v>251</v>
      </c>
      <c t="s" s="136" r="E3072">
        <v>7911</v>
      </c>
      <c s="150" r="F3072"/>
    </row>
    <row r="3073">
      <c s="113" r="A3073">
        <v>225823000164</v>
      </c>
      <c t="s" s="136" r="B3073">
        <v>7907</v>
      </c>
      <c t="s" s="136" r="C3073">
        <v>251</v>
      </c>
      <c t="s" s="136" r="D3073">
        <v>251</v>
      </c>
      <c t="s" s="136" r="E3073">
        <v>7912</v>
      </c>
      <c s="150" r="F3073"/>
    </row>
    <row r="3074">
      <c s="113" r="A3074">
        <v>225823000474</v>
      </c>
      <c t="s" s="136" r="B3074">
        <v>7907</v>
      </c>
      <c t="s" s="136" r="C3074">
        <v>251</v>
      </c>
      <c t="s" s="136" r="D3074">
        <v>251</v>
      </c>
      <c t="s" s="136" r="E3074">
        <v>7913</v>
      </c>
      <c s="150" r="F3074"/>
    </row>
    <row r="3075">
      <c s="50" r="A3075">
        <v>125839001166</v>
      </c>
      <c t="s" s="103" r="B3075">
        <v>7914</v>
      </c>
      <c t="s" s="103" r="C3075">
        <v>4891</v>
      </c>
      <c t="s" s="103" r="D3075">
        <v>251</v>
      </c>
      <c t="s" s="103" r="E3075">
        <v>7915</v>
      </c>
      <c s="150" r="F3075"/>
    </row>
    <row r="3076">
      <c s="113" r="A3076">
        <v>125841000207</v>
      </c>
      <c t="s" s="136" r="B3076">
        <v>7916</v>
      </c>
      <c t="s" s="136" r="C3076">
        <v>251</v>
      </c>
      <c t="s" s="136" r="D3076">
        <v>251</v>
      </c>
      <c t="s" s="136" r="E3076">
        <v>7158</v>
      </c>
      <c s="150" r="F3076"/>
    </row>
    <row r="3077">
      <c s="113" r="A3077">
        <v>125841000304</v>
      </c>
      <c t="s" s="136" r="B3077">
        <v>7916</v>
      </c>
      <c t="s" s="136" r="C3077">
        <v>251</v>
      </c>
      <c t="s" s="136" r="D3077">
        <v>251</v>
      </c>
      <c t="s" s="136" r="E3077">
        <v>5785</v>
      </c>
      <c s="150" r="F3077"/>
    </row>
    <row r="3078">
      <c s="113" r="A3078">
        <v>225841000023</v>
      </c>
      <c t="s" s="136" r="B3078">
        <v>7916</v>
      </c>
      <c t="s" s="136" r="C3078">
        <v>251</v>
      </c>
      <c t="s" s="136" r="D3078">
        <v>251</v>
      </c>
      <c t="s" s="136" r="E3078">
        <v>7563</v>
      </c>
      <c s="150" r="F3078"/>
    </row>
    <row r="3079">
      <c s="113" r="A3079">
        <v>225841000031</v>
      </c>
      <c t="s" s="136" r="B3079">
        <v>7916</v>
      </c>
      <c t="s" s="136" r="C3079">
        <v>251</v>
      </c>
      <c t="s" s="136" r="D3079">
        <v>251</v>
      </c>
      <c t="s" s="136" r="E3079">
        <v>7917</v>
      </c>
      <c s="150" r="F3079"/>
    </row>
    <row r="3080">
      <c s="113" r="A3080">
        <v>225841000058</v>
      </c>
      <c t="s" s="136" r="B3080">
        <v>7916</v>
      </c>
      <c t="s" s="136" r="C3080">
        <v>251</v>
      </c>
      <c t="s" s="136" r="D3080">
        <v>251</v>
      </c>
      <c t="s" s="136" r="E3080">
        <v>7918</v>
      </c>
      <c s="150" r="F3080"/>
    </row>
    <row r="3081">
      <c s="113" r="A3081">
        <v>225841000074</v>
      </c>
      <c t="s" s="136" r="B3081">
        <v>7916</v>
      </c>
      <c t="s" s="136" r="C3081">
        <v>251</v>
      </c>
      <c t="s" s="136" r="D3081">
        <v>251</v>
      </c>
      <c t="s" s="136" r="E3081">
        <v>7919</v>
      </c>
      <c s="150" r="F3081"/>
    </row>
    <row r="3082">
      <c s="113" r="A3082">
        <v>225841000091</v>
      </c>
      <c t="s" s="136" r="B3082">
        <v>7916</v>
      </c>
      <c t="s" s="136" r="C3082">
        <v>251</v>
      </c>
      <c t="s" s="136" r="D3082">
        <v>251</v>
      </c>
      <c t="s" s="136" r="E3082">
        <v>7920</v>
      </c>
      <c s="150" r="F3082"/>
    </row>
    <row r="3083">
      <c s="113" r="A3083">
        <v>225841000104</v>
      </c>
      <c t="s" s="136" r="B3083">
        <v>7916</v>
      </c>
      <c t="s" s="136" r="C3083">
        <v>251</v>
      </c>
      <c t="s" s="136" r="D3083">
        <v>251</v>
      </c>
      <c t="s" s="136" r="E3083">
        <v>7121</v>
      </c>
      <c s="150" r="F3083"/>
    </row>
    <row r="3084">
      <c s="113" r="A3084">
        <v>225841000121</v>
      </c>
      <c t="s" s="136" r="B3084">
        <v>7916</v>
      </c>
      <c t="s" s="136" r="C3084">
        <v>251</v>
      </c>
      <c t="s" s="136" r="D3084">
        <v>251</v>
      </c>
      <c t="s" s="136" r="E3084">
        <v>7921</v>
      </c>
      <c s="150" r="F3084"/>
    </row>
    <row r="3085">
      <c s="113" r="A3085">
        <v>225841000139</v>
      </c>
      <c t="s" s="136" r="B3085">
        <v>7916</v>
      </c>
      <c t="s" s="136" r="C3085">
        <v>251</v>
      </c>
      <c t="s" s="136" r="D3085">
        <v>251</v>
      </c>
      <c t="s" s="136" r="E3085">
        <v>7922</v>
      </c>
      <c s="150" r="F3085"/>
    </row>
    <row r="3086">
      <c s="113" r="A3086">
        <v>225841000147</v>
      </c>
      <c t="s" s="136" r="B3086">
        <v>7916</v>
      </c>
      <c t="s" s="136" r="C3086">
        <v>251</v>
      </c>
      <c t="s" s="136" r="D3086">
        <v>251</v>
      </c>
      <c t="s" s="136" r="E3086">
        <v>7923</v>
      </c>
      <c s="150" r="F3086"/>
    </row>
    <row r="3087">
      <c s="113" r="A3087">
        <v>225841000155</v>
      </c>
      <c t="s" s="136" r="B3087">
        <v>7916</v>
      </c>
      <c t="s" s="136" r="C3087">
        <v>251</v>
      </c>
      <c t="s" s="136" r="D3087">
        <v>251</v>
      </c>
      <c t="s" s="136" r="E3087">
        <v>7924</v>
      </c>
      <c s="150" r="F3087"/>
    </row>
    <row r="3088">
      <c s="113" r="A3088">
        <v>225841000163</v>
      </c>
      <c t="s" s="136" r="B3088">
        <v>7916</v>
      </c>
      <c t="s" s="136" r="C3088">
        <v>251</v>
      </c>
      <c t="s" s="136" r="D3088">
        <v>251</v>
      </c>
      <c t="s" s="136" r="E3088">
        <v>7925</v>
      </c>
      <c s="150" r="F3088"/>
    </row>
    <row r="3089">
      <c s="113" r="A3089">
        <v>225841000171</v>
      </c>
      <c t="s" s="136" r="B3089">
        <v>7916</v>
      </c>
      <c t="s" s="136" r="C3089">
        <v>251</v>
      </c>
      <c t="s" s="136" r="D3089">
        <v>251</v>
      </c>
      <c t="s" s="136" r="E3089">
        <v>7926</v>
      </c>
      <c s="150" r="F3089"/>
    </row>
    <row r="3090">
      <c s="113" r="A3090">
        <v>225841000180</v>
      </c>
      <c t="s" s="136" r="B3090">
        <v>7916</v>
      </c>
      <c t="s" s="136" r="C3090">
        <v>251</v>
      </c>
      <c t="s" s="136" r="D3090">
        <v>251</v>
      </c>
      <c t="s" s="136" r="E3090">
        <v>7077</v>
      </c>
      <c s="150" r="F3090"/>
    </row>
    <row r="3091">
      <c s="113" r="A3091">
        <v>225841000198</v>
      </c>
      <c t="s" s="136" r="B3091">
        <v>7916</v>
      </c>
      <c t="s" s="136" r="C3091">
        <v>251</v>
      </c>
      <c t="s" s="136" r="D3091">
        <v>251</v>
      </c>
      <c t="s" s="136" r="E3091">
        <v>7762</v>
      </c>
      <c s="150" r="F3091"/>
    </row>
    <row r="3092">
      <c s="113" r="A3092">
        <v>225841000228</v>
      </c>
      <c t="s" s="136" r="B3092">
        <v>7916</v>
      </c>
      <c t="s" s="136" r="C3092">
        <v>251</v>
      </c>
      <c t="s" s="136" r="D3092">
        <v>251</v>
      </c>
      <c t="s" s="136" r="E3092">
        <v>7927</v>
      </c>
      <c s="150" r="F3092"/>
    </row>
    <row r="3093">
      <c s="113" r="A3093">
        <v>225841000279</v>
      </c>
      <c t="s" s="136" r="B3093">
        <v>7916</v>
      </c>
      <c t="s" s="136" r="C3093">
        <v>251</v>
      </c>
      <c t="s" s="136" r="D3093">
        <v>251</v>
      </c>
      <c t="s" s="136" r="E3093">
        <v>7928</v>
      </c>
      <c s="150" r="F3093"/>
    </row>
    <row r="3094">
      <c s="113" r="A3094">
        <v>225841000317</v>
      </c>
      <c t="s" s="136" r="B3094">
        <v>7916</v>
      </c>
      <c t="s" s="136" r="C3094">
        <v>251</v>
      </c>
      <c t="s" s="136" r="D3094">
        <v>251</v>
      </c>
      <c t="s" s="136" r="E3094">
        <v>7929</v>
      </c>
      <c s="150" r="F3094"/>
    </row>
    <row r="3095">
      <c s="113" r="A3095">
        <v>225841000325</v>
      </c>
      <c t="s" s="136" r="B3095">
        <v>7916</v>
      </c>
      <c t="s" s="136" r="C3095">
        <v>251</v>
      </c>
      <c t="s" s="136" r="D3095">
        <v>251</v>
      </c>
      <c t="s" s="136" r="E3095">
        <v>7930</v>
      </c>
      <c s="150" r="F3095"/>
    </row>
    <row r="3096">
      <c s="113" r="A3096">
        <v>225841000341</v>
      </c>
      <c t="s" s="136" r="B3096">
        <v>7916</v>
      </c>
      <c t="s" s="136" r="C3096">
        <v>251</v>
      </c>
      <c t="s" s="136" r="D3096">
        <v>251</v>
      </c>
      <c t="s" s="136" r="E3096">
        <v>7931</v>
      </c>
      <c s="150" r="F3096"/>
    </row>
    <row r="3097">
      <c s="50" r="A3097">
        <v>125843000298</v>
      </c>
      <c t="s" s="103" r="B3097">
        <v>7932</v>
      </c>
      <c t="s" s="103" r="C3097">
        <v>4891</v>
      </c>
      <c t="s" s="103" r="D3097">
        <v>251</v>
      </c>
      <c t="s" s="103" r="E3097">
        <v>7933</v>
      </c>
      <c s="150" r="F3097"/>
    </row>
    <row r="3098">
      <c s="113" r="A3098">
        <v>125843000247</v>
      </c>
      <c t="s" s="136" r="B3098">
        <v>7934</v>
      </c>
      <c t="s" s="136" r="C3098">
        <v>251</v>
      </c>
      <c t="s" s="136" r="D3098">
        <v>251</v>
      </c>
      <c t="s" s="136" r="E3098">
        <v>1213</v>
      </c>
      <c s="150" r="F3098"/>
    </row>
    <row r="3099">
      <c s="113" r="A3099">
        <v>125843000506</v>
      </c>
      <c t="s" s="136" r="B3099">
        <v>7934</v>
      </c>
      <c t="s" s="136" r="C3099">
        <v>251</v>
      </c>
      <c t="s" s="136" r="D3099">
        <v>251</v>
      </c>
      <c t="s" s="136" r="E3099">
        <v>7935</v>
      </c>
      <c s="150" r="F3099"/>
    </row>
    <row r="3100">
      <c s="113" r="A3100">
        <v>225843000098</v>
      </c>
      <c t="s" s="136" r="B3100">
        <v>7934</v>
      </c>
      <c t="s" s="136" r="C3100">
        <v>251</v>
      </c>
      <c t="s" s="136" r="D3100">
        <v>251</v>
      </c>
      <c t="s" s="136" r="E3100">
        <v>7936</v>
      </c>
      <c s="150" r="F3100"/>
    </row>
    <row r="3101">
      <c s="113" r="A3101">
        <v>225843000675</v>
      </c>
      <c t="s" s="136" r="B3101">
        <v>7934</v>
      </c>
      <c t="s" s="136" r="C3101">
        <v>251</v>
      </c>
      <c t="s" s="136" r="D3101">
        <v>251</v>
      </c>
      <c t="s" s="136" r="E3101">
        <v>7937</v>
      </c>
      <c s="150" r="F3101"/>
    </row>
    <row r="3102">
      <c s="113" r="A3102">
        <v>225843000802</v>
      </c>
      <c t="s" s="136" r="B3102">
        <v>7934</v>
      </c>
      <c t="s" s="136" r="C3102">
        <v>251</v>
      </c>
      <c t="s" s="136" r="D3102">
        <v>251</v>
      </c>
      <c t="s" s="136" r="E3102">
        <v>7938</v>
      </c>
      <c s="150" r="F3102"/>
    </row>
    <row r="3103">
      <c s="113" r="A3103">
        <v>125843000191</v>
      </c>
      <c t="s" s="136" r="B3103">
        <v>7934</v>
      </c>
      <c t="s" s="136" r="C3103">
        <v>251</v>
      </c>
      <c t="s" s="136" r="D3103">
        <v>251</v>
      </c>
      <c t="s" s="136" r="E3103">
        <v>7158</v>
      </c>
      <c s="150" r="F3103"/>
    </row>
    <row r="3104">
      <c s="113" r="A3104">
        <v>125843000310</v>
      </c>
      <c t="s" s="136" r="B3104">
        <v>7934</v>
      </c>
      <c t="s" s="136" r="C3104">
        <v>251</v>
      </c>
      <c t="s" s="136" r="D3104">
        <v>251</v>
      </c>
      <c t="s" s="136" r="E3104">
        <v>7939</v>
      </c>
      <c s="150" r="F3104"/>
    </row>
    <row r="3105">
      <c s="113" r="A3105">
        <v>125843000727</v>
      </c>
      <c t="s" s="136" r="B3105">
        <v>7934</v>
      </c>
      <c t="s" s="136" r="C3105">
        <v>251</v>
      </c>
      <c t="s" s="136" r="D3105">
        <v>251</v>
      </c>
      <c t="s" s="136" r="E3105">
        <v>7940</v>
      </c>
      <c s="150" r="F3105"/>
    </row>
    <row r="3106">
      <c s="113" r="A3106">
        <v>225843000144</v>
      </c>
      <c t="s" s="136" r="B3106">
        <v>7934</v>
      </c>
      <c t="s" s="136" r="C3106">
        <v>251</v>
      </c>
      <c t="s" s="136" r="D3106">
        <v>251</v>
      </c>
      <c t="s" s="136" r="E3106">
        <v>7941</v>
      </c>
      <c s="150" r="F3106"/>
    </row>
    <row r="3107">
      <c s="50" r="A3107">
        <v>125845000121</v>
      </c>
      <c t="s" s="103" r="B3107">
        <v>7942</v>
      </c>
      <c t="s" s="103" r="C3107">
        <v>4891</v>
      </c>
      <c t="s" s="103" r="D3107">
        <v>251</v>
      </c>
      <c t="s" s="103" r="E3107">
        <v>7943</v>
      </c>
      <c s="150" r="F3107"/>
    </row>
    <row r="3108">
      <c s="50" r="A3108">
        <v>125845000112</v>
      </c>
      <c t="s" s="103" r="B3108">
        <v>7942</v>
      </c>
      <c t="s" s="103" r="C3108">
        <v>4891</v>
      </c>
      <c t="s" s="103" r="D3108">
        <v>251</v>
      </c>
      <c t="s" s="103" r="E3108">
        <v>7944</v>
      </c>
      <c s="150" r="F3108"/>
    </row>
    <row r="3109">
      <c s="113" r="A3109">
        <v>125851000060</v>
      </c>
      <c t="s" s="136" r="B3109">
        <v>7945</v>
      </c>
      <c t="s" s="136" r="C3109">
        <v>251</v>
      </c>
      <c t="s" s="136" r="D3109">
        <v>251</v>
      </c>
      <c t="s" s="136" r="E3109">
        <v>7946</v>
      </c>
      <c s="150" r="F3109"/>
    </row>
    <row r="3110">
      <c s="113" r="A3110">
        <v>125851000345</v>
      </c>
      <c t="s" s="136" r="B3110">
        <v>7945</v>
      </c>
      <c t="s" s="136" r="C3110">
        <v>251</v>
      </c>
      <c t="s" s="136" r="D3110">
        <v>251</v>
      </c>
      <c t="s" s="136" r="E3110">
        <v>7055</v>
      </c>
      <c s="150" r="F3110"/>
    </row>
    <row r="3111">
      <c s="113" r="A3111">
        <v>225851000030</v>
      </c>
      <c t="s" s="136" r="B3111">
        <v>7945</v>
      </c>
      <c t="s" s="136" r="C3111">
        <v>251</v>
      </c>
      <c t="s" s="136" r="D3111">
        <v>251</v>
      </c>
      <c t="s" s="136" r="E3111">
        <v>7947</v>
      </c>
      <c s="150" r="F3111"/>
    </row>
    <row r="3112">
      <c s="113" r="A3112">
        <v>225851000048</v>
      </c>
      <c t="s" s="136" r="B3112">
        <v>7945</v>
      </c>
      <c t="s" s="136" r="C3112">
        <v>251</v>
      </c>
      <c t="s" s="136" r="D3112">
        <v>251</v>
      </c>
      <c t="s" s="136" r="E3112">
        <v>7948</v>
      </c>
      <c s="150" r="F3112"/>
    </row>
    <row r="3113">
      <c s="113" r="A3113">
        <v>225851000056</v>
      </c>
      <c t="s" s="136" r="B3113">
        <v>7945</v>
      </c>
      <c t="s" s="136" r="C3113">
        <v>251</v>
      </c>
      <c t="s" s="136" r="D3113">
        <v>251</v>
      </c>
      <c t="s" s="136" r="E3113">
        <v>7949</v>
      </c>
      <c s="150" r="F3113"/>
    </row>
    <row r="3114">
      <c s="113" r="A3114">
        <v>225851000072</v>
      </c>
      <c t="s" s="136" r="B3114">
        <v>7945</v>
      </c>
      <c t="s" s="136" r="C3114">
        <v>251</v>
      </c>
      <c t="s" s="136" r="D3114">
        <v>251</v>
      </c>
      <c t="s" s="136" r="E3114">
        <v>7950</v>
      </c>
      <c s="150" r="F3114"/>
    </row>
    <row r="3115">
      <c s="113" r="A3115">
        <v>225851000145</v>
      </c>
      <c t="s" s="136" r="B3115">
        <v>7945</v>
      </c>
      <c t="s" s="136" r="C3115">
        <v>251</v>
      </c>
      <c t="s" s="136" r="D3115">
        <v>251</v>
      </c>
      <c t="s" s="136" r="E3115">
        <v>7951</v>
      </c>
      <c s="150" r="F3115"/>
    </row>
    <row r="3116">
      <c s="113" r="A3116">
        <v>225851000170</v>
      </c>
      <c t="s" s="136" r="B3116">
        <v>7945</v>
      </c>
      <c t="s" s="136" r="C3116">
        <v>251</v>
      </c>
      <c t="s" s="136" r="D3116">
        <v>251</v>
      </c>
      <c t="s" s="136" r="E3116">
        <v>7952</v>
      </c>
      <c s="150" r="F3116"/>
    </row>
    <row r="3117">
      <c s="113" r="A3117">
        <v>225851000234</v>
      </c>
      <c t="s" s="136" r="B3117">
        <v>7945</v>
      </c>
      <c t="s" s="136" r="C3117">
        <v>251</v>
      </c>
      <c t="s" s="136" r="D3117">
        <v>251</v>
      </c>
      <c t="s" s="136" r="E3117">
        <v>7953</v>
      </c>
      <c s="150" r="F3117"/>
    </row>
    <row r="3118">
      <c s="113" r="A3118">
        <v>225851000242</v>
      </c>
      <c t="s" s="136" r="B3118">
        <v>7945</v>
      </c>
      <c t="s" s="136" r="C3118">
        <v>251</v>
      </c>
      <c t="s" s="136" r="D3118">
        <v>251</v>
      </c>
      <c t="s" s="136" r="E3118">
        <v>7954</v>
      </c>
      <c s="150" r="F3118"/>
    </row>
    <row r="3119">
      <c s="113" r="A3119">
        <v>225851000293</v>
      </c>
      <c t="s" s="136" r="B3119">
        <v>7945</v>
      </c>
      <c t="s" s="136" r="C3119">
        <v>251</v>
      </c>
      <c t="s" s="136" r="D3119">
        <v>251</v>
      </c>
      <c t="s" s="136" r="E3119">
        <v>7955</v>
      </c>
      <c s="150" r="F3119"/>
    </row>
    <row r="3120">
      <c s="113" r="A3120">
        <v>225851000319</v>
      </c>
      <c t="s" s="136" r="B3120">
        <v>7945</v>
      </c>
      <c t="s" s="136" r="C3120">
        <v>251</v>
      </c>
      <c t="s" s="136" r="D3120">
        <v>251</v>
      </c>
      <c t="s" s="136" r="E3120">
        <v>7956</v>
      </c>
      <c s="150" r="F3120"/>
    </row>
    <row r="3121">
      <c s="113" r="A3121">
        <v>225851000382</v>
      </c>
      <c t="s" s="136" r="B3121">
        <v>7945</v>
      </c>
      <c t="s" s="136" r="C3121">
        <v>251</v>
      </c>
      <c t="s" s="136" r="D3121">
        <v>251</v>
      </c>
      <c t="s" s="136" r="E3121">
        <v>7957</v>
      </c>
      <c s="150" r="F3121"/>
    </row>
    <row r="3122">
      <c s="50" r="A3122">
        <v>125862000266</v>
      </c>
      <c t="s" s="103" r="B3122">
        <v>7958</v>
      </c>
      <c t="s" s="103" r="C3122">
        <v>4891</v>
      </c>
      <c t="s" s="103" r="D3122">
        <v>251</v>
      </c>
      <c t="s" s="103" r="E3122">
        <v>7833</v>
      </c>
      <c s="150" r="F3122"/>
    </row>
    <row r="3123">
      <c s="113" r="A3123">
        <v>125867000019</v>
      </c>
      <c t="s" s="136" r="B3123">
        <v>7959</v>
      </c>
      <c t="s" s="136" r="C3123">
        <v>251</v>
      </c>
      <c t="s" s="136" r="D3123">
        <v>251</v>
      </c>
      <c t="s" s="136" r="E3123">
        <v>7960</v>
      </c>
      <c s="150" r="F3123"/>
    </row>
    <row r="3124">
      <c s="113" r="A3124">
        <v>125867000035</v>
      </c>
      <c t="s" s="136" r="B3124">
        <v>7959</v>
      </c>
      <c t="s" s="136" r="C3124">
        <v>251</v>
      </c>
      <c t="s" s="136" r="D3124">
        <v>251</v>
      </c>
      <c t="s" s="136" r="E3124">
        <v>7054</v>
      </c>
      <c s="150" r="F3124"/>
    </row>
    <row r="3125">
      <c s="113" r="A3125">
        <v>225867000048</v>
      </c>
      <c t="s" s="136" r="B3125">
        <v>7959</v>
      </c>
      <c t="s" s="136" r="C3125">
        <v>251</v>
      </c>
      <c t="s" s="136" r="D3125">
        <v>251</v>
      </c>
      <c t="s" s="136" r="E3125">
        <v>7961</v>
      </c>
      <c s="150" r="F3125"/>
    </row>
    <row r="3126">
      <c s="113" r="A3126">
        <v>225867000064</v>
      </c>
      <c t="s" s="136" r="B3126">
        <v>7959</v>
      </c>
      <c t="s" s="136" r="C3126">
        <v>251</v>
      </c>
      <c t="s" s="136" r="D3126">
        <v>251</v>
      </c>
      <c t="s" s="136" r="E3126">
        <v>7962</v>
      </c>
      <c s="150" r="F3126"/>
    </row>
    <row r="3127">
      <c s="113" r="A3127">
        <v>225867000072</v>
      </c>
      <c t="s" s="136" r="B3127">
        <v>7959</v>
      </c>
      <c t="s" s="136" r="C3127">
        <v>251</v>
      </c>
      <c t="s" s="136" r="D3127">
        <v>251</v>
      </c>
      <c t="s" s="136" r="E3127">
        <v>7963</v>
      </c>
      <c s="150" r="F3127"/>
    </row>
    <row r="3128">
      <c s="113" r="A3128">
        <v>225867000081</v>
      </c>
      <c t="s" s="136" r="B3128">
        <v>7959</v>
      </c>
      <c t="s" s="136" r="C3128">
        <v>251</v>
      </c>
      <c t="s" s="136" r="D3128">
        <v>251</v>
      </c>
      <c t="s" s="136" r="E3128">
        <v>7964</v>
      </c>
      <c s="150" r="F3128"/>
    </row>
    <row r="3129">
      <c s="113" r="A3129">
        <v>225867000099</v>
      </c>
      <c t="s" s="136" r="B3129">
        <v>7959</v>
      </c>
      <c t="s" s="136" r="C3129">
        <v>251</v>
      </c>
      <c t="s" s="136" r="D3129">
        <v>251</v>
      </c>
      <c t="s" s="136" r="E3129">
        <v>7965</v>
      </c>
      <c s="150" r="F3129"/>
    </row>
    <row r="3130">
      <c s="113" r="A3130">
        <v>225867000102</v>
      </c>
      <c t="s" s="136" r="B3130">
        <v>7959</v>
      </c>
      <c t="s" s="136" r="C3130">
        <v>251</v>
      </c>
      <c t="s" s="136" r="D3130">
        <v>251</v>
      </c>
      <c t="s" s="136" r="E3130">
        <v>7966</v>
      </c>
      <c s="150" r="F3130"/>
    </row>
    <row r="3131">
      <c s="113" r="A3131">
        <v>225867000111</v>
      </c>
      <c t="s" s="136" r="B3131">
        <v>7959</v>
      </c>
      <c t="s" s="136" r="C3131">
        <v>251</v>
      </c>
      <c t="s" s="136" r="D3131">
        <v>251</v>
      </c>
      <c t="s" s="136" r="E3131">
        <v>7967</v>
      </c>
      <c s="150" r="F3131"/>
    </row>
    <row r="3132">
      <c s="113" r="A3132">
        <v>225867000129</v>
      </c>
      <c t="s" s="136" r="B3132">
        <v>7959</v>
      </c>
      <c t="s" s="136" r="C3132">
        <v>251</v>
      </c>
      <c t="s" s="136" r="D3132">
        <v>251</v>
      </c>
      <c t="s" s="136" r="E3132">
        <v>7968</v>
      </c>
      <c s="150" r="F3132"/>
    </row>
    <row r="3133">
      <c s="113" r="A3133">
        <v>225867000137</v>
      </c>
      <c t="s" s="136" r="B3133">
        <v>7959</v>
      </c>
      <c t="s" s="136" r="C3133">
        <v>251</v>
      </c>
      <c t="s" s="136" r="D3133">
        <v>251</v>
      </c>
      <c t="s" s="136" r="E3133">
        <v>7969</v>
      </c>
      <c s="150" r="F3133"/>
    </row>
    <row r="3134">
      <c s="113" r="A3134">
        <v>225867000145</v>
      </c>
      <c t="s" s="136" r="B3134">
        <v>7959</v>
      </c>
      <c t="s" s="136" r="C3134">
        <v>251</v>
      </c>
      <c t="s" s="136" r="D3134">
        <v>251</v>
      </c>
      <c t="s" s="136" r="E3134">
        <v>7970</v>
      </c>
      <c s="150" r="F3134"/>
    </row>
    <row r="3135">
      <c s="113" r="A3135">
        <v>225867000161</v>
      </c>
      <c t="s" s="136" r="B3135">
        <v>7959</v>
      </c>
      <c t="s" s="136" r="C3135">
        <v>251</v>
      </c>
      <c t="s" s="136" r="D3135">
        <v>251</v>
      </c>
      <c t="s" s="136" r="E3135">
        <v>7971</v>
      </c>
      <c s="150" r="F3135"/>
    </row>
    <row r="3136">
      <c s="113" r="A3136">
        <v>225867000170</v>
      </c>
      <c t="s" s="136" r="B3136">
        <v>7959</v>
      </c>
      <c t="s" s="136" r="C3136">
        <v>251</v>
      </c>
      <c t="s" s="136" r="D3136">
        <v>251</v>
      </c>
      <c t="s" s="136" r="E3136">
        <v>7972</v>
      </c>
      <c s="150" r="F3136"/>
    </row>
    <row r="3137">
      <c s="113" r="A3137">
        <v>125871000015</v>
      </c>
      <c t="s" s="136" r="B3137">
        <v>7973</v>
      </c>
      <c t="s" s="136" r="C3137">
        <v>251</v>
      </c>
      <c t="s" s="136" r="D3137">
        <v>251</v>
      </c>
      <c t="s" s="136" r="E3137">
        <v>6532</v>
      </c>
      <c s="150" r="F3137"/>
    </row>
    <row r="3138">
      <c s="113" r="A3138">
        <v>125871000023</v>
      </c>
      <c t="s" s="136" r="B3138">
        <v>7973</v>
      </c>
      <c t="s" s="136" r="C3138">
        <v>251</v>
      </c>
      <c t="s" s="136" r="D3138">
        <v>251</v>
      </c>
      <c t="s" s="136" r="E3138">
        <v>7490</v>
      </c>
      <c s="150" r="F3138"/>
    </row>
    <row r="3139">
      <c s="113" r="A3139">
        <v>225871000044</v>
      </c>
      <c t="s" s="136" r="B3139">
        <v>7973</v>
      </c>
      <c t="s" s="136" r="C3139">
        <v>251</v>
      </c>
      <c t="s" s="136" r="D3139">
        <v>251</v>
      </c>
      <c t="s" s="136" r="E3139">
        <v>7730</v>
      </c>
      <c s="150" r="F3139"/>
    </row>
    <row r="3140">
      <c s="113" r="A3140">
        <v>225871000052</v>
      </c>
      <c t="s" s="136" r="B3140">
        <v>7973</v>
      </c>
      <c t="s" s="136" r="C3140">
        <v>251</v>
      </c>
      <c t="s" s="136" r="D3140">
        <v>251</v>
      </c>
      <c t="s" s="136" r="E3140">
        <v>7974</v>
      </c>
      <c s="150" r="F3140"/>
    </row>
    <row r="3141">
      <c s="113" r="A3141">
        <v>225871000061</v>
      </c>
      <c t="s" s="136" r="B3141">
        <v>7973</v>
      </c>
      <c t="s" s="136" r="C3141">
        <v>251</v>
      </c>
      <c t="s" s="136" r="D3141">
        <v>251</v>
      </c>
      <c t="s" s="136" r="E3141">
        <v>7975</v>
      </c>
      <c s="150" r="F3141"/>
    </row>
    <row r="3142">
      <c s="113" r="A3142">
        <v>225871000079</v>
      </c>
      <c t="s" s="136" r="B3142">
        <v>7973</v>
      </c>
      <c t="s" s="136" r="C3142">
        <v>251</v>
      </c>
      <c t="s" s="136" r="D3142">
        <v>251</v>
      </c>
      <c t="s" s="136" r="E3142">
        <v>7976</v>
      </c>
      <c s="150" r="F3142"/>
    </row>
    <row r="3143">
      <c s="113" r="A3143">
        <v>225871000087</v>
      </c>
      <c t="s" s="136" r="B3143">
        <v>7973</v>
      </c>
      <c t="s" s="136" r="C3143">
        <v>251</v>
      </c>
      <c t="s" s="136" r="D3143">
        <v>251</v>
      </c>
      <c t="s" s="136" r="E3143">
        <v>7977</v>
      </c>
      <c s="150" r="F3143"/>
    </row>
    <row r="3144">
      <c s="113" r="A3144">
        <v>225871000095</v>
      </c>
      <c t="s" s="136" r="B3144">
        <v>7973</v>
      </c>
      <c t="s" s="136" r="C3144">
        <v>251</v>
      </c>
      <c t="s" s="136" r="D3144">
        <v>251</v>
      </c>
      <c t="s" s="136" r="E3144">
        <v>7978</v>
      </c>
      <c s="150" r="F3144"/>
    </row>
    <row r="3145">
      <c s="113" r="A3145">
        <v>225871000109</v>
      </c>
      <c t="s" s="136" r="B3145">
        <v>7973</v>
      </c>
      <c t="s" s="136" r="C3145">
        <v>251</v>
      </c>
      <c t="s" s="136" r="D3145">
        <v>251</v>
      </c>
      <c t="s" s="136" r="E3145">
        <v>7979</v>
      </c>
      <c s="150" r="F3145"/>
    </row>
    <row r="3146">
      <c s="113" r="A3146">
        <v>225871000117</v>
      </c>
      <c t="s" s="136" r="B3146">
        <v>7973</v>
      </c>
      <c t="s" s="136" r="C3146">
        <v>251</v>
      </c>
      <c t="s" s="136" r="D3146">
        <v>251</v>
      </c>
      <c t="s" s="136" r="E3146">
        <v>7980</v>
      </c>
      <c s="150" r="F3146"/>
    </row>
    <row r="3147">
      <c s="113" r="A3147">
        <v>225871000125</v>
      </c>
      <c t="s" s="136" r="B3147">
        <v>7973</v>
      </c>
      <c t="s" s="136" r="C3147">
        <v>251</v>
      </c>
      <c t="s" s="136" r="D3147">
        <v>251</v>
      </c>
      <c t="s" s="136" r="E3147">
        <v>7981</v>
      </c>
      <c s="150" r="F3147"/>
    </row>
    <row r="3148">
      <c s="113" r="A3148">
        <v>225871000133</v>
      </c>
      <c t="s" s="136" r="B3148">
        <v>7973</v>
      </c>
      <c t="s" s="136" r="C3148">
        <v>251</v>
      </c>
      <c t="s" s="136" r="D3148">
        <v>251</v>
      </c>
      <c t="s" s="136" r="E3148">
        <v>7982</v>
      </c>
      <c s="150" r="F3148"/>
    </row>
    <row r="3149">
      <c s="113" r="A3149">
        <v>225871000176</v>
      </c>
      <c t="s" s="136" r="B3149">
        <v>7973</v>
      </c>
      <c t="s" s="136" r="C3149">
        <v>251</v>
      </c>
      <c t="s" s="136" r="D3149">
        <v>251</v>
      </c>
      <c t="s" s="136" r="E3149">
        <v>7983</v>
      </c>
      <c s="150" r="F3149"/>
    </row>
    <row r="3150">
      <c s="113" r="A3150">
        <v>125873000136</v>
      </c>
      <c t="s" s="136" r="B3150">
        <v>7984</v>
      </c>
      <c t="s" s="136" r="C3150">
        <v>251</v>
      </c>
      <c t="s" s="136" r="D3150">
        <v>251</v>
      </c>
      <c t="s" s="136" r="E3150">
        <v>7810</v>
      </c>
      <c s="150" r="F3150"/>
    </row>
    <row r="3151">
      <c s="113" r="A3151">
        <v>125873000209</v>
      </c>
      <c t="s" s="136" r="B3151">
        <v>7984</v>
      </c>
      <c t="s" s="136" r="C3151">
        <v>251</v>
      </c>
      <c t="s" s="136" r="D3151">
        <v>251</v>
      </c>
      <c t="s" s="136" r="E3151">
        <v>7985</v>
      </c>
      <c s="150" r="F3151"/>
    </row>
    <row r="3152">
      <c s="113" r="A3152">
        <v>225873000033</v>
      </c>
      <c t="s" s="136" r="B3152">
        <v>7984</v>
      </c>
      <c t="s" s="136" r="C3152">
        <v>251</v>
      </c>
      <c t="s" s="136" r="D3152">
        <v>251</v>
      </c>
      <c t="s" s="136" r="E3152">
        <v>7986</v>
      </c>
      <c s="150" r="F3152"/>
    </row>
    <row r="3153">
      <c s="113" r="A3153">
        <v>225873000092</v>
      </c>
      <c t="s" s="136" r="B3153">
        <v>7984</v>
      </c>
      <c t="s" s="136" r="C3153">
        <v>251</v>
      </c>
      <c t="s" s="136" r="D3153">
        <v>251</v>
      </c>
      <c t="s" s="136" r="E3153">
        <v>7987</v>
      </c>
      <c s="150" r="F3153"/>
    </row>
    <row r="3154">
      <c s="113" r="A3154">
        <v>225873000173</v>
      </c>
      <c t="s" s="136" r="B3154">
        <v>7984</v>
      </c>
      <c t="s" s="136" r="C3154">
        <v>251</v>
      </c>
      <c t="s" s="136" r="D3154">
        <v>251</v>
      </c>
      <c t="s" s="136" r="E3154">
        <v>7988</v>
      </c>
      <c s="150" r="F3154"/>
    </row>
    <row r="3155">
      <c s="113" r="A3155">
        <v>225873000335</v>
      </c>
      <c t="s" s="136" r="B3155">
        <v>7984</v>
      </c>
      <c t="s" s="136" r="C3155">
        <v>251</v>
      </c>
      <c t="s" s="136" r="D3155">
        <v>251</v>
      </c>
      <c t="s" s="136" r="E3155">
        <v>7989</v>
      </c>
      <c s="150" r="F3155"/>
    </row>
    <row r="3156">
      <c s="113" r="A3156">
        <v>225873000351</v>
      </c>
      <c t="s" s="136" r="B3156">
        <v>7984</v>
      </c>
      <c t="s" s="136" r="C3156">
        <v>251</v>
      </c>
      <c t="s" s="136" r="D3156">
        <v>251</v>
      </c>
      <c t="s" s="136" r="E3156">
        <v>7990</v>
      </c>
      <c s="150" r="F3156"/>
    </row>
    <row r="3157">
      <c s="113" r="A3157">
        <v>125875000214</v>
      </c>
      <c t="s" s="136" r="B3157">
        <v>7991</v>
      </c>
      <c t="s" s="136" r="C3157">
        <v>251</v>
      </c>
      <c t="s" s="136" r="D3157">
        <v>251</v>
      </c>
      <c t="s" s="136" r="E3157">
        <v>7992</v>
      </c>
      <c s="150" r="F3157"/>
    </row>
    <row r="3158">
      <c s="113" r="A3158">
        <v>125875000249</v>
      </c>
      <c t="s" s="136" r="B3158">
        <v>7991</v>
      </c>
      <c t="s" s="136" r="C3158">
        <v>251</v>
      </c>
      <c t="s" s="136" r="D3158">
        <v>251</v>
      </c>
      <c t="s" s="136" r="E3158">
        <v>7052</v>
      </c>
      <c s="150" r="F3158"/>
    </row>
    <row r="3159">
      <c s="113" r="A3159">
        <v>125875000397</v>
      </c>
      <c t="s" s="136" r="B3159">
        <v>7991</v>
      </c>
      <c t="s" s="136" r="C3159">
        <v>251</v>
      </c>
      <c t="s" s="136" r="D3159">
        <v>251</v>
      </c>
      <c t="s" s="136" r="E3159">
        <v>7055</v>
      </c>
      <c s="150" r="F3159"/>
    </row>
    <row r="3160">
      <c s="113" r="A3160">
        <v>125875000427</v>
      </c>
      <c t="s" s="136" r="B3160">
        <v>7991</v>
      </c>
      <c t="s" s="136" r="C3160">
        <v>251</v>
      </c>
      <c t="s" s="136" r="D3160">
        <v>251</v>
      </c>
      <c t="s" s="136" r="E3160">
        <v>7993</v>
      </c>
      <c s="150" r="F3160"/>
    </row>
    <row r="3161">
      <c s="113" r="A3161">
        <v>125875000460</v>
      </c>
      <c t="s" s="136" r="B3161">
        <v>7991</v>
      </c>
      <c t="s" s="136" r="C3161">
        <v>251</v>
      </c>
      <c t="s" s="136" r="D3161">
        <v>251</v>
      </c>
      <c t="s" s="136" r="E3161">
        <v>7994</v>
      </c>
      <c s="150" r="F3161"/>
    </row>
    <row r="3162">
      <c s="113" r="A3162">
        <v>225875000065</v>
      </c>
      <c t="s" s="136" r="B3162">
        <v>7991</v>
      </c>
      <c t="s" s="136" r="C3162">
        <v>251</v>
      </c>
      <c t="s" s="136" r="D3162">
        <v>251</v>
      </c>
      <c t="s" s="136" r="E3162">
        <v>7995</v>
      </c>
      <c s="150" r="F3162"/>
    </row>
    <row r="3163">
      <c s="113" r="A3163">
        <v>225875000090</v>
      </c>
      <c t="s" s="136" r="B3163">
        <v>7991</v>
      </c>
      <c t="s" s="136" r="C3163">
        <v>251</v>
      </c>
      <c t="s" s="136" r="D3163">
        <v>251</v>
      </c>
      <c t="s" s="136" r="E3163">
        <v>7429</v>
      </c>
      <c s="150" r="F3163"/>
    </row>
    <row r="3164">
      <c s="113" r="A3164">
        <v>225875000251</v>
      </c>
      <c t="s" s="136" r="B3164">
        <v>7991</v>
      </c>
      <c t="s" s="136" r="C3164">
        <v>251</v>
      </c>
      <c t="s" s="136" r="D3164">
        <v>251</v>
      </c>
      <c t="s" s="136" r="E3164">
        <v>7996</v>
      </c>
      <c s="150" r="F3164"/>
    </row>
    <row r="3165">
      <c s="113" r="A3165">
        <v>225875000316</v>
      </c>
      <c t="s" s="136" r="B3165">
        <v>7991</v>
      </c>
      <c t="s" s="136" r="C3165">
        <v>251</v>
      </c>
      <c t="s" s="136" r="D3165">
        <v>251</v>
      </c>
      <c t="s" s="136" r="E3165">
        <v>7997</v>
      </c>
      <c s="150" r="F3165"/>
    </row>
    <row r="3166">
      <c s="113" r="A3166">
        <v>125875000231</v>
      </c>
      <c t="s" s="136" r="B3166">
        <v>7991</v>
      </c>
      <c t="s" s="136" r="C3166">
        <v>251</v>
      </c>
      <c t="s" s="136" r="D3166">
        <v>251</v>
      </c>
      <c t="s" s="136" r="E3166">
        <v>7998</v>
      </c>
      <c s="150" r="F3166"/>
    </row>
    <row r="3167">
      <c s="113" r="A3167">
        <v>125875000435</v>
      </c>
      <c t="s" s="136" r="B3167">
        <v>7991</v>
      </c>
      <c t="s" s="136" r="C3167">
        <v>251</v>
      </c>
      <c t="s" s="136" r="D3167">
        <v>251</v>
      </c>
      <c t="s" s="136" r="E3167">
        <v>7999</v>
      </c>
      <c s="150" r="F3167"/>
    </row>
    <row r="3168">
      <c s="113" r="A3168">
        <v>125875000478</v>
      </c>
      <c t="s" s="136" r="B3168">
        <v>7991</v>
      </c>
      <c t="s" s="136" r="C3168">
        <v>251</v>
      </c>
      <c t="s" s="136" r="D3168">
        <v>251</v>
      </c>
      <c t="s" s="136" r="E3168">
        <v>8000</v>
      </c>
      <c s="150" r="F3168"/>
    </row>
    <row r="3169">
      <c s="113" r="A3169">
        <v>125875000486</v>
      </c>
      <c t="s" s="136" r="B3169">
        <v>7991</v>
      </c>
      <c t="s" s="136" r="C3169">
        <v>251</v>
      </c>
      <c t="s" s="136" r="D3169">
        <v>251</v>
      </c>
      <c t="s" s="136" r="E3169">
        <v>8001</v>
      </c>
      <c s="150" r="F3169"/>
    </row>
    <row r="3170">
      <c s="113" r="A3170">
        <v>225875000073</v>
      </c>
      <c t="s" s="136" r="B3170">
        <v>7991</v>
      </c>
      <c t="s" s="136" r="C3170">
        <v>251</v>
      </c>
      <c t="s" s="136" r="D3170">
        <v>251</v>
      </c>
      <c t="s" s="136" r="E3170">
        <v>8002</v>
      </c>
      <c s="150" r="F3170"/>
    </row>
    <row r="3171">
      <c s="113" r="A3171">
        <v>225875000138</v>
      </c>
      <c t="s" s="136" r="B3171">
        <v>7991</v>
      </c>
      <c t="s" s="136" r="C3171">
        <v>251</v>
      </c>
      <c t="s" s="136" r="D3171">
        <v>251</v>
      </c>
      <c t="s" s="136" r="E3171">
        <v>8003</v>
      </c>
      <c s="150" r="F3171"/>
    </row>
    <row r="3172">
      <c s="113" r="A3172">
        <v>225875000154</v>
      </c>
      <c t="s" s="136" r="B3172">
        <v>7991</v>
      </c>
      <c t="s" s="136" r="C3172">
        <v>251</v>
      </c>
      <c t="s" s="136" r="D3172">
        <v>251</v>
      </c>
      <c t="s" s="136" r="E3172">
        <v>8004</v>
      </c>
      <c s="150" r="F3172"/>
    </row>
    <row r="3173">
      <c s="113" r="A3173">
        <v>225875000341</v>
      </c>
      <c t="s" s="136" r="B3173">
        <v>7991</v>
      </c>
      <c t="s" s="136" r="C3173">
        <v>251</v>
      </c>
      <c t="s" s="136" r="D3173">
        <v>251</v>
      </c>
      <c t="s" s="136" r="E3173">
        <v>8005</v>
      </c>
      <c s="150" r="F3173"/>
    </row>
    <row r="3174">
      <c s="113" r="A3174">
        <v>125878000525</v>
      </c>
      <c t="s" s="136" r="B3174">
        <v>8006</v>
      </c>
      <c t="s" s="136" r="C3174">
        <v>251</v>
      </c>
      <c t="s" s="136" r="D3174">
        <v>251</v>
      </c>
      <c t="s" s="136" r="E3174">
        <v>8007</v>
      </c>
      <c s="150" r="F3174"/>
    </row>
    <row r="3175">
      <c s="113" r="A3175">
        <v>125878000533</v>
      </c>
      <c t="s" s="136" r="B3175">
        <v>8006</v>
      </c>
      <c t="s" s="136" r="C3175">
        <v>251</v>
      </c>
      <c t="s" s="136" r="D3175">
        <v>251</v>
      </c>
      <c t="s" s="136" r="E3175">
        <v>8008</v>
      </c>
      <c s="150" r="F3175"/>
    </row>
    <row r="3176">
      <c s="113" r="A3176">
        <v>125878000541</v>
      </c>
      <c t="s" s="136" r="B3176">
        <v>8006</v>
      </c>
      <c t="s" s="136" r="C3176">
        <v>251</v>
      </c>
      <c t="s" s="136" r="D3176">
        <v>251</v>
      </c>
      <c t="s" s="136" r="E3176">
        <v>8009</v>
      </c>
      <c s="150" r="F3176"/>
    </row>
    <row r="3177">
      <c s="113" r="A3177">
        <v>125878000622</v>
      </c>
      <c t="s" s="136" r="B3177">
        <v>8006</v>
      </c>
      <c t="s" s="136" r="C3177">
        <v>251</v>
      </c>
      <c t="s" s="136" r="D3177">
        <v>251</v>
      </c>
      <c t="s" s="136" r="E3177">
        <v>8010</v>
      </c>
      <c s="150" r="F3177"/>
    </row>
    <row r="3178">
      <c s="113" r="A3178">
        <v>125878000711</v>
      </c>
      <c t="s" s="136" r="B3178">
        <v>8006</v>
      </c>
      <c t="s" s="136" r="C3178">
        <v>251</v>
      </c>
      <c t="s" s="136" r="D3178">
        <v>251</v>
      </c>
      <c t="s" s="136" r="E3178">
        <v>8011</v>
      </c>
      <c s="150" r="F3178"/>
    </row>
    <row r="3179">
      <c s="113" r="A3179">
        <v>125878000771</v>
      </c>
      <c t="s" s="136" r="B3179">
        <v>8006</v>
      </c>
      <c t="s" s="136" r="C3179">
        <v>251</v>
      </c>
      <c t="s" s="136" r="D3179">
        <v>251</v>
      </c>
      <c t="s" s="136" r="E3179">
        <v>8012</v>
      </c>
      <c s="150" r="F3179"/>
    </row>
    <row r="3180">
      <c s="113" r="A3180">
        <v>225878000121</v>
      </c>
      <c t="s" s="136" r="B3180">
        <v>8006</v>
      </c>
      <c t="s" s="136" r="C3180">
        <v>251</v>
      </c>
      <c t="s" s="136" r="D3180">
        <v>251</v>
      </c>
      <c t="s" s="136" r="E3180">
        <v>8013</v>
      </c>
      <c s="150" r="F3180"/>
    </row>
    <row r="3181">
      <c s="113" r="A3181">
        <v>225878000147</v>
      </c>
      <c t="s" s="136" r="B3181">
        <v>8006</v>
      </c>
      <c t="s" s="136" r="C3181">
        <v>251</v>
      </c>
      <c t="s" s="136" r="D3181">
        <v>251</v>
      </c>
      <c t="s" s="136" r="E3181">
        <v>8014</v>
      </c>
      <c s="150" r="F3181"/>
    </row>
    <row r="3182">
      <c s="113" r="A3182">
        <v>225878000201</v>
      </c>
      <c t="s" s="136" r="B3182">
        <v>8006</v>
      </c>
      <c t="s" s="136" r="C3182">
        <v>251</v>
      </c>
      <c t="s" s="136" r="D3182">
        <v>251</v>
      </c>
      <c t="s" s="136" r="E3182">
        <v>8015</v>
      </c>
      <c s="150" r="F3182"/>
    </row>
    <row r="3183">
      <c s="113" r="A3183">
        <v>225878000296</v>
      </c>
      <c t="s" s="136" r="B3183">
        <v>8006</v>
      </c>
      <c t="s" s="136" r="C3183">
        <v>251</v>
      </c>
      <c t="s" s="136" r="D3183">
        <v>251</v>
      </c>
      <c t="s" s="136" r="E3183">
        <v>8016</v>
      </c>
      <c s="150" r="F3183"/>
    </row>
    <row r="3184">
      <c s="113" r="A3184">
        <v>225878000317</v>
      </c>
      <c t="s" s="136" r="B3184">
        <v>8006</v>
      </c>
      <c t="s" s="136" r="C3184">
        <v>251</v>
      </c>
      <c t="s" s="136" r="D3184">
        <v>251</v>
      </c>
      <c t="s" s="136" r="E3184">
        <v>8017</v>
      </c>
      <c s="150" r="F3184"/>
    </row>
    <row r="3185">
      <c s="113" r="A3185">
        <v>225878000333</v>
      </c>
      <c t="s" s="136" r="B3185">
        <v>8006</v>
      </c>
      <c t="s" s="136" r="C3185">
        <v>251</v>
      </c>
      <c t="s" s="136" r="D3185">
        <v>251</v>
      </c>
      <c t="s" s="136" r="E3185">
        <v>7650</v>
      </c>
      <c s="150" r="F3185"/>
    </row>
    <row r="3186">
      <c s="113" r="A3186">
        <v>225878000341</v>
      </c>
      <c t="s" s="136" r="B3186">
        <v>8006</v>
      </c>
      <c t="s" s="136" r="C3186">
        <v>251</v>
      </c>
      <c t="s" s="136" r="D3186">
        <v>251</v>
      </c>
      <c t="s" s="136" r="E3186">
        <v>8018</v>
      </c>
      <c s="150" r="F3186"/>
    </row>
    <row r="3187">
      <c s="113" r="A3187">
        <v>225878000384</v>
      </c>
      <c t="s" s="136" r="B3187">
        <v>8006</v>
      </c>
      <c t="s" s="136" r="C3187">
        <v>251</v>
      </c>
      <c t="s" s="136" r="D3187">
        <v>251</v>
      </c>
      <c t="s" s="136" r="E3187">
        <v>8019</v>
      </c>
      <c s="150" r="F3187"/>
    </row>
    <row r="3188">
      <c s="113" r="A3188">
        <v>225878000511</v>
      </c>
      <c t="s" s="136" r="B3188">
        <v>8006</v>
      </c>
      <c t="s" s="136" r="C3188">
        <v>251</v>
      </c>
      <c t="s" s="136" r="D3188">
        <v>251</v>
      </c>
      <c t="s" s="136" r="E3188">
        <v>7904</v>
      </c>
      <c s="150" r="F3188"/>
    </row>
    <row r="3189">
      <c s="113" r="A3189">
        <v>225878000678</v>
      </c>
      <c t="s" s="136" r="B3189">
        <v>8006</v>
      </c>
      <c t="s" s="136" r="C3189">
        <v>251</v>
      </c>
      <c t="s" s="136" r="D3189">
        <v>251</v>
      </c>
      <c t="s" s="136" r="E3189">
        <v>8020</v>
      </c>
      <c s="150" r="F3189"/>
    </row>
    <row r="3190">
      <c s="113" r="A3190">
        <v>225878000724</v>
      </c>
      <c t="s" s="136" r="B3190">
        <v>8006</v>
      </c>
      <c t="s" s="136" r="C3190">
        <v>251</v>
      </c>
      <c t="s" s="136" r="D3190">
        <v>251</v>
      </c>
      <c t="s" s="136" r="E3190">
        <v>8021</v>
      </c>
      <c s="150" r="F3190"/>
    </row>
    <row r="3191">
      <c s="113" r="A3191">
        <v>225878000732</v>
      </c>
      <c t="s" s="136" r="B3191">
        <v>8006</v>
      </c>
      <c t="s" s="136" r="C3191">
        <v>251</v>
      </c>
      <c t="s" s="136" r="D3191">
        <v>251</v>
      </c>
      <c t="s" s="136" r="E3191">
        <v>8022</v>
      </c>
      <c s="150" r="F3191"/>
    </row>
    <row r="3192">
      <c s="113" r="A3192">
        <v>225878000783</v>
      </c>
      <c t="s" s="136" r="B3192">
        <v>8006</v>
      </c>
      <c t="s" s="136" r="C3192">
        <v>251</v>
      </c>
      <c t="s" s="136" r="D3192">
        <v>251</v>
      </c>
      <c t="s" s="136" r="E3192">
        <v>8023</v>
      </c>
      <c s="150" r="F3192"/>
    </row>
    <row r="3193">
      <c s="50" r="A3193">
        <v>125885000760</v>
      </c>
      <c t="s" s="103" r="B3193">
        <v>8024</v>
      </c>
      <c t="s" s="103" r="C3193">
        <v>4891</v>
      </c>
      <c t="s" s="103" r="D3193">
        <v>251</v>
      </c>
      <c t="s" s="103" r="E3193">
        <v>8025</v>
      </c>
      <c s="150" r="F3193"/>
    </row>
    <row r="3194">
      <c s="50" r="A3194">
        <v>125885000832</v>
      </c>
      <c t="s" s="103" r="B3194">
        <v>8024</v>
      </c>
      <c t="s" s="103" r="C3194">
        <v>4891</v>
      </c>
      <c t="s" s="103" r="D3194">
        <v>251</v>
      </c>
      <c t="s" s="103" r="E3194">
        <v>8008</v>
      </c>
      <c s="150" r="F3194"/>
    </row>
    <row r="3195">
      <c s="113" r="A3195">
        <v>125898000041</v>
      </c>
      <c t="s" s="136" r="B3195">
        <v>8026</v>
      </c>
      <c t="s" s="136" r="C3195">
        <v>251</v>
      </c>
      <c t="s" s="136" r="D3195">
        <v>251</v>
      </c>
      <c t="s" s="136" r="E3195">
        <v>8027</v>
      </c>
      <c s="150" r="F3195"/>
    </row>
    <row r="3196">
      <c s="113" r="A3196">
        <v>225898000011</v>
      </c>
      <c t="s" s="136" r="B3196">
        <v>8026</v>
      </c>
      <c t="s" s="136" r="C3196">
        <v>251</v>
      </c>
      <c t="s" s="136" r="D3196">
        <v>251</v>
      </c>
      <c t="s" s="136" r="E3196">
        <v>8028</v>
      </c>
      <c s="150" r="F3196"/>
    </row>
    <row r="3197">
      <c s="113" r="A3197">
        <v>225898000054</v>
      </c>
      <c t="s" s="136" r="B3197">
        <v>8026</v>
      </c>
      <c t="s" s="136" r="C3197">
        <v>251</v>
      </c>
      <c t="s" s="136" r="D3197">
        <v>251</v>
      </c>
      <c t="s" s="136" r="E3197">
        <v>7608</v>
      </c>
      <c s="150" r="F3197"/>
    </row>
    <row r="3198">
      <c s="113" r="A3198">
        <v>225898000071</v>
      </c>
      <c t="s" s="136" r="B3198">
        <v>8026</v>
      </c>
      <c t="s" s="136" r="C3198">
        <v>251</v>
      </c>
      <c t="s" s="136" r="D3198">
        <v>251</v>
      </c>
      <c t="s" s="136" r="E3198">
        <v>8029</v>
      </c>
      <c s="150" r="F3198"/>
    </row>
    <row r="3199">
      <c s="113" r="A3199">
        <v>225898000097</v>
      </c>
      <c t="s" s="136" r="B3199">
        <v>8026</v>
      </c>
      <c t="s" s="136" r="C3199">
        <v>251</v>
      </c>
      <c t="s" s="136" r="D3199">
        <v>251</v>
      </c>
      <c t="s" s="136" r="E3199">
        <v>8030</v>
      </c>
      <c s="150" r="F3199"/>
    </row>
    <row r="3200">
      <c s="50" r="A3200">
        <v>125899000126</v>
      </c>
      <c t="s" s="103" r="B3200">
        <v>8031</v>
      </c>
      <c t="s" s="103" r="C3200">
        <v>4891</v>
      </c>
      <c t="s" s="103" r="D3200">
        <v>8032</v>
      </c>
      <c t="s" s="103" r="E3200">
        <v>8033</v>
      </c>
      <c s="150" r="F3200"/>
    </row>
    <row r="3201">
      <c s="50" r="A3201">
        <v>125899090079</v>
      </c>
      <c t="s" s="103" r="B3201">
        <v>8031</v>
      </c>
      <c t="s" s="103" r="C3201">
        <v>4891</v>
      </c>
      <c t="s" s="103" r="D3201">
        <v>8032</v>
      </c>
      <c t="s" s="103" r="E3201">
        <v>8034</v>
      </c>
      <c s="150" r="F3201"/>
    </row>
    <row r="3202">
      <c s="50" r="A3202">
        <v>125899000347</v>
      </c>
      <c t="s" s="103" r="B3202">
        <v>8031</v>
      </c>
      <c t="s" s="103" r="C3202">
        <v>4891</v>
      </c>
      <c t="s" s="103" r="D3202">
        <v>8032</v>
      </c>
      <c t="s" s="103" r="E3202">
        <v>8035</v>
      </c>
      <c s="150" r="F3202"/>
    </row>
    <row r="3203">
      <c s="50" r="A3203">
        <v>125899000380</v>
      </c>
      <c t="s" s="103" r="B3203">
        <v>8031</v>
      </c>
      <c t="s" s="103" r="C3203">
        <v>4891</v>
      </c>
      <c t="s" s="103" r="D3203">
        <v>8032</v>
      </c>
      <c t="s" s="103" r="E3203">
        <v>8036</v>
      </c>
      <c s="150" r="F3203"/>
    </row>
    <row r="3204">
      <c s="50" r="A3204">
        <v>225899000252</v>
      </c>
      <c t="s" s="103" r="B3204">
        <v>8031</v>
      </c>
      <c t="s" s="103" r="C3204">
        <v>4891</v>
      </c>
      <c t="s" s="103" r="D3204">
        <v>8032</v>
      </c>
      <c t="s" s="103" r="E3204">
        <v>8037</v>
      </c>
      <c s="150" r="F3204"/>
    </row>
    <row r="3205">
      <c s="50" r="A3205">
        <v>125899001505</v>
      </c>
      <c t="s" s="103" r="B3205">
        <v>8031</v>
      </c>
      <c t="s" s="103" r="C3205">
        <v>4891</v>
      </c>
      <c t="s" s="103" r="D3205">
        <v>8032</v>
      </c>
      <c t="s" s="103" r="E3205">
        <v>8038</v>
      </c>
      <c s="150" r="F3205"/>
    </row>
    <row r="3206">
      <c s="50" r="A3206">
        <v>125899000070</v>
      </c>
      <c t="s" s="103" r="B3206">
        <v>8031</v>
      </c>
      <c t="s" s="103" r="C3206">
        <v>4891</v>
      </c>
      <c t="s" s="103" r="D3206">
        <v>8032</v>
      </c>
      <c t="s" s="103" r="E3206">
        <v>8039</v>
      </c>
      <c s="150" r="F3206"/>
    </row>
    <row r="3207">
      <c s="50" r="A3207">
        <v>125899000665</v>
      </c>
      <c t="s" s="103" r="B3207">
        <v>8031</v>
      </c>
      <c t="s" s="103" r="C3207">
        <v>4891</v>
      </c>
      <c t="s" s="103" r="D3207">
        <v>8032</v>
      </c>
      <c t="s" s="103" r="E3207">
        <v>8040</v>
      </c>
      <c s="150" r="F3207"/>
    </row>
    <row r="3208">
      <c s="50" r="A3208">
        <v>125899001661</v>
      </c>
      <c t="s" s="103" r="B3208">
        <v>8031</v>
      </c>
      <c t="s" s="103" r="C3208">
        <v>4891</v>
      </c>
      <c t="s" s="103" r="D3208">
        <v>8032</v>
      </c>
      <c t="s" s="103" r="E3208">
        <v>8041</v>
      </c>
      <c s="150" r="F3208"/>
    </row>
    <row r="3209">
      <c s="50" r="A3209">
        <v>125899000606</v>
      </c>
      <c t="s" s="103" r="B3209">
        <v>8031</v>
      </c>
      <c t="s" s="103" r="C3209">
        <v>4891</v>
      </c>
      <c t="s" s="103" r="D3209">
        <v>8032</v>
      </c>
      <c t="s" s="103" r="E3209">
        <v>8042</v>
      </c>
      <c s="150" r="F3209"/>
    </row>
    <row r="3210">
      <c s="50" r="A3210">
        <v>125899000398</v>
      </c>
      <c t="s" s="103" r="B3210">
        <v>8031</v>
      </c>
      <c t="s" s="103" r="C3210">
        <v>4891</v>
      </c>
      <c t="s" s="103" r="D3210">
        <v>8032</v>
      </c>
      <c t="s" s="103" r="E3210">
        <v>8043</v>
      </c>
      <c s="150" r="F3210"/>
    </row>
    <row r="3211">
      <c s="50" r="A3211">
        <v>125899000274</v>
      </c>
      <c t="s" s="103" r="B3211">
        <v>8031</v>
      </c>
      <c t="s" s="103" r="C3211">
        <v>4891</v>
      </c>
      <c t="s" s="103" r="D3211">
        <v>8032</v>
      </c>
      <c t="s" s="103" r="E3211">
        <v>7638</v>
      </c>
      <c s="150" r="F3211"/>
    </row>
    <row r="3212">
      <c s="50" r="A3212">
        <v>125899000801</v>
      </c>
      <c t="s" s="103" r="B3212">
        <v>8031</v>
      </c>
      <c t="s" s="103" r="C3212">
        <v>4891</v>
      </c>
      <c t="s" s="103" r="D3212">
        <v>8032</v>
      </c>
      <c t="s" s="103" r="E3212">
        <v>8044</v>
      </c>
      <c s="150" r="F3212"/>
    </row>
    <row r="3213">
      <c s="113" r="A3213">
        <v>127001000420</v>
      </c>
      <c t="s" s="136" r="B3213">
        <v>8045</v>
      </c>
      <c t="s" s="136" r="C3213">
        <v>8046</v>
      </c>
      <c t="s" s="136" r="D3213">
        <v>8045</v>
      </c>
      <c t="s" s="136" r="E3213">
        <v>8047</v>
      </c>
      <c s="150" r="F3213"/>
    </row>
    <row r="3214">
      <c s="113" r="A3214">
        <v>127001003453</v>
      </c>
      <c t="s" s="136" r="B3214">
        <v>8045</v>
      </c>
      <c t="s" s="136" r="C3214">
        <v>8046</v>
      </c>
      <c t="s" s="136" r="D3214">
        <v>8045</v>
      </c>
      <c t="s" s="136" r="E3214">
        <v>8048</v>
      </c>
      <c s="150" r="F3214"/>
    </row>
    <row r="3215">
      <c s="113" r="A3215">
        <v>127001000268</v>
      </c>
      <c t="s" s="136" r="B3215">
        <v>8045</v>
      </c>
      <c t="s" s="136" r="C3215">
        <v>8046</v>
      </c>
      <c t="s" s="136" r="D3215">
        <v>8045</v>
      </c>
      <c t="s" s="136" r="E3215">
        <v>8049</v>
      </c>
      <c s="150" r="F3215"/>
    </row>
    <row r="3216">
      <c s="113" r="A3216">
        <v>127001002449</v>
      </c>
      <c t="s" s="136" r="B3216">
        <v>8045</v>
      </c>
      <c t="s" s="136" r="C3216">
        <v>8046</v>
      </c>
      <c t="s" s="136" r="D3216">
        <v>8045</v>
      </c>
      <c t="s" s="136" r="E3216">
        <v>8050</v>
      </c>
      <c s="150" r="F3216"/>
    </row>
    <row r="3217">
      <c s="113" r="A3217">
        <v>127001003127</v>
      </c>
      <c t="s" s="136" r="B3217">
        <v>8045</v>
      </c>
      <c t="s" s="136" r="C3217">
        <v>8046</v>
      </c>
      <c t="s" s="136" r="D3217">
        <v>8045</v>
      </c>
      <c t="s" s="136" r="E3217">
        <v>8051</v>
      </c>
      <c s="150" r="F3217"/>
    </row>
    <row r="3218">
      <c s="113" r="A3218">
        <v>127001003941</v>
      </c>
      <c t="s" s="136" r="B3218">
        <v>8045</v>
      </c>
      <c t="s" s="136" r="C3218">
        <v>8046</v>
      </c>
      <c t="s" s="136" r="D3218">
        <v>8045</v>
      </c>
      <c t="s" s="136" r="E3218">
        <v>8052</v>
      </c>
      <c s="150" r="F3218"/>
    </row>
    <row r="3219">
      <c s="113" r="A3219">
        <v>227001000921</v>
      </c>
      <c t="s" s="136" r="B3219">
        <v>8045</v>
      </c>
      <c t="s" s="136" r="C3219">
        <v>8046</v>
      </c>
      <c t="s" s="136" r="D3219">
        <v>8045</v>
      </c>
      <c t="s" s="136" r="E3219">
        <v>8053</v>
      </c>
      <c s="150" r="F3219"/>
    </row>
    <row r="3220">
      <c s="113" r="A3220">
        <v>227001001111</v>
      </c>
      <c t="s" s="136" r="B3220">
        <v>8045</v>
      </c>
      <c t="s" s="136" r="C3220">
        <v>8046</v>
      </c>
      <c t="s" s="136" r="D3220">
        <v>8045</v>
      </c>
      <c t="s" s="136" r="E3220">
        <v>8054</v>
      </c>
      <c s="150" r="F3220"/>
    </row>
    <row r="3221">
      <c s="113" r="A3221">
        <v>127001000861</v>
      </c>
      <c t="s" s="136" r="B3221">
        <v>8045</v>
      </c>
      <c t="s" s="136" r="C3221">
        <v>8046</v>
      </c>
      <c t="s" s="136" r="D3221">
        <v>8045</v>
      </c>
      <c t="s" s="136" r="E3221">
        <v>8055</v>
      </c>
      <c s="150" r="F3221"/>
    </row>
    <row r="3222">
      <c s="113" r="A3222">
        <v>127001000250</v>
      </c>
      <c t="s" s="136" r="B3222">
        <v>8045</v>
      </c>
      <c t="s" s="136" r="C3222">
        <v>8046</v>
      </c>
      <c t="s" s="136" r="D3222">
        <v>8045</v>
      </c>
      <c t="s" s="136" r="E3222">
        <v>8056</v>
      </c>
      <c s="150" r="F3222"/>
    </row>
    <row r="3223">
      <c s="113" r="A3223">
        <v>127001000675</v>
      </c>
      <c t="s" s="136" r="B3223">
        <v>8045</v>
      </c>
      <c t="s" s="136" r="C3223">
        <v>8046</v>
      </c>
      <c t="s" s="136" r="D3223">
        <v>8045</v>
      </c>
      <c t="s" s="136" r="E3223">
        <v>8057</v>
      </c>
      <c s="150" r="F3223"/>
    </row>
    <row r="3224">
      <c s="113" r="A3224">
        <v>127001000837</v>
      </c>
      <c t="s" s="136" r="B3224">
        <v>8045</v>
      </c>
      <c t="s" s="136" r="C3224">
        <v>8046</v>
      </c>
      <c t="s" s="136" r="D3224">
        <v>8045</v>
      </c>
      <c t="s" s="136" r="E3224">
        <v>8058</v>
      </c>
      <c s="150" r="F3224"/>
    </row>
    <row r="3225">
      <c s="113" r="A3225">
        <v>127001003151</v>
      </c>
      <c t="s" s="136" r="B3225">
        <v>8045</v>
      </c>
      <c t="s" s="136" r="C3225">
        <v>8046</v>
      </c>
      <c t="s" s="136" r="D3225">
        <v>8045</v>
      </c>
      <c t="s" s="136" r="E3225">
        <v>8059</v>
      </c>
      <c s="150" r="F3225"/>
    </row>
    <row r="3226">
      <c s="113" r="A3226">
        <v>127001017829</v>
      </c>
      <c t="s" s="136" r="B3226">
        <v>8045</v>
      </c>
      <c t="s" s="136" r="C3226">
        <v>8046</v>
      </c>
      <c t="s" s="136" r="D3226">
        <v>8045</v>
      </c>
      <c t="s" s="136" r="E3226">
        <v>8060</v>
      </c>
      <c s="150" r="F3226"/>
    </row>
    <row r="3227">
      <c s="113" r="A3227">
        <v>127001000853</v>
      </c>
      <c t="s" s="136" r="B3227">
        <v>8045</v>
      </c>
      <c t="s" s="136" r="C3227">
        <v>8046</v>
      </c>
      <c t="s" s="136" r="D3227">
        <v>8045</v>
      </c>
      <c t="s" s="136" r="E3227">
        <v>8061</v>
      </c>
      <c s="150" r="F3227"/>
    </row>
    <row r="3228">
      <c s="113" r="A3228">
        <v>127001001264</v>
      </c>
      <c t="s" s="136" r="B3228">
        <v>8045</v>
      </c>
      <c t="s" s="136" r="C3228">
        <v>8046</v>
      </c>
      <c t="s" s="136" r="D3228">
        <v>8045</v>
      </c>
      <c t="s" s="136" r="E3228">
        <v>8062</v>
      </c>
      <c s="150" r="F3228"/>
    </row>
    <row r="3229">
      <c s="113" r="A3229">
        <v>127001001256</v>
      </c>
      <c t="s" s="136" r="B3229">
        <v>8045</v>
      </c>
      <c t="s" s="136" r="C3229">
        <v>8046</v>
      </c>
      <c t="s" s="136" r="D3229">
        <v>8045</v>
      </c>
      <c t="s" s="136" r="E3229">
        <v>8063</v>
      </c>
      <c s="150" r="F3229"/>
    </row>
    <row r="3230">
      <c s="113" r="A3230">
        <v>127001002627</v>
      </c>
      <c t="s" s="136" r="B3230">
        <v>8045</v>
      </c>
      <c t="s" s="136" r="C3230">
        <v>8046</v>
      </c>
      <c t="s" s="136" r="D3230">
        <v>8045</v>
      </c>
      <c t="s" s="136" r="E3230">
        <v>8064</v>
      </c>
      <c s="150" r="F3230"/>
    </row>
    <row r="3231">
      <c s="113" r="A3231">
        <v>127001004115</v>
      </c>
      <c t="s" s="136" r="B3231">
        <v>8045</v>
      </c>
      <c t="s" s="136" r="C3231">
        <v>8046</v>
      </c>
      <c t="s" s="136" r="D3231">
        <v>8045</v>
      </c>
      <c t="s" s="136" r="E3231">
        <v>8065</v>
      </c>
      <c s="150" r="F3231"/>
    </row>
    <row r="3232">
      <c s="113" r="A3232">
        <v>127001017866</v>
      </c>
      <c t="s" s="136" r="B3232">
        <v>8045</v>
      </c>
      <c t="s" s="136" r="C3232">
        <v>8046</v>
      </c>
      <c t="s" s="136" r="D3232">
        <v>8045</v>
      </c>
      <c t="s" s="136" r="E3232">
        <v>8066</v>
      </c>
      <c s="150" r="F3232"/>
    </row>
    <row r="3233">
      <c s="113" r="A3233">
        <v>127001001621</v>
      </c>
      <c t="s" s="136" r="B3233">
        <v>8045</v>
      </c>
      <c t="s" s="136" r="C3233">
        <v>8046</v>
      </c>
      <c t="s" s="136" r="D3233">
        <v>8045</v>
      </c>
      <c t="s" s="136" r="E3233">
        <v>8067</v>
      </c>
      <c s="150" r="F3233"/>
    </row>
    <row r="3234">
      <c s="113" r="A3234">
        <v>127001017527</v>
      </c>
      <c t="s" s="136" r="B3234">
        <v>8045</v>
      </c>
      <c t="s" s="136" r="C3234">
        <v>8046</v>
      </c>
      <c t="s" s="136" r="D3234">
        <v>8045</v>
      </c>
      <c t="s" s="136" r="E3234">
        <v>8068</v>
      </c>
      <c s="150" r="F3234"/>
    </row>
    <row r="3235">
      <c s="113" r="A3235">
        <v>127001002937</v>
      </c>
      <c t="s" s="136" r="B3235">
        <v>8069</v>
      </c>
      <c t="s" s="136" r="C3235">
        <v>8046</v>
      </c>
      <c t="s" s="136" r="D3235">
        <v>8046</v>
      </c>
      <c t="s" s="136" r="E3235">
        <v>8070</v>
      </c>
      <c s="150" r="F3235"/>
    </row>
    <row r="3236">
      <c s="113" r="A3236">
        <v>227600000009</v>
      </c>
      <c t="s" s="136" r="B3236">
        <v>8069</v>
      </c>
      <c t="s" s="136" r="C3236">
        <v>8046</v>
      </c>
      <c t="s" s="136" r="D3236">
        <v>8046</v>
      </c>
      <c t="s" s="136" r="E3236">
        <v>8071</v>
      </c>
      <c s="150" r="F3236"/>
    </row>
    <row r="3237">
      <c s="113" r="A3237">
        <v>227600000025</v>
      </c>
      <c t="s" s="136" r="B3237">
        <v>8069</v>
      </c>
      <c t="s" s="136" r="C3237">
        <v>8046</v>
      </c>
      <c t="s" s="136" r="D3237">
        <v>8046</v>
      </c>
      <c t="s" s="136" r="E3237">
        <v>8072</v>
      </c>
      <c s="150" r="F3237"/>
    </row>
    <row r="3238">
      <c s="113" r="A3238">
        <v>127001000012</v>
      </c>
      <c t="s" s="136" r="B3238">
        <v>8045</v>
      </c>
      <c t="s" s="136" r="C3238">
        <v>8046</v>
      </c>
      <c t="s" s="136" r="D3238">
        <v>8045</v>
      </c>
      <c t="s" s="136" r="E3238">
        <v>8073</v>
      </c>
      <c s="150" r="F3238"/>
    </row>
    <row r="3239">
      <c s="113" r="A3239">
        <v>127001000110</v>
      </c>
      <c t="s" s="136" r="B3239">
        <v>8045</v>
      </c>
      <c t="s" s="136" r="C3239">
        <v>8046</v>
      </c>
      <c t="s" s="136" r="D3239">
        <v>8045</v>
      </c>
      <c t="s" s="136" r="E3239">
        <v>8074</v>
      </c>
      <c s="150" r="F3239"/>
    </row>
    <row r="3240">
      <c s="113" r="A3240">
        <v>127001001167</v>
      </c>
      <c t="s" s="136" r="B3240">
        <v>8045</v>
      </c>
      <c t="s" s="136" r="C3240">
        <v>8046</v>
      </c>
      <c t="s" s="136" r="D3240">
        <v>8045</v>
      </c>
      <c t="s" s="136" r="E3240">
        <v>8075</v>
      </c>
      <c s="150" r="F3240"/>
    </row>
    <row r="3241">
      <c s="113" r="A3241">
        <v>127001004077</v>
      </c>
      <c t="s" s="136" r="B3241">
        <v>8045</v>
      </c>
      <c t="s" s="136" r="C3241">
        <v>8046</v>
      </c>
      <c t="s" s="136" r="D3241">
        <v>8045</v>
      </c>
      <c t="s" s="136" r="E3241">
        <v>8076</v>
      </c>
      <c s="150" r="F3241"/>
    </row>
    <row r="3242">
      <c s="113" r="A3242">
        <v>127001000799</v>
      </c>
      <c t="s" s="136" r="B3242">
        <v>8045</v>
      </c>
      <c t="s" s="136" r="C3242">
        <v>8046</v>
      </c>
      <c t="s" s="136" r="D3242">
        <v>8045</v>
      </c>
      <c t="s" s="136" r="E3242">
        <v>8077</v>
      </c>
      <c s="150" r="F3242"/>
    </row>
    <row r="3243">
      <c s="113" r="A3243">
        <v>127001004107</v>
      </c>
      <c t="s" s="136" r="B3243">
        <v>8045</v>
      </c>
      <c t="s" s="136" r="C3243">
        <v>8046</v>
      </c>
      <c t="s" s="136" r="D3243">
        <v>8045</v>
      </c>
      <c t="s" s="136" r="E3243">
        <v>8078</v>
      </c>
      <c s="150" r="F3243"/>
    </row>
    <row r="3244">
      <c s="113" r="A3244">
        <v>127001017560</v>
      </c>
      <c t="s" s="136" r="B3244">
        <v>8045</v>
      </c>
      <c t="s" s="136" r="C3244">
        <v>8046</v>
      </c>
      <c t="s" s="136" r="D3244">
        <v>8045</v>
      </c>
      <c t="s" s="136" r="E3244">
        <v>8079</v>
      </c>
      <c s="150" r="F3244"/>
    </row>
    <row r="3245">
      <c s="113" r="A3245">
        <v>227000017831</v>
      </c>
      <c t="s" s="136" r="B3245">
        <v>8045</v>
      </c>
      <c t="s" s="136" r="C3245">
        <v>8046</v>
      </c>
      <c t="s" s="136" r="D3245">
        <v>8045</v>
      </c>
      <c t="s" s="136" r="E3245">
        <v>8080</v>
      </c>
      <c s="150" r="F3245"/>
    </row>
    <row r="3246">
      <c s="113" r="A3246">
        <v>227001000068</v>
      </c>
      <c t="s" s="136" r="B3246">
        <v>8045</v>
      </c>
      <c t="s" s="136" r="C3246">
        <v>8046</v>
      </c>
      <c t="s" s="136" r="D3246">
        <v>8045</v>
      </c>
      <c t="s" s="136" r="E3246">
        <v>8081</v>
      </c>
      <c s="150" r="F3246"/>
    </row>
    <row r="3247">
      <c s="113" r="A3247">
        <v>227001000998</v>
      </c>
      <c t="s" s="136" r="B3247">
        <v>8045</v>
      </c>
      <c t="s" s="136" r="C3247">
        <v>8046</v>
      </c>
      <c t="s" s="136" r="D3247">
        <v>8045</v>
      </c>
      <c t="s" s="136" r="E3247">
        <v>8082</v>
      </c>
      <c s="150" r="F3247"/>
    </row>
    <row r="3248">
      <c s="113" r="A3248">
        <v>227001003202</v>
      </c>
      <c t="s" s="136" r="B3248">
        <v>8045</v>
      </c>
      <c t="s" s="136" r="C3248">
        <v>8046</v>
      </c>
      <c t="s" s="136" r="D3248">
        <v>8045</v>
      </c>
      <c t="s" s="136" r="E3248">
        <v>8083</v>
      </c>
      <c s="150" r="F3248"/>
    </row>
    <row r="3249">
      <c s="113" r="A3249">
        <v>227001004055</v>
      </c>
      <c t="s" s="136" r="B3249">
        <v>8045</v>
      </c>
      <c t="s" s="136" r="C3249">
        <v>8046</v>
      </c>
      <c t="s" s="136" r="D3249">
        <v>8045</v>
      </c>
      <c t="s" s="136" r="E3249">
        <v>8084</v>
      </c>
      <c s="150" r="F3249"/>
    </row>
    <row r="3250">
      <c s="113" r="A3250">
        <v>227001004063</v>
      </c>
      <c t="s" s="136" r="B3250">
        <v>8045</v>
      </c>
      <c t="s" s="136" r="C3250">
        <v>8046</v>
      </c>
      <c t="s" s="136" r="D3250">
        <v>8045</v>
      </c>
      <c t="s" s="136" r="E3250">
        <v>8085</v>
      </c>
      <c s="150" r="F3250"/>
    </row>
    <row r="3251">
      <c s="113" r="A3251">
        <v>227001004284</v>
      </c>
      <c t="s" s="136" r="B3251">
        <v>8045</v>
      </c>
      <c t="s" s="136" r="C3251">
        <v>8046</v>
      </c>
      <c t="s" s="136" r="D3251">
        <v>8045</v>
      </c>
      <c t="s" s="136" r="E3251">
        <v>8086</v>
      </c>
      <c s="150" r="F3251"/>
    </row>
    <row r="3252">
      <c s="113" r="A3252">
        <v>527001000133</v>
      </c>
      <c t="s" s="136" r="B3252">
        <v>8045</v>
      </c>
      <c t="s" s="136" r="C3252">
        <v>8046</v>
      </c>
      <c t="s" s="136" r="D3252">
        <v>8045</v>
      </c>
      <c t="s" s="136" r="E3252">
        <v>8087</v>
      </c>
      <c s="150" r="F3252"/>
    </row>
    <row r="3253">
      <c s="113" r="A3253">
        <v>527001000136</v>
      </c>
      <c t="s" s="136" r="B3253">
        <v>8045</v>
      </c>
      <c t="s" s="136" r="C3253">
        <v>8046</v>
      </c>
      <c t="s" s="136" r="D3253">
        <v>8045</v>
      </c>
      <c t="s" s="136" r="E3253">
        <v>8088</v>
      </c>
      <c s="150" r="F3253"/>
    </row>
    <row r="3254">
      <c s="113" r="A3254">
        <v>527001000137</v>
      </c>
      <c t="s" s="136" r="B3254">
        <v>8045</v>
      </c>
      <c t="s" s="136" r="C3254">
        <v>8046</v>
      </c>
      <c t="s" s="136" r="D3254">
        <v>8045</v>
      </c>
      <c t="s" s="136" r="E3254">
        <v>8089</v>
      </c>
      <c s="150" r="F3254"/>
    </row>
    <row r="3255">
      <c s="113" r="A3255">
        <v>527001000142</v>
      </c>
      <c t="s" s="136" r="B3255">
        <v>8045</v>
      </c>
      <c t="s" s="136" r="C3255">
        <v>8046</v>
      </c>
      <c t="s" s="136" r="D3255">
        <v>8045</v>
      </c>
      <c t="s" s="136" r="E3255">
        <v>8090</v>
      </c>
      <c s="150" r="F3255"/>
    </row>
    <row r="3256">
      <c s="113" r="A3256">
        <v>527001000180</v>
      </c>
      <c t="s" s="136" r="B3256">
        <v>8045</v>
      </c>
      <c t="s" s="136" r="C3256">
        <v>8046</v>
      </c>
      <c t="s" s="136" r="D3256">
        <v>8045</v>
      </c>
      <c t="s" s="136" r="E3256">
        <v>8091</v>
      </c>
      <c s="150" r="F3256"/>
    </row>
    <row r="3257">
      <c s="113" r="A3257">
        <v>527001000199</v>
      </c>
      <c t="s" s="136" r="B3257">
        <v>8045</v>
      </c>
      <c t="s" s="136" r="C3257">
        <v>8046</v>
      </c>
      <c t="s" s="136" r="D3257">
        <v>8045</v>
      </c>
      <c t="s" s="136" r="E3257">
        <v>8092</v>
      </c>
      <c s="150" r="F3257"/>
    </row>
    <row r="3258">
      <c s="113" r="A3258">
        <v>127001000098</v>
      </c>
      <c t="s" s="136" r="B3258">
        <v>8045</v>
      </c>
      <c t="s" s="136" r="C3258">
        <v>8046</v>
      </c>
      <c t="s" s="136" r="D3258">
        <v>8045</v>
      </c>
      <c t="s" s="136" r="E3258">
        <v>8093</v>
      </c>
      <c s="150" r="F3258"/>
    </row>
    <row r="3259">
      <c s="113" r="A3259">
        <v>127001017853</v>
      </c>
      <c t="s" s="136" r="B3259">
        <v>8045</v>
      </c>
      <c t="s" s="136" r="C3259">
        <v>8046</v>
      </c>
      <c t="s" s="136" r="D3259">
        <v>8045</v>
      </c>
      <c t="s" s="136" r="E3259">
        <v>8094</v>
      </c>
      <c s="150" r="F3259"/>
    </row>
    <row r="3260">
      <c s="113" r="A3260">
        <v>127001000021</v>
      </c>
      <c t="s" s="136" r="B3260">
        <v>8045</v>
      </c>
      <c t="s" s="136" r="C3260">
        <v>8046</v>
      </c>
      <c t="s" s="136" r="D3260">
        <v>8045</v>
      </c>
      <c t="s" s="136" r="E3260">
        <v>8095</v>
      </c>
      <c s="150" r="F3260"/>
    </row>
    <row r="3261">
      <c s="113" r="A3261">
        <v>127001000415</v>
      </c>
      <c t="s" s="136" r="B3261">
        <v>8045</v>
      </c>
      <c t="s" s="136" r="C3261">
        <v>8046</v>
      </c>
      <c t="s" s="136" r="D3261">
        <v>8045</v>
      </c>
      <c t="s" s="136" r="E3261">
        <v>8096</v>
      </c>
      <c s="150" r="F3261"/>
    </row>
    <row r="3262">
      <c s="113" r="A3262">
        <v>127001003143</v>
      </c>
      <c t="s" s="136" r="B3262">
        <v>8045</v>
      </c>
      <c t="s" s="136" r="C3262">
        <v>8046</v>
      </c>
      <c t="s" s="136" r="D3262">
        <v>8045</v>
      </c>
      <c t="s" s="136" r="E3262">
        <v>8097</v>
      </c>
      <c s="150" r="F3262"/>
    </row>
    <row r="3263">
      <c s="113" r="A3263">
        <v>127001004131</v>
      </c>
      <c t="s" s="136" r="B3263">
        <v>8045</v>
      </c>
      <c t="s" s="136" r="C3263">
        <v>8046</v>
      </c>
      <c t="s" s="136" r="D3263">
        <v>8045</v>
      </c>
      <c t="s" s="136" r="E3263">
        <v>8098</v>
      </c>
      <c s="150" r="F3263"/>
    </row>
    <row r="3264">
      <c s="113" r="A3264">
        <v>127001004140</v>
      </c>
      <c t="s" s="136" r="B3264">
        <v>8045</v>
      </c>
      <c t="s" s="136" r="C3264">
        <v>8046</v>
      </c>
      <c t="s" s="136" r="D3264">
        <v>8045</v>
      </c>
      <c t="s" s="136" r="E3264">
        <v>8099</v>
      </c>
      <c s="150" r="F3264"/>
    </row>
    <row r="3265">
      <c s="113" r="A3265">
        <v>127001007675</v>
      </c>
      <c t="s" s="136" r="B3265">
        <v>8045</v>
      </c>
      <c t="s" s="136" r="C3265">
        <v>8046</v>
      </c>
      <c t="s" s="136" r="D3265">
        <v>8045</v>
      </c>
      <c t="s" s="136" r="E3265">
        <v>8100</v>
      </c>
      <c s="150" r="F3265"/>
    </row>
    <row r="3266">
      <c s="113" r="A3266">
        <v>127001007802</v>
      </c>
      <c t="s" s="136" r="B3266">
        <v>8045</v>
      </c>
      <c t="s" s="136" r="C3266">
        <v>8046</v>
      </c>
      <c t="s" s="136" r="D3266">
        <v>8045</v>
      </c>
      <c t="s" s="136" r="E3266">
        <v>8101</v>
      </c>
      <c s="150" r="F3266"/>
    </row>
    <row r="3267">
      <c s="113" r="A3267">
        <v>227001000718</v>
      </c>
      <c t="s" s="136" r="B3267">
        <v>8045</v>
      </c>
      <c t="s" s="136" r="C3267">
        <v>8046</v>
      </c>
      <c t="s" s="136" r="D3267">
        <v>8045</v>
      </c>
      <c t="s" s="136" r="E3267">
        <v>8102</v>
      </c>
      <c s="150" r="F3267"/>
    </row>
    <row r="3268">
      <c s="113" r="A3268">
        <v>527001000060</v>
      </c>
      <c t="s" s="136" r="B3268">
        <v>8045</v>
      </c>
      <c t="s" s="136" r="C3268">
        <v>8046</v>
      </c>
      <c t="s" s="136" r="D3268">
        <v>8045</v>
      </c>
      <c t="s" s="136" r="E3268">
        <v>8103</v>
      </c>
      <c s="150" r="F3268"/>
    </row>
    <row r="3269">
      <c s="113" r="A3269">
        <v>527001000070</v>
      </c>
      <c t="s" s="136" r="B3269">
        <v>8045</v>
      </c>
      <c t="s" s="136" r="C3269">
        <v>8046</v>
      </c>
      <c t="s" s="136" r="D3269">
        <v>8045</v>
      </c>
      <c t="s" s="136" r="E3269">
        <v>8104</v>
      </c>
      <c s="150" r="F3269"/>
    </row>
    <row r="3270">
      <c s="113" r="A3270">
        <v>527001000117</v>
      </c>
      <c t="s" s="136" r="B3270">
        <v>8045</v>
      </c>
      <c t="s" s="136" r="C3270">
        <v>8046</v>
      </c>
      <c t="s" s="136" r="D3270">
        <v>8045</v>
      </c>
      <c t="s" s="136" r="E3270">
        <v>8105</v>
      </c>
      <c s="150" r="F3270"/>
    </row>
    <row r="3271">
      <c s="113" r="A3271">
        <v>127006000002</v>
      </c>
      <c t="s" s="136" r="B3271">
        <v>8106</v>
      </c>
      <c t="s" s="136" r="C3271">
        <v>8046</v>
      </c>
      <c t="s" s="136" r="D3271">
        <v>8046</v>
      </c>
      <c t="s" s="136" r="E3271">
        <v>8107</v>
      </c>
      <c s="150" r="F3271"/>
    </row>
    <row r="3272">
      <c s="113" r="A3272">
        <v>127006000134</v>
      </c>
      <c t="s" s="136" r="B3272">
        <v>8106</v>
      </c>
      <c t="s" s="136" r="C3272">
        <v>8046</v>
      </c>
      <c t="s" s="136" r="D3272">
        <v>8046</v>
      </c>
      <c t="s" s="136" r="E3272">
        <v>8108</v>
      </c>
      <c s="150" r="F3272"/>
    </row>
    <row r="3273">
      <c s="113" r="A3273">
        <v>127006000509</v>
      </c>
      <c t="s" s="136" r="B3273">
        <v>8106</v>
      </c>
      <c t="s" s="136" r="C3273">
        <v>8046</v>
      </c>
      <c t="s" s="136" r="D3273">
        <v>8046</v>
      </c>
      <c t="s" s="136" r="E3273">
        <v>8109</v>
      </c>
      <c s="150" r="F3273"/>
    </row>
    <row r="3274">
      <c s="113" r="A3274">
        <v>127006000533</v>
      </c>
      <c t="s" s="136" r="B3274">
        <v>8106</v>
      </c>
      <c t="s" s="136" r="C3274">
        <v>8046</v>
      </c>
      <c t="s" s="136" r="D3274">
        <v>8046</v>
      </c>
      <c t="s" s="136" r="E3274">
        <v>8110</v>
      </c>
      <c s="150" r="F3274"/>
    </row>
    <row r="3275">
      <c s="113" r="A3275">
        <v>127006000827</v>
      </c>
      <c t="s" s="136" r="B3275">
        <v>8106</v>
      </c>
      <c t="s" s="136" r="C3275">
        <v>8046</v>
      </c>
      <c t="s" s="136" r="D3275">
        <v>8046</v>
      </c>
      <c t="s" s="136" r="E3275">
        <v>8111</v>
      </c>
      <c s="150" r="F3275"/>
    </row>
    <row r="3276">
      <c s="113" r="A3276">
        <v>227006000236</v>
      </c>
      <c t="s" s="136" r="B3276">
        <v>8106</v>
      </c>
      <c t="s" s="136" r="C3276">
        <v>8046</v>
      </c>
      <c t="s" s="136" r="D3276">
        <v>8046</v>
      </c>
      <c t="s" s="136" r="E3276">
        <v>8112</v>
      </c>
      <c s="150" r="F3276"/>
    </row>
    <row r="3277">
      <c s="113" r="A3277">
        <v>227006000244</v>
      </c>
      <c t="s" s="136" r="B3277">
        <v>8106</v>
      </c>
      <c t="s" s="136" r="C3277">
        <v>8046</v>
      </c>
      <c t="s" s="136" r="D3277">
        <v>8046</v>
      </c>
      <c t="s" s="136" r="E3277">
        <v>8113</v>
      </c>
      <c s="150" r="F3277"/>
    </row>
    <row r="3278">
      <c s="113" r="A3278">
        <v>227006000929</v>
      </c>
      <c t="s" s="136" r="B3278">
        <v>8106</v>
      </c>
      <c t="s" s="136" r="C3278">
        <v>8046</v>
      </c>
      <c t="s" s="136" r="D3278">
        <v>8046</v>
      </c>
      <c t="s" s="136" r="E3278">
        <v>8114</v>
      </c>
      <c s="150" r="F3278"/>
    </row>
    <row r="3279">
      <c s="113" r="A3279">
        <v>127025000188</v>
      </c>
      <c t="s" s="136" r="B3279">
        <v>8115</v>
      </c>
      <c t="s" s="136" r="C3279">
        <v>8046</v>
      </c>
      <c t="s" s="136" r="D3279">
        <v>8046</v>
      </c>
      <c t="s" s="136" r="E3279">
        <v>8116</v>
      </c>
      <c s="150" r="F3279"/>
    </row>
    <row r="3280">
      <c s="113" r="A3280">
        <v>227025000921</v>
      </c>
      <c t="s" s="136" r="B3280">
        <v>8115</v>
      </c>
      <c t="s" s="136" r="C3280">
        <v>8046</v>
      </c>
      <c t="s" s="136" r="D3280">
        <v>8046</v>
      </c>
      <c t="s" s="136" r="E3280">
        <v>8117</v>
      </c>
      <c s="150" r="F3280"/>
    </row>
    <row r="3281">
      <c s="113" r="A3281">
        <v>127073000084</v>
      </c>
      <c t="s" s="136" r="B3281">
        <v>8118</v>
      </c>
      <c t="s" s="136" r="C3281">
        <v>8046</v>
      </c>
      <c t="s" s="136" r="D3281">
        <v>8046</v>
      </c>
      <c t="s" s="136" r="E3281">
        <v>8110</v>
      </c>
      <c s="150" r="F3281"/>
    </row>
    <row r="3282">
      <c s="113" r="A3282">
        <v>227073000054</v>
      </c>
      <c t="s" s="136" r="B3282">
        <v>8118</v>
      </c>
      <c t="s" s="136" r="C3282">
        <v>8046</v>
      </c>
      <c t="s" s="136" r="D3282">
        <v>8046</v>
      </c>
      <c t="s" s="136" r="E3282">
        <v>8119</v>
      </c>
      <c s="150" r="F3282"/>
    </row>
    <row r="3283">
      <c s="113" r="A3283">
        <v>227073000232</v>
      </c>
      <c t="s" s="136" r="B3283">
        <v>8118</v>
      </c>
      <c t="s" s="136" r="C3283">
        <v>8046</v>
      </c>
      <c t="s" s="136" r="D3283">
        <v>8046</v>
      </c>
      <c t="s" s="136" r="E3283">
        <v>8120</v>
      </c>
      <c s="150" r="F3283"/>
    </row>
    <row r="3284">
      <c s="113" r="A3284">
        <v>127073000025</v>
      </c>
      <c t="s" s="136" r="B3284">
        <v>8118</v>
      </c>
      <c t="s" s="136" r="C3284">
        <v>8046</v>
      </c>
      <c t="s" s="136" r="D3284">
        <v>8046</v>
      </c>
      <c t="s" s="136" r="E3284">
        <v>8121</v>
      </c>
      <c s="150" r="F3284"/>
    </row>
    <row r="3285">
      <c s="113" r="A3285">
        <v>127073000394</v>
      </c>
      <c t="s" s="136" r="B3285">
        <v>8118</v>
      </c>
      <c t="s" s="136" r="C3285">
        <v>8046</v>
      </c>
      <c t="s" s="136" r="D3285">
        <v>8046</v>
      </c>
      <c t="s" s="136" r="E3285">
        <v>8122</v>
      </c>
      <c s="150" r="F3285"/>
    </row>
    <row r="3286">
      <c s="113" r="A3286">
        <v>127075000113</v>
      </c>
      <c t="s" s="136" r="B3286">
        <v>8123</v>
      </c>
      <c t="s" s="136" r="C3286">
        <v>8046</v>
      </c>
      <c t="s" s="136" r="D3286">
        <v>8046</v>
      </c>
      <c t="s" s="136" r="E3286">
        <v>8124</v>
      </c>
      <c s="150" r="F3286"/>
    </row>
    <row r="3287">
      <c s="113" r="A3287">
        <v>227075000086</v>
      </c>
      <c t="s" s="136" r="B3287">
        <v>8123</v>
      </c>
      <c t="s" s="136" r="C3287">
        <v>8046</v>
      </c>
      <c t="s" s="136" r="D3287">
        <v>8046</v>
      </c>
      <c t="s" s="136" r="E3287">
        <v>8125</v>
      </c>
      <c s="150" r="F3287"/>
    </row>
    <row r="3288">
      <c s="113" r="A3288">
        <v>227075000205</v>
      </c>
      <c t="s" s="136" r="B3288">
        <v>8123</v>
      </c>
      <c t="s" s="136" r="C3288">
        <v>8046</v>
      </c>
      <c t="s" s="136" r="D3288">
        <v>8046</v>
      </c>
      <c t="s" s="136" r="E3288">
        <v>8126</v>
      </c>
      <c s="150" r="F3288"/>
    </row>
    <row r="3289">
      <c s="113" r="A3289">
        <v>227075000256</v>
      </c>
      <c t="s" s="136" r="B3289">
        <v>8123</v>
      </c>
      <c t="s" s="136" r="C3289">
        <v>8046</v>
      </c>
      <c t="s" s="136" r="D3289">
        <v>8046</v>
      </c>
      <c t="s" s="136" r="E3289">
        <v>8127</v>
      </c>
      <c s="150" r="F3289"/>
    </row>
    <row r="3290">
      <c s="113" r="A3290">
        <v>227075000451</v>
      </c>
      <c t="s" s="136" r="B3290">
        <v>8123</v>
      </c>
      <c t="s" s="136" r="C3290">
        <v>8046</v>
      </c>
      <c t="s" s="136" r="D3290">
        <v>8046</v>
      </c>
      <c t="s" s="136" r="E3290">
        <v>8128</v>
      </c>
      <c s="150" r="F3290"/>
    </row>
    <row r="3291">
      <c s="113" r="A3291">
        <v>227075000485</v>
      </c>
      <c t="s" s="136" r="B3291">
        <v>8123</v>
      </c>
      <c t="s" s="136" r="C3291">
        <v>8046</v>
      </c>
      <c t="s" s="136" r="D3291">
        <v>8046</v>
      </c>
      <c t="s" s="136" r="E3291">
        <v>8129</v>
      </c>
      <c s="150" r="F3291"/>
    </row>
    <row r="3292">
      <c s="113" r="A3292">
        <v>127077000089</v>
      </c>
      <c t="s" s="136" r="B3292">
        <v>8130</v>
      </c>
      <c t="s" s="136" r="C3292">
        <v>8046</v>
      </c>
      <c t="s" s="136" r="D3292">
        <v>8046</v>
      </c>
      <c t="s" s="136" r="E3292">
        <v>8131</v>
      </c>
      <c s="150" r="F3292"/>
    </row>
    <row r="3293">
      <c s="113" r="A3293">
        <v>127077000372</v>
      </c>
      <c t="s" s="136" r="B3293">
        <v>8130</v>
      </c>
      <c t="s" s="136" r="C3293">
        <v>8046</v>
      </c>
      <c t="s" s="136" r="D3293">
        <v>8046</v>
      </c>
      <c t="s" s="136" r="E3293">
        <v>8132</v>
      </c>
      <c s="150" r="F3293"/>
    </row>
    <row r="3294">
      <c s="113" r="A3294">
        <v>127077002103</v>
      </c>
      <c t="s" s="136" r="B3294">
        <v>8130</v>
      </c>
      <c t="s" s="136" r="C3294">
        <v>8046</v>
      </c>
      <c t="s" s="136" r="D3294">
        <v>8046</v>
      </c>
      <c t="s" s="136" r="E3294">
        <v>8133</v>
      </c>
      <c s="150" r="F3294"/>
    </row>
    <row r="3295">
      <c s="113" r="A3295">
        <v>127077002120</v>
      </c>
      <c t="s" s="136" r="B3295">
        <v>8130</v>
      </c>
      <c t="s" s="136" r="C3295">
        <v>8046</v>
      </c>
      <c t="s" s="136" r="D3295">
        <v>8046</v>
      </c>
      <c t="s" s="136" r="E3295">
        <v>8134</v>
      </c>
      <c s="150" r="F3295"/>
    </row>
    <row r="3296">
      <c s="113" r="A3296">
        <v>227077000393</v>
      </c>
      <c t="s" s="136" r="B3296">
        <v>8106</v>
      </c>
      <c t="s" s="136" r="C3296">
        <v>8046</v>
      </c>
      <c t="s" s="136" r="D3296">
        <v>8046</v>
      </c>
      <c t="s" s="136" r="E3296">
        <v>8135</v>
      </c>
      <c s="150" r="F3296"/>
    </row>
    <row r="3297">
      <c s="113" r="A3297">
        <v>227099000087</v>
      </c>
      <c t="s" s="136" r="B3297">
        <v>8136</v>
      </c>
      <c t="s" s="136" r="C3297">
        <v>8046</v>
      </c>
      <c t="s" s="136" r="D3297">
        <v>8046</v>
      </c>
      <c t="s" s="136" r="E3297">
        <v>8137</v>
      </c>
      <c s="150" r="F3297"/>
    </row>
    <row r="3298">
      <c s="113" r="A3298">
        <v>227099000112</v>
      </c>
      <c t="s" s="136" r="B3298">
        <v>8136</v>
      </c>
      <c t="s" s="136" r="C3298">
        <v>8046</v>
      </c>
      <c t="s" s="136" r="D3298">
        <v>8046</v>
      </c>
      <c t="s" s="136" r="E3298">
        <v>8138</v>
      </c>
      <c s="150" r="F3298"/>
    </row>
    <row r="3299">
      <c s="113" r="A3299">
        <v>227099000176</v>
      </c>
      <c t="s" s="136" r="B3299">
        <v>8136</v>
      </c>
      <c t="s" s="136" r="C3299">
        <v>8046</v>
      </c>
      <c t="s" s="136" r="D3299">
        <v>8046</v>
      </c>
      <c t="s" s="136" r="E3299">
        <v>8139</v>
      </c>
      <c s="150" r="F3299"/>
    </row>
    <row r="3300">
      <c s="113" r="A3300">
        <v>227135000003</v>
      </c>
      <c t="s" s="136" r="B3300">
        <v>8140</v>
      </c>
      <c t="s" s="136" r="C3300">
        <v>8046</v>
      </c>
      <c t="s" s="136" r="D3300">
        <v>8046</v>
      </c>
      <c t="s" s="136" r="E3300">
        <v>8141</v>
      </c>
      <c s="150" r="F3300"/>
    </row>
    <row r="3301">
      <c s="113" r="A3301">
        <v>227135000005</v>
      </c>
      <c t="s" s="136" r="B3301">
        <v>8140</v>
      </c>
      <c t="s" s="136" r="C3301">
        <v>8046</v>
      </c>
      <c t="s" s="136" r="D3301">
        <v>8046</v>
      </c>
      <c t="s" s="136" r="E3301">
        <v>8142</v>
      </c>
      <c s="150" r="F3301"/>
    </row>
    <row r="3302">
      <c s="113" r="A3302">
        <v>227361000409</v>
      </c>
      <c t="s" s="136" r="B3302">
        <v>8140</v>
      </c>
      <c t="s" s="136" r="C3302">
        <v>8046</v>
      </c>
      <c t="s" s="136" r="D3302">
        <v>8046</v>
      </c>
      <c t="s" s="136" r="E3302">
        <v>8143</v>
      </c>
      <c s="150" r="F3302"/>
    </row>
    <row r="3303">
      <c s="113" r="A3303">
        <v>227361000808</v>
      </c>
      <c t="s" s="136" r="B3303">
        <v>8140</v>
      </c>
      <c t="s" s="136" r="C3303">
        <v>8046</v>
      </c>
      <c t="s" s="136" r="D3303">
        <v>8046</v>
      </c>
      <c t="s" s="136" r="E3303">
        <v>8144</v>
      </c>
      <c s="150" r="F3303"/>
    </row>
    <row r="3304">
      <c s="113" r="A3304">
        <v>227361002177</v>
      </c>
      <c t="s" s="136" r="B3304">
        <v>8140</v>
      </c>
      <c t="s" s="136" r="C3304">
        <v>8046</v>
      </c>
      <c t="s" s="136" r="D3304">
        <v>8046</v>
      </c>
      <c t="s" s="136" r="E3304">
        <v>8145</v>
      </c>
      <c s="150" r="F3304"/>
    </row>
    <row r="3305">
      <c s="113" r="A3305">
        <v>227361002274</v>
      </c>
      <c t="s" s="136" r="B3305">
        <v>8140</v>
      </c>
      <c t="s" s="136" r="C3305">
        <v>8046</v>
      </c>
      <c t="s" s="136" r="D3305">
        <v>8046</v>
      </c>
      <c t="s" s="136" r="E3305">
        <v>8146</v>
      </c>
      <c s="150" r="F3305"/>
    </row>
    <row r="3306">
      <c s="113" r="A3306">
        <v>127205000011</v>
      </c>
      <c t="s" s="136" r="B3306">
        <v>8147</v>
      </c>
      <c t="s" s="136" r="C3306">
        <v>8046</v>
      </c>
      <c t="s" s="136" r="D3306">
        <v>8046</v>
      </c>
      <c t="s" s="136" r="E3306">
        <v>8148</v>
      </c>
      <c s="150" r="F3306"/>
    </row>
    <row r="3307">
      <c s="113" r="A3307">
        <v>227205000351</v>
      </c>
      <c t="s" s="136" r="B3307">
        <v>8147</v>
      </c>
      <c t="s" s="136" r="C3307">
        <v>8046</v>
      </c>
      <c t="s" s="136" r="D3307">
        <v>8046</v>
      </c>
      <c t="s" s="136" r="E3307">
        <v>8149</v>
      </c>
      <c s="150" r="F3307"/>
    </row>
    <row r="3308">
      <c s="113" r="A3308">
        <v>127205000020</v>
      </c>
      <c t="s" s="136" r="B3308">
        <v>8147</v>
      </c>
      <c t="s" s="136" r="C3308">
        <v>8046</v>
      </c>
      <c t="s" s="136" r="D3308">
        <v>8046</v>
      </c>
      <c t="s" s="136" r="E3308">
        <v>8150</v>
      </c>
      <c s="150" r="F3308"/>
    </row>
    <row r="3309">
      <c s="113" r="A3309">
        <v>127205000127</v>
      </c>
      <c t="s" s="136" r="B3309">
        <v>8147</v>
      </c>
      <c t="s" s="136" r="C3309">
        <v>8046</v>
      </c>
      <c t="s" s="136" r="D3309">
        <v>8046</v>
      </c>
      <c t="s" s="136" r="E3309">
        <v>8151</v>
      </c>
      <c s="150" r="F3309"/>
    </row>
    <row r="3310">
      <c s="113" r="A3310">
        <v>127205000283</v>
      </c>
      <c t="s" s="136" r="B3310">
        <v>8147</v>
      </c>
      <c t="s" s="136" r="C3310">
        <v>8046</v>
      </c>
      <c t="s" s="136" r="D3310">
        <v>8046</v>
      </c>
      <c t="s" s="136" r="E3310">
        <v>8152</v>
      </c>
      <c s="150" r="F3310"/>
    </row>
    <row r="3311">
      <c s="113" r="A3311">
        <v>127205001077</v>
      </c>
      <c t="s" s="136" r="B3311">
        <v>8147</v>
      </c>
      <c t="s" s="136" r="C3311">
        <v>8046</v>
      </c>
      <c t="s" s="136" r="D3311">
        <v>8046</v>
      </c>
      <c t="s" s="136" r="E3311">
        <v>8153</v>
      </c>
      <c s="150" r="F3311"/>
    </row>
    <row r="3312">
      <c s="113" r="A3312">
        <v>227205000407</v>
      </c>
      <c t="s" s="136" r="B3312">
        <v>8147</v>
      </c>
      <c t="s" s="136" r="C3312">
        <v>8046</v>
      </c>
      <c t="s" s="136" r="D3312">
        <v>8046</v>
      </c>
      <c t="s" s="136" r="E3312">
        <v>8154</v>
      </c>
      <c s="150" r="F3312"/>
    </row>
    <row r="3313">
      <c s="113" r="A3313">
        <v>227205000610</v>
      </c>
      <c t="s" s="136" r="B3313">
        <v>8147</v>
      </c>
      <c t="s" s="136" r="C3313">
        <v>8046</v>
      </c>
      <c t="s" s="136" r="D3313">
        <v>8046</v>
      </c>
      <c t="s" s="136" r="E3313">
        <v>8155</v>
      </c>
      <c s="150" r="F3313"/>
    </row>
    <row r="3314">
      <c s="113" r="A3314">
        <v>227205000679</v>
      </c>
      <c t="s" s="136" r="B3314">
        <v>8147</v>
      </c>
      <c t="s" s="136" r="C3314">
        <v>8046</v>
      </c>
      <c t="s" s="136" r="D3314">
        <v>8046</v>
      </c>
      <c t="s" s="136" r="E3314">
        <v>8156</v>
      </c>
      <c s="150" r="F3314"/>
    </row>
    <row r="3315">
      <c s="113" r="A3315">
        <v>127245000011</v>
      </c>
      <c t="s" s="136" r="B3315">
        <v>8157</v>
      </c>
      <c t="s" s="136" r="C3315">
        <v>8046</v>
      </c>
      <c t="s" s="136" r="D3315">
        <v>8046</v>
      </c>
      <c t="s" s="136" r="E3315">
        <v>8158</v>
      </c>
      <c s="150" r="F3315"/>
    </row>
    <row r="3316">
      <c s="113" r="A3316">
        <v>227245000060</v>
      </c>
      <c t="s" s="136" r="B3316">
        <v>8157</v>
      </c>
      <c t="s" s="136" r="C3316">
        <v>8046</v>
      </c>
      <c t="s" s="136" r="D3316">
        <v>8046</v>
      </c>
      <c t="s" s="136" r="E3316">
        <v>8159</v>
      </c>
      <c s="150" r="F3316"/>
    </row>
    <row r="3317">
      <c s="113" r="A3317">
        <v>227245000078</v>
      </c>
      <c t="s" s="136" r="B3317">
        <v>8157</v>
      </c>
      <c t="s" s="136" r="C3317">
        <v>8046</v>
      </c>
      <c t="s" s="136" r="D3317">
        <v>8046</v>
      </c>
      <c t="s" s="136" r="E3317">
        <v>8160</v>
      </c>
      <c s="150" r="F3317"/>
    </row>
    <row r="3318">
      <c s="113" r="A3318">
        <v>227245000094</v>
      </c>
      <c t="s" s="136" r="B3318">
        <v>8157</v>
      </c>
      <c t="s" s="136" r="C3318">
        <v>8046</v>
      </c>
      <c t="s" s="136" r="D3318">
        <v>8046</v>
      </c>
      <c t="s" s="136" r="E3318">
        <v>8161</v>
      </c>
      <c s="150" r="F3318"/>
    </row>
    <row r="3319">
      <c s="113" r="A3319">
        <v>227245000124</v>
      </c>
      <c t="s" s="136" r="B3319">
        <v>8157</v>
      </c>
      <c t="s" s="136" r="C3319">
        <v>8046</v>
      </c>
      <c t="s" s="136" r="D3319">
        <v>8046</v>
      </c>
      <c t="s" s="136" r="E3319">
        <v>8162</v>
      </c>
      <c s="150" r="F3319"/>
    </row>
    <row r="3320">
      <c s="113" r="A3320">
        <v>227245000191</v>
      </c>
      <c t="s" s="136" r="B3320">
        <v>8157</v>
      </c>
      <c t="s" s="136" r="C3320">
        <v>8046</v>
      </c>
      <c t="s" s="136" r="D3320">
        <v>8046</v>
      </c>
      <c t="s" s="136" r="E3320">
        <v>8163</v>
      </c>
      <c s="150" r="F3320"/>
    </row>
    <row r="3321">
      <c s="113" r="A3321">
        <v>227245000203</v>
      </c>
      <c t="s" s="136" r="B3321">
        <v>8157</v>
      </c>
      <c t="s" s="136" r="C3321">
        <v>8046</v>
      </c>
      <c t="s" s="136" r="D3321">
        <v>8046</v>
      </c>
      <c t="s" s="136" r="E3321">
        <v>8164</v>
      </c>
      <c s="150" r="F3321"/>
    </row>
    <row r="3322">
      <c s="113" r="A3322">
        <v>227245000370</v>
      </c>
      <c t="s" s="136" r="B3322">
        <v>8157</v>
      </c>
      <c t="s" s="136" r="C3322">
        <v>8046</v>
      </c>
      <c t="s" s="136" r="D3322">
        <v>8046</v>
      </c>
      <c t="s" s="136" r="E3322">
        <v>8165</v>
      </c>
      <c s="150" r="F3322"/>
    </row>
    <row r="3323">
      <c s="113" r="A3323">
        <v>227245000434</v>
      </c>
      <c t="s" s="136" r="B3323">
        <v>8157</v>
      </c>
      <c t="s" s="136" r="C3323">
        <v>8046</v>
      </c>
      <c t="s" s="136" r="D3323">
        <v>8046</v>
      </c>
      <c t="s" s="136" r="E3323">
        <v>8166</v>
      </c>
      <c s="150" r="F3323"/>
    </row>
    <row r="3324">
      <c s="113" r="A3324">
        <v>227245000566</v>
      </c>
      <c t="s" s="136" r="B3324">
        <v>8157</v>
      </c>
      <c t="s" s="136" r="C3324">
        <v>8046</v>
      </c>
      <c t="s" s="136" r="D3324">
        <v>8046</v>
      </c>
      <c t="s" s="136" r="E3324">
        <v>8167</v>
      </c>
      <c s="150" r="F3324"/>
    </row>
    <row r="3325">
      <c s="113" r="A3325">
        <v>127361000129</v>
      </c>
      <c t="s" s="136" r="B3325">
        <v>8168</v>
      </c>
      <c t="s" s="136" r="C3325">
        <v>8046</v>
      </c>
      <c t="s" s="136" r="D3325">
        <v>8046</v>
      </c>
      <c t="s" s="136" r="E3325">
        <v>8169</v>
      </c>
      <c s="150" r="F3325"/>
    </row>
    <row r="3326">
      <c s="113" r="A3326">
        <v>127361002270</v>
      </c>
      <c t="s" s="136" r="B3326">
        <v>8168</v>
      </c>
      <c t="s" s="136" r="C3326">
        <v>8046</v>
      </c>
      <c t="s" s="136" r="D3326">
        <v>8046</v>
      </c>
      <c t="s" s="136" r="E3326">
        <v>8170</v>
      </c>
      <c s="150" r="F3326"/>
    </row>
    <row r="3327">
      <c s="113" r="A3327">
        <v>127361000421</v>
      </c>
      <c t="s" s="136" r="B3327">
        <v>8168</v>
      </c>
      <c t="s" s="136" r="C3327">
        <v>8046</v>
      </c>
      <c t="s" s="136" r="D3327">
        <v>8046</v>
      </c>
      <c t="s" s="136" r="E3327">
        <v>8171</v>
      </c>
      <c s="150" r="F3327"/>
    </row>
    <row r="3328">
      <c s="113" r="A3328">
        <v>127361000447</v>
      </c>
      <c t="s" s="136" r="B3328">
        <v>8168</v>
      </c>
      <c t="s" s="136" r="C3328">
        <v>8046</v>
      </c>
      <c t="s" s="136" r="D3328">
        <v>8046</v>
      </c>
      <c t="s" s="136" r="E3328">
        <v>8172</v>
      </c>
      <c s="150" r="F3328"/>
    </row>
    <row r="3329">
      <c s="113" r="A3329">
        <v>127361001702</v>
      </c>
      <c t="s" s="136" r="B3329">
        <v>8168</v>
      </c>
      <c t="s" s="136" r="C3329">
        <v>8046</v>
      </c>
      <c t="s" s="136" r="D3329">
        <v>8046</v>
      </c>
      <c t="s" s="136" r="E3329">
        <v>8173</v>
      </c>
      <c s="150" r="F3329"/>
    </row>
    <row r="3330">
      <c s="113" r="A3330">
        <v>127361002202</v>
      </c>
      <c t="s" s="136" r="B3330">
        <v>8168</v>
      </c>
      <c t="s" s="136" r="C3330">
        <v>8046</v>
      </c>
      <c t="s" s="136" r="D3330">
        <v>8046</v>
      </c>
      <c t="s" s="136" r="E3330">
        <v>8174</v>
      </c>
      <c s="150" r="F3330"/>
    </row>
    <row r="3331">
      <c s="113" r="A3331">
        <v>227361001669</v>
      </c>
      <c t="s" s="136" r="B3331">
        <v>8168</v>
      </c>
      <c t="s" s="136" r="C3331">
        <v>8046</v>
      </c>
      <c t="s" s="136" r="D3331">
        <v>8046</v>
      </c>
      <c t="s" s="136" r="E3331">
        <v>8175</v>
      </c>
      <c s="150" r="F3331"/>
    </row>
    <row r="3332">
      <c s="113" r="A3332">
        <v>227361001782</v>
      </c>
      <c t="s" s="136" r="B3332">
        <v>8168</v>
      </c>
      <c t="s" s="136" r="C3332">
        <v>8046</v>
      </c>
      <c t="s" s="136" r="D3332">
        <v>8046</v>
      </c>
      <c t="s" s="136" r="E3332">
        <v>8176</v>
      </c>
      <c s="150" r="F3332"/>
    </row>
    <row r="3333">
      <c s="113" r="A3333">
        <v>127361000439</v>
      </c>
      <c t="s" s="136" r="B3333">
        <v>8168</v>
      </c>
      <c t="s" s="136" r="C3333">
        <v>8046</v>
      </c>
      <c t="s" s="136" r="D3333">
        <v>8046</v>
      </c>
      <c t="s" s="136" r="E3333">
        <v>8177</v>
      </c>
      <c s="150" r="F3333"/>
    </row>
    <row r="3334">
      <c s="113" r="A3334">
        <v>127361000889</v>
      </c>
      <c t="s" s="136" r="B3334">
        <v>8168</v>
      </c>
      <c t="s" s="136" r="C3334">
        <v>8046</v>
      </c>
      <c t="s" s="136" r="D3334">
        <v>8046</v>
      </c>
      <c t="s" s="136" r="E3334">
        <v>8178</v>
      </c>
      <c s="150" r="F3334"/>
    </row>
    <row r="3335">
      <c s="113" r="A3335">
        <v>127361000463</v>
      </c>
      <c t="s" s="136" r="B3335">
        <v>8168</v>
      </c>
      <c t="s" s="136" r="C3335">
        <v>8046</v>
      </c>
      <c t="s" s="136" r="D3335">
        <v>8046</v>
      </c>
      <c t="s" s="136" r="E3335">
        <v>8179</v>
      </c>
      <c s="150" r="F3335"/>
    </row>
    <row r="3336">
      <c s="113" r="A3336">
        <v>227077000407</v>
      </c>
      <c t="s" s="136" r="B3336">
        <v>8180</v>
      </c>
      <c t="s" s="136" r="C3336">
        <v>8046</v>
      </c>
      <c t="s" s="136" r="D3336">
        <v>8046</v>
      </c>
      <c t="s" s="136" r="E3336">
        <v>8181</v>
      </c>
      <c s="150" r="F3336"/>
    </row>
    <row r="3337">
      <c s="113" r="A3337">
        <v>227077000423</v>
      </c>
      <c t="s" s="136" r="B3337">
        <v>8180</v>
      </c>
      <c t="s" s="136" r="C3337">
        <v>8046</v>
      </c>
      <c t="s" s="136" r="D3337">
        <v>8046</v>
      </c>
      <c t="s" s="136" r="E3337">
        <v>8182</v>
      </c>
      <c s="150" r="F3337"/>
    </row>
    <row r="3338">
      <c s="113" r="A3338">
        <v>227077001586</v>
      </c>
      <c t="s" s="136" r="B3338">
        <v>8180</v>
      </c>
      <c t="s" s="136" r="C3338">
        <v>8046</v>
      </c>
      <c t="s" s="136" r="D3338">
        <v>8046</v>
      </c>
      <c t="s" s="136" r="E3338">
        <v>8183</v>
      </c>
      <c s="150" r="F3338"/>
    </row>
    <row r="3339">
      <c s="113" r="A3339">
        <v>227077001616</v>
      </c>
      <c t="s" s="136" r="B3339">
        <v>8180</v>
      </c>
      <c t="s" s="136" r="C3339">
        <v>8046</v>
      </c>
      <c t="s" s="136" r="D3339">
        <v>8046</v>
      </c>
      <c t="s" s="136" r="E3339">
        <v>8184</v>
      </c>
      <c s="150" r="F3339"/>
    </row>
    <row r="3340">
      <c s="113" r="A3340">
        <v>227077001756</v>
      </c>
      <c t="s" s="136" r="B3340">
        <v>8180</v>
      </c>
      <c t="s" s="136" r="C3340">
        <v>8046</v>
      </c>
      <c t="s" s="136" r="D3340">
        <v>8046</v>
      </c>
      <c t="s" s="136" r="E3340">
        <v>8185</v>
      </c>
      <c s="150" r="F3340"/>
    </row>
    <row r="3341">
      <c s="113" r="A3341">
        <v>227077001781</v>
      </c>
      <c t="s" s="136" r="B3341">
        <v>8180</v>
      </c>
      <c t="s" s="136" r="C3341">
        <v>8046</v>
      </c>
      <c t="s" s="136" r="D3341">
        <v>8046</v>
      </c>
      <c t="s" s="136" r="E3341">
        <v>8186</v>
      </c>
      <c s="150" r="F3341"/>
    </row>
    <row r="3342">
      <c s="113" r="A3342">
        <v>227077002132</v>
      </c>
      <c t="s" s="136" r="B3342">
        <v>8180</v>
      </c>
      <c t="s" s="136" r="C3342">
        <v>8046</v>
      </c>
      <c t="s" s="136" r="D3342">
        <v>8046</v>
      </c>
      <c t="s" s="136" r="E3342">
        <v>8187</v>
      </c>
      <c s="150" r="F3342"/>
    </row>
    <row r="3343">
      <c s="113" r="A3343">
        <v>227077002159</v>
      </c>
      <c t="s" s="136" r="B3343">
        <v>8180</v>
      </c>
      <c t="s" s="136" r="C3343">
        <v>8046</v>
      </c>
      <c t="s" s="136" r="D3343">
        <v>8046</v>
      </c>
      <c t="s" s="136" r="E3343">
        <v>8188</v>
      </c>
      <c s="150" r="F3343"/>
    </row>
    <row r="3344">
      <c s="113" r="A3344">
        <v>227470000033</v>
      </c>
      <c t="s" s="136" r="B3344">
        <v>8180</v>
      </c>
      <c t="s" s="136" r="C3344">
        <v>8046</v>
      </c>
      <c t="s" s="136" r="D3344">
        <v>8046</v>
      </c>
      <c t="s" s="136" r="E3344">
        <v>8189</v>
      </c>
      <c s="150" r="F3344"/>
    </row>
    <row r="3345">
      <c s="113" r="A3345">
        <v>127495000052</v>
      </c>
      <c t="s" s="136" r="B3345">
        <v>8106</v>
      </c>
      <c t="s" s="136" r="C3345">
        <v>8046</v>
      </c>
      <c t="s" s="136" r="D3345">
        <v>8046</v>
      </c>
      <c t="s" s="136" r="E3345">
        <v>8190</v>
      </c>
      <c s="150" r="F3345"/>
    </row>
    <row r="3346">
      <c s="113" r="A3346">
        <v>127495000222</v>
      </c>
      <c t="s" s="136" r="B3346">
        <v>8191</v>
      </c>
      <c t="s" s="136" r="C3346">
        <v>8046</v>
      </c>
      <c t="s" s="136" r="D3346">
        <v>8046</v>
      </c>
      <c t="s" s="136" r="E3346">
        <v>8192</v>
      </c>
      <c s="150" r="F3346"/>
    </row>
    <row r="3347">
      <c s="113" r="A3347">
        <v>227495000049</v>
      </c>
      <c t="s" s="136" r="B3347">
        <v>8191</v>
      </c>
      <c t="s" s="136" r="C3347">
        <v>8046</v>
      </c>
      <c t="s" s="136" r="D3347">
        <v>8046</v>
      </c>
      <c t="s" s="136" r="E3347">
        <v>8193</v>
      </c>
      <c s="150" r="F3347"/>
    </row>
    <row r="3348">
      <c s="113" r="A3348">
        <v>227495000065</v>
      </c>
      <c t="s" s="136" r="B3348">
        <v>8191</v>
      </c>
      <c t="s" s="136" r="C3348">
        <v>8046</v>
      </c>
      <c t="s" s="136" r="D3348">
        <v>8046</v>
      </c>
      <c t="s" s="136" r="E3348">
        <v>8194</v>
      </c>
      <c s="150" r="F3348"/>
    </row>
    <row r="3349">
      <c s="113" r="A3349">
        <v>227495000243</v>
      </c>
      <c t="s" s="136" r="B3349">
        <v>8191</v>
      </c>
      <c t="s" s="136" r="C3349">
        <v>8046</v>
      </c>
      <c t="s" s="136" r="D3349">
        <v>8046</v>
      </c>
      <c t="s" s="136" r="E3349">
        <v>8195</v>
      </c>
      <c s="150" r="F3349"/>
    </row>
    <row r="3350">
      <c s="113" r="A3350">
        <v>227495000359</v>
      </c>
      <c t="s" s="136" r="B3350">
        <v>8191</v>
      </c>
      <c t="s" s="136" r="C3350">
        <v>8046</v>
      </c>
      <c t="s" s="136" r="D3350">
        <v>8046</v>
      </c>
      <c t="s" s="136" r="E3350">
        <v>8196</v>
      </c>
      <c s="150" r="F3350"/>
    </row>
    <row r="3351">
      <c s="113" r="A3351">
        <v>427495000188</v>
      </c>
      <c t="s" s="136" r="B3351">
        <v>8191</v>
      </c>
      <c t="s" s="136" r="C3351">
        <v>8046</v>
      </c>
      <c t="s" s="136" r="D3351">
        <v>8046</v>
      </c>
      <c t="s" s="136" r="E3351">
        <v>8197</v>
      </c>
      <c s="150" r="F3351"/>
    </row>
    <row r="3352">
      <c s="113" r="A3352">
        <v>227495000120</v>
      </c>
      <c t="s" s="136" r="B3352">
        <v>8191</v>
      </c>
      <c t="s" s="136" r="C3352">
        <v>8046</v>
      </c>
      <c t="s" s="136" r="D3352">
        <v>8046</v>
      </c>
      <c t="s" s="136" r="E3352">
        <v>8198</v>
      </c>
      <c s="150" r="F3352"/>
    </row>
    <row r="3353">
      <c s="113" r="A3353">
        <v>127615000027</v>
      </c>
      <c t="s" s="136" r="B3353">
        <v>8199</v>
      </c>
      <c t="s" s="136" r="C3353">
        <v>8046</v>
      </c>
      <c t="s" s="136" r="D3353">
        <v>8046</v>
      </c>
      <c t="s" s="136" r="E3353">
        <v>8200</v>
      </c>
      <c s="150" r="F3353"/>
    </row>
    <row r="3354">
      <c s="113" r="A3354">
        <v>127615001147</v>
      </c>
      <c t="s" s="136" r="B3354">
        <v>8199</v>
      </c>
      <c t="s" s="136" r="C3354">
        <v>8046</v>
      </c>
      <c t="s" s="136" r="D3354">
        <v>8046</v>
      </c>
      <c t="s" s="136" r="E3354">
        <v>8201</v>
      </c>
      <c s="150" r="F3354"/>
    </row>
    <row r="3355">
      <c s="113" r="A3355">
        <v>227615000579</v>
      </c>
      <c t="s" s="136" r="B3355">
        <v>8199</v>
      </c>
      <c t="s" s="136" r="C3355">
        <v>8046</v>
      </c>
      <c t="s" s="136" r="D3355">
        <v>8046</v>
      </c>
      <c t="s" s="136" r="E3355">
        <v>8202</v>
      </c>
      <c s="150" r="F3355"/>
    </row>
    <row r="3356">
      <c s="113" r="A3356">
        <v>227615001478</v>
      </c>
      <c t="s" s="136" r="B3356">
        <v>8199</v>
      </c>
      <c t="s" s="136" r="C3356">
        <v>8046</v>
      </c>
      <c t="s" s="136" r="D3356">
        <v>8046</v>
      </c>
      <c t="s" s="136" r="E3356">
        <v>8203</v>
      </c>
      <c s="150" r="F3356"/>
    </row>
    <row r="3357">
      <c s="113" r="A3357">
        <v>227615001664</v>
      </c>
      <c t="s" s="136" r="B3357">
        <v>8199</v>
      </c>
      <c t="s" s="136" r="C3357">
        <v>8046</v>
      </c>
      <c t="s" s="136" r="D3357">
        <v>8046</v>
      </c>
      <c t="s" s="136" r="E3357">
        <v>8204</v>
      </c>
      <c s="150" r="F3357"/>
    </row>
    <row r="3358">
      <c s="113" r="A3358">
        <v>127615000035</v>
      </c>
      <c t="s" s="136" r="B3358">
        <v>8199</v>
      </c>
      <c t="s" s="136" r="C3358">
        <v>8046</v>
      </c>
      <c t="s" s="136" r="D3358">
        <v>8046</v>
      </c>
      <c t="s" s="136" r="E3358">
        <v>1255</v>
      </c>
      <c s="150" r="F3358"/>
    </row>
    <row r="3359">
      <c s="113" r="A3359">
        <v>227615001052</v>
      </c>
      <c t="s" s="136" r="B3359">
        <v>8199</v>
      </c>
      <c t="s" s="136" r="C3359">
        <v>8046</v>
      </c>
      <c t="s" s="136" r="D3359">
        <v>8046</v>
      </c>
      <c t="s" s="136" r="E3359">
        <v>8205</v>
      </c>
      <c s="150" r="F3359"/>
    </row>
    <row r="3360">
      <c s="113" r="A3360">
        <v>227615001494</v>
      </c>
      <c t="s" s="136" r="B3360">
        <v>8199</v>
      </c>
      <c t="s" s="136" r="C3360">
        <v>8046</v>
      </c>
      <c t="s" s="136" r="D3360">
        <v>8046</v>
      </c>
      <c t="s" s="136" r="E3360">
        <v>8206</v>
      </c>
      <c s="150" r="F3360"/>
    </row>
    <row r="3361">
      <c s="113" r="A3361">
        <v>227615001532</v>
      </c>
      <c t="s" s="136" r="B3361">
        <v>8199</v>
      </c>
      <c t="s" s="136" r="C3361">
        <v>8046</v>
      </c>
      <c t="s" s="136" r="D3361">
        <v>8046</v>
      </c>
      <c t="s" s="136" r="E3361">
        <v>8207</v>
      </c>
      <c s="150" r="F3361"/>
    </row>
    <row r="3362">
      <c s="113" r="A3362">
        <v>127615001643</v>
      </c>
      <c t="s" s="136" r="B3362">
        <v>8199</v>
      </c>
      <c t="s" s="136" r="C3362">
        <v>8046</v>
      </c>
      <c t="s" s="136" r="D3362">
        <v>8046</v>
      </c>
      <c t="s" s="136" r="E3362">
        <v>8208</v>
      </c>
      <c s="150" r="F3362"/>
    </row>
    <row r="3363">
      <c s="113" r="A3363">
        <v>227615000153</v>
      </c>
      <c t="s" s="136" r="B3363">
        <v>8199</v>
      </c>
      <c t="s" s="136" r="C3363">
        <v>8046</v>
      </c>
      <c t="s" s="136" r="D3363">
        <v>8046</v>
      </c>
      <c t="s" s="136" r="E3363">
        <v>8209</v>
      </c>
      <c s="150" r="F3363"/>
    </row>
    <row r="3364">
      <c s="113" r="A3364">
        <v>227615000242</v>
      </c>
      <c t="s" s="136" r="B3364">
        <v>8199</v>
      </c>
      <c t="s" s="136" r="C3364">
        <v>8046</v>
      </c>
      <c t="s" s="136" r="D3364">
        <v>8046</v>
      </c>
      <c t="s" s="136" r="E3364">
        <v>8210</v>
      </c>
      <c s="150" r="F3364"/>
    </row>
    <row r="3365">
      <c s="113" r="A3365">
        <v>227615000510</v>
      </c>
      <c t="s" s="136" r="B3365">
        <v>8199</v>
      </c>
      <c t="s" s="136" r="C3365">
        <v>8046</v>
      </c>
      <c t="s" s="136" r="D3365">
        <v>8046</v>
      </c>
      <c t="s" s="136" r="E3365">
        <v>8211</v>
      </c>
      <c s="150" r="F3365"/>
    </row>
    <row r="3366">
      <c s="113" r="A3366">
        <v>227615001109</v>
      </c>
      <c t="s" s="136" r="B3366">
        <v>8199</v>
      </c>
      <c t="s" s="136" r="C3366">
        <v>8046</v>
      </c>
      <c t="s" s="136" r="D3366">
        <v>8046</v>
      </c>
      <c t="s" s="136" r="E3366">
        <v>8212</v>
      </c>
      <c s="150" r="F3366"/>
    </row>
    <row r="3367">
      <c s="113" r="A3367">
        <v>227615001184</v>
      </c>
      <c t="s" s="136" r="B3367">
        <v>8199</v>
      </c>
      <c t="s" s="136" r="C3367">
        <v>8046</v>
      </c>
      <c t="s" s="136" r="D3367">
        <v>8046</v>
      </c>
      <c t="s" s="136" r="E3367">
        <v>8213</v>
      </c>
      <c s="150" r="F3367"/>
    </row>
    <row r="3368">
      <c s="113" r="A3368">
        <v>127615001902</v>
      </c>
      <c t="s" s="136" r="B3368">
        <v>8199</v>
      </c>
      <c t="s" s="136" r="C3368">
        <v>8046</v>
      </c>
      <c t="s" s="136" r="D3368">
        <v>8046</v>
      </c>
      <c t="s" s="136" r="E3368">
        <v>8214</v>
      </c>
      <c s="150" r="F3368"/>
    </row>
    <row r="3369">
      <c s="113" r="A3369">
        <v>227615000061</v>
      </c>
      <c t="s" s="136" r="B3369">
        <v>8199</v>
      </c>
      <c t="s" s="136" r="C3369">
        <v>8046</v>
      </c>
      <c t="s" s="136" r="D3369">
        <v>8046</v>
      </c>
      <c t="s" s="136" r="E3369">
        <v>8215</v>
      </c>
      <c s="150" r="F3369"/>
    </row>
    <row r="3370">
      <c s="113" r="A3370">
        <v>227615001044</v>
      </c>
      <c t="s" s="136" r="B3370">
        <v>8199</v>
      </c>
      <c t="s" s="136" r="C3370">
        <v>8046</v>
      </c>
      <c t="s" s="136" r="D3370">
        <v>8046</v>
      </c>
      <c t="s" s="136" r="E3370">
        <v>8216</v>
      </c>
      <c s="150" r="F3370"/>
    </row>
    <row r="3371">
      <c s="113" r="A3371">
        <v>227615001168</v>
      </c>
      <c t="s" s="136" r="B3371">
        <v>8199</v>
      </c>
      <c t="s" s="136" r="C3371">
        <v>8046</v>
      </c>
      <c t="s" s="136" r="D3371">
        <v>8046</v>
      </c>
      <c t="s" s="136" r="E3371">
        <v>8217</v>
      </c>
      <c s="150" r="F3371"/>
    </row>
    <row r="3372">
      <c s="113" r="A3372">
        <v>227615001176</v>
      </c>
      <c t="s" s="136" r="B3372">
        <v>8199</v>
      </c>
      <c t="s" s="136" r="C3372">
        <v>8046</v>
      </c>
      <c t="s" s="136" r="D3372">
        <v>8046</v>
      </c>
      <c t="s" s="136" r="E3372">
        <v>8218</v>
      </c>
      <c s="150" r="F3372"/>
    </row>
    <row r="3373">
      <c s="113" r="A3373">
        <v>227615001249</v>
      </c>
      <c t="s" s="136" r="B3373">
        <v>8199</v>
      </c>
      <c t="s" s="136" r="C3373">
        <v>8046</v>
      </c>
      <c t="s" s="136" r="D3373">
        <v>8046</v>
      </c>
      <c t="s" s="136" r="E3373">
        <v>8219</v>
      </c>
      <c s="150" r="F3373"/>
    </row>
    <row r="3374">
      <c s="113" r="A3374">
        <v>227615001621</v>
      </c>
      <c t="s" s="136" r="B3374">
        <v>8199</v>
      </c>
      <c t="s" s="136" r="C3374">
        <v>8046</v>
      </c>
      <c t="s" s="136" r="D3374">
        <v>8046</v>
      </c>
      <c t="s" s="136" r="E3374">
        <v>8220</v>
      </c>
      <c s="150" r="F3374"/>
    </row>
    <row r="3375">
      <c s="113" r="A3375">
        <v>227615001842</v>
      </c>
      <c t="s" s="136" r="B3375">
        <v>8199</v>
      </c>
      <c t="s" s="136" r="C3375">
        <v>8046</v>
      </c>
      <c t="s" s="136" r="D3375">
        <v>8046</v>
      </c>
      <c t="s" s="136" r="E3375">
        <v>8221</v>
      </c>
      <c s="150" r="F3375"/>
    </row>
    <row r="3376">
      <c s="113" r="A3376">
        <v>227615001923</v>
      </c>
      <c t="s" s="136" r="B3376">
        <v>8199</v>
      </c>
      <c t="s" s="136" r="C3376">
        <v>8046</v>
      </c>
      <c t="s" s="136" r="D3376">
        <v>8046</v>
      </c>
      <c t="s" s="136" r="E3376">
        <v>8222</v>
      </c>
      <c s="150" r="F3376"/>
    </row>
    <row r="3377">
      <c s="113" r="A3377">
        <v>227615060946</v>
      </c>
      <c t="s" s="136" r="B3377">
        <v>8199</v>
      </c>
      <c t="s" s="136" r="C3377">
        <v>8046</v>
      </c>
      <c t="s" s="136" r="D3377">
        <v>8046</v>
      </c>
      <c t="s" s="136" r="E3377">
        <v>8223</v>
      </c>
      <c s="150" r="F3377"/>
    </row>
    <row r="3378">
      <c s="113" r="A3378">
        <v>227615060954</v>
      </c>
      <c t="s" s="136" r="B3378">
        <v>8199</v>
      </c>
      <c t="s" s="136" r="C3378">
        <v>8046</v>
      </c>
      <c t="s" s="136" r="D3378">
        <v>8046</v>
      </c>
      <c t="s" s="136" r="E3378">
        <v>8224</v>
      </c>
      <c s="150" r="F3378"/>
    </row>
    <row r="3379">
      <c s="113" r="A3379">
        <v>227615000021</v>
      </c>
      <c t="s" s="136" r="B3379">
        <v>8225</v>
      </c>
      <c t="s" s="136" r="C3379">
        <v>8046</v>
      </c>
      <c t="s" s="136" r="D3379">
        <v>8046</v>
      </c>
      <c t="s" s="136" r="E3379">
        <v>8226</v>
      </c>
      <c s="150" r="F3379"/>
    </row>
    <row r="3380">
      <c s="113" r="A3380">
        <v>227615001222</v>
      </c>
      <c t="s" s="136" r="B3380">
        <v>8225</v>
      </c>
      <c t="s" s="136" r="C3380">
        <v>8046</v>
      </c>
      <c t="s" s="136" r="D3380">
        <v>8046</v>
      </c>
      <c t="s" s="136" r="E3380">
        <v>8227</v>
      </c>
      <c s="150" r="F3380"/>
    </row>
    <row r="3381">
      <c s="113" r="A3381">
        <v>227615001231</v>
      </c>
      <c t="s" s="136" r="B3381">
        <v>8225</v>
      </c>
      <c t="s" s="136" r="C3381">
        <v>8046</v>
      </c>
      <c t="s" s="136" r="D3381">
        <v>8046</v>
      </c>
      <c t="s" s="136" r="E3381">
        <v>8228</v>
      </c>
      <c s="150" r="F3381"/>
    </row>
    <row r="3382">
      <c s="113" r="A3382">
        <v>227615001583</v>
      </c>
      <c t="s" s="136" r="B3382">
        <v>8225</v>
      </c>
      <c t="s" s="136" r="C3382">
        <v>8046</v>
      </c>
      <c t="s" s="136" r="D3382">
        <v>8046</v>
      </c>
      <c t="s" s="136" r="E3382">
        <v>8229</v>
      </c>
      <c s="150" r="F3382"/>
    </row>
    <row r="3383">
      <c s="113" r="A3383">
        <v>327086000001</v>
      </c>
      <c t="s" s="136" r="B3383">
        <v>8225</v>
      </c>
      <c t="s" s="136" r="C3383">
        <v>8046</v>
      </c>
      <c t="s" s="136" r="D3383">
        <v>8046</v>
      </c>
      <c t="s" s="136" r="E3383">
        <v>8230</v>
      </c>
      <c s="150" r="F3383"/>
    </row>
    <row r="3384">
      <c s="113" r="A3384">
        <v>327086000002</v>
      </c>
      <c t="s" s="136" r="B3384">
        <v>8225</v>
      </c>
      <c t="s" s="136" r="C3384">
        <v>8046</v>
      </c>
      <c t="s" s="136" r="D3384">
        <v>8046</v>
      </c>
      <c t="s" s="136" r="E3384">
        <v>8231</v>
      </c>
      <c s="150" r="F3384"/>
    </row>
    <row r="3385">
      <c s="113" r="A3385">
        <v>527615000105</v>
      </c>
      <c t="s" s="136" r="B3385">
        <v>8225</v>
      </c>
      <c t="s" s="136" r="C3385">
        <v>8046</v>
      </c>
      <c t="s" s="136" r="D3385">
        <v>8046</v>
      </c>
      <c t="s" s="136" r="E3385">
        <v>8232</v>
      </c>
      <c s="150" r="F3385"/>
    </row>
    <row r="3386">
      <c s="113" r="A3386">
        <v>527615000105</v>
      </c>
      <c t="s" s="136" r="B3386">
        <v>8225</v>
      </c>
      <c t="s" s="136" r="C3386">
        <v>8046</v>
      </c>
      <c t="s" s="136" r="D3386">
        <v>8046</v>
      </c>
      <c t="s" s="136" r="E3386">
        <v>8232</v>
      </c>
      <c s="150" r="F3386"/>
    </row>
    <row r="3387">
      <c s="113" r="A3387">
        <v>227615001222</v>
      </c>
      <c t="s" s="136" r="B3387">
        <v>8225</v>
      </c>
      <c t="s" s="136" r="C3387">
        <v>8046</v>
      </c>
      <c t="s" s="136" r="D3387">
        <v>8046</v>
      </c>
      <c t="s" s="136" r="E3387">
        <v>8227</v>
      </c>
      <c s="150" r="F3387"/>
    </row>
    <row r="3388">
      <c s="113" r="A3388">
        <v>227615001583</v>
      </c>
      <c t="s" s="136" r="B3388">
        <v>8225</v>
      </c>
      <c t="s" s="136" r="C3388">
        <v>8046</v>
      </c>
      <c t="s" s="136" r="D3388">
        <v>8046</v>
      </c>
      <c t="s" s="136" r="E3388">
        <v>8229</v>
      </c>
      <c s="150" r="F3388"/>
    </row>
    <row r="3389">
      <c s="113" r="A3389">
        <v>227615000021</v>
      </c>
      <c t="s" s="136" r="B3389">
        <v>8225</v>
      </c>
      <c t="s" s="136" r="C3389">
        <v>8046</v>
      </c>
      <c t="s" s="136" r="D3389">
        <v>8046</v>
      </c>
      <c t="s" s="136" r="E3389">
        <v>8226</v>
      </c>
      <c s="150" r="F3389"/>
    </row>
    <row r="3390">
      <c s="113" r="A3390">
        <v>227615001231</v>
      </c>
      <c t="s" s="136" r="B3390">
        <v>8225</v>
      </c>
      <c t="s" s="136" r="C3390">
        <v>8046</v>
      </c>
      <c t="s" s="136" r="D3390">
        <v>8046</v>
      </c>
      <c t="s" s="136" r="E3390">
        <v>8228</v>
      </c>
      <c s="150" r="F3390"/>
    </row>
    <row r="3391">
      <c s="113" r="A3391">
        <v>327086000001</v>
      </c>
      <c t="s" s="136" r="B3391">
        <v>8225</v>
      </c>
      <c t="s" s="136" r="C3391">
        <v>8046</v>
      </c>
      <c t="s" s="136" r="D3391">
        <v>8046</v>
      </c>
      <c t="s" s="136" r="E3391">
        <v>8230</v>
      </c>
      <c s="150" r="F3391"/>
    </row>
    <row r="3392">
      <c s="113" r="A3392">
        <v>327086000002</v>
      </c>
      <c t="s" s="136" r="B3392">
        <v>8225</v>
      </c>
      <c t="s" s="136" r="C3392">
        <v>8046</v>
      </c>
      <c t="s" s="136" r="D3392">
        <v>8046</v>
      </c>
      <c t="s" s="136" r="E3392">
        <v>8231</v>
      </c>
      <c s="150" r="F3392"/>
    </row>
    <row r="3393">
      <c s="113" r="A3393">
        <v>127660000658</v>
      </c>
      <c t="s" s="136" r="B3393">
        <v>8233</v>
      </c>
      <c t="s" s="136" r="C3393">
        <v>8046</v>
      </c>
      <c t="s" s="136" r="D3393">
        <v>8046</v>
      </c>
      <c t="s" s="136" r="E3393">
        <v>1259</v>
      </c>
      <c s="150" r="F3393"/>
    </row>
    <row r="3394">
      <c s="113" r="A3394">
        <v>227660000059</v>
      </c>
      <c t="s" s="136" r="B3394">
        <v>8233</v>
      </c>
      <c t="s" s="136" r="C3394">
        <v>8046</v>
      </c>
      <c t="s" s="136" r="D3394">
        <v>8046</v>
      </c>
      <c t="s" s="136" r="E3394">
        <v>8234</v>
      </c>
      <c s="150" r="F3394"/>
    </row>
    <row r="3395">
      <c s="113" r="A3395">
        <v>227660000440</v>
      </c>
      <c t="s" s="136" r="B3395">
        <v>8233</v>
      </c>
      <c t="s" s="136" r="C3395">
        <v>8046</v>
      </c>
      <c t="s" s="136" r="D3395">
        <v>8046</v>
      </c>
      <c t="s" s="136" r="E3395">
        <v>8235</v>
      </c>
      <c s="150" r="F3395"/>
    </row>
    <row r="3396">
      <c s="113" r="A3396">
        <v>227660000457</v>
      </c>
      <c t="s" s="136" r="B3396">
        <v>8233</v>
      </c>
      <c t="s" s="136" r="C3396">
        <v>8046</v>
      </c>
      <c t="s" s="136" r="D3396">
        <v>8046</v>
      </c>
      <c t="s" s="136" r="E3396">
        <v>8236</v>
      </c>
      <c s="150" r="F3396"/>
    </row>
    <row r="3397">
      <c s="113" r="A3397">
        <v>227660000466</v>
      </c>
      <c t="s" s="136" r="B3397">
        <v>8233</v>
      </c>
      <c t="s" s="136" r="C3397">
        <v>8046</v>
      </c>
      <c t="s" s="136" r="D3397">
        <v>8046</v>
      </c>
      <c t="s" s="136" r="E3397">
        <v>8237</v>
      </c>
      <c s="150" r="F3397"/>
    </row>
    <row r="3398">
      <c s="113" r="A3398">
        <v>227660000580</v>
      </c>
      <c t="s" s="136" r="B3398">
        <v>8233</v>
      </c>
      <c t="s" s="136" r="C3398">
        <v>8046</v>
      </c>
      <c t="s" s="136" r="D3398">
        <v>8046</v>
      </c>
      <c t="s" s="136" r="E3398">
        <v>8238</v>
      </c>
      <c s="150" r="F3398"/>
    </row>
    <row r="3399">
      <c s="113" r="A3399">
        <v>227660000598</v>
      </c>
      <c t="s" s="136" r="B3399">
        <v>8233</v>
      </c>
      <c t="s" s="136" r="C3399">
        <v>8046</v>
      </c>
      <c t="s" s="136" r="D3399">
        <v>8046</v>
      </c>
      <c t="s" s="136" r="E3399">
        <v>8239</v>
      </c>
      <c s="150" r="F3399"/>
    </row>
    <row r="3400">
      <c s="113" r="A3400">
        <v>227660000601</v>
      </c>
      <c t="s" s="136" r="B3400">
        <v>8233</v>
      </c>
      <c t="s" s="136" r="C3400">
        <v>8046</v>
      </c>
      <c t="s" s="136" r="D3400">
        <v>8046</v>
      </c>
      <c t="s" s="136" r="E3400">
        <v>8240</v>
      </c>
      <c s="150" r="F3400"/>
    </row>
    <row r="3401">
      <c s="113" r="A3401">
        <v>227660000610</v>
      </c>
      <c t="s" s="136" r="B3401">
        <v>8233</v>
      </c>
      <c t="s" s="136" r="C3401">
        <v>8046</v>
      </c>
      <c t="s" s="136" r="D3401">
        <v>8046</v>
      </c>
      <c t="s" s="136" r="E3401">
        <v>8241</v>
      </c>
      <c s="150" r="F3401"/>
    </row>
    <row r="3402">
      <c s="113" r="A3402">
        <v>227660000709</v>
      </c>
      <c t="s" s="136" r="B3402">
        <v>8233</v>
      </c>
      <c t="s" s="136" r="C3402">
        <v>8046</v>
      </c>
      <c t="s" s="136" r="D3402">
        <v>8046</v>
      </c>
      <c t="s" s="136" r="E3402">
        <v>8242</v>
      </c>
      <c s="150" r="F3402"/>
    </row>
    <row r="3403">
      <c s="113" r="A3403">
        <v>227660000814</v>
      </c>
      <c t="s" s="136" r="B3403">
        <v>8233</v>
      </c>
      <c t="s" s="136" r="C3403">
        <v>8046</v>
      </c>
      <c t="s" s="136" r="D3403">
        <v>8046</v>
      </c>
      <c t="s" s="136" r="E3403">
        <v>8243</v>
      </c>
      <c s="150" r="F3403"/>
    </row>
    <row r="3404">
      <c s="113" r="A3404">
        <v>127745000037</v>
      </c>
      <c t="s" s="136" r="B3404">
        <v>8244</v>
      </c>
      <c t="s" s="136" r="C3404">
        <v>8046</v>
      </c>
      <c t="s" s="136" r="D3404">
        <v>8046</v>
      </c>
      <c t="s" s="136" r="E3404">
        <v>8245</v>
      </c>
      <c s="150" r="F3404"/>
    </row>
    <row r="3405">
      <c s="113" r="A3405">
        <v>227745000015</v>
      </c>
      <c t="s" s="136" r="B3405">
        <v>8244</v>
      </c>
      <c t="s" s="136" r="C3405">
        <v>8046</v>
      </c>
      <c t="s" s="136" r="D3405">
        <v>8046</v>
      </c>
      <c t="s" s="136" r="E3405">
        <v>8246</v>
      </c>
      <c s="150" r="F3405"/>
    </row>
    <row r="3406">
      <c s="113" r="A3406">
        <v>227745000016</v>
      </c>
      <c t="s" s="136" r="B3406">
        <v>8244</v>
      </c>
      <c t="s" s="136" r="C3406">
        <v>8046</v>
      </c>
      <c t="s" s="136" r="D3406">
        <v>8046</v>
      </c>
      <c t="s" s="136" r="E3406">
        <v>8247</v>
      </c>
      <c s="150" r="F3406"/>
    </row>
    <row r="3407">
      <c s="113" r="A3407">
        <v>227745000210</v>
      </c>
      <c t="s" s="136" r="B3407">
        <v>8244</v>
      </c>
      <c t="s" s="136" r="C3407">
        <v>8046</v>
      </c>
      <c t="s" s="136" r="D3407">
        <v>8046</v>
      </c>
      <c t="s" s="136" r="E3407">
        <v>8248</v>
      </c>
      <c s="150" r="F3407"/>
    </row>
    <row r="3408">
      <c s="113" r="A3408">
        <v>227745000414</v>
      </c>
      <c t="s" s="136" r="B3408">
        <v>8244</v>
      </c>
      <c t="s" s="136" r="C3408">
        <v>8046</v>
      </c>
      <c t="s" s="136" r="D3408">
        <v>8046</v>
      </c>
      <c t="s" s="136" r="E3408">
        <v>8249</v>
      </c>
      <c s="150" r="F3408"/>
    </row>
    <row r="3409">
      <c s="113" r="A3409">
        <v>127787000156</v>
      </c>
      <c t="s" s="136" r="B3409">
        <v>8250</v>
      </c>
      <c t="s" s="136" r="C3409">
        <v>8046</v>
      </c>
      <c t="s" s="136" r="D3409">
        <v>8046</v>
      </c>
      <c t="s" s="136" r="E3409">
        <v>8251</v>
      </c>
      <c s="150" r="F3409"/>
    </row>
    <row r="3410">
      <c s="113" r="A3410">
        <v>127787000169</v>
      </c>
      <c t="s" s="136" r="B3410">
        <v>8250</v>
      </c>
      <c t="s" s="136" r="C3410">
        <v>8046</v>
      </c>
      <c t="s" s="136" r="D3410">
        <v>8046</v>
      </c>
      <c t="s" s="136" r="E3410">
        <v>8252</v>
      </c>
      <c s="150" r="F3410"/>
    </row>
    <row r="3411">
      <c s="113" r="A3411">
        <v>127787000193</v>
      </c>
      <c t="s" s="136" r="B3411">
        <v>8250</v>
      </c>
      <c t="s" s="136" r="C3411">
        <v>8046</v>
      </c>
      <c t="s" s="136" r="D3411">
        <v>8046</v>
      </c>
      <c t="s" s="136" r="E3411">
        <v>8253</v>
      </c>
      <c s="150" r="F3411"/>
    </row>
    <row r="3412">
      <c s="113" r="A3412">
        <v>127787000959</v>
      </c>
      <c t="s" s="136" r="B3412">
        <v>8250</v>
      </c>
      <c t="s" s="136" r="C3412">
        <v>8046</v>
      </c>
      <c t="s" s="136" r="D3412">
        <v>8046</v>
      </c>
      <c t="s" s="136" r="E3412">
        <v>8254</v>
      </c>
      <c s="150" r="F3412"/>
    </row>
    <row r="3413">
      <c s="113" r="A3413">
        <v>127800000025</v>
      </c>
      <c t="s" s="136" r="B3413">
        <v>8255</v>
      </c>
      <c t="s" s="136" r="C3413">
        <v>8046</v>
      </c>
      <c t="s" s="136" r="D3413">
        <v>8046</v>
      </c>
      <c t="s" s="136" r="E3413">
        <v>8256</v>
      </c>
      <c s="150" r="F3413"/>
    </row>
    <row r="3414">
      <c s="113" r="A3414">
        <v>127800000530</v>
      </c>
      <c t="s" s="136" r="B3414">
        <v>8255</v>
      </c>
      <c t="s" s="136" r="C3414">
        <v>8046</v>
      </c>
      <c t="s" s="136" r="D3414">
        <v>8046</v>
      </c>
      <c t="s" s="136" r="E3414">
        <v>8257</v>
      </c>
      <c s="150" r="F3414"/>
    </row>
    <row r="3415">
      <c s="113" r="A3415">
        <v>227800000127</v>
      </c>
      <c t="s" s="136" r="B3415">
        <v>8255</v>
      </c>
      <c t="s" s="136" r="C3415">
        <v>8046</v>
      </c>
      <c t="s" s="136" r="D3415">
        <v>8046</v>
      </c>
      <c t="s" s="136" r="E3415">
        <v>8258</v>
      </c>
      <c s="150" r="F3415"/>
    </row>
    <row r="3416">
      <c s="113" r="A3416">
        <v>227800000372</v>
      </c>
      <c t="s" s="136" r="B3416">
        <v>8255</v>
      </c>
      <c t="s" s="136" r="C3416">
        <v>8046</v>
      </c>
      <c t="s" s="136" r="D3416">
        <v>8046</v>
      </c>
      <c t="s" s="136" r="E3416">
        <v>8259</v>
      </c>
      <c s="150" r="F3416"/>
    </row>
    <row r="3417">
      <c s="113" r="A3417">
        <v>227800000487</v>
      </c>
      <c t="s" s="136" r="B3417">
        <v>8255</v>
      </c>
      <c t="s" s="136" r="C3417">
        <v>8046</v>
      </c>
      <c t="s" s="136" r="D3417">
        <v>8046</v>
      </c>
      <c t="s" s="136" r="E3417">
        <v>8260</v>
      </c>
      <c s="150" r="F3417"/>
    </row>
    <row r="3418">
      <c s="113" r="A3418">
        <v>227800000640</v>
      </c>
      <c t="s" s="136" r="B3418">
        <v>8255</v>
      </c>
      <c t="s" s="136" r="C3418">
        <v>8046</v>
      </c>
      <c t="s" s="136" r="D3418">
        <v>8046</v>
      </c>
      <c t="s" s="136" r="E3418">
        <v>8261</v>
      </c>
      <c s="150" r="F3418"/>
    </row>
    <row r="3419">
      <c s="113" r="A3419">
        <v>141001000023</v>
      </c>
      <c t="s" s="136" r="B3419">
        <v>370</v>
      </c>
      <c t="s" s="136" r="C3419">
        <v>377</v>
      </c>
      <c t="s" s="136" r="D3419">
        <v>370</v>
      </c>
      <c t="s" s="136" r="E3419">
        <v>8262</v>
      </c>
      <c s="150" r="F3419"/>
    </row>
    <row r="3420">
      <c s="113" r="A3420">
        <v>141001000872</v>
      </c>
      <c t="s" s="136" r="B3420">
        <v>370</v>
      </c>
      <c t="s" s="136" r="C3420">
        <v>377</v>
      </c>
      <c t="s" s="136" r="D3420">
        <v>370</v>
      </c>
      <c t="s" s="136" r="E3420">
        <v>8263</v>
      </c>
      <c s="150" r="F3420"/>
    </row>
    <row r="3421">
      <c s="113" r="A3421">
        <v>141001001062</v>
      </c>
      <c t="s" s="136" r="B3421">
        <v>370</v>
      </c>
      <c t="s" s="136" r="C3421">
        <v>377</v>
      </c>
      <c t="s" s="136" r="D3421">
        <v>370</v>
      </c>
      <c t="s" s="136" r="E3421">
        <v>8264</v>
      </c>
      <c s="150" r="F3421"/>
    </row>
    <row r="3422">
      <c s="113" r="A3422">
        <v>141001001151</v>
      </c>
      <c t="s" s="136" r="B3422">
        <v>370</v>
      </c>
      <c t="s" s="136" r="C3422">
        <v>377</v>
      </c>
      <c t="s" s="136" r="D3422">
        <v>370</v>
      </c>
      <c t="s" s="136" r="E3422">
        <v>8265</v>
      </c>
      <c s="150" r="F3422"/>
    </row>
    <row r="3423">
      <c s="113" r="A3423">
        <v>141001000031</v>
      </c>
      <c t="s" s="136" r="B3423">
        <v>370</v>
      </c>
      <c t="s" s="136" r="C3423">
        <v>377</v>
      </c>
      <c t="s" s="136" r="D3423">
        <v>370</v>
      </c>
      <c t="s" s="136" r="E3423">
        <v>8266</v>
      </c>
      <c s="150" r="F3423"/>
    </row>
    <row r="3424">
      <c s="113" r="A3424">
        <v>141001000848</v>
      </c>
      <c t="s" s="136" r="B3424">
        <v>370</v>
      </c>
      <c t="s" s="136" r="C3424">
        <v>377</v>
      </c>
      <c t="s" s="136" r="D3424">
        <v>370</v>
      </c>
      <c t="s" s="136" r="E3424">
        <v>8267</v>
      </c>
      <c s="150" r="F3424"/>
    </row>
    <row r="3425">
      <c s="113" r="A3425">
        <v>141001001011</v>
      </c>
      <c t="s" s="136" r="B3425">
        <v>370</v>
      </c>
      <c t="s" s="136" r="C3425">
        <v>377</v>
      </c>
      <c t="s" s="136" r="D3425">
        <v>370</v>
      </c>
      <c t="s" s="136" r="E3425">
        <v>8268</v>
      </c>
      <c s="150" r="F3425"/>
    </row>
    <row r="3426">
      <c s="113" r="A3426">
        <v>141001001097</v>
      </c>
      <c t="s" s="136" r="B3426">
        <v>370</v>
      </c>
      <c t="s" s="136" r="C3426">
        <v>377</v>
      </c>
      <c t="s" s="136" r="D3426">
        <v>370</v>
      </c>
      <c t="s" s="136" r="E3426">
        <v>8269</v>
      </c>
      <c s="150" r="F3426"/>
    </row>
    <row r="3427">
      <c s="113" r="A3427">
        <v>141001001577</v>
      </c>
      <c t="s" s="136" r="B3427">
        <v>370</v>
      </c>
      <c t="s" s="136" r="C3427">
        <v>377</v>
      </c>
      <c t="s" s="136" r="D3427">
        <v>370</v>
      </c>
      <c t="s" s="136" r="E3427">
        <v>2524</v>
      </c>
      <c s="150" r="F3427"/>
    </row>
    <row r="3428">
      <c s="113" r="A3428">
        <v>141001001585</v>
      </c>
      <c t="s" s="136" r="B3428">
        <v>370</v>
      </c>
      <c t="s" s="136" r="C3428">
        <v>377</v>
      </c>
      <c t="s" s="136" r="D3428">
        <v>370</v>
      </c>
      <c t="s" s="136" r="E3428">
        <v>8270</v>
      </c>
      <c s="150" r="F3428"/>
    </row>
    <row r="3429">
      <c s="113" r="A3429">
        <v>141001060204</v>
      </c>
      <c t="s" s="136" r="B3429">
        <v>370</v>
      </c>
      <c t="s" s="136" r="C3429">
        <v>377</v>
      </c>
      <c t="s" s="136" r="D3429">
        <v>370</v>
      </c>
      <c t="s" s="136" r="E3429">
        <v>8271</v>
      </c>
      <c s="150" r="F3429"/>
    </row>
    <row r="3430">
      <c s="113" r="A3430">
        <v>141001000929</v>
      </c>
      <c t="s" s="136" r="B3430">
        <v>370</v>
      </c>
      <c t="s" s="136" r="C3430">
        <v>377</v>
      </c>
      <c t="s" s="136" r="D3430">
        <v>370</v>
      </c>
      <c t="s" s="136" r="E3430">
        <v>8272</v>
      </c>
      <c s="150" r="F3430"/>
    </row>
    <row r="3431">
      <c s="113" r="A3431">
        <v>141001001241</v>
      </c>
      <c t="s" s="136" r="B3431">
        <v>370</v>
      </c>
      <c t="s" s="136" r="C3431">
        <v>377</v>
      </c>
      <c t="s" s="136" r="D3431">
        <v>370</v>
      </c>
      <c t="s" s="136" r="E3431">
        <v>8273</v>
      </c>
      <c s="150" r="F3431"/>
    </row>
    <row r="3432">
      <c s="113" r="A3432">
        <v>141001003332</v>
      </c>
      <c t="s" s="136" r="B3432">
        <v>370</v>
      </c>
      <c t="s" s="136" r="C3432">
        <v>377</v>
      </c>
      <c t="s" s="136" r="D3432">
        <v>370</v>
      </c>
      <c t="s" s="136" r="E3432">
        <v>8274</v>
      </c>
      <c s="150" r="F3432"/>
    </row>
    <row r="3433">
      <c s="50" r="A3433">
        <v>141001000066</v>
      </c>
      <c t="s" s="103" r="B3433">
        <v>4915</v>
      </c>
      <c t="s" s="103" r="C3433">
        <v>4899</v>
      </c>
      <c t="s" s="103" r="D3433">
        <v>370</v>
      </c>
      <c t="s" s="103" r="E3433">
        <v>8275</v>
      </c>
      <c s="150" r="F3433"/>
    </row>
    <row r="3434">
      <c s="50" r="A3434">
        <v>141001005947</v>
      </c>
      <c t="s" s="103" r="B3434">
        <v>4915</v>
      </c>
      <c t="s" s="103" r="C3434">
        <v>4899</v>
      </c>
      <c t="s" s="103" r="D3434">
        <v>370</v>
      </c>
      <c t="s" s="103" r="E3434">
        <v>8276</v>
      </c>
      <c s="150" r="F3434"/>
    </row>
    <row r="3435">
      <c s="113" r="A3435">
        <v>141001001771</v>
      </c>
      <c t="s" s="136" r="B3435">
        <v>370</v>
      </c>
      <c t="s" s="136" r="C3435">
        <v>377</v>
      </c>
      <c t="s" s="136" r="D3435">
        <v>370</v>
      </c>
      <c t="s" s="136" r="E3435">
        <v>7301</v>
      </c>
      <c s="150" r="F3435"/>
    </row>
    <row r="3436">
      <c s="113" r="A3436">
        <v>141001003502</v>
      </c>
      <c t="s" s="136" r="B3436">
        <v>370</v>
      </c>
      <c t="s" s="136" r="C3436">
        <v>377</v>
      </c>
      <c t="s" s="136" r="D3436">
        <v>370</v>
      </c>
      <c t="s" s="136" r="E3436">
        <v>6158</v>
      </c>
      <c s="150" r="F3436"/>
    </row>
    <row r="3437">
      <c s="113" r="A3437">
        <v>141001003511</v>
      </c>
      <c t="s" s="136" r="B3437">
        <v>370</v>
      </c>
      <c t="s" s="136" r="C3437">
        <v>377</v>
      </c>
      <c t="s" s="136" r="D3437">
        <v>370</v>
      </c>
      <c t="s" s="136" r="E3437">
        <v>8277</v>
      </c>
      <c s="150" r="F3437"/>
    </row>
    <row r="3438">
      <c s="113" r="A3438">
        <v>141001000899</v>
      </c>
      <c t="s" s="136" r="B3438">
        <v>370</v>
      </c>
      <c t="s" s="136" r="C3438">
        <v>377</v>
      </c>
      <c t="s" s="136" r="D3438">
        <v>370</v>
      </c>
      <c t="s" s="136" r="E3438">
        <v>8278</v>
      </c>
      <c s="150" r="F3438"/>
    </row>
    <row r="3439">
      <c s="50" r="A3439">
        <v>141001003679</v>
      </c>
      <c t="s" s="103" r="B3439">
        <v>4915</v>
      </c>
      <c t="s" s="103" r="C3439">
        <v>4899</v>
      </c>
      <c t="s" s="103" r="D3439">
        <v>370</v>
      </c>
      <c t="s" s="103" r="E3439">
        <v>1940</v>
      </c>
      <c s="150" r="F3439"/>
    </row>
    <row r="3440">
      <c s="113" r="A3440">
        <v>141001000139</v>
      </c>
      <c t="s" s="136" r="B3440">
        <v>370</v>
      </c>
      <c t="s" s="136" r="C3440">
        <v>377</v>
      </c>
      <c t="s" s="136" r="D3440">
        <v>370</v>
      </c>
      <c t="s" s="136" r="E3440">
        <v>8279</v>
      </c>
      <c s="150" r="F3440"/>
    </row>
    <row r="3441">
      <c s="113" r="A3441">
        <v>141001001259</v>
      </c>
      <c t="s" s="136" r="B3441">
        <v>370</v>
      </c>
      <c t="s" s="136" r="C3441">
        <v>377</v>
      </c>
      <c t="s" s="136" r="D3441">
        <v>370</v>
      </c>
      <c t="s" s="136" r="E3441">
        <v>8280</v>
      </c>
      <c s="150" r="F3441"/>
    </row>
    <row r="3442">
      <c s="113" r="A3442">
        <v>141001002182</v>
      </c>
      <c t="s" s="136" r="B3442">
        <v>370</v>
      </c>
      <c t="s" s="136" r="C3442">
        <v>377</v>
      </c>
      <c t="s" s="136" r="D3442">
        <v>370</v>
      </c>
      <c t="s" s="136" r="E3442">
        <v>8281</v>
      </c>
      <c s="150" r="F3442"/>
    </row>
    <row r="3443">
      <c s="113" r="A3443">
        <v>141001003090</v>
      </c>
      <c t="s" s="136" r="B3443">
        <v>370</v>
      </c>
      <c t="s" s="136" r="C3443">
        <v>377</v>
      </c>
      <c t="s" s="136" r="D3443">
        <v>370</v>
      </c>
      <c t="s" s="136" r="E3443">
        <v>8282</v>
      </c>
      <c s="150" r="F3443"/>
    </row>
    <row r="3444">
      <c s="113" r="A3444">
        <v>141001001071</v>
      </c>
      <c t="s" s="136" r="B3444">
        <v>370</v>
      </c>
      <c t="s" s="136" r="C3444">
        <v>377</v>
      </c>
      <c t="s" s="136" r="D3444">
        <v>370</v>
      </c>
      <c t="s" s="136" r="E3444">
        <v>8283</v>
      </c>
      <c s="150" r="F3444"/>
    </row>
    <row r="3445">
      <c s="113" r="A3445">
        <v>141001001321</v>
      </c>
      <c t="s" s="136" r="B3445">
        <v>370</v>
      </c>
      <c t="s" s="136" r="C3445">
        <v>377</v>
      </c>
      <c t="s" s="136" r="D3445">
        <v>370</v>
      </c>
      <c t="s" s="136" r="E3445">
        <v>8284</v>
      </c>
      <c s="150" r="F3445"/>
    </row>
    <row r="3446">
      <c s="113" r="A3446">
        <v>141001001992</v>
      </c>
      <c t="s" s="136" r="B3446">
        <v>370</v>
      </c>
      <c t="s" s="136" r="C3446">
        <v>377</v>
      </c>
      <c t="s" s="136" r="D3446">
        <v>370</v>
      </c>
      <c t="s" s="136" r="E3446">
        <v>6818</v>
      </c>
      <c s="150" r="F3446"/>
    </row>
    <row r="3447">
      <c s="113" r="A3447">
        <v>141001001747</v>
      </c>
      <c t="s" s="136" r="B3447">
        <v>370</v>
      </c>
      <c t="s" s="136" r="C3447">
        <v>377</v>
      </c>
      <c t="s" s="136" r="D3447">
        <v>370</v>
      </c>
      <c t="s" s="136" r="E3447">
        <v>8285</v>
      </c>
      <c s="150" r="F3447"/>
    </row>
    <row r="3448">
      <c s="113" r="A3448">
        <v>141001001763</v>
      </c>
      <c t="s" s="136" r="B3448">
        <v>370</v>
      </c>
      <c t="s" s="136" r="C3448">
        <v>377</v>
      </c>
      <c t="s" s="136" r="D3448">
        <v>370</v>
      </c>
      <c t="s" s="136" r="E3448">
        <v>8286</v>
      </c>
      <c s="150" r="F3448"/>
    </row>
    <row r="3449">
      <c s="113" r="A3449">
        <v>141001002212</v>
      </c>
      <c t="s" s="136" r="B3449">
        <v>370</v>
      </c>
      <c t="s" s="136" r="C3449">
        <v>377</v>
      </c>
      <c t="s" s="136" r="D3449">
        <v>370</v>
      </c>
      <c t="s" s="136" r="E3449">
        <v>8287</v>
      </c>
      <c s="150" r="F3449"/>
    </row>
    <row r="3450">
      <c s="50" r="A3450">
        <v>141001002247</v>
      </c>
      <c t="s" s="103" r="B3450">
        <v>4915</v>
      </c>
      <c t="s" s="103" r="C3450">
        <v>4899</v>
      </c>
      <c t="s" s="103" r="D3450">
        <v>370</v>
      </c>
      <c t="s" s="103" r="E3450">
        <v>8288</v>
      </c>
      <c s="150" r="F3450"/>
    </row>
    <row r="3451">
      <c s="50" r="A3451">
        <v>141001003821</v>
      </c>
      <c t="s" s="103" r="B3451">
        <v>4915</v>
      </c>
      <c t="s" s="103" r="C3451">
        <v>4899</v>
      </c>
      <c t="s" s="103" r="D3451">
        <v>370</v>
      </c>
      <c t="s" s="103" r="E3451">
        <v>8289</v>
      </c>
      <c s="150" r="F3451"/>
    </row>
    <row r="3452">
      <c s="50" r="A3452">
        <v>141001001500</v>
      </c>
      <c t="s" s="103" r="B3452">
        <v>4915</v>
      </c>
      <c t="s" s="103" r="C3452">
        <v>4899</v>
      </c>
      <c t="s" s="103" r="D3452">
        <v>370</v>
      </c>
      <c t="s" s="103" r="E3452">
        <v>8290</v>
      </c>
      <c s="150" r="F3452"/>
    </row>
    <row r="3453">
      <c s="113" r="A3453">
        <v>141001001143</v>
      </c>
      <c t="s" s="136" r="B3453">
        <v>370</v>
      </c>
      <c t="s" s="136" r="C3453">
        <v>377</v>
      </c>
      <c t="s" s="136" r="D3453">
        <v>370</v>
      </c>
      <c t="s" s="136" r="E3453">
        <v>8291</v>
      </c>
      <c s="150" r="F3453"/>
    </row>
    <row r="3454">
      <c s="113" r="A3454">
        <v>141001001178</v>
      </c>
      <c t="s" s="136" r="B3454">
        <v>370</v>
      </c>
      <c t="s" s="136" r="C3454">
        <v>377</v>
      </c>
      <c t="s" s="136" r="D3454">
        <v>370</v>
      </c>
      <c t="s" s="136" r="E3454">
        <v>8292</v>
      </c>
      <c s="150" r="F3454"/>
    </row>
    <row r="3455">
      <c s="113" r="A3455">
        <v>141001002905</v>
      </c>
      <c t="s" s="136" r="B3455">
        <v>370</v>
      </c>
      <c t="s" s="136" r="C3455">
        <v>377</v>
      </c>
      <c t="s" s="136" r="D3455">
        <v>370</v>
      </c>
      <c t="s" s="136" r="E3455">
        <v>8293</v>
      </c>
      <c s="150" r="F3455"/>
    </row>
    <row r="3456">
      <c s="113" r="A3456">
        <v>141001001291</v>
      </c>
      <c t="s" s="136" r="B3456">
        <v>370</v>
      </c>
      <c t="s" s="136" r="C3456">
        <v>377</v>
      </c>
      <c t="s" s="136" r="D3456">
        <v>370</v>
      </c>
      <c t="s" s="136" r="E3456">
        <v>8294</v>
      </c>
      <c s="150" r="F3456"/>
    </row>
    <row r="3457">
      <c s="113" r="A3457">
        <v>141001003162</v>
      </c>
      <c t="s" s="136" r="B3457">
        <v>370</v>
      </c>
      <c t="s" s="136" r="C3457">
        <v>377</v>
      </c>
      <c t="s" s="136" r="D3457">
        <v>370</v>
      </c>
      <c t="s" s="136" r="E3457">
        <v>8295</v>
      </c>
      <c s="150" r="F3457"/>
    </row>
    <row r="3458">
      <c s="50" r="A3458">
        <v>141001005009</v>
      </c>
      <c t="s" s="103" r="B3458">
        <v>4915</v>
      </c>
      <c t="s" s="103" r="C3458">
        <v>4899</v>
      </c>
      <c t="s" s="103" r="D3458">
        <v>370</v>
      </c>
      <c t="s" s="103" r="E3458">
        <v>8296</v>
      </c>
      <c s="150" r="F3458"/>
    </row>
    <row r="3459">
      <c s="113" r="A3459">
        <v>141001003863</v>
      </c>
      <c t="s" s="136" r="B3459">
        <v>370</v>
      </c>
      <c t="s" s="136" r="C3459">
        <v>377</v>
      </c>
      <c t="s" s="136" r="D3459">
        <v>370</v>
      </c>
      <c t="s" s="136" r="E3459">
        <v>8297</v>
      </c>
      <c s="150" r="F3459"/>
    </row>
    <row r="3460">
      <c s="113" r="A3460">
        <v>141001004576</v>
      </c>
      <c t="s" s="136" r="B3460">
        <v>370</v>
      </c>
      <c t="s" s="136" r="C3460">
        <v>377</v>
      </c>
      <c t="s" s="136" r="D3460">
        <v>370</v>
      </c>
      <c t="s" s="136" r="E3460">
        <v>8298</v>
      </c>
      <c s="150" r="F3460"/>
    </row>
    <row r="3461">
      <c s="113" r="A3461">
        <v>141001004592</v>
      </c>
      <c t="s" s="136" r="B3461">
        <v>370</v>
      </c>
      <c t="s" s="136" r="C3461">
        <v>377</v>
      </c>
      <c t="s" s="136" r="D3461">
        <v>370</v>
      </c>
      <c t="s" s="136" r="E3461">
        <v>8299</v>
      </c>
      <c s="150" r="F3461"/>
    </row>
    <row r="3462">
      <c s="113" r="A3462">
        <v>141001005289</v>
      </c>
      <c t="s" s="136" r="B3462">
        <v>370</v>
      </c>
      <c t="s" s="136" r="C3462">
        <v>377</v>
      </c>
      <c t="s" s="136" r="D3462">
        <v>370</v>
      </c>
      <c t="s" s="136" r="E3462">
        <v>6348</v>
      </c>
      <c s="150" r="F3462"/>
    </row>
    <row r="3463">
      <c s="113" r="A3463">
        <v>141001004061</v>
      </c>
      <c t="s" s="136" r="B3463">
        <v>370</v>
      </c>
      <c t="s" s="136" r="C3463">
        <v>377</v>
      </c>
      <c t="s" s="136" r="D3463">
        <v>370</v>
      </c>
      <c t="s" s="136" r="E3463">
        <v>1276</v>
      </c>
      <c s="150" r="F3463"/>
    </row>
    <row r="3464">
      <c s="113" r="A3464">
        <v>341001005360</v>
      </c>
      <c t="s" s="136" r="B3464">
        <v>370</v>
      </c>
      <c t="s" s="136" r="C3464">
        <v>377</v>
      </c>
      <c t="s" s="136" r="D3464">
        <v>370</v>
      </c>
      <c t="s" s="136" r="E3464">
        <v>8300</v>
      </c>
      <c s="150" r="F3464"/>
    </row>
    <row r="3465">
      <c s="113" r="A3465">
        <v>241001001814</v>
      </c>
      <c t="s" s="136" r="B3465">
        <v>370</v>
      </c>
      <c t="s" s="136" r="C3465">
        <v>377</v>
      </c>
      <c t="s" s="136" r="D3465">
        <v>370</v>
      </c>
      <c t="s" s="136" r="E3465">
        <v>8301</v>
      </c>
      <c s="150" r="F3465"/>
    </row>
    <row r="3466">
      <c s="113" r="A3466">
        <v>241001004406</v>
      </c>
      <c t="s" s="136" r="B3466">
        <v>370</v>
      </c>
      <c t="s" s="136" r="C3466">
        <v>377</v>
      </c>
      <c t="s" s="136" r="D3466">
        <v>370</v>
      </c>
      <c t="s" s="136" r="E3466">
        <v>8302</v>
      </c>
      <c s="150" r="F3466"/>
    </row>
    <row r="3467">
      <c s="113" r="A3467">
        <v>141001000759</v>
      </c>
      <c t="s" s="136" r="B3467">
        <v>370</v>
      </c>
      <c t="s" s="136" r="C3467">
        <v>377</v>
      </c>
      <c t="s" s="136" r="D3467">
        <v>370</v>
      </c>
      <c t="s" s="136" r="E3467">
        <v>8303</v>
      </c>
      <c s="150" r="F3467"/>
    </row>
    <row r="3468">
      <c s="113" r="A3468">
        <v>141001000813</v>
      </c>
      <c t="s" s="136" r="B3468">
        <v>370</v>
      </c>
      <c t="s" s="136" r="C3468">
        <v>377</v>
      </c>
      <c t="s" s="136" r="D3468">
        <v>370</v>
      </c>
      <c t="s" s="136" r="E3468">
        <v>8304</v>
      </c>
      <c s="150" r="F3468"/>
    </row>
    <row r="3469">
      <c s="113" r="A3469">
        <v>141001000937</v>
      </c>
      <c t="s" s="136" r="B3469">
        <v>370</v>
      </c>
      <c t="s" s="136" r="C3469">
        <v>377</v>
      </c>
      <c t="s" s="136" r="D3469">
        <v>370</v>
      </c>
      <c t="s" s="136" r="E3469">
        <v>8305</v>
      </c>
      <c s="150" r="F3469"/>
    </row>
    <row r="3470">
      <c s="113" r="A3470">
        <v>141001001551</v>
      </c>
      <c t="s" s="136" r="B3470">
        <v>370</v>
      </c>
      <c t="s" s="136" r="C3470">
        <v>377</v>
      </c>
      <c t="s" s="136" r="D3470">
        <v>370</v>
      </c>
      <c t="s" s="136" r="E3470">
        <v>5590</v>
      </c>
      <c s="150" r="F3470"/>
    </row>
    <row r="3471">
      <c s="113" r="A3471">
        <v>141001003791</v>
      </c>
      <c t="s" s="136" r="B3471">
        <v>370</v>
      </c>
      <c t="s" s="136" r="C3471">
        <v>377</v>
      </c>
      <c t="s" s="136" r="D3471">
        <v>370</v>
      </c>
      <c t="s" s="136" r="E3471">
        <v>8306</v>
      </c>
      <c s="150" r="F3471"/>
    </row>
    <row r="3472">
      <c s="113" r="A3472">
        <v>141001003847</v>
      </c>
      <c t="s" s="136" r="B3472">
        <v>370</v>
      </c>
      <c t="s" s="136" r="C3472">
        <v>377</v>
      </c>
      <c t="s" s="136" r="D3472">
        <v>370</v>
      </c>
      <c t="s" s="136" r="E3472">
        <v>8307</v>
      </c>
      <c s="150" r="F3472"/>
    </row>
    <row r="3473">
      <c s="113" r="A3473">
        <v>141001004452</v>
      </c>
      <c t="s" s="136" r="B3473">
        <v>370</v>
      </c>
      <c t="s" s="136" r="C3473">
        <v>377</v>
      </c>
      <c t="s" s="136" r="D3473">
        <v>370</v>
      </c>
      <c t="s" s="136" r="E3473">
        <v>1279</v>
      </c>
      <c s="150" r="F3473"/>
    </row>
    <row r="3474">
      <c s="113" r="A3474">
        <v>141001002549</v>
      </c>
      <c t="s" s="136" r="B3474">
        <v>370</v>
      </c>
      <c t="s" s="136" r="C3474">
        <v>377</v>
      </c>
      <c t="s" s="136" r="D3474">
        <v>370</v>
      </c>
      <c t="s" s="136" r="E3474">
        <v>8308</v>
      </c>
      <c s="150" r="F3474"/>
    </row>
    <row r="3475">
      <c s="113" r="A3475">
        <v>141001003081</v>
      </c>
      <c t="s" s="136" r="B3475">
        <v>370</v>
      </c>
      <c t="s" s="136" r="C3475">
        <v>377</v>
      </c>
      <c t="s" s="136" r="D3475">
        <v>370</v>
      </c>
      <c t="s" s="136" r="E3475">
        <v>8309</v>
      </c>
      <c s="150" r="F3475"/>
    </row>
    <row r="3476">
      <c s="113" r="A3476">
        <v>141001004321</v>
      </c>
      <c t="s" s="136" r="B3476">
        <v>370</v>
      </c>
      <c t="s" s="136" r="C3476">
        <v>377</v>
      </c>
      <c t="s" s="136" r="D3476">
        <v>370</v>
      </c>
      <c t="s" s="136" r="E3476">
        <v>1277</v>
      </c>
      <c s="150" r="F3476"/>
    </row>
    <row r="3477">
      <c s="113" r="A3477">
        <v>241001000567</v>
      </c>
      <c t="s" s="136" r="B3477">
        <v>370</v>
      </c>
      <c t="s" s="136" r="C3477">
        <v>377</v>
      </c>
      <c t="s" s="136" r="D3477">
        <v>370</v>
      </c>
      <c t="s" s="136" r="E3477">
        <v>8310</v>
      </c>
      <c s="150" r="F3477"/>
    </row>
    <row r="3478">
      <c s="113" r="A3478">
        <v>141001004720</v>
      </c>
      <c t="s" s="136" r="B3478">
        <v>370</v>
      </c>
      <c t="s" s="136" r="C3478">
        <v>377</v>
      </c>
      <c t="s" s="136" r="D3478">
        <v>370</v>
      </c>
      <c t="s" s="136" r="E3478">
        <v>8311</v>
      </c>
      <c s="150" r="F3478"/>
    </row>
    <row r="3479">
      <c s="113" r="A3479">
        <v>141001005203</v>
      </c>
      <c t="s" s="136" r="B3479">
        <v>370</v>
      </c>
      <c t="s" s="136" r="C3479">
        <v>377</v>
      </c>
      <c t="s" s="136" r="D3479">
        <v>370</v>
      </c>
      <c t="s" s="136" r="E3479">
        <v>8312</v>
      </c>
      <c s="150" r="F3479"/>
    </row>
    <row r="3480">
      <c s="113" r="A3480">
        <v>141001005980</v>
      </c>
      <c t="s" s="136" r="B3480">
        <v>370</v>
      </c>
      <c t="s" s="136" r="C3480">
        <v>377</v>
      </c>
      <c t="s" s="136" r="D3480">
        <v>370</v>
      </c>
      <c t="s" s="136" r="E3480">
        <v>8313</v>
      </c>
      <c s="150" r="F3480"/>
    </row>
    <row r="3481">
      <c s="113" r="A3481">
        <v>141001004631</v>
      </c>
      <c t="s" s="136" r="B3481">
        <v>370</v>
      </c>
      <c t="s" s="136" r="C3481">
        <v>377</v>
      </c>
      <c t="s" s="136" r="D3481">
        <v>370</v>
      </c>
      <c t="s" s="136" r="E3481">
        <v>8314</v>
      </c>
      <c s="150" r="F3481"/>
    </row>
    <row r="3482">
      <c s="113" r="A3482">
        <v>141001005181</v>
      </c>
      <c t="s" s="136" r="B3482">
        <v>370</v>
      </c>
      <c t="s" s="136" r="C3482">
        <v>377</v>
      </c>
      <c t="s" s="136" r="D3482">
        <v>370</v>
      </c>
      <c t="s" s="136" r="E3482">
        <v>8315</v>
      </c>
      <c s="150" r="F3482"/>
    </row>
    <row r="3483">
      <c s="113" r="A3483">
        <v>141001005998</v>
      </c>
      <c t="s" s="136" r="B3483">
        <v>370</v>
      </c>
      <c t="s" s="136" r="C3483">
        <v>377</v>
      </c>
      <c t="s" s="136" r="D3483">
        <v>370</v>
      </c>
      <c t="s" s="136" r="E3483">
        <v>8316</v>
      </c>
      <c s="150" r="F3483"/>
    </row>
    <row r="3484">
      <c s="113" r="A3484">
        <v>141001003906</v>
      </c>
      <c t="s" s="136" r="B3484">
        <v>370</v>
      </c>
      <c t="s" s="136" r="C3484">
        <v>377</v>
      </c>
      <c t="s" s="136" r="D3484">
        <v>370</v>
      </c>
      <c t="s" s="136" r="E3484">
        <v>8317</v>
      </c>
      <c s="150" r="F3484"/>
    </row>
    <row r="3485">
      <c s="113" r="A3485">
        <v>141001005190</v>
      </c>
      <c t="s" s="136" r="B3485">
        <v>370</v>
      </c>
      <c t="s" s="136" r="C3485">
        <v>377</v>
      </c>
      <c t="s" s="136" r="D3485">
        <v>370</v>
      </c>
      <c t="s" s="136" r="E3485">
        <v>7691</v>
      </c>
      <c s="150" r="F3485"/>
    </row>
    <row r="3486">
      <c s="113" r="A3486">
        <v>141001005301</v>
      </c>
      <c t="s" s="136" r="B3486">
        <v>370</v>
      </c>
      <c t="s" s="136" r="C3486">
        <v>377</v>
      </c>
      <c t="s" s="136" r="D3486">
        <v>370</v>
      </c>
      <c t="s" s="136" r="E3486">
        <v>1283</v>
      </c>
      <c s="150" r="F3486"/>
    </row>
    <row r="3487">
      <c s="113" r="A3487">
        <v>141001000769</v>
      </c>
      <c t="s" s="136" r="B3487">
        <v>370</v>
      </c>
      <c t="s" s="136" r="C3487">
        <v>377</v>
      </c>
      <c t="s" s="136" r="D3487">
        <v>370</v>
      </c>
      <c t="s" s="136" r="E3487">
        <v>8318</v>
      </c>
      <c s="150" r="F3487"/>
    </row>
    <row r="3488">
      <c s="113" r="A3488">
        <v>141001001721</v>
      </c>
      <c t="s" s="136" r="B3488">
        <v>370</v>
      </c>
      <c t="s" s="136" r="C3488">
        <v>377</v>
      </c>
      <c t="s" s="136" r="D3488">
        <v>370</v>
      </c>
      <c t="s" s="136" r="E3488">
        <v>8319</v>
      </c>
      <c s="150" r="F3488"/>
    </row>
    <row r="3489">
      <c s="113" r="A3489">
        <v>141001002040</v>
      </c>
      <c t="s" s="136" r="B3489">
        <v>370</v>
      </c>
      <c t="s" s="136" r="C3489">
        <v>377</v>
      </c>
      <c t="s" s="136" r="D3489">
        <v>370</v>
      </c>
      <c t="s" s="136" r="E3489">
        <v>8320</v>
      </c>
      <c s="150" r="F3489"/>
    </row>
    <row r="3490">
      <c s="113" r="A3490">
        <v>141001000953</v>
      </c>
      <c t="s" s="136" r="B3490">
        <v>370</v>
      </c>
      <c t="s" s="136" r="C3490">
        <v>377</v>
      </c>
      <c t="s" s="136" r="D3490">
        <v>370</v>
      </c>
      <c t="s" s="136" r="E3490">
        <v>1267</v>
      </c>
      <c s="150" r="F3490"/>
    </row>
    <row r="3491">
      <c s="113" r="A3491">
        <v>141001001283</v>
      </c>
      <c t="s" s="136" r="B3491">
        <v>370</v>
      </c>
      <c t="s" s="136" r="C3491">
        <v>377</v>
      </c>
      <c t="s" s="136" r="D3491">
        <v>370</v>
      </c>
      <c t="s" s="136" r="E3491">
        <v>8321</v>
      </c>
      <c s="150" r="F3491"/>
    </row>
    <row r="3492">
      <c s="113" r="A3492">
        <v>141001001682</v>
      </c>
      <c t="s" s="136" r="B3492">
        <v>370</v>
      </c>
      <c t="s" s="136" r="C3492">
        <v>377</v>
      </c>
      <c t="s" s="136" r="D3492">
        <v>370</v>
      </c>
      <c t="s" s="136" r="E3492">
        <v>8322</v>
      </c>
      <c s="150" r="F3492"/>
    </row>
    <row r="3493">
      <c s="113" r="A3493">
        <v>141016000046</v>
      </c>
      <c t="s" s="136" r="B3493">
        <v>8323</v>
      </c>
      <c t="s" s="136" r="C3493">
        <v>377</v>
      </c>
      <c t="s" s="136" r="D3493">
        <v>377</v>
      </c>
      <c t="s" s="136" r="E3493">
        <v>8324</v>
      </c>
      <c s="150" r="F3493"/>
    </row>
    <row r="3494">
      <c s="113" r="A3494">
        <v>141016000101</v>
      </c>
      <c t="s" s="136" r="B3494">
        <v>8323</v>
      </c>
      <c t="s" s="136" r="C3494">
        <v>377</v>
      </c>
      <c t="s" s="136" r="D3494">
        <v>377</v>
      </c>
      <c t="s" s="136" r="E3494">
        <v>8325</v>
      </c>
      <c s="150" r="F3494"/>
    </row>
    <row r="3495">
      <c s="113" r="A3495">
        <v>141016000151</v>
      </c>
      <c t="s" s="136" r="B3495">
        <v>8323</v>
      </c>
      <c t="s" s="136" r="C3495">
        <v>377</v>
      </c>
      <c t="s" s="136" r="D3495">
        <v>377</v>
      </c>
      <c t="s" s="136" r="E3495">
        <v>5653</v>
      </c>
      <c s="150" r="F3495"/>
    </row>
    <row r="3496">
      <c s="113" r="A3496">
        <v>141016000607</v>
      </c>
      <c t="s" s="136" r="B3496">
        <v>8323</v>
      </c>
      <c t="s" s="136" r="C3496">
        <v>377</v>
      </c>
      <c t="s" s="136" r="D3496">
        <v>377</v>
      </c>
      <c t="s" s="136" r="E3496">
        <v>6964</v>
      </c>
      <c s="150" r="F3496"/>
    </row>
    <row r="3497">
      <c s="113" r="A3497">
        <v>241016000032</v>
      </c>
      <c t="s" s="136" r="B3497">
        <v>8323</v>
      </c>
      <c t="s" s="136" r="C3497">
        <v>377</v>
      </c>
      <c t="s" s="136" r="D3497">
        <v>377</v>
      </c>
      <c t="s" s="136" r="E3497">
        <v>8326</v>
      </c>
      <c s="150" r="F3497"/>
    </row>
    <row r="3498">
      <c s="113" r="A3498">
        <v>241016000067</v>
      </c>
      <c t="s" s="136" r="B3498">
        <v>8323</v>
      </c>
      <c t="s" s="136" r="C3498">
        <v>377</v>
      </c>
      <c t="s" s="136" r="D3498">
        <v>377</v>
      </c>
      <c t="s" s="136" r="E3498">
        <v>8327</v>
      </c>
      <c s="150" r="F3498"/>
    </row>
    <row r="3499">
      <c s="113" r="A3499">
        <v>241016000091</v>
      </c>
      <c t="s" s="136" r="B3499">
        <v>8323</v>
      </c>
      <c t="s" s="136" r="C3499">
        <v>377</v>
      </c>
      <c t="s" s="136" r="D3499">
        <v>377</v>
      </c>
      <c t="s" s="136" r="E3499">
        <v>8328</v>
      </c>
      <c s="150" r="F3499"/>
    </row>
    <row r="3500">
      <c s="113" r="A3500">
        <v>241016000172</v>
      </c>
      <c t="s" s="136" r="B3500">
        <v>8323</v>
      </c>
      <c t="s" s="136" r="C3500">
        <v>377</v>
      </c>
      <c t="s" s="136" r="D3500">
        <v>377</v>
      </c>
      <c t="s" s="136" r="E3500">
        <v>8329</v>
      </c>
      <c s="150" r="F3500"/>
    </row>
    <row r="3501">
      <c s="113" r="A3501">
        <v>241016000342</v>
      </c>
      <c t="s" s="136" r="B3501">
        <v>8323</v>
      </c>
      <c t="s" s="136" r="C3501">
        <v>377</v>
      </c>
      <c t="s" s="136" r="D3501">
        <v>377</v>
      </c>
      <c t="s" s="136" r="E3501">
        <v>8330</v>
      </c>
      <c s="150" r="F3501"/>
    </row>
    <row r="3502">
      <c s="113" r="A3502">
        <v>241016000377</v>
      </c>
      <c t="s" s="136" r="B3502">
        <v>8323</v>
      </c>
      <c t="s" s="136" r="C3502">
        <v>377</v>
      </c>
      <c t="s" s="136" r="D3502">
        <v>377</v>
      </c>
      <c t="s" s="136" r="E3502">
        <v>8331</v>
      </c>
      <c s="150" r="F3502"/>
    </row>
    <row r="3503">
      <c s="113" r="A3503">
        <v>241016000385</v>
      </c>
      <c t="s" s="136" r="B3503">
        <v>8323</v>
      </c>
      <c t="s" s="136" r="C3503">
        <v>377</v>
      </c>
      <c t="s" s="136" r="D3503">
        <v>377</v>
      </c>
      <c t="s" s="136" r="E3503">
        <v>8332</v>
      </c>
      <c s="150" r="F3503"/>
    </row>
    <row r="3504">
      <c s="113" r="A3504">
        <v>241016000482</v>
      </c>
      <c t="s" s="136" r="B3504">
        <v>8323</v>
      </c>
      <c t="s" s="136" r="C3504">
        <v>377</v>
      </c>
      <c t="s" s="136" r="D3504">
        <v>377</v>
      </c>
      <c t="s" s="136" r="E3504">
        <v>7441</v>
      </c>
      <c s="150" r="F3504"/>
    </row>
    <row r="3505">
      <c s="113" r="A3505">
        <v>241016000491</v>
      </c>
      <c t="s" s="136" r="B3505">
        <v>8323</v>
      </c>
      <c t="s" s="136" r="C3505">
        <v>377</v>
      </c>
      <c t="s" s="136" r="D3505">
        <v>377</v>
      </c>
      <c t="s" s="136" r="E3505">
        <v>8333</v>
      </c>
      <c s="150" r="F3505"/>
    </row>
    <row r="3506">
      <c s="113" r="A3506">
        <v>241016000636</v>
      </c>
      <c t="s" s="136" r="B3506">
        <v>8323</v>
      </c>
      <c t="s" s="136" r="C3506">
        <v>377</v>
      </c>
      <c t="s" s="136" r="D3506">
        <v>377</v>
      </c>
      <c t="s" s="136" r="E3506">
        <v>1938</v>
      </c>
      <c s="150" r="F3506"/>
    </row>
    <row r="3507">
      <c s="113" r="A3507">
        <v>241016000849</v>
      </c>
      <c t="s" s="136" r="B3507">
        <v>8323</v>
      </c>
      <c t="s" s="136" r="C3507">
        <v>377</v>
      </c>
      <c t="s" s="136" r="D3507">
        <v>377</v>
      </c>
      <c t="s" s="136" r="E3507">
        <v>8334</v>
      </c>
      <c s="150" r="F3507"/>
    </row>
    <row r="3508">
      <c s="113" r="A3508">
        <v>341016000363</v>
      </c>
      <c t="s" s="136" r="B3508">
        <v>8323</v>
      </c>
      <c t="s" s="136" r="C3508">
        <v>377</v>
      </c>
      <c t="s" s="136" r="D3508">
        <v>377</v>
      </c>
      <c t="s" s="136" r="E3508">
        <v>8335</v>
      </c>
      <c s="150" r="F3508"/>
    </row>
    <row r="3509">
      <c s="113" r="A3509">
        <v>141020000069</v>
      </c>
      <c t="s" s="136" r="B3509">
        <v>8336</v>
      </c>
      <c t="s" s="136" r="C3509">
        <v>377</v>
      </c>
      <c t="s" s="136" r="D3509">
        <v>377</v>
      </c>
      <c t="s" s="136" r="E3509">
        <v>8337</v>
      </c>
      <c s="150" r="F3509"/>
    </row>
    <row r="3510">
      <c s="113" r="A3510">
        <v>141020000123</v>
      </c>
      <c t="s" s="136" r="B3510">
        <v>8336</v>
      </c>
      <c t="s" s="136" r="C3510">
        <v>377</v>
      </c>
      <c t="s" s="136" r="D3510">
        <v>377</v>
      </c>
      <c t="s" s="136" r="E3510">
        <v>8338</v>
      </c>
      <c s="150" r="F3510"/>
    </row>
    <row r="3511">
      <c s="113" r="A3511">
        <v>141020000441</v>
      </c>
      <c t="s" s="136" r="B3511">
        <v>8336</v>
      </c>
      <c t="s" s="136" r="C3511">
        <v>377</v>
      </c>
      <c t="s" s="136" r="D3511">
        <v>377</v>
      </c>
      <c t="s" s="136" r="E3511">
        <v>1271</v>
      </c>
      <c s="150" r="F3511"/>
    </row>
    <row r="3512">
      <c s="113" r="A3512">
        <v>241020000039</v>
      </c>
      <c t="s" s="136" r="B3512">
        <v>8336</v>
      </c>
      <c t="s" s="136" r="C3512">
        <v>377</v>
      </c>
      <c t="s" s="136" r="D3512">
        <v>377</v>
      </c>
      <c t="s" s="136" r="E3512">
        <v>8339</v>
      </c>
      <c s="150" r="F3512"/>
    </row>
    <row r="3513">
      <c s="113" r="A3513">
        <v>241020000136</v>
      </c>
      <c t="s" s="136" r="B3513">
        <v>8336</v>
      </c>
      <c t="s" s="136" r="C3513">
        <v>377</v>
      </c>
      <c t="s" s="136" r="D3513">
        <v>377</v>
      </c>
      <c t="s" s="136" r="E3513">
        <v>8340</v>
      </c>
      <c s="150" r="F3513"/>
    </row>
    <row r="3514">
      <c s="113" r="A3514">
        <v>241020000161</v>
      </c>
      <c t="s" s="136" r="B3514">
        <v>8336</v>
      </c>
      <c t="s" s="136" r="C3514">
        <v>377</v>
      </c>
      <c t="s" s="136" r="D3514">
        <v>377</v>
      </c>
      <c t="s" s="136" r="E3514">
        <v>5368</v>
      </c>
      <c s="150" r="F3514"/>
    </row>
    <row r="3515">
      <c s="113" r="A3515">
        <v>241020000225</v>
      </c>
      <c t="s" s="136" r="B3515">
        <v>8336</v>
      </c>
      <c t="s" s="136" r="C3515">
        <v>377</v>
      </c>
      <c t="s" s="136" r="D3515">
        <v>377</v>
      </c>
      <c t="s" s="136" r="E3515">
        <v>7441</v>
      </c>
      <c s="150" r="F3515"/>
    </row>
    <row r="3516">
      <c s="113" r="A3516">
        <v>241020000306</v>
      </c>
      <c t="s" s="136" r="B3516">
        <v>8336</v>
      </c>
      <c t="s" s="136" r="C3516">
        <v>377</v>
      </c>
      <c t="s" s="136" r="D3516">
        <v>377</v>
      </c>
      <c t="s" s="136" r="E3516">
        <v>5567</v>
      </c>
      <c s="150" r="F3516"/>
    </row>
    <row r="3517">
      <c s="113" r="A3517">
        <v>241020000322</v>
      </c>
      <c t="s" s="136" r="B3517">
        <v>8336</v>
      </c>
      <c t="s" s="136" r="C3517">
        <v>377</v>
      </c>
      <c t="s" s="136" r="D3517">
        <v>377</v>
      </c>
      <c t="s" s="136" r="E3517">
        <v>8341</v>
      </c>
      <c s="150" r="F3517"/>
    </row>
    <row r="3518">
      <c s="113" r="A3518">
        <v>241020000349</v>
      </c>
      <c t="s" s="136" r="B3518">
        <v>8336</v>
      </c>
      <c t="s" s="136" r="C3518">
        <v>377</v>
      </c>
      <c t="s" s="136" r="D3518">
        <v>377</v>
      </c>
      <c t="s" s="136" r="E3518">
        <v>8342</v>
      </c>
      <c s="150" r="F3518"/>
    </row>
    <row r="3519">
      <c s="113" r="A3519">
        <v>241020000357</v>
      </c>
      <c t="s" s="136" r="B3519">
        <v>8336</v>
      </c>
      <c t="s" s="136" r="C3519">
        <v>377</v>
      </c>
      <c t="s" s="136" r="D3519">
        <v>377</v>
      </c>
      <c t="s" s="136" r="E3519">
        <v>8343</v>
      </c>
      <c s="150" r="F3519"/>
    </row>
    <row r="3520">
      <c s="113" r="A3520">
        <v>241020000381</v>
      </c>
      <c t="s" s="136" r="B3520">
        <v>8336</v>
      </c>
      <c t="s" s="136" r="C3520">
        <v>377</v>
      </c>
      <c t="s" s="136" r="D3520">
        <v>377</v>
      </c>
      <c t="s" s="136" r="E3520">
        <v>8344</v>
      </c>
      <c s="150" r="F3520"/>
    </row>
    <row r="3521">
      <c s="113" r="A3521">
        <v>241020000390</v>
      </c>
      <c t="s" s="136" r="B3521">
        <v>8336</v>
      </c>
      <c t="s" s="136" r="C3521">
        <v>377</v>
      </c>
      <c t="s" s="136" r="D3521">
        <v>377</v>
      </c>
      <c t="s" s="136" r="E3521">
        <v>8345</v>
      </c>
      <c s="150" r="F3521"/>
    </row>
    <row r="3522">
      <c s="113" r="A3522">
        <v>241020000560</v>
      </c>
      <c t="s" s="136" r="B3522">
        <v>8336</v>
      </c>
      <c t="s" s="136" r="C3522">
        <v>377</v>
      </c>
      <c t="s" s="136" r="D3522">
        <v>377</v>
      </c>
      <c t="s" s="136" r="E3522">
        <v>8346</v>
      </c>
      <c s="150" r="F3522"/>
    </row>
    <row r="3523">
      <c s="113" r="A3523">
        <v>241020000586</v>
      </c>
      <c t="s" s="136" r="B3523">
        <v>8336</v>
      </c>
      <c t="s" s="136" r="C3523">
        <v>377</v>
      </c>
      <c t="s" s="136" r="D3523">
        <v>377</v>
      </c>
      <c t="s" s="136" r="E3523">
        <v>8347</v>
      </c>
      <c s="150" r="F3523"/>
    </row>
    <row r="3524">
      <c s="113" r="A3524">
        <v>241020000632</v>
      </c>
      <c t="s" s="136" r="B3524">
        <v>8336</v>
      </c>
      <c t="s" s="136" r="C3524">
        <v>377</v>
      </c>
      <c t="s" s="136" r="D3524">
        <v>377</v>
      </c>
      <c t="s" s="136" r="E3524">
        <v>8348</v>
      </c>
      <c s="150" r="F3524"/>
    </row>
    <row r="3525">
      <c s="113" r="A3525">
        <v>241020000764</v>
      </c>
      <c t="s" s="136" r="B3525">
        <v>8336</v>
      </c>
      <c t="s" s="136" r="C3525">
        <v>377</v>
      </c>
      <c t="s" s="136" r="D3525">
        <v>377</v>
      </c>
      <c t="s" s="136" r="E3525">
        <v>8349</v>
      </c>
      <c s="150" r="F3525"/>
    </row>
    <row r="3526">
      <c s="113" r="A3526">
        <v>141078000018</v>
      </c>
      <c t="s" s="136" r="B3526">
        <v>8350</v>
      </c>
      <c t="s" s="136" r="C3526">
        <v>377</v>
      </c>
      <c t="s" s="136" r="D3526">
        <v>377</v>
      </c>
      <c t="s" s="136" r="E3526">
        <v>8351</v>
      </c>
      <c s="150" r="F3526"/>
    </row>
    <row r="3527">
      <c s="113" r="A3527">
        <v>141078000026</v>
      </c>
      <c t="s" s="136" r="B3527">
        <v>8350</v>
      </c>
      <c t="s" s="136" r="C3527">
        <v>377</v>
      </c>
      <c t="s" s="136" r="D3527">
        <v>377</v>
      </c>
      <c t="s" s="136" r="E3527">
        <v>8352</v>
      </c>
      <c s="150" r="F3527"/>
    </row>
    <row r="3528">
      <c s="113" r="A3528">
        <v>141078000034</v>
      </c>
      <c t="s" s="136" r="B3528">
        <v>8350</v>
      </c>
      <c t="s" s="136" r="C3528">
        <v>377</v>
      </c>
      <c t="s" s="136" r="D3528">
        <v>377</v>
      </c>
      <c t="s" s="136" r="E3528">
        <v>1942</v>
      </c>
      <c s="150" r="F3528"/>
    </row>
    <row r="3529">
      <c s="113" r="A3529">
        <v>241078000101</v>
      </c>
      <c t="s" s="136" r="B3529">
        <v>8350</v>
      </c>
      <c t="s" s="136" r="C3529">
        <v>377</v>
      </c>
      <c t="s" s="136" r="D3529">
        <v>377</v>
      </c>
      <c t="s" s="136" r="E3529">
        <v>8353</v>
      </c>
      <c s="150" r="F3529"/>
    </row>
    <row r="3530">
      <c s="113" r="A3530">
        <v>141132000061</v>
      </c>
      <c t="s" s="136" r="B3530">
        <v>8354</v>
      </c>
      <c t="s" s="136" r="C3530">
        <v>377</v>
      </c>
      <c t="s" s="136" r="D3530">
        <v>377</v>
      </c>
      <c t="s" s="136" r="E3530">
        <v>8355</v>
      </c>
      <c s="150" r="F3530"/>
    </row>
    <row r="3531">
      <c s="113" r="A3531">
        <v>141132000088</v>
      </c>
      <c t="s" s="136" r="B3531">
        <v>8354</v>
      </c>
      <c t="s" s="136" r="C3531">
        <v>377</v>
      </c>
      <c t="s" s="136" r="D3531">
        <v>377</v>
      </c>
      <c t="s" s="136" r="E3531">
        <v>1942</v>
      </c>
      <c s="150" r="F3531"/>
    </row>
    <row r="3532">
      <c s="113" r="A3532">
        <v>141132000193</v>
      </c>
      <c t="s" s="136" r="B3532">
        <v>8354</v>
      </c>
      <c t="s" s="136" r="C3532">
        <v>377</v>
      </c>
      <c t="s" s="136" r="D3532">
        <v>377</v>
      </c>
      <c t="s" s="136" r="E3532">
        <v>8356</v>
      </c>
      <c s="150" r="F3532"/>
    </row>
    <row r="3533">
      <c s="113" r="A3533">
        <v>141132000291</v>
      </c>
      <c t="s" s="136" r="B3533">
        <v>8354</v>
      </c>
      <c t="s" s="136" r="C3533">
        <v>377</v>
      </c>
      <c t="s" s="136" r="D3533">
        <v>377</v>
      </c>
      <c t="s" s="136" r="E3533">
        <v>8357</v>
      </c>
      <c s="150" r="F3533"/>
    </row>
    <row r="3534">
      <c s="113" r="A3534">
        <v>141132000070</v>
      </c>
      <c t="s" s="136" r="B3534">
        <v>8354</v>
      </c>
      <c t="s" s="136" r="C3534">
        <v>377</v>
      </c>
      <c t="s" s="136" r="D3534">
        <v>377</v>
      </c>
      <c t="s" s="136" r="E3534">
        <v>8358</v>
      </c>
      <c s="150" r="F3534"/>
    </row>
    <row r="3535">
      <c s="113" r="A3535">
        <v>141132000371</v>
      </c>
      <c t="s" s="136" r="B3535">
        <v>8354</v>
      </c>
      <c t="s" s="136" r="C3535">
        <v>377</v>
      </c>
      <c t="s" s="136" r="D3535">
        <v>377</v>
      </c>
      <c t="s" s="136" r="E3535">
        <v>8359</v>
      </c>
      <c s="150" r="F3535"/>
    </row>
    <row r="3536">
      <c s="113" r="A3536">
        <v>141132000797</v>
      </c>
      <c t="s" s="136" r="B3536">
        <v>8354</v>
      </c>
      <c t="s" s="136" r="C3536">
        <v>377</v>
      </c>
      <c t="s" s="136" r="D3536">
        <v>377</v>
      </c>
      <c t="s" s="136" r="E3536">
        <v>8360</v>
      </c>
      <c s="150" r="F3536"/>
    </row>
    <row r="3537">
      <c s="113" r="A3537">
        <v>241132000236</v>
      </c>
      <c t="s" s="136" r="B3537">
        <v>8354</v>
      </c>
      <c t="s" s="136" r="C3537">
        <v>377</v>
      </c>
      <c t="s" s="136" r="D3537">
        <v>377</v>
      </c>
      <c t="s" s="136" r="E3537">
        <v>8361</v>
      </c>
      <c s="150" r="F3537"/>
    </row>
    <row r="3538">
      <c s="113" r="A3538">
        <v>241132000350</v>
      </c>
      <c t="s" s="136" r="B3538">
        <v>8354</v>
      </c>
      <c t="s" s="136" r="C3538">
        <v>377</v>
      </c>
      <c t="s" s="136" r="D3538">
        <v>377</v>
      </c>
      <c t="s" s="136" r="E3538">
        <v>8362</v>
      </c>
      <c s="150" r="F3538"/>
    </row>
    <row r="3539">
      <c s="113" r="A3539">
        <v>241132000406</v>
      </c>
      <c t="s" s="136" r="B3539">
        <v>8354</v>
      </c>
      <c t="s" s="136" r="C3539">
        <v>377</v>
      </c>
      <c t="s" s="136" r="D3539">
        <v>377</v>
      </c>
      <c t="s" s="136" r="E3539">
        <v>8363</v>
      </c>
      <c s="150" r="F3539"/>
    </row>
    <row r="3540">
      <c s="113" r="A3540">
        <v>241132000732</v>
      </c>
      <c t="s" s="136" r="B3540">
        <v>8354</v>
      </c>
      <c t="s" s="136" r="C3540">
        <v>377</v>
      </c>
      <c t="s" s="136" r="D3540">
        <v>377</v>
      </c>
      <c t="s" s="136" r="E3540">
        <v>8364</v>
      </c>
      <c s="150" r="F3540"/>
    </row>
    <row r="3541">
      <c s="113" r="A3541">
        <v>241132000759</v>
      </c>
      <c t="s" s="136" r="B3541">
        <v>8354</v>
      </c>
      <c t="s" s="136" r="C3541">
        <v>377</v>
      </c>
      <c t="s" s="136" r="D3541">
        <v>377</v>
      </c>
      <c t="s" s="136" r="E3541">
        <v>8365</v>
      </c>
      <c s="150" r="F3541"/>
    </row>
    <row r="3542">
      <c s="113" r="A3542">
        <v>141132000053</v>
      </c>
      <c t="s" s="136" r="B3542">
        <v>8354</v>
      </c>
      <c t="s" s="136" r="C3542">
        <v>377</v>
      </c>
      <c t="s" s="136" r="D3542">
        <v>377</v>
      </c>
      <c t="s" s="136" r="E3542">
        <v>8366</v>
      </c>
      <c s="150" r="F3542"/>
    </row>
    <row r="3543">
      <c s="113" r="A3543">
        <v>141132000321</v>
      </c>
      <c t="s" s="136" r="B3543">
        <v>8354</v>
      </c>
      <c t="s" s="136" r="C3543">
        <v>377</v>
      </c>
      <c t="s" s="136" r="D3543">
        <v>377</v>
      </c>
      <c t="s" s="136" r="E3543">
        <v>8367</v>
      </c>
      <c s="150" r="F3543"/>
    </row>
    <row r="3544">
      <c s="113" r="A3544">
        <v>141132000517</v>
      </c>
      <c t="s" s="136" r="B3544">
        <v>8354</v>
      </c>
      <c t="s" s="136" r="C3544">
        <v>377</v>
      </c>
      <c t="s" s="136" r="D3544">
        <v>377</v>
      </c>
      <c t="s" s="136" r="E3544">
        <v>8368</v>
      </c>
      <c s="150" r="F3544"/>
    </row>
    <row r="3545">
      <c s="113" r="A3545">
        <v>141132000631</v>
      </c>
      <c t="s" s="136" r="B3545">
        <v>8354</v>
      </c>
      <c t="s" s="136" r="C3545">
        <v>377</v>
      </c>
      <c t="s" s="136" r="D3545">
        <v>377</v>
      </c>
      <c t="s" s="136" r="E3545">
        <v>8369</v>
      </c>
      <c s="150" r="F3545"/>
    </row>
    <row r="3546">
      <c s="113" r="A3546">
        <v>141132000835</v>
      </c>
      <c t="s" s="136" r="B3546">
        <v>8354</v>
      </c>
      <c t="s" s="136" r="C3546">
        <v>377</v>
      </c>
      <c t="s" s="136" r="D3546">
        <v>377</v>
      </c>
      <c t="s" s="136" r="E3546">
        <v>8370</v>
      </c>
      <c s="150" r="F3546"/>
    </row>
    <row r="3547">
      <c s="113" r="A3547">
        <v>141132000908</v>
      </c>
      <c t="s" s="136" r="B3547">
        <v>8354</v>
      </c>
      <c t="s" s="136" r="C3547">
        <v>377</v>
      </c>
      <c t="s" s="136" r="D3547">
        <v>377</v>
      </c>
      <c t="s" s="136" r="E3547">
        <v>8371</v>
      </c>
      <c s="150" r="F3547"/>
    </row>
    <row r="3548">
      <c s="50" r="A3548">
        <v>141206001065</v>
      </c>
      <c t="s" s="103" r="B3548">
        <v>8372</v>
      </c>
      <c t="s" s="103" r="C3548">
        <v>4899</v>
      </c>
      <c t="s" s="103" r="D3548">
        <v>377</v>
      </c>
      <c t="s" s="103" r="E3548">
        <v>8373</v>
      </c>
      <c s="150" r="F3548"/>
    </row>
    <row r="3549">
      <c s="50" r="A3549">
        <v>141244000307</v>
      </c>
      <c t="s" s="103" r="B3549">
        <v>8374</v>
      </c>
      <c t="s" s="103" r="C3549">
        <v>4899</v>
      </c>
      <c t="s" s="103" r="D3549">
        <v>377</v>
      </c>
      <c t="s" s="103" r="E3549">
        <v>5317</v>
      </c>
      <c s="150" r="F3549"/>
    </row>
    <row r="3550">
      <c s="50" r="A3550">
        <v>141298000108</v>
      </c>
      <c t="s" s="103" r="B3550">
        <v>8375</v>
      </c>
      <c t="s" s="103" r="C3550">
        <v>4899</v>
      </c>
      <c t="s" s="103" r="D3550">
        <v>377</v>
      </c>
      <c t="s" s="103" r="E3550">
        <v>8376</v>
      </c>
      <c s="150" r="F3550"/>
    </row>
    <row r="3551">
      <c s="50" r="A3551">
        <v>141298000434</v>
      </c>
      <c t="s" s="103" r="B3551">
        <v>8375</v>
      </c>
      <c t="s" s="103" r="C3551">
        <v>4899</v>
      </c>
      <c t="s" s="103" r="D3551">
        <v>377</v>
      </c>
      <c t="s" s="103" r="E3551">
        <v>5368</v>
      </c>
      <c s="150" r="F3551"/>
    </row>
    <row r="3552">
      <c s="50" r="A3552">
        <v>141298000370</v>
      </c>
      <c t="s" s="103" r="B3552">
        <v>8375</v>
      </c>
      <c t="s" s="103" r="C3552">
        <v>4899</v>
      </c>
      <c t="s" s="103" r="D3552">
        <v>377</v>
      </c>
      <c t="s" s="103" r="E3552">
        <v>8377</v>
      </c>
      <c s="150" r="F3552"/>
    </row>
    <row r="3553">
      <c s="50" r="A3553">
        <v>141298000183</v>
      </c>
      <c t="s" s="103" r="B3553">
        <v>8375</v>
      </c>
      <c t="s" s="103" r="C3553">
        <v>4899</v>
      </c>
      <c t="s" s="103" r="D3553">
        <v>377</v>
      </c>
      <c t="s" s="103" r="E3553">
        <v>5645</v>
      </c>
      <c s="150" r="F3553"/>
    </row>
    <row r="3554">
      <c s="113" r="A3554">
        <v>141298000159</v>
      </c>
      <c t="s" s="136" r="B3554">
        <v>8378</v>
      </c>
      <c t="s" s="136" r="C3554">
        <v>377</v>
      </c>
      <c t="s" s="136" r="D3554">
        <v>377</v>
      </c>
      <c t="s" s="136" r="E3554">
        <v>8379</v>
      </c>
      <c s="150" r="F3554"/>
    </row>
    <row r="3555">
      <c s="113" r="A3555">
        <v>141298000396</v>
      </c>
      <c t="s" s="136" r="B3555">
        <v>8378</v>
      </c>
      <c t="s" s="136" r="C3555">
        <v>377</v>
      </c>
      <c t="s" s="136" r="D3555">
        <v>377</v>
      </c>
      <c t="s" s="136" r="E3555">
        <v>8380</v>
      </c>
      <c s="150" r="F3555"/>
    </row>
    <row r="3556">
      <c s="113" r="A3556">
        <v>141298000418</v>
      </c>
      <c t="s" s="136" r="B3556">
        <v>8378</v>
      </c>
      <c t="s" s="136" r="C3556">
        <v>377</v>
      </c>
      <c t="s" s="136" r="D3556">
        <v>377</v>
      </c>
      <c t="s" s="136" r="E3556">
        <v>8291</v>
      </c>
      <c s="150" r="F3556"/>
    </row>
    <row r="3557">
      <c s="113" r="A3557">
        <v>141298001163</v>
      </c>
      <c t="s" s="136" r="B3557">
        <v>8378</v>
      </c>
      <c t="s" s="136" r="C3557">
        <v>377</v>
      </c>
      <c t="s" s="136" r="D3557">
        <v>377</v>
      </c>
      <c t="s" s="136" r="E3557">
        <v>2524</v>
      </c>
      <c s="150" r="F3557"/>
    </row>
    <row r="3558">
      <c s="50" r="A3558">
        <v>141298001708</v>
      </c>
      <c t="s" s="103" r="B3558">
        <v>8375</v>
      </c>
      <c t="s" s="103" r="C3558">
        <v>4899</v>
      </c>
      <c t="s" s="103" r="D3558">
        <v>377</v>
      </c>
      <c t="s" s="103" r="E3558">
        <v>8381</v>
      </c>
      <c s="150" r="F3558"/>
    </row>
    <row r="3559">
      <c s="113" r="A3559">
        <v>141298000400</v>
      </c>
      <c t="s" s="136" r="B3559">
        <v>8378</v>
      </c>
      <c t="s" s="136" r="C3559">
        <v>377</v>
      </c>
      <c t="s" s="136" r="D3559">
        <v>377</v>
      </c>
      <c t="s" s="136" r="E3559">
        <v>8382</v>
      </c>
      <c s="150" r="F3559"/>
    </row>
    <row r="3560">
      <c s="113" r="A3560">
        <v>141298001066</v>
      </c>
      <c t="s" s="136" r="B3560">
        <v>8378</v>
      </c>
      <c t="s" s="136" r="C3560">
        <v>377</v>
      </c>
      <c t="s" s="136" r="D3560">
        <v>377</v>
      </c>
      <c t="s" s="136" r="E3560">
        <v>8383</v>
      </c>
      <c s="150" r="F3560"/>
    </row>
    <row r="3561">
      <c s="113" r="A3561">
        <v>141298001767</v>
      </c>
      <c t="s" s="136" r="B3561">
        <v>8378</v>
      </c>
      <c t="s" s="136" r="C3561">
        <v>377</v>
      </c>
      <c t="s" s="136" r="D3561">
        <v>377</v>
      </c>
      <c t="s" s="136" r="E3561">
        <v>8384</v>
      </c>
      <c s="150" r="F3561"/>
    </row>
    <row r="3562">
      <c s="113" r="A3562">
        <v>141306000309</v>
      </c>
      <c t="s" s="136" r="B3562">
        <v>8385</v>
      </c>
      <c t="s" s="136" r="C3562">
        <v>377</v>
      </c>
      <c t="s" s="136" r="D3562">
        <v>377</v>
      </c>
      <c t="s" s="136" r="E3562">
        <v>1841</v>
      </c>
      <c s="150" r="F3562"/>
    </row>
    <row r="3563">
      <c s="113" r="A3563">
        <v>141306000252</v>
      </c>
      <c t="s" s="136" r="B3563">
        <v>8385</v>
      </c>
      <c t="s" s="136" r="C3563">
        <v>377</v>
      </c>
      <c t="s" s="136" r="D3563">
        <v>377</v>
      </c>
      <c t="s" s="136" r="E3563">
        <v>8386</v>
      </c>
      <c s="150" r="F3563"/>
    </row>
    <row r="3564">
      <c s="113" r="A3564">
        <v>141306000538</v>
      </c>
      <c t="s" s="136" r="B3564">
        <v>8385</v>
      </c>
      <c t="s" s="136" r="C3564">
        <v>377</v>
      </c>
      <c t="s" s="136" r="D3564">
        <v>377</v>
      </c>
      <c t="s" s="136" r="E3564">
        <v>8387</v>
      </c>
      <c s="150" r="F3564"/>
    </row>
    <row r="3565">
      <c s="50" r="A3565">
        <v>141319000723</v>
      </c>
      <c t="s" s="103" r="B3565">
        <v>8388</v>
      </c>
      <c t="s" s="103" r="C3565">
        <v>4899</v>
      </c>
      <c t="s" s="103" r="D3565">
        <v>377</v>
      </c>
      <c t="s" s="103" r="E3565">
        <v>8389</v>
      </c>
      <c s="150" r="F3565"/>
    </row>
    <row r="3566">
      <c s="50" r="A3566">
        <v>141319000014</v>
      </c>
      <c t="s" s="103" r="B3566">
        <v>8388</v>
      </c>
      <c t="s" s="103" r="C3566">
        <v>4899</v>
      </c>
      <c t="s" s="103" r="D3566">
        <v>377</v>
      </c>
      <c t="s" s="103" r="E3566">
        <v>8390</v>
      </c>
      <c s="150" r="F3566"/>
    </row>
    <row r="3567">
      <c s="50" r="A3567">
        <v>141319000171</v>
      </c>
      <c t="s" s="103" r="B3567">
        <v>8388</v>
      </c>
      <c t="s" s="103" r="C3567">
        <v>4899</v>
      </c>
      <c t="s" s="103" r="D3567">
        <v>377</v>
      </c>
      <c t="s" s="103" r="E3567">
        <v>8391</v>
      </c>
      <c s="150" r="F3567"/>
    </row>
    <row r="3568">
      <c s="50" r="A3568">
        <v>141349000060</v>
      </c>
      <c t="s" s="103" r="B3568">
        <v>8392</v>
      </c>
      <c t="s" s="103" r="C3568">
        <v>4899</v>
      </c>
      <c t="s" s="103" r="D3568">
        <v>377</v>
      </c>
      <c t="s" s="103" r="E3568">
        <v>8393</v>
      </c>
      <c s="150" r="F3568"/>
    </row>
    <row r="3569">
      <c s="50" r="A3569">
        <v>141349000078</v>
      </c>
      <c t="s" s="103" r="B3569">
        <v>8392</v>
      </c>
      <c t="s" s="103" r="C3569">
        <v>4899</v>
      </c>
      <c t="s" s="103" r="D3569">
        <v>377</v>
      </c>
      <c t="s" s="103" r="E3569">
        <v>5285</v>
      </c>
      <c s="150" r="F3569"/>
    </row>
    <row r="3570">
      <c s="50" r="A3570">
        <v>141357000044</v>
      </c>
      <c t="s" s="103" r="B3570">
        <v>8394</v>
      </c>
      <c t="s" s="103" r="C3570">
        <v>4899</v>
      </c>
      <c t="s" s="103" r="D3570">
        <v>377</v>
      </c>
      <c t="s" s="103" r="E3570">
        <v>8395</v>
      </c>
      <c s="150" r="F3570"/>
    </row>
    <row r="3571">
      <c s="50" r="A3571">
        <v>141357000036</v>
      </c>
      <c t="s" s="103" r="B3571">
        <v>8394</v>
      </c>
      <c t="s" s="103" r="C3571">
        <v>4899</v>
      </c>
      <c t="s" s="103" r="D3571">
        <v>377</v>
      </c>
      <c t="s" s="103" r="E3571">
        <v>5335</v>
      </c>
      <c s="150" r="F3571"/>
    </row>
    <row r="3572">
      <c s="113" r="A3572">
        <v>141396000205</v>
      </c>
      <c t="s" s="136" r="B3572">
        <v>8396</v>
      </c>
      <c t="s" s="136" r="C3572">
        <v>377</v>
      </c>
      <c t="s" s="136" r="D3572">
        <v>377</v>
      </c>
      <c t="s" s="136" r="E3572">
        <v>8397</v>
      </c>
      <c s="150" r="F3572"/>
    </row>
    <row r="3573">
      <c s="113" r="A3573">
        <v>141396001881</v>
      </c>
      <c t="s" s="136" r="B3573">
        <v>8396</v>
      </c>
      <c t="s" s="136" r="C3573">
        <v>377</v>
      </c>
      <c t="s" s="136" r="D3573">
        <v>377</v>
      </c>
      <c t="s" s="136" r="E3573">
        <v>8398</v>
      </c>
      <c s="150" r="F3573"/>
    </row>
    <row r="3574">
      <c s="50" r="A3574">
        <v>141396001937</v>
      </c>
      <c t="s" s="103" r="B3574">
        <v>8399</v>
      </c>
      <c t="s" s="103" r="C3574">
        <v>4899</v>
      </c>
      <c t="s" s="103" r="D3574">
        <v>377</v>
      </c>
      <c t="s" s="103" r="E3574">
        <v>8400</v>
      </c>
      <c s="150" r="F3574"/>
    </row>
    <row r="3575">
      <c s="50" r="A3575">
        <v>141396000621</v>
      </c>
      <c t="s" s="103" r="B3575">
        <v>8399</v>
      </c>
      <c t="s" s="103" r="C3575">
        <v>4899</v>
      </c>
      <c t="s" s="103" r="D3575">
        <v>377</v>
      </c>
      <c t="s" s="103" r="E3575">
        <v>1824</v>
      </c>
      <c s="150" r="F3575"/>
    </row>
    <row r="3576">
      <c s="113" r="A3576">
        <v>141396000442</v>
      </c>
      <c t="s" s="136" r="B3576">
        <v>8396</v>
      </c>
      <c t="s" s="136" r="C3576">
        <v>377</v>
      </c>
      <c t="s" s="136" r="D3576">
        <v>377</v>
      </c>
      <c t="s" s="136" r="E3576">
        <v>8401</v>
      </c>
      <c s="150" r="F3576"/>
    </row>
    <row r="3577">
      <c s="113" r="A3577">
        <v>341396000697</v>
      </c>
      <c t="s" s="136" r="B3577">
        <v>8396</v>
      </c>
      <c t="s" s="136" r="C3577">
        <v>377</v>
      </c>
      <c t="s" s="136" r="D3577">
        <v>377</v>
      </c>
      <c t="s" s="136" r="E3577">
        <v>8402</v>
      </c>
      <c s="150" r="F3577"/>
    </row>
    <row r="3578">
      <c s="50" r="A3578">
        <v>141524000817</v>
      </c>
      <c t="s" s="103" r="B3578">
        <v>8403</v>
      </c>
      <c t="s" s="103" r="C3578">
        <v>4899</v>
      </c>
      <c t="s" s="103" r="D3578">
        <v>377</v>
      </c>
      <c t="s" s="103" r="E3578">
        <v>8404</v>
      </c>
      <c s="150" r="F3578"/>
    </row>
    <row r="3579">
      <c s="50" r="A3579">
        <v>141524000019</v>
      </c>
      <c t="s" s="103" r="B3579">
        <v>8403</v>
      </c>
      <c t="s" s="103" r="C3579">
        <v>4899</v>
      </c>
      <c t="s" s="103" r="D3579">
        <v>377</v>
      </c>
      <c t="s" s="103" r="E3579">
        <v>8405</v>
      </c>
      <c s="150" r="F3579"/>
    </row>
    <row r="3580">
      <c s="50" r="A3580">
        <v>141524000035</v>
      </c>
      <c t="s" s="103" r="B3580">
        <v>8403</v>
      </c>
      <c t="s" s="103" r="C3580">
        <v>4899</v>
      </c>
      <c t="s" s="103" r="D3580">
        <v>377</v>
      </c>
      <c t="s" s="103" r="E3580">
        <v>1281</v>
      </c>
      <c s="150" r="F3580"/>
    </row>
    <row r="3581">
      <c s="50" r="A3581">
        <v>141524000850</v>
      </c>
      <c t="s" s="103" r="B3581">
        <v>8403</v>
      </c>
      <c t="s" s="103" r="C3581">
        <v>4899</v>
      </c>
      <c t="s" s="103" r="D3581">
        <v>377</v>
      </c>
      <c t="s" s="103" r="E3581">
        <v>8406</v>
      </c>
      <c s="150" r="F3581"/>
    </row>
    <row r="3582">
      <c s="113" r="A3582">
        <v>141524000825</v>
      </c>
      <c t="s" s="136" r="B3582">
        <v>8407</v>
      </c>
      <c t="s" s="136" r="C3582">
        <v>377</v>
      </c>
      <c t="s" s="136" r="D3582">
        <v>377</v>
      </c>
      <c t="s" s="136" r="E3582">
        <v>8408</v>
      </c>
      <c s="150" r="F3582"/>
    </row>
    <row r="3583">
      <c s="113" r="A3583">
        <v>241524000099</v>
      </c>
      <c t="s" s="136" r="B3583">
        <v>8407</v>
      </c>
      <c t="s" s="136" r="C3583">
        <v>377</v>
      </c>
      <c t="s" s="136" r="D3583">
        <v>377</v>
      </c>
      <c t="s" s="136" r="E3583">
        <v>8409</v>
      </c>
      <c s="150" r="F3583"/>
    </row>
    <row r="3584">
      <c s="113" r="A3584">
        <v>241524000111</v>
      </c>
      <c t="s" s="136" r="B3584">
        <v>8407</v>
      </c>
      <c t="s" s="136" r="C3584">
        <v>377</v>
      </c>
      <c t="s" s="136" r="D3584">
        <v>377</v>
      </c>
      <c t="s" s="136" r="E3584">
        <v>8410</v>
      </c>
      <c s="150" r="F3584"/>
    </row>
    <row r="3585">
      <c s="113" r="A3585">
        <v>241524000242</v>
      </c>
      <c t="s" s="136" r="B3585">
        <v>8407</v>
      </c>
      <c t="s" s="136" r="C3585">
        <v>377</v>
      </c>
      <c t="s" s="136" r="D3585">
        <v>377</v>
      </c>
      <c t="s" s="136" r="E3585">
        <v>8411</v>
      </c>
      <c s="150" r="F3585"/>
    </row>
    <row r="3586">
      <c s="113" r="A3586">
        <v>241524000277</v>
      </c>
      <c t="s" s="136" r="B3586">
        <v>8407</v>
      </c>
      <c t="s" s="136" r="C3586">
        <v>377</v>
      </c>
      <c t="s" s="136" r="D3586">
        <v>377</v>
      </c>
      <c t="s" s="136" r="E3586">
        <v>8412</v>
      </c>
      <c s="150" r="F3586"/>
    </row>
    <row r="3587">
      <c s="113" r="A3587">
        <v>241524000331</v>
      </c>
      <c t="s" s="136" r="B3587">
        <v>8407</v>
      </c>
      <c t="s" s="136" r="C3587">
        <v>377</v>
      </c>
      <c t="s" s="136" r="D3587">
        <v>377</v>
      </c>
      <c t="s" s="136" r="E3587">
        <v>8413</v>
      </c>
      <c s="150" r="F3587"/>
    </row>
    <row r="3588">
      <c s="113" r="A3588">
        <v>241524000447</v>
      </c>
      <c t="s" s="136" r="B3588">
        <v>8407</v>
      </c>
      <c t="s" s="136" r="C3588">
        <v>377</v>
      </c>
      <c t="s" s="136" r="D3588">
        <v>377</v>
      </c>
      <c t="s" s="136" r="E3588">
        <v>8414</v>
      </c>
      <c s="150" r="F3588"/>
    </row>
    <row r="3589">
      <c s="113" r="A3589">
        <v>241524000471</v>
      </c>
      <c t="s" s="136" r="B3589">
        <v>8407</v>
      </c>
      <c t="s" s="136" r="C3589">
        <v>377</v>
      </c>
      <c t="s" s="136" r="D3589">
        <v>377</v>
      </c>
      <c t="s" s="136" r="E3589">
        <v>6990</v>
      </c>
      <c s="150" r="F3589"/>
    </row>
    <row r="3590">
      <c s="113" r="A3590">
        <v>241524000480</v>
      </c>
      <c t="s" s="136" r="B3590">
        <v>8407</v>
      </c>
      <c t="s" s="136" r="C3590">
        <v>377</v>
      </c>
      <c t="s" s="136" r="D3590">
        <v>377</v>
      </c>
      <c t="s" s="136" r="E3590">
        <v>8415</v>
      </c>
      <c s="150" r="F3590"/>
    </row>
    <row r="3591">
      <c s="113" r="A3591">
        <v>241524000692</v>
      </c>
      <c t="s" s="136" r="B3591">
        <v>8407</v>
      </c>
      <c t="s" s="136" r="C3591">
        <v>377</v>
      </c>
      <c t="s" s="136" r="D3591">
        <v>377</v>
      </c>
      <c t="s" s="136" r="E3591">
        <v>8416</v>
      </c>
      <c s="150" r="F3591"/>
    </row>
    <row r="3592">
      <c s="113" r="A3592">
        <v>241524000838</v>
      </c>
      <c t="s" s="136" r="B3592">
        <v>8407</v>
      </c>
      <c t="s" s="136" r="C3592">
        <v>377</v>
      </c>
      <c t="s" s="136" r="D3592">
        <v>377</v>
      </c>
      <c t="s" s="136" r="E3592">
        <v>8417</v>
      </c>
      <c s="150" r="F3592"/>
    </row>
    <row r="3593">
      <c s="113" r="A3593">
        <v>241524000862</v>
      </c>
      <c t="s" s="136" r="B3593">
        <v>8407</v>
      </c>
      <c t="s" s="136" r="C3593">
        <v>377</v>
      </c>
      <c t="s" s="136" r="D3593">
        <v>377</v>
      </c>
      <c t="s" s="136" r="E3593">
        <v>963</v>
      </c>
      <c s="150" r="F3593"/>
    </row>
    <row r="3594">
      <c s="113" r="A3594">
        <v>241524000897</v>
      </c>
      <c t="s" s="136" r="B3594">
        <v>8407</v>
      </c>
      <c t="s" s="136" r="C3594">
        <v>377</v>
      </c>
      <c t="s" s="136" r="D3594">
        <v>377</v>
      </c>
      <c t="s" s="136" r="E3594">
        <v>8418</v>
      </c>
      <c s="150" r="F3594"/>
    </row>
    <row r="3595">
      <c s="113" r="A3595">
        <v>241524000927</v>
      </c>
      <c t="s" s="136" r="B3595">
        <v>8407</v>
      </c>
      <c t="s" s="136" r="C3595">
        <v>377</v>
      </c>
      <c t="s" s="136" r="D3595">
        <v>377</v>
      </c>
      <c t="s" s="136" r="E3595">
        <v>8419</v>
      </c>
      <c s="150" r="F3595"/>
    </row>
    <row r="3596">
      <c s="113" r="A3596">
        <v>241524000960</v>
      </c>
      <c t="s" s="136" r="B3596">
        <v>8407</v>
      </c>
      <c t="s" s="136" r="C3596">
        <v>377</v>
      </c>
      <c t="s" s="136" r="D3596">
        <v>377</v>
      </c>
      <c t="s" s="136" r="E3596">
        <v>8420</v>
      </c>
      <c s="150" r="F3596"/>
    </row>
    <row r="3597">
      <c s="113" r="A3597">
        <v>241524001001</v>
      </c>
      <c t="s" s="136" r="B3597">
        <v>8407</v>
      </c>
      <c t="s" s="136" r="C3597">
        <v>377</v>
      </c>
      <c t="s" s="136" r="D3597">
        <v>377</v>
      </c>
      <c t="s" s="136" r="E3597">
        <v>8421</v>
      </c>
      <c s="150" r="F3597"/>
    </row>
    <row r="3598">
      <c s="113" r="A3598">
        <v>241524001168</v>
      </c>
      <c t="s" s="136" r="B3598">
        <v>8407</v>
      </c>
      <c t="s" s="136" r="C3598">
        <v>377</v>
      </c>
      <c t="s" s="136" r="D3598">
        <v>377</v>
      </c>
      <c t="s" s="136" r="E3598">
        <v>8422</v>
      </c>
      <c s="150" r="F3598"/>
    </row>
    <row r="3599">
      <c s="113" r="A3599">
        <v>241524001176</v>
      </c>
      <c t="s" s="136" r="B3599">
        <v>8407</v>
      </c>
      <c t="s" s="136" r="C3599">
        <v>377</v>
      </c>
      <c t="s" s="136" r="D3599">
        <v>377</v>
      </c>
      <c t="s" s="136" r="E3599">
        <v>8423</v>
      </c>
      <c s="150" r="F3599"/>
    </row>
    <row r="3600">
      <c s="113" r="A3600">
        <v>141524001058</v>
      </c>
      <c t="s" s="136" r="B3600">
        <v>8407</v>
      </c>
      <c t="s" s="136" r="C3600">
        <v>377</v>
      </c>
      <c t="s" s="136" r="D3600">
        <v>377</v>
      </c>
      <c t="s" s="136" r="E3600">
        <v>8424</v>
      </c>
      <c s="150" r="F3600"/>
    </row>
    <row r="3601">
      <c s="50" r="A3601">
        <v>141530000535</v>
      </c>
      <c t="s" s="103" r="B3601">
        <v>8425</v>
      </c>
      <c t="s" s="103" r="C3601">
        <v>4899</v>
      </c>
      <c t="s" s="103" r="D3601">
        <v>377</v>
      </c>
      <c t="s" s="103" r="E3601">
        <v>8426</v>
      </c>
      <c s="150" r="F3601"/>
    </row>
    <row r="3602">
      <c s="50" r="A3602">
        <v>141530000527</v>
      </c>
      <c t="s" s="103" r="B3602">
        <v>8425</v>
      </c>
      <c t="s" s="103" r="C3602">
        <v>4899</v>
      </c>
      <c t="s" s="103" r="D3602">
        <v>377</v>
      </c>
      <c t="s" s="103" r="E3602">
        <v>8398</v>
      </c>
      <c s="150" r="F3602"/>
    </row>
    <row r="3603">
      <c s="113" r="A3603">
        <v>141548000010</v>
      </c>
      <c t="s" s="136" r="B3603">
        <v>8427</v>
      </c>
      <c t="s" s="136" r="C3603">
        <v>377</v>
      </c>
      <c t="s" s="136" r="D3603">
        <v>377</v>
      </c>
      <c t="s" s="136" r="E3603">
        <v>8428</v>
      </c>
      <c s="150" r="F3603"/>
    </row>
    <row r="3604">
      <c s="113" r="A3604">
        <v>141548000028</v>
      </c>
      <c t="s" s="136" r="B3604">
        <v>8427</v>
      </c>
      <c t="s" s="136" r="C3604">
        <v>377</v>
      </c>
      <c t="s" s="136" r="D3604">
        <v>377</v>
      </c>
      <c t="s" s="136" r="E3604">
        <v>8429</v>
      </c>
      <c s="150" r="F3604"/>
    </row>
    <row r="3605">
      <c s="113" r="A3605">
        <v>141551000021</v>
      </c>
      <c t="s" s="136" r="B3605">
        <v>8430</v>
      </c>
      <c t="s" s="136" r="C3605">
        <v>377</v>
      </c>
      <c t="s" s="136" r="D3605">
        <v>8430</v>
      </c>
      <c t="s" s="136" r="E3605">
        <v>8431</v>
      </c>
      <c s="150" r="F3605"/>
    </row>
    <row r="3606">
      <c s="113" r="A3606">
        <v>141551000811</v>
      </c>
      <c t="s" s="136" r="B3606">
        <v>8430</v>
      </c>
      <c t="s" s="136" r="C3606">
        <v>377</v>
      </c>
      <c t="s" s="136" r="D3606">
        <v>8430</v>
      </c>
      <c t="s" s="136" r="E3606">
        <v>6973</v>
      </c>
      <c s="150" r="F3606"/>
    </row>
    <row r="3607">
      <c s="113" r="A3607">
        <v>141551002848</v>
      </c>
      <c t="s" s="136" r="B3607">
        <v>8430</v>
      </c>
      <c t="s" s="136" r="C3607">
        <v>377</v>
      </c>
      <c t="s" s="136" r="D3607">
        <v>8430</v>
      </c>
      <c t="s" s="136" r="E3607">
        <v>8432</v>
      </c>
      <c s="150" r="F3607"/>
    </row>
    <row r="3608">
      <c s="113" r="A3608">
        <v>141551000276</v>
      </c>
      <c t="s" s="136" r="B3608">
        <v>8430</v>
      </c>
      <c t="s" s="136" r="C3608">
        <v>377</v>
      </c>
      <c t="s" s="136" r="D3608">
        <v>8430</v>
      </c>
      <c t="s" s="136" r="E3608">
        <v>8433</v>
      </c>
      <c s="150" r="F3608"/>
    </row>
    <row r="3609">
      <c s="113" r="A3609">
        <v>141551001558</v>
      </c>
      <c t="s" s="136" r="B3609">
        <v>8430</v>
      </c>
      <c t="s" s="136" r="C3609">
        <v>377</v>
      </c>
      <c t="s" s="136" r="D3609">
        <v>8430</v>
      </c>
      <c t="s" s="136" r="E3609">
        <v>8434</v>
      </c>
      <c s="150" r="F3609"/>
    </row>
    <row r="3610">
      <c s="113" r="A3610">
        <v>141551002422</v>
      </c>
      <c t="s" s="136" r="B3610">
        <v>8430</v>
      </c>
      <c t="s" s="136" r="C3610">
        <v>377</v>
      </c>
      <c t="s" s="136" r="D3610">
        <v>8430</v>
      </c>
      <c t="s" s="136" r="E3610">
        <v>1284</v>
      </c>
      <c s="150" r="F3610"/>
    </row>
    <row r="3611">
      <c s="113" r="A3611">
        <v>141551002449</v>
      </c>
      <c t="s" s="136" r="B3611">
        <v>8430</v>
      </c>
      <c t="s" s="136" r="C3611">
        <v>377</v>
      </c>
      <c t="s" s="136" r="D3611">
        <v>8430</v>
      </c>
      <c t="s" s="136" r="E3611">
        <v>7539</v>
      </c>
      <c s="150" r="F3611"/>
    </row>
    <row r="3612">
      <c s="113" r="A3612">
        <v>241551001137</v>
      </c>
      <c t="s" s="136" r="B3612">
        <v>8430</v>
      </c>
      <c t="s" s="136" r="C3612">
        <v>377</v>
      </c>
      <c t="s" s="136" r="D3612">
        <v>8430</v>
      </c>
      <c t="s" s="136" r="E3612">
        <v>8435</v>
      </c>
      <c s="150" r="F3612"/>
    </row>
    <row r="3613">
      <c s="113" r="A3613">
        <v>241551002354</v>
      </c>
      <c t="s" s="136" r="B3613">
        <v>8430</v>
      </c>
      <c t="s" s="136" r="C3613">
        <v>377</v>
      </c>
      <c t="s" s="136" r="D3613">
        <v>8430</v>
      </c>
      <c t="s" s="136" r="E3613">
        <v>8436</v>
      </c>
      <c s="150" r="F3613"/>
    </row>
    <row r="3614">
      <c s="113" r="A3614">
        <v>141551000381</v>
      </c>
      <c t="s" s="136" r="B3614">
        <v>8430</v>
      </c>
      <c t="s" s="136" r="C3614">
        <v>377</v>
      </c>
      <c t="s" s="136" r="D3614">
        <v>8430</v>
      </c>
      <c t="s" s="136" r="E3614">
        <v>8437</v>
      </c>
      <c s="150" r="F3614"/>
    </row>
    <row r="3615">
      <c s="113" r="A3615">
        <v>141551002520</v>
      </c>
      <c t="s" s="136" r="B3615">
        <v>8430</v>
      </c>
      <c t="s" s="136" r="C3615">
        <v>377</v>
      </c>
      <c t="s" s="136" r="D3615">
        <v>8430</v>
      </c>
      <c t="s" s="136" r="E3615">
        <v>8438</v>
      </c>
      <c s="150" r="F3615"/>
    </row>
    <row r="3616">
      <c s="113" r="A3616">
        <v>241551000165</v>
      </c>
      <c t="s" s="136" r="B3616">
        <v>8430</v>
      </c>
      <c t="s" s="136" r="C3616">
        <v>377</v>
      </c>
      <c t="s" s="136" r="D3616">
        <v>8430</v>
      </c>
      <c t="s" s="136" r="E3616">
        <v>8439</v>
      </c>
      <c s="150" r="F3616"/>
    </row>
    <row r="3617">
      <c s="113" r="A3617">
        <v>241551000467</v>
      </c>
      <c t="s" s="136" r="B3617">
        <v>8430</v>
      </c>
      <c t="s" s="136" r="C3617">
        <v>377</v>
      </c>
      <c t="s" s="136" r="D3617">
        <v>8430</v>
      </c>
      <c t="s" s="136" r="E3617">
        <v>8440</v>
      </c>
      <c s="150" r="F3617"/>
    </row>
    <row r="3618">
      <c s="113" r="A3618">
        <v>241551000611</v>
      </c>
      <c t="s" s="136" r="B3618">
        <v>8430</v>
      </c>
      <c t="s" s="136" r="C3618">
        <v>377</v>
      </c>
      <c t="s" s="136" r="D3618">
        <v>8430</v>
      </c>
      <c t="s" s="136" r="E3618">
        <v>8441</v>
      </c>
      <c s="150" r="F3618"/>
    </row>
    <row r="3619">
      <c s="113" r="A3619">
        <v>241551001064</v>
      </c>
      <c t="s" s="136" r="B3619">
        <v>8430</v>
      </c>
      <c t="s" s="136" r="C3619">
        <v>377</v>
      </c>
      <c t="s" s="136" r="D3619">
        <v>8430</v>
      </c>
      <c t="s" s="136" r="E3619">
        <v>8442</v>
      </c>
      <c s="150" r="F3619"/>
    </row>
    <row r="3620">
      <c s="113" r="A3620">
        <v>241551001366</v>
      </c>
      <c t="s" s="136" r="B3620">
        <v>8430</v>
      </c>
      <c t="s" s="136" r="C3620">
        <v>377</v>
      </c>
      <c t="s" s="136" r="D3620">
        <v>8430</v>
      </c>
      <c t="s" s="136" r="E3620">
        <v>8443</v>
      </c>
      <c s="150" r="F3620"/>
    </row>
    <row r="3621">
      <c s="113" r="A3621">
        <v>241551001765</v>
      </c>
      <c t="s" s="136" r="B3621">
        <v>8430</v>
      </c>
      <c t="s" s="136" r="C3621">
        <v>377</v>
      </c>
      <c t="s" s="136" r="D3621">
        <v>8430</v>
      </c>
      <c t="s" s="136" r="E3621">
        <v>5592</v>
      </c>
      <c s="150" r="F3621"/>
    </row>
    <row r="3622">
      <c s="113" r="A3622">
        <v>241551002125</v>
      </c>
      <c t="s" s="136" r="B3622">
        <v>8430</v>
      </c>
      <c t="s" s="136" r="C3622">
        <v>377</v>
      </c>
      <c t="s" s="136" r="D3622">
        <v>8430</v>
      </c>
      <c t="s" s="136" r="E3622">
        <v>8444</v>
      </c>
      <c s="150" r="F3622"/>
    </row>
    <row r="3623">
      <c s="113" r="A3623">
        <v>141551000641</v>
      </c>
      <c t="s" s="136" r="B3623">
        <v>8430</v>
      </c>
      <c t="s" s="136" r="C3623">
        <v>377</v>
      </c>
      <c t="s" s="136" r="D3623">
        <v>8430</v>
      </c>
      <c t="s" s="136" r="E3623">
        <v>8445</v>
      </c>
      <c s="150" r="F3623"/>
    </row>
    <row r="3624">
      <c s="113" r="A3624">
        <v>141551000781</v>
      </c>
      <c t="s" s="136" r="B3624">
        <v>8430</v>
      </c>
      <c t="s" s="136" r="C3624">
        <v>377</v>
      </c>
      <c t="s" s="136" r="D3624">
        <v>8430</v>
      </c>
      <c t="s" s="136" r="E3624">
        <v>8446</v>
      </c>
      <c s="150" r="F3624"/>
    </row>
    <row r="3625">
      <c s="113" r="A3625">
        <v>141551002481</v>
      </c>
      <c t="s" s="136" r="B3625">
        <v>8430</v>
      </c>
      <c t="s" s="136" r="C3625">
        <v>377</v>
      </c>
      <c t="s" s="136" r="D3625">
        <v>8430</v>
      </c>
      <c t="s" s="136" r="E3625">
        <v>8447</v>
      </c>
      <c s="150" r="F3625"/>
    </row>
    <row r="3626">
      <c s="113" r="A3626">
        <v>141551002783</v>
      </c>
      <c t="s" s="136" r="B3626">
        <v>8430</v>
      </c>
      <c t="s" s="136" r="C3626">
        <v>377</v>
      </c>
      <c t="s" s="136" r="D3626">
        <v>8430</v>
      </c>
      <c t="s" s="136" r="E3626">
        <v>1842</v>
      </c>
      <c s="150" r="F3626"/>
    </row>
    <row r="3627">
      <c s="113" r="A3627">
        <v>241551000513</v>
      </c>
      <c t="s" s="136" r="B3627">
        <v>8430</v>
      </c>
      <c t="s" s="136" r="C3627">
        <v>377</v>
      </c>
      <c t="s" s="136" r="D3627">
        <v>8430</v>
      </c>
      <c t="s" s="136" r="E3627">
        <v>8448</v>
      </c>
      <c s="150" r="F3627"/>
    </row>
    <row r="3628">
      <c s="113" r="A3628">
        <v>241551000696</v>
      </c>
      <c t="s" s="136" r="B3628">
        <v>8430</v>
      </c>
      <c t="s" s="136" r="C3628">
        <v>377</v>
      </c>
      <c t="s" s="136" r="D3628">
        <v>8430</v>
      </c>
      <c t="s" s="136" r="E3628">
        <v>8449</v>
      </c>
      <c s="150" r="F3628"/>
    </row>
    <row r="3629">
      <c s="113" r="A3629">
        <v>241551000858</v>
      </c>
      <c t="s" s="136" r="B3629">
        <v>8430</v>
      </c>
      <c t="s" s="136" r="C3629">
        <v>377</v>
      </c>
      <c t="s" s="136" r="D3629">
        <v>8430</v>
      </c>
      <c t="s" s="136" r="E3629">
        <v>7721</v>
      </c>
      <c s="150" r="F3629"/>
    </row>
    <row r="3630">
      <c s="113" r="A3630">
        <v>241551000998</v>
      </c>
      <c t="s" s="136" r="B3630">
        <v>8430</v>
      </c>
      <c t="s" s="136" r="C3630">
        <v>377</v>
      </c>
      <c t="s" s="136" r="D3630">
        <v>8430</v>
      </c>
      <c t="s" s="136" r="E3630">
        <v>8450</v>
      </c>
      <c s="150" r="F3630"/>
    </row>
    <row r="3631">
      <c s="113" r="A3631">
        <v>241551002770</v>
      </c>
      <c t="s" s="136" r="B3631">
        <v>8430</v>
      </c>
      <c t="s" s="136" r="C3631">
        <v>377</v>
      </c>
      <c t="s" s="136" r="D3631">
        <v>8430</v>
      </c>
      <c t="s" s="136" r="E3631">
        <v>8451</v>
      </c>
      <c s="150" r="F3631"/>
    </row>
    <row r="3632">
      <c s="113" r="A3632">
        <v>241551003326</v>
      </c>
      <c t="s" s="136" r="B3632">
        <v>8430</v>
      </c>
      <c t="s" s="136" r="C3632">
        <v>377</v>
      </c>
      <c t="s" s="136" r="D3632">
        <v>8430</v>
      </c>
      <c t="s" s="136" r="E3632">
        <v>8452</v>
      </c>
      <c s="150" r="F3632"/>
    </row>
    <row r="3633">
      <c s="113" r="A3633">
        <v>141551000624</v>
      </c>
      <c t="s" s="136" r="B3633">
        <v>8430</v>
      </c>
      <c t="s" s="136" r="C3633">
        <v>377</v>
      </c>
      <c t="s" s="136" r="D3633">
        <v>8430</v>
      </c>
      <c t="s" s="136" r="E3633">
        <v>8453</v>
      </c>
      <c s="150" r="F3633"/>
    </row>
    <row r="3634">
      <c s="113" r="A3634">
        <v>141551000829</v>
      </c>
      <c t="s" s="136" r="B3634">
        <v>8430</v>
      </c>
      <c t="s" s="136" r="C3634">
        <v>377</v>
      </c>
      <c t="s" s="136" r="D3634">
        <v>8430</v>
      </c>
      <c t="s" s="136" r="E3634">
        <v>8454</v>
      </c>
      <c s="150" r="F3634"/>
    </row>
    <row r="3635">
      <c s="113" r="A3635">
        <v>241551000408</v>
      </c>
      <c t="s" s="136" r="B3635">
        <v>8430</v>
      </c>
      <c t="s" s="136" r="C3635">
        <v>377</v>
      </c>
      <c t="s" s="136" r="D3635">
        <v>8430</v>
      </c>
      <c t="s" s="136" r="E3635">
        <v>8455</v>
      </c>
      <c s="150" r="F3635"/>
    </row>
    <row r="3636">
      <c s="113" r="A3636">
        <v>241551000483</v>
      </c>
      <c t="s" s="136" r="B3636">
        <v>8430</v>
      </c>
      <c t="s" s="136" r="C3636">
        <v>377</v>
      </c>
      <c t="s" s="136" r="D3636">
        <v>8430</v>
      </c>
      <c t="s" s="136" r="E3636">
        <v>8456</v>
      </c>
      <c s="150" r="F3636"/>
    </row>
    <row r="3637">
      <c s="113" r="A3637">
        <v>241551001005</v>
      </c>
      <c t="s" s="136" r="B3637">
        <v>8430</v>
      </c>
      <c t="s" s="136" r="C3637">
        <v>377</v>
      </c>
      <c t="s" s="136" r="D3637">
        <v>8430</v>
      </c>
      <c t="s" s="136" r="E3637">
        <v>8457</v>
      </c>
      <c s="150" r="F3637"/>
    </row>
    <row r="3638">
      <c s="113" r="A3638">
        <v>241551001455</v>
      </c>
      <c t="s" s="136" r="B3638">
        <v>8430</v>
      </c>
      <c t="s" s="136" r="C3638">
        <v>377</v>
      </c>
      <c t="s" s="136" r="D3638">
        <v>8430</v>
      </c>
      <c t="s" s="136" r="E3638">
        <v>8458</v>
      </c>
      <c s="150" r="F3638"/>
    </row>
    <row r="3639">
      <c s="113" r="A3639">
        <v>241551001579</v>
      </c>
      <c t="s" s="136" r="B3639">
        <v>8430</v>
      </c>
      <c t="s" s="136" r="C3639">
        <v>377</v>
      </c>
      <c t="s" s="136" r="D3639">
        <v>8430</v>
      </c>
      <c t="s" s="136" r="E3639">
        <v>8459</v>
      </c>
      <c s="150" r="F3639"/>
    </row>
    <row r="3640">
      <c s="113" r="A3640">
        <v>241551001676</v>
      </c>
      <c t="s" s="136" r="B3640">
        <v>8430</v>
      </c>
      <c t="s" s="136" r="C3640">
        <v>377</v>
      </c>
      <c t="s" s="136" r="D3640">
        <v>8430</v>
      </c>
      <c t="s" s="136" r="E3640">
        <v>6857</v>
      </c>
      <c s="150" r="F3640"/>
    </row>
    <row r="3641">
      <c s="113" r="A3641">
        <v>241551001714</v>
      </c>
      <c t="s" s="136" r="B3641">
        <v>8430</v>
      </c>
      <c t="s" s="136" r="C3641">
        <v>377</v>
      </c>
      <c t="s" s="136" r="D3641">
        <v>8430</v>
      </c>
      <c t="s" s="136" r="E3641">
        <v>8460</v>
      </c>
      <c s="150" r="F3641"/>
    </row>
    <row r="3642">
      <c s="113" r="A3642">
        <v>241551002567</v>
      </c>
      <c t="s" s="136" r="B3642">
        <v>8430</v>
      </c>
      <c t="s" s="136" r="C3642">
        <v>377</v>
      </c>
      <c t="s" s="136" r="D3642">
        <v>8430</v>
      </c>
      <c t="s" s="136" r="E3642">
        <v>140</v>
      </c>
      <c s="150" r="F3642"/>
    </row>
    <row r="3643">
      <c s="113" r="A3643">
        <v>241551002893</v>
      </c>
      <c t="s" s="136" r="B3643">
        <v>8430</v>
      </c>
      <c t="s" s="136" r="C3643">
        <v>377</v>
      </c>
      <c t="s" s="136" r="D3643">
        <v>8430</v>
      </c>
      <c t="s" s="136" r="E3643">
        <v>947</v>
      </c>
      <c s="150" r="F3643"/>
    </row>
    <row r="3644">
      <c s="113" r="A3644">
        <v>241551003300</v>
      </c>
      <c t="s" s="136" r="B3644">
        <v>8430</v>
      </c>
      <c t="s" s="136" r="C3644">
        <v>377</v>
      </c>
      <c t="s" s="136" r="D3644">
        <v>8430</v>
      </c>
      <c t="s" s="136" r="E3644">
        <v>8461</v>
      </c>
      <c s="150" r="F3644"/>
    </row>
    <row r="3645">
      <c s="113" r="A3645">
        <v>141551000390</v>
      </c>
      <c t="s" s="136" r="B3645">
        <v>8430</v>
      </c>
      <c t="s" s="136" r="C3645">
        <v>377</v>
      </c>
      <c t="s" s="136" r="D3645">
        <v>8430</v>
      </c>
      <c t="s" s="136" r="E3645">
        <v>8462</v>
      </c>
      <c s="150" r="F3645"/>
    </row>
    <row r="3646">
      <c s="113" r="A3646">
        <v>141551002066</v>
      </c>
      <c t="s" s="136" r="B3646">
        <v>8430</v>
      </c>
      <c t="s" s="136" r="C3646">
        <v>377</v>
      </c>
      <c t="s" s="136" r="D3646">
        <v>8430</v>
      </c>
      <c t="s" s="136" r="E3646">
        <v>8463</v>
      </c>
      <c s="150" r="F3646"/>
    </row>
    <row r="3647">
      <c s="113" r="A3647">
        <v>141551002091</v>
      </c>
      <c t="s" s="136" r="B3647">
        <v>8430</v>
      </c>
      <c t="s" s="136" r="C3647">
        <v>377</v>
      </c>
      <c t="s" s="136" r="D3647">
        <v>8430</v>
      </c>
      <c t="s" s="136" r="E3647">
        <v>8333</v>
      </c>
      <c s="150" r="F3647"/>
    </row>
    <row r="3648">
      <c s="113" r="A3648">
        <v>141551002660</v>
      </c>
      <c t="s" s="136" r="B3648">
        <v>8430</v>
      </c>
      <c t="s" s="136" r="C3648">
        <v>377</v>
      </c>
      <c t="s" s="136" r="D3648">
        <v>8430</v>
      </c>
      <c t="s" s="136" r="E3648">
        <v>1826</v>
      </c>
      <c s="150" r="F3648"/>
    </row>
    <row r="3649">
      <c s="113" r="A3649">
        <v>241551001056</v>
      </c>
      <c t="s" s="136" r="B3649">
        <v>8430</v>
      </c>
      <c t="s" s="136" r="C3649">
        <v>377</v>
      </c>
      <c t="s" s="136" r="D3649">
        <v>8430</v>
      </c>
      <c t="s" s="136" r="E3649">
        <v>8464</v>
      </c>
      <c s="150" r="F3649"/>
    </row>
    <row r="3650">
      <c s="113" r="A3650">
        <v>241551002231</v>
      </c>
      <c t="s" s="136" r="B3650">
        <v>8430</v>
      </c>
      <c t="s" s="136" r="C3650">
        <v>377</v>
      </c>
      <c t="s" s="136" r="D3650">
        <v>8430</v>
      </c>
      <c t="s" s="136" r="E3650">
        <v>5583</v>
      </c>
      <c s="150" r="F3650"/>
    </row>
    <row r="3651">
      <c s="113" r="A3651">
        <v>141615000101</v>
      </c>
      <c t="s" s="136" r="B3651">
        <v>8465</v>
      </c>
      <c t="s" s="136" r="C3651">
        <v>377</v>
      </c>
      <c t="s" s="136" r="D3651">
        <v>377</v>
      </c>
      <c t="s" s="136" r="E3651">
        <v>8466</v>
      </c>
      <c s="150" r="F3651"/>
    </row>
    <row r="3652">
      <c s="113" r="A3652">
        <v>141615000119</v>
      </c>
      <c t="s" s="136" r="B3652">
        <v>8465</v>
      </c>
      <c t="s" s="136" r="C3652">
        <v>377</v>
      </c>
      <c t="s" s="136" r="D3652">
        <v>377</v>
      </c>
      <c t="s" s="136" r="E3652">
        <v>8467</v>
      </c>
      <c s="150" r="F3652"/>
    </row>
    <row r="3653">
      <c s="113" r="A3653">
        <v>141615000127</v>
      </c>
      <c t="s" s="136" r="B3653">
        <v>8465</v>
      </c>
      <c t="s" s="136" r="C3653">
        <v>377</v>
      </c>
      <c t="s" s="136" r="D3653">
        <v>377</v>
      </c>
      <c t="s" s="136" r="E3653">
        <v>8468</v>
      </c>
      <c s="150" r="F3653"/>
    </row>
    <row r="3654">
      <c s="113" r="A3654">
        <v>141615000470</v>
      </c>
      <c t="s" s="136" r="B3654">
        <v>8465</v>
      </c>
      <c t="s" s="136" r="C3654">
        <v>377</v>
      </c>
      <c t="s" s="136" r="D3654">
        <v>377</v>
      </c>
      <c t="s" s="136" r="E3654">
        <v>8469</v>
      </c>
      <c s="150" r="F3654"/>
    </row>
    <row r="3655">
      <c s="50" r="A3655">
        <v>141668000463</v>
      </c>
      <c t="s" s="103" r="B3655">
        <v>8470</v>
      </c>
      <c t="s" s="103" r="C3655">
        <v>4899</v>
      </c>
      <c t="s" s="103" r="D3655">
        <v>377</v>
      </c>
      <c t="s" s="103" r="E3655">
        <v>8471</v>
      </c>
      <c s="150" r="F3655"/>
    </row>
    <row r="3656">
      <c s="50" r="A3656">
        <v>141668001320</v>
      </c>
      <c t="s" s="103" r="B3656">
        <v>8470</v>
      </c>
      <c t="s" s="103" r="C3656">
        <v>4899</v>
      </c>
      <c t="s" s="103" r="D3656">
        <v>377</v>
      </c>
      <c t="s" s="103" r="E3656">
        <v>6973</v>
      </c>
      <c s="150" r="F3656"/>
    </row>
    <row r="3657">
      <c s="50" r="A3657">
        <v>141668000471</v>
      </c>
      <c t="s" s="103" r="B3657">
        <v>8470</v>
      </c>
      <c t="s" s="103" r="C3657">
        <v>4899</v>
      </c>
      <c t="s" s="103" r="D3657">
        <v>377</v>
      </c>
      <c t="s" s="103" r="E3657">
        <v>5404</v>
      </c>
      <c s="150" r="F3657"/>
    </row>
    <row r="3658">
      <c s="50" r="A3658">
        <v>141668000552</v>
      </c>
      <c t="s" s="103" r="B3658">
        <v>8470</v>
      </c>
      <c t="s" s="103" r="C3658">
        <v>4899</v>
      </c>
      <c t="s" s="103" r="D3658">
        <v>377</v>
      </c>
      <c t="s" s="103" r="E3658">
        <v>8472</v>
      </c>
      <c s="150" r="F3658"/>
    </row>
    <row r="3659">
      <c s="50" r="A3659">
        <v>141668001265</v>
      </c>
      <c t="s" s="103" r="B3659">
        <v>8470</v>
      </c>
      <c t="s" s="103" r="C3659">
        <v>4899</v>
      </c>
      <c t="s" s="103" r="D3659">
        <v>377</v>
      </c>
      <c t="s" s="103" r="E3659">
        <v>8473</v>
      </c>
      <c s="150" r="F3659"/>
    </row>
    <row r="3660">
      <c s="50" r="A3660">
        <v>141668000013</v>
      </c>
      <c t="s" s="103" r="B3660">
        <v>8470</v>
      </c>
      <c t="s" s="103" r="C3660">
        <v>4899</v>
      </c>
      <c t="s" s="103" r="D3660">
        <v>377</v>
      </c>
      <c t="s" s="103" r="E3660">
        <v>5603</v>
      </c>
      <c s="150" r="F3660"/>
    </row>
    <row r="3661">
      <c s="50" r="A3661">
        <v>141791000648</v>
      </c>
      <c t="s" s="103" r="B3661">
        <v>8474</v>
      </c>
      <c t="s" s="103" r="C3661">
        <v>4899</v>
      </c>
      <c t="s" s="103" r="D3661">
        <v>377</v>
      </c>
      <c t="s" s="103" r="E3661">
        <v>8475</v>
      </c>
      <c s="150" r="F3661"/>
    </row>
    <row r="3662">
      <c s="50" r="A3662">
        <v>141791000257</v>
      </c>
      <c t="s" s="103" r="B3662">
        <v>8474</v>
      </c>
      <c t="s" s="103" r="C3662">
        <v>4899</v>
      </c>
      <c t="s" s="103" r="D3662">
        <v>377</v>
      </c>
      <c t="s" s="103" r="E3662">
        <v>8476</v>
      </c>
      <c s="150" r="F3662"/>
    </row>
    <row r="3663">
      <c s="50" r="A3663">
        <v>141791000184</v>
      </c>
      <c t="s" s="103" r="B3663">
        <v>8474</v>
      </c>
      <c t="s" s="103" r="C3663">
        <v>4899</v>
      </c>
      <c t="s" s="103" r="D3663">
        <v>377</v>
      </c>
      <c t="s" s="103" r="E3663">
        <v>8477</v>
      </c>
      <c s="150" r="F3663"/>
    </row>
    <row r="3664">
      <c s="113" r="A3664">
        <v>141797000011</v>
      </c>
      <c t="s" s="136" r="B3664">
        <v>8478</v>
      </c>
      <c t="s" s="136" r="C3664">
        <v>377</v>
      </c>
      <c t="s" s="136" r="D3664">
        <v>377</v>
      </c>
      <c t="s" s="136" r="E3664">
        <v>8479</v>
      </c>
      <c s="150" r="F3664"/>
    </row>
    <row r="3665">
      <c s="113" r="A3665">
        <v>241797000245</v>
      </c>
      <c t="s" s="136" r="B3665">
        <v>8478</v>
      </c>
      <c t="s" s="136" r="C3665">
        <v>377</v>
      </c>
      <c t="s" s="136" r="D3665">
        <v>377</v>
      </c>
      <c t="s" s="136" r="E3665">
        <v>8480</v>
      </c>
      <c s="150" r="F3665"/>
    </row>
    <row r="3666">
      <c s="113" r="A3666">
        <v>241797000377</v>
      </c>
      <c t="s" s="136" r="B3666">
        <v>8478</v>
      </c>
      <c t="s" s="136" r="C3666">
        <v>377</v>
      </c>
      <c t="s" s="136" r="D3666">
        <v>377</v>
      </c>
      <c t="s" s="136" r="E3666">
        <v>8481</v>
      </c>
      <c s="150" r="F3666"/>
    </row>
    <row r="3667">
      <c s="113" r="A3667">
        <v>141799000167</v>
      </c>
      <c t="s" s="136" r="B3667">
        <v>8482</v>
      </c>
      <c t="s" s="136" r="C3667">
        <v>377</v>
      </c>
      <c t="s" s="136" r="D3667">
        <v>377</v>
      </c>
      <c t="s" s="136" r="E3667">
        <v>8483</v>
      </c>
      <c s="150" r="F3667"/>
    </row>
    <row r="3668">
      <c s="113" r="A3668">
        <v>141799000965</v>
      </c>
      <c t="s" s="136" r="B3668">
        <v>8482</v>
      </c>
      <c t="s" s="136" r="C3668">
        <v>377</v>
      </c>
      <c t="s" s="136" r="D3668">
        <v>377</v>
      </c>
      <c t="s" s="136" r="E3668">
        <v>8484</v>
      </c>
      <c s="150" r="F3668"/>
    </row>
    <row r="3669">
      <c s="113" r="A3669">
        <v>241799000013</v>
      </c>
      <c t="s" s="136" r="B3669">
        <v>8482</v>
      </c>
      <c t="s" s="136" r="C3669">
        <v>377</v>
      </c>
      <c t="s" s="136" r="D3669">
        <v>377</v>
      </c>
      <c t="s" s="136" r="E3669">
        <v>8485</v>
      </c>
      <c s="150" r="F3669"/>
    </row>
    <row r="3670">
      <c s="113" r="A3670">
        <v>241799000366</v>
      </c>
      <c t="s" s="136" r="B3670">
        <v>8482</v>
      </c>
      <c t="s" s="136" r="C3670">
        <v>377</v>
      </c>
      <c t="s" s="136" r="D3670">
        <v>377</v>
      </c>
      <c t="s" s="136" r="E3670">
        <v>8486</v>
      </c>
      <c s="150" r="F3670"/>
    </row>
    <row r="3671">
      <c s="113" r="A3671">
        <v>241799000633</v>
      </c>
      <c t="s" s="136" r="B3671">
        <v>8482</v>
      </c>
      <c t="s" s="136" r="C3671">
        <v>377</v>
      </c>
      <c t="s" s="136" r="D3671">
        <v>377</v>
      </c>
      <c t="s" s="136" r="E3671">
        <v>8487</v>
      </c>
      <c s="150" r="F3671"/>
    </row>
    <row r="3672">
      <c s="113" r="A3672">
        <v>241799000935</v>
      </c>
      <c t="s" s="136" r="B3672">
        <v>8482</v>
      </c>
      <c t="s" s="136" r="C3672">
        <v>377</v>
      </c>
      <c t="s" s="136" r="D3672">
        <v>377</v>
      </c>
      <c t="s" s="136" r="E3672">
        <v>8488</v>
      </c>
      <c s="150" r="F3672"/>
    </row>
    <row r="3673">
      <c s="50" r="A3673">
        <v>141801000129</v>
      </c>
      <c t="s" s="103" r="B3673">
        <v>8489</v>
      </c>
      <c t="s" s="103" r="C3673">
        <v>4899</v>
      </c>
      <c t="s" s="103" r="D3673">
        <v>377</v>
      </c>
      <c t="s" s="103" r="E3673">
        <v>8355</v>
      </c>
      <c s="150" r="F3673"/>
    </row>
    <row r="3674">
      <c s="50" r="A3674">
        <v>141807000023</v>
      </c>
      <c t="s" s="103" r="B3674">
        <v>8490</v>
      </c>
      <c t="s" s="103" r="C3674">
        <v>4899</v>
      </c>
      <c t="s" s="103" r="D3674">
        <v>377</v>
      </c>
      <c t="s" s="103" r="E3674">
        <v>5576</v>
      </c>
      <c s="150" r="F3674"/>
    </row>
    <row r="3675">
      <c s="50" r="A3675">
        <v>141807000244</v>
      </c>
      <c t="s" s="103" r="B3675">
        <v>8490</v>
      </c>
      <c t="s" s="103" r="C3675">
        <v>4899</v>
      </c>
      <c t="s" s="103" r="D3675">
        <v>377</v>
      </c>
      <c t="s" s="103" r="E3675">
        <v>5368</v>
      </c>
      <c s="150" r="F3675"/>
    </row>
    <row r="3676">
      <c s="50" r="A3676">
        <v>141807000503</v>
      </c>
      <c t="s" s="103" r="B3676">
        <v>8490</v>
      </c>
      <c t="s" s="103" r="C3676">
        <v>4899</v>
      </c>
      <c t="s" s="103" r="D3676">
        <v>377</v>
      </c>
      <c t="s" s="103" r="E3676">
        <v>8491</v>
      </c>
      <c s="150" r="F3676"/>
    </row>
    <row r="3677">
      <c s="50" r="A3677">
        <v>141807000015</v>
      </c>
      <c t="s" s="103" r="B3677">
        <v>8490</v>
      </c>
      <c t="s" s="103" r="C3677">
        <v>4899</v>
      </c>
      <c t="s" s="103" r="D3677">
        <v>377</v>
      </c>
      <c t="s" s="103" r="E3677">
        <v>8492</v>
      </c>
      <c s="150" r="F3677"/>
    </row>
    <row r="3678">
      <c s="113" r="A3678">
        <v>141872000456</v>
      </c>
      <c t="s" s="136" r="B3678">
        <v>8493</v>
      </c>
      <c t="s" s="136" r="C3678">
        <v>377</v>
      </c>
      <c t="s" s="136" r="D3678">
        <v>377</v>
      </c>
      <c t="s" s="136" r="E3678">
        <v>8308</v>
      </c>
      <c s="150" r="F3678"/>
    </row>
    <row r="3679">
      <c s="113" r="A3679">
        <v>241872000116</v>
      </c>
      <c t="s" s="136" r="B3679">
        <v>8493</v>
      </c>
      <c t="s" s="136" r="C3679">
        <v>377</v>
      </c>
      <c t="s" s="136" r="D3679">
        <v>377</v>
      </c>
      <c t="s" s="136" r="E3679">
        <v>8494</v>
      </c>
      <c s="150" r="F3679"/>
    </row>
    <row r="3680">
      <c s="113" r="A3680">
        <v>241872000159</v>
      </c>
      <c t="s" s="136" r="B3680">
        <v>8493</v>
      </c>
      <c t="s" s="136" r="C3680">
        <v>377</v>
      </c>
      <c t="s" s="136" r="D3680">
        <v>377</v>
      </c>
      <c t="s" s="136" r="E3680">
        <v>8495</v>
      </c>
      <c s="150" r="F3680"/>
    </row>
    <row r="3681">
      <c s="113" r="A3681">
        <v>241872000434</v>
      </c>
      <c t="s" s="136" r="B3681">
        <v>8493</v>
      </c>
      <c t="s" s="136" r="C3681">
        <v>377</v>
      </c>
      <c t="s" s="136" r="D3681">
        <v>377</v>
      </c>
      <c t="s" s="136" r="E3681">
        <v>320</v>
      </c>
      <c s="150" r="F3681"/>
    </row>
    <row r="3682">
      <c s="50" r="A3682">
        <v>141885000056</v>
      </c>
      <c t="s" s="103" r="B3682">
        <v>8496</v>
      </c>
      <c t="s" s="103" r="C3682">
        <v>4899</v>
      </c>
      <c t="s" s="103" r="D3682">
        <v>377</v>
      </c>
      <c t="s" s="103" r="E3682">
        <v>5791</v>
      </c>
      <c s="150" r="F3682"/>
    </row>
    <row r="3683">
      <c s="50" r="A3683">
        <v>141885000188</v>
      </c>
      <c t="s" s="103" r="B3683">
        <v>8496</v>
      </c>
      <c t="s" s="103" r="C3683">
        <v>4899</v>
      </c>
      <c t="s" s="103" r="D3683">
        <v>377</v>
      </c>
      <c t="s" s="103" r="E3683">
        <v>8497</v>
      </c>
      <c s="150" r="F3683"/>
    </row>
    <row r="3684">
      <c s="113" r="A3684">
        <v>141885000048</v>
      </c>
      <c t="s" s="136" r="B3684">
        <v>8498</v>
      </c>
      <c t="s" s="136" r="C3684">
        <v>377</v>
      </c>
      <c t="s" s="136" r="D3684">
        <v>377</v>
      </c>
      <c t="s" s="136" r="E3684">
        <v>8499</v>
      </c>
      <c s="150" r="F3684"/>
    </row>
    <row r="3685">
      <c s="113" r="A3685">
        <v>141885000081</v>
      </c>
      <c t="s" s="136" r="B3685">
        <v>8498</v>
      </c>
      <c t="s" s="136" r="C3685">
        <v>377</v>
      </c>
      <c t="s" s="136" r="D3685">
        <v>377</v>
      </c>
      <c t="s" s="136" r="E3685">
        <v>1272</v>
      </c>
      <c s="150" r="F3685"/>
    </row>
    <row r="3686">
      <c s="113" r="A3686">
        <v>144001000138</v>
      </c>
      <c t="s" s="136" r="B3686">
        <v>8500</v>
      </c>
      <c t="s" s="136" r="C3686">
        <v>8501</v>
      </c>
      <c t="s" s="136" r="D3686">
        <v>8500</v>
      </c>
      <c t="s" s="136" r="E3686">
        <v>1311</v>
      </c>
      <c s="150" r="F3686"/>
    </row>
    <row r="3687">
      <c s="50" r="A3687">
        <v>144001000545</v>
      </c>
      <c t="s" s="103" r="B3687">
        <v>4925</v>
      </c>
      <c t="s" s="103" r="C3687">
        <v>8502</v>
      </c>
      <c t="s" s="103" r="D3687">
        <v>8500</v>
      </c>
      <c t="s" s="103" r="E3687">
        <v>2470</v>
      </c>
      <c s="150" r="F3687"/>
    </row>
    <row r="3688">
      <c s="50" r="A3688">
        <v>144001002114</v>
      </c>
      <c t="s" s="103" r="B3688">
        <v>4925</v>
      </c>
      <c t="s" s="103" r="C3688">
        <v>8502</v>
      </c>
      <c t="s" s="103" r="D3688">
        <v>8500</v>
      </c>
      <c t="s" s="103" r="E3688">
        <v>8503</v>
      </c>
      <c s="150" r="F3688"/>
    </row>
    <row r="3689">
      <c s="113" r="A3689">
        <v>144001000227</v>
      </c>
      <c t="s" s="136" r="B3689">
        <v>8500</v>
      </c>
      <c t="s" s="136" r="C3689">
        <v>8501</v>
      </c>
      <c t="s" s="136" r="D3689">
        <v>8500</v>
      </c>
      <c t="s" s="136" r="E3689">
        <v>8504</v>
      </c>
      <c s="150" r="F3689"/>
    </row>
    <row r="3690">
      <c s="113" r="A3690">
        <v>144001000260</v>
      </c>
      <c t="s" s="136" r="B3690">
        <v>8500</v>
      </c>
      <c t="s" s="136" r="C3690">
        <v>8501</v>
      </c>
      <c t="s" s="136" r="D3690">
        <v>8500</v>
      </c>
      <c t="s" s="136" r="E3690">
        <v>8505</v>
      </c>
      <c s="150" r="F3690"/>
    </row>
    <row r="3691">
      <c s="113" r="A3691">
        <v>144001001053</v>
      </c>
      <c t="s" s="136" r="B3691">
        <v>8500</v>
      </c>
      <c t="s" s="136" r="C3691">
        <v>8501</v>
      </c>
      <c t="s" s="136" r="D3691">
        <v>8500</v>
      </c>
      <c t="s" s="136" r="E3691">
        <v>1312</v>
      </c>
      <c s="150" r="F3691"/>
    </row>
    <row r="3692">
      <c s="113" r="A3692">
        <v>144001000286</v>
      </c>
      <c t="s" s="136" r="B3692">
        <v>8500</v>
      </c>
      <c t="s" s="136" r="C3692">
        <v>8501</v>
      </c>
      <c t="s" s="136" r="D3692">
        <v>8500</v>
      </c>
      <c t="s" s="136" r="E3692">
        <v>8506</v>
      </c>
      <c s="150" r="F3692"/>
    </row>
    <row r="3693">
      <c s="113" r="A3693">
        <v>144001001037</v>
      </c>
      <c t="s" s="136" r="B3693">
        <v>8500</v>
      </c>
      <c t="s" s="136" r="C3693">
        <v>8501</v>
      </c>
      <c t="s" s="136" r="D3693">
        <v>8500</v>
      </c>
      <c t="s" s="136" r="E3693">
        <v>8507</v>
      </c>
      <c s="150" r="F3693"/>
    </row>
    <row r="3694">
      <c s="113" r="A3694">
        <v>144001000006</v>
      </c>
      <c t="s" s="136" r="B3694">
        <v>8500</v>
      </c>
      <c t="s" s="136" r="C3694">
        <v>8501</v>
      </c>
      <c t="s" s="136" r="D3694">
        <v>8500</v>
      </c>
      <c t="s" s="136" r="E3694">
        <v>8508</v>
      </c>
      <c s="150" r="F3694"/>
    </row>
    <row r="3695">
      <c s="113" r="A3695">
        <v>144001001843</v>
      </c>
      <c t="s" s="136" r="B3695">
        <v>8500</v>
      </c>
      <c t="s" s="136" r="C3695">
        <v>8501</v>
      </c>
      <c t="s" s="136" r="D3695">
        <v>8500</v>
      </c>
      <c t="s" s="136" r="E3695">
        <v>1314</v>
      </c>
      <c s="150" r="F3695"/>
    </row>
    <row r="3696">
      <c s="113" r="A3696">
        <v>144001002190</v>
      </c>
      <c t="s" s="136" r="B3696">
        <v>8500</v>
      </c>
      <c t="s" s="136" r="C3696">
        <v>8501</v>
      </c>
      <c t="s" s="136" r="D3696">
        <v>8500</v>
      </c>
      <c t="s" s="136" r="E3696">
        <v>8509</v>
      </c>
      <c s="150" r="F3696"/>
    </row>
    <row r="3697">
      <c s="113" r="A3697">
        <v>144001001878</v>
      </c>
      <c t="s" s="136" r="B3697">
        <v>8500</v>
      </c>
      <c t="s" s="136" r="C3697">
        <v>8501</v>
      </c>
      <c t="s" s="136" r="D3697">
        <v>8500</v>
      </c>
      <c t="s" s="136" r="E3697">
        <v>1315</v>
      </c>
      <c s="150" r="F3697"/>
    </row>
    <row r="3698">
      <c s="113" r="A3698">
        <v>144001003421</v>
      </c>
      <c t="s" s="136" r="B3698">
        <v>8500</v>
      </c>
      <c t="s" s="136" r="C3698">
        <v>8501</v>
      </c>
      <c t="s" s="136" r="D3698">
        <v>8500</v>
      </c>
      <c t="s" s="136" r="E3698">
        <v>8510</v>
      </c>
      <c s="150" r="F3698"/>
    </row>
    <row r="3699">
      <c s="113" r="A3699">
        <v>144001003803</v>
      </c>
      <c t="s" s="136" r="B3699">
        <v>8500</v>
      </c>
      <c t="s" s="136" r="C3699">
        <v>8501</v>
      </c>
      <c t="s" s="136" r="D3699">
        <v>8500</v>
      </c>
      <c t="s" s="136" r="E3699">
        <v>8511</v>
      </c>
      <c s="150" r="F3699"/>
    </row>
    <row r="3700">
      <c s="113" r="A3700">
        <v>144001001916</v>
      </c>
      <c t="s" s="136" r="B3700">
        <v>8500</v>
      </c>
      <c t="s" s="136" r="C3700">
        <v>8501</v>
      </c>
      <c t="s" s="136" r="D3700">
        <v>8500</v>
      </c>
      <c t="s" s="136" r="E3700">
        <v>8512</v>
      </c>
      <c s="150" r="F3700"/>
    </row>
    <row r="3701">
      <c s="113" r="A3701">
        <v>144001001941</v>
      </c>
      <c t="s" s="136" r="B3701">
        <v>8500</v>
      </c>
      <c t="s" s="136" r="C3701">
        <v>8501</v>
      </c>
      <c t="s" s="136" r="D3701">
        <v>8500</v>
      </c>
      <c t="s" s="136" r="E3701">
        <v>8513</v>
      </c>
      <c s="150" r="F3701"/>
    </row>
    <row r="3702">
      <c s="113" r="A3702">
        <v>144001003406</v>
      </c>
      <c t="s" s="136" r="B3702">
        <v>8500</v>
      </c>
      <c t="s" s="136" r="C3702">
        <v>8501</v>
      </c>
      <c t="s" s="136" r="D3702">
        <v>8500</v>
      </c>
      <c t="s" s="136" r="E3702">
        <v>8514</v>
      </c>
      <c s="150" r="F3702"/>
    </row>
    <row r="3703">
      <c s="113" r="A3703">
        <v>144001005053</v>
      </c>
      <c t="s" s="136" r="B3703">
        <v>8500</v>
      </c>
      <c t="s" s="136" r="C3703">
        <v>8501</v>
      </c>
      <c t="s" s="136" r="D3703">
        <v>8500</v>
      </c>
      <c t="s" s="136" r="E3703">
        <v>8515</v>
      </c>
      <c s="150" r="F3703"/>
    </row>
    <row r="3704">
      <c s="113" r="A3704">
        <v>244001002968</v>
      </c>
      <c t="s" s="136" r="B3704">
        <v>8500</v>
      </c>
      <c t="s" s="136" r="C3704">
        <v>8501</v>
      </c>
      <c t="s" s="136" r="D3704">
        <v>8500</v>
      </c>
      <c t="s" s="136" r="E3704">
        <v>8516</v>
      </c>
      <c s="150" r="F3704"/>
    </row>
    <row r="3705">
      <c s="113" r="A3705">
        <v>244001003638</v>
      </c>
      <c t="s" s="136" r="B3705">
        <v>8500</v>
      </c>
      <c t="s" s="136" r="C3705">
        <v>8501</v>
      </c>
      <c t="s" s="136" r="D3705">
        <v>8500</v>
      </c>
      <c t="s" s="136" r="E3705">
        <v>8517</v>
      </c>
      <c s="150" r="F3705"/>
    </row>
    <row r="3706">
      <c s="113" r="A3706">
        <v>244001005061</v>
      </c>
      <c t="s" s="136" r="B3706">
        <v>8500</v>
      </c>
      <c t="s" s="136" r="C3706">
        <v>8501</v>
      </c>
      <c t="s" s="136" r="D3706">
        <v>8500</v>
      </c>
      <c t="s" s="136" r="E3706">
        <v>8518</v>
      </c>
      <c s="150" r="F3706"/>
    </row>
    <row r="3707">
      <c s="113" r="A3707">
        <v>244001005088</v>
      </c>
      <c t="s" s="136" r="B3707">
        <v>8500</v>
      </c>
      <c t="s" s="136" r="C3707">
        <v>8501</v>
      </c>
      <c t="s" s="136" r="D3707">
        <v>8500</v>
      </c>
      <c t="s" s="136" r="E3707">
        <v>8519</v>
      </c>
      <c s="150" r="F3707"/>
    </row>
    <row r="3708">
      <c s="113" r="A3708">
        <v>244001000647</v>
      </c>
      <c t="s" s="136" r="B3708">
        <v>8500</v>
      </c>
      <c t="s" s="136" r="C3708">
        <v>8501</v>
      </c>
      <c t="s" s="136" r="D3708">
        <v>8500</v>
      </c>
      <c t="s" s="136" r="E3708">
        <v>8520</v>
      </c>
      <c s="150" r="F3708"/>
    </row>
    <row r="3709">
      <c s="113" r="A3709">
        <v>144001001771</v>
      </c>
      <c t="s" s="136" r="B3709">
        <v>8500</v>
      </c>
      <c t="s" s="136" r="C3709">
        <v>8501</v>
      </c>
      <c t="s" s="136" r="D3709">
        <v>8500</v>
      </c>
      <c t="s" s="136" r="E3709">
        <v>8521</v>
      </c>
      <c s="150" r="F3709"/>
    </row>
    <row r="3710">
      <c s="113" r="A3710">
        <v>144001002726</v>
      </c>
      <c t="s" s="136" r="B3710">
        <v>8500</v>
      </c>
      <c t="s" s="136" r="C3710">
        <v>8501</v>
      </c>
      <c t="s" s="136" r="D3710">
        <v>8500</v>
      </c>
      <c t="s" s="136" r="E3710">
        <v>8522</v>
      </c>
      <c s="150" r="F3710"/>
    </row>
    <row r="3711">
      <c s="113" r="A3711">
        <v>144001003404</v>
      </c>
      <c t="s" s="136" r="B3711">
        <v>8500</v>
      </c>
      <c t="s" s="136" r="C3711">
        <v>8501</v>
      </c>
      <c t="s" s="136" r="D3711">
        <v>8500</v>
      </c>
      <c t="s" s="136" r="E3711">
        <v>1319</v>
      </c>
      <c s="150" r="F3711"/>
    </row>
    <row r="3712">
      <c s="113" r="A3712">
        <v>144001003405</v>
      </c>
      <c t="s" s="136" r="B3712">
        <v>8500</v>
      </c>
      <c t="s" s="136" r="C3712">
        <v>8501</v>
      </c>
      <c t="s" s="136" r="D3712">
        <v>8500</v>
      </c>
      <c t="s" s="136" r="E3712">
        <v>8523</v>
      </c>
      <c s="150" r="F3712"/>
    </row>
    <row r="3713">
      <c s="113" r="A3713">
        <v>144078000726</v>
      </c>
      <c t="s" s="136" r="B3713">
        <v>8524</v>
      </c>
      <c t="s" s="136" r="C3713">
        <v>8501</v>
      </c>
      <c t="s" s="136" r="D3713">
        <v>8501</v>
      </c>
      <c t="s" s="136" r="E3713">
        <v>8525</v>
      </c>
      <c s="150" r="F3713"/>
    </row>
    <row r="3714">
      <c s="113" r="A3714">
        <v>144078000955</v>
      </c>
      <c t="s" s="136" r="B3714">
        <v>8524</v>
      </c>
      <c t="s" s="136" r="C3714">
        <v>8501</v>
      </c>
      <c t="s" s="136" r="D3714">
        <v>8501</v>
      </c>
      <c t="s" s="136" r="E3714">
        <v>8526</v>
      </c>
      <c s="150" r="F3714"/>
    </row>
    <row r="3715">
      <c s="113" r="A3715">
        <v>244078000160</v>
      </c>
      <c t="s" s="136" r="B3715">
        <v>8524</v>
      </c>
      <c t="s" s="136" r="C3715">
        <v>8501</v>
      </c>
      <c t="s" s="136" r="D3715">
        <v>8501</v>
      </c>
      <c t="s" s="136" r="E3715">
        <v>8527</v>
      </c>
      <c s="150" r="F3715"/>
    </row>
    <row r="3716">
      <c s="113" r="A3716">
        <v>144078000335</v>
      </c>
      <c t="s" s="136" r="B3716">
        <v>8524</v>
      </c>
      <c t="s" s="136" r="C3716">
        <v>8501</v>
      </c>
      <c t="s" s="136" r="D3716">
        <v>8501</v>
      </c>
      <c t="s" s="136" r="E3716">
        <v>8528</v>
      </c>
      <c s="150" r="F3716"/>
    </row>
    <row r="3717">
      <c s="113" r="A3717">
        <v>244078000135</v>
      </c>
      <c t="s" s="136" r="B3717">
        <v>8524</v>
      </c>
      <c t="s" s="136" r="C3717">
        <v>8501</v>
      </c>
      <c t="s" s="136" r="D3717">
        <v>8501</v>
      </c>
      <c t="s" s="136" r="E3717">
        <v>8529</v>
      </c>
      <c s="150" r="F3717"/>
    </row>
    <row r="3718">
      <c s="113" r="A3718">
        <v>144078000581</v>
      </c>
      <c t="s" s="136" r="B3718">
        <v>8524</v>
      </c>
      <c t="s" s="136" r="C3718">
        <v>8501</v>
      </c>
      <c t="s" s="136" r="D3718">
        <v>8501</v>
      </c>
      <c t="s" s="136" r="E3718">
        <v>8530</v>
      </c>
      <c s="150" r="F3718"/>
    </row>
    <row r="3719">
      <c s="113" r="A3719">
        <v>144078001285</v>
      </c>
      <c t="s" s="136" r="B3719">
        <v>8524</v>
      </c>
      <c t="s" s="136" r="C3719">
        <v>8501</v>
      </c>
      <c t="s" s="136" r="D3719">
        <v>8501</v>
      </c>
      <c t="s" s="136" r="E3719">
        <v>8531</v>
      </c>
      <c s="150" r="F3719"/>
    </row>
    <row r="3720">
      <c s="113" r="A3720">
        <v>244078000151</v>
      </c>
      <c t="s" s="136" r="B3720">
        <v>8524</v>
      </c>
      <c t="s" s="136" r="C3720">
        <v>8501</v>
      </c>
      <c t="s" s="136" r="D3720">
        <v>8501</v>
      </c>
      <c t="s" s="136" r="E3720">
        <v>8532</v>
      </c>
      <c s="150" r="F3720"/>
    </row>
    <row r="3721">
      <c s="113" r="A3721">
        <v>244078000208</v>
      </c>
      <c t="s" s="136" r="B3721">
        <v>8524</v>
      </c>
      <c t="s" s="136" r="C3721">
        <v>8501</v>
      </c>
      <c t="s" s="136" r="D3721">
        <v>8501</v>
      </c>
      <c t="s" s="136" r="E3721">
        <v>8533</v>
      </c>
      <c s="150" r="F3721"/>
    </row>
    <row r="3722">
      <c s="113" r="A3722">
        <v>244078000712</v>
      </c>
      <c t="s" s="136" r="B3722">
        <v>8524</v>
      </c>
      <c t="s" s="136" r="C3722">
        <v>8501</v>
      </c>
      <c t="s" s="136" r="D3722">
        <v>8501</v>
      </c>
      <c t="s" s="136" r="E3722">
        <v>8534</v>
      </c>
      <c s="150" r="F3722"/>
    </row>
    <row r="3723">
      <c s="113" r="A3723">
        <v>244078000828</v>
      </c>
      <c t="s" s="136" r="B3723">
        <v>8524</v>
      </c>
      <c t="s" s="136" r="C3723">
        <v>8501</v>
      </c>
      <c t="s" s="136" r="D3723">
        <v>8501</v>
      </c>
      <c t="s" s="136" r="E3723">
        <v>8535</v>
      </c>
      <c s="150" r="F3723"/>
    </row>
    <row r="3724">
      <c s="113" r="A3724">
        <v>244078000852</v>
      </c>
      <c t="s" s="136" r="B3724">
        <v>8524</v>
      </c>
      <c t="s" s="136" r="C3724">
        <v>8501</v>
      </c>
      <c t="s" s="136" r="D3724">
        <v>8501</v>
      </c>
      <c t="s" s="136" r="E3724">
        <v>8536</v>
      </c>
      <c s="150" r="F3724"/>
    </row>
    <row r="3725">
      <c s="113" r="A3725">
        <v>244078001042</v>
      </c>
      <c t="s" s="136" r="B3725">
        <v>8524</v>
      </c>
      <c t="s" s="136" r="C3725">
        <v>8501</v>
      </c>
      <c t="s" s="136" r="D3725">
        <v>8501</v>
      </c>
      <c t="s" s="136" r="E3725">
        <v>8537</v>
      </c>
      <c s="150" r="F3725"/>
    </row>
    <row r="3726">
      <c s="113" r="A3726">
        <v>244078001191</v>
      </c>
      <c t="s" s="136" r="B3726">
        <v>8524</v>
      </c>
      <c t="s" s="136" r="C3726">
        <v>8501</v>
      </c>
      <c t="s" s="136" r="D3726">
        <v>8501</v>
      </c>
      <c t="s" s="136" r="E3726">
        <v>8538</v>
      </c>
      <c s="150" r="F3726"/>
    </row>
    <row r="3727">
      <c s="113" r="A3727">
        <v>244078001336</v>
      </c>
      <c t="s" s="136" r="B3727">
        <v>8524</v>
      </c>
      <c t="s" s="136" r="C3727">
        <v>8501</v>
      </c>
      <c t="s" s="136" r="D3727">
        <v>8501</v>
      </c>
      <c t="s" s="136" r="E3727">
        <v>8539</v>
      </c>
      <c s="150" r="F3727"/>
    </row>
    <row r="3728">
      <c s="113" r="A3728">
        <v>244078001351</v>
      </c>
      <c t="s" s="136" r="B3728">
        <v>8524</v>
      </c>
      <c t="s" s="136" r="C3728">
        <v>8501</v>
      </c>
      <c t="s" s="136" r="D3728">
        <v>8501</v>
      </c>
      <c t="s" s="136" r="E3728">
        <v>7721</v>
      </c>
      <c s="150" r="F3728"/>
    </row>
    <row r="3729">
      <c s="113" r="A3729">
        <v>244078000127</v>
      </c>
      <c t="s" s="136" r="B3729">
        <v>8524</v>
      </c>
      <c t="s" s="136" r="C3729">
        <v>8501</v>
      </c>
      <c t="s" s="136" r="D3729">
        <v>8501</v>
      </c>
      <c t="s" s="136" r="E3729">
        <v>8540</v>
      </c>
      <c s="150" r="F3729"/>
    </row>
    <row r="3730">
      <c s="113" r="A3730">
        <v>144078000343</v>
      </c>
      <c t="s" s="136" r="B3730">
        <v>8524</v>
      </c>
      <c t="s" s="136" r="C3730">
        <v>8501</v>
      </c>
      <c t="s" s="136" r="D3730">
        <v>8501</v>
      </c>
      <c t="s" s="136" r="E3730">
        <v>8541</v>
      </c>
      <c s="150" r="F3730"/>
    </row>
    <row r="3731">
      <c s="113" r="A3731">
        <v>144078000815</v>
      </c>
      <c t="s" s="136" r="B3731">
        <v>8524</v>
      </c>
      <c t="s" s="136" r="C3731">
        <v>8501</v>
      </c>
      <c t="s" s="136" r="D3731">
        <v>8501</v>
      </c>
      <c t="s" s="136" r="E3731">
        <v>8542</v>
      </c>
      <c s="150" r="F3731"/>
    </row>
    <row r="3732">
      <c s="113" r="A3732">
        <v>144078000920</v>
      </c>
      <c t="s" s="136" r="B3732">
        <v>8524</v>
      </c>
      <c t="s" s="136" r="C3732">
        <v>8501</v>
      </c>
      <c t="s" s="136" r="D3732">
        <v>8501</v>
      </c>
      <c t="s" s="136" r="E3732">
        <v>5590</v>
      </c>
      <c s="150" r="F3732"/>
    </row>
    <row r="3733">
      <c s="113" r="A3733">
        <v>144078001315</v>
      </c>
      <c t="s" s="136" r="B3733">
        <v>8524</v>
      </c>
      <c t="s" s="136" r="C3733">
        <v>8501</v>
      </c>
      <c t="s" s="136" r="D3733">
        <v>8501</v>
      </c>
      <c t="s" s="136" r="E3733">
        <v>8543</v>
      </c>
      <c s="150" r="F3733"/>
    </row>
    <row r="3734">
      <c s="113" r="A3734">
        <v>244078000313</v>
      </c>
      <c t="s" s="136" r="B3734">
        <v>8524</v>
      </c>
      <c t="s" s="136" r="C3734">
        <v>8501</v>
      </c>
      <c t="s" s="136" r="D3734">
        <v>8501</v>
      </c>
      <c t="s" s="136" r="E3734">
        <v>8544</v>
      </c>
      <c s="150" r="F3734"/>
    </row>
    <row r="3735">
      <c s="113" r="A3735">
        <v>144110000016</v>
      </c>
      <c t="s" s="136" r="B3735">
        <v>8545</v>
      </c>
      <c t="s" s="136" r="C3735">
        <v>8501</v>
      </c>
      <c t="s" s="136" r="D3735">
        <v>8501</v>
      </c>
      <c t="s" s="136" r="E3735">
        <v>1325</v>
      </c>
      <c s="150" r="F3735"/>
    </row>
    <row r="3736">
      <c s="113" r="A3736">
        <v>244110000045</v>
      </c>
      <c t="s" s="136" r="B3736">
        <v>8545</v>
      </c>
      <c t="s" s="136" r="C3736">
        <v>8501</v>
      </c>
      <c t="s" s="136" r="D3736">
        <v>8501</v>
      </c>
      <c t="s" s="136" r="E3736">
        <v>1325</v>
      </c>
      <c s="150" r="F3736"/>
    </row>
    <row r="3737">
      <c s="113" r="A3737">
        <v>144110000083</v>
      </c>
      <c t="s" s="136" r="B3737">
        <v>8545</v>
      </c>
      <c t="s" s="136" r="C3737">
        <v>8501</v>
      </c>
      <c t="s" s="136" r="D3737">
        <v>8501</v>
      </c>
      <c t="s" s="136" r="E3737">
        <v>8546</v>
      </c>
      <c s="150" r="F3737"/>
    </row>
    <row r="3738">
      <c s="113" r="A3738">
        <v>144279000287</v>
      </c>
      <c t="s" s="136" r="B3738">
        <v>8547</v>
      </c>
      <c t="s" s="136" r="C3738">
        <v>8501</v>
      </c>
      <c t="s" s="136" r="D3738">
        <v>8501</v>
      </c>
      <c t="s" s="136" r="E3738">
        <v>736</v>
      </c>
      <c s="150" r="F3738"/>
    </row>
    <row r="3739">
      <c s="113" r="A3739">
        <v>144279000295</v>
      </c>
      <c t="s" s="136" r="B3739">
        <v>8547</v>
      </c>
      <c t="s" s="136" r="C3739">
        <v>8501</v>
      </c>
      <c t="s" s="136" r="D3739">
        <v>8501</v>
      </c>
      <c t="s" s="136" r="E3739">
        <v>8548</v>
      </c>
      <c s="150" r="F3739"/>
    </row>
    <row r="3740">
      <c s="113" r="A3740">
        <v>144279001330</v>
      </c>
      <c t="s" s="136" r="B3740">
        <v>8547</v>
      </c>
      <c t="s" s="136" r="C3740">
        <v>8501</v>
      </c>
      <c t="s" s="136" r="D3740">
        <v>8501</v>
      </c>
      <c t="s" s="136" r="E3740">
        <v>8549</v>
      </c>
      <c s="150" r="F3740"/>
    </row>
    <row r="3741">
      <c s="113" r="A3741">
        <v>144279001381</v>
      </c>
      <c t="s" s="136" r="B3741">
        <v>8547</v>
      </c>
      <c t="s" s="136" r="C3741">
        <v>8501</v>
      </c>
      <c t="s" s="136" r="D3741">
        <v>8501</v>
      </c>
      <c t="s" s="136" r="E3741">
        <v>8550</v>
      </c>
      <c s="150" r="F3741"/>
    </row>
    <row r="3742">
      <c s="113" r="A3742">
        <v>144279000023</v>
      </c>
      <c t="s" s="136" r="B3742">
        <v>8547</v>
      </c>
      <c t="s" s="136" r="C3742">
        <v>8501</v>
      </c>
      <c t="s" s="136" r="D3742">
        <v>8501</v>
      </c>
      <c t="s" s="136" r="E3742">
        <v>8551</v>
      </c>
      <c s="150" r="F3742"/>
    </row>
    <row r="3743">
      <c s="113" r="A3743">
        <v>144279000392</v>
      </c>
      <c t="s" s="136" r="B3743">
        <v>8547</v>
      </c>
      <c t="s" s="136" r="C3743">
        <v>8501</v>
      </c>
      <c t="s" s="136" r="D3743">
        <v>8501</v>
      </c>
      <c t="s" s="136" r="E3743">
        <v>8552</v>
      </c>
      <c s="150" r="F3743"/>
    </row>
    <row r="3744">
      <c s="113" r="A3744">
        <v>144279000635</v>
      </c>
      <c t="s" s="136" r="B3744">
        <v>8547</v>
      </c>
      <c t="s" s="136" r="C3744">
        <v>8501</v>
      </c>
      <c t="s" s="136" r="D3744">
        <v>8501</v>
      </c>
      <c t="s" s="136" r="E3744">
        <v>8553</v>
      </c>
      <c s="150" r="F3744"/>
    </row>
    <row r="3745">
      <c s="113" r="A3745">
        <v>144279001062</v>
      </c>
      <c t="s" s="136" r="B3745">
        <v>8547</v>
      </c>
      <c t="s" s="136" r="C3745">
        <v>8501</v>
      </c>
      <c t="s" s="136" r="D3745">
        <v>8501</v>
      </c>
      <c t="s" s="136" r="E3745">
        <v>8554</v>
      </c>
      <c s="150" r="F3745"/>
    </row>
    <row r="3746">
      <c s="113" r="A3746">
        <v>144430000014</v>
      </c>
      <c t="s" s="136" r="B3746">
        <v>8555</v>
      </c>
      <c t="s" s="136" r="C3746">
        <v>8501</v>
      </c>
      <c t="s" s="136" r="D3746">
        <v>8555</v>
      </c>
      <c t="s" s="136" r="E3746">
        <v>8556</v>
      </c>
      <c s="150" r="F3746"/>
    </row>
    <row r="3747">
      <c s="113" r="A3747">
        <v>144430003111</v>
      </c>
      <c t="s" s="136" r="B3747">
        <v>8555</v>
      </c>
      <c t="s" s="136" r="C3747">
        <v>8501</v>
      </c>
      <c t="s" s="136" r="D3747">
        <v>8555</v>
      </c>
      <c t="s" s="136" r="E3747">
        <v>8557</v>
      </c>
      <c s="150" r="F3747"/>
    </row>
    <row r="3748">
      <c s="113" r="A3748">
        <v>144430000065</v>
      </c>
      <c t="s" s="136" r="B3748">
        <v>8555</v>
      </c>
      <c t="s" s="136" r="C3748">
        <v>8501</v>
      </c>
      <c t="s" s="136" r="D3748">
        <v>8555</v>
      </c>
      <c t="s" s="136" r="E3748">
        <v>8558</v>
      </c>
      <c s="150" r="F3748"/>
    </row>
    <row r="3749">
      <c s="113" r="A3749">
        <v>144430000359</v>
      </c>
      <c t="s" s="136" r="B3749">
        <v>8555</v>
      </c>
      <c t="s" s="136" r="C3749">
        <v>8501</v>
      </c>
      <c t="s" s="136" r="D3749">
        <v>8555</v>
      </c>
      <c t="s" s="136" r="E3749">
        <v>8559</v>
      </c>
      <c s="150" r="F3749"/>
    </row>
    <row r="3750">
      <c s="113" r="A3750">
        <v>144430000821</v>
      </c>
      <c t="s" s="136" r="B3750">
        <v>8555</v>
      </c>
      <c t="s" s="136" r="C3750">
        <v>8501</v>
      </c>
      <c t="s" s="136" r="D3750">
        <v>8555</v>
      </c>
      <c t="s" s="136" r="E3750">
        <v>8560</v>
      </c>
      <c s="150" r="F3750"/>
    </row>
    <row r="3751">
      <c s="113" r="A3751">
        <v>144430002751</v>
      </c>
      <c t="s" s="136" r="B3751">
        <v>8555</v>
      </c>
      <c t="s" s="136" r="C3751">
        <v>8501</v>
      </c>
      <c t="s" s="136" r="D3751">
        <v>8555</v>
      </c>
      <c t="s" s="136" r="E3751">
        <v>7437</v>
      </c>
      <c s="150" r="F3751"/>
    </row>
    <row r="3752">
      <c s="113" r="A3752">
        <v>144430000031</v>
      </c>
      <c t="s" s="136" r="B3752">
        <v>8555</v>
      </c>
      <c t="s" s="136" r="C3752">
        <v>8501</v>
      </c>
      <c t="s" s="136" r="D3752">
        <v>8555</v>
      </c>
      <c t="s" s="136" r="E3752">
        <v>8561</v>
      </c>
      <c s="150" r="F3752"/>
    </row>
    <row r="3753">
      <c s="113" r="A3753">
        <v>144430000519</v>
      </c>
      <c t="s" s="136" r="B3753">
        <v>8555</v>
      </c>
      <c t="s" s="136" r="C3753">
        <v>8501</v>
      </c>
      <c t="s" s="136" r="D3753">
        <v>8555</v>
      </c>
      <c t="s" s="136" r="E3753">
        <v>8562</v>
      </c>
      <c s="150" r="F3753"/>
    </row>
    <row r="3754">
      <c s="113" r="A3754">
        <v>144430001428</v>
      </c>
      <c t="s" s="136" r="B3754">
        <v>8555</v>
      </c>
      <c t="s" s="136" r="C3754">
        <v>8501</v>
      </c>
      <c t="s" s="136" r="D3754">
        <v>8555</v>
      </c>
      <c t="s" s="136" r="E3754">
        <v>8563</v>
      </c>
      <c s="150" r="F3754"/>
    </row>
    <row r="3755">
      <c s="113" r="A3755">
        <v>144430002645</v>
      </c>
      <c t="s" s="136" r="B3755">
        <v>8555</v>
      </c>
      <c t="s" s="136" r="C3755">
        <v>8501</v>
      </c>
      <c t="s" s="136" r="D3755">
        <v>8555</v>
      </c>
      <c t="s" s="136" r="E3755">
        <v>8564</v>
      </c>
      <c s="150" r="F3755"/>
    </row>
    <row r="3756">
      <c s="113" r="A3756">
        <v>344430001516</v>
      </c>
      <c t="s" s="136" r="B3756">
        <v>8555</v>
      </c>
      <c t="s" s="136" r="C3756">
        <v>8501</v>
      </c>
      <c t="s" s="136" r="D3756">
        <v>8555</v>
      </c>
      <c t="s" s="136" r="E3756">
        <v>8565</v>
      </c>
      <c s="150" r="F3756"/>
    </row>
    <row r="3757">
      <c s="113" r="A3757">
        <v>144430000057</v>
      </c>
      <c t="s" s="136" r="B3757">
        <v>8555</v>
      </c>
      <c t="s" s="136" r="C3757">
        <v>8501</v>
      </c>
      <c t="s" s="136" r="D3757">
        <v>8555</v>
      </c>
      <c t="s" s="136" r="E3757">
        <v>8566</v>
      </c>
      <c s="150" r="F3757"/>
    </row>
    <row r="3758">
      <c s="113" r="A3758">
        <v>144430000669</v>
      </c>
      <c t="s" s="136" r="B3758">
        <v>8555</v>
      </c>
      <c t="s" s="136" r="C3758">
        <v>8501</v>
      </c>
      <c t="s" s="136" r="D3758">
        <v>8555</v>
      </c>
      <c t="s" s="136" r="E3758">
        <v>8567</v>
      </c>
      <c s="150" r="F3758"/>
    </row>
    <row r="3759">
      <c s="113" r="A3759">
        <v>144430000675</v>
      </c>
      <c t="s" s="136" r="B3759">
        <v>8555</v>
      </c>
      <c t="s" s="136" r="C3759">
        <v>8501</v>
      </c>
      <c t="s" s="136" r="D3759">
        <v>8555</v>
      </c>
      <c t="s" s="136" r="E3759">
        <v>8568</v>
      </c>
      <c s="150" r="F3759"/>
    </row>
    <row r="3760">
      <c s="113" r="A3760">
        <v>144430001151</v>
      </c>
      <c t="s" s="136" r="B3760">
        <v>8555</v>
      </c>
      <c t="s" s="136" r="C3760">
        <v>8501</v>
      </c>
      <c t="s" s="136" r="D3760">
        <v>8555</v>
      </c>
      <c t="s" s="136" r="E3760">
        <v>8569</v>
      </c>
      <c s="150" r="F3760"/>
    </row>
    <row r="3761">
      <c s="113" r="A3761">
        <v>144430000006</v>
      </c>
      <c t="s" s="136" r="B3761">
        <v>8555</v>
      </c>
      <c t="s" s="136" r="C3761">
        <v>8501</v>
      </c>
      <c t="s" s="136" r="D3761">
        <v>8555</v>
      </c>
      <c t="s" s="136" r="E3761">
        <v>8570</v>
      </c>
      <c s="150" r="F3761"/>
    </row>
    <row r="3762">
      <c s="113" r="A3762">
        <v>144430001231</v>
      </c>
      <c t="s" s="136" r="B3762">
        <v>8555</v>
      </c>
      <c t="s" s="136" r="C3762">
        <v>8501</v>
      </c>
      <c t="s" s="136" r="D3762">
        <v>8555</v>
      </c>
      <c t="s" s="136" r="E3762">
        <v>8571</v>
      </c>
      <c s="150" r="F3762"/>
    </row>
    <row r="3763">
      <c s="113" r="A3763">
        <v>144430001266</v>
      </c>
      <c t="s" s="136" r="B3763">
        <v>8555</v>
      </c>
      <c t="s" s="136" r="C3763">
        <v>8501</v>
      </c>
      <c t="s" s="136" r="D3763">
        <v>8555</v>
      </c>
      <c t="s" s="136" r="E3763">
        <v>1942</v>
      </c>
      <c s="150" r="F3763"/>
    </row>
    <row r="3764">
      <c s="113" r="A3764">
        <v>144430002874</v>
      </c>
      <c t="s" s="136" r="B3764">
        <v>8555</v>
      </c>
      <c t="s" s="136" r="C3764">
        <v>8501</v>
      </c>
      <c t="s" s="136" r="D3764">
        <v>8555</v>
      </c>
      <c t="s" s="136" r="E3764">
        <v>8572</v>
      </c>
      <c s="150" r="F3764"/>
    </row>
    <row r="3765">
      <c s="113" r="A3765">
        <v>144430002491</v>
      </c>
      <c t="s" s="136" r="B3765">
        <v>8555</v>
      </c>
      <c t="s" s="136" r="C3765">
        <v>8501</v>
      </c>
      <c t="s" s="136" r="D3765">
        <v>8555</v>
      </c>
      <c t="s" s="136" r="E3765">
        <v>8573</v>
      </c>
      <c s="150" r="F3765"/>
    </row>
    <row r="3766">
      <c s="113" r="A3766">
        <v>244430002593</v>
      </c>
      <c t="s" s="136" r="B3766">
        <v>8555</v>
      </c>
      <c t="s" s="136" r="C3766">
        <v>8501</v>
      </c>
      <c t="s" s="136" r="D3766">
        <v>8555</v>
      </c>
      <c t="s" s="136" r="E3766">
        <v>8574</v>
      </c>
      <c s="150" r="F3766"/>
    </row>
    <row r="3767">
      <c s="113" r="A3767">
        <v>244430003158</v>
      </c>
      <c t="s" s="136" r="B3767">
        <v>8555</v>
      </c>
      <c t="s" s="136" r="C3767">
        <v>8501</v>
      </c>
      <c t="s" s="136" r="D3767">
        <v>8555</v>
      </c>
      <c t="s" s="136" r="E3767">
        <v>8575</v>
      </c>
      <c s="150" r="F3767"/>
    </row>
    <row r="3768">
      <c s="113" r="A3768">
        <v>244430003646</v>
      </c>
      <c t="s" s="136" r="B3768">
        <v>8555</v>
      </c>
      <c t="s" s="136" r="C3768">
        <v>8501</v>
      </c>
      <c t="s" s="136" r="D3768">
        <v>8555</v>
      </c>
      <c t="s" s="136" r="E3768">
        <v>8576</v>
      </c>
      <c s="150" r="F3768"/>
    </row>
    <row r="3769">
      <c s="113" r="A3769">
        <v>244430004219</v>
      </c>
      <c t="s" s="136" r="B3769">
        <v>8555</v>
      </c>
      <c t="s" s="136" r="C3769">
        <v>8501</v>
      </c>
      <c t="s" s="136" r="D3769">
        <v>8555</v>
      </c>
      <c t="s" s="136" r="E3769">
        <v>8577</v>
      </c>
      <c s="150" r="F3769"/>
    </row>
    <row r="3770">
      <c s="113" r="A3770">
        <v>244430004227</v>
      </c>
      <c t="s" s="136" r="B3770">
        <v>8555</v>
      </c>
      <c t="s" s="136" r="C3770">
        <v>8501</v>
      </c>
      <c t="s" s="136" r="D3770">
        <v>8555</v>
      </c>
      <c t="s" s="136" r="E3770">
        <v>8578</v>
      </c>
      <c s="150" r="F3770"/>
    </row>
    <row r="3771">
      <c s="113" r="A3771">
        <v>544430000008</v>
      </c>
      <c t="s" s="136" r="B3771">
        <v>8555</v>
      </c>
      <c t="s" s="136" r="C3771">
        <v>8501</v>
      </c>
      <c t="s" s="136" r="D3771">
        <v>8555</v>
      </c>
      <c t="s" s="136" r="E3771">
        <v>8579</v>
      </c>
      <c s="150" r="F3771"/>
    </row>
    <row r="3772">
      <c s="113" r="A3772">
        <v>544430000025</v>
      </c>
      <c t="s" s="136" r="B3772">
        <v>8555</v>
      </c>
      <c t="s" s="136" r="C3772">
        <v>8501</v>
      </c>
      <c t="s" s="136" r="D3772">
        <v>8555</v>
      </c>
      <c t="s" s="136" r="E3772">
        <v>8580</v>
      </c>
      <c s="150" r="F3772"/>
    </row>
    <row r="3773">
      <c s="113" r="A3773">
        <v>544430000027</v>
      </c>
      <c t="s" s="136" r="B3773">
        <v>8555</v>
      </c>
      <c t="s" s="136" r="C3773">
        <v>8501</v>
      </c>
      <c t="s" s="136" r="D3773">
        <v>8555</v>
      </c>
      <c t="s" s="136" r="E3773">
        <v>8581</v>
      </c>
      <c s="150" r="F3773"/>
    </row>
    <row r="3774">
      <c s="113" r="A3774">
        <v>544430000032</v>
      </c>
      <c t="s" s="136" r="B3774">
        <v>8555</v>
      </c>
      <c t="s" s="136" r="C3774">
        <v>8501</v>
      </c>
      <c t="s" s="136" r="D3774">
        <v>8555</v>
      </c>
      <c t="s" s="136" r="E3774">
        <v>8582</v>
      </c>
      <c s="150" r="F3774"/>
    </row>
    <row r="3775">
      <c s="113" r="A3775">
        <v>544430000036</v>
      </c>
      <c t="s" s="136" r="B3775">
        <v>8555</v>
      </c>
      <c t="s" s="136" r="C3775">
        <v>8501</v>
      </c>
      <c t="s" s="136" r="D3775">
        <v>8555</v>
      </c>
      <c t="s" s="136" r="E3775">
        <v>8583</v>
      </c>
      <c s="150" r="F3775"/>
    </row>
    <row r="3776">
      <c s="113" r="A3776">
        <v>544430000038</v>
      </c>
      <c t="s" s="136" r="B3776">
        <v>8555</v>
      </c>
      <c t="s" s="136" r="C3776">
        <v>8501</v>
      </c>
      <c t="s" s="136" r="D3776">
        <v>8555</v>
      </c>
      <c t="s" s="136" r="E3776">
        <v>8584</v>
      </c>
      <c s="150" r="F3776"/>
    </row>
    <row r="3777">
      <c s="113" r="A3777">
        <v>544430000042</v>
      </c>
      <c t="s" s="136" r="B3777">
        <v>8555</v>
      </c>
      <c t="s" s="136" r="C3777">
        <v>8501</v>
      </c>
      <c t="s" s="136" r="D3777">
        <v>8555</v>
      </c>
      <c t="s" s="136" r="E3777">
        <v>8585</v>
      </c>
      <c s="150" r="F3777"/>
    </row>
    <row r="3778">
      <c s="113" r="A3778">
        <v>544430000047</v>
      </c>
      <c t="s" s="136" r="B3778">
        <v>8555</v>
      </c>
      <c t="s" s="136" r="C3778">
        <v>8501</v>
      </c>
      <c t="s" s="136" r="D3778">
        <v>8555</v>
      </c>
      <c t="s" s="136" r="E3778">
        <v>8586</v>
      </c>
      <c s="150" r="F3778"/>
    </row>
    <row r="3779">
      <c s="113" r="A3779">
        <v>544430000053</v>
      </c>
      <c t="s" s="136" r="B3779">
        <v>8555</v>
      </c>
      <c t="s" s="136" r="C3779">
        <v>8501</v>
      </c>
      <c t="s" s="136" r="D3779">
        <v>8555</v>
      </c>
      <c t="s" s="136" r="E3779">
        <v>8587</v>
      </c>
      <c s="150" r="F3779"/>
    </row>
    <row r="3780">
      <c s="113" r="A3780">
        <v>544430000059</v>
      </c>
      <c t="s" s="136" r="B3780">
        <v>8555</v>
      </c>
      <c t="s" s="136" r="C3780">
        <v>8501</v>
      </c>
      <c t="s" s="136" r="D3780">
        <v>8555</v>
      </c>
      <c t="s" s="136" r="E3780">
        <v>8588</v>
      </c>
      <c s="150" r="F3780"/>
    </row>
    <row r="3781">
      <c s="113" r="A3781">
        <v>244430002134</v>
      </c>
      <c t="s" s="136" r="B3781">
        <v>8555</v>
      </c>
      <c t="s" s="136" r="C3781">
        <v>8501</v>
      </c>
      <c t="s" s="136" r="D3781">
        <v>8555</v>
      </c>
      <c t="s" s="136" r="E3781">
        <v>8589</v>
      </c>
      <c s="150" r="F3781"/>
    </row>
    <row r="3782">
      <c s="113" r="A3782">
        <v>144430002564</v>
      </c>
      <c t="s" s="136" r="B3782">
        <v>8555</v>
      </c>
      <c t="s" s="136" r="C3782">
        <v>8501</v>
      </c>
      <c t="s" s="136" r="D3782">
        <v>8555</v>
      </c>
      <c t="s" s="136" r="E3782">
        <v>8590</v>
      </c>
      <c s="150" r="F3782"/>
    </row>
    <row r="3783">
      <c s="113" r="A3783">
        <v>244450001813</v>
      </c>
      <c t="s" s="136" r="B3783">
        <v>8555</v>
      </c>
      <c t="s" s="136" r="C3783">
        <v>8501</v>
      </c>
      <c t="s" s="136" r="D3783">
        <v>8555</v>
      </c>
      <c t="s" s="136" r="E3783">
        <v>6676</v>
      </c>
      <c s="150" r="F3783"/>
    </row>
    <row r="3784">
      <c s="113" r="A3784">
        <v>344430001384</v>
      </c>
      <c t="s" s="136" r="B3784">
        <v>8555</v>
      </c>
      <c t="s" s="136" r="C3784">
        <v>8501</v>
      </c>
      <c t="s" s="136" r="D3784">
        <v>8555</v>
      </c>
      <c t="s" s="136" r="E3784">
        <v>8591</v>
      </c>
      <c s="150" r="F3784"/>
    </row>
    <row r="3785">
      <c s="113" r="A3785">
        <v>144560000056</v>
      </c>
      <c t="s" s="136" r="B3785">
        <v>8592</v>
      </c>
      <c t="s" s="136" r="C3785">
        <v>8501</v>
      </c>
      <c t="s" s="136" r="D3785">
        <v>8501</v>
      </c>
      <c t="s" s="136" r="E3785">
        <v>8593</v>
      </c>
      <c s="150" r="F3785"/>
    </row>
    <row r="3786">
      <c s="113" r="A3786">
        <v>144560000062</v>
      </c>
      <c t="s" s="136" r="B3786">
        <v>8592</v>
      </c>
      <c t="s" s="136" r="C3786">
        <v>8501</v>
      </c>
      <c t="s" s="136" r="D3786">
        <v>8501</v>
      </c>
      <c t="s" s="136" r="E3786">
        <v>8594</v>
      </c>
      <c s="150" r="F3786"/>
    </row>
    <row r="3787">
      <c s="113" r="A3787">
        <v>144560000267</v>
      </c>
      <c t="s" s="136" r="B3787">
        <v>8592</v>
      </c>
      <c t="s" s="136" r="C3787">
        <v>8501</v>
      </c>
      <c t="s" s="136" r="D3787">
        <v>8501</v>
      </c>
      <c t="s" s="136" r="E3787">
        <v>8595</v>
      </c>
      <c s="150" r="F3787"/>
    </row>
    <row r="3788">
      <c s="113" r="A3788">
        <v>144650000066</v>
      </c>
      <c t="s" s="136" r="B3788">
        <v>8596</v>
      </c>
      <c t="s" s="136" r="C3788">
        <v>8501</v>
      </c>
      <c t="s" s="136" r="D3788">
        <v>8501</v>
      </c>
      <c t="s" s="136" r="E3788">
        <v>8597</v>
      </c>
      <c s="150" r="F3788"/>
    </row>
    <row r="3789">
      <c s="113" r="A3789">
        <v>144650000481</v>
      </c>
      <c t="s" s="136" r="B3789">
        <v>8596</v>
      </c>
      <c t="s" s="136" r="C3789">
        <v>8501</v>
      </c>
      <c t="s" s="136" r="D3789">
        <v>8501</v>
      </c>
      <c t="s" s="136" r="E3789">
        <v>8598</v>
      </c>
      <c s="150" r="F3789"/>
    </row>
    <row r="3790">
      <c s="113" r="A3790">
        <v>144650000341</v>
      </c>
      <c t="s" s="136" r="B3790">
        <v>8596</v>
      </c>
      <c t="s" s="136" r="C3790">
        <v>8501</v>
      </c>
      <c t="s" s="136" r="D3790">
        <v>8501</v>
      </c>
      <c t="s" s="136" r="E3790">
        <v>8599</v>
      </c>
      <c s="150" r="F3790"/>
    </row>
    <row r="3791">
      <c s="113" r="A3791">
        <v>144650000473</v>
      </c>
      <c t="s" s="136" r="B3791">
        <v>8596</v>
      </c>
      <c t="s" s="136" r="C3791">
        <v>8501</v>
      </c>
      <c t="s" s="136" r="D3791">
        <v>8501</v>
      </c>
      <c t="s" s="136" r="E3791">
        <v>4753</v>
      </c>
      <c s="150" r="F3791"/>
    </row>
    <row r="3792">
      <c s="113" r="A3792">
        <v>144650000368</v>
      </c>
      <c t="s" s="136" r="B3792">
        <v>8596</v>
      </c>
      <c t="s" s="136" r="C3792">
        <v>8501</v>
      </c>
      <c t="s" s="136" r="D3792">
        <v>8501</v>
      </c>
      <c t="s" s="136" r="E3792">
        <v>8600</v>
      </c>
      <c s="150" r="F3792"/>
    </row>
    <row r="3793">
      <c s="113" r="A3793">
        <v>144650000945</v>
      </c>
      <c t="s" s="136" r="B3793">
        <v>8596</v>
      </c>
      <c t="s" s="136" r="C3793">
        <v>8501</v>
      </c>
      <c t="s" s="136" r="D3793">
        <v>8501</v>
      </c>
      <c t="s" s="136" r="E3793">
        <v>8601</v>
      </c>
      <c s="150" r="F3793"/>
    </row>
    <row r="3794">
      <c s="113" r="A3794">
        <v>144650000031</v>
      </c>
      <c t="s" s="136" r="B3794">
        <v>8596</v>
      </c>
      <c t="s" s="136" r="C3794">
        <v>8501</v>
      </c>
      <c t="s" s="136" r="D3794">
        <v>8501</v>
      </c>
      <c t="s" s="136" r="E3794">
        <v>8602</v>
      </c>
      <c s="150" r="F3794"/>
    </row>
    <row r="3795">
      <c s="113" r="A3795">
        <v>144650000848</v>
      </c>
      <c t="s" s="136" r="B3795">
        <v>8596</v>
      </c>
      <c t="s" s="136" r="C3795">
        <v>8501</v>
      </c>
      <c t="s" s="136" r="D3795">
        <v>8501</v>
      </c>
      <c t="s" s="136" r="E3795">
        <v>8603</v>
      </c>
      <c s="150" r="F3795"/>
    </row>
    <row r="3796">
      <c s="113" r="A3796">
        <v>144650000317</v>
      </c>
      <c t="s" s="136" r="B3796">
        <v>8596</v>
      </c>
      <c t="s" s="136" r="C3796">
        <v>8501</v>
      </c>
      <c t="s" s="136" r="D3796">
        <v>8501</v>
      </c>
      <c t="s" s="136" r="E3796">
        <v>8604</v>
      </c>
      <c s="150" r="F3796"/>
    </row>
    <row r="3797">
      <c s="113" r="A3797">
        <v>144650001020</v>
      </c>
      <c t="s" s="136" r="B3797">
        <v>8596</v>
      </c>
      <c t="s" s="136" r="C3797">
        <v>8501</v>
      </c>
      <c t="s" s="136" r="D3797">
        <v>8501</v>
      </c>
      <c t="s" s="136" r="E3797">
        <v>8605</v>
      </c>
      <c s="150" r="F3797"/>
    </row>
    <row r="3798">
      <c s="50" r="A3798">
        <v>144650001062</v>
      </c>
      <c t="s" s="103" r="B3798">
        <v>8606</v>
      </c>
      <c t="s" s="103" r="C3798">
        <v>8502</v>
      </c>
      <c t="s" s="103" r="D3798">
        <v>8501</v>
      </c>
      <c t="s" s="103" r="E3798">
        <v>8607</v>
      </c>
      <c s="150" r="F3798"/>
    </row>
    <row r="3799">
      <c s="113" r="A3799">
        <v>144847000742</v>
      </c>
      <c t="s" s="136" r="B3799">
        <v>8608</v>
      </c>
      <c t="s" s="136" r="C3799">
        <v>8501</v>
      </c>
      <c t="s" s="136" r="D3799">
        <v>8608</v>
      </c>
      <c t="s" s="136" r="E3799">
        <v>8609</v>
      </c>
      <c s="150" r="F3799"/>
    </row>
    <row r="3800">
      <c s="113" r="A3800">
        <v>144847001218</v>
      </c>
      <c t="s" s="136" r="B3800">
        <v>8608</v>
      </c>
      <c t="s" s="136" r="C3800">
        <v>8501</v>
      </c>
      <c t="s" s="136" r="D3800">
        <v>8608</v>
      </c>
      <c t="s" s="136" r="E3800">
        <v>8610</v>
      </c>
      <c s="150" r="F3800"/>
    </row>
    <row r="3801">
      <c s="113" r="A3801">
        <v>144847003873</v>
      </c>
      <c t="s" s="136" r="B3801">
        <v>8608</v>
      </c>
      <c t="s" s="136" r="C3801">
        <v>8501</v>
      </c>
      <c t="s" s="136" r="D3801">
        <v>8608</v>
      </c>
      <c t="s" s="136" r="E3801">
        <v>8611</v>
      </c>
      <c s="150" r="F3801"/>
    </row>
    <row r="3802">
      <c s="113" r="A3802">
        <v>144847001129</v>
      </c>
      <c t="s" s="136" r="B3802">
        <v>8608</v>
      </c>
      <c t="s" s="136" r="C3802">
        <v>8501</v>
      </c>
      <c t="s" s="136" r="D3802">
        <v>8608</v>
      </c>
      <c t="s" s="136" r="E3802">
        <v>1347</v>
      </c>
      <c s="150" r="F3802"/>
    </row>
    <row r="3803">
      <c s="113" r="A3803">
        <v>144847001188</v>
      </c>
      <c t="s" s="136" r="B3803">
        <v>8608</v>
      </c>
      <c t="s" s="136" r="C3803">
        <v>8501</v>
      </c>
      <c t="s" s="136" r="D3803">
        <v>8608</v>
      </c>
      <c t="s" s="136" r="E3803">
        <v>8612</v>
      </c>
      <c s="150" r="F3803"/>
    </row>
    <row r="3804">
      <c s="113" r="A3804">
        <v>144847003865</v>
      </c>
      <c t="s" s="136" r="B3804">
        <v>8608</v>
      </c>
      <c t="s" s="136" r="C3804">
        <v>8501</v>
      </c>
      <c t="s" s="136" r="D3804">
        <v>8608</v>
      </c>
      <c t="s" s="136" r="E3804">
        <v>1348</v>
      </c>
      <c s="150" r="F3804"/>
    </row>
    <row r="3805">
      <c s="113" r="A3805">
        <v>344847001861</v>
      </c>
      <c t="s" s="136" r="B3805">
        <v>8608</v>
      </c>
      <c t="s" s="136" r="C3805">
        <v>8501</v>
      </c>
      <c t="s" s="136" r="D3805">
        <v>8608</v>
      </c>
      <c t="s" s="136" r="E3805">
        <v>8613</v>
      </c>
      <c s="150" r="F3805"/>
    </row>
    <row r="3806">
      <c s="113" r="A3806">
        <v>144855000158</v>
      </c>
      <c t="s" s="136" r="B3806">
        <v>8614</v>
      </c>
      <c t="s" s="136" r="C3806">
        <v>8501</v>
      </c>
      <c t="s" s="136" r="D3806">
        <v>8501</v>
      </c>
      <c t="s" s="136" r="E3806">
        <v>8615</v>
      </c>
      <c s="150" r="F3806"/>
    </row>
    <row r="3807">
      <c s="113" r="A3807">
        <v>144855000239</v>
      </c>
      <c t="s" s="136" r="B3807">
        <v>8614</v>
      </c>
      <c t="s" s="136" r="C3807">
        <v>8501</v>
      </c>
      <c t="s" s="136" r="D3807">
        <v>8501</v>
      </c>
      <c t="s" s="136" r="E3807">
        <v>8616</v>
      </c>
      <c s="150" r="F3807"/>
    </row>
    <row r="3808">
      <c s="113" r="A3808">
        <v>144855000387</v>
      </c>
      <c t="s" s="136" r="B3808">
        <v>8614</v>
      </c>
      <c t="s" s="136" r="C3808">
        <v>8501</v>
      </c>
      <c t="s" s="136" r="D3808">
        <v>8501</v>
      </c>
      <c t="s" s="136" r="E3808">
        <v>8617</v>
      </c>
      <c s="150" r="F3808"/>
    </row>
    <row r="3809">
      <c s="113" r="A3809">
        <v>144855005249</v>
      </c>
      <c t="s" s="136" r="B3809">
        <v>8614</v>
      </c>
      <c t="s" s="136" r="C3809">
        <v>8501</v>
      </c>
      <c t="s" s="136" r="D3809">
        <v>8501</v>
      </c>
      <c t="s" s="136" r="E3809">
        <v>8618</v>
      </c>
      <c s="150" r="F3809"/>
    </row>
    <row r="3810">
      <c s="113" r="A3810">
        <v>144874000231</v>
      </c>
      <c t="s" s="136" r="B3810">
        <v>5765</v>
      </c>
      <c t="s" s="136" r="C3810">
        <v>8501</v>
      </c>
      <c t="s" s="136" r="D3810">
        <v>8501</v>
      </c>
      <c t="s" s="136" r="E3810">
        <v>8619</v>
      </c>
      <c s="150" r="F3810"/>
    </row>
    <row r="3811">
      <c s="113" r="A3811">
        <v>144874000266</v>
      </c>
      <c t="s" s="136" r="B3811">
        <v>5765</v>
      </c>
      <c t="s" s="136" r="C3811">
        <v>8501</v>
      </c>
      <c t="s" s="136" r="D3811">
        <v>8501</v>
      </c>
      <c t="s" s="136" r="E3811">
        <v>8620</v>
      </c>
      <c s="150" r="F3811"/>
    </row>
    <row r="3812">
      <c s="113" r="A3812">
        <v>144874000215</v>
      </c>
      <c t="s" s="136" r="B3812">
        <v>5765</v>
      </c>
      <c t="s" s="136" r="C3812">
        <v>8501</v>
      </c>
      <c t="s" s="136" r="D3812">
        <v>8501</v>
      </c>
      <c t="s" s="136" r="E3812">
        <v>8621</v>
      </c>
      <c s="150" r="F3812"/>
    </row>
    <row r="3813">
      <c s="113" r="A3813">
        <v>144874000347</v>
      </c>
      <c t="s" s="136" r="B3813">
        <v>5765</v>
      </c>
      <c t="s" s="136" r="C3813">
        <v>8501</v>
      </c>
      <c t="s" s="136" r="D3813">
        <v>8501</v>
      </c>
      <c t="s" s="136" r="E3813">
        <v>8622</v>
      </c>
      <c s="150" r="F3813"/>
    </row>
    <row r="3814">
      <c s="113" r="A3814">
        <v>144874000282</v>
      </c>
      <c t="s" s="136" r="B3814">
        <v>5765</v>
      </c>
      <c t="s" s="136" r="C3814">
        <v>8501</v>
      </c>
      <c t="s" s="136" r="D3814">
        <v>8501</v>
      </c>
      <c t="s" s="136" r="E3814">
        <v>8623</v>
      </c>
      <c s="150" r="F3814"/>
    </row>
    <row r="3815">
      <c s="113" r="A3815">
        <v>144874000304</v>
      </c>
      <c t="s" s="136" r="B3815">
        <v>5765</v>
      </c>
      <c t="s" s="136" r="C3815">
        <v>8501</v>
      </c>
      <c t="s" s="136" r="D3815">
        <v>8501</v>
      </c>
      <c t="s" s="136" r="E3815">
        <v>8624</v>
      </c>
      <c s="150" r="F3815"/>
    </row>
    <row r="3816">
      <c s="113" r="A3816">
        <v>144874000258</v>
      </c>
      <c t="s" s="136" r="B3816">
        <v>5765</v>
      </c>
      <c t="s" s="136" r="C3816">
        <v>8501</v>
      </c>
      <c t="s" s="136" r="D3816">
        <v>8501</v>
      </c>
      <c t="s" s="136" r="E3816">
        <v>8625</v>
      </c>
      <c s="150" r="F3816"/>
    </row>
    <row r="3817">
      <c s="113" r="A3817">
        <v>144874000452</v>
      </c>
      <c t="s" s="136" r="B3817">
        <v>5765</v>
      </c>
      <c t="s" s="136" r="C3817">
        <v>8501</v>
      </c>
      <c t="s" s="136" r="D3817">
        <v>8501</v>
      </c>
      <c t="s" s="136" r="E3817">
        <v>8626</v>
      </c>
      <c s="150" r="F3817"/>
    </row>
    <row r="3818">
      <c s="50" r="A3818">
        <v>144874000517</v>
      </c>
      <c t="s" s="103" r="B3818">
        <v>8627</v>
      </c>
      <c t="s" s="103" r="C3818">
        <v>8502</v>
      </c>
      <c t="s" s="103" r="D3818">
        <v>8501</v>
      </c>
      <c t="s" s="103" r="E3818">
        <v>8628</v>
      </c>
      <c s="150" r="F3818"/>
    </row>
    <row r="3819">
      <c s="50" r="A3819">
        <v>144874000711</v>
      </c>
      <c t="s" s="103" r="B3819">
        <v>8627</v>
      </c>
      <c t="s" s="103" r="C3819">
        <v>8502</v>
      </c>
      <c t="s" s="103" r="D3819">
        <v>8501</v>
      </c>
      <c t="s" s="103" r="E3819">
        <v>5699</v>
      </c>
      <c s="150" r="F3819"/>
    </row>
    <row r="3820">
      <c s="113" r="A3820">
        <v>144874000207</v>
      </c>
      <c t="s" s="136" r="B3820">
        <v>5765</v>
      </c>
      <c t="s" s="136" r="C3820">
        <v>8501</v>
      </c>
      <c t="s" s="136" r="D3820">
        <v>8501</v>
      </c>
      <c t="s" s="136" r="E3820">
        <v>5317</v>
      </c>
      <c s="150" r="F3820"/>
    </row>
    <row r="3821">
      <c s="113" r="A3821">
        <v>144874000657</v>
      </c>
      <c t="s" s="136" r="B3821">
        <v>8629</v>
      </c>
      <c t="s" s="136" r="C3821">
        <v>8501</v>
      </c>
      <c t="s" s="136" r="D3821">
        <v>8501</v>
      </c>
      <c t="s" s="136" r="E3821">
        <v>1355</v>
      </c>
      <c s="150" r="F3821"/>
    </row>
    <row r="3822">
      <c s="113" r="A3822">
        <v>344874000699</v>
      </c>
      <c t="s" s="136" r="B3822">
        <v>5765</v>
      </c>
      <c t="s" s="136" r="C3822">
        <v>8501</v>
      </c>
      <c t="s" s="136" r="D3822">
        <v>8501</v>
      </c>
      <c t="s" s="136" r="E3822">
        <v>8630</v>
      </c>
      <c s="150" r="F3822"/>
    </row>
    <row r="3823">
      <c s="113" r="A3823">
        <v>147001003942</v>
      </c>
      <c t="s" s="136" r="B3823">
        <v>290</v>
      </c>
      <c t="s" s="136" r="C3823">
        <v>294</v>
      </c>
      <c t="s" s="136" r="D3823">
        <v>290</v>
      </c>
      <c t="s" s="136" r="E3823">
        <v>8631</v>
      </c>
      <c s="150" r="F3823"/>
    </row>
    <row r="3824">
      <c s="113" r="A3824">
        <v>147001051297</v>
      </c>
      <c t="s" s="136" r="B3824">
        <v>290</v>
      </c>
      <c t="s" s="136" r="C3824">
        <v>294</v>
      </c>
      <c t="s" s="136" r="D3824">
        <v>290</v>
      </c>
      <c t="s" s="136" r="E3824">
        <v>8632</v>
      </c>
      <c s="150" r="F3824"/>
    </row>
    <row r="3825">
      <c s="113" r="A3825">
        <v>247001001146</v>
      </c>
      <c t="s" s="136" r="B3825">
        <v>290</v>
      </c>
      <c t="s" s="136" r="C3825">
        <v>294</v>
      </c>
      <c t="s" s="136" r="D3825">
        <v>290</v>
      </c>
      <c t="s" s="136" r="E3825">
        <v>8633</v>
      </c>
      <c s="150" r="F3825"/>
    </row>
    <row r="3826">
      <c s="113" r="A3826">
        <v>247001005079</v>
      </c>
      <c t="s" s="136" r="B3826">
        <v>290</v>
      </c>
      <c t="s" s="136" r="C3826">
        <v>294</v>
      </c>
      <c t="s" s="136" r="D3826">
        <v>290</v>
      </c>
      <c t="s" s="136" r="E3826">
        <v>8634</v>
      </c>
      <c s="150" r="F3826"/>
    </row>
    <row r="3827">
      <c s="50" r="A3827">
        <v>147001000030</v>
      </c>
      <c t="s" s="103" r="B3827">
        <v>4929</v>
      </c>
      <c t="s" s="103" r="C3827">
        <v>4906</v>
      </c>
      <c t="s" s="103" r="D3827">
        <v>290</v>
      </c>
      <c t="s" s="103" r="E3827">
        <v>8635</v>
      </c>
      <c s="150" r="F3827"/>
    </row>
    <row r="3828">
      <c s="113" r="A3828">
        <v>147001000056</v>
      </c>
      <c t="s" s="136" r="B3828">
        <v>290</v>
      </c>
      <c t="s" s="136" r="C3828">
        <v>294</v>
      </c>
      <c t="s" s="136" r="D3828">
        <v>290</v>
      </c>
      <c t="s" s="136" r="E3828">
        <v>8636</v>
      </c>
      <c s="150" r="F3828"/>
    </row>
    <row r="3829">
      <c s="113" r="A3829">
        <v>147001000064</v>
      </c>
      <c t="s" s="136" r="B3829">
        <v>290</v>
      </c>
      <c t="s" s="136" r="C3829">
        <v>294</v>
      </c>
      <c t="s" s="136" r="D3829">
        <v>290</v>
      </c>
      <c t="s" s="136" r="E3829">
        <v>8637</v>
      </c>
      <c s="150" r="F3829"/>
    </row>
    <row r="3830">
      <c s="113" r="A3830">
        <v>147001000072</v>
      </c>
      <c t="s" s="136" r="B3830">
        <v>290</v>
      </c>
      <c t="s" s="136" r="C3830">
        <v>294</v>
      </c>
      <c t="s" s="136" r="D3830">
        <v>290</v>
      </c>
      <c t="s" s="136" r="E3830">
        <v>1358</v>
      </c>
      <c s="150" r="F3830"/>
    </row>
    <row r="3831">
      <c s="113" r="A3831">
        <v>147001000153</v>
      </c>
      <c t="s" s="136" r="B3831">
        <v>290</v>
      </c>
      <c t="s" s="136" r="C3831">
        <v>294</v>
      </c>
      <c t="s" s="136" r="D3831">
        <v>290</v>
      </c>
      <c t="s" s="136" r="E3831">
        <v>8638</v>
      </c>
      <c s="150" r="F3831"/>
    </row>
    <row r="3832">
      <c s="113" r="A3832">
        <v>147001001061</v>
      </c>
      <c t="s" s="136" r="B3832">
        <v>290</v>
      </c>
      <c t="s" s="136" r="C3832">
        <v>294</v>
      </c>
      <c t="s" s="136" r="D3832">
        <v>290</v>
      </c>
      <c t="s" s="136" r="E3832">
        <v>8639</v>
      </c>
      <c s="150" r="F3832"/>
    </row>
    <row r="3833">
      <c s="113" r="A3833">
        <v>147001000200</v>
      </c>
      <c t="s" s="136" r="B3833">
        <v>290</v>
      </c>
      <c t="s" s="136" r="C3833">
        <v>294</v>
      </c>
      <c t="s" s="136" r="D3833">
        <v>290</v>
      </c>
      <c t="s" s="136" r="E3833">
        <v>8640</v>
      </c>
      <c s="150" r="F3833"/>
    </row>
    <row r="3834">
      <c s="113" r="A3834">
        <v>147001000480</v>
      </c>
      <c t="s" s="136" r="B3834">
        <v>290</v>
      </c>
      <c t="s" s="136" r="C3834">
        <v>294</v>
      </c>
      <c t="s" s="136" r="D3834">
        <v>290</v>
      </c>
      <c t="s" s="136" r="E3834">
        <v>8641</v>
      </c>
      <c s="150" r="F3834"/>
    </row>
    <row r="3835">
      <c s="113" r="A3835">
        <v>147001003578</v>
      </c>
      <c t="s" s="136" r="B3835">
        <v>290</v>
      </c>
      <c t="s" s="136" r="C3835">
        <v>294</v>
      </c>
      <c t="s" s="136" r="D3835">
        <v>290</v>
      </c>
      <c t="s" s="136" r="E3835">
        <v>8642</v>
      </c>
      <c s="150" r="F3835"/>
    </row>
    <row r="3836">
      <c s="113" r="A3836">
        <v>147001000366</v>
      </c>
      <c t="s" s="136" r="B3836">
        <v>290</v>
      </c>
      <c t="s" s="136" r="C3836">
        <v>294</v>
      </c>
      <c t="s" s="136" r="D3836">
        <v>290</v>
      </c>
      <c t="s" s="136" r="E3836">
        <v>8643</v>
      </c>
      <c s="150" r="F3836"/>
    </row>
    <row r="3837">
      <c s="113" r="A3837">
        <v>147001000374</v>
      </c>
      <c t="s" s="136" r="B3837">
        <v>290</v>
      </c>
      <c t="s" s="136" r="C3837">
        <v>294</v>
      </c>
      <c t="s" s="136" r="D3837">
        <v>290</v>
      </c>
      <c t="s" s="136" r="E3837">
        <v>8644</v>
      </c>
      <c s="150" r="F3837"/>
    </row>
    <row r="3838">
      <c s="113" r="A3838">
        <v>147001000455</v>
      </c>
      <c t="s" s="136" r="B3838">
        <v>290</v>
      </c>
      <c t="s" s="136" r="C3838">
        <v>294</v>
      </c>
      <c t="s" s="136" r="D3838">
        <v>290</v>
      </c>
      <c t="s" s="136" r="E3838">
        <v>8645</v>
      </c>
      <c s="150" r="F3838"/>
    </row>
    <row r="3839">
      <c s="113" r="A3839">
        <v>147001000994</v>
      </c>
      <c t="s" s="136" r="B3839">
        <v>290</v>
      </c>
      <c t="s" s="136" r="C3839">
        <v>294</v>
      </c>
      <c t="s" s="136" r="D3839">
        <v>290</v>
      </c>
      <c t="s" s="136" r="E3839">
        <v>8646</v>
      </c>
      <c s="150" r="F3839"/>
    </row>
    <row r="3840">
      <c s="113" r="A3840">
        <v>147001006208</v>
      </c>
      <c t="s" s="136" r="B3840">
        <v>290</v>
      </c>
      <c t="s" s="136" r="C3840">
        <v>294</v>
      </c>
      <c t="s" s="136" r="D3840">
        <v>290</v>
      </c>
      <c t="s" s="136" r="E3840">
        <v>8647</v>
      </c>
      <c s="150" r="F3840"/>
    </row>
    <row r="3841">
      <c s="113" r="A3841">
        <v>147001001028</v>
      </c>
      <c t="s" s="136" r="B3841">
        <v>290</v>
      </c>
      <c t="s" s="136" r="C3841">
        <v>294</v>
      </c>
      <c t="s" s="136" r="D3841">
        <v>290</v>
      </c>
      <c t="s" s="136" r="E3841">
        <v>1365</v>
      </c>
      <c s="150" r="F3841"/>
    </row>
    <row r="3842">
      <c s="113" r="A3842">
        <v>147001001044</v>
      </c>
      <c t="s" s="136" r="B3842">
        <v>290</v>
      </c>
      <c t="s" s="136" r="C3842">
        <v>294</v>
      </c>
      <c t="s" s="136" r="D3842">
        <v>290</v>
      </c>
      <c t="s" s="136" r="E3842">
        <v>8648</v>
      </c>
      <c s="150" r="F3842"/>
    </row>
    <row r="3843">
      <c s="113" r="A3843">
        <v>147001001036</v>
      </c>
      <c t="s" s="136" r="B3843">
        <v>290</v>
      </c>
      <c t="s" s="136" r="C3843">
        <v>294</v>
      </c>
      <c t="s" s="136" r="D3843">
        <v>290</v>
      </c>
      <c t="s" s="136" r="E3843">
        <v>1366</v>
      </c>
      <c s="150" r="F3843"/>
    </row>
    <row r="3844">
      <c s="113" r="A3844">
        <v>147001001052</v>
      </c>
      <c t="s" s="136" r="B3844">
        <v>290</v>
      </c>
      <c t="s" s="136" r="C3844">
        <v>294</v>
      </c>
      <c t="s" s="136" r="D3844">
        <v>290</v>
      </c>
      <c t="s" s="136" r="E3844">
        <v>8649</v>
      </c>
      <c s="150" r="F3844"/>
    </row>
    <row r="3845">
      <c s="113" r="A3845">
        <v>147001001168</v>
      </c>
      <c t="s" s="136" r="B3845">
        <v>290</v>
      </c>
      <c t="s" s="136" r="C3845">
        <v>294</v>
      </c>
      <c t="s" s="136" r="D3845">
        <v>290</v>
      </c>
      <c t="s" s="136" r="E3845">
        <v>8650</v>
      </c>
      <c s="150" r="F3845"/>
    </row>
    <row r="3846">
      <c s="113" r="A3846">
        <v>847001000045</v>
      </c>
      <c t="s" s="136" r="B3846">
        <v>290</v>
      </c>
      <c t="s" s="136" r="C3846">
        <v>294</v>
      </c>
      <c t="s" s="136" r="D3846">
        <v>290</v>
      </c>
      <c t="s" s="136" r="E3846">
        <v>8651</v>
      </c>
      <c s="150" r="F3846"/>
    </row>
    <row r="3847">
      <c s="113" r="A3847">
        <v>147001000021</v>
      </c>
      <c t="s" s="136" r="B3847">
        <v>290</v>
      </c>
      <c t="s" s="136" r="C3847">
        <v>294</v>
      </c>
      <c t="s" s="136" r="D3847">
        <v>290</v>
      </c>
      <c t="s" s="136" r="E3847">
        <v>8652</v>
      </c>
      <c s="150" r="F3847"/>
    </row>
    <row r="3848">
      <c s="113" r="A3848">
        <v>147001001087</v>
      </c>
      <c t="s" s="136" r="B3848">
        <v>290</v>
      </c>
      <c t="s" s="136" r="C3848">
        <v>294</v>
      </c>
      <c t="s" s="136" r="D3848">
        <v>290</v>
      </c>
      <c t="s" s="136" r="E3848">
        <v>8653</v>
      </c>
      <c s="150" r="F3848"/>
    </row>
    <row r="3849">
      <c s="113" r="A3849">
        <v>147001002164</v>
      </c>
      <c t="s" s="136" r="B3849">
        <v>290</v>
      </c>
      <c t="s" s="136" r="C3849">
        <v>294</v>
      </c>
      <c t="s" s="136" r="D3849">
        <v>290</v>
      </c>
      <c t="s" s="136" r="E3849">
        <v>8654</v>
      </c>
      <c s="150" r="F3849"/>
    </row>
    <row r="3850">
      <c s="113" r="A3850">
        <v>147001000234</v>
      </c>
      <c t="s" s="136" r="B3850">
        <v>290</v>
      </c>
      <c t="s" s="136" r="C3850">
        <v>294</v>
      </c>
      <c t="s" s="136" r="D3850">
        <v>290</v>
      </c>
      <c t="s" s="136" r="E3850">
        <v>8655</v>
      </c>
      <c s="150" r="F3850"/>
    </row>
    <row r="3851">
      <c s="113" r="A3851">
        <v>147001001508</v>
      </c>
      <c t="s" s="136" r="B3851">
        <v>290</v>
      </c>
      <c t="s" s="136" r="C3851">
        <v>294</v>
      </c>
      <c t="s" s="136" r="D3851">
        <v>290</v>
      </c>
      <c t="s" s="136" r="E3851">
        <v>8656</v>
      </c>
      <c s="150" r="F3851"/>
    </row>
    <row r="3852">
      <c s="113" r="A3852">
        <v>147001001702</v>
      </c>
      <c t="s" s="136" r="B3852">
        <v>290</v>
      </c>
      <c t="s" s="136" r="C3852">
        <v>294</v>
      </c>
      <c t="s" s="136" r="D3852">
        <v>290</v>
      </c>
      <c t="s" s="136" r="E3852">
        <v>8657</v>
      </c>
      <c s="150" r="F3852"/>
    </row>
    <row r="3853">
      <c s="113" r="A3853">
        <v>247001001685</v>
      </c>
      <c t="s" s="136" r="B3853">
        <v>290</v>
      </c>
      <c t="s" s="136" r="C3853">
        <v>294</v>
      </c>
      <c t="s" s="136" r="D3853">
        <v>290</v>
      </c>
      <c t="s" s="136" r="E3853">
        <v>8658</v>
      </c>
      <c s="150" r="F3853"/>
    </row>
    <row r="3854">
      <c s="113" r="A3854">
        <v>147001001711</v>
      </c>
      <c t="s" s="136" r="B3854">
        <v>290</v>
      </c>
      <c t="s" s="136" r="C3854">
        <v>294</v>
      </c>
      <c t="s" s="136" r="D3854">
        <v>290</v>
      </c>
      <c t="s" s="136" r="E3854">
        <v>8659</v>
      </c>
      <c s="150" r="F3854"/>
    </row>
    <row r="3855">
      <c s="113" r="A3855">
        <v>247001004447</v>
      </c>
      <c t="s" s="136" r="B3855">
        <v>290</v>
      </c>
      <c t="s" s="136" r="C3855">
        <v>294</v>
      </c>
      <c t="s" s="136" r="D3855">
        <v>290</v>
      </c>
      <c t="s" s="136" r="E3855">
        <v>8660</v>
      </c>
      <c s="150" r="F3855"/>
    </row>
    <row r="3856">
      <c s="113" r="A3856">
        <v>147001000226</v>
      </c>
      <c t="s" s="136" r="B3856">
        <v>290</v>
      </c>
      <c t="s" s="136" r="C3856">
        <v>294</v>
      </c>
      <c t="s" s="136" r="D3856">
        <v>290</v>
      </c>
      <c t="s" s="136" r="E3856">
        <v>8661</v>
      </c>
      <c s="150" r="F3856"/>
    </row>
    <row r="3857">
      <c s="113" r="A3857">
        <v>147001002865</v>
      </c>
      <c t="s" s="136" r="B3857">
        <v>290</v>
      </c>
      <c t="s" s="136" r="C3857">
        <v>294</v>
      </c>
      <c t="s" s="136" r="D3857">
        <v>290</v>
      </c>
      <c t="s" s="136" r="E3857">
        <v>8662</v>
      </c>
      <c s="150" r="F3857"/>
    </row>
    <row r="3858">
      <c s="113" r="A3858">
        <v>147001006267</v>
      </c>
      <c t="s" s="136" r="B3858">
        <v>290</v>
      </c>
      <c t="s" s="136" r="C3858">
        <v>294</v>
      </c>
      <c t="s" s="136" r="D3858">
        <v>290</v>
      </c>
      <c t="s" s="136" r="E3858">
        <v>8663</v>
      </c>
      <c s="150" r="F3858"/>
    </row>
    <row r="3859">
      <c s="113" r="A3859">
        <v>147001003373</v>
      </c>
      <c t="s" s="136" r="B3859">
        <v>290</v>
      </c>
      <c t="s" s="136" r="C3859">
        <v>294</v>
      </c>
      <c t="s" s="136" r="D3859">
        <v>290</v>
      </c>
      <c t="s" s="136" r="E3859">
        <v>1374</v>
      </c>
      <c s="150" r="F3859"/>
    </row>
    <row r="3860">
      <c s="113" r="A3860">
        <v>147001006178</v>
      </c>
      <c t="s" s="136" r="B3860">
        <v>290</v>
      </c>
      <c t="s" s="136" r="C3860">
        <v>294</v>
      </c>
      <c t="s" s="136" r="D3860">
        <v>290</v>
      </c>
      <c t="s" s="136" r="E3860">
        <v>8664</v>
      </c>
      <c s="150" r="F3860"/>
    </row>
    <row r="3861">
      <c s="113" r="A3861">
        <v>147001006275</v>
      </c>
      <c t="s" s="136" r="B3861">
        <v>290</v>
      </c>
      <c t="s" s="136" r="C3861">
        <v>294</v>
      </c>
      <c t="s" s="136" r="D3861">
        <v>290</v>
      </c>
      <c t="s" s="136" r="E3861">
        <v>8665</v>
      </c>
      <c s="150" r="F3861"/>
    </row>
    <row r="3862">
      <c s="113" r="A3862">
        <v>147001050851</v>
      </c>
      <c t="s" s="136" r="B3862">
        <v>290</v>
      </c>
      <c t="s" s="136" r="C3862">
        <v>294</v>
      </c>
      <c t="s" s="136" r="D3862">
        <v>290</v>
      </c>
      <c t="s" s="136" r="E3862">
        <v>8666</v>
      </c>
      <c s="150" r="F3862"/>
    </row>
    <row r="3863">
      <c s="113" r="A3863">
        <v>147001000421</v>
      </c>
      <c t="s" s="136" r="B3863">
        <v>290</v>
      </c>
      <c t="s" s="136" r="C3863">
        <v>294</v>
      </c>
      <c t="s" s="136" r="D3863">
        <v>290</v>
      </c>
      <c t="s" s="136" r="E3863">
        <v>8667</v>
      </c>
      <c s="150" r="F3863"/>
    </row>
    <row r="3864">
      <c s="113" r="A3864">
        <v>147001004426</v>
      </c>
      <c t="s" s="136" r="B3864">
        <v>290</v>
      </c>
      <c t="s" s="136" r="C3864">
        <v>294</v>
      </c>
      <c t="s" s="136" r="D3864">
        <v>290</v>
      </c>
      <c t="s" s="136" r="E3864">
        <v>8668</v>
      </c>
      <c s="150" r="F3864"/>
    </row>
    <row r="3865">
      <c s="113" r="A3865">
        <v>147001004817</v>
      </c>
      <c t="s" s="136" r="B3865">
        <v>290</v>
      </c>
      <c t="s" s="136" r="C3865">
        <v>294</v>
      </c>
      <c t="s" s="136" r="D3865">
        <v>290</v>
      </c>
      <c t="s" s="136" r="E3865">
        <v>8669</v>
      </c>
      <c s="150" r="F3865"/>
    </row>
    <row r="3866">
      <c s="113" r="A3866">
        <v>147001050860</v>
      </c>
      <c t="s" s="136" r="B3866">
        <v>290</v>
      </c>
      <c t="s" s="136" r="C3866">
        <v>294</v>
      </c>
      <c t="s" s="136" r="D3866">
        <v>290</v>
      </c>
      <c t="s" s="136" r="E3866">
        <v>8670</v>
      </c>
      <c s="150" r="F3866"/>
    </row>
    <row r="3867">
      <c s="113" r="A3867">
        <v>847001000044</v>
      </c>
      <c t="s" s="136" r="B3867">
        <v>290</v>
      </c>
      <c t="s" s="136" r="C3867">
        <v>294</v>
      </c>
      <c t="s" s="136" r="D3867">
        <v>290</v>
      </c>
      <c t="s" s="136" r="E3867">
        <v>8671</v>
      </c>
      <c s="150" r="F3867"/>
    </row>
    <row r="3868">
      <c s="113" r="A3868">
        <v>147001005481</v>
      </c>
      <c t="s" s="136" r="B3868">
        <v>290</v>
      </c>
      <c t="s" s="136" r="C3868">
        <v>294</v>
      </c>
      <c t="s" s="136" r="D3868">
        <v>290</v>
      </c>
      <c t="s" s="136" r="E3868">
        <v>1377</v>
      </c>
      <c s="150" r="F3868"/>
    </row>
    <row r="3869">
      <c s="113" r="A3869">
        <v>847001000009</v>
      </c>
      <c t="s" s="136" r="B3869">
        <v>290</v>
      </c>
      <c t="s" s="136" r="C3869">
        <v>294</v>
      </c>
      <c t="s" s="136" r="D3869">
        <v>290</v>
      </c>
      <c t="s" s="136" r="E3869">
        <v>8672</v>
      </c>
      <c s="150" r="F3869"/>
    </row>
    <row r="3870">
      <c s="113" r="A3870">
        <v>147001006500</v>
      </c>
      <c t="s" s="136" r="B3870">
        <v>290</v>
      </c>
      <c t="s" s="136" r="C3870">
        <v>294</v>
      </c>
      <c t="s" s="136" r="D3870">
        <v>290</v>
      </c>
      <c t="s" s="136" r="E3870">
        <v>8673</v>
      </c>
      <c s="150" r="F3870"/>
    </row>
    <row r="3871">
      <c s="113" r="A3871">
        <v>147001006810</v>
      </c>
      <c t="s" s="136" r="B3871">
        <v>290</v>
      </c>
      <c t="s" s="136" r="C3871">
        <v>294</v>
      </c>
      <c t="s" s="136" r="D3871">
        <v>290</v>
      </c>
      <c t="s" s="136" r="E3871">
        <v>8674</v>
      </c>
      <c s="150" r="F3871"/>
    </row>
    <row r="3872">
      <c s="113" r="A3872">
        <v>147001006917</v>
      </c>
      <c t="s" s="136" r="B3872">
        <v>290</v>
      </c>
      <c t="s" s="136" r="C3872">
        <v>294</v>
      </c>
      <c t="s" s="136" r="D3872">
        <v>290</v>
      </c>
      <c t="s" s="136" r="E3872">
        <v>1379</v>
      </c>
      <c s="150" r="F3872"/>
    </row>
    <row r="3873">
      <c s="113" r="A3873">
        <v>147001007140</v>
      </c>
      <c t="s" s="136" r="B3873">
        <v>290</v>
      </c>
      <c t="s" s="136" r="C3873">
        <v>294</v>
      </c>
      <c t="s" s="136" r="D3873">
        <v>290</v>
      </c>
      <c t="s" s="136" r="E3873">
        <v>8675</v>
      </c>
      <c s="150" r="F3873"/>
    </row>
    <row r="3874">
      <c s="113" r="A3874">
        <v>847001000039</v>
      </c>
      <c t="s" s="136" r="B3874">
        <v>290</v>
      </c>
      <c t="s" s="136" r="C3874">
        <v>294</v>
      </c>
      <c t="s" s="136" r="D3874">
        <v>290</v>
      </c>
      <c t="s" s="136" r="E3874">
        <v>8676</v>
      </c>
      <c s="150" r="F3874"/>
    </row>
    <row r="3875">
      <c s="113" r="A3875">
        <v>147001007204</v>
      </c>
      <c t="s" s="136" r="B3875">
        <v>290</v>
      </c>
      <c t="s" s="136" r="C3875">
        <v>294</v>
      </c>
      <c t="s" s="136" r="D3875">
        <v>290</v>
      </c>
      <c t="s" s="136" r="E3875">
        <v>1381</v>
      </c>
      <c s="150" r="F3875"/>
    </row>
    <row r="3876">
      <c s="113" r="A3876">
        <v>147001051190</v>
      </c>
      <c t="s" s="136" r="B3876">
        <v>290</v>
      </c>
      <c t="s" s="136" r="C3876">
        <v>294</v>
      </c>
      <c t="s" s="136" r="D3876">
        <v>290</v>
      </c>
      <c t="s" s="136" r="E3876">
        <v>1382</v>
      </c>
      <c s="150" r="F3876"/>
    </row>
    <row r="3877">
      <c s="113" r="A3877">
        <v>247001006440</v>
      </c>
      <c t="s" s="136" r="B3877">
        <v>290</v>
      </c>
      <c t="s" s="136" r="C3877">
        <v>294</v>
      </c>
      <c t="s" s="136" r="D3877">
        <v>290</v>
      </c>
      <c t="s" s="136" r="E3877">
        <v>8677</v>
      </c>
      <c s="150" r="F3877"/>
    </row>
    <row r="3878">
      <c s="113" r="A3878">
        <v>147001000081</v>
      </c>
      <c t="s" s="136" r="B3878">
        <v>290</v>
      </c>
      <c t="s" s="136" r="C3878">
        <v>294</v>
      </c>
      <c t="s" s="136" r="D3878">
        <v>290</v>
      </c>
      <c t="s" s="136" r="E3878">
        <v>8678</v>
      </c>
      <c s="150" r="F3878"/>
    </row>
    <row r="3879">
      <c s="113" r="A3879">
        <v>147001000111</v>
      </c>
      <c t="s" s="136" r="B3879">
        <v>290</v>
      </c>
      <c t="s" s="136" r="C3879">
        <v>294</v>
      </c>
      <c t="s" s="136" r="D3879">
        <v>290</v>
      </c>
      <c t="s" s="136" r="E3879">
        <v>8679</v>
      </c>
      <c s="150" r="F3879"/>
    </row>
    <row r="3880">
      <c s="113" r="A3880">
        <v>147001000277</v>
      </c>
      <c t="s" s="136" r="B3880">
        <v>290</v>
      </c>
      <c t="s" s="136" r="C3880">
        <v>294</v>
      </c>
      <c t="s" s="136" r="D3880">
        <v>290</v>
      </c>
      <c t="s" s="136" r="E3880">
        <v>8680</v>
      </c>
      <c s="150" r="F3880"/>
    </row>
    <row r="3881">
      <c s="113" r="A3881">
        <v>147001000391</v>
      </c>
      <c t="s" s="136" r="B3881">
        <v>290</v>
      </c>
      <c t="s" s="136" r="C3881">
        <v>294</v>
      </c>
      <c t="s" s="136" r="D3881">
        <v>290</v>
      </c>
      <c t="s" s="136" r="E3881">
        <v>8681</v>
      </c>
      <c s="150" r="F3881"/>
    </row>
    <row r="3882">
      <c s="113" r="A3882">
        <v>147001004744</v>
      </c>
      <c t="s" s="136" r="B3882">
        <v>290</v>
      </c>
      <c t="s" s="136" r="C3882">
        <v>294</v>
      </c>
      <c t="s" s="136" r="D3882">
        <v>290</v>
      </c>
      <c t="s" s="136" r="E3882">
        <v>8682</v>
      </c>
      <c s="150" r="F3882"/>
    </row>
    <row r="3883">
      <c s="113" r="A3883">
        <v>147001006780</v>
      </c>
      <c t="s" s="136" r="B3883">
        <v>290</v>
      </c>
      <c t="s" s="136" r="C3883">
        <v>294</v>
      </c>
      <c t="s" s="136" r="D3883">
        <v>290</v>
      </c>
      <c t="s" s="136" r="E3883">
        <v>8683</v>
      </c>
      <c s="150" r="F3883"/>
    </row>
    <row r="3884">
      <c s="113" r="A3884">
        <v>147001051238</v>
      </c>
      <c t="s" s="136" r="B3884">
        <v>290</v>
      </c>
      <c t="s" s="136" r="C3884">
        <v>294</v>
      </c>
      <c t="s" s="136" r="D3884">
        <v>290</v>
      </c>
      <c t="s" s="136" r="E3884">
        <v>1383</v>
      </c>
      <c s="150" r="F3884"/>
    </row>
    <row r="3885">
      <c s="113" r="A3885">
        <v>147001007093</v>
      </c>
      <c t="s" s="136" r="B3885">
        <v>290</v>
      </c>
      <c t="s" s="136" r="C3885">
        <v>294</v>
      </c>
      <c t="s" s="136" r="D3885">
        <v>290</v>
      </c>
      <c t="s" s="136" r="E3885">
        <v>8684</v>
      </c>
      <c s="150" r="F3885"/>
    </row>
    <row r="3886">
      <c s="113" r="A3886">
        <v>147001051262</v>
      </c>
      <c t="s" s="136" r="B3886">
        <v>290</v>
      </c>
      <c t="s" s="136" r="C3886">
        <v>294</v>
      </c>
      <c t="s" s="136" r="D3886">
        <v>290</v>
      </c>
      <c t="s" s="136" r="E3886">
        <v>8685</v>
      </c>
      <c s="150" r="F3886"/>
    </row>
    <row r="3887">
      <c s="113" r="A3887">
        <v>147001051360</v>
      </c>
      <c t="s" s="136" r="B3887">
        <v>290</v>
      </c>
      <c t="s" s="136" r="C3887">
        <v>294</v>
      </c>
      <c t="s" s="136" r="D3887">
        <v>290</v>
      </c>
      <c t="s" s="136" r="E3887">
        <v>8686</v>
      </c>
      <c s="150" r="F3887"/>
    </row>
    <row r="3888">
      <c s="113" r="A3888">
        <v>147001051467</v>
      </c>
      <c t="s" s="136" r="B3888">
        <v>290</v>
      </c>
      <c t="s" s="136" r="C3888">
        <v>294</v>
      </c>
      <c t="s" s="136" r="D3888">
        <v>290</v>
      </c>
      <c t="s" s="136" r="E3888">
        <v>1386</v>
      </c>
      <c s="150" r="F3888"/>
    </row>
    <row r="3889">
      <c s="113" r="A3889">
        <v>147053000046</v>
      </c>
      <c t="s" s="136" r="B3889">
        <v>8687</v>
      </c>
      <c t="s" s="136" r="C3889">
        <v>294</v>
      </c>
      <c t="s" s="136" r="D3889">
        <v>294</v>
      </c>
      <c t="s" s="136" r="E3889">
        <v>8688</v>
      </c>
      <c s="150" r="F3889"/>
    </row>
    <row r="3890">
      <c s="113" r="A3890">
        <v>147053000283</v>
      </c>
      <c t="s" s="136" r="B3890">
        <v>8687</v>
      </c>
      <c t="s" s="136" r="C3890">
        <v>294</v>
      </c>
      <c t="s" s="136" r="D3890">
        <v>294</v>
      </c>
      <c t="s" s="136" r="E3890">
        <v>8689</v>
      </c>
      <c s="150" r="F3890"/>
    </row>
    <row r="3891">
      <c s="113" r="A3891">
        <v>147053000691</v>
      </c>
      <c t="s" s="136" r="B3891">
        <v>8687</v>
      </c>
      <c t="s" s="136" r="C3891">
        <v>294</v>
      </c>
      <c t="s" s="136" r="D3891">
        <v>294</v>
      </c>
      <c t="s" s="136" r="E3891">
        <v>8690</v>
      </c>
      <c s="150" r="F3891"/>
    </row>
    <row r="3892">
      <c s="113" r="A3892">
        <v>247053000776</v>
      </c>
      <c t="s" s="136" r="B3892">
        <v>8687</v>
      </c>
      <c t="s" s="136" r="C3892">
        <v>294</v>
      </c>
      <c t="s" s="136" r="D3892">
        <v>294</v>
      </c>
      <c t="s" s="136" r="E3892">
        <v>8691</v>
      </c>
      <c s="150" r="F3892"/>
    </row>
    <row r="3893">
      <c s="113" r="A3893">
        <v>247053000784</v>
      </c>
      <c t="s" s="136" r="B3893">
        <v>8687</v>
      </c>
      <c t="s" s="136" r="C3893">
        <v>294</v>
      </c>
      <c t="s" s="136" r="D3893">
        <v>294</v>
      </c>
      <c t="s" s="136" r="E3893">
        <v>8692</v>
      </c>
      <c s="150" r="F3893"/>
    </row>
    <row r="3894">
      <c s="113" r="A3894">
        <v>247053001136</v>
      </c>
      <c t="s" s="136" r="B3894">
        <v>8687</v>
      </c>
      <c t="s" s="136" r="C3894">
        <v>294</v>
      </c>
      <c t="s" s="136" r="D3894">
        <v>294</v>
      </c>
      <c t="s" s="136" r="E3894">
        <v>8693</v>
      </c>
      <c s="150" r="F3894"/>
    </row>
    <row r="3895">
      <c s="113" r="A3895">
        <v>247053001438</v>
      </c>
      <c t="s" s="136" r="B3895">
        <v>8687</v>
      </c>
      <c t="s" s="136" r="C3895">
        <v>294</v>
      </c>
      <c t="s" s="136" r="D3895">
        <v>294</v>
      </c>
      <c t="s" s="136" r="E3895">
        <v>8694</v>
      </c>
      <c s="150" r="F3895"/>
    </row>
    <row r="3896">
      <c s="113" r="A3896">
        <v>247053002116</v>
      </c>
      <c t="s" s="136" r="B3896">
        <v>8687</v>
      </c>
      <c t="s" s="136" r="C3896">
        <v>294</v>
      </c>
      <c t="s" s="136" r="D3896">
        <v>294</v>
      </c>
      <c t="s" s="136" r="E3896">
        <v>8695</v>
      </c>
      <c s="150" r="F3896"/>
    </row>
    <row r="3897">
      <c s="113" r="A3897">
        <v>247053002132</v>
      </c>
      <c t="s" s="136" r="B3897">
        <v>8687</v>
      </c>
      <c t="s" s="136" r="C3897">
        <v>294</v>
      </c>
      <c t="s" s="136" r="D3897">
        <v>294</v>
      </c>
      <c t="s" s="136" r="E3897">
        <v>8696</v>
      </c>
      <c s="150" r="F3897"/>
    </row>
    <row r="3898">
      <c s="113" r="A3898">
        <v>247053002141</v>
      </c>
      <c t="s" s="136" r="B3898">
        <v>8687</v>
      </c>
      <c t="s" s="136" r="C3898">
        <v>294</v>
      </c>
      <c t="s" s="136" r="D3898">
        <v>294</v>
      </c>
      <c t="s" s="136" r="E3898">
        <v>8697</v>
      </c>
      <c s="150" r="F3898"/>
    </row>
    <row r="3899">
      <c s="113" r="A3899">
        <v>247053002159</v>
      </c>
      <c t="s" s="136" r="B3899">
        <v>8687</v>
      </c>
      <c t="s" s="136" r="C3899">
        <v>294</v>
      </c>
      <c t="s" s="136" r="D3899">
        <v>294</v>
      </c>
      <c t="s" s="136" r="E3899">
        <v>8698</v>
      </c>
      <c s="150" r="F3899"/>
    </row>
    <row r="3900">
      <c s="113" r="A3900">
        <v>247053002183</v>
      </c>
      <c t="s" s="136" r="B3900">
        <v>8687</v>
      </c>
      <c t="s" s="136" r="C3900">
        <v>294</v>
      </c>
      <c t="s" s="136" r="D3900">
        <v>294</v>
      </c>
      <c t="s" s="136" r="E3900">
        <v>8699</v>
      </c>
      <c s="150" r="F3900"/>
    </row>
    <row r="3901">
      <c s="113" r="A3901">
        <v>247053002230</v>
      </c>
      <c t="s" s="136" r="B3901">
        <v>8687</v>
      </c>
      <c t="s" s="136" r="C3901">
        <v>294</v>
      </c>
      <c t="s" s="136" r="D3901">
        <v>294</v>
      </c>
      <c t="s" s="136" r="E3901">
        <v>8700</v>
      </c>
      <c s="150" r="F3901"/>
    </row>
    <row r="3902">
      <c s="113" r="A3902">
        <v>147053000071</v>
      </c>
      <c t="s" s="136" r="B3902">
        <v>8687</v>
      </c>
      <c t="s" s="136" r="C3902">
        <v>294</v>
      </c>
      <c t="s" s="136" r="D3902">
        <v>294</v>
      </c>
      <c t="s" s="136" r="E3902">
        <v>8701</v>
      </c>
      <c s="150" r="F3902"/>
    </row>
    <row r="3903">
      <c s="113" r="A3903">
        <v>147053000151</v>
      </c>
      <c t="s" s="136" r="B3903">
        <v>8687</v>
      </c>
      <c t="s" s="136" r="C3903">
        <v>294</v>
      </c>
      <c t="s" s="136" r="D3903">
        <v>294</v>
      </c>
      <c t="s" s="136" r="E3903">
        <v>8702</v>
      </c>
      <c s="150" r="F3903"/>
    </row>
    <row r="3904">
      <c s="113" r="A3904">
        <v>147053001867</v>
      </c>
      <c t="s" s="136" r="B3904">
        <v>8687</v>
      </c>
      <c t="s" s="136" r="C3904">
        <v>294</v>
      </c>
      <c t="s" s="136" r="D3904">
        <v>294</v>
      </c>
      <c t="s" s="136" r="E3904">
        <v>8703</v>
      </c>
      <c s="150" r="F3904"/>
    </row>
    <row r="3905">
      <c s="113" r="A3905">
        <v>147053000003</v>
      </c>
      <c t="s" s="136" r="B3905">
        <v>8687</v>
      </c>
      <c t="s" s="136" r="C3905">
        <v>294</v>
      </c>
      <c t="s" s="136" r="D3905">
        <v>294</v>
      </c>
      <c t="s" s="136" r="E3905">
        <v>8704</v>
      </c>
      <c s="150" r="F3905"/>
    </row>
    <row r="3906">
      <c s="113" r="A3906">
        <v>147053000356</v>
      </c>
      <c t="s" s="136" r="B3906">
        <v>8687</v>
      </c>
      <c t="s" s="136" r="C3906">
        <v>294</v>
      </c>
      <c t="s" s="136" r="D3906">
        <v>294</v>
      </c>
      <c t="s" s="136" r="E3906">
        <v>8705</v>
      </c>
      <c s="150" r="F3906"/>
    </row>
    <row r="3907">
      <c s="113" r="A3907">
        <v>147053000488</v>
      </c>
      <c t="s" s="136" r="B3907">
        <v>8687</v>
      </c>
      <c t="s" s="136" r="C3907">
        <v>294</v>
      </c>
      <c t="s" s="136" r="D3907">
        <v>294</v>
      </c>
      <c t="s" s="136" r="E3907">
        <v>8706</v>
      </c>
      <c s="150" r="F3907"/>
    </row>
    <row r="3908">
      <c s="113" r="A3908">
        <v>147053000542</v>
      </c>
      <c t="s" s="136" r="B3908">
        <v>8687</v>
      </c>
      <c t="s" s="136" r="C3908">
        <v>294</v>
      </c>
      <c t="s" s="136" r="D3908">
        <v>294</v>
      </c>
      <c t="s" s="136" r="E3908">
        <v>8707</v>
      </c>
      <c s="150" r="F3908"/>
    </row>
    <row r="3909">
      <c s="113" r="A3909">
        <v>247053000130</v>
      </c>
      <c t="s" s="136" r="B3909">
        <v>8687</v>
      </c>
      <c t="s" s="136" r="C3909">
        <v>294</v>
      </c>
      <c t="s" s="136" r="D3909">
        <v>294</v>
      </c>
      <c t="s" s="136" r="E3909">
        <v>8708</v>
      </c>
      <c s="150" r="F3909"/>
    </row>
    <row r="3910">
      <c s="113" r="A3910">
        <v>247053000431</v>
      </c>
      <c t="s" s="136" r="B3910">
        <v>8687</v>
      </c>
      <c t="s" s="136" r="C3910">
        <v>294</v>
      </c>
      <c t="s" s="136" r="D3910">
        <v>294</v>
      </c>
      <c t="s" s="136" r="E3910">
        <v>8709</v>
      </c>
      <c s="150" r="F3910"/>
    </row>
    <row r="3911">
      <c s="113" r="A3911">
        <v>247053000628</v>
      </c>
      <c t="s" s="136" r="B3911">
        <v>8687</v>
      </c>
      <c t="s" s="136" r="C3911">
        <v>294</v>
      </c>
      <c t="s" s="136" r="D3911">
        <v>294</v>
      </c>
      <c t="s" s="136" r="E3911">
        <v>8710</v>
      </c>
      <c s="150" r="F3911"/>
    </row>
    <row r="3912">
      <c s="113" r="A3912">
        <v>247053000785</v>
      </c>
      <c t="s" s="136" r="B3912">
        <v>8687</v>
      </c>
      <c t="s" s="136" r="C3912">
        <v>294</v>
      </c>
      <c t="s" s="136" r="D3912">
        <v>294</v>
      </c>
      <c t="s" s="136" r="E3912">
        <v>8711</v>
      </c>
      <c s="150" r="F3912"/>
    </row>
    <row r="3913">
      <c s="113" r="A3913">
        <v>247053000786</v>
      </c>
      <c t="s" s="136" r="B3913">
        <v>8687</v>
      </c>
      <c t="s" s="136" r="C3913">
        <v>294</v>
      </c>
      <c t="s" s="136" r="D3913">
        <v>294</v>
      </c>
      <c t="s" s="136" r="E3913">
        <v>8712</v>
      </c>
      <c s="150" r="F3913"/>
    </row>
    <row r="3914">
      <c s="113" r="A3914">
        <v>247053000787</v>
      </c>
      <c t="s" s="136" r="B3914">
        <v>8687</v>
      </c>
      <c t="s" s="136" r="C3914">
        <v>294</v>
      </c>
      <c t="s" s="136" r="D3914">
        <v>294</v>
      </c>
      <c t="s" s="136" r="E3914">
        <v>8713</v>
      </c>
      <c s="150" r="F3914"/>
    </row>
    <row r="3915">
      <c s="113" r="A3915">
        <v>247053001390</v>
      </c>
      <c t="s" s="136" r="B3915">
        <v>8687</v>
      </c>
      <c t="s" s="136" r="C3915">
        <v>294</v>
      </c>
      <c t="s" s="136" r="D3915">
        <v>294</v>
      </c>
      <c t="s" s="136" r="E3915">
        <v>8714</v>
      </c>
      <c s="150" r="F3915"/>
    </row>
    <row r="3916">
      <c s="113" r="A3916">
        <v>247053002205</v>
      </c>
      <c t="s" s="136" r="B3916">
        <v>8687</v>
      </c>
      <c t="s" s="136" r="C3916">
        <v>294</v>
      </c>
      <c t="s" s="136" r="D3916">
        <v>294</v>
      </c>
      <c t="s" s="136" r="E3916">
        <v>8715</v>
      </c>
      <c s="150" r="F3916"/>
    </row>
    <row r="3917">
      <c s="113" r="A3917">
        <v>247053002248</v>
      </c>
      <c t="s" s="136" r="B3917">
        <v>8687</v>
      </c>
      <c t="s" s="136" r="C3917">
        <v>294</v>
      </c>
      <c t="s" s="136" r="D3917">
        <v>294</v>
      </c>
      <c t="s" s="136" r="E3917">
        <v>8716</v>
      </c>
      <c s="150" r="F3917"/>
    </row>
    <row r="3918">
      <c s="113" r="A3918">
        <v>847053000023</v>
      </c>
      <c t="s" s="136" r="B3918">
        <v>8687</v>
      </c>
      <c t="s" s="136" r="C3918">
        <v>294</v>
      </c>
      <c t="s" s="136" r="D3918">
        <v>294</v>
      </c>
      <c t="s" s="136" r="E3918">
        <v>8717</v>
      </c>
      <c s="150" r="F3918"/>
    </row>
    <row r="3919">
      <c s="113" r="A3919">
        <v>847053000080</v>
      </c>
      <c t="s" s="136" r="B3919">
        <v>8687</v>
      </c>
      <c t="s" s="136" r="C3919">
        <v>294</v>
      </c>
      <c t="s" s="136" r="D3919">
        <v>294</v>
      </c>
      <c t="s" s="136" r="E3919">
        <v>8718</v>
      </c>
      <c s="150" r="F3919"/>
    </row>
    <row r="3920">
      <c s="113" r="A3920">
        <v>847053000081</v>
      </c>
      <c t="s" s="136" r="B3920">
        <v>8687</v>
      </c>
      <c t="s" s="136" r="C3920">
        <v>294</v>
      </c>
      <c t="s" s="136" r="D3920">
        <v>294</v>
      </c>
      <c t="s" s="136" r="E3920">
        <v>8719</v>
      </c>
      <c s="150" r="F3920"/>
    </row>
    <row r="3921">
      <c s="113" r="A3921">
        <v>847053000082</v>
      </c>
      <c t="s" s="136" r="B3921">
        <v>8687</v>
      </c>
      <c t="s" s="136" r="C3921">
        <v>294</v>
      </c>
      <c t="s" s="136" r="D3921">
        <v>294</v>
      </c>
      <c t="s" s="136" r="E3921">
        <v>8720</v>
      </c>
      <c s="150" r="F3921"/>
    </row>
    <row r="3922">
      <c s="113" r="A3922">
        <v>847053000083</v>
      </c>
      <c t="s" s="136" r="B3922">
        <v>8687</v>
      </c>
      <c t="s" s="136" r="C3922">
        <v>294</v>
      </c>
      <c t="s" s="136" r="D3922">
        <v>294</v>
      </c>
      <c t="s" s="136" r="E3922">
        <v>8721</v>
      </c>
      <c s="150" r="F3922"/>
    </row>
    <row r="3923">
      <c s="113" r="A3923">
        <v>847053000085</v>
      </c>
      <c t="s" s="136" r="B3923">
        <v>8687</v>
      </c>
      <c t="s" s="136" r="C3923">
        <v>294</v>
      </c>
      <c t="s" s="136" r="D3923">
        <v>294</v>
      </c>
      <c t="s" s="136" r="E3923">
        <v>8722</v>
      </c>
      <c s="150" r="F3923"/>
    </row>
    <row r="3924">
      <c s="113" r="A3924">
        <v>847053000088</v>
      </c>
      <c t="s" s="136" r="B3924">
        <v>8687</v>
      </c>
      <c t="s" s="136" r="C3924">
        <v>294</v>
      </c>
      <c t="s" s="136" r="D3924">
        <v>294</v>
      </c>
      <c t="s" s="136" r="E3924">
        <v>8723</v>
      </c>
      <c s="150" r="F3924"/>
    </row>
    <row r="3925">
      <c s="113" r="A3925">
        <v>847053000089</v>
      </c>
      <c t="s" s="136" r="B3925">
        <v>8687</v>
      </c>
      <c t="s" s="136" r="C3925">
        <v>294</v>
      </c>
      <c t="s" s="136" r="D3925">
        <v>294</v>
      </c>
      <c t="s" s="136" r="E3925">
        <v>8724</v>
      </c>
      <c s="150" r="F3925"/>
    </row>
    <row r="3926">
      <c s="113" r="A3926">
        <v>847053000090</v>
      </c>
      <c t="s" s="136" r="B3926">
        <v>8687</v>
      </c>
      <c t="s" s="136" r="C3926">
        <v>294</v>
      </c>
      <c t="s" s="136" r="D3926">
        <v>294</v>
      </c>
      <c t="s" s="136" r="E3926">
        <v>8725</v>
      </c>
      <c s="150" r="F3926"/>
    </row>
    <row r="3927">
      <c s="113" r="A3927">
        <v>847053000092</v>
      </c>
      <c t="s" s="136" r="B3927">
        <v>8687</v>
      </c>
      <c t="s" s="136" r="C3927">
        <v>294</v>
      </c>
      <c t="s" s="136" r="D3927">
        <v>294</v>
      </c>
      <c t="s" s="136" r="E3927">
        <v>8726</v>
      </c>
      <c s="150" r="F3927"/>
    </row>
    <row r="3928">
      <c s="113" r="A3928">
        <v>847053000093</v>
      </c>
      <c t="s" s="136" r="B3928">
        <v>8687</v>
      </c>
      <c t="s" s="136" r="C3928">
        <v>294</v>
      </c>
      <c t="s" s="136" r="D3928">
        <v>294</v>
      </c>
      <c t="s" s="136" r="E3928">
        <v>8727</v>
      </c>
      <c s="150" r="F3928"/>
    </row>
    <row r="3929">
      <c s="113" r="A3929">
        <v>847053000094</v>
      </c>
      <c t="s" s="136" r="B3929">
        <v>8687</v>
      </c>
      <c t="s" s="136" r="C3929">
        <v>294</v>
      </c>
      <c t="s" s="136" r="D3929">
        <v>294</v>
      </c>
      <c t="s" s="136" r="E3929">
        <v>8728</v>
      </c>
      <c s="150" r="F3929"/>
    </row>
    <row r="3930">
      <c s="113" r="A3930">
        <v>147053000089</v>
      </c>
      <c t="s" s="136" r="B3930">
        <v>8687</v>
      </c>
      <c t="s" s="136" r="C3930">
        <v>294</v>
      </c>
      <c t="s" s="136" r="D3930">
        <v>294</v>
      </c>
      <c t="s" s="136" r="E3930">
        <v>8729</v>
      </c>
      <c s="150" r="F3930"/>
    </row>
    <row r="3931">
      <c s="113" r="A3931">
        <v>147053000712</v>
      </c>
      <c t="s" s="136" r="B3931">
        <v>8687</v>
      </c>
      <c t="s" s="136" r="C3931">
        <v>294</v>
      </c>
      <c t="s" s="136" r="D3931">
        <v>294</v>
      </c>
      <c t="s" s="136" r="E3931">
        <v>8730</v>
      </c>
      <c s="150" r="F3931"/>
    </row>
    <row r="3932">
      <c s="113" r="A3932">
        <v>147053001743</v>
      </c>
      <c t="s" s="136" r="B3932">
        <v>8687</v>
      </c>
      <c t="s" s="136" r="C3932">
        <v>294</v>
      </c>
      <c t="s" s="136" r="D3932">
        <v>294</v>
      </c>
      <c t="s" s="136" r="E3932">
        <v>8731</v>
      </c>
      <c s="150" r="F3932"/>
    </row>
    <row r="3933">
      <c s="113" r="A3933">
        <v>147053001913</v>
      </c>
      <c t="s" s="136" r="B3933">
        <v>8687</v>
      </c>
      <c t="s" s="136" r="C3933">
        <v>294</v>
      </c>
      <c t="s" s="136" r="D3933">
        <v>294</v>
      </c>
      <c t="s" s="136" r="E3933">
        <v>8732</v>
      </c>
      <c s="150" r="F3933"/>
    </row>
    <row r="3934">
      <c s="113" r="A3934">
        <v>147058000036</v>
      </c>
      <c t="s" s="136" r="B3934">
        <v>8733</v>
      </c>
      <c t="s" s="136" r="C3934">
        <v>294</v>
      </c>
      <c t="s" s="136" r="D3934">
        <v>294</v>
      </c>
      <c t="s" s="136" r="E3934">
        <v>8734</v>
      </c>
      <c s="150" r="F3934"/>
    </row>
    <row r="3935">
      <c s="113" r="A3935">
        <v>147058000168</v>
      </c>
      <c t="s" s="136" r="B3935">
        <v>8733</v>
      </c>
      <c t="s" s="136" r="C3935">
        <v>294</v>
      </c>
      <c t="s" s="136" r="D3935">
        <v>294</v>
      </c>
      <c t="s" s="136" r="E3935">
        <v>8735</v>
      </c>
      <c s="150" r="F3935"/>
    </row>
    <row r="3936">
      <c s="113" r="A3936">
        <v>147058000419</v>
      </c>
      <c t="s" s="136" r="B3936">
        <v>8733</v>
      </c>
      <c t="s" s="136" r="C3936">
        <v>294</v>
      </c>
      <c t="s" s="136" r="D3936">
        <v>294</v>
      </c>
      <c t="s" s="136" r="E3936">
        <v>8736</v>
      </c>
      <c s="150" r="F3936"/>
    </row>
    <row r="3937">
      <c s="113" r="A3937">
        <v>247058000886</v>
      </c>
      <c t="s" s="136" r="B3937">
        <v>8733</v>
      </c>
      <c t="s" s="136" r="C3937">
        <v>294</v>
      </c>
      <c t="s" s="136" r="D3937">
        <v>294</v>
      </c>
      <c t="s" s="136" r="E3937">
        <v>8737</v>
      </c>
      <c s="150" r="F3937"/>
    </row>
    <row r="3938">
      <c s="113" r="A3938">
        <v>247058001037</v>
      </c>
      <c t="s" s="136" r="B3938">
        <v>8733</v>
      </c>
      <c t="s" s="136" r="C3938">
        <v>294</v>
      </c>
      <c t="s" s="136" r="D3938">
        <v>294</v>
      </c>
      <c t="s" s="136" r="E3938">
        <v>8738</v>
      </c>
      <c s="150" r="F3938"/>
    </row>
    <row r="3939">
      <c s="113" r="A3939">
        <v>247058001206</v>
      </c>
      <c t="s" s="136" r="B3939">
        <v>8733</v>
      </c>
      <c t="s" s="136" r="C3939">
        <v>294</v>
      </c>
      <c t="s" s="136" r="D3939">
        <v>294</v>
      </c>
      <c t="s" s="136" r="E3939">
        <v>8739</v>
      </c>
      <c s="150" r="F3939"/>
    </row>
    <row r="3940">
      <c s="113" r="A3940">
        <v>147161000133</v>
      </c>
      <c t="s" s="136" r="B3940">
        <v>8740</v>
      </c>
      <c t="s" s="136" r="C3940">
        <v>294</v>
      </c>
      <c t="s" s="136" r="D3940">
        <v>294</v>
      </c>
      <c t="s" s="136" r="E3940">
        <v>8741</v>
      </c>
      <c s="150" r="F3940"/>
    </row>
    <row r="3941">
      <c s="113" r="A3941">
        <v>147161000141</v>
      </c>
      <c t="s" s="136" r="B3941">
        <v>8740</v>
      </c>
      <c t="s" s="136" r="C3941">
        <v>294</v>
      </c>
      <c t="s" s="136" r="D3941">
        <v>294</v>
      </c>
      <c t="s" s="136" r="E3941">
        <v>8742</v>
      </c>
      <c s="150" r="F3941"/>
    </row>
    <row r="3942">
      <c s="113" r="A3942">
        <v>147161000320</v>
      </c>
      <c t="s" s="136" r="B3942">
        <v>8740</v>
      </c>
      <c t="s" s="136" r="C3942">
        <v>294</v>
      </c>
      <c t="s" s="136" r="D3942">
        <v>294</v>
      </c>
      <c t="s" s="136" r="E3942">
        <v>8743</v>
      </c>
      <c s="150" r="F3942"/>
    </row>
    <row r="3943">
      <c s="113" r="A3943">
        <v>247161000171</v>
      </c>
      <c t="s" s="136" r="B3943">
        <v>8740</v>
      </c>
      <c t="s" s="136" r="C3943">
        <v>294</v>
      </c>
      <c t="s" s="136" r="D3943">
        <v>294</v>
      </c>
      <c t="s" s="136" r="E3943">
        <v>8744</v>
      </c>
      <c s="150" r="F3943"/>
    </row>
    <row r="3944">
      <c s="113" r="A3944">
        <v>247161000286</v>
      </c>
      <c t="s" s="136" r="B3944">
        <v>8740</v>
      </c>
      <c t="s" s="136" r="C3944">
        <v>294</v>
      </c>
      <c t="s" s="136" r="D3944">
        <v>294</v>
      </c>
      <c t="s" s="136" r="E3944">
        <v>8745</v>
      </c>
      <c s="150" r="F3944"/>
    </row>
    <row r="3945">
      <c s="113" r="A3945">
        <v>147170000049</v>
      </c>
      <c t="s" s="136" r="B3945">
        <v>8746</v>
      </c>
      <c t="s" s="136" r="C3945">
        <v>294</v>
      </c>
      <c t="s" s="136" r="D3945">
        <v>294</v>
      </c>
      <c t="s" s="136" r="E3945">
        <v>8747</v>
      </c>
      <c s="150" r="F3945"/>
    </row>
    <row r="3946">
      <c s="113" r="A3946">
        <v>147170000308</v>
      </c>
      <c t="s" s="136" r="B3946">
        <v>8746</v>
      </c>
      <c t="s" s="136" r="C3946">
        <v>294</v>
      </c>
      <c t="s" s="136" r="D3946">
        <v>294</v>
      </c>
      <c t="s" s="136" r="E3946">
        <v>8748</v>
      </c>
      <c s="150" r="F3946"/>
    </row>
    <row r="3947">
      <c s="113" r="A3947">
        <v>247170000353</v>
      </c>
      <c t="s" s="136" r="B3947">
        <v>8746</v>
      </c>
      <c t="s" s="136" r="C3947">
        <v>294</v>
      </c>
      <c t="s" s="136" r="D3947">
        <v>294</v>
      </c>
      <c t="s" s="136" r="E3947">
        <v>8749</v>
      </c>
      <c s="150" r="F3947"/>
    </row>
    <row r="3948">
      <c s="113" r="A3948">
        <v>147170000022</v>
      </c>
      <c t="s" s="136" r="B3948">
        <v>8746</v>
      </c>
      <c t="s" s="136" r="C3948">
        <v>294</v>
      </c>
      <c t="s" s="136" r="D3948">
        <v>294</v>
      </c>
      <c t="s" s="136" r="E3948">
        <v>8750</v>
      </c>
      <c s="150" r="F3948"/>
    </row>
    <row r="3949">
      <c s="113" r="A3949">
        <v>147170000405</v>
      </c>
      <c t="s" s="136" r="B3949">
        <v>8746</v>
      </c>
      <c t="s" s="136" r="C3949">
        <v>294</v>
      </c>
      <c t="s" s="136" r="D3949">
        <v>294</v>
      </c>
      <c t="s" s="136" r="E3949">
        <v>8751</v>
      </c>
      <c s="150" r="F3949"/>
    </row>
    <row r="3950">
      <c s="113" r="A3950">
        <v>247170000264</v>
      </c>
      <c t="s" s="136" r="B3950">
        <v>8746</v>
      </c>
      <c t="s" s="136" r="C3950">
        <v>294</v>
      </c>
      <c t="s" s="136" r="D3950">
        <v>294</v>
      </c>
      <c t="s" s="136" r="E3950">
        <v>8752</v>
      </c>
      <c s="150" r="F3950"/>
    </row>
    <row r="3951">
      <c s="113" r="A3951">
        <v>247170000345</v>
      </c>
      <c t="s" s="136" r="B3951">
        <v>8746</v>
      </c>
      <c t="s" s="136" r="C3951">
        <v>294</v>
      </c>
      <c t="s" s="136" r="D3951">
        <v>294</v>
      </c>
      <c t="s" s="136" r="E3951">
        <v>8753</v>
      </c>
      <c s="150" r="F3951"/>
    </row>
    <row r="3952">
      <c s="113" r="A3952">
        <v>847170000028</v>
      </c>
      <c t="s" s="136" r="B3952">
        <v>8746</v>
      </c>
      <c t="s" s="136" r="C3952">
        <v>294</v>
      </c>
      <c t="s" s="136" r="D3952">
        <v>294</v>
      </c>
      <c t="s" s="136" r="E3952">
        <v>8754</v>
      </c>
      <c s="150" r="F3952"/>
    </row>
    <row r="3953">
      <c s="113" r="A3953">
        <v>147189000015</v>
      </c>
      <c t="s" s="136" r="B3953">
        <v>8755</v>
      </c>
      <c t="s" s="136" r="C3953">
        <v>294</v>
      </c>
      <c t="s" s="136" r="D3953">
        <v>8756</v>
      </c>
      <c t="s" s="136" r="E3953">
        <v>8757</v>
      </c>
      <c s="150" r="F3953"/>
    </row>
    <row r="3954">
      <c s="113" r="A3954">
        <v>147189004568</v>
      </c>
      <c t="s" s="136" r="B3954">
        <v>8755</v>
      </c>
      <c t="s" s="136" r="C3954">
        <v>294</v>
      </c>
      <c t="s" s="136" r="D3954">
        <v>8756</v>
      </c>
      <c t="s" s="136" r="E3954">
        <v>8758</v>
      </c>
      <c s="150" r="F3954"/>
    </row>
    <row r="3955">
      <c s="113" r="A3955">
        <v>247189001920</v>
      </c>
      <c t="s" s="136" r="B3955">
        <v>8755</v>
      </c>
      <c t="s" s="136" r="C3955">
        <v>294</v>
      </c>
      <c t="s" s="136" r="D3955">
        <v>8756</v>
      </c>
      <c t="s" s="136" r="E3955">
        <v>8759</v>
      </c>
      <c s="150" r="F3955"/>
    </row>
    <row r="3956">
      <c s="113" r="A3956">
        <v>147189000384</v>
      </c>
      <c t="s" s="136" r="B3956">
        <v>8755</v>
      </c>
      <c t="s" s="136" r="C3956">
        <v>294</v>
      </c>
      <c t="s" s="136" r="D3956">
        <v>8756</v>
      </c>
      <c t="s" s="136" r="E3956">
        <v>8760</v>
      </c>
      <c s="150" r="F3956"/>
    </row>
    <row r="3957">
      <c s="113" r="A3957">
        <v>147189000392</v>
      </c>
      <c t="s" s="136" r="B3957">
        <v>8755</v>
      </c>
      <c t="s" s="136" r="C3957">
        <v>294</v>
      </c>
      <c t="s" s="136" r="D3957">
        <v>8756</v>
      </c>
      <c t="s" s="136" r="E3957">
        <v>8761</v>
      </c>
      <c s="150" r="F3957"/>
    </row>
    <row r="3958">
      <c s="113" r="A3958">
        <v>147189000406</v>
      </c>
      <c t="s" s="136" r="B3958">
        <v>8755</v>
      </c>
      <c t="s" s="136" r="C3958">
        <v>294</v>
      </c>
      <c t="s" s="136" r="D3958">
        <v>8756</v>
      </c>
      <c t="s" s="136" r="E3958">
        <v>8762</v>
      </c>
      <c s="150" r="F3958"/>
    </row>
    <row r="3959">
      <c s="113" r="A3959">
        <v>147189000520</v>
      </c>
      <c t="s" s="136" r="B3959">
        <v>8755</v>
      </c>
      <c t="s" s="136" r="C3959">
        <v>294</v>
      </c>
      <c t="s" s="136" r="D3959">
        <v>8756</v>
      </c>
      <c t="s" s="136" r="E3959">
        <v>8763</v>
      </c>
      <c s="150" r="F3959"/>
    </row>
    <row r="3960">
      <c s="113" r="A3960">
        <v>147189041838</v>
      </c>
      <c t="s" s="136" r="B3960">
        <v>8755</v>
      </c>
      <c t="s" s="136" r="C3960">
        <v>294</v>
      </c>
      <c t="s" s="136" r="D3960">
        <v>8756</v>
      </c>
      <c t="s" s="136" r="E3960">
        <v>8764</v>
      </c>
      <c s="150" r="F3960"/>
    </row>
    <row r="3961">
      <c s="113" r="A3961">
        <v>147189001160</v>
      </c>
      <c t="s" s="136" r="B3961">
        <v>8755</v>
      </c>
      <c t="s" s="136" r="C3961">
        <v>294</v>
      </c>
      <c t="s" s="136" r="D3961">
        <v>8756</v>
      </c>
      <c t="s" s="136" r="E3961">
        <v>1398</v>
      </c>
      <c s="150" r="F3961"/>
    </row>
    <row r="3962">
      <c s="113" r="A3962">
        <v>147189002395</v>
      </c>
      <c t="s" s="136" r="B3962">
        <v>8755</v>
      </c>
      <c t="s" s="136" r="C3962">
        <v>294</v>
      </c>
      <c t="s" s="136" r="D3962">
        <v>8756</v>
      </c>
      <c t="s" s="136" r="E3962">
        <v>8765</v>
      </c>
      <c s="150" r="F3962"/>
    </row>
    <row r="3963">
      <c s="113" r="A3963">
        <v>147189001186</v>
      </c>
      <c t="s" s="136" r="B3963">
        <v>8755</v>
      </c>
      <c t="s" s="136" r="C3963">
        <v>294</v>
      </c>
      <c t="s" s="136" r="D3963">
        <v>8756</v>
      </c>
      <c t="s" s="136" r="E3963">
        <v>1399</v>
      </c>
      <c s="150" r="F3963"/>
    </row>
    <row r="3964">
      <c s="113" r="A3964">
        <v>147189000261</v>
      </c>
      <c t="s" s="136" r="B3964">
        <v>8755</v>
      </c>
      <c t="s" s="136" r="C3964">
        <v>294</v>
      </c>
      <c t="s" s="136" r="D3964">
        <v>8756</v>
      </c>
      <c t="s" s="136" r="E3964">
        <v>8766</v>
      </c>
      <c s="150" r="F3964"/>
    </row>
    <row r="3965">
      <c s="113" r="A3965">
        <v>147189000511</v>
      </c>
      <c t="s" s="136" r="B3965">
        <v>8755</v>
      </c>
      <c t="s" s="136" r="C3965">
        <v>294</v>
      </c>
      <c t="s" s="136" r="D3965">
        <v>8756</v>
      </c>
      <c t="s" s="136" r="E3965">
        <v>8767</v>
      </c>
      <c s="150" r="F3965"/>
    </row>
    <row r="3966">
      <c s="113" r="A3966">
        <v>147189001488</v>
      </c>
      <c t="s" s="136" r="B3966">
        <v>8755</v>
      </c>
      <c t="s" s="136" r="C3966">
        <v>294</v>
      </c>
      <c t="s" s="136" r="D3966">
        <v>8756</v>
      </c>
      <c t="s" s="136" r="E3966">
        <v>1400</v>
      </c>
      <c s="150" r="F3966"/>
    </row>
    <row r="3967">
      <c s="113" r="A3967">
        <v>147189041846</v>
      </c>
      <c t="s" s="136" r="B3967">
        <v>8755</v>
      </c>
      <c t="s" s="136" r="C3967">
        <v>294</v>
      </c>
      <c t="s" s="136" r="D3967">
        <v>8756</v>
      </c>
      <c t="s" s="136" r="E3967">
        <v>8768</v>
      </c>
      <c s="150" r="F3967"/>
    </row>
    <row r="3968">
      <c s="113" r="A3968">
        <v>147189000341</v>
      </c>
      <c t="s" s="136" r="B3968">
        <v>8755</v>
      </c>
      <c t="s" s="136" r="C3968">
        <v>294</v>
      </c>
      <c t="s" s="136" r="D3968">
        <v>8756</v>
      </c>
      <c t="s" s="136" r="E3968">
        <v>8769</v>
      </c>
      <c s="150" r="F3968"/>
    </row>
    <row r="3969">
      <c s="113" r="A3969">
        <v>147189003146</v>
      </c>
      <c t="s" s="136" r="B3969">
        <v>8755</v>
      </c>
      <c t="s" s="136" r="C3969">
        <v>294</v>
      </c>
      <c t="s" s="136" r="D3969">
        <v>8756</v>
      </c>
      <c t="s" s="136" r="E3969">
        <v>8770</v>
      </c>
      <c s="150" r="F3969"/>
    </row>
    <row r="3970">
      <c s="113" r="A3970">
        <v>147189003359</v>
      </c>
      <c t="s" s="136" r="B3970">
        <v>8755</v>
      </c>
      <c t="s" s="136" r="C3970">
        <v>294</v>
      </c>
      <c t="s" s="136" r="D3970">
        <v>8756</v>
      </c>
      <c t="s" s="136" r="E3970">
        <v>1402</v>
      </c>
      <c s="150" r="F3970"/>
    </row>
    <row r="3971">
      <c s="113" r="A3971">
        <v>147189004576</v>
      </c>
      <c t="s" s="136" r="B3971">
        <v>8755</v>
      </c>
      <c t="s" s="136" r="C3971">
        <v>294</v>
      </c>
      <c t="s" s="136" r="D3971">
        <v>8756</v>
      </c>
      <c t="s" s="136" r="E3971">
        <v>8771</v>
      </c>
      <c s="150" r="F3971"/>
    </row>
    <row r="3972">
      <c s="113" r="A3972">
        <v>247189002837</v>
      </c>
      <c t="s" s="136" r="B3972">
        <v>8755</v>
      </c>
      <c t="s" s="136" r="C3972">
        <v>294</v>
      </c>
      <c t="s" s="136" r="D3972">
        <v>8756</v>
      </c>
      <c t="s" s="136" r="E3972">
        <v>8772</v>
      </c>
      <c s="150" r="F3972"/>
    </row>
    <row r="3973">
      <c s="113" r="A3973">
        <v>147189041790</v>
      </c>
      <c t="s" s="136" r="B3973">
        <v>8755</v>
      </c>
      <c t="s" s="136" r="C3973">
        <v>294</v>
      </c>
      <c t="s" s="136" r="D3973">
        <v>8756</v>
      </c>
      <c t="s" s="136" r="E3973">
        <v>1404</v>
      </c>
      <c s="150" r="F3973"/>
    </row>
    <row r="3974">
      <c s="113" r="A3974">
        <v>147189000325</v>
      </c>
      <c t="s" s="136" r="B3974">
        <v>8755</v>
      </c>
      <c t="s" s="136" r="C3974">
        <v>294</v>
      </c>
      <c t="s" s="136" r="D3974">
        <v>8756</v>
      </c>
      <c t="s" s="136" r="E3974">
        <v>8773</v>
      </c>
      <c s="150" r="F3974"/>
    </row>
    <row r="3975">
      <c s="113" r="A3975">
        <v>147189000538</v>
      </c>
      <c t="s" s="136" r="B3975">
        <v>8755</v>
      </c>
      <c t="s" s="136" r="C3975">
        <v>294</v>
      </c>
      <c t="s" s="136" r="D3975">
        <v>8756</v>
      </c>
      <c t="s" s="136" r="E3975">
        <v>8774</v>
      </c>
      <c s="150" r="F3975"/>
    </row>
    <row r="3976">
      <c s="113" r="A3976">
        <v>147189000945</v>
      </c>
      <c t="s" s="136" r="B3976">
        <v>8755</v>
      </c>
      <c t="s" s="136" r="C3976">
        <v>294</v>
      </c>
      <c t="s" s="136" r="D3976">
        <v>8756</v>
      </c>
      <c t="s" s="136" r="E3976">
        <v>8775</v>
      </c>
      <c s="150" r="F3976"/>
    </row>
    <row r="3977">
      <c s="113" r="A3977">
        <v>147189001178</v>
      </c>
      <c t="s" s="136" r="B3977">
        <v>8755</v>
      </c>
      <c t="s" s="136" r="C3977">
        <v>294</v>
      </c>
      <c t="s" s="136" r="D3977">
        <v>8756</v>
      </c>
      <c t="s" s="136" r="E3977">
        <v>8776</v>
      </c>
      <c s="150" r="F3977"/>
    </row>
    <row r="3978">
      <c s="113" r="A3978">
        <v>147189041803</v>
      </c>
      <c t="s" s="136" r="B3978">
        <v>8755</v>
      </c>
      <c t="s" s="136" r="C3978">
        <v>294</v>
      </c>
      <c t="s" s="136" r="D3978">
        <v>8756</v>
      </c>
      <c t="s" s="136" r="E3978">
        <v>1405</v>
      </c>
      <c s="150" r="F3978"/>
    </row>
    <row r="3979">
      <c s="113" r="A3979">
        <v>147245000279</v>
      </c>
      <c t="s" s="136" r="B3979">
        <v>8777</v>
      </c>
      <c t="s" s="136" r="C3979">
        <v>294</v>
      </c>
      <c t="s" s="136" r="D3979">
        <v>294</v>
      </c>
      <c t="s" s="136" r="E3979">
        <v>8778</v>
      </c>
      <c s="150" r="F3979"/>
    </row>
    <row r="3980">
      <c s="113" r="A3980">
        <v>147245001089</v>
      </c>
      <c t="s" s="136" r="B3980">
        <v>8777</v>
      </c>
      <c t="s" s="136" r="C3980">
        <v>294</v>
      </c>
      <c t="s" s="136" r="D3980">
        <v>294</v>
      </c>
      <c t="s" s="136" r="E3980">
        <v>8779</v>
      </c>
      <c s="150" r="F3980"/>
    </row>
    <row r="3981">
      <c s="113" r="A3981">
        <v>147245001500</v>
      </c>
      <c t="s" s="136" r="B3981">
        <v>8777</v>
      </c>
      <c t="s" s="136" r="C3981">
        <v>294</v>
      </c>
      <c t="s" s="136" r="D3981">
        <v>294</v>
      </c>
      <c t="s" s="136" r="E3981">
        <v>8780</v>
      </c>
      <c s="150" r="F3981"/>
    </row>
    <row r="3982">
      <c s="113" r="A3982">
        <v>147245001844</v>
      </c>
      <c t="s" s="136" r="B3982">
        <v>8777</v>
      </c>
      <c t="s" s="136" r="C3982">
        <v>294</v>
      </c>
      <c t="s" s="136" r="D3982">
        <v>294</v>
      </c>
      <c t="s" s="136" r="E3982">
        <v>8781</v>
      </c>
      <c s="150" r="F3982"/>
    </row>
    <row r="3983">
      <c s="113" r="A3983">
        <v>147245050233</v>
      </c>
      <c t="s" s="136" r="B3983">
        <v>8777</v>
      </c>
      <c t="s" s="136" r="C3983">
        <v>294</v>
      </c>
      <c t="s" s="136" r="D3983">
        <v>294</v>
      </c>
      <c t="s" s="136" r="E3983">
        <v>8782</v>
      </c>
      <c s="150" r="F3983"/>
    </row>
    <row r="3984">
      <c s="113" r="A3984">
        <v>147245000023</v>
      </c>
      <c t="s" s="136" r="B3984">
        <v>8777</v>
      </c>
      <c t="s" s="136" r="C3984">
        <v>294</v>
      </c>
      <c t="s" s="136" r="D3984">
        <v>294</v>
      </c>
      <c t="s" s="136" r="E3984">
        <v>8783</v>
      </c>
      <c s="150" r="F3984"/>
    </row>
    <row r="3985">
      <c s="113" r="A3985">
        <v>147245000775</v>
      </c>
      <c t="s" s="136" r="B3985">
        <v>8777</v>
      </c>
      <c t="s" s="136" r="C3985">
        <v>294</v>
      </c>
      <c t="s" s="136" r="D3985">
        <v>294</v>
      </c>
      <c t="s" s="136" r="E3985">
        <v>8784</v>
      </c>
      <c s="150" r="F3985"/>
    </row>
    <row r="3986">
      <c s="113" r="A3986">
        <v>147245001090</v>
      </c>
      <c t="s" s="136" r="B3986">
        <v>8777</v>
      </c>
      <c t="s" s="136" r="C3986">
        <v>294</v>
      </c>
      <c t="s" s="136" r="D3986">
        <v>294</v>
      </c>
      <c t="s" s="136" r="E3986">
        <v>8785</v>
      </c>
      <c s="150" r="F3986"/>
    </row>
    <row r="3987">
      <c s="113" r="A3987">
        <v>847245000038</v>
      </c>
      <c t="s" s="136" r="B3987">
        <v>8777</v>
      </c>
      <c t="s" s="136" r="C3987">
        <v>294</v>
      </c>
      <c t="s" s="136" r="D3987">
        <v>294</v>
      </c>
      <c t="s" s="136" r="E3987">
        <v>8786</v>
      </c>
      <c s="150" r="F3987"/>
    </row>
    <row r="3988">
      <c s="113" r="A3988">
        <v>147245000015</v>
      </c>
      <c t="s" s="136" r="B3988">
        <v>8777</v>
      </c>
      <c t="s" s="136" r="C3988">
        <v>294</v>
      </c>
      <c t="s" s="136" r="D3988">
        <v>294</v>
      </c>
      <c t="s" s="136" r="E3988">
        <v>8787</v>
      </c>
      <c s="150" r="F3988"/>
    </row>
    <row r="3989">
      <c s="113" r="A3989">
        <v>147245000805</v>
      </c>
      <c t="s" s="136" r="B3989">
        <v>8777</v>
      </c>
      <c t="s" s="136" r="C3989">
        <v>294</v>
      </c>
      <c t="s" s="136" r="D3989">
        <v>294</v>
      </c>
      <c t="s" s="136" r="E3989">
        <v>8788</v>
      </c>
      <c s="150" r="F3989"/>
    </row>
    <row r="3990">
      <c s="113" r="A3990">
        <v>147245001241</v>
      </c>
      <c t="s" s="136" r="B3990">
        <v>8777</v>
      </c>
      <c t="s" s="136" r="C3990">
        <v>294</v>
      </c>
      <c t="s" s="136" r="D3990">
        <v>294</v>
      </c>
      <c t="s" s="136" r="E3990">
        <v>8789</v>
      </c>
      <c s="150" r="F3990"/>
    </row>
    <row r="3991">
      <c s="113" r="A3991">
        <v>147245000287</v>
      </c>
      <c t="s" s="136" r="B3991">
        <v>8777</v>
      </c>
      <c t="s" s="136" r="C3991">
        <v>294</v>
      </c>
      <c t="s" s="136" r="D3991">
        <v>294</v>
      </c>
      <c t="s" s="136" r="E3991">
        <v>8790</v>
      </c>
      <c s="150" r="F3991"/>
    </row>
    <row r="3992">
      <c s="113" r="A3992">
        <v>147245000350</v>
      </c>
      <c t="s" s="136" r="B3992">
        <v>8777</v>
      </c>
      <c t="s" s="136" r="C3992">
        <v>294</v>
      </c>
      <c t="s" s="136" r="D3992">
        <v>294</v>
      </c>
      <c t="s" s="136" r="E3992">
        <v>8791</v>
      </c>
      <c s="150" r="F3992"/>
    </row>
    <row r="3993">
      <c s="113" r="A3993">
        <v>147245001941</v>
      </c>
      <c t="s" s="136" r="B3993">
        <v>8777</v>
      </c>
      <c t="s" s="136" r="C3993">
        <v>294</v>
      </c>
      <c t="s" s="136" r="D3993">
        <v>294</v>
      </c>
      <c t="s" s="136" r="E3993">
        <v>8792</v>
      </c>
      <c s="150" r="F3993"/>
    </row>
    <row r="3994">
      <c s="113" r="A3994">
        <v>247425001873</v>
      </c>
      <c t="s" s="136" r="B3994">
        <v>8777</v>
      </c>
      <c t="s" s="136" r="C3994">
        <v>294</v>
      </c>
      <c t="s" s="136" r="D3994">
        <v>294</v>
      </c>
      <c t="s" s="136" r="E3994">
        <v>8793</v>
      </c>
      <c s="150" r="F3994"/>
    </row>
    <row r="3995">
      <c s="113" r="A3995">
        <v>147245000368</v>
      </c>
      <c t="s" s="136" r="B3995">
        <v>8777</v>
      </c>
      <c t="s" s="136" r="C3995">
        <v>294</v>
      </c>
      <c t="s" s="136" r="D3995">
        <v>294</v>
      </c>
      <c t="s" s="136" r="E3995">
        <v>8794</v>
      </c>
      <c s="150" r="F3995"/>
    </row>
    <row r="3996">
      <c s="113" r="A3996">
        <v>147245001976</v>
      </c>
      <c t="s" s="136" r="B3996">
        <v>8777</v>
      </c>
      <c t="s" s="136" r="C3996">
        <v>294</v>
      </c>
      <c t="s" s="136" r="D3996">
        <v>294</v>
      </c>
      <c t="s" s="136" r="E3996">
        <v>8795</v>
      </c>
      <c s="150" r="F3996"/>
    </row>
    <row r="3997">
      <c s="113" r="A3997">
        <v>247245000125</v>
      </c>
      <c t="s" s="136" r="B3997">
        <v>8777</v>
      </c>
      <c t="s" s="136" r="C3997">
        <v>294</v>
      </c>
      <c t="s" s="136" r="D3997">
        <v>294</v>
      </c>
      <c t="s" s="136" r="E3997">
        <v>8796</v>
      </c>
      <c s="150" r="F3997"/>
    </row>
    <row r="3998">
      <c s="113" r="A3998">
        <v>247245001270</v>
      </c>
      <c t="s" s="136" r="B3998">
        <v>8777</v>
      </c>
      <c t="s" s="136" r="C3998">
        <v>294</v>
      </c>
      <c t="s" s="136" r="D3998">
        <v>294</v>
      </c>
      <c t="s" s="136" r="E3998">
        <v>8797</v>
      </c>
      <c s="150" r="F3998"/>
    </row>
    <row r="3999">
      <c s="113" r="A3999">
        <v>247245001695</v>
      </c>
      <c t="s" s="136" r="B3999">
        <v>8777</v>
      </c>
      <c t="s" s="136" r="C3999">
        <v>294</v>
      </c>
      <c t="s" s="136" r="D3999">
        <v>294</v>
      </c>
      <c t="s" s="136" r="E3999">
        <v>8798</v>
      </c>
      <c s="150" r="F3999"/>
    </row>
    <row r="4000">
      <c s="113" r="A4000">
        <v>247245050424</v>
      </c>
      <c t="s" s="136" r="B4000">
        <v>8777</v>
      </c>
      <c t="s" s="136" r="C4000">
        <v>294</v>
      </c>
      <c t="s" s="136" r="D4000">
        <v>294</v>
      </c>
      <c t="s" s="136" r="E4000">
        <v>8799</v>
      </c>
      <c s="150" r="F4000"/>
    </row>
    <row r="4001">
      <c s="113" r="A4001">
        <v>147258000031</v>
      </c>
      <c t="s" s="136" r="B4001">
        <v>8800</v>
      </c>
      <c t="s" s="136" r="C4001">
        <v>294</v>
      </c>
      <c t="s" s="136" r="D4001">
        <v>294</v>
      </c>
      <c t="s" s="136" r="E4001">
        <v>6153</v>
      </c>
      <c s="150" r="F4001"/>
    </row>
    <row r="4002">
      <c s="113" r="A4002">
        <v>147258000138</v>
      </c>
      <c t="s" s="136" r="B4002">
        <v>8800</v>
      </c>
      <c t="s" s="136" r="C4002">
        <v>294</v>
      </c>
      <c t="s" s="136" r="D4002">
        <v>294</v>
      </c>
      <c t="s" s="136" r="E4002">
        <v>6154</v>
      </c>
      <c s="150" r="F4002"/>
    </row>
    <row r="4003">
      <c s="113" r="A4003">
        <v>247258000043</v>
      </c>
      <c t="s" s="136" r="B4003">
        <v>8800</v>
      </c>
      <c t="s" s="136" r="C4003">
        <v>294</v>
      </c>
      <c t="s" s="136" r="D4003">
        <v>294</v>
      </c>
      <c t="s" s="136" r="E4003">
        <v>8801</v>
      </c>
      <c s="150" r="F4003"/>
    </row>
    <row r="4004">
      <c s="113" r="A4004">
        <v>247258000051</v>
      </c>
      <c t="s" s="136" r="B4004">
        <v>8800</v>
      </c>
      <c t="s" s="136" r="C4004">
        <v>294</v>
      </c>
      <c t="s" s="136" r="D4004">
        <v>294</v>
      </c>
      <c t="s" s="136" r="E4004">
        <v>8802</v>
      </c>
      <c s="150" r="F4004"/>
    </row>
    <row r="4005">
      <c s="113" r="A4005">
        <v>847258000021</v>
      </c>
      <c t="s" s="136" r="B4005">
        <v>8800</v>
      </c>
      <c t="s" s="136" r="C4005">
        <v>294</v>
      </c>
      <c t="s" s="136" r="D4005">
        <v>294</v>
      </c>
      <c t="s" s="136" r="E4005">
        <v>5896</v>
      </c>
      <c s="150" r="F4005"/>
    </row>
    <row r="4006">
      <c s="113" r="A4006">
        <v>147268002040</v>
      </c>
      <c t="s" s="136" r="B4006">
        <v>8803</v>
      </c>
      <c t="s" s="136" r="C4006">
        <v>294</v>
      </c>
      <c t="s" s="136" r="D4006">
        <v>294</v>
      </c>
      <c t="s" s="136" r="E4006">
        <v>8804</v>
      </c>
      <c s="150" r="F4006"/>
    </row>
    <row r="4007">
      <c s="113" r="A4007">
        <v>147268002104</v>
      </c>
      <c t="s" s="136" r="B4007">
        <v>8803</v>
      </c>
      <c t="s" s="136" r="C4007">
        <v>294</v>
      </c>
      <c t="s" s="136" r="D4007">
        <v>294</v>
      </c>
      <c t="s" s="136" r="E4007">
        <v>8805</v>
      </c>
      <c s="150" r="F4007"/>
    </row>
    <row r="4008">
      <c s="113" r="A4008">
        <v>247268000415</v>
      </c>
      <c t="s" s="136" r="B4008">
        <v>8803</v>
      </c>
      <c t="s" s="136" r="C4008">
        <v>294</v>
      </c>
      <c t="s" s="136" r="D4008">
        <v>294</v>
      </c>
      <c t="s" s="136" r="E4008">
        <v>8806</v>
      </c>
      <c s="150" r="F4008"/>
    </row>
    <row r="4009">
      <c s="113" r="A4009">
        <v>247268001063</v>
      </c>
      <c t="s" s="136" r="B4009">
        <v>8803</v>
      </c>
      <c t="s" s="136" r="C4009">
        <v>294</v>
      </c>
      <c t="s" s="136" r="D4009">
        <v>294</v>
      </c>
      <c t="s" s="136" r="E4009">
        <v>8807</v>
      </c>
      <c s="150" r="F4009"/>
    </row>
    <row r="4010">
      <c s="113" r="A4010">
        <v>247268001675</v>
      </c>
      <c t="s" s="136" r="B4010">
        <v>8803</v>
      </c>
      <c t="s" s="136" r="C4010">
        <v>294</v>
      </c>
      <c t="s" s="136" r="D4010">
        <v>294</v>
      </c>
      <c t="s" s="136" r="E4010">
        <v>8808</v>
      </c>
      <c s="150" r="F4010"/>
    </row>
    <row r="4011">
      <c s="113" r="A4011">
        <v>247268002061</v>
      </c>
      <c t="s" s="136" r="B4011">
        <v>8803</v>
      </c>
      <c t="s" s="136" r="C4011">
        <v>294</v>
      </c>
      <c t="s" s="136" r="D4011">
        <v>294</v>
      </c>
      <c t="s" s="136" r="E4011">
        <v>8809</v>
      </c>
      <c s="150" r="F4011"/>
    </row>
    <row r="4012">
      <c s="113" r="A4012">
        <v>447268000059</v>
      </c>
      <c t="s" s="136" r="B4012">
        <v>8803</v>
      </c>
      <c t="s" s="136" r="C4012">
        <v>294</v>
      </c>
      <c t="s" s="136" r="D4012">
        <v>294</v>
      </c>
      <c t="s" s="136" r="E4012">
        <v>8810</v>
      </c>
      <c s="150" r="F4012"/>
    </row>
    <row r="4013">
      <c s="113" r="A4013">
        <v>147288000094</v>
      </c>
      <c t="s" s="136" r="B4013">
        <v>8811</v>
      </c>
      <c t="s" s="136" r="C4013">
        <v>294</v>
      </c>
      <c t="s" s="136" r="D4013">
        <v>294</v>
      </c>
      <c t="s" s="136" r="E4013">
        <v>8812</v>
      </c>
      <c s="150" r="F4013"/>
    </row>
    <row r="4014">
      <c s="113" r="A4014">
        <v>147288001678</v>
      </c>
      <c t="s" s="136" r="B4014">
        <v>8811</v>
      </c>
      <c t="s" s="136" r="C4014">
        <v>294</v>
      </c>
      <c t="s" s="136" r="D4014">
        <v>294</v>
      </c>
      <c t="s" s="136" r="E4014">
        <v>8813</v>
      </c>
      <c s="150" r="F4014"/>
    </row>
    <row r="4015">
      <c s="113" r="A4015">
        <v>347288000891</v>
      </c>
      <c t="s" s="136" r="B4015">
        <v>8811</v>
      </c>
      <c t="s" s="136" r="C4015">
        <v>294</v>
      </c>
      <c t="s" s="136" r="D4015">
        <v>294</v>
      </c>
      <c t="s" s="136" r="E4015">
        <v>8814</v>
      </c>
      <c s="150" r="F4015"/>
    </row>
    <row r="4016">
      <c s="113" r="A4016">
        <v>147288000108</v>
      </c>
      <c t="s" s="136" r="B4016">
        <v>8811</v>
      </c>
      <c t="s" s="136" r="C4016">
        <v>294</v>
      </c>
      <c t="s" s="136" r="D4016">
        <v>294</v>
      </c>
      <c t="s" s="136" r="E4016">
        <v>8815</v>
      </c>
      <c s="150" r="F4016"/>
    </row>
    <row r="4017">
      <c s="113" r="A4017">
        <v>147288000141</v>
      </c>
      <c t="s" s="136" r="B4017">
        <v>8811</v>
      </c>
      <c t="s" s="136" r="C4017">
        <v>294</v>
      </c>
      <c t="s" s="136" r="D4017">
        <v>294</v>
      </c>
      <c t="s" s="136" r="E4017">
        <v>8816</v>
      </c>
      <c s="150" r="F4017"/>
    </row>
    <row r="4018">
      <c s="113" r="A4018">
        <v>147288000183</v>
      </c>
      <c t="s" s="136" r="B4018">
        <v>8811</v>
      </c>
      <c t="s" s="136" r="C4018">
        <v>294</v>
      </c>
      <c t="s" s="136" r="D4018">
        <v>294</v>
      </c>
      <c t="s" s="136" r="E4018">
        <v>8817</v>
      </c>
      <c s="150" r="F4018"/>
    </row>
    <row r="4019">
      <c s="113" r="A4019">
        <v>147288010308</v>
      </c>
      <c t="s" s="136" r="B4019">
        <v>8811</v>
      </c>
      <c t="s" s="136" r="C4019">
        <v>294</v>
      </c>
      <c t="s" s="136" r="D4019">
        <v>294</v>
      </c>
      <c t="s" s="136" r="E4019">
        <v>8818</v>
      </c>
      <c s="150" r="F4019"/>
    </row>
    <row r="4020">
      <c s="113" r="A4020">
        <v>847288000141</v>
      </c>
      <c t="s" s="136" r="B4020">
        <v>8811</v>
      </c>
      <c t="s" s="136" r="C4020">
        <v>294</v>
      </c>
      <c t="s" s="136" r="D4020">
        <v>294</v>
      </c>
      <c t="s" s="136" r="E4020">
        <v>8819</v>
      </c>
      <c s="150" r="F4020"/>
    </row>
    <row r="4021">
      <c s="113" r="A4021">
        <v>147288000001</v>
      </c>
      <c t="s" s="136" r="B4021">
        <v>8811</v>
      </c>
      <c t="s" s="136" r="C4021">
        <v>294</v>
      </c>
      <c t="s" s="136" r="D4021">
        <v>294</v>
      </c>
      <c t="s" s="136" r="E4021">
        <v>5914</v>
      </c>
      <c s="150" r="F4021"/>
    </row>
    <row r="4022">
      <c s="113" r="A4022">
        <v>147288000019</v>
      </c>
      <c t="s" s="136" r="B4022">
        <v>8811</v>
      </c>
      <c t="s" s="136" r="C4022">
        <v>294</v>
      </c>
      <c t="s" s="136" r="D4022">
        <v>294</v>
      </c>
      <c t="s" s="136" r="E4022">
        <v>8820</v>
      </c>
      <c s="150" r="F4022"/>
    </row>
    <row r="4023">
      <c s="113" r="A4023">
        <v>147288000027</v>
      </c>
      <c t="s" s="136" r="B4023">
        <v>8811</v>
      </c>
      <c t="s" s="136" r="C4023">
        <v>294</v>
      </c>
      <c t="s" s="136" r="D4023">
        <v>294</v>
      </c>
      <c t="s" s="136" r="E4023">
        <v>8821</v>
      </c>
      <c s="150" r="F4023"/>
    </row>
    <row r="4024">
      <c s="113" r="A4024">
        <v>147288000264</v>
      </c>
      <c t="s" s="136" r="B4024">
        <v>8811</v>
      </c>
      <c t="s" s="136" r="C4024">
        <v>294</v>
      </c>
      <c t="s" s="136" r="D4024">
        <v>294</v>
      </c>
      <c t="s" s="136" r="E4024">
        <v>8822</v>
      </c>
      <c s="150" r="F4024"/>
    </row>
    <row r="4025">
      <c s="113" r="A4025">
        <v>147288000761</v>
      </c>
      <c t="s" s="136" r="B4025">
        <v>8811</v>
      </c>
      <c t="s" s="136" r="C4025">
        <v>294</v>
      </c>
      <c t="s" s="136" r="D4025">
        <v>294</v>
      </c>
      <c t="s" s="136" r="E4025">
        <v>8823</v>
      </c>
      <c s="150" r="F4025"/>
    </row>
    <row r="4026">
      <c s="113" r="A4026">
        <v>147288000949</v>
      </c>
      <c t="s" s="136" r="B4026">
        <v>8811</v>
      </c>
      <c t="s" s="136" r="C4026">
        <v>294</v>
      </c>
      <c t="s" s="136" r="D4026">
        <v>294</v>
      </c>
      <c t="s" s="136" r="E4026">
        <v>8824</v>
      </c>
      <c s="150" r="F4026"/>
    </row>
    <row r="4027">
      <c s="113" r="A4027">
        <v>147288010430</v>
      </c>
      <c t="s" s="136" r="B4027">
        <v>8811</v>
      </c>
      <c t="s" s="136" r="C4027">
        <v>294</v>
      </c>
      <c t="s" s="136" r="D4027">
        <v>294</v>
      </c>
      <c t="s" s="136" r="E4027">
        <v>8825</v>
      </c>
      <c s="150" r="F4027"/>
    </row>
    <row r="4028">
      <c s="113" r="A4028">
        <v>147288000833</v>
      </c>
      <c t="s" s="136" r="B4028">
        <v>8811</v>
      </c>
      <c t="s" s="136" r="C4028">
        <v>294</v>
      </c>
      <c t="s" s="136" r="D4028">
        <v>294</v>
      </c>
      <c t="s" s="136" r="E4028">
        <v>8826</v>
      </c>
      <c s="150" r="F4028"/>
    </row>
    <row r="4029">
      <c s="113" r="A4029">
        <v>147288010341</v>
      </c>
      <c t="s" s="136" r="B4029">
        <v>8811</v>
      </c>
      <c t="s" s="136" r="C4029">
        <v>294</v>
      </c>
      <c t="s" s="136" r="D4029">
        <v>294</v>
      </c>
      <c t="s" s="136" r="E4029">
        <v>8827</v>
      </c>
      <c s="150" r="F4029"/>
    </row>
    <row r="4030">
      <c s="113" r="A4030">
        <v>347288000841</v>
      </c>
      <c t="s" s="136" r="B4030">
        <v>8811</v>
      </c>
      <c t="s" s="136" r="C4030">
        <v>294</v>
      </c>
      <c t="s" s="136" r="D4030">
        <v>294</v>
      </c>
      <c t="s" s="136" r="E4030">
        <v>8828</v>
      </c>
      <c s="150" r="F4030"/>
    </row>
    <row r="4031">
      <c s="113" r="A4031">
        <v>147288000159</v>
      </c>
      <c t="s" s="136" r="B4031">
        <v>8811</v>
      </c>
      <c t="s" s="136" r="C4031">
        <v>294</v>
      </c>
      <c t="s" s="136" r="D4031">
        <v>294</v>
      </c>
      <c t="s" s="136" r="E4031">
        <v>8829</v>
      </c>
      <c s="150" r="F4031"/>
    </row>
    <row r="4032">
      <c s="113" r="A4032">
        <v>147288000345</v>
      </c>
      <c t="s" s="136" r="B4032">
        <v>8811</v>
      </c>
      <c t="s" s="136" r="C4032">
        <v>294</v>
      </c>
      <c t="s" s="136" r="D4032">
        <v>294</v>
      </c>
      <c t="s" s="136" r="E4032">
        <v>8830</v>
      </c>
      <c s="150" r="F4032"/>
    </row>
    <row r="4033">
      <c s="113" r="A4033">
        <v>147288001015</v>
      </c>
      <c t="s" s="136" r="B4033">
        <v>8811</v>
      </c>
      <c t="s" s="136" r="C4033">
        <v>294</v>
      </c>
      <c t="s" s="136" r="D4033">
        <v>294</v>
      </c>
      <c t="s" s="136" r="E4033">
        <v>8831</v>
      </c>
      <c s="150" r="F4033"/>
    </row>
    <row r="4034">
      <c s="113" r="A4034">
        <v>147288010391</v>
      </c>
      <c t="s" s="136" r="B4034">
        <v>8811</v>
      </c>
      <c t="s" s="136" r="C4034">
        <v>294</v>
      </c>
      <c t="s" s="136" r="D4034">
        <v>294</v>
      </c>
      <c t="s" s="136" r="E4034">
        <v>8832</v>
      </c>
      <c s="150" r="F4034"/>
    </row>
    <row r="4035">
      <c s="113" r="A4035">
        <v>347288000816</v>
      </c>
      <c t="s" s="136" r="B4035">
        <v>8811</v>
      </c>
      <c t="s" s="136" r="C4035">
        <v>294</v>
      </c>
      <c t="s" s="136" r="D4035">
        <v>294</v>
      </c>
      <c t="s" s="136" r="E4035">
        <v>8833</v>
      </c>
      <c s="150" r="F4035"/>
    </row>
    <row r="4036">
      <c s="113" r="A4036">
        <v>147318000043</v>
      </c>
      <c t="s" s="136" r="B4036">
        <v>8834</v>
      </c>
      <c t="s" s="136" r="C4036">
        <v>294</v>
      </c>
      <c t="s" s="136" r="D4036">
        <v>294</v>
      </c>
      <c t="s" s="136" r="E4036">
        <v>8835</v>
      </c>
      <c s="150" r="F4036"/>
    </row>
    <row r="4037">
      <c s="113" r="A4037">
        <v>147318001201</v>
      </c>
      <c t="s" s="136" r="B4037">
        <v>8834</v>
      </c>
      <c t="s" s="136" r="C4037">
        <v>294</v>
      </c>
      <c t="s" s="136" r="D4037">
        <v>294</v>
      </c>
      <c t="s" s="136" r="E4037">
        <v>7323</v>
      </c>
      <c s="150" r="F4037"/>
    </row>
    <row r="4038">
      <c s="113" r="A4038">
        <v>247318000218</v>
      </c>
      <c t="s" s="136" r="B4038">
        <v>8834</v>
      </c>
      <c t="s" s="136" r="C4038">
        <v>294</v>
      </c>
      <c t="s" s="136" r="D4038">
        <v>294</v>
      </c>
      <c t="s" s="136" r="E4038">
        <v>8836</v>
      </c>
      <c s="150" r="F4038"/>
    </row>
    <row r="4039">
      <c s="113" r="A4039">
        <v>847318000037</v>
      </c>
      <c t="s" s="136" r="B4039">
        <v>8834</v>
      </c>
      <c t="s" s="136" r="C4039">
        <v>294</v>
      </c>
      <c t="s" s="136" r="D4039">
        <v>294</v>
      </c>
      <c t="s" s="136" r="E4039">
        <v>8837</v>
      </c>
      <c s="150" r="F4039"/>
    </row>
    <row r="4040">
      <c s="50" r="A4040">
        <v>147318000027</v>
      </c>
      <c t="s" s="103" r="B4040">
        <v>8838</v>
      </c>
      <c t="s" s="103" r="C4040">
        <v>4906</v>
      </c>
      <c t="s" s="103" r="D4040">
        <v>294</v>
      </c>
      <c t="s" s="103" r="E4040">
        <v>8839</v>
      </c>
      <c s="150" r="F4040"/>
    </row>
    <row r="4041">
      <c s="113" r="A4041">
        <v>147318000311</v>
      </c>
      <c t="s" s="136" r="B4041">
        <v>8834</v>
      </c>
      <c t="s" s="136" r="C4041">
        <v>294</v>
      </c>
      <c t="s" s="136" r="D4041">
        <v>294</v>
      </c>
      <c t="s" s="136" r="E4041">
        <v>8840</v>
      </c>
      <c s="150" r="F4041"/>
    </row>
    <row r="4042">
      <c s="113" r="A4042">
        <v>147545001616</v>
      </c>
      <c t="s" s="136" r="B4042">
        <v>8841</v>
      </c>
      <c t="s" s="136" r="C4042">
        <v>294</v>
      </c>
      <c t="s" s="136" r="D4042">
        <v>294</v>
      </c>
      <c t="s" s="136" r="E4042">
        <v>8842</v>
      </c>
      <c s="150" r="F4042"/>
    </row>
    <row r="4043">
      <c s="113" r="A4043">
        <v>247545000259</v>
      </c>
      <c t="s" s="136" r="B4043">
        <v>8841</v>
      </c>
      <c t="s" s="136" r="C4043">
        <v>294</v>
      </c>
      <c t="s" s="136" r="D4043">
        <v>294</v>
      </c>
      <c t="s" s="136" r="E4043">
        <v>8843</v>
      </c>
      <c s="150" r="F4043"/>
    </row>
    <row r="4044">
      <c s="113" r="A4044">
        <v>247545000330</v>
      </c>
      <c t="s" s="136" r="B4044">
        <v>8841</v>
      </c>
      <c t="s" s="136" r="C4044">
        <v>294</v>
      </c>
      <c t="s" s="136" r="D4044">
        <v>294</v>
      </c>
      <c t="s" s="136" r="E4044">
        <v>8844</v>
      </c>
      <c s="150" r="F4044"/>
    </row>
    <row r="4045">
      <c s="113" r="A4045">
        <v>247545000584</v>
      </c>
      <c t="s" s="136" r="B4045">
        <v>8841</v>
      </c>
      <c t="s" s="136" r="C4045">
        <v>294</v>
      </c>
      <c t="s" s="136" r="D4045">
        <v>294</v>
      </c>
      <c t="s" s="136" r="E4045">
        <v>8845</v>
      </c>
      <c s="150" r="F4045"/>
    </row>
    <row r="4046">
      <c s="113" r="A4046">
        <v>247545001157</v>
      </c>
      <c t="s" s="136" r="B4046">
        <v>8841</v>
      </c>
      <c t="s" s="136" r="C4046">
        <v>294</v>
      </c>
      <c t="s" s="136" r="D4046">
        <v>294</v>
      </c>
      <c t="s" s="136" r="E4046">
        <v>8846</v>
      </c>
      <c s="150" r="F4046"/>
    </row>
    <row r="4047">
      <c s="113" r="A4047">
        <v>247545001645</v>
      </c>
      <c t="s" s="136" r="B4047">
        <v>8841</v>
      </c>
      <c t="s" s="136" r="C4047">
        <v>294</v>
      </c>
      <c t="s" s="136" r="D4047">
        <v>294</v>
      </c>
      <c t="s" s="136" r="E4047">
        <v>8847</v>
      </c>
      <c s="150" r="F4047"/>
    </row>
    <row r="4048">
      <c s="113" r="A4048">
        <v>247545001671</v>
      </c>
      <c t="s" s="136" r="B4048">
        <v>8841</v>
      </c>
      <c t="s" s="136" r="C4048">
        <v>294</v>
      </c>
      <c t="s" s="136" r="D4048">
        <v>294</v>
      </c>
      <c t="s" s="136" r="E4048">
        <v>8707</v>
      </c>
      <c s="150" r="F4048"/>
    </row>
    <row r="4049">
      <c s="113" r="A4049">
        <v>147545001668</v>
      </c>
      <c t="s" s="136" r="B4049">
        <v>8841</v>
      </c>
      <c t="s" s="136" r="C4049">
        <v>294</v>
      </c>
      <c t="s" s="136" r="D4049">
        <v>294</v>
      </c>
      <c t="s" s="136" r="E4049">
        <v>8848</v>
      </c>
      <c s="150" r="F4049"/>
    </row>
    <row r="4050">
      <c s="113" r="A4050">
        <v>147551000231</v>
      </c>
      <c t="s" s="136" r="B4050">
        <v>8849</v>
      </c>
      <c t="s" s="136" r="C4050">
        <v>294</v>
      </c>
      <c t="s" s="136" r="D4050">
        <v>294</v>
      </c>
      <c t="s" s="136" r="E4050">
        <v>8850</v>
      </c>
      <c s="150" r="F4050"/>
    </row>
    <row r="4051">
      <c s="113" r="A4051">
        <v>147551000738</v>
      </c>
      <c t="s" s="136" r="B4051">
        <v>8849</v>
      </c>
      <c t="s" s="136" r="C4051">
        <v>294</v>
      </c>
      <c t="s" s="136" r="D4051">
        <v>294</v>
      </c>
      <c t="s" s="136" r="E4051">
        <v>8851</v>
      </c>
      <c s="150" r="F4051"/>
    </row>
    <row r="4052">
      <c s="113" r="A4052">
        <v>147551000037</v>
      </c>
      <c t="s" s="136" r="B4052">
        <v>8849</v>
      </c>
      <c t="s" s="136" r="C4052">
        <v>294</v>
      </c>
      <c t="s" s="136" r="D4052">
        <v>294</v>
      </c>
      <c t="s" s="136" r="E4052">
        <v>8852</v>
      </c>
      <c s="150" r="F4052"/>
    </row>
    <row r="4053">
      <c s="113" r="A4053">
        <v>147551000193</v>
      </c>
      <c t="s" s="136" r="B4053">
        <v>8849</v>
      </c>
      <c t="s" s="136" r="C4053">
        <v>294</v>
      </c>
      <c t="s" s="136" r="D4053">
        <v>294</v>
      </c>
      <c t="s" s="136" r="E4053">
        <v>8853</v>
      </c>
      <c s="150" r="F4053"/>
    </row>
    <row r="4054">
      <c s="113" r="A4054">
        <v>147551000045</v>
      </c>
      <c t="s" s="136" r="B4054">
        <v>8849</v>
      </c>
      <c t="s" s="136" r="C4054">
        <v>294</v>
      </c>
      <c t="s" s="136" r="D4054">
        <v>294</v>
      </c>
      <c t="s" s="136" r="E4054">
        <v>8854</v>
      </c>
      <c s="150" r="F4054"/>
    </row>
    <row r="4055">
      <c s="113" r="A4055">
        <v>147551000185</v>
      </c>
      <c t="s" s="136" r="B4055">
        <v>8849</v>
      </c>
      <c t="s" s="136" r="C4055">
        <v>294</v>
      </c>
      <c t="s" s="136" r="D4055">
        <v>294</v>
      </c>
      <c t="s" s="136" r="E4055">
        <v>8855</v>
      </c>
      <c s="150" r="F4055"/>
    </row>
    <row r="4056">
      <c s="113" r="A4056">
        <v>147551000223</v>
      </c>
      <c t="s" s="136" r="B4056">
        <v>8849</v>
      </c>
      <c t="s" s="136" r="C4056">
        <v>294</v>
      </c>
      <c t="s" s="136" r="D4056">
        <v>294</v>
      </c>
      <c t="s" s="136" r="E4056">
        <v>8856</v>
      </c>
      <c s="150" r="F4056"/>
    </row>
    <row r="4057">
      <c s="113" r="A4057">
        <v>847551001291</v>
      </c>
      <c t="s" s="136" r="B4057">
        <v>8849</v>
      </c>
      <c t="s" s="136" r="C4057">
        <v>294</v>
      </c>
      <c t="s" s="136" r="D4057">
        <v>294</v>
      </c>
      <c t="s" s="136" r="E4057">
        <v>8857</v>
      </c>
      <c s="150" r="F4057"/>
    </row>
    <row r="4058">
      <c s="113" r="A4058">
        <v>147555000171</v>
      </c>
      <c t="s" s="136" r="B4058">
        <v>8858</v>
      </c>
      <c t="s" s="136" r="C4058">
        <v>294</v>
      </c>
      <c t="s" s="136" r="D4058">
        <v>294</v>
      </c>
      <c t="s" s="136" r="E4058">
        <v>8859</v>
      </c>
      <c s="150" r="F4058"/>
    </row>
    <row r="4059">
      <c s="113" r="A4059">
        <v>147555000004</v>
      </c>
      <c t="s" s="136" r="B4059">
        <v>8858</v>
      </c>
      <c t="s" s="136" r="C4059">
        <v>294</v>
      </c>
      <c t="s" s="136" r="D4059">
        <v>294</v>
      </c>
      <c t="s" s="136" r="E4059">
        <v>8860</v>
      </c>
      <c s="150" r="F4059"/>
    </row>
    <row r="4060">
      <c s="113" r="A4060">
        <v>147555000005</v>
      </c>
      <c t="s" s="136" r="B4060">
        <v>8858</v>
      </c>
      <c t="s" s="136" r="C4060">
        <v>294</v>
      </c>
      <c t="s" s="136" r="D4060">
        <v>294</v>
      </c>
      <c t="s" s="136" r="E4060">
        <v>8861</v>
      </c>
      <c s="150" r="F4060"/>
    </row>
    <row r="4061">
      <c s="113" r="A4061">
        <v>147555000006</v>
      </c>
      <c t="s" s="136" r="B4061">
        <v>8858</v>
      </c>
      <c t="s" s="136" r="C4061">
        <v>294</v>
      </c>
      <c t="s" s="136" r="D4061">
        <v>294</v>
      </c>
      <c t="s" s="136" r="E4061">
        <v>8862</v>
      </c>
      <c s="150" r="F4061"/>
    </row>
    <row r="4062">
      <c s="113" r="A4062">
        <v>147555000040</v>
      </c>
      <c t="s" s="136" r="B4062">
        <v>8858</v>
      </c>
      <c t="s" s="136" r="C4062">
        <v>294</v>
      </c>
      <c t="s" s="136" r="D4062">
        <v>294</v>
      </c>
      <c t="s" s="136" r="E4062">
        <v>8863</v>
      </c>
      <c s="150" r="F4062"/>
    </row>
    <row r="4063">
      <c s="113" r="A4063">
        <v>147555000295</v>
      </c>
      <c t="s" s="136" r="B4063">
        <v>8858</v>
      </c>
      <c t="s" s="136" r="C4063">
        <v>294</v>
      </c>
      <c t="s" s="136" r="D4063">
        <v>294</v>
      </c>
      <c t="s" s="136" r="E4063">
        <v>8864</v>
      </c>
      <c s="150" r="F4063"/>
    </row>
    <row r="4064">
      <c s="113" r="A4064">
        <v>147555027584</v>
      </c>
      <c t="s" s="136" r="B4064">
        <v>8858</v>
      </c>
      <c t="s" s="136" r="C4064">
        <v>294</v>
      </c>
      <c t="s" s="136" r="D4064">
        <v>294</v>
      </c>
      <c t="s" s="136" r="E4064">
        <v>8865</v>
      </c>
      <c s="150" r="F4064"/>
    </row>
    <row r="4065">
      <c s="113" r="A4065">
        <v>247555000311</v>
      </c>
      <c t="s" s="136" r="B4065">
        <v>8858</v>
      </c>
      <c t="s" s="136" r="C4065">
        <v>294</v>
      </c>
      <c t="s" s="136" r="D4065">
        <v>294</v>
      </c>
      <c t="s" s="136" r="E4065">
        <v>8866</v>
      </c>
      <c s="150" r="F4065"/>
    </row>
    <row r="4066">
      <c s="113" r="A4066">
        <v>247555001067</v>
      </c>
      <c t="s" s="136" r="B4066">
        <v>8858</v>
      </c>
      <c t="s" s="136" r="C4066">
        <v>294</v>
      </c>
      <c t="s" s="136" r="D4066">
        <v>294</v>
      </c>
      <c t="s" s="136" r="E4066">
        <v>8867</v>
      </c>
      <c s="150" r="F4066"/>
    </row>
    <row r="4067">
      <c s="113" r="A4067">
        <v>247555001164</v>
      </c>
      <c t="s" s="136" r="B4067">
        <v>8858</v>
      </c>
      <c t="s" s="136" r="C4067">
        <v>294</v>
      </c>
      <c t="s" s="136" r="D4067">
        <v>294</v>
      </c>
      <c t="s" s="136" r="E4067">
        <v>8868</v>
      </c>
      <c s="150" r="F4067"/>
    </row>
    <row r="4068">
      <c s="113" r="A4068">
        <v>247555001695</v>
      </c>
      <c t="s" s="136" r="B4068">
        <v>8858</v>
      </c>
      <c t="s" s="136" r="C4068">
        <v>294</v>
      </c>
      <c t="s" s="136" r="D4068">
        <v>294</v>
      </c>
      <c t="s" s="136" r="E4068">
        <v>8869</v>
      </c>
      <c s="150" r="F4068"/>
    </row>
    <row r="4069">
      <c s="113" r="A4069">
        <v>147555000015</v>
      </c>
      <c t="s" s="136" r="B4069">
        <v>8858</v>
      </c>
      <c t="s" s="136" r="C4069">
        <v>294</v>
      </c>
      <c t="s" s="136" r="D4069">
        <v>294</v>
      </c>
      <c t="s" s="136" r="E4069">
        <v>8870</v>
      </c>
      <c s="150" r="F4069"/>
    </row>
    <row r="4070">
      <c s="113" r="A4070">
        <v>147555000112</v>
      </c>
      <c t="s" s="136" r="B4070">
        <v>8858</v>
      </c>
      <c t="s" s="136" r="C4070">
        <v>294</v>
      </c>
      <c t="s" s="136" r="D4070">
        <v>294</v>
      </c>
      <c t="s" s="136" r="E4070">
        <v>8871</v>
      </c>
      <c s="150" r="F4070"/>
    </row>
    <row r="4071">
      <c s="113" r="A4071">
        <v>147555000173</v>
      </c>
      <c t="s" s="136" r="B4071">
        <v>8858</v>
      </c>
      <c t="s" s="136" r="C4071">
        <v>294</v>
      </c>
      <c t="s" s="136" r="D4071">
        <v>294</v>
      </c>
      <c t="s" s="136" r="E4071">
        <v>8872</v>
      </c>
      <c s="150" r="F4071"/>
    </row>
    <row r="4072">
      <c s="113" r="A4072">
        <v>147555000627</v>
      </c>
      <c t="s" s="136" r="B4072">
        <v>8858</v>
      </c>
      <c t="s" s="136" r="C4072">
        <v>294</v>
      </c>
      <c t="s" s="136" r="D4072">
        <v>294</v>
      </c>
      <c t="s" s="136" r="E4072">
        <v>8873</v>
      </c>
      <c s="150" r="F4072"/>
    </row>
    <row r="4073">
      <c s="113" r="A4073">
        <v>147555027941</v>
      </c>
      <c t="s" s="136" r="B4073">
        <v>8858</v>
      </c>
      <c t="s" s="136" r="C4073">
        <v>294</v>
      </c>
      <c t="s" s="136" r="D4073">
        <v>294</v>
      </c>
      <c t="s" s="136" r="E4073">
        <v>8874</v>
      </c>
      <c s="150" r="F4073"/>
    </row>
    <row r="4074">
      <c s="113" r="A4074">
        <v>247555000737</v>
      </c>
      <c t="s" s="136" r="B4074">
        <v>8858</v>
      </c>
      <c t="s" s="136" r="C4074">
        <v>294</v>
      </c>
      <c t="s" s="136" r="D4074">
        <v>294</v>
      </c>
      <c t="s" s="136" r="E4074">
        <v>8875</v>
      </c>
      <c s="150" r="F4074"/>
    </row>
    <row r="4075">
      <c s="113" r="A4075">
        <v>247555000851</v>
      </c>
      <c t="s" s="136" r="B4075">
        <v>8858</v>
      </c>
      <c t="s" s="136" r="C4075">
        <v>294</v>
      </c>
      <c t="s" s="136" r="D4075">
        <v>294</v>
      </c>
      <c t="s" s="136" r="E4075">
        <v>8876</v>
      </c>
      <c s="150" r="F4075"/>
    </row>
    <row r="4076">
      <c s="113" r="A4076">
        <v>247555001831</v>
      </c>
      <c t="s" s="136" r="B4076">
        <v>8858</v>
      </c>
      <c t="s" s="136" r="C4076">
        <v>294</v>
      </c>
      <c t="s" s="136" r="D4076">
        <v>294</v>
      </c>
      <c t="s" s="136" r="E4076">
        <v>8877</v>
      </c>
      <c s="150" r="F4076"/>
    </row>
    <row r="4077">
      <c s="113" r="A4077">
        <v>147570000013</v>
      </c>
      <c t="s" s="136" r="B4077">
        <v>8878</v>
      </c>
      <c t="s" s="136" r="C4077">
        <v>294</v>
      </c>
      <c t="s" s="136" r="D4077">
        <v>294</v>
      </c>
      <c t="s" s="136" r="E4077">
        <v>8879</v>
      </c>
      <c s="150" r="F4077"/>
    </row>
    <row r="4078">
      <c s="113" r="A4078">
        <v>147570000048</v>
      </c>
      <c t="s" s="136" r="B4078">
        <v>8878</v>
      </c>
      <c t="s" s="136" r="C4078">
        <v>294</v>
      </c>
      <c t="s" s="136" r="D4078">
        <v>294</v>
      </c>
      <c t="s" s="136" r="E4078">
        <v>8880</v>
      </c>
      <c s="150" r="F4078"/>
    </row>
    <row r="4079">
      <c s="113" r="A4079">
        <v>147570000099</v>
      </c>
      <c t="s" s="136" r="B4079">
        <v>8878</v>
      </c>
      <c t="s" s="136" r="C4079">
        <v>294</v>
      </c>
      <c t="s" s="136" r="D4079">
        <v>294</v>
      </c>
      <c t="s" s="136" r="E4079">
        <v>8881</v>
      </c>
      <c s="150" r="F4079"/>
    </row>
    <row r="4080">
      <c s="113" r="A4080">
        <v>247570000247</v>
      </c>
      <c t="s" s="136" r="B4080">
        <v>8878</v>
      </c>
      <c t="s" s="136" r="C4080">
        <v>294</v>
      </c>
      <c t="s" s="136" r="D4080">
        <v>294</v>
      </c>
      <c t="s" s="136" r="E4080">
        <v>8882</v>
      </c>
      <c s="150" r="F4080"/>
    </row>
    <row r="4081">
      <c s="113" r="A4081">
        <v>247570000301</v>
      </c>
      <c t="s" s="136" r="B4081">
        <v>8878</v>
      </c>
      <c t="s" s="136" r="C4081">
        <v>294</v>
      </c>
      <c t="s" s="136" r="D4081">
        <v>294</v>
      </c>
      <c t="s" s="136" r="E4081">
        <v>8883</v>
      </c>
      <c s="150" r="F4081"/>
    </row>
    <row r="4082">
      <c s="113" r="A4082">
        <v>347570000136</v>
      </c>
      <c t="s" s="136" r="B4082">
        <v>8878</v>
      </c>
      <c t="s" s="136" r="C4082">
        <v>294</v>
      </c>
      <c t="s" s="136" r="D4082">
        <v>294</v>
      </c>
      <c t="s" s="136" r="E4082">
        <v>8884</v>
      </c>
      <c s="150" r="F4082"/>
    </row>
    <row r="4083">
      <c s="113" r="A4083">
        <v>147605000046</v>
      </c>
      <c t="s" s="136" r="B4083">
        <v>8885</v>
      </c>
      <c t="s" s="136" r="C4083">
        <v>294</v>
      </c>
      <c t="s" s="136" r="D4083">
        <v>294</v>
      </c>
      <c t="s" s="136" r="E4083">
        <v>8886</v>
      </c>
      <c s="150" r="F4083"/>
    </row>
    <row r="4084">
      <c s="113" r="A4084">
        <v>147605000054</v>
      </c>
      <c t="s" s="136" r="B4084">
        <v>8885</v>
      </c>
      <c t="s" s="136" r="C4084">
        <v>294</v>
      </c>
      <c t="s" s="136" r="D4084">
        <v>294</v>
      </c>
      <c t="s" s="136" r="E4084">
        <v>8747</v>
      </c>
      <c s="150" r="F4084"/>
    </row>
    <row r="4085">
      <c s="113" r="A4085">
        <v>147605000089</v>
      </c>
      <c t="s" s="136" r="B4085">
        <v>8885</v>
      </c>
      <c t="s" s="136" r="C4085">
        <v>294</v>
      </c>
      <c t="s" s="136" r="D4085">
        <v>294</v>
      </c>
      <c t="s" s="136" r="E4085">
        <v>8887</v>
      </c>
      <c s="150" r="F4085"/>
    </row>
    <row r="4086">
      <c s="113" r="A4086">
        <v>147605000178</v>
      </c>
      <c t="s" s="136" r="B4086">
        <v>8885</v>
      </c>
      <c t="s" s="136" r="C4086">
        <v>294</v>
      </c>
      <c t="s" s="136" r="D4086">
        <v>294</v>
      </c>
      <c t="s" s="136" r="E4086">
        <v>8888</v>
      </c>
      <c s="150" r="F4086"/>
    </row>
    <row r="4087">
      <c s="113" r="A4087">
        <v>147605000194</v>
      </c>
      <c t="s" s="136" r="B4087">
        <v>8885</v>
      </c>
      <c t="s" s="136" r="C4087">
        <v>294</v>
      </c>
      <c t="s" s="136" r="D4087">
        <v>294</v>
      </c>
      <c t="s" s="136" r="E4087">
        <v>8889</v>
      </c>
      <c s="150" r="F4087"/>
    </row>
    <row r="4088">
      <c s="113" r="A4088">
        <v>247605000016</v>
      </c>
      <c t="s" s="136" r="B4088">
        <v>8885</v>
      </c>
      <c t="s" s="136" r="C4088">
        <v>294</v>
      </c>
      <c t="s" s="136" r="D4088">
        <v>294</v>
      </c>
      <c t="s" s="136" r="E4088">
        <v>8890</v>
      </c>
      <c s="150" r="F4088"/>
    </row>
    <row r="4089">
      <c s="113" r="A4089">
        <v>247605000019</v>
      </c>
      <c t="s" s="136" r="B4089">
        <v>8885</v>
      </c>
      <c t="s" s="136" r="C4089">
        <v>294</v>
      </c>
      <c t="s" s="136" r="D4089">
        <v>294</v>
      </c>
      <c t="s" s="136" r="E4089">
        <v>8891</v>
      </c>
      <c s="150" r="F4089"/>
    </row>
    <row r="4090">
      <c s="113" r="A4090">
        <v>247605000067</v>
      </c>
      <c t="s" s="136" r="B4090">
        <v>8885</v>
      </c>
      <c t="s" s="136" r="C4090">
        <v>294</v>
      </c>
      <c t="s" s="136" r="D4090">
        <v>294</v>
      </c>
      <c t="s" s="136" r="E4090">
        <v>8892</v>
      </c>
      <c s="150" r="F4090"/>
    </row>
    <row r="4091">
      <c s="113" r="A4091">
        <v>247605000105</v>
      </c>
      <c t="s" s="136" r="B4091">
        <v>8885</v>
      </c>
      <c t="s" s="136" r="C4091">
        <v>294</v>
      </c>
      <c t="s" s="136" r="D4091">
        <v>294</v>
      </c>
      <c t="s" s="136" r="E4091">
        <v>8707</v>
      </c>
      <c s="150" r="F4091"/>
    </row>
    <row r="4092">
      <c s="113" r="A4092">
        <v>247605000211</v>
      </c>
      <c t="s" s="136" r="B4092">
        <v>8885</v>
      </c>
      <c t="s" s="136" r="C4092">
        <v>294</v>
      </c>
      <c t="s" s="136" r="D4092">
        <v>294</v>
      </c>
      <c t="s" s="136" r="E4092">
        <v>8893</v>
      </c>
      <c s="150" r="F4092"/>
    </row>
    <row r="4093">
      <c s="113" r="A4093">
        <v>247605000261</v>
      </c>
      <c t="s" s="136" r="B4093">
        <v>8885</v>
      </c>
      <c t="s" s="136" r="C4093">
        <v>294</v>
      </c>
      <c t="s" s="136" r="D4093">
        <v>294</v>
      </c>
      <c t="s" s="136" r="E4093">
        <v>8894</v>
      </c>
      <c s="150" r="F4093"/>
    </row>
    <row r="4094">
      <c s="113" r="A4094">
        <v>247605000271</v>
      </c>
      <c t="s" s="136" r="B4094">
        <v>8885</v>
      </c>
      <c t="s" s="136" r="C4094">
        <v>294</v>
      </c>
      <c t="s" s="136" r="D4094">
        <v>294</v>
      </c>
      <c t="s" s="136" r="E4094">
        <v>8895</v>
      </c>
      <c s="150" r="F4094"/>
    </row>
    <row r="4095">
      <c s="113" r="A4095">
        <v>247605000296</v>
      </c>
      <c t="s" s="136" r="B4095">
        <v>8885</v>
      </c>
      <c t="s" s="136" r="C4095">
        <v>294</v>
      </c>
      <c t="s" s="136" r="D4095">
        <v>294</v>
      </c>
      <c t="s" s="136" r="E4095">
        <v>8896</v>
      </c>
      <c s="150" r="F4095"/>
    </row>
    <row r="4096">
      <c s="113" r="A4096">
        <v>147675000019</v>
      </c>
      <c t="s" s="136" r="B4096">
        <v>6297</v>
      </c>
      <c t="s" s="136" r="C4096">
        <v>294</v>
      </c>
      <c t="s" s="136" r="D4096">
        <v>294</v>
      </c>
      <c t="s" s="136" r="E4096">
        <v>8897</v>
      </c>
      <c s="150" r="F4096"/>
    </row>
    <row r="4097">
      <c s="113" r="A4097">
        <v>147675000027</v>
      </c>
      <c t="s" s="136" r="B4097">
        <v>6297</v>
      </c>
      <c t="s" s="136" r="C4097">
        <v>294</v>
      </c>
      <c t="s" s="136" r="D4097">
        <v>294</v>
      </c>
      <c t="s" s="136" r="E4097">
        <v>8898</v>
      </c>
      <c s="150" r="F4097"/>
    </row>
    <row r="4098">
      <c s="113" r="A4098">
        <v>147675000132</v>
      </c>
      <c t="s" s="136" r="B4098">
        <v>6297</v>
      </c>
      <c t="s" s="136" r="C4098">
        <v>294</v>
      </c>
      <c t="s" s="136" r="D4098">
        <v>294</v>
      </c>
      <c t="s" s="136" r="E4098">
        <v>8899</v>
      </c>
      <c s="150" r="F4098"/>
    </row>
    <row r="4099">
      <c s="113" r="A4099">
        <v>247675000129</v>
      </c>
      <c t="s" s="136" r="B4099">
        <v>6297</v>
      </c>
      <c t="s" s="136" r="C4099">
        <v>294</v>
      </c>
      <c t="s" s="136" r="D4099">
        <v>294</v>
      </c>
      <c t="s" s="136" r="E4099">
        <v>8893</v>
      </c>
      <c s="150" r="F4099"/>
    </row>
    <row r="4100">
      <c s="113" r="A4100">
        <v>247675000170</v>
      </c>
      <c t="s" s="136" r="B4100">
        <v>6297</v>
      </c>
      <c t="s" s="136" r="C4100">
        <v>294</v>
      </c>
      <c t="s" s="136" r="D4100">
        <v>294</v>
      </c>
      <c t="s" s="136" r="E4100">
        <v>8900</v>
      </c>
      <c s="150" r="F4100"/>
    </row>
    <row r="4101">
      <c s="113" r="A4101">
        <v>247675000196</v>
      </c>
      <c t="s" s="136" r="B4101">
        <v>6297</v>
      </c>
      <c t="s" s="136" r="C4101">
        <v>294</v>
      </c>
      <c t="s" s="136" r="D4101">
        <v>294</v>
      </c>
      <c t="s" s="136" r="E4101">
        <v>8901</v>
      </c>
      <c s="150" r="F4101"/>
    </row>
    <row r="4102">
      <c s="113" r="A4102">
        <v>147692000057</v>
      </c>
      <c t="s" s="136" r="B4102">
        <v>8902</v>
      </c>
      <c t="s" s="136" r="C4102">
        <v>294</v>
      </c>
      <c t="s" s="136" r="D4102">
        <v>294</v>
      </c>
      <c t="s" s="136" r="E4102">
        <v>8903</v>
      </c>
      <c s="150" r="F4102"/>
    </row>
    <row r="4103">
      <c s="113" r="A4103">
        <v>247692000094</v>
      </c>
      <c t="s" s="136" r="B4103">
        <v>8902</v>
      </c>
      <c t="s" s="136" r="C4103">
        <v>294</v>
      </c>
      <c t="s" s="136" r="D4103">
        <v>294</v>
      </c>
      <c t="s" s="136" r="E4103">
        <v>8904</v>
      </c>
      <c s="150" r="F4103"/>
    </row>
    <row r="4104">
      <c s="113" r="A4104">
        <v>247692000248</v>
      </c>
      <c t="s" s="136" r="B4104">
        <v>8902</v>
      </c>
      <c t="s" s="136" r="C4104">
        <v>294</v>
      </c>
      <c t="s" s="136" r="D4104">
        <v>294</v>
      </c>
      <c t="s" s="136" r="E4104">
        <v>8905</v>
      </c>
      <c s="150" r="F4104"/>
    </row>
    <row r="4105">
      <c s="113" r="A4105">
        <v>247692000388</v>
      </c>
      <c t="s" s="136" r="B4105">
        <v>8902</v>
      </c>
      <c t="s" s="136" r="C4105">
        <v>294</v>
      </c>
      <c t="s" s="136" r="D4105">
        <v>294</v>
      </c>
      <c t="s" s="136" r="E4105">
        <v>8906</v>
      </c>
      <c s="150" r="F4105"/>
    </row>
    <row r="4106">
      <c s="113" r="A4106">
        <v>247692000531</v>
      </c>
      <c t="s" s="136" r="B4106">
        <v>8902</v>
      </c>
      <c t="s" s="136" r="C4106">
        <v>294</v>
      </c>
      <c t="s" s="136" r="D4106">
        <v>294</v>
      </c>
      <c t="s" s="136" r="E4106">
        <v>8907</v>
      </c>
      <c s="150" r="F4106"/>
    </row>
    <row r="4107">
      <c s="113" r="A4107">
        <v>147692000081</v>
      </c>
      <c t="s" s="136" r="B4107">
        <v>8902</v>
      </c>
      <c t="s" s="136" r="C4107">
        <v>294</v>
      </c>
      <c t="s" s="136" r="D4107">
        <v>294</v>
      </c>
      <c t="s" s="136" r="E4107">
        <v>8908</v>
      </c>
      <c s="150" r="F4107"/>
    </row>
    <row r="4108">
      <c s="113" r="A4108">
        <v>147692000553</v>
      </c>
      <c t="s" s="136" r="B4108">
        <v>8902</v>
      </c>
      <c t="s" s="136" r="C4108">
        <v>294</v>
      </c>
      <c t="s" s="136" r="D4108">
        <v>294</v>
      </c>
      <c t="s" s="136" r="E4108">
        <v>8909</v>
      </c>
      <c s="150" r="F4108"/>
    </row>
    <row r="4109">
      <c s="113" r="A4109">
        <v>147692000561</v>
      </c>
      <c t="s" s="136" r="B4109">
        <v>8902</v>
      </c>
      <c t="s" s="136" r="C4109">
        <v>294</v>
      </c>
      <c t="s" s="136" r="D4109">
        <v>294</v>
      </c>
      <c t="s" s="136" r="E4109">
        <v>4609</v>
      </c>
      <c s="150" r="F4109"/>
    </row>
    <row r="4110">
      <c s="113" r="A4110">
        <v>247692000671</v>
      </c>
      <c t="s" s="136" r="B4110">
        <v>8902</v>
      </c>
      <c t="s" s="136" r="C4110">
        <v>294</v>
      </c>
      <c t="s" s="136" r="D4110">
        <v>294</v>
      </c>
      <c t="s" s="136" r="E4110">
        <v>8910</v>
      </c>
      <c s="150" r="F4110"/>
    </row>
    <row r="4111">
      <c s="113" r="A4111">
        <v>247692000736</v>
      </c>
      <c t="s" s="136" r="B4111">
        <v>8902</v>
      </c>
      <c t="s" s="136" r="C4111">
        <v>294</v>
      </c>
      <c t="s" s="136" r="D4111">
        <v>294</v>
      </c>
      <c t="s" s="136" r="E4111">
        <v>8911</v>
      </c>
      <c s="150" r="F4111"/>
    </row>
    <row r="4112">
      <c s="113" r="A4112">
        <v>147707000091</v>
      </c>
      <c t="s" s="136" r="B4112">
        <v>5791</v>
      </c>
      <c t="s" s="136" r="C4112">
        <v>294</v>
      </c>
      <c t="s" s="136" r="D4112">
        <v>294</v>
      </c>
      <c t="s" s="136" r="E4112">
        <v>8912</v>
      </c>
      <c s="150" r="F4112"/>
    </row>
    <row r="4113">
      <c s="113" r="A4113">
        <v>147707000156</v>
      </c>
      <c t="s" s="136" r="B4113">
        <v>5791</v>
      </c>
      <c t="s" s="136" r="C4113">
        <v>294</v>
      </c>
      <c t="s" s="136" r="D4113">
        <v>294</v>
      </c>
      <c t="s" s="136" r="E4113">
        <v>8913</v>
      </c>
      <c s="150" r="F4113"/>
    </row>
    <row r="4114">
      <c s="113" r="A4114">
        <v>247707000011</v>
      </c>
      <c t="s" s="136" r="B4114">
        <v>5791</v>
      </c>
      <c t="s" s="136" r="C4114">
        <v>294</v>
      </c>
      <c t="s" s="136" r="D4114">
        <v>294</v>
      </c>
      <c t="s" s="136" r="E4114">
        <v>8914</v>
      </c>
      <c s="150" r="F4114"/>
    </row>
    <row r="4115">
      <c s="113" r="A4115">
        <v>247707000096</v>
      </c>
      <c t="s" s="136" r="B4115">
        <v>5791</v>
      </c>
      <c t="s" s="136" r="C4115">
        <v>294</v>
      </c>
      <c t="s" s="136" r="D4115">
        <v>294</v>
      </c>
      <c t="s" s="136" r="E4115">
        <v>8915</v>
      </c>
      <c s="150" r="F4115"/>
    </row>
    <row r="4116">
      <c s="113" r="A4116">
        <v>247707000185</v>
      </c>
      <c t="s" s="136" r="B4116">
        <v>5791</v>
      </c>
      <c t="s" s="136" r="C4116">
        <v>294</v>
      </c>
      <c t="s" s="136" r="D4116">
        <v>294</v>
      </c>
      <c t="s" s="136" r="E4116">
        <v>8916</v>
      </c>
      <c s="150" r="F4116"/>
    </row>
    <row r="4117">
      <c s="113" r="A4117">
        <v>247707000444</v>
      </c>
      <c t="s" s="136" r="B4117">
        <v>5791</v>
      </c>
      <c t="s" s="136" r="C4117">
        <v>294</v>
      </c>
      <c t="s" s="136" r="D4117">
        <v>294</v>
      </c>
      <c t="s" s="136" r="E4117">
        <v>8917</v>
      </c>
      <c s="150" r="F4117"/>
    </row>
    <row r="4118">
      <c s="113" r="A4118">
        <v>247707000657</v>
      </c>
      <c t="s" s="136" r="B4118">
        <v>5791</v>
      </c>
      <c t="s" s="136" r="C4118">
        <v>294</v>
      </c>
      <c t="s" s="136" r="D4118">
        <v>294</v>
      </c>
      <c t="s" s="136" r="E4118">
        <v>8918</v>
      </c>
      <c s="150" r="F4118"/>
    </row>
    <row r="4119">
      <c s="113" r="A4119">
        <v>247707001734</v>
      </c>
      <c t="s" s="136" r="B4119">
        <v>5791</v>
      </c>
      <c t="s" s="136" r="C4119">
        <v>294</v>
      </c>
      <c t="s" s="136" r="D4119">
        <v>294</v>
      </c>
      <c t="s" s="136" r="E4119">
        <v>8919</v>
      </c>
      <c s="150" r="F4119"/>
    </row>
    <row r="4120">
      <c s="113" r="A4120">
        <v>247707001751</v>
      </c>
      <c t="s" s="136" r="B4120">
        <v>5791</v>
      </c>
      <c t="s" s="136" r="C4120">
        <v>294</v>
      </c>
      <c t="s" s="136" r="D4120">
        <v>294</v>
      </c>
      <c t="s" s="136" r="E4120">
        <v>8907</v>
      </c>
      <c s="150" r="F4120"/>
    </row>
    <row r="4121">
      <c s="113" r="A4121">
        <v>147707000016</v>
      </c>
      <c t="s" s="136" r="B4121">
        <v>5791</v>
      </c>
      <c t="s" s="136" r="C4121">
        <v>294</v>
      </c>
      <c t="s" s="136" r="D4121">
        <v>294</v>
      </c>
      <c t="s" s="136" r="E4121">
        <v>8920</v>
      </c>
      <c s="150" r="F4121"/>
    </row>
    <row r="4122">
      <c s="113" r="A4122">
        <v>147707000105</v>
      </c>
      <c t="s" s="136" r="B4122">
        <v>5791</v>
      </c>
      <c t="s" s="136" r="C4122">
        <v>294</v>
      </c>
      <c t="s" s="136" r="D4122">
        <v>294</v>
      </c>
      <c t="s" s="136" r="E4122">
        <v>8921</v>
      </c>
      <c s="150" r="F4122"/>
    </row>
    <row r="4123">
      <c s="113" r="A4123">
        <v>147707000113</v>
      </c>
      <c t="s" s="136" r="B4123">
        <v>5791</v>
      </c>
      <c t="s" s="136" r="C4123">
        <v>294</v>
      </c>
      <c t="s" s="136" r="D4123">
        <v>294</v>
      </c>
      <c t="s" s="136" r="E4123">
        <v>8742</v>
      </c>
      <c s="150" r="F4123"/>
    </row>
    <row r="4124">
      <c s="113" r="A4124">
        <v>147707001322</v>
      </c>
      <c t="s" s="136" r="B4124">
        <v>5791</v>
      </c>
      <c t="s" s="136" r="C4124">
        <v>294</v>
      </c>
      <c t="s" s="136" r="D4124">
        <v>294</v>
      </c>
      <c t="s" s="136" r="E4124">
        <v>8922</v>
      </c>
      <c s="150" r="F4124"/>
    </row>
    <row r="4125">
      <c s="113" r="A4125">
        <v>147707001705</v>
      </c>
      <c t="s" s="136" r="B4125">
        <v>5791</v>
      </c>
      <c t="s" s="136" r="C4125">
        <v>294</v>
      </c>
      <c t="s" s="136" r="D4125">
        <v>294</v>
      </c>
      <c t="s" s="136" r="E4125">
        <v>8923</v>
      </c>
      <c s="150" r="F4125"/>
    </row>
    <row r="4126">
      <c s="113" r="A4126">
        <v>147707001811</v>
      </c>
      <c t="s" s="136" r="B4126">
        <v>5791</v>
      </c>
      <c t="s" s="136" r="C4126">
        <v>294</v>
      </c>
      <c t="s" s="136" r="D4126">
        <v>294</v>
      </c>
      <c t="s" s="136" r="E4126">
        <v>8924</v>
      </c>
      <c s="150" r="F4126"/>
    </row>
    <row r="4127">
      <c s="113" r="A4127">
        <v>247707001556</v>
      </c>
      <c t="s" s="136" r="B4127">
        <v>5791</v>
      </c>
      <c t="s" s="136" r="C4127">
        <v>294</v>
      </c>
      <c t="s" s="136" r="D4127">
        <v>294</v>
      </c>
      <c t="s" s="136" r="E4127">
        <v>8925</v>
      </c>
      <c s="150" r="F4127"/>
    </row>
    <row r="4128">
      <c s="113" r="A4128">
        <v>247707001823</v>
      </c>
      <c t="s" s="136" r="B4128">
        <v>5791</v>
      </c>
      <c t="s" s="136" r="C4128">
        <v>294</v>
      </c>
      <c t="s" s="136" r="D4128">
        <v>294</v>
      </c>
      <c t="s" s="136" r="E4128">
        <v>8926</v>
      </c>
      <c s="150" r="F4128"/>
    </row>
    <row r="4129">
      <c s="113" r="A4129">
        <v>847707001705</v>
      </c>
      <c t="s" s="136" r="B4129">
        <v>5791</v>
      </c>
      <c t="s" s="136" r="C4129">
        <v>294</v>
      </c>
      <c t="s" s="136" r="D4129">
        <v>294</v>
      </c>
      <c t="s" s="136" r="E4129">
        <v>8927</v>
      </c>
      <c s="150" r="F4129"/>
    </row>
    <row r="4130">
      <c s="113" r="A4130">
        <v>147745000040</v>
      </c>
      <c t="s" s="136" r="B4130">
        <v>8928</v>
      </c>
      <c t="s" s="136" r="C4130">
        <v>294</v>
      </c>
      <c t="s" s="136" r="D4130">
        <v>294</v>
      </c>
      <c t="s" s="136" r="E4130">
        <v>8929</v>
      </c>
      <c s="150" r="F4130"/>
    </row>
    <row r="4131">
      <c s="113" r="A4131">
        <v>247745000032</v>
      </c>
      <c t="s" s="136" r="B4131">
        <v>8928</v>
      </c>
      <c t="s" s="136" r="C4131">
        <v>294</v>
      </c>
      <c t="s" s="136" r="D4131">
        <v>294</v>
      </c>
      <c t="s" s="136" r="E4131">
        <v>8930</v>
      </c>
      <c s="150" r="F4131"/>
    </row>
    <row r="4132">
      <c s="113" r="A4132">
        <v>247745000075</v>
      </c>
      <c t="s" s="136" r="B4132">
        <v>8928</v>
      </c>
      <c t="s" s="136" r="C4132">
        <v>294</v>
      </c>
      <c t="s" s="136" r="D4132">
        <v>294</v>
      </c>
      <c t="s" s="136" r="E4132">
        <v>8931</v>
      </c>
      <c s="150" r="F4132"/>
    </row>
    <row r="4133">
      <c s="113" r="A4133">
        <v>247745000130</v>
      </c>
      <c t="s" s="136" r="B4133">
        <v>8928</v>
      </c>
      <c t="s" s="136" r="C4133">
        <v>294</v>
      </c>
      <c t="s" s="136" r="D4133">
        <v>294</v>
      </c>
      <c t="s" s="136" r="E4133">
        <v>8797</v>
      </c>
      <c s="150" r="F4133"/>
    </row>
    <row r="4134">
      <c s="113" r="A4134">
        <v>247745000423</v>
      </c>
      <c t="s" s="136" r="B4134">
        <v>8928</v>
      </c>
      <c t="s" s="136" r="C4134">
        <v>294</v>
      </c>
      <c t="s" s="136" r="D4134">
        <v>294</v>
      </c>
      <c t="s" s="136" r="E4134">
        <v>8932</v>
      </c>
      <c s="150" r="F4134"/>
    </row>
    <row r="4135">
      <c s="113" r="A4135">
        <v>477450000042</v>
      </c>
      <c t="s" s="136" r="B4135">
        <v>8928</v>
      </c>
      <c t="s" s="136" r="C4135">
        <v>294</v>
      </c>
      <c t="s" s="136" r="D4135">
        <v>294</v>
      </c>
      <c t="s" s="136" r="E4135">
        <v>8933</v>
      </c>
      <c s="150" r="F4135"/>
    </row>
    <row r="4136">
      <c s="113" r="A4136">
        <v>477450000043</v>
      </c>
      <c t="s" s="136" r="B4136">
        <v>8928</v>
      </c>
      <c t="s" s="136" r="C4136">
        <v>294</v>
      </c>
      <c t="s" s="136" r="D4136">
        <v>294</v>
      </c>
      <c t="s" s="136" r="E4136">
        <v>8934</v>
      </c>
      <c s="150" r="F4136"/>
    </row>
    <row r="4137">
      <c s="113" r="A4137">
        <v>477450000044</v>
      </c>
      <c t="s" s="136" r="B4137">
        <v>8928</v>
      </c>
      <c t="s" s="136" r="C4137">
        <v>294</v>
      </c>
      <c t="s" s="136" r="D4137">
        <v>294</v>
      </c>
      <c t="s" s="136" r="E4137">
        <v>8935</v>
      </c>
      <c s="150" r="F4137"/>
    </row>
    <row r="4138">
      <c s="113" r="A4138">
        <v>847745000423</v>
      </c>
      <c t="s" s="136" r="B4138">
        <v>8928</v>
      </c>
      <c t="s" s="136" r="C4138">
        <v>294</v>
      </c>
      <c t="s" s="136" r="D4138">
        <v>294</v>
      </c>
      <c t="s" s="136" r="E4138">
        <v>8936</v>
      </c>
      <c s="150" r="F4138"/>
    </row>
    <row r="4139">
      <c s="113" r="A4139">
        <v>147798000081</v>
      </c>
      <c t="s" s="136" r="B4139">
        <v>8937</v>
      </c>
      <c t="s" s="136" r="C4139">
        <v>294</v>
      </c>
      <c t="s" s="136" r="D4139">
        <v>294</v>
      </c>
      <c t="s" s="136" r="E4139">
        <v>8938</v>
      </c>
      <c s="150" r="F4139"/>
    </row>
    <row r="4140">
      <c s="113" r="A4140">
        <v>247798000557</v>
      </c>
      <c t="s" s="136" r="B4140">
        <v>8937</v>
      </c>
      <c t="s" s="136" r="C4140">
        <v>294</v>
      </c>
      <c t="s" s="136" r="D4140">
        <v>294</v>
      </c>
      <c t="s" s="136" r="E4140">
        <v>8939</v>
      </c>
      <c s="150" r="F4140"/>
    </row>
    <row r="4141">
      <c s="113" r="A4141">
        <v>147798000013</v>
      </c>
      <c t="s" s="136" r="B4141">
        <v>8937</v>
      </c>
      <c t="s" s="136" r="C4141">
        <v>294</v>
      </c>
      <c t="s" s="136" r="D4141">
        <v>294</v>
      </c>
      <c t="s" s="136" r="E4141">
        <v>8940</v>
      </c>
      <c s="150" r="F4141"/>
    </row>
    <row r="4142">
      <c s="50" r="A4142">
        <v>150001000088</v>
      </c>
      <c t="s" s="103" r="B4142">
        <v>4945</v>
      </c>
      <c t="s" s="103" r="C4142">
        <v>4911</v>
      </c>
      <c t="s" s="103" r="D4142">
        <v>6924</v>
      </c>
      <c t="s" s="103" r="E4142">
        <v>8941</v>
      </c>
      <c s="150" r="F4142"/>
    </row>
    <row r="4143">
      <c s="50" r="A4143">
        <v>150001000073</v>
      </c>
      <c t="s" s="103" r="B4143">
        <v>4945</v>
      </c>
      <c t="s" s="103" r="C4143">
        <v>4911</v>
      </c>
      <c t="s" s="103" r="D4143">
        <v>6924</v>
      </c>
      <c t="s" s="103" r="E4143">
        <v>8942</v>
      </c>
      <c s="150" r="F4143"/>
    </row>
    <row r="4144">
      <c s="50" r="A4144">
        <v>150001000278</v>
      </c>
      <c t="s" s="103" r="B4144">
        <v>4945</v>
      </c>
      <c t="s" s="103" r="C4144">
        <v>4911</v>
      </c>
      <c t="s" s="103" r="D4144">
        <v>6924</v>
      </c>
      <c t="s" s="103" r="E4144">
        <v>8943</v>
      </c>
      <c s="150" r="F4144"/>
    </row>
    <row r="4145">
      <c s="50" r="A4145">
        <v>150001000588</v>
      </c>
      <c t="s" s="103" r="B4145">
        <v>4945</v>
      </c>
      <c t="s" s="103" r="C4145">
        <v>4911</v>
      </c>
      <c t="s" s="103" r="D4145">
        <v>6924</v>
      </c>
      <c t="s" s="103" r="E4145">
        <v>6824</v>
      </c>
      <c s="150" r="F4145"/>
    </row>
    <row r="4146">
      <c s="50" r="A4146">
        <v>150001000584</v>
      </c>
      <c t="s" s="103" r="B4146">
        <v>4945</v>
      </c>
      <c t="s" s="103" r="C4146">
        <v>4911</v>
      </c>
      <c t="s" s="103" r="D4146">
        <v>6924</v>
      </c>
      <c t="s" s="103" r="E4146">
        <v>8944</v>
      </c>
      <c s="150" r="F4146"/>
    </row>
    <row r="4147">
      <c s="50" r="A4147">
        <v>150001001762</v>
      </c>
      <c t="s" s="103" r="B4147">
        <v>4945</v>
      </c>
      <c t="s" s="103" r="C4147">
        <v>4911</v>
      </c>
      <c t="s" s="103" r="D4147">
        <v>6924</v>
      </c>
      <c t="s" s="103" r="E4147">
        <v>8945</v>
      </c>
      <c s="150" r="F4147"/>
    </row>
    <row r="4148">
      <c s="113" r="A4148">
        <v>150001000189</v>
      </c>
      <c t="s" s="136" r="B4148">
        <v>6924</v>
      </c>
      <c t="s" s="136" r="C4148">
        <v>325</v>
      </c>
      <c t="s" s="136" r="D4148">
        <v>6924</v>
      </c>
      <c t="s" s="136" r="E4148">
        <v>8946</v>
      </c>
      <c s="150" r="F4148"/>
    </row>
    <row r="4149">
      <c s="113" r="A4149">
        <v>150001004907</v>
      </c>
      <c t="s" s="136" r="B4149">
        <v>6924</v>
      </c>
      <c t="s" s="136" r="C4149">
        <v>325</v>
      </c>
      <c t="s" s="136" r="D4149">
        <v>6924</v>
      </c>
      <c t="s" s="136" r="E4149">
        <v>8947</v>
      </c>
      <c s="150" r="F4149"/>
    </row>
    <row r="4150">
      <c s="113" r="A4150">
        <v>150001000197</v>
      </c>
      <c t="s" s="136" r="B4150">
        <v>6924</v>
      </c>
      <c t="s" s="136" r="C4150">
        <v>325</v>
      </c>
      <c t="s" s="136" r="D4150">
        <v>6924</v>
      </c>
      <c t="s" s="136" r="E4150">
        <v>6112</v>
      </c>
      <c s="150" r="F4150"/>
    </row>
    <row r="4151">
      <c s="113" r="A4151">
        <v>150001001223</v>
      </c>
      <c t="s" s="136" r="B4151">
        <v>6924</v>
      </c>
      <c t="s" s="136" r="C4151">
        <v>325</v>
      </c>
      <c t="s" s="136" r="D4151">
        <v>6924</v>
      </c>
      <c t="s" s="136" r="E4151">
        <v>8948</v>
      </c>
      <c s="150" r="F4151"/>
    </row>
    <row r="4152">
      <c s="113" r="A4152">
        <v>150001000201</v>
      </c>
      <c t="s" s="136" r="B4152">
        <v>6924</v>
      </c>
      <c t="s" s="136" r="C4152">
        <v>325</v>
      </c>
      <c t="s" s="136" r="D4152">
        <v>6924</v>
      </c>
      <c t="s" s="136" r="E4152">
        <v>1439</v>
      </c>
      <c s="150" r="F4152"/>
    </row>
    <row r="4153">
      <c s="113" r="A4153">
        <v>150001001957</v>
      </c>
      <c t="s" s="136" r="B4153">
        <v>6924</v>
      </c>
      <c t="s" s="136" r="C4153">
        <v>325</v>
      </c>
      <c t="s" s="136" r="D4153">
        <v>6924</v>
      </c>
      <c t="s" s="136" r="E4153">
        <v>8949</v>
      </c>
      <c s="150" r="F4153"/>
    </row>
    <row r="4154">
      <c s="113" r="A4154">
        <v>150001000227</v>
      </c>
      <c t="s" s="136" r="B4154">
        <v>6924</v>
      </c>
      <c t="s" s="136" r="C4154">
        <v>325</v>
      </c>
      <c t="s" s="136" r="D4154">
        <v>6924</v>
      </c>
      <c t="s" s="136" r="E4154">
        <v>8950</v>
      </c>
      <c s="150" r="F4154"/>
    </row>
    <row r="4155">
      <c s="113" r="A4155">
        <v>150001000239</v>
      </c>
      <c t="s" s="136" r="B4155">
        <v>6924</v>
      </c>
      <c t="s" s="136" r="C4155">
        <v>325</v>
      </c>
      <c t="s" s="136" r="D4155">
        <v>6924</v>
      </c>
      <c t="s" s="136" r="E4155">
        <v>8951</v>
      </c>
      <c s="150" r="F4155"/>
    </row>
    <row r="4156">
      <c s="113" r="A4156">
        <v>150001000134</v>
      </c>
      <c t="s" s="136" r="B4156">
        <v>6924</v>
      </c>
      <c t="s" s="136" r="C4156">
        <v>325</v>
      </c>
      <c t="s" s="136" r="D4156">
        <v>6924</v>
      </c>
      <c t="s" s="136" r="E4156">
        <v>8952</v>
      </c>
      <c s="150" r="F4156"/>
    </row>
    <row r="4157">
      <c s="113" r="A4157">
        <v>150001000243</v>
      </c>
      <c t="s" s="136" r="B4157">
        <v>6924</v>
      </c>
      <c t="s" s="136" r="C4157">
        <v>325</v>
      </c>
      <c t="s" s="136" r="D4157">
        <v>6924</v>
      </c>
      <c t="s" s="136" r="E4157">
        <v>865</v>
      </c>
      <c s="150" r="F4157"/>
    </row>
    <row r="4158">
      <c s="113" r="A4158">
        <v>150001001963</v>
      </c>
      <c t="s" s="136" r="B4158">
        <v>6924</v>
      </c>
      <c t="s" s="136" r="C4158">
        <v>325</v>
      </c>
      <c t="s" s="136" r="D4158">
        <v>6924</v>
      </c>
      <c t="s" s="136" r="E4158">
        <v>6718</v>
      </c>
      <c s="150" r="F4158"/>
    </row>
    <row r="4159">
      <c s="113" r="A4159">
        <v>150001000219</v>
      </c>
      <c t="s" s="136" r="B4159">
        <v>6924</v>
      </c>
      <c t="s" s="136" r="C4159">
        <v>325</v>
      </c>
      <c t="s" s="136" r="D4159">
        <v>6924</v>
      </c>
      <c t="s" s="136" r="E4159">
        <v>8953</v>
      </c>
      <c s="150" r="F4159"/>
    </row>
    <row r="4160">
      <c s="113" r="A4160">
        <v>150001001231</v>
      </c>
      <c t="s" s="136" r="B4160">
        <v>6924</v>
      </c>
      <c t="s" s="136" r="C4160">
        <v>325</v>
      </c>
      <c t="s" s="136" r="D4160">
        <v>6924</v>
      </c>
      <c t="s" s="136" r="E4160">
        <v>8954</v>
      </c>
      <c s="150" r="F4160"/>
    </row>
    <row r="4161">
      <c s="113" r="A4161">
        <v>150001001355</v>
      </c>
      <c t="s" s="136" r="B4161">
        <v>6924</v>
      </c>
      <c t="s" s="136" r="C4161">
        <v>325</v>
      </c>
      <c t="s" s="136" r="D4161">
        <v>6924</v>
      </c>
      <c t="s" s="136" r="E4161">
        <v>8955</v>
      </c>
      <c s="150" r="F4161"/>
    </row>
    <row r="4162">
      <c s="50" r="A4162">
        <v>150001001479</v>
      </c>
      <c t="s" s="103" r="B4162">
        <v>4945</v>
      </c>
      <c t="s" s="103" r="C4162">
        <v>4911</v>
      </c>
      <c t="s" s="103" r="D4162">
        <v>6924</v>
      </c>
      <c t="s" s="103" r="E4162">
        <v>8956</v>
      </c>
      <c s="150" r="F4162"/>
    </row>
    <row r="4163">
      <c s="50" r="A4163">
        <v>150001001246</v>
      </c>
      <c t="s" s="103" r="B4163">
        <v>4945</v>
      </c>
      <c t="s" s="103" r="C4163">
        <v>4911</v>
      </c>
      <c t="s" s="103" r="D4163">
        <v>6924</v>
      </c>
      <c t="s" s="103" r="E4163">
        <v>8957</v>
      </c>
      <c s="150" r="F4163"/>
    </row>
    <row r="4164">
      <c s="50" r="A4164">
        <v>150001000975</v>
      </c>
      <c t="s" s="103" r="B4164">
        <v>4945</v>
      </c>
      <c t="s" s="103" r="C4164">
        <v>4911</v>
      </c>
      <c t="s" s="103" r="D4164">
        <v>6924</v>
      </c>
      <c t="s" s="103" r="E4164">
        <v>8958</v>
      </c>
      <c s="150" r="F4164"/>
    </row>
    <row r="4165">
      <c s="50" r="A4165">
        <v>150001000065</v>
      </c>
      <c t="s" s="103" r="B4165">
        <v>4945</v>
      </c>
      <c t="s" s="103" r="C4165">
        <v>4911</v>
      </c>
      <c t="s" s="103" r="D4165">
        <v>6924</v>
      </c>
      <c t="s" s="103" r="E4165">
        <v>8959</v>
      </c>
      <c s="150" r="F4165"/>
    </row>
    <row r="4166">
      <c s="50" r="A4166">
        <v>150001000096</v>
      </c>
      <c t="s" s="103" r="B4166">
        <v>4945</v>
      </c>
      <c t="s" s="103" r="C4166">
        <v>4911</v>
      </c>
      <c t="s" s="103" r="D4166">
        <v>6924</v>
      </c>
      <c t="s" s="103" r="E4166">
        <v>8960</v>
      </c>
      <c s="150" r="F4166"/>
    </row>
    <row r="4167">
      <c s="50" r="A4167">
        <v>150001000620</v>
      </c>
      <c t="s" s="103" r="B4167">
        <v>4945</v>
      </c>
      <c t="s" s="103" r="C4167">
        <v>4911</v>
      </c>
      <c t="s" s="103" r="D4167">
        <v>6924</v>
      </c>
      <c t="s" s="103" r="E4167">
        <v>8961</v>
      </c>
      <c s="150" r="F4167"/>
    </row>
    <row r="4168">
      <c s="50" r="A4168">
        <v>150001001363</v>
      </c>
      <c t="s" s="103" r="B4168">
        <v>4945</v>
      </c>
      <c t="s" s="103" r="C4168">
        <v>4911</v>
      </c>
      <c t="s" s="103" r="D4168">
        <v>6924</v>
      </c>
      <c t="s" s="103" r="E4168">
        <v>8962</v>
      </c>
      <c s="150" r="F4168"/>
    </row>
    <row r="4169">
      <c s="50" r="A4169">
        <v>150001006861</v>
      </c>
      <c t="s" s="103" r="B4169">
        <v>4945</v>
      </c>
      <c t="s" s="103" r="C4169">
        <v>4911</v>
      </c>
      <c t="s" s="103" r="D4169">
        <v>6924</v>
      </c>
      <c t="s" s="103" r="E4169">
        <v>8963</v>
      </c>
      <c s="150" r="F4169"/>
    </row>
    <row r="4170">
      <c s="50" r="A4170">
        <v>150001001959</v>
      </c>
      <c t="s" s="103" r="B4170">
        <v>4945</v>
      </c>
      <c t="s" s="103" r="C4170">
        <v>4911</v>
      </c>
      <c t="s" s="103" r="D4170">
        <v>6924</v>
      </c>
      <c t="s" s="103" r="E4170">
        <v>8964</v>
      </c>
      <c s="150" r="F4170"/>
    </row>
    <row r="4171">
      <c s="50" r="A4171">
        <v>150001002277</v>
      </c>
      <c t="s" s="103" r="B4171">
        <v>4945</v>
      </c>
      <c t="s" s="103" r="C4171">
        <v>4911</v>
      </c>
      <c t="s" s="103" r="D4171">
        <v>6924</v>
      </c>
      <c t="s" s="103" r="E4171">
        <v>8965</v>
      </c>
      <c s="150" r="F4171"/>
    </row>
    <row r="4172">
      <c s="113" r="A4172">
        <v>150001002611</v>
      </c>
      <c t="s" s="136" r="B4172">
        <v>6924</v>
      </c>
      <c t="s" s="136" r="C4172">
        <v>325</v>
      </c>
      <c t="s" s="136" r="D4172">
        <v>6924</v>
      </c>
      <c t="s" s="136" r="E4172">
        <v>8966</v>
      </c>
      <c s="150" r="F4172"/>
    </row>
    <row r="4173">
      <c s="113" r="A4173">
        <v>150001002742</v>
      </c>
      <c t="s" s="136" r="B4173">
        <v>6924</v>
      </c>
      <c t="s" s="136" r="C4173">
        <v>325</v>
      </c>
      <c t="s" s="136" r="D4173">
        <v>6924</v>
      </c>
      <c t="s" s="136" r="E4173">
        <v>8967</v>
      </c>
      <c s="150" r="F4173"/>
    </row>
    <row r="4174">
      <c s="50" r="A4174">
        <v>150001002726</v>
      </c>
      <c t="s" s="103" r="B4174">
        <v>4945</v>
      </c>
      <c t="s" s="103" r="C4174">
        <v>4911</v>
      </c>
      <c t="s" s="103" r="D4174">
        <v>6924</v>
      </c>
      <c t="s" s="103" r="E4174">
        <v>8968</v>
      </c>
      <c s="150" r="F4174"/>
    </row>
    <row r="4175">
      <c s="50" r="A4175">
        <v>150001000606</v>
      </c>
      <c t="s" s="103" r="B4175">
        <v>4945</v>
      </c>
      <c t="s" s="103" r="C4175">
        <v>4911</v>
      </c>
      <c t="s" s="103" r="D4175">
        <v>6924</v>
      </c>
      <c t="s" s="103" r="E4175">
        <v>8969</v>
      </c>
      <c s="150" r="F4175"/>
    </row>
    <row r="4176">
      <c s="50" r="A4176">
        <v>150001001606</v>
      </c>
      <c t="s" s="103" r="B4176">
        <v>4945</v>
      </c>
      <c t="s" s="103" r="C4176">
        <v>4911</v>
      </c>
      <c t="s" s="103" r="D4176">
        <v>6924</v>
      </c>
      <c t="s" s="103" r="E4176">
        <v>8970</v>
      </c>
      <c s="150" r="F4176"/>
    </row>
    <row r="4177">
      <c s="50" r="A4177">
        <v>150001000037</v>
      </c>
      <c t="s" s="103" r="B4177">
        <v>4945</v>
      </c>
      <c t="s" s="103" r="C4177">
        <v>4911</v>
      </c>
      <c t="s" s="103" r="D4177">
        <v>6924</v>
      </c>
      <c t="s" s="103" r="E4177">
        <v>8971</v>
      </c>
      <c s="150" r="F4177"/>
    </row>
    <row r="4178">
      <c s="113" r="A4178">
        <v>150001003170</v>
      </c>
      <c t="s" s="136" r="B4178">
        <v>6924</v>
      </c>
      <c t="s" s="136" r="C4178">
        <v>325</v>
      </c>
      <c t="s" s="136" r="D4178">
        <v>6924</v>
      </c>
      <c t="s" s="136" r="E4178">
        <v>1444</v>
      </c>
      <c s="150" r="F4178"/>
    </row>
    <row r="4179">
      <c s="113" r="A4179">
        <v>150001007469</v>
      </c>
      <c t="s" s="136" r="B4179">
        <v>6924</v>
      </c>
      <c t="s" s="136" r="C4179">
        <v>325</v>
      </c>
      <c t="s" s="136" r="D4179">
        <v>6924</v>
      </c>
      <c t="s" s="136" r="E4179">
        <v>8972</v>
      </c>
      <c s="150" r="F4179"/>
    </row>
    <row r="4180">
      <c s="113" r="A4180">
        <v>250001000710</v>
      </c>
      <c t="s" s="136" r="B4180">
        <v>6924</v>
      </c>
      <c t="s" s="136" r="C4180">
        <v>325</v>
      </c>
      <c t="s" s="136" r="D4180">
        <v>6924</v>
      </c>
      <c t="s" s="136" r="E4180">
        <v>8973</v>
      </c>
      <c s="150" r="F4180"/>
    </row>
    <row r="4181">
      <c s="113" r="A4181">
        <v>150001002751</v>
      </c>
      <c t="s" s="136" r="B4181">
        <v>6924</v>
      </c>
      <c t="s" s="136" r="C4181">
        <v>325</v>
      </c>
      <c t="s" s="136" r="D4181">
        <v>6924</v>
      </c>
      <c t="s" s="136" r="E4181">
        <v>8974</v>
      </c>
      <c s="150" r="F4181"/>
    </row>
    <row r="4182">
      <c s="113" r="A4182">
        <v>150001003285</v>
      </c>
      <c t="s" s="136" r="B4182">
        <v>6924</v>
      </c>
      <c t="s" s="136" r="C4182">
        <v>325</v>
      </c>
      <c t="s" s="136" r="D4182">
        <v>6924</v>
      </c>
      <c t="s" s="136" r="E4182">
        <v>8975</v>
      </c>
      <c s="150" r="F4182"/>
    </row>
    <row r="4183">
      <c s="113" r="A4183">
        <v>150001003382</v>
      </c>
      <c t="s" s="136" r="B4183">
        <v>6924</v>
      </c>
      <c t="s" s="136" r="C4183">
        <v>325</v>
      </c>
      <c t="s" s="136" r="D4183">
        <v>6924</v>
      </c>
      <c t="s" s="136" r="E4183">
        <v>8976</v>
      </c>
      <c s="150" r="F4183"/>
    </row>
    <row r="4184">
      <c s="113" r="A4184">
        <v>150001004800</v>
      </c>
      <c t="s" s="136" r="B4184">
        <v>6924</v>
      </c>
      <c t="s" s="136" r="C4184">
        <v>325</v>
      </c>
      <c t="s" s="136" r="D4184">
        <v>6924</v>
      </c>
      <c t="s" s="136" r="E4184">
        <v>8977</v>
      </c>
      <c s="150" r="F4184"/>
    </row>
    <row r="4185">
      <c s="113" r="A4185">
        <v>150001007426</v>
      </c>
      <c t="s" s="136" r="B4185">
        <v>6924</v>
      </c>
      <c t="s" s="136" r="C4185">
        <v>325</v>
      </c>
      <c t="s" s="136" r="D4185">
        <v>6924</v>
      </c>
      <c t="s" s="136" r="E4185">
        <v>8978</v>
      </c>
      <c s="150" r="F4185"/>
    </row>
    <row r="4186">
      <c s="113" r="A4186">
        <v>150001007434</v>
      </c>
      <c t="s" s="136" r="B4186">
        <v>6924</v>
      </c>
      <c t="s" s="136" r="C4186">
        <v>325</v>
      </c>
      <c t="s" s="136" r="D4186">
        <v>6924</v>
      </c>
      <c t="s" s="136" r="E4186">
        <v>8979</v>
      </c>
      <c s="150" r="F4186"/>
    </row>
    <row r="4187">
      <c s="113" r="A4187">
        <v>150001001592</v>
      </c>
      <c t="s" s="136" r="B4187">
        <v>6924</v>
      </c>
      <c t="s" s="136" r="C4187">
        <v>325</v>
      </c>
      <c t="s" s="136" r="D4187">
        <v>6924</v>
      </c>
      <c t="s" s="136" r="E4187">
        <v>8980</v>
      </c>
      <c s="150" r="F4187"/>
    </row>
    <row r="4188">
      <c s="113" r="A4188">
        <v>150001002629</v>
      </c>
      <c t="s" s="136" r="B4188">
        <v>6924</v>
      </c>
      <c t="s" s="136" r="C4188">
        <v>325</v>
      </c>
      <c t="s" s="136" r="D4188">
        <v>6924</v>
      </c>
      <c t="s" s="136" r="E4188">
        <v>8981</v>
      </c>
      <c s="150" r="F4188"/>
    </row>
    <row r="4189">
      <c s="113" r="A4189">
        <v>150001003625</v>
      </c>
      <c t="s" s="136" r="B4189">
        <v>6924</v>
      </c>
      <c t="s" s="136" r="C4189">
        <v>325</v>
      </c>
      <c t="s" s="136" r="D4189">
        <v>6924</v>
      </c>
      <c t="s" s="136" r="E4189">
        <v>8982</v>
      </c>
      <c s="150" r="F4189"/>
    </row>
    <row r="4190">
      <c s="113" r="A4190">
        <v>150001004541</v>
      </c>
      <c t="s" s="136" r="B4190">
        <v>6924</v>
      </c>
      <c t="s" s="136" r="C4190">
        <v>325</v>
      </c>
      <c t="s" s="136" r="D4190">
        <v>6924</v>
      </c>
      <c t="s" s="136" r="E4190">
        <v>8983</v>
      </c>
      <c s="150" r="F4190"/>
    </row>
    <row r="4191">
      <c s="113" r="A4191">
        <v>150001004966</v>
      </c>
      <c t="s" s="136" r="B4191">
        <v>6924</v>
      </c>
      <c t="s" s="136" r="C4191">
        <v>325</v>
      </c>
      <c t="s" s="136" r="D4191">
        <v>6924</v>
      </c>
      <c t="s" s="136" r="E4191">
        <v>8984</v>
      </c>
      <c s="150" r="F4191"/>
    </row>
    <row r="4192">
      <c s="113" r="A4192">
        <v>250001007400</v>
      </c>
      <c t="s" s="136" r="B4192">
        <v>6924</v>
      </c>
      <c t="s" s="136" r="C4192">
        <v>325</v>
      </c>
      <c t="s" s="136" r="D4192">
        <v>6924</v>
      </c>
      <c t="s" s="136" r="E4192">
        <v>8985</v>
      </c>
      <c s="150" r="F4192"/>
    </row>
    <row r="4193">
      <c s="50" r="A4193">
        <v>250001001314</v>
      </c>
      <c t="s" s="103" r="B4193">
        <v>4945</v>
      </c>
      <c t="s" s="103" r="C4193">
        <v>4911</v>
      </c>
      <c t="s" s="103" r="D4193">
        <v>6924</v>
      </c>
      <c t="s" s="103" r="E4193">
        <v>8986</v>
      </c>
      <c s="150" r="F4193"/>
    </row>
    <row r="4194">
      <c s="113" r="A4194">
        <v>150001003729</v>
      </c>
      <c t="s" s="136" r="B4194">
        <v>6924</v>
      </c>
      <c t="s" s="136" r="C4194">
        <v>325</v>
      </c>
      <c t="s" s="136" r="D4194">
        <v>6924</v>
      </c>
      <c t="s" s="136" r="E4194">
        <v>8987</v>
      </c>
      <c s="150" r="F4194"/>
    </row>
    <row r="4195">
      <c s="113" r="A4195">
        <v>150001004628</v>
      </c>
      <c t="s" s="136" r="B4195">
        <v>6924</v>
      </c>
      <c t="s" s="136" r="C4195">
        <v>325</v>
      </c>
      <c t="s" s="136" r="D4195">
        <v>6924</v>
      </c>
      <c t="s" s="136" r="E4195">
        <v>8988</v>
      </c>
      <c s="150" r="F4195"/>
    </row>
    <row r="4196">
      <c s="50" r="A4196">
        <v>150001004630</v>
      </c>
      <c t="s" s="103" r="B4196">
        <v>4945</v>
      </c>
      <c t="s" s="103" r="C4196">
        <v>4911</v>
      </c>
      <c t="s" s="103" r="D4196">
        <v>6924</v>
      </c>
      <c t="s" s="103" r="E4196">
        <v>8989</v>
      </c>
      <c s="150" r="F4196"/>
    </row>
    <row r="4197">
      <c s="50" r="A4197">
        <v>150001004427</v>
      </c>
      <c t="s" s="103" r="B4197">
        <v>4945</v>
      </c>
      <c t="s" s="103" r="C4197">
        <v>4911</v>
      </c>
      <c t="s" s="103" r="D4197">
        <v>6924</v>
      </c>
      <c t="s" s="103" r="E4197">
        <v>7256</v>
      </c>
      <c s="150" r="F4197"/>
    </row>
    <row r="4198">
      <c s="113" r="A4198">
        <v>150001001939</v>
      </c>
      <c t="s" s="136" r="B4198">
        <v>6924</v>
      </c>
      <c t="s" s="136" r="C4198">
        <v>325</v>
      </c>
      <c t="s" s="136" r="D4198">
        <v>6924</v>
      </c>
      <c t="s" s="136" r="E4198">
        <v>8990</v>
      </c>
      <c s="150" r="F4198"/>
    </row>
    <row r="4199">
      <c s="113" r="A4199">
        <v>150001002436</v>
      </c>
      <c t="s" s="136" r="B4199">
        <v>6924</v>
      </c>
      <c t="s" s="136" r="C4199">
        <v>325</v>
      </c>
      <c t="s" s="136" r="D4199">
        <v>6924</v>
      </c>
      <c t="s" s="136" r="E4199">
        <v>8991</v>
      </c>
      <c s="150" r="F4199"/>
    </row>
    <row r="4200">
      <c s="113" r="A4200">
        <v>150001004788</v>
      </c>
      <c t="s" s="136" r="B4200">
        <v>6924</v>
      </c>
      <c t="s" s="136" r="C4200">
        <v>325</v>
      </c>
      <c t="s" s="136" r="D4200">
        <v>6924</v>
      </c>
      <c t="s" s="136" r="E4200">
        <v>8992</v>
      </c>
      <c s="150" r="F4200"/>
    </row>
    <row r="4201">
      <c s="113" r="A4201">
        <v>150001005016</v>
      </c>
      <c t="s" s="136" r="B4201">
        <v>6924</v>
      </c>
      <c t="s" s="136" r="C4201">
        <v>325</v>
      </c>
      <c t="s" s="136" r="D4201">
        <v>6924</v>
      </c>
      <c t="s" s="136" r="E4201">
        <v>8993</v>
      </c>
      <c s="150" r="F4201"/>
    </row>
    <row r="4202">
      <c s="113" r="A4202">
        <v>150001005261</v>
      </c>
      <c t="s" s="136" r="B4202">
        <v>6924</v>
      </c>
      <c t="s" s="136" r="C4202">
        <v>325</v>
      </c>
      <c t="s" s="136" r="D4202">
        <v>6924</v>
      </c>
      <c t="s" s="136" r="E4202">
        <v>8994</v>
      </c>
      <c s="150" r="F4202"/>
    </row>
    <row r="4203">
      <c s="50" r="A4203">
        <v>150001003161</v>
      </c>
      <c t="s" s="103" r="B4203">
        <v>4945</v>
      </c>
      <c t="s" s="103" r="C4203">
        <v>4911</v>
      </c>
      <c t="s" s="103" r="D4203">
        <v>6924</v>
      </c>
      <c t="s" s="103" r="E4203">
        <v>8995</v>
      </c>
      <c s="150" r="F4203"/>
    </row>
    <row r="4204">
      <c s="113" r="A4204">
        <v>150001002986</v>
      </c>
      <c t="s" s="136" r="B4204">
        <v>6924</v>
      </c>
      <c t="s" s="136" r="C4204">
        <v>325</v>
      </c>
      <c t="s" s="136" r="D4204">
        <v>6924</v>
      </c>
      <c t="s" s="136" r="E4204">
        <v>8996</v>
      </c>
      <c s="150" r="F4204"/>
    </row>
    <row r="4205">
      <c s="113" r="A4205">
        <v>150001004567</v>
      </c>
      <c t="s" s="136" r="B4205">
        <v>6924</v>
      </c>
      <c t="s" s="136" r="C4205">
        <v>325</v>
      </c>
      <c t="s" s="136" r="D4205">
        <v>6924</v>
      </c>
      <c t="s" s="136" r="E4205">
        <v>8997</v>
      </c>
      <c s="150" r="F4205"/>
    </row>
    <row r="4206">
      <c s="113" r="A4206">
        <v>150001004679</v>
      </c>
      <c t="s" s="136" r="B4206">
        <v>6924</v>
      </c>
      <c t="s" s="136" r="C4206">
        <v>325</v>
      </c>
      <c t="s" s="136" r="D4206">
        <v>6924</v>
      </c>
      <c t="s" s="136" r="E4206">
        <v>8998</v>
      </c>
      <c s="150" r="F4206"/>
    </row>
    <row r="4207">
      <c s="113" r="A4207">
        <v>150001004687</v>
      </c>
      <c t="s" s="136" r="B4207">
        <v>6924</v>
      </c>
      <c t="s" s="136" r="C4207">
        <v>325</v>
      </c>
      <c t="s" s="136" r="D4207">
        <v>6924</v>
      </c>
      <c t="s" s="136" r="E4207">
        <v>8999</v>
      </c>
      <c s="150" r="F4207"/>
    </row>
    <row r="4208">
      <c s="113" r="A4208">
        <v>150001004893</v>
      </c>
      <c t="s" s="136" r="B4208">
        <v>6924</v>
      </c>
      <c t="s" s="136" r="C4208">
        <v>325</v>
      </c>
      <c t="s" s="136" r="D4208">
        <v>6924</v>
      </c>
      <c t="s" s="136" r="E4208">
        <v>9000</v>
      </c>
      <c s="150" r="F4208"/>
    </row>
    <row r="4209">
      <c s="50" r="A4209">
        <v>150001004711</v>
      </c>
      <c t="s" s="103" r="B4209">
        <v>4945</v>
      </c>
      <c t="s" s="103" r="C4209">
        <v>4911</v>
      </c>
      <c t="s" s="103" r="D4209">
        <v>6924</v>
      </c>
      <c t="s" s="103" r="E4209">
        <v>9001</v>
      </c>
      <c s="150" r="F4209"/>
    </row>
    <row r="4210">
      <c s="113" r="A4210">
        <v>150001004729</v>
      </c>
      <c t="s" s="136" r="B4210">
        <v>6924</v>
      </c>
      <c t="s" s="136" r="C4210">
        <v>325</v>
      </c>
      <c t="s" s="136" r="D4210">
        <v>6924</v>
      </c>
      <c t="s" s="136" r="E4210">
        <v>1451</v>
      </c>
      <c s="150" r="F4210"/>
    </row>
    <row r="4211">
      <c s="113" r="A4211">
        <v>150001004407</v>
      </c>
      <c t="s" s="136" r="B4211">
        <v>6924</v>
      </c>
      <c t="s" s="136" r="C4211">
        <v>325</v>
      </c>
      <c t="s" s="136" r="D4211">
        <v>6924</v>
      </c>
      <c t="s" s="136" r="E4211">
        <v>9002</v>
      </c>
      <c s="150" r="F4211"/>
    </row>
    <row r="4212">
      <c s="113" r="A4212">
        <v>150001005039</v>
      </c>
      <c t="s" s="136" r="B4212">
        <v>6924</v>
      </c>
      <c t="s" s="136" r="C4212">
        <v>325</v>
      </c>
      <c t="s" s="136" r="D4212">
        <v>6924</v>
      </c>
      <c t="s" s="136" r="E4212">
        <v>9003</v>
      </c>
      <c s="150" r="F4212"/>
    </row>
    <row r="4213">
      <c s="50" r="A4213">
        <v>150001000146</v>
      </c>
      <c t="s" s="103" r="B4213">
        <v>4945</v>
      </c>
      <c t="s" s="103" r="C4213">
        <v>4911</v>
      </c>
      <c t="s" s="103" r="D4213">
        <v>6924</v>
      </c>
      <c t="s" s="103" r="E4213">
        <v>9004</v>
      </c>
      <c s="150" r="F4213"/>
    </row>
    <row r="4214">
      <c s="50" r="A4214">
        <v>150001005903</v>
      </c>
      <c t="s" s="103" r="B4214">
        <v>4945</v>
      </c>
      <c t="s" s="103" r="C4214">
        <v>4911</v>
      </c>
      <c t="s" s="103" r="D4214">
        <v>6924</v>
      </c>
      <c t="s" s="103" r="E4214">
        <v>9005</v>
      </c>
      <c s="150" r="F4214"/>
    </row>
    <row r="4215">
      <c s="50" r="A4215">
        <v>150001000561</v>
      </c>
      <c t="s" s="103" r="B4215">
        <v>4945</v>
      </c>
      <c t="s" s="103" r="C4215">
        <v>4911</v>
      </c>
      <c t="s" s="103" r="D4215">
        <v>6924</v>
      </c>
      <c t="s" s="103" r="E4215">
        <v>9006</v>
      </c>
      <c s="150" r="F4215"/>
    </row>
    <row r="4216">
      <c s="113" r="A4216">
        <v>150006000314</v>
      </c>
      <c t="s" s="136" r="B4216">
        <v>9007</v>
      </c>
      <c t="s" s="136" r="C4216">
        <v>325</v>
      </c>
      <c t="s" s="136" r="D4216">
        <v>325</v>
      </c>
      <c t="s" s="136" r="E4216">
        <v>9008</v>
      </c>
      <c s="150" r="F4216"/>
    </row>
    <row r="4217">
      <c s="113" r="A4217">
        <v>150006000322</v>
      </c>
      <c t="s" s="136" r="B4217">
        <v>9007</v>
      </c>
      <c t="s" s="136" r="C4217">
        <v>325</v>
      </c>
      <c t="s" s="136" r="D4217">
        <v>325</v>
      </c>
      <c t="s" s="136" r="E4217">
        <v>9009</v>
      </c>
      <c s="150" r="F4217"/>
    </row>
    <row r="4218">
      <c s="113" r="A4218">
        <v>250006000378</v>
      </c>
      <c t="s" s="136" r="B4218">
        <v>9007</v>
      </c>
      <c t="s" s="136" r="C4218">
        <v>325</v>
      </c>
      <c t="s" s="136" r="D4218">
        <v>325</v>
      </c>
      <c t="s" s="136" r="E4218">
        <v>9010</v>
      </c>
      <c s="150" r="F4218"/>
    </row>
    <row r="4219">
      <c s="113" r="A4219">
        <v>150006000764</v>
      </c>
      <c t="s" s="136" r="B4219">
        <v>9007</v>
      </c>
      <c t="s" s="136" r="C4219">
        <v>325</v>
      </c>
      <c t="s" s="136" r="D4219">
        <v>325</v>
      </c>
      <c t="s" s="136" r="E4219">
        <v>9011</v>
      </c>
      <c s="150" r="F4219"/>
    </row>
    <row r="4220">
      <c s="113" r="A4220">
        <v>250006000220</v>
      </c>
      <c t="s" s="136" r="B4220">
        <v>9007</v>
      </c>
      <c t="s" s="136" r="C4220">
        <v>325</v>
      </c>
      <c t="s" s="136" r="D4220">
        <v>325</v>
      </c>
      <c t="s" s="136" r="E4220">
        <v>9012</v>
      </c>
      <c s="150" r="F4220"/>
    </row>
    <row r="4221">
      <c s="50" r="A4221">
        <v>150006000934</v>
      </c>
      <c t="s" s="103" r="B4221">
        <v>9013</v>
      </c>
      <c t="s" s="103" r="C4221">
        <v>4911</v>
      </c>
      <c t="s" s="103" r="D4221">
        <v>325</v>
      </c>
      <c t="s" s="103" r="E4221">
        <v>9014</v>
      </c>
      <c s="150" r="F4221"/>
    </row>
    <row r="4222">
      <c s="50" r="A4222">
        <v>150006001060</v>
      </c>
      <c t="s" s="103" r="B4222">
        <v>9013</v>
      </c>
      <c t="s" s="103" r="C4222">
        <v>4911</v>
      </c>
      <c t="s" s="103" r="D4222">
        <v>325</v>
      </c>
      <c t="s" s="103" r="E4222">
        <v>9015</v>
      </c>
      <c s="150" r="F4222"/>
    </row>
    <row r="4223">
      <c s="113" r="A4223">
        <v>150006000306</v>
      </c>
      <c t="s" s="136" r="B4223">
        <v>9007</v>
      </c>
      <c t="s" s="136" r="C4223">
        <v>325</v>
      </c>
      <c t="s" s="136" r="D4223">
        <v>325</v>
      </c>
      <c t="s" s="136" r="E4223">
        <v>9016</v>
      </c>
      <c s="150" r="F4223"/>
    </row>
    <row r="4224">
      <c s="113" r="A4224">
        <v>150006000403</v>
      </c>
      <c t="s" s="136" r="B4224">
        <v>9007</v>
      </c>
      <c t="s" s="136" r="C4224">
        <v>325</v>
      </c>
      <c t="s" s="136" r="D4224">
        <v>325</v>
      </c>
      <c t="s" s="136" r="E4224">
        <v>9017</v>
      </c>
      <c s="150" r="F4224"/>
    </row>
    <row r="4225">
      <c s="113" r="A4225">
        <v>150006000721</v>
      </c>
      <c t="s" s="136" r="B4225">
        <v>9007</v>
      </c>
      <c t="s" s="136" r="C4225">
        <v>325</v>
      </c>
      <c t="s" s="136" r="D4225">
        <v>325</v>
      </c>
      <c t="s" s="136" r="E4225">
        <v>9018</v>
      </c>
      <c s="150" r="F4225"/>
    </row>
    <row r="4226">
      <c s="113" r="A4226">
        <v>150006001698</v>
      </c>
      <c t="s" s="136" r="B4226">
        <v>9007</v>
      </c>
      <c t="s" s="136" r="C4226">
        <v>325</v>
      </c>
      <c t="s" s="136" r="D4226">
        <v>325</v>
      </c>
      <c t="s" s="136" r="E4226">
        <v>4628</v>
      </c>
      <c s="150" r="F4226"/>
    </row>
    <row r="4227">
      <c s="113" r="A4227">
        <v>150006001035</v>
      </c>
      <c t="s" s="136" r="B4227">
        <v>9007</v>
      </c>
      <c t="s" s="136" r="C4227">
        <v>325</v>
      </c>
      <c t="s" s="136" r="D4227">
        <v>325</v>
      </c>
      <c t="s" s="136" r="E4227">
        <v>9019</v>
      </c>
      <c s="150" r="F4227"/>
    </row>
    <row r="4228">
      <c s="50" r="A4228">
        <v>250006000653</v>
      </c>
      <c t="s" s="103" r="B4228">
        <v>9013</v>
      </c>
      <c t="s" s="103" r="C4228">
        <v>4911</v>
      </c>
      <c t="s" s="103" r="D4228">
        <v>325</v>
      </c>
      <c t="s" s="103" r="E4228">
        <v>9020</v>
      </c>
      <c s="150" r="F4228"/>
    </row>
    <row r="4229">
      <c s="113" r="A4229">
        <v>150124000159</v>
      </c>
      <c t="s" s="136" r="B4229">
        <v>9021</v>
      </c>
      <c t="s" s="136" r="C4229">
        <v>325</v>
      </c>
      <c t="s" s="136" r="D4229">
        <v>325</v>
      </c>
      <c t="s" s="136" r="E4229">
        <v>1457</v>
      </c>
      <c s="150" r="F4229"/>
    </row>
    <row r="4230">
      <c s="113" r="A4230">
        <v>150150000191</v>
      </c>
      <c t="s" s="136" r="B4230">
        <v>9022</v>
      </c>
      <c t="s" s="136" r="C4230">
        <v>325</v>
      </c>
      <c t="s" s="136" r="D4230">
        <v>325</v>
      </c>
      <c t="s" s="136" r="E4230">
        <v>1458</v>
      </c>
      <c s="150" r="F4230"/>
    </row>
    <row r="4231">
      <c s="113" r="A4231">
        <v>250150000129</v>
      </c>
      <c t="s" s="136" r="B4231">
        <v>9022</v>
      </c>
      <c t="s" s="136" r="C4231">
        <v>325</v>
      </c>
      <c t="s" s="136" r="D4231">
        <v>325</v>
      </c>
      <c t="s" s="136" r="E4231">
        <v>9023</v>
      </c>
      <c s="150" r="F4231"/>
    </row>
    <row r="4232">
      <c s="113" r="A4232">
        <v>150223000101</v>
      </c>
      <c t="s" s="136" r="B4232">
        <v>9024</v>
      </c>
      <c t="s" s="136" r="C4232">
        <v>325</v>
      </c>
      <c t="s" s="136" r="D4232">
        <v>325</v>
      </c>
      <c t="s" s="136" r="E4232">
        <v>9025</v>
      </c>
      <c s="150" r="F4232"/>
    </row>
    <row r="4233">
      <c s="113" r="A4233">
        <v>150226000013</v>
      </c>
      <c t="s" s="136" r="B4233">
        <v>9026</v>
      </c>
      <c t="s" s="136" r="C4233">
        <v>325</v>
      </c>
      <c t="s" s="136" r="D4233">
        <v>325</v>
      </c>
      <c t="s" s="136" r="E4233">
        <v>9027</v>
      </c>
      <c s="150" r="F4233"/>
    </row>
    <row r="4234">
      <c s="113" r="A4234">
        <v>150226000293</v>
      </c>
      <c t="s" s="136" r="B4234">
        <v>9026</v>
      </c>
      <c t="s" s="136" r="C4234">
        <v>325</v>
      </c>
      <c t="s" s="136" r="D4234">
        <v>325</v>
      </c>
      <c t="s" s="136" r="E4234">
        <v>5785</v>
      </c>
      <c s="150" r="F4234"/>
    </row>
    <row r="4235">
      <c s="113" r="A4235">
        <v>150226000215</v>
      </c>
      <c t="s" s="136" r="B4235">
        <v>9026</v>
      </c>
      <c t="s" s="136" r="C4235">
        <v>325</v>
      </c>
      <c t="s" s="136" r="D4235">
        <v>325</v>
      </c>
      <c t="s" s="136" r="E4235">
        <v>2423</v>
      </c>
      <c s="150" r="F4235"/>
    </row>
    <row r="4236">
      <c s="50" r="A4236">
        <v>150245000288</v>
      </c>
      <c t="s" s="103" r="B4236">
        <v>9028</v>
      </c>
      <c t="s" s="103" r="C4236">
        <v>4911</v>
      </c>
      <c t="s" s="103" r="D4236">
        <v>325</v>
      </c>
      <c t="s" s="103" r="E4236">
        <v>9029</v>
      </c>
      <c s="150" r="F4236"/>
    </row>
    <row r="4237">
      <c s="113" r="A4237">
        <v>150251000079</v>
      </c>
      <c t="s" s="136" r="B4237">
        <v>9030</v>
      </c>
      <c t="s" s="136" r="C4237">
        <v>325</v>
      </c>
      <c t="s" s="136" r="D4237">
        <v>325</v>
      </c>
      <c t="s" s="136" r="E4237">
        <v>9031</v>
      </c>
      <c s="150" r="F4237"/>
    </row>
    <row r="4238">
      <c s="113" r="A4238">
        <v>250251000103</v>
      </c>
      <c t="s" s="136" r="B4238">
        <v>9030</v>
      </c>
      <c t="s" s="136" r="C4238">
        <v>325</v>
      </c>
      <c t="s" s="136" r="D4238">
        <v>325</v>
      </c>
      <c t="s" s="136" r="E4238">
        <v>1942</v>
      </c>
      <c s="150" r="F4238"/>
    </row>
    <row r="4239">
      <c s="113" r="A4239">
        <v>150287000555</v>
      </c>
      <c t="s" s="136" r="B4239">
        <v>9032</v>
      </c>
      <c t="s" s="136" r="C4239">
        <v>325</v>
      </c>
      <c t="s" s="136" r="D4239">
        <v>325</v>
      </c>
      <c t="s" s="136" r="E4239">
        <v>9033</v>
      </c>
      <c s="150" r="F4239"/>
    </row>
    <row r="4240">
      <c s="113" r="A4240">
        <v>150287000563</v>
      </c>
      <c t="s" s="136" r="B4240">
        <v>9032</v>
      </c>
      <c t="s" s="136" r="C4240">
        <v>325</v>
      </c>
      <c t="s" s="136" r="D4240">
        <v>325</v>
      </c>
      <c t="s" s="136" r="E4240">
        <v>9034</v>
      </c>
      <c s="150" r="F4240"/>
    </row>
    <row r="4241">
      <c s="113" r="A4241">
        <v>250287000002</v>
      </c>
      <c t="s" s="136" r="B4241">
        <v>9032</v>
      </c>
      <c t="s" s="136" r="C4241">
        <v>325</v>
      </c>
      <c t="s" s="136" r="D4241">
        <v>325</v>
      </c>
      <c t="s" s="136" r="E4241">
        <v>9035</v>
      </c>
      <c s="150" r="F4241"/>
    </row>
    <row r="4242">
      <c s="113" r="A4242">
        <v>250287000116</v>
      </c>
      <c t="s" s="136" r="B4242">
        <v>9032</v>
      </c>
      <c t="s" s="136" r="C4242">
        <v>325</v>
      </c>
      <c t="s" s="136" r="D4242">
        <v>325</v>
      </c>
      <c t="s" s="136" r="E4242">
        <v>4614</v>
      </c>
      <c s="150" r="F4242"/>
    </row>
    <row r="4243">
      <c s="113" r="A4243">
        <v>250287000175</v>
      </c>
      <c t="s" s="136" r="B4243">
        <v>9032</v>
      </c>
      <c t="s" s="136" r="C4243">
        <v>325</v>
      </c>
      <c t="s" s="136" r="D4243">
        <v>325</v>
      </c>
      <c t="s" s="136" r="E4243">
        <v>9036</v>
      </c>
      <c s="150" r="F4243"/>
    </row>
    <row r="4244">
      <c s="113" r="A4244">
        <v>250287000248</v>
      </c>
      <c t="s" s="136" r="B4244">
        <v>9032</v>
      </c>
      <c t="s" s="136" r="C4244">
        <v>325</v>
      </c>
      <c t="s" s="136" r="D4244">
        <v>325</v>
      </c>
      <c t="s" s="136" r="E4244">
        <v>9037</v>
      </c>
      <c s="150" r="F4244"/>
    </row>
    <row r="4245">
      <c s="113" r="A4245">
        <v>250287000370</v>
      </c>
      <c t="s" s="136" r="B4245">
        <v>9032</v>
      </c>
      <c t="s" s="136" r="C4245">
        <v>325</v>
      </c>
      <c t="s" s="136" r="D4245">
        <v>325</v>
      </c>
      <c t="s" s="136" r="E4245">
        <v>9038</v>
      </c>
      <c s="150" r="F4245"/>
    </row>
    <row r="4246">
      <c s="113" r="A4246">
        <v>250287000515</v>
      </c>
      <c t="s" s="136" r="B4246">
        <v>9032</v>
      </c>
      <c t="s" s="136" r="C4246">
        <v>325</v>
      </c>
      <c t="s" s="136" r="D4246">
        <v>325</v>
      </c>
      <c t="s" s="136" r="E4246">
        <v>9039</v>
      </c>
      <c s="150" r="F4246"/>
    </row>
    <row r="4247">
      <c s="113" r="A4247">
        <v>150313000089</v>
      </c>
      <c t="s" s="136" r="B4247">
        <v>9040</v>
      </c>
      <c t="s" s="136" r="C4247">
        <v>325</v>
      </c>
      <c t="s" s="136" r="D4247">
        <v>325</v>
      </c>
      <c t="s" s="136" r="E4247">
        <v>9041</v>
      </c>
      <c s="150" r="F4247"/>
    </row>
    <row r="4248">
      <c s="113" r="A4248">
        <v>150313001026</v>
      </c>
      <c t="s" s="136" r="B4248">
        <v>9040</v>
      </c>
      <c t="s" s="136" r="C4248">
        <v>325</v>
      </c>
      <c t="s" s="136" r="D4248">
        <v>325</v>
      </c>
      <c t="s" s="136" r="E4248">
        <v>9042</v>
      </c>
      <c s="150" r="F4248"/>
    </row>
    <row r="4249">
      <c s="113" r="A4249">
        <v>150313001077</v>
      </c>
      <c t="s" s="136" r="B4249">
        <v>9040</v>
      </c>
      <c t="s" s="136" r="C4249">
        <v>325</v>
      </c>
      <c t="s" s="136" r="D4249">
        <v>325</v>
      </c>
      <c t="s" s="136" r="E4249">
        <v>9043</v>
      </c>
      <c s="150" r="F4249"/>
    </row>
    <row r="4250">
      <c s="113" r="A4250">
        <v>150313000097</v>
      </c>
      <c t="s" s="136" r="B4250">
        <v>9040</v>
      </c>
      <c t="s" s="136" r="C4250">
        <v>325</v>
      </c>
      <c t="s" s="136" r="D4250">
        <v>325</v>
      </c>
      <c t="s" s="136" r="E4250">
        <v>9044</v>
      </c>
      <c s="150" r="F4250"/>
    </row>
    <row r="4251">
      <c s="113" r="A4251">
        <v>150313000071</v>
      </c>
      <c t="s" s="136" r="B4251">
        <v>9040</v>
      </c>
      <c t="s" s="136" r="C4251">
        <v>325</v>
      </c>
      <c t="s" s="136" r="D4251">
        <v>325</v>
      </c>
      <c t="s" s="136" r="E4251">
        <v>9045</v>
      </c>
      <c s="150" r="F4251"/>
    </row>
    <row r="4252">
      <c s="113" r="A4252">
        <v>150313000356</v>
      </c>
      <c t="s" s="136" r="B4252">
        <v>9040</v>
      </c>
      <c t="s" s="136" r="C4252">
        <v>325</v>
      </c>
      <c t="s" s="136" r="D4252">
        <v>325</v>
      </c>
      <c t="s" s="136" r="E4252">
        <v>9046</v>
      </c>
      <c s="150" r="F4252"/>
    </row>
    <row r="4253">
      <c s="113" r="A4253">
        <v>150313000933</v>
      </c>
      <c t="s" s="136" r="B4253">
        <v>9040</v>
      </c>
      <c t="s" s="136" r="C4253">
        <v>325</v>
      </c>
      <c t="s" s="136" r="D4253">
        <v>325</v>
      </c>
      <c t="s" s="136" r="E4253">
        <v>9047</v>
      </c>
      <c s="150" r="F4253"/>
    </row>
    <row r="4254">
      <c s="113" r="A4254">
        <v>150313001051</v>
      </c>
      <c t="s" s="136" r="B4254">
        <v>9040</v>
      </c>
      <c t="s" s="136" r="C4254">
        <v>325</v>
      </c>
      <c t="s" s="136" r="D4254">
        <v>325</v>
      </c>
      <c t="s" s="136" r="E4254">
        <v>9048</v>
      </c>
      <c s="150" r="F4254"/>
    </row>
    <row r="4255">
      <c s="113" r="A4255">
        <v>150313000861</v>
      </c>
      <c t="s" s="136" r="B4255">
        <v>9040</v>
      </c>
      <c t="s" s="136" r="C4255">
        <v>325</v>
      </c>
      <c t="s" s="136" r="D4255">
        <v>325</v>
      </c>
      <c t="s" s="136" r="E4255">
        <v>9049</v>
      </c>
      <c s="150" r="F4255"/>
    </row>
    <row r="4256">
      <c s="113" r="A4256">
        <v>250313000237</v>
      </c>
      <c t="s" s="136" r="B4256">
        <v>9040</v>
      </c>
      <c t="s" s="136" r="C4256">
        <v>325</v>
      </c>
      <c t="s" s="136" r="D4256">
        <v>325</v>
      </c>
      <c t="s" s="136" r="E4256">
        <v>9050</v>
      </c>
      <c s="150" r="F4256"/>
    </row>
    <row r="4257">
      <c s="113" r="A4257">
        <v>250313000261</v>
      </c>
      <c t="s" s="136" r="B4257">
        <v>9040</v>
      </c>
      <c t="s" s="136" r="C4257">
        <v>325</v>
      </c>
      <c t="s" s="136" r="D4257">
        <v>325</v>
      </c>
      <c t="s" s="136" r="E4257">
        <v>9051</v>
      </c>
      <c s="150" r="F4257"/>
    </row>
    <row r="4258">
      <c s="113" r="A4258">
        <v>250313000652</v>
      </c>
      <c t="s" s="136" r="B4258">
        <v>9040</v>
      </c>
      <c t="s" s="136" r="C4258">
        <v>325</v>
      </c>
      <c t="s" s="136" r="D4258">
        <v>325</v>
      </c>
      <c t="s" s="136" r="E4258">
        <v>9052</v>
      </c>
      <c s="150" r="F4258"/>
    </row>
    <row r="4259">
      <c s="113" r="A4259">
        <v>250313000920</v>
      </c>
      <c t="s" s="136" r="B4259">
        <v>9040</v>
      </c>
      <c t="s" s="136" r="C4259">
        <v>325</v>
      </c>
      <c t="s" s="136" r="D4259">
        <v>325</v>
      </c>
      <c t="s" s="136" r="E4259">
        <v>9053</v>
      </c>
      <c s="150" r="F4259"/>
    </row>
    <row r="4260">
      <c s="113" r="A4260">
        <v>250313001012</v>
      </c>
      <c t="s" s="136" r="B4260">
        <v>9040</v>
      </c>
      <c t="s" s="136" r="C4260">
        <v>325</v>
      </c>
      <c t="s" s="136" r="D4260">
        <v>325</v>
      </c>
      <c t="s" s="136" r="E4260">
        <v>9054</v>
      </c>
      <c s="150" r="F4260"/>
    </row>
    <row r="4261">
      <c s="113" r="A4261">
        <v>150313000551</v>
      </c>
      <c t="s" s="136" r="B4261">
        <v>9040</v>
      </c>
      <c t="s" s="136" r="C4261">
        <v>325</v>
      </c>
      <c t="s" s="136" r="D4261">
        <v>325</v>
      </c>
      <c t="s" s="136" r="E4261">
        <v>5849</v>
      </c>
      <c s="150" r="F4261"/>
    </row>
    <row r="4262">
      <c s="113" r="A4262">
        <v>150313000798</v>
      </c>
      <c t="s" s="136" r="B4262">
        <v>9040</v>
      </c>
      <c t="s" s="136" r="C4262">
        <v>325</v>
      </c>
      <c t="s" s="136" r="D4262">
        <v>325</v>
      </c>
      <c t="s" s="136" r="E4262">
        <v>2901</v>
      </c>
      <c s="150" r="F4262"/>
    </row>
    <row r="4263">
      <c s="113" r="A4263">
        <v>150313000852</v>
      </c>
      <c t="s" s="136" r="B4263">
        <v>9040</v>
      </c>
      <c t="s" s="136" r="C4263">
        <v>325</v>
      </c>
      <c t="s" s="136" r="D4263">
        <v>325</v>
      </c>
      <c t="s" s="136" r="E4263">
        <v>9055</v>
      </c>
      <c s="150" r="F4263"/>
    </row>
    <row r="4264">
      <c s="113" r="A4264">
        <v>150313001000</v>
      </c>
      <c t="s" s="136" r="B4264">
        <v>9040</v>
      </c>
      <c t="s" s="136" r="C4264">
        <v>325</v>
      </c>
      <c t="s" s="136" r="D4264">
        <v>325</v>
      </c>
      <c t="s" s="136" r="E4264">
        <v>1470</v>
      </c>
      <c s="150" r="F4264"/>
    </row>
    <row r="4265">
      <c s="113" r="A4265">
        <v>250313000016</v>
      </c>
      <c t="s" s="136" r="B4265">
        <v>9040</v>
      </c>
      <c t="s" s="136" r="C4265">
        <v>325</v>
      </c>
      <c t="s" s="136" r="D4265">
        <v>325</v>
      </c>
      <c t="s" s="136" r="E4265">
        <v>9056</v>
      </c>
      <c s="150" r="F4265"/>
    </row>
    <row r="4266">
      <c s="113" r="A4266">
        <v>250313000024</v>
      </c>
      <c t="s" s="136" r="B4266">
        <v>9040</v>
      </c>
      <c t="s" s="136" r="C4266">
        <v>325</v>
      </c>
      <c t="s" s="136" r="D4266">
        <v>325</v>
      </c>
      <c t="s" s="136" r="E4266">
        <v>9057</v>
      </c>
      <c s="150" r="F4266"/>
    </row>
    <row r="4267">
      <c s="113" r="A4267">
        <v>250313000121</v>
      </c>
      <c t="s" s="136" r="B4267">
        <v>9040</v>
      </c>
      <c t="s" s="136" r="C4267">
        <v>325</v>
      </c>
      <c t="s" s="136" r="D4267">
        <v>325</v>
      </c>
      <c t="s" s="136" r="E4267">
        <v>9058</v>
      </c>
      <c s="150" r="F4267"/>
    </row>
    <row r="4268">
      <c s="113" r="A4268">
        <v>250313000130</v>
      </c>
      <c t="s" s="136" r="B4268">
        <v>9040</v>
      </c>
      <c t="s" s="136" r="C4268">
        <v>325</v>
      </c>
      <c t="s" s="136" r="D4268">
        <v>325</v>
      </c>
      <c t="s" s="136" r="E4268">
        <v>9059</v>
      </c>
      <c s="150" r="F4268"/>
    </row>
    <row r="4269">
      <c s="113" r="A4269">
        <v>250313000148</v>
      </c>
      <c t="s" s="136" r="B4269">
        <v>9040</v>
      </c>
      <c t="s" s="136" r="C4269">
        <v>325</v>
      </c>
      <c t="s" s="136" r="D4269">
        <v>325</v>
      </c>
      <c t="s" s="136" r="E4269">
        <v>9060</v>
      </c>
      <c s="150" r="F4269"/>
    </row>
    <row r="4270">
      <c s="113" r="A4270">
        <v>250313000407</v>
      </c>
      <c t="s" s="136" r="B4270">
        <v>9040</v>
      </c>
      <c t="s" s="136" r="C4270">
        <v>325</v>
      </c>
      <c t="s" s="136" r="D4270">
        <v>325</v>
      </c>
      <c t="s" s="136" r="E4270">
        <v>9061</v>
      </c>
      <c s="150" r="F4270"/>
    </row>
    <row r="4271">
      <c s="113" r="A4271">
        <v>550313000000</v>
      </c>
      <c t="s" s="136" r="B4271">
        <v>9040</v>
      </c>
      <c t="s" s="136" r="C4271">
        <v>325</v>
      </c>
      <c t="s" s="136" r="D4271">
        <v>325</v>
      </c>
      <c t="s" s="136" r="E4271">
        <v>5425</v>
      </c>
      <c s="150" r="F4271"/>
    </row>
    <row r="4272">
      <c s="113" r="A4272">
        <v>150318000249</v>
      </c>
      <c t="s" s="136" r="B4272">
        <v>8834</v>
      </c>
      <c t="s" s="136" r="C4272">
        <v>325</v>
      </c>
      <c t="s" s="136" r="D4272">
        <v>325</v>
      </c>
      <c t="s" s="136" r="E4272">
        <v>2423</v>
      </c>
      <c s="150" r="F4272"/>
    </row>
    <row r="4273">
      <c s="50" r="A4273">
        <v>150325000254</v>
      </c>
      <c t="s" s="103" r="B4273">
        <v>9062</v>
      </c>
      <c t="s" s="103" r="C4273">
        <v>4911</v>
      </c>
      <c t="s" s="103" r="D4273">
        <v>325</v>
      </c>
      <c t="s" s="103" r="E4273">
        <v>9063</v>
      </c>
      <c s="150" r="F4273"/>
    </row>
    <row r="4274">
      <c s="113" r="A4274">
        <v>150330001391</v>
      </c>
      <c t="s" s="136" r="B4274">
        <v>9064</v>
      </c>
      <c t="s" s="136" r="C4274">
        <v>325</v>
      </c>
      <c t="s" s="136" r="D4274">
        <v>325</v>
      </c>
      <c t="s" s="136" r="E4274">
        <v>9065</v>
      </c>
      <c s="150" r="F4274"/>
    </row>
    <row r="4275">
      <c s="113" r="A4275">
        <v>150350000013</v>
      </c>
      <c t="s" s="136" r="B4275">
        <v>7303</v>
      </c>
      <c t="s" s="136" r="C4275">
        <v>325</v>
      </c>
      <c t="s" s="136" r="D4275">
        <v>325</v>
      </c>
      <c t="s" s="136" r="E4275">
        <v>9066</v>
      </c>
      <c s="150" r="F4275"/>
    </row>
    <row r="4276">
      <c s="113" r="A4276">
        <v>250350000011</v>
      </c>
      <c t="s" s="136" r="B4276">
        <v>7303</v>
      </c>
      <c t="s" s="136" r="C4276">
        <v>325</v>
      </c>
      <c t="s" s="136" r="D4276">
        <v>325</v>
      </c>
      <c t="s" s="136" r="E4276">
        <v>9067</v>
      </c>
      <c s="150" r="F4276"/>
    </row>
    <row r="4277">
      <c s="113" r="A4277">
        <v>250350000140</v>
      </c>
      <c t="s" s="136" r="B4277">
        <v>7303</v>
      </c>
      <c t="s" s="136" r="C4277">
        <v>325</v>
      </c>
      <c t="s" s="136" r="D4277">
        <v>325</v>
      </c>
      <c t="s" s="136" r="E4277">
        <v>9068</v>
      </c>
      <c s="150" r="F4277"/>
    </row>
    <row r="4278">
      <c s="113" r="A4278">
        <v>250350000221</v>
      </c>
      <c t="s" s="136" r="B4278">
        <v>7303</v>
      </c>
      <c t="s" s="136" r="C4278">
        <v>325</v>
      </c>
      <c t="s" s="136" r="D4278">
        <v>325</v>
      </c>
      <c t="s" s="136" r="E4278">
        <v>9069</v>
      </c>
      <c s="150" r="F4278"/>
    </row>
    <row r="4279">
      <c s="113" r="A4279">
        <v>250350000450</v>
      </c>
      <c t="s" s="136" r="B4279">
        <v>7303</v>
      </c>
      <c t="s" s="136" r="C4279">
        <v>325</v>
      </c>
      <c t="s" s="136" r="D4279">
        <v>325</v>
      </c>
      <c t="s" s="136" r="E4279">
        <v>9070</v>
      </c>
      <c s="150" r="F4279"/>
    </row>
    <row r="4280">
      <c s="113" r="A4280">
        <v>250350000697</v>
      </c>
      <c t="s" s="136" r="B4280">
        <v>7303</v>
      </c>
      <c t="s" s="136" r="C4280">
        <v>325</v>
      </c>
      <c t="s" s="136" r="D4280">
        <v>325</v>
      </c>
      <c t="s" s="136" r="E4280">
        <v>9071</v>
      </c>
      <c s="150" r="F4280"/>
    </row>
    <row r="4281">
      <c s="113" r="A4281">
        <v>250350000964</v>
      </c>
      <c t="s" s="136" r="B4281">
        <v>7303</v>
      </c>
      <c t="s" s="136" r="C4281">
        <v>325</v>
      </c>
      <c t="s" s="136" r="D4281">
        <v>325</v>
      </c>
      <c t="s" s="136" r="E4281">
        <v>9072</v>
      </c>
      <c s="150" r="F4281"/>
    </row>
    <row r="4282">
      <c s="113" r="A4282">
        <v>250330000283</v>
      </c>
      <c t="s" s="136" r="B4282">
        <v>9073</v>
      </c>
      <c t="s" s="136" r="C4282">
        <v>325</v>
      </c>
      <c t="s" s="136" r="D4282">
        <v>325</v>
      </c>
      <c t="s" s="136" r="E4282">
        <v>9074</v>
      </c>
      <c s="150" r="F4282"/>
    </row>
    <row r="4283">
      <c s="113" r="A4283">
        <v>250330000593</v>
      </c>
      <c t="s" s="136" r="B4283">
        <v>9073</v>
      </c>
      <c t="s" s="136" r="C4283">
        <v>325</v>
      </c>
      <c t="s" s="136" r="D4283">
        <v>325</v>
      </c>
      <c t="s" s="136" r="E4283">
        <v>9075</v>
      </c>
      <c s="150" r="F4283"/>
    </row>
    <row r="4284">
      <c s="113" r="A4284">
        <v>250330000704</v>
      </c>
      <c t="s" s="136" r="B4284">
        <v>9073</v>
      </c>
      <c t="s" s="136" r="C4284">
        <v>325</v>
      </c>
      <c t="s" s="136" r="D4284">
        <v>325</v>
      </c>
      <c t="s" s="136" r="E4284">
        <v>9076</v>
      </c>
      <c s="150" r="F4284"/>
    </row>
    <row r="4285">
      <c s="113" r="A4285">
        <v>250330000801</v>
      </c>
      <c t="s" s="136" r="B4285">
        <v>9073</v>
      </c>
      <c t="s" s="136" r="C4285">
        <v>325</v>
      </c>
      <c t="s" s="136" r="D4285">
        <v>325</v>
      </c>
      <c t="s" s="136" r="E4285">
        <v>9077</v>
      </c>
      <c s="150" r="F4285"/>
    </row>
    <row r="4286">
      <c s="113" r="A4286">
        <v>250330000828</v>
      </c>
      <c t="s" s="136" r="B4286">
        <v>9073</v>
      </c>
      <c t="s" s="136" r="C4286">
        <v>325</v>
      </c>
      <c t="s" s="136" r="D4286">
        <v>325</v>
      </c>
      <c t="s" s="136" r="E4286">
        <v>9078</v>
      </c>
      <c s="150" r="F4286"/>
    </row>
    <row r="4287">
      <c s="113" r="A4287">
        <v>250330000861</v>
      </c>
      <c t="s" s="136" r="B4287">
        <v>9073</v>
      </c>
      <c t="s" s="136" r="C4287">
        <v>325</v>
      </c>
      <c t="s" s="136" r="D4287">
        <v>325</v>
      </c>
      <c t="s" s="136" r="E4287">
        <v>9079</v>
      </c>
      <c s="150" r="F4287"/>
    </row>
    <row r="4288">
      <c s="113" r="A4288">
        <v>250370000049</v>
      </c>
      <c t="s" s="136" r="B4288">
        <v>9073</v>
      </c>
      <c t="s" s="136" r="C4288">
        <v>325</v>
      </c>
      <c t="s" s="136" r="D4288">
        <v>325</v>
      </c>
      <c t="s" s="136" r="E4288">
        <v>9080</v>
      </c>
      <c s="150" r="F4288"/>
    </row>
    <row r="4289">
      <c s="113" r="A4289">
        <v>250370000081</v>
      </c>
      <c t="s" s="136" r="B4289">
        <v>9073</v>
      </c>
      <c t="s" s="136" r="C4289">
        <v>325</v>
      </c>
      <c t="s" s="136" r="D4289">
        <v>325</v>
      </c>
      <c t="s" s="136" r="E4289">
        <v>9081</v>
      </c>
      <c s="150" r="F4289"/>
    </row>
    <row r="4290">
      <c s="113" r="A4290">
        <v>250370000120</v>
      </c>
      <c t="s" s="136" r="B4290">
        <v>9073</v>
      </c>
      <c t="s" s="136" r="C4290">
        <v>325</v>
      </c>
      <c t="s" s="136" r="D4290">
        <v>325</v>
      </c>
      <c t="s" s="136" r="E4290">
        <v>9082</v>
      </c>
      <c s="150" r="F4290"/>
    </row>
    <row r="4291">
      <c s="113" r="A4291">
        <v>250370000146</v>
      </c>
      <c t="s" s="136" r="B4291">
        <v>9073</v>
      </c>
      <c t="s" s="136" r="C4291">
        <v>325</v>
      </c>
      <c t="s" s="136" r="D4291">
        <v>325</v>
      </c>
      <c t="s" s="136" r="E4291">
        <v>9083</v>
      </c>
      <c s="150" r="F4291"/>
    </row>
    <row r="4292">
      <c s="113" r="A4292">
        <v>250370000154</v>
      </c>
      <c t="s" s="136" r="B4292">
        <v>9073</v>
      </c>
      <c t="s" s="136" r="C4292">
        <v>325</v>
      </c>
      <c t="s" s="136" r="D4292">
        <v>325</v>
      </c>
      <c t="s" s="136" r="E4292">
        <v>9084</v>
      </c>
      <c s="150" r="F4292"/>
    </row>
    <row r="4293">
      <c s="113" r="A4293">
        <v>150400000362</v>
      </c>
      <c t="s" s="136" r="B4293">
        <v>9085</v>
      </c>
      <c t="s" s="136" r="C4293">
        <v>325</v>
      </c>
      <c t="s" s="136" r="D4293">
        <v>325</v>
      </c>
      <c t="s" s="136" r="E4293">
        <v>9086</v>
      </c>
      <c s="150" r="F4293"/>
    </row>
    <row r="4294">
      <c s="113" r="A4294">
        <v>150450000401</v>
      </c>
      <c t="s" s="136" r="B4294">
        <v>9087</v>
      </c>
      <c t="s" s="136" r="C4294">
        <v>325</v>
      </c>
      <c t="s" s="136" r="D4294">
        <v>325</v>
      </c>
      <c t="s" s="136" r="E4294">
        <v>9088</v>
      </c>
      <c s="150" r="F4294"/>
    </row>
    <row r="4295">
      <c s="113" r="A4295">
        <v>150568000040</v>
      </c>
      <c t="s" s="136" r="B4295">
        <v>9089</v>
      </c>
      <c t="s" s="136" r="C4295">
        <v>325</v>
      </c>
      <c t="s" s="136" r="D4295">
        <v>325</v>
      </c>
      <c t="s" s="136" r="E4295">
        <v>7342</v>
      </c>
      <c s="150" r="F4295"/>
    </row>
    <row r="4296">
      <c s="113" r="A4296">
        <v>150568000180</v>
      </c>
      <c t="s" s="136" r="B4296">
        <v>9089</v>
      </c>
      <c t="s" s="136" r="C4296">
        <v>325</v>
      </c>
      <c t="s" s="136" r="D4296">
        <v>325</v>
      </c>
      <c t="s" s="136" r="E4296">
        <v>9090</v>
      </c>
      <c s="150" r="F4296"/>
    </row>
    <row r="4297">
      <c s="113" r="A4297">
        <v>150568001593</v>
      </c>
      <c t="s" s="136" r="B4297">
        <v>9089</v>
      </c>
      <c t="s" s="136" r="C4297">
        <v>325</v>
      </c>
      <c t="s" s="136" r="D4297">
        <v>325</v>
      </c>
      <c t="s" s="136" r="E4297">
        <v>6026</v>
      </c>
      <c s="150" r="F4297"/>
    </row>
    <row r="4298">
      <c s="113" r="A4298">
        <v>150573000015</v>
      </c>
      <c t="s" s="136" r="B4298">
        <v>9091</v>
      </c>
      <c t="s" s="136" r="C4298">
        <v>325</v>
      </c>
      <c t="s" s="136" r="D4298">
        <v>325</v>
      </c>
      <c t="s" s="136" r="E4298">
        <v>9092</v>
      </c>
      <c s="150" r="F4298"/>
    </row>
    <row r="4299">
      <c s="113" r="A4299">
        <v>150573000121</v>
      </c>
      <c t="s" s="136" r="B4299">
        <v>9091</v>
      </c>
      <c t="s" s="136" r="C4299">
        <v>325</v>
      </c>
      <c t="s" s="136" r="D4299">
        <v>325</v>
      </c>
      <c t="s" s="136" r="E4299">
        <v>9093</v>
      </c>
      <c s="150" r="F4299"/>
    </row>
    <row r="4300">
      <c s="113" r="A4300">
        <v>550573000888</v>
      </c>
      <c t="s" s="136" r="B4300">
        <v>9091</v>
      </c>
      <c t="s" s="136" r="C4300">
        <v>325</v>
      </c>
      <c t="s" s="136" r="D4300">
        <v>325</v>
      </c>
      <c t="s" s="136" r="E4300">
        <v>9094</v>
      </c>
      <c s="150" r="F4300"/>
    </row>
    <row r="4301">
      <c s="113" r="A4301">
        <v>150573000848</v>
      </c>
      <c t="s" s="136" r="B4301">
        <v>9091</v>
      </c>
      <c t="s" s="136" r="C4301">
        <v>325</v>
      </c>
      <c t="s" s="136" r="D4301">
        <v>325</v>
      </c>
      <c t="s" s="136" r="E4301">
        <v>9095</v>
      </c>
      <c s="150" r="F4301"/>
    </row>
    <row r="4302">
      <c s="113" r="A4302">
        <v>150573030691</v>
      </c>
      <c t="s" s="136" r="B4302">
        <v>9091</v>
      </c>
      <c t="s" s="136" r="C4302">
        <v>325</v>
      </c>
      <c t="s" s="136" r="D4302">
        <v>325</v>
      </c>
      <c t="s" s="136" r="E4302">
        <v>9096</v>
      </c>
      <c s="150" r="F4302"/>
    </row>
    <row r="4303">
      <c s="113" r="A4303">
        <v>150577000044</v>
      </c>
      <c t="s" s="136" r="B4303">
        <v>9097</v>
      </c>
      <c t="s" s="136" r="C4303">
        <v>325</v>
      </c>
      <c t="s" s="136" r="D4303">
        <v>325</v>
      </c>
      <c t="s" s="136" r="E4303">
        <v>9098</v>
      </c>
      <c s="150" r="F4303"/>
    </row>
    <row r="4304">
      <c s="113" r="A4304">
        <v>150577000052</v>
      </c>
      <c t="s" s="136" r="B4304">
        <v>9097</v>
      </c>
      <c t="s" s="136" r="C4304">
        <v>325</v>
      </c>
      <c t="s" s="136" r="D4304">
        <v>325</v>
      </c>
      <c t="s" s="136" r="E4304">
        <v>9099</v>
      </c>
      <c s="150" r="F4304"/>
    </row>
    <row r="4305">
      <c s="113" r="A4305">
        <v>250577000120</v>
      </c>
      <c t="s" s="136" r="B4305">
        <v>9097</v>
      </c>
      <c t="s" s="136" r="C4305">
        <v>325</v>
      </c>
      <c t="s" s="136" r="D4305">
        <v>325</v>
      </c>
      <c t="s" s="136" r="E4305">
        <v>7301</v>
      </c>
      <c s="150" r="F4305"/>
    </row>
    <row r="4306">
      <c s="113" r="A4306">
        <v>250577000456</v>
      </c>
      <c t="s" s="136" r="B4306">
        <v>9097</v>
      </c>
      <c t="s" s="136" r="C4306">
        <v>325</v>
      </c>
      <c t="s" s="136" r="D4306">
        <v>325</v>
      </c>
      <c t="s" s="136" r="E4306">
        <v>1842</v>
      </c>
      <c s="150" r="F4306"/>
    </row>
    <row r="4307">
      <c s="113" r="A4307">
        <v>150590000070</v>
      </c>
      <c t="s" s="136" r="B4307">
        <v>9100</v>
      </c>
      <c t="s" s="136" r="C4307">
        <v>325</v>
      </c>
      <c t="s" s="136" r="D4307">
        <v>325</v>
      </c>
      <c t="s" s="136" r="E4307">
        <v>9101</v>
      </c>
      <c s="150" r="F4307"/>
    </row>
    <row r="4308">
      <c s="113" r="A4308">
        <v>150606000059</v>
      </c>
      <c t="s" s="136" r="B4308">
        <v>9102</v>
      </c>
      <c t="s" s="136" r="C4308">
        <v>325</v>
      </c>
      <c t="s" s="136" r="D4308">
        <v>325</v>
      </c>
      <c t="s" s="136" r="E4308">
        <v>9103</v>
      </c>
      <c s="150" r="F4308"/>
    </row>
    <row r="4309">
      <c s="113" r="A4309">
        <v>150606000067</v>
      </c>
      <c t="s" s="136" r="B4309">
        <v>9102</v>
      </c>
      <c t="s" s="136" r="C4309">
        <v>325</v>
      </c>
      <c t="s" s="136" r="D4309">
        <v>325</v>
      </c>
      <c t="s" s="136" r="E4309">
        <v>7416</v>
      </c>
      <c s="150" r="F4309"/>
    </row>
    <row r="4310">
      <c s="113" r="A4310">
        <v>150606000237</v>
      </c>
      <c t="s" s="136" r="B4310">
        <v>9102</v>
      </c>
      <c t="s" s="136" r="C4310">
        <v>325</v>
      </c>
      <c t="s" s="136" r="D4310">
        <v>325</v>
      </c>
      <c t="s" s="136" r="E4310">
        <v>9104</v>
      </c>
      <c s="150" r="F4310"/>
    </row>
    <row r="4311">
      <c s="113" r="A4311">
        <v>150606000722</v>
      </c>
      <c t="s" s="136" r="B4311">
        <v>9102</v>
      </c>
      <c t="s" s="136" r="C4311">
        <v>325</v>
      </c>
      <c t="s" s="136" r="D4311">
        <v>325</v>
      </c>
      <c t="s" s="136" r="E4311">
        <v>9105</v>
      </c>
      <c s="150" r="F4311"/>
    </row>
    <row r="4312">
      <c s="113" r="A4312">
        <v>150680000109</v>
      </c>
      <c t="s" s="136" r="B4312">
        <v>9106</v>
      </c>
      <c t="s" s="136" r="C4312">
        <v>325</v>
      </c>
      <c t="s" s="136" r="D4312">
        <v>325</v>
      </c>
      <c t="s" s="136" r="E4312">
        <v>9107</v>
      </c>
      <c s="150" r="F4312"/>
    </row>
    <row r="4313">
      <c s="50" r="A4313">
        <v>150683001114</v>
      </c>
      <c t="s" s="103" r="B4313">
        <v>9108</v>
      </c>
      <c t="s" s="103" r="C4313">
        <v>4911</v>
      </c>
      <c t="s" s="103" r="D4313">
        <v>325</v>
      </c>
      <c t="s" s="103" r="E4313">
        <v>8398</v>
      </c>
      <c s="150" r="F4313"/>
    </row>
    <row r="4314">
      <c s="50" r="A4314">
        <v>150683000061</v>
      </c>
      <c t="s" s="103" r="B4314">
        <v>9108</v>
      </c>
      <c t="s" s="103" r="C4314">
        <v>4911</v>
      </c>
      <c t="s" s="103" r="D4314">
        <v>325</v>
      </c>
      <c t="s" s="103" r="E4314">
        <v>9109</v>
      </c>
      <c s="150" r="F4314"/>
    </row>
    <row r="4315">
      <c s="50" r="A4315">
        <v>150686000178</v>
      </c>
      <c t="s" s="103" r="B4315">
        <v>9110</v>
      </c>
      <c t="s" s="103" r="C4315">
        <v>4911</v>
      </c>
      <c t="s" s="103" r="D4315">
        <v>325</v>
      </c>
      <c t="s" s="103" r="E4315">
        <v>9111</v>
      </c>
      <c s="150" r="F4315"/>
    </row>
    <row r="4316">
      <c s="113" r="A4316">
        <v>150689000039</v>
      </c>
      <c t="s" s="136" r="B4316">
        <v>9112</v>
      </c>
      <c t="s" s="136" r="C4316">
        <v>325</v>
      </c>
      <c t="s" s="136" r="D4316">
        <v>325</v>
      </c>
      <c t="s" s="136" r="E4316">
        <v>6098</v>
      </c>
      <c s="150" r="F4316"/>
    </row>
    <row r="4317">
      <c s="113" r="A4317">
        <v>150689000047</v>
      </c>
      <c t="s" s="136" r="B4317">
        <v>9112</v>
      </c>
      <c t="s" s="136" r="C4317">
        <v>325</v>
      </c>
      <c t="s" s="136" r="D4317">
        <v>325</v>
      </c>
      <c t="s" s="136" r="E4317">
        <v>1142</v>
      </c>
      <c s="150" r="F4317"/>
    </row>
    <row r="4318">
      <c s="113" r="A4318">
        <v>150689000055</v>
      </c>
      <c t="s" s="136" r="B4318">
        <v>9112</v>
      </c>
      <c t="s" s="136" r="C4318">
        <v>325</v>
      </c>
      <c t="s" s="136" r="D4318">
        <v>325</v>
      </c>
      <c t="s" s="136" r="E4318">
        <v>1827</v>
      </c>
      <c s="150" r="F4318"/>
    </row>
    <row r="4319">
      <c s="113" r="A4319">
        <v>150689000616</v>
      </c>
      <c t="s" s="136" r="B4319">
        <v>9112</v>
      </c>
      <c t="s" s="136" r="C4319">
        <v>325</v>
      </c>
      <c t="s" s="136" r="D4319">
        <v>325</v>
      </c>
      <c t="s" s="136" r="E4319">
        <v>9113</v>
      </c>
      <c s="150" r="F4319"/>
    </row>
    <row r="4320">
      <c s="113" r="A4320">
        <v>150689000659</v>
      </c>
      <c t="s" s="136" r="B4320">
        <v>9112</v>
      </c>
      <c t="s" s="136" r="C4320">
        <v>325</v>
      </c>
      <c t="s" s="136" r="D4320">
        <v>325</v>
      </c>
      <c t="s" s="136" r="E4320">
        <v>9114</v>
      </c>
      <c s="150" r="F4320"/>
    </row>
    <row r="4321">
      <c s="113" r="A4321">
        <v>150689000012</v>
      </c>
      <c t="s" s="136" r="B4321">
        <v>9112</v>
      </c>
      <c t="s" s="136" r="C4321">
        <v>325</v>
      </c>
      <c t="s" s="136" r="D4321">
        <v>325</v>
      </c>
      <c t="s" s="136" r="E4321">
        <v>9115</v>
      </c>
      <c s="150" r="F4321"/>
    </row>
    <row r="4322">
      <c s="113" r="A4322">
        <v>150689000365</v>
      </c>
      <c t="s" s="136" r="B4322">
        <v>9112</v>
      </c>
      <c t="s" s="136" r="C4322">
        <v>325</v>
      </c>
      <c t="s" s="136" r="D4322">
        <v>325</v>
      </c>
      <c t="s" s="136" r="E4322">
        <v>4250</v>
      </c>
      <c s="150" r="F4322"/>
    </row>
    <row r="4323">
      <c s="113" r="A4323">
        <v>150689000446</v>
      </c>
      <c t="s" s="136" r="B4323">
        <v>9112</v>
      </c>
      <c t="s" s="136" r="C4323">
        <v>325</v>
      </c>
      <c t="s" s="136" r="D4323">
        <v>325</v>
      </c>
      <c t="s" s="136" r="E4323">
        <v>1938</v>
      </c>
      <c s="150" r="F4323"/>
    </row>
    <row r="4324">
      <c s="113" r="A4324">
        <v>150689000632</v>
      </c>
      <c t="s" s="136" r="B4324">
        <v>9112</v>
      </c>
      <c t="s" s="136" r="C4324">
        <v>325</v>
      </c>
      <c t="s" s="136" r="D4324">
        <v>325</v>
      </c>
      <c t="s" s="136" r="E4324">
        <v>1934</v>
      </c>
      <c s="150" r="F4324"/>
    </row>
    <row r="4325">
      <c s="113" r="A4325">
        <v>150711000030</v>
      </c>
      <c t="s" s="136" r="B4325">
        <v>9116</v>
      </c>
      <c t="s" s="136" r="C4325">
        <v>325</v>
      </c>
      <c t="s" s="136" r="D4325">
        <v>325</v>
      </c>
      <c t="s" s="136" r="E4325">
        <v>9117</v>
      </c>
      <c s="150" r="F4325"/>
    </row>
    <row r="4326">
      <c s="113" r="A4326">
        <v>150711000986</v>
      </c>
      <c t="s" s="136" r="B4326">
        <v>9116</v>
      </c>
      <c t="s" s="136" r="C4326">
        <v>325</v>
      </c>
      <c t="s" s="136" r="D4326">
        <v>325</v>
      </c>
      <c t="s" s="136" r="E4326">
        <v>5285</v>
      </c>
      <c s="150" r="F4326"/>
    </row>
    <row r="4327">
      <c s="113" r="A4327">
        <v>150711001109</v>
      </c>
      <c t="s" s="136" r="B4327">
        <v>9116</v>
      </c>
      <c t="s" s="136" r="C4327">
        <v>325</v>
      </c>
      <c t="s" s="136" r="D4327">
        <v>325</v>
      </c>
      <c t="s" s="136" r="E4327">
        <v>9118</v>
      </c>
      <c s="150" r="F4327"/>
    </row>
    <row r="4328">
      <c s="113" r="A4328">
        <v>250683000309</v>
      </c>
      <c t="s" s="136" r="B4328">
        <v>9116</v>
      </c>
      <c t="s" s="136" r="C4328">
        <v>325</v>
      </c>
      <c t="s" s="136" r="D4328">
        <v>325</v>
      </c>
      <c t="s" s="136" r="E4328">
        <v>9119</v>
      </c>
      <c s="150" r="F4328"/>
    </row>
    <row r="4329">
      <c s="113" r="A4329">
        <v>250711000743</v>
      </c>
      <c t="s" s="136" r="B4329">
        <v>9116</v>
      </c>
      <c t="s" s="136" r="C4329">
        <v>325</v>
      </c>
      <c t="s" s="136" r="D4329">
        <v>325</v>
      </c>
      <c t="s" s="136" r="E4329">
        <v>9120</v>
      </c>
      <c s="150" r="F4329"/>
    </row>
    <row r="4330">
      <c s="113" r="A4330">
        <v>250711000964</v>
      </c>
      <c t="s" s="136" r="B4330">
        <v>9116</v>
      </c>
      <c t="s" s="136" r="C4330">
        <v>325</v>
      </c>
      <c t="s" s="136" r="D4330">
        <v>325</v>
      </c>
      <c t="s" s="136" r="E4330">
        <v>1554</v>
      </c>
      <c s="150" r="F4330"/>
    </row>
    <row r="4331">
      <c s="113" r="A4331">
        <v>250711001251</v>
      </c>
      <c t="s" s="136" r="B4331">
        <v>9116</v>
      </c>
      <c t="s" s="136" r="C4331">
        <v>325</v>
      </c>
      <c t="s" s="136" r="D4331">
        <v>325</v>
      </c>
      <c t="s" s="136" r="E4331">
        <v>9121</v>
      </c>
      <c s="150" r="F4331"/>
    </row>
    <row r="4332">
      <c s="50" r="A4332">
        <v>152001000718</v>
      </c>
      <c t="s" s="103" r="B4332">
        <v>4918</v>
      </c>
      <c t="s" s="103" r="C4332">
        <v>4914</v>
      </c>
      <c t="s" s="103" r="D4332">
        <v>9122</v>
      </c>
      <c t="s" s="103" r="E4332">
        <v>9123</v>
      </c>
      <c s="150" r="F4332"/>
    </row>
    <row r="4333">
      <c s="50" r="A4333">
        <v>152001000769</v>
      </c>
      <c t="s" s="103" r="B4333">
        <v>4918</v>
      </c>
      <c t="s" s="103" r="C4333">
        <v>4914</v>
      </c>
      <c t="s" s="103" r="D4333">
        <v>9122</v>
      </c>
      <c t="s" s="103" r="E4333">
        <v>9124</v>
      </c>
      <c s="150" r="F4333"/>
    </row>
    <row r="4334">
      <c s="50" r="A4334">
        <v>152001000564</v>
      </c>
      <c t="s" s="103" r="B4334">
        <v>4918</v>
      </c>
      <c t="s" s="103" r="C4334">
        <v>4914</v>
      </c>
      <c t="s" s="103" r="D4334">
        <v>9122</v>
      </c>
      <c t="s" s="103" r="E4334">
        <v>9125</v>
      </c>
      <c s="150" r="F4334"/>
    </row>
    <row r="4335">
      <c s="50" r="A4335">
        <v>152001000360</v>
      </c>
      <c t="s" s="103" r="B4335">
        <v>4918</v>
      </c>
      <c t="s" s="103" r="C4335">
        <v>4914</v>
      </c>
      <c t="s" s="103" r="D4335">
        <v>9122</v>
      </c>
      <c t="s" s="103" r="E4335">
        <v>9126</v>
      </c>
      <c s="150" r="F4335"/>
    </row>
    <row r="4336">
      <c s="50" r="A4336">
        <v>152001000386</v>
      </c>
      <c t="s" s="103" r="B4336">
        <v>4918</v>
      </c>
      <c t="s" s="103" r="C4336">
        <v>4914</v>
      </c>
      <c t="s" s="103" r="D4336">
        <v>9122</v>
      </c>
      <c t="s" s="103" r="E4336">
        <v>9127</v>
      </c>
      <c s="150" r="F4336"/>
    </row>
    <row r="4337">
      <c s="50" r="A4337">
        <v>152001000785</v>
      </c>
      <c t="s" s="103" r="B4337">
        <v>4918</v>
      </c>
      <c t="s" s="103" r="C4337">
        <v>4914</v>
      </c>
      <c t="s" s="103" r="D4337">
        <v>9122</v>
      </c>
      <c t="s" s="103" r="E4337">
        <v>9128</v>
      </c>
      <c s="150" r="F4337"/>
    </row>
    <row r="4338">
      <c s="50" r="A4338">
        <v>152001001421</v>
      </c>
      <c t="s" s="103" r="B4338">
        <v>4918</v>
      </c>
      <c t="s" s="103" r="C4338">
        <v>4914</v>
      </c>
      <c t="s" s="103" r="D4338">
        <v>9122</v>
      </c>
      <c t="s" s="103" r="E4338">
        <v>9129</v>
      </c>
      <c s="150" r="F4338"/>
    </row>
    <row r="4339">
      <c s="50" r="A4339">
        <v>252001000402</v>
      </c>
      <c t="s" s="103" r="B4339">
        <v>4918</v>
      </c>
      <c t="s" s="103" r="C4339">
        <v>4914</v>
      </c>
      <c t="s" s="103" r="D4339">
        <v>9122</v>
      </c>
      <c t="s" s="103" r="E4339">
        <v>9130</v>
      </c>
      <c s="150" r="F4339"/>
    </row>
    <row r="4340">
      <c s="50" r="A4340">
        <v>152001000955</v>
      </c>
      <c t="s" s="103" r="B4340">
        <v>4918</v>
      </c>
      <c t="s" s="103" r="C4340">
        <v>4914</v>
      </c>
      <c t="s" s="103" r="D4340">
        <v>9122</v>
      </c>
      <c t="s" s="103" r="E4340">
        <v>9131</v>
      </c>
      <c s="150" r="F4340"/>
    </row>
    <row r="4341">
      <c s="50" r="A4341">
        <v>152001000947</v>
      </c>
      <c t="s" s="103" r="B4341">
        <v>4918</v>
      </c>
      <c t="s" s="103" r="C4341">
        <v>4914</v>
      </c>
      <c t="s" s="103" r="D4341">
        <v>9122</v>
      </c>
      <c t="s" s="103" r="E4341">
        <v>9132</v>
      </c>
      <c s="150" r="F4341"/>
    </row>
    <row r="4342">
      <c s="50" r="A4342">
        <v>152001001153</v>
      </c>
      <c t="s" s="103" r="B4342">
        <v>4918</v>
      </c>
      <c t="s" s="103" r="C4342">
        <v>4914</v>
      </c>
      <c t="s" s="103" r="D4342">
        <v>9122</v>
      </c>
      <c t="s" s="103" r="E4342">
        <v>9133</v>
      </c>
      <c s="150" r="F4342"/>
    </row>
    <row r="4343">
      <c s="50" r="A4343">
        <v>152001001293</v>
      </c>
      <c t="s" s="103" r="B4343">
        <v>4918</v>
      </c>
      <c t="s" s="103" r="C4343">
        <v>4914</v>
      </c>
      <c t="s" s="103" r="D4343">
        <v>9122</v>
      </c>
      <c t="s" s="103" r="E4343">
        <v>9134</v>
      </c>
      <c s="150" r="F4343"/>
    </row>
    <row r="4344">
      <c s="113" r="A4344">
        <v>152001001137</v>
      </c>
      <c t="s" s="136" r="B4344">
        <v>9122</v>
      </c>
      <c t="s" s="136" r="C4344">
        <v>321</v>
      </c>
      <c t="s" s="136" r="D4344">
        <v>9122</v>
      </c>
      <c t="s" s="136" r="E4344">
        <v>9135</v>
      </c>
      <c s="150" r="F4344"/>
    </row>
    <row r="4345">
      <c s="113" r="A4345">
        <v>152001001145</v>
      </c>
      <c t="s" s="136" r="B4345">
        <v>9122</v>
      </c>
      <c t="s" s="136" r="C4345">
        <v>321</v>
      </c>
      <c t="s" s="136" r="D4345">
        <v>9122</v>
      </c>
      <c t="s" s="136" r="E4345">
        <v>9136</v>
      </c>
      <c s="150" r="F4345"/>
    </row>
    <row r="4346">
      <c s="50" r="A4346">
        <v>152001002711</v>
      </c>
      <c t="s" s="103" r="B4346">
        <v>4918</v>
      </c>
      <c t="s" s="103" r="C4346">
        <v>4914</v>
      </c>
      <c t="s" s="103" r="D4346">
        <v>9122</v>
      </c>
      <c t="s" s="103" r="E4346">
        <v>9137</v>
      </c>
      <c s="150" r="F4346"/>
    </row>
    <row r="4347">
      <c s="50" r="A4347">
        <v>152001005124</v>
      </c>
      <c t="s" s="103" r="B4347">
        <v>4918</v>
      </c>
      <c t="s" s="103" r="C4347">
        <v>4914</v>
      </c>
      <c t="s" s="103" r="D4347">
        <v>9122</v>
      </c>
      <c t="s" s="103" r="E4347">
        <v>9138</v>
      </c>
      <c s="150" r="F4347"/>
    </row>
    <row r="4348">
      <c s="50" r="A4348">
        <v>152001003300</v>
      </c>
      <c t="s" s="103" r="B4348">
        <v>4918</v>
      </c>
      <c t="s" s="103" r="C4348">
        <v>4914</v>
      </c>
      <c t="s" s="103" r="D4348">
        <v>9122</v>
      </c>
      <c t="s" s="103" r="E4348">
        <v>9139</v>
      </c>
      <c s="150" r="F4348"/>
    </row>
    <row r="4349">
      <c s="50" r="A4349">
        <v>152001001285</v>
      </c>
      <c t="s" s="103" r="B4349">
        <v>4918</v>
      </c>
      <c t="s" s="103" r="C4349">
        <v>4914</v>
      </c>
      <c t="s" s="103" r="D4349">
        <v>9122</v>
      </c>
      <c t="s" s="103" r="E4349">
        <v>9140</v>
      </c>
      <c s="150" r="F4349"/>
    </row>
    <row r="4350">
      <c s="50" r="A4350">
        <v>152001000700</v>
      </c>
      <c t="s" s="103" r="B4350">
        <v>4918</v>
      </c>
      <c t="s" s="103" r="C4350">
        <v>4914</v>
      </c>
      <c t="s" s="103" r="D4350">
        <v>9122</v>
      </c>
      <c t="s" s="103" r="E4350">
        <v>9141</v>
      </c>
      <c s="150" r="F4350"/>
    </row>
    <row r="4351">
      <c s="50" r="A4351">
        <v>152001002842</v>
      </c>
      <c t="s" s="103" r="B4351">
        <v>4918</v>
      </c>
      <c t="s" s="103" r="C4351">
        <v>4914</v>
      </c>
      <c t="s" s="103" r="D4351">
        <v>9122</v>
      </c>
      <c t="s" s="103" r="E4351">
        <v>9142</v>
      </c>
      <c s="150" r="F4351"/>
    </row>
    <row r="4352">
      <c s="50" r="A4352">
        <v>152001000891</v>
      </c>
      <c t="s" s="103" r="B4352">
        <v>4918</v>
      </c>
      <c t="s" s="103" r="C4352">
        <v>4914</v>
      </c>
      <c t="s" s="103" r="D4352">
        <v>9122</v>
      </c>
      <c t="s" s="103" r="E4352">
        <v>9143</v>
      </c>
      <c s="150" r="F4352"/>
    </row>
    <row r="4353">
      <c s="50" r="A4353">
        <v>152001003008</v>
      </c>
      <c t="s" s="103" r="B4353">
        <v>4918</v>
      </c>
      <c t="s" s="103" r="C4353">
        <v>4914</v>
      </c>
      <c t="s" s="103" r="D4353">
        <v>9122</v>
      </c>
      <c t="s" s="103" r="E4353">
        <v>9144</v>
      </c>
      <c s="150" r="F4353"/>
    </row>
    <row r="4354">
      <c s="50" r="A4354">
        <v>152001003105</v>
      </c>
      <c t="s" s="103" r="B4354">
        <v>4918</v>
      </c>
      <c t="s" s="103" r="C4354">
        <v>4914</v>
      </c>
      <c t="s" s="103" r="D4354">
        <v>9122</v>
      </c>
      <c t="s" s="103" r="E4354">
        <v>9145</v>
      </c>
      <c s="150" r="F4354"/>
    </row>
    <row r="4355">
      <c s="50" r="A4355">
        <v>152001003661</v>
      </c>
      <c t="s" s="103" r="B4355">
        <v>4918</v>
      </c>
      <c t="s" s="103" r="C4355">
        <v>4914</v>
      </c>
      <c t="s" s="103" r="D4355">
        <v>9122</v>
      </c>
      <c t="s" s="103" r="E4355">
        <v>9146</v>
      </c>
      <c s="150" r="F4355"/>
    </row>
    <row r="4356">
      <c s="113" r="A4356">
        <v>152001000319</v>
      </c>
      <c t="s" s="136" r="B4356">
        <v>9122</v>
      </c>
      <c t="s" s="136" r="C4356">
        <v>321</v>
      </c>
      <c t="s" s="136" r="D4356">
        <v>9122</v>
      </c>
      <c t="s" s="136" r="E4356">
        <v>9147</v>
      </c>
      <c s="150" r="F4356"/>
    </row>
    <row r="4357">
      <c s="113" r="A4357">
        <v>152001001277</v>
      </c>
      <c t="s" s="136" r="B4357">
        <v>9122</v>
      </c>
      <c t="s" s="136" r="C4357">
        <v>321</v>
      </c>
      <c t="s" s="136" r="D4357">
        <v>9122</v>
      </c>
      <c t="s" s="136" r="E4357">
        <v>9148</v>
      </c>
      <c s="150" r="F4357"/>
    </row>
    <row r="4358">
      <c s="50" r="A4358">
        <v>152001003750</v>
      </c>
      <c t="s" s="103" r="B4358">
        <v>4918</v>
      </c>
      <c t="s" s="103" r="C4358">
        <v>4914</v>
      </c>
      <c t="s" s="103" r="D4358">
        <v>9122</v>
      </c>
      <c t="s" s="103" r="E4358">
        <v>9149</v>
      </c>
      <c s="150" r="F4358"/>
    </row>
    <row r="4359">
      <c s="50" r="A4359">
        <v>152001000343</v>
      </c>
      <c t="s" s="103" r="B4359">
        <v>4918</v>
      </c>
      <c t="s" s="103" r="C4359">
        <v>4914</v>
      </c>
      <c t="s" s="103" r="D4359">
        <v>9122</v>
      </c>
      <c t="s" s="103" r="E4359">
        <v>9150</v>
      </c>
      <c s="150" r="F4359"/>
    </row>
    <row r="4360">
      <c s="50" r="A4360">
        <v>152001004209</v>
      </c>
      <c t="s" s="103" r="B4360">
        <v>4918</v>
      </c>
      <c t="s" s="103" r="C4360">
        <v>4914</v>
      </c>
      <c t="s" s="103" r="D4360">
        <v>9122</v>
      </c>
      <c t="s" s="103" r="E4360">
        <v>9151</v>
      </c>
      <c s="150" r="F4360"/>
    </row>
    <row r="4361">
      <c s="50" r="A4361">
        <v>152001003181</v>
      </c>
      <c t="s" s="103" r="B4361">
        <v>4918</v>
      </c>
      <c t="s" s="103" r="C4361">
        <v>4914</v>
      </c>
      <c t="s" s="103" r="D4361">
        <v>9122</v>
      </c>
      <c t="s" s="103" r="E4361">
        <v>9152</v>
      </c>
      <c s="150" r="F4361"/>
    </row>
    <row r="4362">
      <c s="50" r="A4362">
        <v>152001002834</v>
      </c>
      <c t="s" s="103" r="B4362">
        <v>4918</v>
      </c>
      <c t="s" s="103" r="C4362">
        <v>4914</v>
      </c>
      <c t="s" s="103" r="D4362">
        <v>9122</v>
      </c>
      <c t="s" s="103" r="E4362">
        <v>9153</v>
      </c>
      <c s="150" r="F4362"/>
    </row>
    <row r="4363">
      <c s="50" r="A4363">
        <v>152001000351</v>
      </c>
      <c t="s" s="103" r="B4363">
        <v>4918</v>
      </c>
      <c t="s" s="103" r="C4363">
        <v>4914</v>
      </c>
      <c t="s" s="103" r="D4363">
        <v>9122</v>
      </c>
      <c t="s" s="103" r="E4363">
        <v>9154</v>
      </c>
      <c s="150" r="F4363"/>
    </row>
    <row r="4364">
      <c s="50" r="A4364">
        <v>152001002044</v>
      </c>
      <c t="s" s="103" r="B4364">
        <v>4918</v>
      </c>
      <c t="s" s="103" r="C4364">
        <v>4914</v>
      </c>
      <c t="s" s="103" r="D4364">
        <v>9122</v>
      </c>
      <c t="s" s="103" r="E4364">
        <v>9155</v>
      </c>
      <c s="150" r="F4364"/>
    </row>
    <row r="4365">
      <c s="50" r="A4365">
        <v>152001002303</v>
      </c>
      <c t="s" s="103" r="B4365">
        <v>4918</v>
      </c>
      <c t="s" s="103" r="C4365">
        <v>4914</v>
      </c>
      <c t="s" s="103" r="D4365">
        <v>9122</v>
      </c>
      <c t="s" s="103" r="E4365">
        <v>9156</v>
      </c>
      <c s="150" r="F4365"/>
    </row>
    <row r="4366">
      <c s="50" r="A4366">
        <v>552001020062</v>
      </c>
      <c t="s" s="103" r="B4366">
        <v>4918</v>
      </c>
      <c t="s" s="103" r="C4366">
        <v>4914</v>
      </c>
      <c t="s" s="103" r="D4366">
        <v>9122</v>
      </c>
      <c t="s" s="103" r="E4366">
        <v>9157</v>
      </c>
      <c s="150" r="F4366"/>
    </row>
    <row r="4367">
      <c s="50" r="A4367">
        <v>152001001021</v>
      </c>
      <c t="s" s="103" r="B4367">
        <v>4918</v>
      </c>
      <c t="s" s="103" r="C4367">
        <v>4914</v>
      </c>
      <c t="s" s="103" r="D4367">
        <v>9122</v>
      </c>
      <c t="s" s="103" r="E4367">
        <v>9158</v>
      </c>
      <c s="150" r="F4367"/>
    </row>
    <row r="4368">
      <c s="50" r="A4368">
        <v>152001000131</v>
      </c>
      <c t="s" s="103" r="B4368">
        <v>4918</v>
      </c>
      <c t="s" s="103" r="C4368">
        <v>4914</v>
      </c>
      <c t="s" s="103" r="D4368">
        <v>9122</v>
      </c>
      <c t="s" s="103" r="E4368">
        <v>9159</v>
      </c>
      <c s="150" r="F4368"/>
    </row>
    <row r="4369">
      <c s="113" r="A4369">
        <v>152001005116</v>
      </c>
      <c t="s" s="136" r="B4369">
        <v>9122</v>
      </c>
      <c t="s" s="136" r="C4369">
        <v>321</v>
      </c>
      <c t="s" s="136" r="D4369">
        <v>9122</v>
      </c>
      <c t="s" s="136" r="E4369">
        <v>9160</v>
      </c>
      <c s="150" r="F4369"/>
    </row>
    <row r="4370">
      <c s="113" r="A4370">
        <v>152001006589</v>
      </c>
      <c t="s" s="136" r="B4370">
        <v>9122</v>
      </c>
      <c t="s" s="136" r="C4370">
        <v>321</v>
      </c>
      <c t="s" s="136" r="D4370">
        <v>9122</v>
      </c>
      <c t="s" s="136" r="E4370">
        <v>9161</v>
      </c>
      <c s="150" r="F4370"/>
    </row>
    <row r="4371">
      <c s="113" r="A4371">
        <v>252001000453</v>
      </c>
      <c t="s" s="136" r="B4371">
        <v>9122</v>
      </c>
      <c t="s" s="136" r="C4371">
        <v>321</v>
      </c>
      <c t="s" s="136" r="D4371">
        <v>9122</v>
      </c>
      <c t="s" s="136" r="E4371">
        <v>9162</v>
      </c>
      <c s="150" r="F4371"/>
    </row>
    <row r="4372">
      <c s="113" r="A4372">
        <v>252001001239</v>
      </c>
      <c t="s" s="136" r="B4372">
        <v>9122</v>
      </c>
      <c t="s" s="136" r="C4372">
        <v>321</v>
      </c>
      <c t="s" s="136" r="D4372">
        <v>9122</v>
      </c>
      <c t="s" s="136" r="E4372">
        <v>9163</v>
      </c>
      <c s="150" r="F4372"/>
    </row>
    <row r="4373">
      <c s="50" r="A4373">
        <v>152019000243</v>
      </c>
      <c t="s" s="103" r="B4373">
        <v>9164</v>
      </c>
      <c t="s" s="103" r="C4373">
        <v>4914</v>
      </c>
      <c t="s" s="103" r="D4373">
        <v>321</v>
      </c>
      <c t="s" s="103" r="E4373">
        <v>9165</v>
      </c>
      <c s="150" r="F4373"/>
    </row>
    <row r="4374">
      <c s="50" r="A4374">
        <v>152022000076</v>
      </c>
      <c t="s" s="103" r="B4374">
        <v>9166</v>
      </c>
      <c t="s" s="103" r="C4374">
        <v>4914</v>
      </c>
      <c t="s" s="103" r="D4374">
        <v>321</v>
      </c>
      <c t="s" s="103" r="E4374">
        <v>9111</v>
      </c>
      <c s="150" r="F4374"/>
    </row>
    <row r="4375">
      <c s="50" r="A4375">
        <v>152022000068</v>
      </c>
      <c t="s" s="103" r="B4375">
        <v>9166</v>
      </c>
      <c t="s" s="103" r="C4375">
        <v>4914</v>
      </c>
      <c t="s" s="103" r="D4375">
        <v>321</v>
      </c>
      <c t="s" s="103" r="E4375">
        <v>2892</v>
      </c>
      <c s="150" r="F4375"/>
    </row>
    <row r="4376">
      <c s="50" r="A4376">
        <v>152036000028</v>
      </c>
      <c t="s" s="103" r="B4376">
        <v>9167</v>
      </c>
      <c t="s" s="103" r="C4376">
        <v>4914</v>
      </c>
      <c t="s" s="103" r="D4376">
        <v>321</v>
      </c>
      <c t="s" s="103" r="E4376">
        <v>9168</v>
      </c>
      <c s="150" r="F4376"/>
    </row>
    <row r="4377">
      <c s="50" r="A4377">
        <v>152036000036</v>
      </c>
      <c t="s" s="103" r="B4377">
        <v>9167</v>
      </c>
      <c t="s" s="103" r="C4377">
        <v>4914</v>
      </c>
      <c t="s" s="103" r="D4377">
        <v>321</v>
      </c>
      <c t="s" s="103" r="E4377">
        <v>9169</v>
      </c>
      <c s="150" r="F4377"/>
    </row>
    <row r="4378">
      <c s="113" r="A4378">
        <v>152051000395</v>
      </c>
      <c t="s" s="136" r="B4378">
        <v>9170</v>
      </c>
      <c t="s" s="136" r="C4378">
        <v>321</v>
      </c>
      <c t="s" s="136" r="D4378">
        <v>321</v>
      </c>
      <c t="s" s="136" r="E4378">
        <v>9171</v>
      </c>
      <c s="150" r="F4378"/>
    </row>
    <row r="4379">
      <c s="113" r="A4379">
        <v>152079000404</v>
      </c>
      <c t="s" s="136" r="B4379">
        <v>9172</v>
      </c>
      <c t="s" s="136" r="C4379">
        <v>321</v>
      </c>
      <c t="s" s="136" r="D4379">
        <v>321</v>
      </c>
      <c t="s" s="136" r="E4379">
        <v>9173</v>
      </c>
      <c s="150" r="F4379"/>
    </row>
    <row r="4380">
      <c s="113" r="A4380">
        <v>152079000412</v>
      </c>
      <c t="s" s="136" r="B4380">
        <v>9172</v>
      </c>
      <c t="s" s="136" r="C4380">
        <v>321</v>
      </c>
      <c t="s" s="136" r="D4380">
        <v>321</v>
      </c>
      <c t="s" s="136" r="E4380">
        <v>9174</v>
      </c>
      <c s="150" r="F4380"/>
    </row>
    <row r="4381">
      <c s="113" r="A4381">
        <v>152079000706</v>
      </c>
      <c t="s" s="136" r="B4381">
        <v>9172</v>
      </c>
      <c t="s" s="136" r="C4381">
        <v>321</v>
      </c>
      <c t="s" s="136" r="D4381">
        <v>321</v>
      </c>
      <c t="s" s="136" r="E4381">
        <v>9175</v>
      </c>
      <c s="150" r="F4381"/>
    </row>
    <row r="4382">
      <c s="113" r="A4382">
        <v>152079001206</v>
      </c>
      <c t="s" s="136" r="B4382">
        <v>9172</v>
      </c>
      <c t="s" s="136" r="C4382">
        <v>321</v>
      </c>
      <c t="s" s="136" r="D4382">
        <v>321</v>
      </c>
      <c t="s" s="136" r="E4382">
        <v>9176</v>
      </c>
      <c s="150" r="F4382"/>
    </row>
    <row r="4383">
      <c s="113" r="A4383">
        <v>152079001486</v>
      </c>
      <c t="s" s="136" r="B4383">
        <v>9172</v>
      </c>
      <c t="s" s="136" r="C4383">
        <v>321</v>
      </c>
      <c t="s" s="136" r="D4383">
        <v>321</v>
      </c>
      <c t="s" s="136" r="E4383">
        <v>9177</v>
      </c>
      <c s="150" r="F4383"/>
    </row>
    <row r="4384">
      <c s="113" r="A4384">
        <v>152079001800</v>
      </c>
      <c t="s" s="136" r="B4384">
        <v>9172</v>
      </c>
      <c t="s" s="136" r="C4384">
        <v>321</v>
      </c>
      <c t="s" s="136" r="D4384">
        <v>321</v>
      </c>
      <c t="s" s="136" r="E4384">
        <v>9178</v>
      </c>
      <c s="150" r="F4384"/>
    </row>
    <row r="4385">
      <c s="113" r="A4385">
        <v>152079000392</v>
      </c>
      <c t="s" s="136" r="B4385">
        <v>9172</v>
      </c>
      <c t="s" s="136" r="C4385">
        <v>321</v>
      </c>
      <c t="s" s="136" r="D4385">
        <v>321</v>
      </c>
      <c t="s" s="136" r="E4385">
        <v>9179</v>
      </c>
      <c s="150" r="F4385"/>
    </row>
    <row r="4386">
      <c s="113" r="A4386">
        <v>152079000951</v>
      </c>
      <c t="s" s="136" r="B4386">
        <v>9172</v>
      </c>
      <c t="s" s="136" r="C4386">
        <v>321</v>
      </c>
      <c t="s" s="136" r="D4386">
        <v>321</v>
      </c>
      <c t="s" s="136" r="E4386">
        <v>9180</v>
      </c>
      <c s="150" r="F4386"/>
    </row>
    <row r="4387">
      <c s="113" r="A4387">
        <v>152079001133</v>
      </c>
      <c t="s" s="136" r="B4387">
        <v>9172</v>
      </c>
      <c t="s" s="136" r="C4387">
        <v>321</v>
      </c>
      <c t="s" s="136" r="D4387">
        <v>321</v>
      </c>
      <c t="s" s="136" r="E4387">
        <v>9181</v>
      </c>
      <c s="150" r="F4387"/>
    </row>
    <row r="4388">
      <c s="113" r="A4388">
        <v>152079001435</v>
      </c>
      <c t="s" s="136" r="B4388">
        <v>9172</v>
      </c>
      <c t="s" s="136" r="C4388">
        <v>321</v>
      </c>
      <c t="s" s="136" r="D4388">
        <v>321</v>
      </c>
      <c t="s" s="136" r="E4388">
        <v>9182</v>
      </c>
      <c s="150" r="F4388"/>
    </row>
    <row r="4389">
      <c s="50" r="A4389">
        <v>152083000176</v>
      </c>
      <c t="s" s="103" r="B4389">
        <v>5820</v>
      </c>
      <c t="s" s="103" r="C4389">
        <v>4914</v>
      </c>
      <c t="s" s="103" r="D4389">
        <v>321</v>
      </c>
      <c t="s" s="103" r="E4389">
        <v>1598</v>
      </c>
      <c s="150" r="F4389"/>
    </row>
    <row r="4390">
      <c s="50" r="A4390">
        <v>152083000010</v>
      </c>
      <c t="s" s="103" r="B4390">
        <v>5820</v>
      </c>
      <c t="s" s="103" r="C4390">
        <v>4914</v>
      </c>
      <c t="s" s="103" r="D4390">
        <v>321</v>
      </c>
      <c t="s" s="103" r="E4390">
        <v>9183</v>
      </c>
      <c s="150" r="F4390"/>
    </row>
    <row r="4391">
      <c s="50" r="A4391">
        <v>152110000272</v>
      </c>
      <c t="s" s="103" r="B4391">
        <v>9184</v>
      </c>
      <c t="s" s="103" r="C4391">
        <v>4914</v>
      </c>
      <c t="s" s="103" r="D4391">
        <v>321</v>
      </c>
      <c t="s" s="103" r="E4391">
        <v>9185</v>
      </c>
      <c s="150" r="F4391"/>
    </row>
    <row r="4392">
      <c s="50" r="A4392">
        <v>152110000264</v>
      </c>
      <c t="s" s="103" r="B4392">
        <v>9184</v>
      </c>
      <c t="s" s="103" r="C4392">
        <v>4914</v>
      </c>
      <c t="s" s="103" r="D4392">
        <v>321</v>
      </c>
      <c t="s" s="103" r="E4392">
        <v>9186</v>
      </c>
      <c s="150" r="F4392"/>
    </row>
    <row r="4393">
      <c s="50" r="A4393">
        <v>252203000072</v>
      </c>
      <c t="s" s="103" r="B4393">
        <v>9187</v>
      </c>
      <c t="s" s="103" r="C4393">
        <v>4914</v>
      </c>
      <c t="s" s="103" r="D4393">
        <v>321</v>
      </c>
      <c t="s" s="103" r="E4393">
        <v>9188</v>
      </c>
      <c s="150" r="F4393"/>
    </row>
    <row r="4394">
      <c s="50" r="A4394">
        <v>152210000032</v>
      </c>
      <c t="s" s="103" r="B4394">
        <v>9189</v>
      </c>
      <c t="s" s="103" r="C4394">
        <v>4914</v>
      </c>
      <c t="s" s="103" r="D4394">
        <v>321</v>
      </c>
      <c t="s" s="103" r="E4394">
        <v>9190</v>
      </c>
      <c s="150" r="F4394"/>
    </row>
    <row r="4395">
      <c s="50" r="A4395">
        <v>152210000030</v>
      </c>
      <c t="s" s="103" r="B4395">
        <v>9189</v>
      </c>
      <c t="s" s="103" r="C4395">
        <v>4914</v>
      </c>
      <c t="s" s="103" r="D4395">
        <v>321</v>
      </c>
      <c t="s" s="103" r="E4395">
        <v>9191</v>
      </c>
      <c s="150" r="F4395"/>
    </row>
    <row r="4396">
      <c s="50" r="A4396">
        <v>152215000189</v>
      </c>
      <c t="s" s="103" r="B4396">
        <v>4889</v>
      </c>
      <c t="s" s="103" r="C4396">
        <v>4914</v>
      </c>
      <c t="s" s="103" r="D4396">
        <v>321</v>
      </c>
      <c t="s" s="103" r="E4396">
        <v>9191</v>
      </c>
      <c s="150" r="F4396"/>
    </row>
    <row r="4397">
      <c s="50" r="A4397">
        <v>152215000014</v>
      </c>
      <c t="s" s="103" r="B4397">
        <v>4889</v>
      </c>
      <c t="s" s="103" r="C4397">
        <v>4914</v>
      </c>
      <c t="s" s="103" r="D4397">
        <v>321</v>
      </c>
      <c t="s" s="103" r="E4397">
        <v>9192</v>
      </c>
      <c s="150" r="F4397"/>
    </row>
    <row r="4398">
      <c s="50" r="A4398">
        <v>152224000043</v>
      </c>
      <c t="s" s="103" r="B4398">
        <v>9193</v>
      </c>
      <c t="s" s="103" r="C4398">
        <v>4914</v>
      </c>
      <c t="s" s="103" r="D4398">
        <v>321</v>
      </c>
      <c t="s" s="103" r="E4398">
        <v>9194</v>
      </c>
      <c s="150" r="F4398"/>
    </row>
    <row r="4399">
      <c s="50" r="A4399">
        <v>152224000035</v>
      </c>
      <c t="s" s="103" r="B4399">
        <v>9193</v>
      </c>
      <c t="s" s="103" r="C4399">
        <v>4914</v>
      </c>
      <c t="s" s="103" r="D4399">
        <v>321</v>
      </c>
      <c t="s" s="103" r="E4399">
        <v>9195</v>
      </c>
      <c s="150" r="F4399"/>
    </row>
    <row r="4400">
      <c s="50" r="A4400">
        <v>152227000222</v>
      </c>
      <c t="s" s="103" r="B4400">
        <v>9196</v>
      </c>
      <c t="s" s="103" r="C4400">
        <v>4914</v>
      </c>
      <c t="s" s="103" r="D4400">
        <v>321</v>
      </c>
      <c t="s" s="103" r="E4400">
        <v>9197</v>
      </c>
      <c s="150" r="F4400"/>
    </row>
    <row r="4401">
      <c s="50" r="A4401">
        <v>152233000048</v>
      </c>
      <c t="s" s="103" r="B4401">
        <v>9198</v>
      </c>
      <c t="s" s="103" r="C4401">
        <v>4914</v>
      </c>
      <c t="s" s="103" r="D4401">
        <v>321</v>
      </c>
      <c t="s" s="103" r="E4401">
        <v>9199</v>
      </c>
      <c s="150" r="F4401"/>
    </row>
    <row r="4402">
      <c s="113" r="A4402">
        <v>152250000108</v>
      </c>
      <c t="s" s="136" r="B4402">
        <v>9200</v>
      </c>
      <c t="s" s="136" r="C4402">
        <v>321</v>
      </c>
      <c t="s" s="136" r="D4402">
        <v>321</v>
      </c>
      <c t="s" s="136" r="E4402">
        <v>9201</v>
      </c>
      <c s="150" r="F4402"/>
    </row>
    <row r="4403">
      <c s="113" r="A4403">
        <v>152250000566</v>
      </c>
      <c t="s" s="136" r="B4403">
        <v>9200</v>
      </c>
      <c t="s" s="136" r="C4403">
        <v>321</v>
      </c>
      <c t="s" s="136" r="D4403">
        <v>321</v>
      </c>
      <c t="s" s="136" r="E4403">
        <v>9202</v>
      </c>
      <c s="150" r="F4403"/>
    </row>
    <row r="4404">
      <c s="113" r="A4404">
        <v>152250001317</v>
      </c>
      <c t="s" s="136" r="B4404">
        <v>9200</v>
      </c>
      <c t="s" s="136" r="C4404">
        <v>321</v>
      </c>
      <c t="s" s="136" r="D4404">
        <v>321</v>
      </c>
      <c t="s" s="136" r="E4404">
        <v>9203</v>
      </c>
      <c s="150" r="F4404"/>
    </row>
    <row r="4405">
      <c s="113" r="A4405">
        <v>252250000854</v>
      </c>
      <c t="s" s="136" r="B4405">
        <v>9200</v>
      </c>
      <c t="s" s="136" r="C4405">
        <v>321</v>
      </c>
      <c t="s" s="136" r="D4405">
        <v>321</v>
      </c>
      <c t="s" s="136" r="E4405">
        <v>9204</v>
      </c>
      <c s="150" r="F4405"/>
    </row>
    <row r="4406">
      <c s="50" r="A4406">
        <v>152250000892</v>
      </c>
      <c t="s" s="103" r="B4406">
        <v>9205</v>
      </c>
      <c t="s" s="103" r="C4406">
        <v>4914</v>
      </c>
      <c t="s" s="103" r="D4406">
        <v>321</v>
      </c>
      <c t="s" s="103" r="E4406">
        <v>9206</v>
      </c>
      <c s="150" r="F4406"/>
    </row>
    <row r="4407">
      <c s="50" r="A4407">
        <v>252250000331</v>
      </c>
      <c t="s" s="103" r="B4407">
        <v>9205</v>
      </c>
      <c t="s" s="103" r="C4407">
        <v>4914</v>
      </c>
      <c t="s" s="103" r="D4407">
        <v>321</v>
      </c>
      <c t="s" s="103" r="E4407">
        <v>9207</v>
      </c>
      <c s="150" r="F4407"/>
    </row>
    <row r="4408">
      <c s="50" r="A4408">
        <v>252250000960</v>
      </c>
      <c t="s" s="103" r="B4408">
        <v>9205</v>
      </c>
      <c t="s" s="103" r="C4408">
        <v>4914</v>
      </c>
      <c t="s" s="103" r="D4408">
        <v>321</v>
      </c>
      <c t="s" s="103" r="E4408">
        <v>9208</v>
      </c>
      <c s="150" r="F4408"/>
    </row>
    <row r="4409">
      <c s="50" r="A4409">
        <v>252250000641</v>
      </c>
      <c t="s" s="103" r="B4409">
        <v>9205</v>
      </c>
      <c t="s" s="103" r="C4409">
        <v>4914</v>
      </c>
      <c t="s" s="103" r="D4409">
        <v>321</v>
      </c>
      <c t="s" s="103" r="E4409">
        <v>9209</v>
      </c>
      <c s="150" r="F4409"/>
    </row>
    <row r="4410">
      <c s="50" r="A4410">
        <v>252250001222</v>
      </c>
      <c t="s" s="103" r="B4410">
        <v>9205</v>
      </c>
      <c t="s" s="103" r="C4410">
        <v>4914</v>
      </c>
      <c t="s" s="103" r="D4410">
        <v>321</v>
      </c>
      <c t="s" s="103" r="E4410">
        <v>9210</v>
      </c>
      <c s="150" r="F4410"/>
    </row>
    <row r="4411">
      <c s="50" r="A4411">
        <v>252250000242</v>
      </c>
      <c t="s" s="103" r="B4411">
        <v>9205</v>
      </c>
      <c t="s" s="103" r="C4411">
        <v>4914</v>
      </c>
      <c t="s" s="103" r="D4411">
        <v>321</v>
      </c>
      <c t="s" s="103" r="E4411">
        <v>9211</v>
      </c>
      <c s="150" r="F4411"/>
    </row>
    <row r="4412">
      <c s="50" r="A4412">
        <v>152258000018</v>
      </c>
      <c t="s" s="103" r="B4412">
        <v>9212</v>
      </c>
      <c t="s" s="103" r="C4412">
        <v>4914</v>
      </c>
      <c t="s" s="103" r="D4412">
        <v>321</v>
      </c>
      <c t="s" s="103" r="E4412">
        <v>9213</v>
      </c>
      <c s="150" r="F4412"/>
    </row>
    <row r="4413">
      <c s="50" r="A4413">
        <v>152260000017</v>
      </c>
      <c t="s" s="103" r="B4413">
        <v>6477</v>
      </c>
      <c t="s" s="103" r="C4413">
        <v>4914</v>
      </c>
      <c t="s" s="103" r="D4413">
        <v>321</v>
      </c>
      <c t="s" s="103" r="E4413">
        <v>9214</v>
      </c>
      <c s="150" r="F4413"/>
    </row>
    <row r="4414">
      <c s="50" r="A4414">
        <v>152260000035</v>
      </c>
      <c t="s" s="103" r="B4414">
        <v>6477</v>
      </c>
      <c t="s" s="103" r="C4414">
        <v>4914</v>
      </c>
      <c t="s" s="103" r="D4414">
        <v>321</v>
      </c>
      <c t="s" s="103" r="E4414">
        <v>9215</v>
      </c>
      <c s="150" r="F4414"/>
    </row>
    <row r="4415">
      <c s="50" r="A4415">
        <v>152317000078</v>
      </c>
      <c t="s" s="103" r="B4415">
        <v>9216</v>
      </c>
      <c t="s" s="103" r="C4415">
        <v>4914</v>
      </c>
      <c t="s" s="103" r="D4415">
        <v>321</v>
      </c>
      <c t="s" s="103" r="E4415">
        <v>9217</v>
      </c>
      <c s="150" r="F4415"/>
    </row>
    <row r="4416">
      <c s="50" r="A4416">
        <v>152317000027</v>
      </c>
      <c t="s" s="103" r="B4416">
        <v>9216</v>
      </c>
      <c t="s" s="103" r="C4416">
        <v>4914</v>
      </c>
      <c t="s" s="103" r="D4416">
        <v>321</v>
      </c>
      <c t="s" s="103" r="E4416">
        <v>9218</v>
      </c>
      <c s="150" r="F4416"/>
    </row>
    <row r="4417">
      <c s="50" r="A4417">
        <v>152320000399</v>
      </c>
      <c t="s" s="103" r="B4417">
        <v>9219</v>
      </c>
      <c t="s" s="103" r="C4417">
        <v>4914</v>
      </c>
      <c t="s" s="103" r="D4417">
        <v>321</v>
      </c>
      <c t="s" s="103" r="E4417">
        <v>8007</v>
      </c>
      <c s="150" r="F4417"/>
    </row>
    <row r="4418">
      <c s="50" r="A4418">
        <v>152320000259</v>
      </c>
      <c t="s" s="103" r="B4418">
        <v>9219</v>
      </c>
      <c t="s" s="103" r="C4418">
        <v>4914</v>
      </c>
      <c t="s" s="103" r="D4418">
        <v>321</v>
      </c>
      <c t="s" s="103" r="E4418">
        <v>9220</v>
      </c>
      <c s="150" r="F4418"/>
    </row>
    <row r="4419">
      <c s="50" r="A4419">
        <v>152320000038</v>
      </c>
      <c t="s" s="103" r="B4419">
        <v>9219</v>
      </c>
      <c t="s" s="103" r="C4419">
        <v>4914</v>
      </c>
      <c t="s" s="103" r="D4419">
        <v>321</v>
      </c>
      <c t="s" s="103" r="E4419">
        <v>9221</v>
      </c>
      <c s="150" r="F4419"/>
    </row>
    <row r="4420">
      <c s="50" r="A4420">
        <v>152320000241</v>
      </c>
      <c t="s" s="103" r="B4420">
        <v>9219</v>
      </c>
      <c t="s" s="103" r="C4420">
        <v>4914</v>
      </c>
      <c t="s" s="103" r="D4420">
        <v>321</v>
      </c>
      <c t="s" s="103" r="E4420">
        <v>6946</v>
      </c>
      <c s="150" r="F4420"/>
    </row>
    <row r="4421">
      <c s="50" r="A4421">
        <v>152323000021</v>
      </c>
      <c t="s" s="103" r="B4421">
        <v>9222</v>
      </c>
      <c t="s" s="103" r="C4421">
        <v>4914</v>
      </c>
      <c t="s" s="103" r="D4421">
        <v>321</v>
      </c>
      <c t="s" s="103" r="E4421">
        <v>9223</v>
      </c>
      <c s="150" r="F4421"/>
    </row>
    <row r="4422">
      <c s="50" r="A4422">
        <v>152323000161</v>
      </c>
      <c t="s" s="103" r="B4422">
        <v>9222</v>
      </c>
      <c t="s" s="103" r="C4422">
        <v>4914</v>
      </c>
      <c t="s" s="103" r="D4422">
        <v>321</v>
      </c>
      <c t="s" s="103" r="E4422">
        <v>9224</v>
      </c>
      <c s="150" r="F4422"/>
    </row>
    <row r="4423">
      <c s="50" r="A4423">
        <v>152323000012</v>
      </c>
      <c t="s" s="103" r="B4423">
        <v>9222</v>
      </c>
      <c t="s" s="103" r="C4423">
        <v>4914</v>
      </c>
      <c t="s" s="103" r="D4423">
        <v>321</v>
      </c>
      <c t="s" s="103" r="E4423">
        <v>9225</v>
      </c>
      <c s="150" r="F4423"/>
    </row>
    <row r="4424">
      <c s="50" r="A4424">
        <v>152354000088</v>
      </c>
      <c t="s" s="103" r="B4424">
        <v>9226</v>
      </c>
      <c t="s" s="103" r="C4424">
        <v>4914</v>
      </c>
      <c t="s" s="103" r="D4424">
        <v>321</v>
      </c>
      <c t="s" s="103" r="E4424">
        <v>9227</v>
      </c>
      <c s="150" r="F4424"/>
    </row>
    <row r="4425">
      <c s="113" r="A4425">
        <v>152356000212</v>
      </c>
      <c t="s" s="136" r="B4425">
        <v>9228</v>
      </c>
      <c t="s" s="136" r="C4425">
        <v>321</v>
      </c>
      <c t="s" s="136" r="D4425">
        <v>9228</v>
      </c>
      <c t="s" s="136" r="E4425">
        <v>1494</v>
      </c>
      <c s="150" r="F4425"/>
    </row>
    <row r="4426">
      <c s="113" r="A4426">
        <v>152356000221</v>
      </c>
      <c t="s" s="136" r="B4426">
        <v>9228</v>
      </c>
      <c t="s" s="136" r="C4426">
        <v>321</v>
      </c>
      <c t="s" s="136" r="D4426">
        <v>9228</v>
      </c>
      <c t="s" s="136" r="E4426">
        <v>1495</v>
      </c>
      <c s="150" r="F4426"/>
    </row>
    <row r="4427">
      <c s="113" r="A4427">
        <v>152356000409</v>
      </c>
      <c t="s" s="136" r="B4427">
        <v>9228</v>
      </c>
      <c t="s" s="136" r="C4427">
        <v>321</v>
      </c>
      <c t="s" s="136" r="D4427">
        <v>9228</v>
      </c>
      <c t="s" s="136" r="E4427">
        <v>1496</v>
      </c>
      <c s="150" r="F4427"/>
    </row>
    <row r="4428">
      <c s="113" r="A4428">
        <v>152356000417</v>
      </c>
      <c t="s" s="136" r="B4428">
        <v>9228</v>
      </c>
      <c t="s" s="136" r="C4428">
        <v>321</v>
      </c>
      <c t="s" s="136" r="D4428">
        <v>9228</v>
      </c>
      <c t="s" s="136" r="E4428">
        <v>9229</v>
      </c>
      <c s="150" r="F4428"/>
    </row>
    <row r="4429">
      <c s="113" r="A4429">
        <v>152356000581</v>
      </c>
      <c t="s" s="136" r="B4429">
        <v>9228</v>
      </c>
      <c t="s" s="136" r="C4429">
        <v>321</v>
      </c>
      <c t="s" s="136" r="D4429">
        <v>9228</v>
      </c>
      <c t="s" s="136" r="E4429">
        <v>1497</v>
      </c>
      <c s="150" r="F4429"/>
    </row>
    <row r="4430">
      <c s="113" r="A4430">
        <v>152653000247</v>
      </c>
      <c t="s" s="136" r="B4430">
        <v>9228</v>
      </c>
      <c t="s" s="136" r="C4430">
        <v>321</v>
      </c>
      <c t="s" s="136" r="D4430">
        <v>9228</v>
      </c>
      <c t="s" s="136" r="E4430">
        <v>9230</v>
      </c>
      <c s="150" r="F4430"/>
    </row>
    <row r="4431">
      <c s="50" r="A4431">
        <v>152356000735</v>
      </c>
      <c t="s" s="103" r="B4431">
        <v>4901</v>
      </c>
      <c t="s" s="103" r="C4431">
        <v>4914</v>
      </c>
      <c t="s" s="103" r="D4431">
        <v>9228</v>
      </c>
      <c t="s" s="103" r="E4431">
        <v>9231</v>
      </c>
      <c s="150" r="F4431"/>
    </row>
    <row r="4432">
      <c s="113" r="A4432">
        <v>152356001901</v>
      </c>
      <c t="s" s="136" r="B4432">
        <v>9228</v>
      </c>
      <c t="s" s="136" r="C4432">
        <v>321</v>
      </c>
      <c t="s" s="136" r="D4432">
        <v>9228</v>
      </c>
      <c t="s" s="136" r="E4432">
        <v>9232</v>
      </c>
      <c s="150" r="F4432"/>
    </row>
    <row r="4433">
      <c s="50" r="A4433">
        <v>152378000411</v>
      </c>
      <c t="s" s="103" r="B4433">
        <v>9233</v>
      </c>
      <c t="s" s="103" r="C4433">
        <v>4914</v>
      </c>
      <c t="s" s="103" r="D4433">
        <v>321</v>
      </c>
      <c t="s" s="103" r="E4433">
        <v>9234</v>
      </c>
      <c s="150" r="F4433"/>
    </row>
    <row r="4434">
      <c s="50" r="A4434">
        <v>152378000429</v>
      </c>
      <c t="s" s="103" r="B4434">
        <v>9233</v>
      </c>
      <c t="s" s="103" r="C4434">
        <v>4914</v>
      </c>
      <c t="s" s="103" r="D4434">
        <v>321</v>
      </c>
      <c t="s" s="103" r="E4434">
        <v>9235</v>
      </c>
      <c s="150" r="F4434"/>
    </row>
    <row r="4435">
      <c s="50" r="A4435">
        <v>152378000020</v>
      </c>
      <c t="s" s="103" r="B4435">
        <v>9233</v>
      </c>
      <c t="s" s="103" r="C4435">
        <v>4914</v>
      </c>
      <c t="s" s="103" r="D4435">
        <v>321</v>
      </c>
      <c t="s" s="103" r="E4435">
        <v>9236</v>
      </c>
      <c s="150" r="F4435"/>
    </row>
    <row r="4436">
      <c s="50" r="A4436">
        <v>152381000367</v>
      </c>
      <c t="s" s="103" r="B4436">
        <v>9237</v>
      </c>
      <c t="s" s="103" r="C4436">
        <v>4914</v>
      </c>
      <c t="s" s="103" r="D4436">
        <v>321</v>
      </c>
      <c t="s" s="103" r="E4436">
        <v>9218</v>
      </c>
      <c s="150" r="F4436"/>
    </row>
    <row r="4437">
      <c s="50" r="A4437">
        <v>152399000071</v>
      </c>
      <c t="s" s="103" r="B4437">
        <v>9238</v>
      </c>
      <c t="s" s="103" r="C4437">
        <v>4914</v>
      </c>
      <c t="s" s="103" r="D4437">
        <v>321</v>
      </c>
      <c t="s" s="103" r="E4437">
        <v>9239</v>
      </c>
      <c s="150" r="F4437"/>
    </row>
    <row r="4438">
      <c s="50" r="A4438">
        <v>152399000518</v>
      </c>
      <c t="s" s="103" r="B4438">
        <v>9238</v>
      </c>
      <c t="s" s="103" r="C4438">
        <v>4914</v>
      </c>
      <c t="s" s="103" r="D4438">
        <v>321</v>
      </c>
      <c t="s" s="103" r="E4438">
        <v>9240</v>
      </c>
      <c s="150" r="F4438"/>
    </row>
    <row r="4439">
      <c s="50" r="A4439">
        <v>152399000089</v>
      </c>
      <c t="s" s="103" r="B4439">
        <v>9238</v>
      </c>
      <c t="s" s="103" r="C4439">
        <v>4914</v>
      </c>
      <c t="s" s="103" r="D4439">
        <v>321</v>
      </c>
      <c t="s" s="103" r="E4439">
        <v>9241</v>
      </c>
      <c s="150" r="F4439"/>
    </row>
    <row r="4440">
      <c s="50" r="A4440">
        <v>152399000101</v>
      </c>
      <c t="s" s="103" r="B4440">
        <v>9238</v>
      </c>
      <c t="s" s="103" r="C4440">
        <v>4914</v>
      </c>
      <c t="s" s="103" r="D4440">
        <v>321</v>
      </c>
      <c t="s" s="103" r="E4440">
        <v>9242</v>
      </c>
      <c s="150" r="F4440"/>
    </row>
    <row r="4441">
      <c s="50" r="A4441">
        <v>152405000193</v>
      </c>
      <c t="s" s="103" r="B4441">
        <v>9243</v>
      </c>
      <c t="s" s="103" r="C4441">
        <v>4914</v>
      </c>
      <c t="s" s="103" r="D4441">
        <v>321</v>
      </c>
      <c t="s" s="103" r="E4441">
        <v>9244</v>
      </c>
      <c s="150" r="F4441"/>
    </row>
    <row r="4442">
      <c s="50" r="A4442">
        <v>252411000175</v>
      </c>
      <c t="s" s="103" r="B4442">
        <v>9245</v>
      </c>
      <c t="s" s="103" r="C4442">
        <v>4914</v>
      </c>
      <c t="s" s="103" r="D4442">
        <v>321</v>
      </c>
      <c t="s" s="103" r="E4442">
        <v>9246</v>
      </c>
      <c s="150" r="F4442"/>
    </row>
    <row r="4443">
      <c s="50" r="A4443">
        <v>252411000337</v>
      </c>
      <c t="s" s="103" r="B4443">
        <v>9245</v>
      </c>
      <c t="s" s="103" r="C4443">
        <v>4914</v>
      </c>
      <c t="s" s="103" r="D4443">
        <v>321</v>
      </c>
      <c t="s" s="103" r="E4443">
        <v>9247</v>
      </c>
      <c s="150" r="F4443"/>
    </row>
    <row r="4444">
      <c s="50" r="A4444">
        <v>152418000206</v>
      </c>
      <c t="s" s="103" r="B4444">
        <v>9248</v>
      </c>
      <c t="s" s="103" r="C4444">
        <v>4914</v>
      </c>
      <c t="s" s="103" r="D4444">
        <v>321</v>
      </c>
      <c t="s" s="103" r="E4444">
        <v>9249</v>
      </c>
      <c s="150" r="F4444"/>
    </row>
    <row r="4445">
      <c s="50" r="A4445">
        <v>152418000192</v>
      </c>
      <c t="s" s="103" r="B4445">
        <v>9248</v>
      </c>
      <c t="s" s="103" r="C4445">
        <v>4914</v>
      </c>
      <c t="s" s="103" r="D4445">
        <v>321</v>
      </c>
      <c t="s" s="103" r="E4445">
        <v>9250</v>
      </c>
      <c s="150" r="F4445"/>
    </row>
    <row r="4446">
      <c s="50" r="A4446">
        <v>252427000213</v>
      </c>
      <c t="s" s="103" r="B4446">
        <v>9251</v>
      </c>
      <c t="s" s="103" r="C4446">
        <v>4914</v>
      </c>
      <c t="s" s="103" r="D4446">
        <v>321</v>
      </c>
      <c t="s" s="103" r="E4446">
        <v>7323</v>
      </c>
      <c s="150" r="F4446"/>
    </row>
    <row r="4447">
      <c s="50" r="A4447">
        <v>152427000324</v>
      </c>
      <c t="s" s="103" r="B4447">
        <v>9251</v>
      </c>
      <c t="s" s="103" r="C4447">
        <v>4914</v>
      </c>
      <c t="s" s="103" r="D4447">
        <v>321</v>
      </c>
      <c t="s" s="103" r="E4447">
        <v>9252</v>
      </c>
      <c s="150" r="F4447"/>
    </row>
    <row r="4448">
      <c s="113" r="A4448">
        <v>152473000011</v>
      </c>
      <c t="s" s="136" r="B4448">
        <v>7536</v>
      </c>
      <c t="s" s="136" r="C4448">
        <v>321</v>
      </c>
      <c t="s" s="136" r="D4448">
        <v>321</v>
      </c>
      <c t="s" s="136" r="E4448">
        <v>6524</v>
      </c>
      <c s="150" r="F4448"/>
    </row>
    <row r="4449">
      <c s="113" r="A4449">
        <v>152490000504</v>
      </c>
      <c t="s" s="136" r="B4449">
        <v>5602</v>
      </c>
      <c t="s" s="136" r="C4449">
        <v>321</v>
      </c>
      <c t="s" s="136" r="D4449">
        <v>321</v>
      </c>
      <c t="s" s="136" r="E4449">
        <v>9253</v>
      </c>
      <c s="150" r="F4449"/>
    </row>
    <row r="4450">
      <c s="113" r="A4450">
        <v>152490000512</v>
      </c>
      <c t="s" s="136" r="B4450">
        <v>5602</v>
      </c>
      <c t="s" s="136" r="C4450">
        <v>321</v>
      </c>
      <c t="s" s="136" r="D4450">
        <v>321</v>
      </c>
      <c t="s" s="136" r="E4450">
        <v>9254</v>
      </c>
      <c s="150" r="F4450"/>
    </row>
    <row r="4451">
      <c s="113" r="A4451">
        <v>152490001101</v>
      </c>
      <c t="s" s="136" r="B4451">
        <v>5602</v>
      </c>
      <c t="s" s="136" r="C4451">
        <v>321</v>
      </c>
      <c t="s" s="136" r="D4451">
        <v>321</v>
      </c>
      <c t="s" s="136" r="E4451">
        <v>9255</v>
      </c>
      <c s="150" r="F4451"/>
    </row>
    <row r="4452">
      <c s="113" r="A4452">
        <v>152490000091</v>
      </c>
      <c t="s" s="136" r="B4452">
        <v>5602</v>
      </c>
      <c t="s" s="136" r="C4452">
        <v>321</v>
      </c>
      <c t="s" s="136" r="D4452">
        <v>321</v>
      </c>
      <c t="s" s="136" r="E4452">
        <v>6775</v>
      </c>
      <c s="150" r="F4452"/>
    </row>
    <row r="4453">
      <c s="50" r="A4453">
        <v>152506000020</v>
      </c>
      <c t="s" s="103" r="B4453">
        <v>9256</v>
      </c>
      <c t="s" s="103" r="C4453">
        <v>4914</v>
      </c>
      <c t="s" s="103" r="D4453">
        <v>321</v>
      </c>
      <c t="s" s="103" r="E4453">
        <v>9191</v>
      </c>
      <c s="150" r="F4453"/>
    </row>
    <row r="4454">
      <c s="50" r="A4454">
        <v>152506000178</v>
      </c>
      <c t="s" s="103" r="B4454">
        <v>9256</v>
      </c>
      <c t="s" s="103" r="C4454">
        <v>4914</v>
      </c>
      <c t="s" s="103" r="D4454">
        <v>321</v>
      </c>
      <c t="s" s="103" r="E4454">
        <v>9257</v>
      </c>
      <c s="150" r="F4454"/>
    </row>
    <row r="4455">
      <c s="113" r="A4455">
        <v>152520000121</v>
      </c>
      <c t="s" s="136" r="B4455">
        <v>9258</v>
      </c>
      <c t="s" s="136" r="C4455">
        <v>321</v>
      </c>
      <c t="s" s="136" r="D4455">
        <v>321</v>
      </c>
      <c t="s" s="136" r="E4455">
        <v>9259</v>
      </c>
      <c s="150" r="F4455"/>
    </row>
    <row r="4456">
      <c s="50" r="A4456">
        <v>152540000012</v>
      </c>
      <c t="s" s="103" r="B4456">
        <v>9260</v>
      </c>
      <c t="s" s="103" r="C4456">
        <v>4914</v>
      </c>
      <c t="s" s="103" r="D4456">
        <v>321</v>
      </c>
      <c t="s" s="103" r="E4456">
        <v>9261</v>
      </c>
      <c s="150" r="F4456"/>
    </row>
    <row r="4457">
      <c s="50" r="A4457">
        <v>152560000108</v>
      </c>
      <c t="s" s="103" r="B4457">
        <v>9262</v>
      </c>
      <c t="s" s="103" r="C4457">
        <v>4914</v>
      </c>
      <c t="s" s="103" r="D4457">
        <v>321</v>
      </c>
      <c t="s" s="103" r="E4457">
        <v>7915</v>
      </c>
      <c s="150" r="F4457"/>
    </row>
    <row r="4458">
      <c s="50" r="A4458">
        <v>152560000230</v>
      </c>
      <c t="s" s="103" r="B4458">
        <v>9262</v>
      </c>
      <c t="s" s="103" r="C4458">
        <v>4914</v>
      </c>
      <c t="s" s="103" r="D4458">
        <v>321</v>
      </c>
      <c t="s" s="103" r="E4458">
        <v>9263</v>
      </c>
      <c s="150" r="F4458"/>
    </row>
    <row r="4459">
      <c s="50" r="A4459">
        <v>152573000042</v>
      </c>
      <c t="s" s="103" r="B4459">
        <v>9264</v>
      </c>
      <c t="s" s="103" r="C4459">
        <v>4914</v>
      </c>
      <c t="s" s="103" r="D4459">
        <v>321</v>
      </c>
      <c t="s" s="103" r="E4459">
        <v>9265</v>
      </c>
      <c s="150" r="F4459"/>
    </row>
    <row r="4460">
      <c s="50" r="A4460">
        <v>152573000212</v>
      </c>
      <c t="s" s="103" r="B4460">
        <v>9264</v>
      </c>
      <c t="s" s="103" r="C4460">
        <v>4914</v>
      </c>
      <c t="s" s="103" r="D4460">
        <v>321</v>
      </c>
      <c t="s" s="103" r="E4460">
        <v>9266</v>
      </c>
      <c s="150" r="F4460"/>
    </row>
    <row r="4461">
      <c s="113" r="A4461">
        <v>152585000081</v>
      </c>
      <c t="s" s="136" r="B4461">
        <v>9267</v>
      </c>
      <c t="s" s="136" r="C4461">
        <v>321</v>
      </c>
      <c t="s" s="136" r="D4461">
        <v>321</v>
      </c>
      <c t="s" s="136" r="E4461">
        <v>9268</v>
      </c>
      <c s="150" r="F4461"/>
    </row>
    <row r="4462">
      <c s="113" r="A4462">
        <v>152585000188</v>
      </c>
      <c t="s" s="136" r="B4462">
        <v>9267</v>
      </c>
      <c t="s" s="136" r="C4462">
        <v>321</v>
      </c>
      <c t="s" s="136" r="D4462">
        <v>321</v>
      </c>
      <c t="s" s="136" r="E4462">
        <v>9269</v>
      </c>
      <c s="150" r="F4462"/>
    </row>
    <row r="4463">
      <c s="50" r="A4463">
        <v>152585000196</v>
      </c>
      <c t="s" s="103" r="B4463">
        <v>9270</v>
      </c>
      <c t="s" s="103" r="C4463">
        <v>4914</v>
      </c>
      <c t="s" s="103" r="D4463">
        <v>321</v>
      </c>
      <c t="s" s="103" r="E4463">
        <v>9271</v>
      </c>
      <c s="150" r="F4463"/>
    </row>
    <row r="4464">
      <c s="50" r="A4464">
        <v>152612000039</v>
      </c>
      <c t="s" s="103" r="B4464">
        <v>9272</v>
      </c>
      <c t="s" s="103" r="C4464">
        <v>4914</v>
      </c>
      <c t="s" s="103" r="D4464">
        <v>321</v>
      </c>
      <c t="s" s="103" r="E4464">
        <v>9273</v>
      </c>
      <c s="150" r="F4464"/>
    </row>
    <row r="4465">
      <c s="50" r="A4465">
        <v>152612000047</v>
      </c>
      <c t="s" s="103" r="B4465">
        <v>9272</v>
      </c>
      <c t="s" s="103" r="C4465">
        <v>4914</v>
      </c>
      <c t="s" s="103" r="D4465">
        <v>321</v>
      </c>
      <c t="s" s="103" r="E4465">
        <v>9274</v>
      </c>
      <c s="150" r="F4465"/>
    </row>
    <row r="4466">
      <c s="50" r="A4466">
        <v>152678000153</v>
      </c>
      <c t="s" s="103" r="B4466">
        <v>9275</v>
      </c>
      <c t="s" s="103" r="C4466">
        <v>4914</v>
      </c>
      <c t="s" s="103" r="D4466">
        <v>321</v>
      </c>
      <c t="s" s="103" r="E4466">
        <v>9113</v>
      </c>
      <c s="150" r="F4466"/>
    </row>
    <row r="4467">
      <c s="50" r="A4467">
        <v>152678000170</v>
      </c>
      <c t="s" s="103" r="B4467">
        <v>9275</v>
      </c>
      <c t="s" s="103" r="C4467">
        <v>4914</v>
      </c>
      <c t="s" s="103" r="D4467">
        <v>321</v>
      </c>
      <c t="s" s="103" r="E4467">
        <v>9276</v>
      </c>
      <c s="150" r="F4467"/>
    </row>
    <row r="4468">
      <c s="50" r="A4468">
        <v>152678000188</v>
      </c>
      <c t="s" s="103" r="B4468">
        <v>9275</v>
      </c>
      <c t="s" s="103" r="C4468">
        <v>4914</v>
      </c>
      <c t="s" s="103" r="D4468">
        <v>321</v>
      </c>
      <c t="s" s="103" r="E4468">
        <v>7906</v>
      </c>
      <c s="150" r="F4468"/>
    </row>
    <row r="4469">
      <c s="50" r="A4469">
        <v>152678000498</v>
      </c>
      <c t="s" s="103" r="B4469">
        <v>9275</v>
      </c>
      <c t="s" s="103" r="C4469">
        <v>4914</v>
      </c>
      <c t="s" s="103" r="D4469">
        <v>321</v>
      </c>
      <c t="s" s="103" r="E4469">
        <v>9277</v>
      </c>
      <c s="150" r="F4469"/>
    </row>
    <row r="4470">
      <c s="50" r="A4470">
        <v>152683000412</v>
      </c>
      <c t="s" s="103" r="B4470">
        <v>9278</v>
      </c>
      <c t="s" s="103" r="C4470">
        <v>4914</v>
      </c>
      <c t="s" s="103" r="D4470">
        <v>321</v>
      </c>
      <c t="s" s="103" r="E4470">
        <v>9279</v>
      </c>
      <c s="150" r="F4470"/>
    </row>
    <row r="4471">
      <c s="50" r="A4471">
        <v>152687000921</v>
      </c>
      <c t="s" s="103" r="B4471">
        <v>9280</v>
      </c>
      <c t="s" s="103" r="C4471">
        <v>4914</v>
      </c>
      <c t="s" s="103" r="D4471">
        <v>321</v>
      </c>
      <c t="s" s="103" r="E4471">
        <v>9281</v>
      </c>
      <c s="150" r="F4471"/>
    </row>
    <row r="4472">
      <c s="50" r="A4472">
        <v>152693000330</v>
      </c>
      <c t="s" s="103" r="B4472">
        <v>9282</v>
      </c>
      <c t="s" s="103" r="C4472">
        <v>4914</v>
      </c>
      <c t="s" s="103" r="D4472">
        <v>321</v>
      </c>
      <c t="s" s="103" r="E4472">
        <v>9283</v>
      </c>
      <c s="150" r="F4472"/>
    </row>
    <row r="4473">
      <c s="50" r="A4473">
        <v>152693000011</v>
      </c>
      <c t="s" s="103" r="B4473">
        <v>9282</v>
      </c>
      <c t="s" s="103" r="C4473">
        <v>4914</v>
      </c>
      <c t="s" s="103" r="D4473">
        <v>321</v>
      </c>
      <c t="s" s="103" r="E4473">
        <v>9284</v>
      </c>
      <c s="150" r="F4473"/>
    </row>
    <row r="4474">
      <c s="113" r="A4474">
        <v>152696000021</v>
      </c>
      <c t="s" s="136" r="B4474">
        <v>9285</v>
      </c>
      <c t="s" s="136" r="C4474">
        <v>321</v>
      </c>
      <c t="s" s="136" r="D4474">
        <v>321</v>
      </c>
      <c t="s" s="136" r="E4474">
        <v>9286</v>
      </c>
      <c s="150" r="F4474"/>
    </row>
    <row r="4475">
      <c s="113" r="A4475">
        <v>152696000551</v>
      </c>
      <c t="s" s="136" r="B4475">
        <v>9285</v>
      </c>
      <c t="s" s="136" r="C4475">
        <v>321</v>
      </c>
      <c t="s" s="136" r="D4475">
        <v>321</v>
      </c>
      <c t="s" s="136" r="E4475">
        <v>9287</v>
      </c>
      <c s="150" r="F4475"/>
    </row>
    <row r="4476">
      <c s="50" r="A4476">
        <v>152720000151</v>
      </c>
      <c t="s" s="103" r="B4476">
        <v>9288</v>
      </c>
      <c t="s" s="103" r="C4476">
        <v>4914</v>
      </c>
      <c t="s" s="103" r="D4476">
        <v>321</v>
      </c>
      <c t="s" s="103" r="E4476">
        <v>9191</v>
      </c>
      <c s="150" r="F4476"/>
    </row>
    <row r="4477">
      <c s="50" r="A4477">
        <v>152720000088</v>
      </c>
      <c t="s" s="103" r="B4477">
        <v>9288</v>
      </c>
      <c t="s" s="103" r="C4477">
        <v>4914</v>
      </c>
      <c t="s" s="103" r="D4477">
        <v>321</v>
      </c>
      <c t="s" s="103" r="E4477">
        <v>9257</v>
      </c>
      <c s="150" r="F4477"/>
    </row>
    <row r="4478">
      <c s="50" r="A4478">
        <v>152786000011</v>
      </c>
      <c t="s" s="103" r="B4478">
        <v>9289</v>
      </c>
      <c t="s" s="103" r="C4478">
        <v>4914</v>
      </c>
      <c t="s" s="103" r="D4478">
        <v>321</v>
      </c>
      <c t="s" s="103" r="E4478">
        <v>7301</v>
      </c>
      <c s="150" r="F4478"/>
    </row>
    <row r="4479">
      <c s="50" r="A4479">
        <v>152786000020</v>
      </c>
      <c t="s" s="103" r="B4479">
        <v>9289</v>
      </c>
      <c t="s" s="103" r="C4479">
        <v>4914</v>
      </c>
      <c t="s" s="103" r="D4479">
        <v>321</v>
      </c>
      <c t="s" s="103" r="E4479">
        <v>947</v>
      </c>
      <c s="150" r="F4479"/>
    </row>
    <row r="4480">
      <c s="113" r="A4480">
        <v>152788000027</v>
      </c>
      <c t="s" s="136" r="B4480">
        <v>9290</v>
      </c>
      <c t="s" s="136" r="C4480">
        <v>321</v>
      </c>
      <c t="s" s="136" r="D4480">
        <v>321</v>
      </c>
      <c t="s" s="136" r="E4480">
        <v>9291</v>
      </c>
      <c s="150" r="F4480"/>
    </row>
    <row r="4481">
      <c s="113" r="A4481">
        <v>152788000035</v>
      </c>
      <c t="s" s="136" r="B4481">
        <v>9290</v>
      </c>
      <c t="s" s="136" r="C4481">
        <v>321</v>
      </c>
      <c t="s" s="136" r="D4481">
        <v>321</v>
      </c>
      <c t="s" s="136" r="E4481">
        <v>9292</v>
      </c>
      <c s="150" r="F4481"/>
    </row>
    <row r="4482">
      <c s="113" r="A4482">
        <v>152835000740</v>
      </c>
      <c t="s" s="136" r="B4482">
        <v>314</v>
      </c>
      <c t="s" s="136" r="C4482">
        <v>321</v>
      </c>
      <c t="s" s="136" r="D4482">
        <v>314</v>
      </c>
      <c t="s" s="136" r="E4482">
        <v>9293</v>
      </c>
      <c s="150" r="F4482"/>
    </row>
    <row r="4483">
      <c s="113" r="A4483">
        <v>152835003072</v>
      </c>
      <c t="s" s="136" r="B4483">
        <v>314</v>
      </c>
      <c t="s" s="136" r="C4483">
        <v>321</v>
      </c>
      <c t="s" s="136" r="D4483">
        <v>314</v>
      </c>
      <c t="s" s="136" r="E4483">
        <v>9294</v>
      </c>
      <c s="150" r="F4483"/>
    </row>
    <row r="4484">
      <c s="113" r="A4484">
        <v>152835000677</v>
      </c>
      <c t="s" s="136" r="B4484">
        <v>314</v>
      </c>
      <c t="s" s="136" r="C4484">
        <v>321</v>
      </c>
      <c t="s" s="136" r="D4484">
        <v>314</v>
      </c>
      <c t="s" s="136" r="E4484">
        <v>9295</v>
      </c>
      <c s="150" r="F4484"/>
    </row>
    <row r="4485">
      <c s="113" r="A4485">
        <v>152835000731</v>
      </c>
      <c t="s" s="136" r="B4485">
        <v>314</v>
      </c>
      <c t="s" s="136" r="C4485">
        <v>321</v>
      </c>
      <c t="s" s="136" r="D4485">
        <v>314</v>
      </c>
      <c t="s" s="136" r="E4485">
        <v>9296</v>
      </c>
      <c s="150" r="F4485"/>
    </row>
    <row r="4486">
      <c s="113" r="A4486">
        <v>152835000804</v>
      </c>
      <c t="s" s="136" r="B4486">
        <v>314</v>
      </c>
      <c t="s" s="136" r="C4486">
        <v>321</v>
      </c>
      <c t="s" s="136" r="D4486">
        <v>314</v>
      </c>
      <c t="s" s="136" r="E4486">
        <v>9297</v>
      </c>
      <c s="150" r="F4486"/>
    </row>
    <row r="4487">
      <c s="113" r="A4487">
        <v>152835004541</v>
      </c>
      <c t="s" s="136" r="B4487">
        <v>314</v>
      </c>
      <c t="s" s="136" r="C4487">
        <v>321</v>
      </c>
      <c t="s" s="136" r="D4487">
        <v>314</v>
      </c>
      <c t="s" s="136" r="E4487">
        <v>9298</v>
      </c>
      <c s="150" r="F4487"/>
    </row>
    <row r="4488">
      <c s="113" r="A4488">
        <v>152835004702</v>
      </c>
      <c t="s" s="136" r="B4488">
        <v>314</v>
      </c>
      <c t="s" s="136" r="C4488">
        <v>321</v>
      </c>
      <c t="s" s="136" r="D4488">
        <v>314</v>
      </c>
      <c t="s" s="136" r="E4488">
        <v>9299</v>
      </c>
      <c s="150" r="F4488"/>
    </row>
    <row r="4489">
      <c s="113" r="A4489">
        <v>152835000791</v>
      </c>
      <c t="s" s="136" r="B4489">
        <v>314</v>
      </c>
      <c t="s" s="136" r="C4489">
        <v>321</v>
      </c>
      <c t="s" s="136" r="D4489">
        <v>314</v>
      </c>
      <c t="s" s="136" r="E4489">
        <v>9300</v>
      </c>
      <c s="150" r="F4489"/>
    </row>
    <row r="4490">
      <c s="113" r="A4490">
        <v>152835004966</v>
      </c>
      <c t="s" s="136" r="B4490">
        <v>314</v>
      </c>
      <c t="s" s="136" r="C4490">
        <v>321</v>
      </c>
      <c t="s" s="136" r="D4490">
        <v>314</v>
      </c>
      <c t="s" s="136" r="E4490">
        <v>9301</v>
      </c>
      <c s="150" r="F4490"/>
    </row>
    <row r="4491">
      <c s="113" r="A4491">
        <v>152835005105</v>
      </c>
      <c t="s" s="136" r="B4491">
        <v>314</v>
      </c>
      <c t="s" s="136" r="C4491">
        <v>321</v>
      </c>
      <c t="s" s="136" r="D4491">
        <v>314</v>
      </c>
      <c t="s" s="136" r="E4491">
        <v>9302</v>
      </c>
      <c s="150" r="F4491"/>
    </row>
    <row r="4492">
      <c s="113" r="A4492">
        <v>152835007159</v>
      </c>
      <c t="s" s="136" r="B4492">
        <v>314</v>
      </c>
      <c t="s" s="136" r="C4492">
        <v>321</v>
      </c>
      <c t="s" s="136" r="D4492">
        <v>314</v>
      </c>
      <c t="s" s="136" r="E4492">
        <v>9303</v>
      </c>
      <c s="150" r="F4492"/>
    </row>
    <row r="4493">
      <c s="113" r="A4493">
        <v>552835000092</v>
      </c>
      <c t="s" s="136" r="B4493">
        <v>314</v>
      </c>
      <c t="s" s="136" r="C4493">
        <v>321</v>
      </c>
      <c t="s" s="136" r="D4493">
        <v>314</v>
      </c>
      <c t="s" s="136" r="E4493">
        <v>9304</v>
      </c>
      <c s="150" r="F4493"/>
    </row>
    <row r="4494">
      <c s="113" r="A4494">
        <v>152835001568</v>
      </c>
      <c t="s" s="136" r="B4494">
        <v>314</v>
      </c>
      <c t="s" s="136" r="C4494">
        <v>321</v>
      </c>
      <c t="s" s="136" r="D4494">
        <v>314</v>
      </c>
      <c t="s" s="136" r="E4494">
        <v>9305</v>
      </c>
      <c s="150" r="F4494"/>
    </row>
    <row r="4495">
      <c s="113" r="A4495">
        <v>152835002556</v>
      </c>
      <c t="s" s="136" r="B4495">
        <v>314</v>
      </c>
      <c t="s" s="136" r="C4495">
        <v>321</v>
      </c>
      <c t="s" s="136" r="D4495">
        <v>314</v>
      </c>
      <c t="s" s="136" r="E4495">
        <v>9306</v>
      </c>
      <c s="150" r="F4495"/>
    </row>
    <row r="4496">
      <c s="113" r="A4496">
        <v>152835005440</v>
      </c>
      <c t="s" s="136" r="B4496">
        <v>314</v>
      </c>
      <c t="s" s="136" r="C4496">
        <v>321</v>
      </c>
      <c t="s" s="136" r="D4496">
        <v>314</v>
      </c>
      <c t="s" s="136" r="E4496">
        <v>9307</v>
      </c>
      <c s="150" r="F4496"/>
    </row>
    <row r="4497">
      <c s="113" r="A4497">
        <v>252835002470</v>
      </c>
      <c t="s" s="136" r="B4497">
        <v>314</v>
      </c>
      <c t="s" s="136" r="C4497">
        <v>321</v>
      </c>
      <c t="s" s="136" r="D4497">
        <v>314</v>
      </c>
      <c t="s" s="136" r="E4497">
        <v>9308</v>
      </c>
      <c s="150" r="F4497"/>
    </row>
    <row r="4498">
      <c s="113" r="A4498">
        <v>152835002157</v>
      </c>
      <c t="s" s="136" r="B4498">
        <v>314</v>
      </c>
      <c t="s" s="136" r="C4498">
        <v>321</v>
      </c>
      <c t="s" s="136" r="D4498">
        <v>314</v>
      </c>
      <c t="s" s="136" r="E4498">
        <v>9309</v>
      </c>
      <c s="150" r="F4498"/>
    </row>
    <row r="4499">
      <c s="113" r="A4499">
        <v>152835003196</v>
      </c>
      <c t="s" s="136" r="B4499">
        <v>314</v>
      </c>
      <c t="s" s="136" r="C4499">
        <v>321</v>
      </c>
      <c t="s" s="136" r="D4499">
        <v>314</v>
      </c>
      <c t="s" s="136" r="E4499">
        <v>9310</v>
      </c>
      <c s="150" r="F4499"/>
    </row>
    <row r="4500">
      <c s="113" r="A4500">
        <v>152835003561</v>
      </c>
      <c t="s" s="136" r="B4500">
        <v>314</v>
      </c>
      <c t="s" s="136" r="C4500">
        <v>321</v>
      </c>
      <c t="s" s="136" r="D4500">
        <v>314</v>
      </c>
      <c t="s" s="136" r="E4500">
        <v>9311</v>
      </c>
      <c s="150" r="F4500"/>
    </row>
    <row r="4501">
      <c s="113" r="A4501">
        <v>152835004109</v>
      </c>
      <c t="s" s="136" r="B4501">
        <v>314</v>
      </c>
      <c t="s" s="136" r="C4501">
        <v>321</v>
      </c>
      <c t="s" s="136" r="D4501">
        <v>314</v>
      </c>
      <c t="s" s="136" r="E4501">
        <v>9312</v>
      </c>
      <c s="150" r="F4501"/>
    </row>
    <row r="4502">
      <c s="113" r="A4502">
        <v>152835004940</v>
      </c>
      <c t="s" s="136" r="B4502">
        <v>314</v>
      </c>
      <c t="s" s="136" r="C4502">
        <v>321</v>
      </c>
      <c t="s" s="136" r="D4502">
        <v>314</v>
      </c>
      <c t="s" s="136" r="E4502">
        <v>9313</v>
      </c>
      <c s="150" r="F4502"/>
    </row>
    <row r="4503">
      <c s="113" r="A4503">
        <v>152835004371</v>
      </c>
      <c t="s" s="136" r="B4503">
        <v>314</v>
      </c>
      <c t="s" s="136" r="C4503">
        <v>321</v>
      </c>
      <c t="s" s="136" r="D4503">
        <v>314</v>
      </c>
      <c t="s" s="136" r="E4503">
        <v>9314</v>
      </c>
      <c s="150" r="F4503"/>
    </row>
    <row r="4504">
      <c s="113" r="A4504">
        <v>152835004389</v>
      </c>
      <c t="s" s="136" r="B4504">
        <v>314</v>
      </c>
      <c t="s" s="136" r="C4504">
        <v>321</v>
      </c>
      <c t="s" s="136" r="D4504">
        <v>314</v>
      </c>
      <c t="s" s="136" r="E4504">
        <v>9315</v>
      </c>
      <c s="150" r="F4504"/>
    </row>
    <row r="4505">
      <c s="113" r="A4505">
        <v>252835000787</v>
      </c>
      <c t="s" s="136" r="B4505">
        <v>314</v>
      </c>
      <c t="s" s="136" r="C4505">
        <v>321</v>
      </c>
      <c t="s" s="136" r="D4505">
        <v>314</v>
      </c>
      <c t="s" s="136" r="E4505">
        <v>9316</v>
      </c>
      <c s="150" r="F4505"/>
    </row>
    <row r="4506">
      <c s="113" r="A4506">
        <v>152835004567</v>
      </c>
      <c t="s" s="136" r="B4506">
        <v>314</v>
      </c>
      <c t="s" s="136" r="C4506">
        <v>321</v>
      </c>
      <c t="s" s="136" r="D4506">
        <v>314</v>
      </c>
      <c t="s" s="136" r="E4506">
        <v>9317</v>
      </c>
      <c s="150" r="F4506"/>
    </row>
    <row r="4507">
      <c s="113" r="A4507">
        <v>252835000035</v>
      </c>
      <c t="s" s="136" r="B4507">
        <v>314</v>
      </c>
      <c t="s" s="136" r="C4507">
        <v>321</v>
      </c>
      <c t="s" s="136" r="D4507">
        <v>314</v>
      </c>
      <c t="s" s="136" r="E4507">
        <v>9318</v>
      </c>
      <c s="150" r="F4507"/>
    </row>
    <row r="4508">
      <c s="113" r="A4508">
        <v>252835003778</v>
      </c>
      <c t="s" s="136" r="B4508">
        <v>314</v>
      </c>
      <c t="s" s="136" r="C4508">
        <v>321</v>
      </c>
      <c t="s" s="136" r="D4508">
        <v>314</v>
      </c>
      <c t="s" s="136" r="E4508">
        <v>9319</v>
      </c>
      <c s="150" r="F4508"/>
    </row>
    <row r="4509">
      <c s="113" r="A4509">
        <v>252835004855</v>
      </c>
      <c t="s" s="136" r="B4509">
        <v>314</v>
      </c>
      <c t="s" s="136" r="C4509">
        <v>321</v>
      </c>
      <c t="s" s="136" r="D4509">
        <v>314</v>
      </c>
      <c t="s" s="136" r="E4509">
        <v>9320</v>
      </c>
      <c s="150" r="F4509"/>
    </row>
    <row r="4510">
      <c s="113" r="A4510">
        <v>152835002491</v>
      </c>
      <c t="s" s="136" r="B4510">
        <v>314</v>
      </c>
      <c t="s" s="136" r="C4510">
        <v>321</v>
      </c>
      <c t="s" s="136" r="D4510">
        <v>314</v>
      </c>
      <c t="s" s="136" r="E4510">
        <v>9321</v>
      </c>
      <c s="150" r="F4510"/>
    </row>
    <row r="4511">
      <c s="113" r="A4511">
        <v>152835004575</v>
      </c>
      <c t="s" s="136" r="B4511">
        <v>314</v>
      </c>
      <c t="s" s="136" r="C4511">
        <v>321</v>
      </c>
      <c t="s" s="136" r="D4511">
        <v>314</v>
      </c>
      <c t="s" s="136" r="E4511">
        <v>9322</v>
      </c>
      <c s="150" r="F4511"/>
    </row>
    <row r="4512">
      <c s="113" r="A4512">
        <v>152835004923</v>
      </c>
      <c t="s" s="136" r="B4512">
        <v>314</v>
      </c>
      <c t="s" s="136" r="C4512">
        <v>321</v>
      </c>
      <c t="s" s="136" r="D4512">
        <v>314</v>
      </c>
      <c t="s" s="136" r="E4512">
        <v>9323</v>
      </c>
      <c s="150" r="F4512"/>
    </row>
    <row r="4513">
      <c s="113" r="A4513">
        <v>152835000723</v>
      </c>
      <c t="s" s="136" r="B4513">
        <v>314</v>
      </c>
      <c t="s" s="136" r="C4513">
        <v>321</v>
      </c>
      <c t="s" s="136" r="D4513">
        <v>314</v>
      </c>
      <c t="s" s="136" r="E4513">
        <v>9324</v>
      </c>
      <c s="150" r="F4513"/>
    </row>
    <row r="4514">
      <c s="113" r="A4514">
        <v>152835002572</v>
      </c>
      <c t="s" s="136" r="B4514">
        <v>314</v>
      </c>
      <c t="s" s="136" r="C4514">
        <v>321</v>
      </c>
      <c t="s" s="136" r="D4514">
        <v>314</v>
      </c>
      <c t="s" s="136" r="E4514">
        <v>9325</v>
      </c>
      <c s="150" r="F4514"/>
    </row>
    <row r="4515">
      <c s="113" r="A4515">
        <v>152835004958</v>
      </c>
      <c t="s" s="136" r="B4515">
        <v>314</v>
      </c>
      <c t="s" s="136" r="C4515">
        <v>321</v>
      </c>
      <c t="s" s="136" r="D4515">
        <v>314</v>
      </c>
      <c t="s" s="136" r="E4515">
        <v>9326</v>
      </c>
      <c s="150" r="F4515"/>
    </row>
    <row r="4516">
      <c s="113" r="A4516">
        <v>352835006208</v>
      </c>
      <c t="s" s="136" r="B4516">
        <v>314</v>
      </c>
      <c t="s" s="136" r="C4516">
        <v>321</v>
      </c>
      <c t="s" s="136" r="D4516">
        <v>314</v>
      </c>
      <c t="s" s="136" r="E4516">
        <v>9327</v>
      </c>
      <c s="150" r="F4516"/>
    </row>
    <row r="4517">
      <c s="50" r="A4517">
        <v>152838000279</v>
      </c>
      <c t="s" s="103" r="B4517">
        <v>9328</v>
      </c>
      <c t="s" s="103" r="C4517">
        <v>4914</v>
      </c>
      <c t="s" s="103" r="D4517">
        <v>321</v>
      </c>
      <c t="s" s="103" r="E4517">
        <v>9329</v>
      </c>
      <c s="150" r="F4517"/>
    </row>
    <row r="4518">
      <c s="50" r="A4518">
        <v>152838001232</v>
      </c>
      <c t="s" s="103" r="B4518">
        <v>9328</v>
      </c>
      <c t="s" s="103" r="C4518">
        <v>4914</v>
      </c>
      <c t="s" s="103" r="D4518">
        <v>321</v>
      </c>
      <c t="s" s="103" r="E4518">
        <v>9330</v>
      </c>
      <c s="150" r="F4518"/>
    </row>
    <row r="4519">
      <c s="50" r="A4519">
        <v>152838001127</v>
      </c>
      <c t="s" s="103" r="B4519">
        <v>9328</v>
      </c>
      <c t="s" s="103" r="C4519">
        <v>4914</v>
      </c>
      <c t="s" s="103" r="D4519">
        <v>321</v>
      </c>
      <c t="s" s="103" r="E4519">
        <v>9331</v>
      </c>
      <c s="150" r="F4519"/>
    </row>
    <row r="4520">
      <c s="50" r="A4520">
        <v>152838000457</v>
      </c>
      <c t="s" s="103" r="B4520">
        <v>9328</v>
      </c>
      <c t="s" s="103" r="C4520">
        <v>4914</v>
      </c>
      <c t="s" s="103" r="D4520">
        <v>321</v>
      </c>
      <c t="s" s="103" r="E4520">
        <v>9332</v>
      </c>
      <c s="150" r="F4520"/>
    </row>
    <row r="4521">
      <c s="50" r="A4521">
        <v>152838001194</v>
      </c>
      <c t="s" s="103" r="B4521">
        <v>9328</v>
      </c>
      <c t="s" s="103" r="C4521">
        <v>4914</v>
      </c>
      <c t="s" s="103" r="D4521">
        <v>321</v>
      </c>
      <c t="s" s="103" r="E4521">
        <v>9333</v>
      </c>
      <c s="150" r="F4521"/>
    </row>
    <row r="4522">
      <c s="50" r="A4522">
        <v>152838000244</v>
      </c>
      <c t="s" s="103" r="B4522">
        <v>9328</v>
      </c>
      <c t="s" s="103" r="C4522">
        <v>4914</v>
      </c>
      <c t="s" s="103" r="D4522">
        <v>321</v>
      </c>
      <c t="s" s="103" r="E4522">
        <v>9334</v>
      </c>
      <c s="150" r="F4522"/>
    </row>
    <row r="4523">
      <c s="50" r="A4523">
        <v>152838000538</v>
      </c>
      <c t="s" s="103" r="B4523">
        <v>9328</v>
      </c>
      <c t="s" s="103" r="C4523">
        <v>4914</v>
      </c>
      <c t="s" s="103" r="D4523">
        <v>321</v>
      </c>
      <c t="s" s="103" r="E4523">
        <v>9335</v>
      </c>
      <c s="150" r="F4523"/>
    </row>
    <row r="4524">
      <c s="50" r="A4524">
        <v>152885000139</v>
      </c>
      <c t="s" s="103" r="B4524">
        <v>9336</v>
      </c>
      <c t="s" s="103" r="C4524">
        <v>4914</v>
      </c>
      <c t="s" s="103" r="D4524">
        <v>321</v>
      </c>
      <c t="s" s="103" r="E4524">
        <v>9337</v>
      </c>
      <c s="150" r="F4524"/>
    </row>
    <row r="4525">
      <c s="50" r="A4525">
        <v>154001000010</v>
      </c>
      <c t="s" s="103" r="B4525">
        <v>9338</v>
      </c>
      <c t="s" s="103" r="C4525">
        <v>4916</v>
      </c>
      <c t="s" s="103" r="D4525">
        <v>9339</v>
      </c>
      <c t="s" s="103" r="E4525">
        <v>9340</v>
      </c>
      <c s="150" r="F4525"/>
    </row>
    <row r="4526">
      <c s="50" r="A4526">
        <v>154001000184</v>
      </c>
      <c t="s" s="103" r="B4526">
        <v>9338</v>
      </c>
      <c t="s" s="103" r="C4526">
        <v>4916</v>
      </c>
      <c t="s" s="103" r="D4526">
        <v>9339</v>
      </c>
      <c t="s" s="103" r="E4526">
        <v>9341</v>
      </c>
      <c s="150" r="F4526"/>
    </row>
    <row r="4527">
      <c s="50" r="A4527">
        <v>154001000036</v>
      </c>
      <c t="s" s="103" r="B4527">
        <v>9338</v>
      </c>
      <c t="s" s="103" r="C4527">
        <v>4916</v>
      </c>
      <c t="s" s="103" r="D4527">
        <v>9339</v>
      </c>
      <c t="s" s="103" r="E4527">
        <v>9342</v>
      </c>
      <c s="150" r="F4527"/>
    </row>
    <row r="4528">
      <c s="50" r="A4528">
        <v>154001000109</v>
      </c>
      <c t="s" s="103" r="B4528">
        <v>9338</v>
      </c>
      <c t="s" s="103" r="C4528">
        <v>4916</v>
      </c>
      <c t="s" s="103" r="D4528">
        <v>9339</v>
      </c>
      <c t="s" s="103" r="E4528">
        <v>9343</v>
      </c>
      <c s="150" r="F4528"/>
    </row>
    <row r="4529">
      <c s="113" r="A4529">
        <v>154001000800</v>
      </c>
      <c t="s" s="136" r="B4529">
        <v>9344</v>
      </c>
      <c t="s" s="136" r="C4529">
        <v>9345</v>
      </c>
      <c t="s" s="136" r="D4529">
        <v>9339</v>
      </c>
      <c t="s" s="136" r="E4529">
        <v>9346</v>
      </c>
      <c s="150" r="F4529"/>
    </row>
    <row r="4530">
      <c s="113" r="A4530">
        <v>154001007839</v>
      </c>
      <c t="s" s="136" r="B4530">
        <v>9344</v>
      </c>
      <c t="s" s="136" r="C4530">
        <v>9345</v>
      </c>
      <c t="s" s="136" r="D4530">
        <v>9339</v>
      </c>
      <c t="s" s="136" r="E4530">
        <v>9347</v>
      </c>
      <c s="150" r="F4530"/>
    </row>
    <row r="4531">
      <c s="50" r="A4531">
        <v>154001003582</v>
      </c>
      <c t="s" s="103" r="B4531">
        <v>9338</v>
      </c>
      <c t="s" s="103" r="C4531">
        <v>4916</v>
      </c>
      <c t="s" s="103" r="D4531">
        <v>9339</v>
      </c>
      <c t="s" s="103" r="E4531">
        <v>9348</v>
      </c>
      <c s="150" r="F4531"/>
    </row>
    <row r="4532">
      <c s="50" r="A4532">
        <v>154001002420</v>
      </c>
      <c t="s" s="103" r="B4532">
        <v>9338</v>
      </c>
      <c t="s" s="103" r="C4532">
        <v>4916</v>
      </c>
      <c t="s" s="103" r="D4532">
        <v>9339</v>
      </c>
      <c t="s" s="103" r="E4532">
        <v>9349</v>
      </c>
      <c s="150" r="F4532"/>
    </row>
    <row r="4533">
      <c s="50" r="A4533">
        <v>154001000788</v>
      </c>
      <c t="s" s="103" r="B4533">
        <v>9338</v>
      </c>
      <c t="s" s="103" r="C4533">
        <v>4916</v>
      </c>
      <c t="s" s="103" r="D4533">
        <v>9339</v>
      </c>
      <c t="s" s="103" r="E4533">
        <v>9350</v>
      </c>
      <c s="150" r="F4533"/>
    </row>
    <row r="4534">
      <c s="50" r="A4534">
        <v>254001000774</v>
      </c>
      <c t="s" s="103" r="B4534">
        <v>9338</v>
      </c>
      <c t="s" s="103" r="C4534">
        <v>4916</v>
      </c>
      <c t="s" s="103" r="D4534">
        <v>9339</v>
      </c>
      <c t="s" s="103" r="E4534">
        <v>9351</v>
      </c>
      <c s="150" r="F4534"/>
    </row>
    <row r="4535">
      <c s="50" r="A4535">
        <v>154001005224</v>
      </c>
      <c t="s" s="103" r="B4535">
        <v>9338</v>
      </c>
      <c t="s" s="103" r="C4535">
        <v>4916</v>
      </c>
      <c t="s" s="103" r="D4535">
        <v>9339</v>
      </c>
      <c t="s" s="103" r="E4535">
        <v>9352</v>
      </c>
      <c s="150" r="F4535"/>
    </row>
    <row r="4536">
      <c s="50" r="A4536">
        <v>154001004010</v>
      </c>
      <c t="s" s="103" r="B4536">
        <v>9338</v>
      </c>
      <c t="s" s="103" r="C4536">
        <v>4916</v>
      </c>
      <c t="s" s="103" r="D4536">
        <v>9339</v>
      </c>
      <c t="s" s="103" r="E4536">
        <v>9353</v>
      </c>
      <c s="150" r="F4536"/>
    </row>
    <row r="4537">
      <c s="50" r="A4537">
        <v>154001007278</v>
      </c>
      <c t="s" s="103" r="B4537">
        <v>9338</v>
      </c>
      <c t="s" s="103" r="C4537">
        <v>4916</v>
      </c>
      <c t="s" s="103" r="D4537">
        <v>9339</v>
      </c>
      <c t="s" s="103" r="E4537">
        <v>9354</v>
      </c>
      <c s="150" r="F4537"/>
    </row>
    <row r="4538">
      <c s="50" r="A4538">
        <v>254001000758</v>
      </c>
      <c t="s" s="103" r="B4538">
        <v>9338</v>
      </c>
      <c t="s" s="103" r="C4538">
        <v>4916</v>
      </c>
      <c t="s" s="103" r="D4538">
        <v>9339</v>
      </c>
      <c t="s" s="103" r="E4538">
        <v>9355</v>
      </c>
      <c s="150" r="F4538"/>
    </row>
    <row r="4539">
      <c s="113" r="A4539">
        <v>154001000931</v>
      </c>
      <c t="s" s="136" r="B4539">
        <v>9344</v>
      </c>
      <c t="s" s="136" r="C4539">
        <v>9345</v>
      </c>
      <c t="s" s="136" r="D4539">
        <v>9339</v>
      </c>
      <c t="s" s="136" r="E4539">
        <v>9356</v>
      </c>
      <c s="150" r="F4539"/>
    </row>
    <row r="4540">
      <c s="113" r="A4540">
        <v>154001009343</v>
      </c>
      <c t="s" s="136" r="B4540">
        <v>9344</v>
      </c>
      <c t="s" s="136" r="C4540">
        <v>9345</v>
      </c>
      <c t="s" s="136" r="D4540">
        <v>9339</v>
      </c>
      <c t="s" s="136" r="E4540">
        <v>9357</v>
      </c>
      <c s="150" r="F4540"/>
    </row>
    <row r="4541">
      <c s="113" r="A4541">
        <v>154001010104</v>
      </c>
      <c t="s" s="136" r="B4541">
        <v>9344</v>
      </c>
      <c t="s" s="136" r="C4541">
        <v>9345</v>
      </c>
      <c t="s" s="136" r="D4541">
        <v>9339</v>
      </c>
      <c t="s" s="136" r="E4541">
        <v>9358</v>
      </c>
      <c s="150" r="F4541"/>
    </row>
    <row r="4542">
      <c s="50" r="A4542">
        <v>154001002403</v>
      </c>
      <c t="s" s="103" r="B4542">
        <v>9338</v>
      </c>
      <c t="s" s="103" r="C4542">
        <v>4916</v>
      </c>
      <c t="s" s="103" r="D4542">
        <v>9339</v>
      </c>
      <c t="s" s="103" r="E4542">
        <v>9359</v>
      </c>
      <c s="150" r="F4542"/>
    </row>
    <row r="4543">
      <c s="50" r="A4543">
        <v>154001001628</v>
      </c>
      <c t="s" s="103" r="B4543">
        <v>9338</v>
      </c>
      <c t="s" s="103" r="C4543">
        <v>4916</v>
      </c>
      <c t="s" s="103" r="D4543">
        <v>9339</v>
      </c>
      <c t="s" s="103" r="E4543">
        <v>9360</v>
      </c>
      <c s="150" r="F4543"/>
    </row>
    <row r="4544">
      <c s="50" r="A4544">
        <v>154001002454</v>
      </c>
      <c t="s" s="103" r="B4544">
        <v>9338</v>
      </c>
      <c t="s" s="103" r="C4544">
        <v>4916</v>
      </c>
      <c t="s" s="103" r="D4544">
        <v>9339</v>
      </c>
      <c t="s" s="103" r="E4544">
        <v>9361</v>
      </c>
      <c s="150" r="F4544"/>
    </row>
    <row r="4545">
      <c s="50" r="A4545">
        <v>154001002349</v>
      </c>
      <c t="s" s="103" r="B4545">
        <v>9338</v>
      </c>
      <c t="s" s="103" r="C4545">
        <v>4916</v>
      </c>
      <c t="s" s="103" r="D4545">
        <v>9339</v>
      </c>
      <c t="s" s="103" r="E4545">
        <v>9362</v>
      </c>
      <c s="150" r="F4545"/>
    </row>
    <row r="4546">
      <c s="113" r="A4546">
        <v>154001000206</v>
      </c>
      <c t="s" s="136" r="B4546">
        <v>9344</v>
      </c>
      <c t="s" s="136" r="C4546">
        <v>9345</v>
      </c>
      <c t="s" s="136" r="D4546">
        <v>9339</v>
      </c>
      <c t="s" s="136" r="E4546">
        <v>9363</v>
      </c>
      <c s="150" r="F4546"/>
    </row>
    <row r="4547">
      <c s="113" r="A4547">
        <v>154001001644</v>
      </c>
      <c t="s" s="136" r="B4547">
        <v>9344</v>
      </c>
      <c t="s" s="136" r="C4547">
        <v>9345</v>
      </c>
      <c t="s" s="136" r="D4547">
        <v>9339</v>
      </c>
      <c t="s" s="136" r="E4547">
        <v>1521</v>
      </c>
      <c s="150" r="F4547"/>
    </row>
    <row r="4548">
      <c s="113" r="A4548">
        <v>154001008185</v>
      </c>
      <c t="s" s="136" r="B4548">
        <v>9344</v>
      </c>
      <c t="s" s="136" r="C4548">
        <v>9345</v>
      </c>
      <c t="s" s="136" r="D4548">
        <v>9339</v>
      </c>
      <c t="s" s="136" r="E4548">
        <v>9364</v>
      </c>
      <c s="150" r="F4548"/>
    </row>
    <row r="4549">
      <c s="113" r="A4549">
        <v>154001011879</v>
      </c>
      <c t="s" s="136" r="B4549">
        <v>9344</v>
      </c>
      <c t="s" s="136" r="C4549">
        <v>9345</v>
      </c>
      <c t="s" s="136" r="D4549">
        <v>9339</v>
      </c>
      <c t="s" s="136" r="E4549">
        <v>9365</v>
      </c>
      <c s="150" r="F4549"/>
    </row>
    <row r="4550">
      <c s="50" r="A4550">
        <v>154001002136</v>
      </c>
      <c t="s" s="103" r="B4550">
        <v>9338</v>
      </c>
      <c t="s" s="103" r="C4550">
        <v>4916</v>
      </c>
      <c t="s" s="103" r="D4550">
        <v>9339</v>
      </c>
      <c t="s" s="103" r="E4550">
        <v>9366</v>
      </c>
      <c s="150" r="F4550"/>
    </row>
    <row r="4551">
      <c s="50" r="A4551">
        <v>154001007456</v>
      </c>
      <c t="s" s="103" r="B4551">
        <v>9338</v>
      </c>
      <c t="s" s="103" r="C4551">
        <v>4916</v>
      </c>
      <c t="s" s="103" r="D4551">
        <v>9339</v>
      </c>
      <c t="s" s="103" r="E4551">
        <v>9367</v>
      </c>
      <c s="150" r="F4551"/>
    </row>
    <row r="4552">
      <c s="50" r="A4552">
        <v>154001005666</v>
      </c>
      <c t="s" s="103" r="B4552">
        <v>9338</v>
      </c>
      <c t="s" s="103" r="C4552">
        <v>4916</v>
      </c>
      <c t="s" s="103" r="D4552">
        <v>9339</v>
      </c>
      <c t="s" s="103" r="E4552">
        <v>9368</v>
      </c>
      <c s="150" r="F4552"/>
    </row>
    <row r="4553">
      <c s="50" r="A4553">
        <v>154001002225</v>
      </c>
      <c t="s" s="103" r="B4553">
        <v>9338</v>
      </c>
      <c t="s" s="103" r="C4553">
        <v>4916</v>
      </c>
      <c t="s" s="103" r="D4553">
        <v>9339</v>
      </c>
      <c t="s" s="103" r="E4553">
        <v>9369</v>
      </c>
      <c s="150" r="F4553"/>
    </row>
    <row r="4554">
      <c s="50" r="A4554">
        <v>154001002446</v>
      </c>
      <c t="s" s="103" r="B4554">
        <v>9338</v>
      </c>
      <c t="s" s="103" r="C4554">
        <v>4916</v>
      </c>
      <c t="s" s="103" r="D4554">
        <v>9339</v>
      </c>
      <c t="s" s="103" r="E4554">
        <v>9370</v>
      </c>
      <c s="150" r="F4554"/>
    </row>
    <row r="4555">
      <c s="50" r="A4555">
        <v>154001002268</v>
      </c>
      <c t="s" s="103" r="B4555">
        <v>9338</v>
      </c>
      <c t="s" s="103" r="C4555">
        <v>4916</v>
      </c>
      <c t="s" s="103" r="D4555">
        <v>9339</v>
      </c>
      <c t="s" s="103" r="E4555">
        <v>9371</v>
      </c>
      <c s="150" r="F4555"/>
    </row>
    <row r="4556">
      <c s="50" r="A4556">
        <v>154001011116</v>
      </c>
      <c t="s" s="103" r="B4556">
        <v>9338</v>
      </c>
      <c t="s" s="103" r="C4556">
        <v>4916</v>
      </c>
      <c t="s" s="103" r="D4556">
        <v>9339</v>
      </c>
      <c t="s" s="103" r="E4556">
        <v>9372</v>
      </c>
      <c s="150" r="F4556"/>
    </row>
    <row r="4557">
      <c s="113" r="A4557">
        <v>154001002977</v>
      </c>
      <c t="s" s="136" r="B4557">
        <v>9344</v>
      </c>
      <c t="s" s="136" r="C4557">
        <v>9345</v>
      </c>
      <c t="s" s="136" r="D4557">
        <v>9339</v>
      </c>
      <c t="s" s="136" r="E4557">
        <v>1522</v>
      </c>
      <c s="150" r="F4557"/>
    </row>
    <row r="4558">
      <c s="113" r="A4558">
        <v>154001010074</v>
      </c>
      <c t="s" s="136" r="B4558">
        <v>9344</v>
      </c>
      <c t="s" s="136" r="C4558">
        <v>9345</v>
      </c>
      <c t="s" s="136" r="D4558">
        <v>9339</v>
      </c>
      <c t="s" s="136" r="E4558">
        <v>9373</v>
      </c>
      <c s="150" r="F4558"/>
    </row>
    <row r="4559">
      <c s="113" r="A4559">
        <v>354001011411</v>
      </c>
      <c t="s" s="136" r="B4559">
        <v>9344</v>
      </c>
      <c t="s" s="136" r="C4559">
        <v>9345</v>
      </c>
      <c t="s" s="136" r="D4559">
        <v>9339</v>
      </c>
      <c t="s" s="136" r="E4559">
        <v>9374</v>
      </c>
      <c s="150" r="F4559"/>
    </row>
    <row r="4560">
      <c s="50" r="A4560">
        <v>154001003426</v>
      </c>
      <c t="s" s="103" r="B4560">
        <v>9338</v>
      </c>
      <c t="s" s="103" r="C4560">
        <v>4916</v>
      </c>
      <c t="s" s="103" r="D4560">
        <v>9339</v>
      </c>
      <c t="s" s="103" r="E4560">
        <v>9375</v>
      </c>
      <c s="150" r="F4560"/>
    </row>
    <row r="4561">
      <c s="50" r="A4561">
        <v>154001010210</v>
      </c>
      <c t="s" s="103" r="B4561">
        <v>9338</v>
      </c>
      <c t="s" s="103" r="C4561">
        <v>4916</v>
      </c>
      <c t="s" s="103" r="D4561">
        <v>9339</v>
      </c>
      <c t="s" s="103" r="E4561">
        <v>9376</v>
      </c>
      <c s="150" r="F4561"/>
    </row>
    <row r="4562">
      <c s="50" r="A4562">
        <v>154001003639</v>
      </c>
      <c t="s" s="103" r="B4562">
        <v>9338</v>
      </c>
      <c t="s" s="103" r="C4562">
        <v>4916</v>
      </c>
      <c t="s" s="103" r="D4562">
        <v>9339</v>
      </c>
      <c t="s" s="103" r="E4562">
        <v>9377</v>
      </c>
      <c s="150" r="F4562"/>
    </row>
    <row r="4563">
      <c s="50" r="A4563">
        <v>154001003248</v>
      </c>
      <c t="s" s="103" r="B4563">
        <v>9338</v>
      </c>
      <c t="s" s="103" r="C4563">
        <v>4916</v>
      </c>
      <c t="s" s="103" r="D4563">
        <v>9339</v>
      </c>
      <c t="s" s="103" r="E4563">
        <v>9378</v>
      </c>
      <c s="150" r="F4563"/>
    </row>
    <row r="4564">
      <c s="50" r="A4564">
        <v>154001003779</v>
      </c>
      <c t="s" s="103" r="B4564">
        <v>9338</v>
      </c>
      <c t="s" s="103" r="C4564">
        <v>4916</v>
      </c>
      <c t="s" s="103" r="D4564">
        <v>9339</v>
      </c>
      <c t="s" s="103" r="E4564">
        <v>9379</v>
      </c>
      <c s="150" r="F4564"/>
    </row>
    <row r="4565">
      <c s="50" r="A4565">
        <v>154001006859</v>
      </c>
      <c t="s" s="103" r="B4565">
        <v>9338</v>
      </c>
      <c t="s" s="103" r="C4565">
        <v>4916</v>
      </c>
      <c t="s" s="103" r="D4565">
        <v>9339</v>
      </c>
      <c t="s" s="103" r="E4565">
        <v>9380</v>
      </c>
      <c s="150" r="F4565"/>
    </row>
    <row r="4566">
      <c s="50" r="A4566">
        <v>154001007979</v>
      </c>
      <c t="s" s="103" r="B4566">
        <v>9338</v>
      </c>
      <c t="s" s="103" r="C4566">
        <v>4916</v>
      </c>
      <c t="s" s="103" r="D4566">
        <v>9339</v>
      </c>
      <c t="s" s="103" r="E4566">
        <v>9381</v>
      </c>
      <c s="150" r="F4566"/>
    </row>
    <row r="4567">
      <c s="50" r="A4567">
        <v>154001004139</v>
      </c>
      <c t="s" s="103" r="B4567">
        <v>9338</v>
      </c>
      <c t="s" s="103" r="C4567">
        <v>4916</v>
      </c>
      <c t="s" s="103" r="D4567">
        <v>9339</v>
      </c>
      <c t="s" s="103" r="E4567">
        <v>9382</v>
      </c>
      <c s="150" r="F4567"/>
    </row>
    <row r="4568">
      <c s="50" r="A4568">
        <v>154001000877</v>
      </c>
      <c t="s" s="103" r="B4568">
        <v>9338</v>
      </c>
      <c t="s" s="103" r="C4568">
        <v>4916</v>
      </c>
      <c t="s" s="103" r="D4568">
        <v>9339</v>
      </c>
      <c t="s" s="103" r="E4568">
        <v>9383</v>
      </c>
      <c s="150" r="F4568"/>
    </row>
    <row r="4569">
      <c s="50" r="A4569">
        <v>154001008291</v>
      </c>
      <c t="s" s="103" r="B4569">
        <v>9338</v>
      </c>
      <c t="s" s="103" r="C4569">
        <v>4916</v>
      </c>
      <c t="s" s="103" r="D4569">
        <v>9339</v>
      </c>
      <c t="s" s="103" r="E4569">
        <v>9384</v>
      </c>
      <c s="150" r="F4569"/>
    </row>
    <row r="4570">
      <c s="50" r="A4570">
        <v>154001005259</v>
      </c>
      <c t="s" s="103" r="B4570">
        <v>9338</v>
      </c>
      <c t="s" s="103" r="C4570">
        <v>4916</v>
      </c>
      <c t="s" s="103" r="D4570">
        <v>9339</v>
      </c>
      <c t="s" s="103" r="E4570">
        <v>9385</v>
      </c>
      <c s="150" r="F4570"/>
    </row>
    <row r="4571">
      <c s="50" r="A4571">
        <v>154001007961</v>
      </c>
      <c t="s" s="103" r="B4571">
        <v>9338</v>
      </c>
      <c t="s" s="103" r="C4571">
        <v>4916</v>
      </c>
      <c t="s" s="103" r="D4571">
        <v>9339</v>
      </c>
      <c t="s" s="103" r="E4571">
        <v>9386</v>
      </c>
      <c s="150" r="F4571"/>
    </row>
    <row r="4572">
      <c s="50" r="A4572">
        <v>154001007251</v>
      </c>
      <c t="s" s="103" r="B4572">
        <v>9338</v>
      </c>
      <c t="s" s="103" r="C4572">
        <v>4916</v>
      </c>
      <c t="s" s="103" r="D4572">
        <v>9339</v>
      </c>
      <c t="s" s="103" r="E4572">
        <v>9387</v>
      </c>
      <c s="150" r="F4572"/>
    </row>
    <row r="4573">
      <c s="113" r="A4573">
        <v>154001004341</v>
      </c>
      <c t="s" s="136" r="B4573">
        <v>9344</v>
      </c>
      <c t="s" s="136" r="C4573">
        <v>9345</v>
      </c>
      <c t="s" s="136" r="D4573">
        <v>9339</v>
      </c>
      <c t="s" s="136" r="E4573">
        <v>1523</v>
      </c>
      <c s="150" r="F4573"/>
    </row>
    <row r="4574">
      <c s="113" r="A4574">
        <v>154001007341</v>
      </c>
      <c t="s" s="136" r="B4574">
        <v>9344</v>
      </c>
      <c t="s" s="136" r="C4574">
        <v>9345</v>
      </c>
      <c t="s" s="136" r="D4574">
        <v>9339</v>
      </c>
      <c t="s" s="136" r="E4574">
        <v>9388</v>
      </c>
      <c s="150" r="F4574"/>
    </row>
    <row r="4575">
      <c s="113" r="A4575">
        <v>154001009211</v>
      </c>
      <c t="s" s="136" r="B4575">
        <v>9344</v>
      </c>
      <c t="s" s="136" r="C4575">
        <v>9345</v>
      </c>
      <c t="s" s="136" r="D4575">
        <v>9339</v>
      </c>
      <c t="s" s="136" r="E4575">
        <v>9389</v>
      </c>
      <c s="150" r="F4575"/>
    </row>
    <row r="4576">
      <c s="50" r="A4576">
        <v>154001002357</v>
      </c>
      <c t="s" s="103" r="B4576">
        <v>9338</v>
      </c>
      <c t="s" s="103" r="C4576">
        <v>4916</v>
      </c>
      <c t="s" s="103" r="D4576">
        <v>9339</v>
      </c>
      <c t="s" s="103" r="E4576">
        <v>9390</v>
      </c>
      <c s="150" r="F4576"/>
    </row>
    <row r="4577">
      <c s="50" r="A4577">
        <v>154001002438</v>
      </c>
      <c t="s" s="103" r="B4577">
        <v>9338</v>
      </c>
      <c t="s" s="103" r="C4577">
        <v>4916</v>
      </c>
      <c t="s" s="103" r="D4577">
        <v>9339</v>
      </c>
      <c t="s" s="103" r="E4577">
        <v>9391</v>
      </c>
      <c s="150" r="F4577"/>
    </row>
    <row r="4578">
      <c s="50" r="A4578">
        <v>154001000192</v>
      </c>
      <c t="s" s="103" r="B4578">
        <v>9338</v>
      </c>
      <c t="s" s="103" r="C4578">
        <v>4916</v>
      </c>
      <c t="s" s="103" r="D4578">
        <v>9339</v>
      </c>
      <c t="s" s="103" r="E4578">
        <v>9392</v>
      </c>
      <c s="150" r="F4578"/>
    </row>
    <row r="4579">
      <c s="50" r="A4579">
        <v>154001009925</v>
      </c>
      <c t="s" s="103" r="B4579">
        <v>9338</v>
      </c>
      <c t="s" s="103" r="C4579">
        <v>4916</v>
      </c>
      <c t="s" s="103" r="D4579">
        <v>9339</v>
      </c>
      <c t="s" s="103" r="E4579">
        <v>9393</v>
      </c>
      <c s="150" r="F4579"/>
    </row>
    <row r="4580">
      <c s="50" r="A4580">
        <v>154001002284</v>
      </c>
      <c t="s" s="103" r="B4580">
        <v>9338</v>
      </c>
      <c t="s" s="103" r="C4580">
        <v>4916</v>
      </c>
      <c t="s" s="103" r="D4580">
        <v>9339</v>
      </c>
      <c t="s" s="103" r="E4580">
        <v>9394</v>
      </c>
      <c s="150" r="F4580"/>
    </row>
    <row r="4581">
      <c s="50" r="A4581">
        <v>154001002489</v>
      </c>
      <c t="s" s="103" r="B4581">
        <v>9338</v>
      </c>
      <c t="s" s="103" r="C4581">
        <v>4916</v>
      </c>
      <c t="s" s="103" r="D4581">
        <v>9339</v>
      </c>
      <c t="s" s="103" r="E4581">
        <v>9395</v>
      </c>
      <c s="150" r="F4581"/>
    </row>
    <row r="4582">
      <c s="50" r="A4582">
        <v>154001005844</v>
      </c>
      <c t="s" s="103" r="B4582">
        <v>9338</v>
      </c>
      <c t="s" s="103" r="C4582">
        <v>4916</v>
      </c>
      <c t="s" s="103" r="D4582">
        <v>9339</v>
      </c>
      <c t="s" s="103" r="E4582">
        <v>9396</v>
      </c>
      <c s="150" r="F4582"/>
    </row>
    <row r="4583">
      <c s="50" r="A4583">
        <v>154001000052</v>
      </c>
      <c t="s" s="103" r="B4583">
        <v>9338</v>
      </c>
      <c t="s" s="103" r="C4583">
        <v>4916</v>
      </c>
      <c t="s" s="103" r="D4583">
        <v>9339</v>
      </c>
      <c t="s" s="103" r="E4583">
        <v>9397</v>
      </c>
      <c s="150" r="F4583"/>
    </row>
    <row r="4584">
      <c s="50" r="A4584">
        <v>154001003612</v>
      </c>
      <c t="s" s="103" r="B4584">
        <v>9338</v>
      </c>
      <c t="s" s="103" r="C4584">
        <v>4916</v>
      </c>
      <c t="s" s="103" r="D4584">
        <v>9339</v>
      </c>
      <c t="s" s="103" r="E4584">
        <v>9398</v>
      </c>
      <c s="150" r="F4584"/>
    </row>
    <row r="4585">
      <c s="50" r="A4585">
        <v>154001005208</v>
      </c>
      <c t="s" s="103" r="B4585">
        <v>9338</v>
      </c>
      <c t="s" s="103" r="C4585">
        <v>4916</v>
      </c>
      <c t="s" s="103" r="D4585">
        <v>9339</v>
      </c>
      <c t="s" s="103" r="E4585">
        <v>9399</v>
      </c>
      <c s="150" r="F4585"/>
    </row>
    <row r="4586">
      <c s="50" r="A4586">
        <v>154001005330</v>
      </c>
      <c t="s" s="103" r="B4586">
        <v>9338</v>
      </c>
      <c t="s" s="103" r="C4586">
        <v>4916</v>
      </c>
      <c t="s" s="103" r="D4586">
        <v>9339</v>
      </c>
      <c t="s" s="103" r="E4586">
        <v>9400</v>
      </c>
      <c s="150" r="F4586"/>
    </row>
    <row r="4587">
      <c s="50" r="A4587">
        <v>154001005232</v>
      </c>
      <c t="s" s="103" r="B4587">
        <v>9338</v>
      </c>
      <c t="s" s="103" r="C4587">
        <v>4916</v>
      </c>
      <c t="s" s="103" r="D4587">
        <v>9339</v>
      </c>
      <c t="s" s="103" r="E4587">
        <v>9401</v>
      </c>
      <c s="150" r="F4587"/>
    </row>
    <row r="4588">
      <c s="50" r="A4588">
        <v>154001007499</v>
      </c>
      <c t="s" s="103" r="B4588">
        <v>9338</v>
      </c>
      <c t="s" s="103" r="C4588">
        <v>4916</v>
      </c>
      <c t="s" s="103" r="D4588">
        <v>9339</v>
      </c>
      <c t="s" s="103" r="E4588">
        <v>9402</v>
      </c>
      <c s="150" r="F4588"/>
    </row>
    <row r="4589">
      <c s="50" r="A4589">
        <v>154001005194</v>
      </c>
      <c t="s" s="103" r="B4589">
        <v>9338</v>
      </c>
      <c t="s" s="103" r="C4589">
        <v>4916</v>
      </c>
      <c t="s" s="103" r="D4589">
        <v>9339</v>
      </c>
      <c t="s" s="103" r="E4589">
        <v>9403</v>
      </c>
      <c s="150" r="F4589"/>
    </row>
    <row r="4590">
      <c s="113" r="A4590">
        <v>154001006379</v>
      </c>
      <c t="s" s="136" r="B4590">
        <v>9344</v>
      </c>
      <c t="s" s="136" r="C4590">
        <v>9345</v>
      </c>
      <c t="s" s="136" r="D4590">
        <v>9339</v>
      </c>
      <c t="s" s="136" r="E4590">
        <v>1524</v>
      </c>
      <c s="150" r="F4590"/>
    </row>
    <row r="4591">
      <c s="113" r="A4591">
        <v>154001006409</v>
      </c>
      <c t="s" s="136" r="B4591">
        <v>9344</v>
      </c>
      <c t="s" s="136" r="C4591">
        <v>9345</v>
      </c>
      <c t="s" s="136" r="D4591">
        <v>9339</v>
      </c>
      <c t="s" s="136" r="E4591">
        <v>1525</v>
      </c>
      <c s="150" r="F4591"/>
    </row>
    <row r="4592">
      <c s="50" r="A4592">
        <v>154001001687</v>
      </c>
      <c t="s" s="103" r="B4592">
        <v>9338</v>
      </c>
      <c t="s" s="103" r="C4592">
        <v>4916</v>
      </c>
      <c t="s" s="103" r="D4592">
        <v>9339</v>
      </c>
      <c t="s" s="103" r="E4592">
        <v>9404</v>
      </c>
      <c s="150" r="F4592"/>
    </row>
    <row r="4593">
      <c s="113" r="A4593">
        <v>154001002365</v>
      </c>
      <c t="s" s="136" r="B4593">
        <v>9344</v>
      </c>
      <c t="s" s="136" r="C4593">
        <v>9345</v>
      </c>
      <c t="s" s="136" r="D4593">
        <v>9339</v>
      </c>
      <c t="s" s="136" r="E4593">
        <v>9405</v>
      </c>
      <c s="150" r="F4593"/>
    </row>
    <row r="4594">
      <c s="113" r="A4594">
        <v>154001002527</v>
      </c>
      <c t="s" s="136" r="B4594">
        <v>9344</v>
      </c>
      <c t="s" s="136" r="C4594">
        <v>9345</v>
      </c>
      <c t="s" s="136" r="D4594">
        <v>9339</v>
      </c>
      <c t="s" s="136" r="E4594">
        <v>9406</v>
      </c>
      <c s="150" r="F4594"/>
    </row>
    <row r="4595">
      <c s="113" r="A4595">
        <v>154001007714</v>
      </c>
      <c t="s" s="136" r="B4595">
        <v>9344</v>
      </c>
      <c t="s" s="136" r="C4595">
        <v>9345</v>
      </c>
      <c t="s" s="136" r="D4595">
        <v>9339</v>
      </c>
      <c t="s" s="136" r="E4595">
        <v>9407</v>
      </c>
      <c s="150" r="F4595"/>
    </row>
    <row r="4596">
      <c s="113" r="A4596">
        <v>154001008258</v>
      </c>
      <c t="s" s="136" r="B4596">
        <v>9344</v>
      </c>
      <c t="s" s="136" r="C4596">
        <v>9345</v>
      </c>
      <c t="s" s="136" r="D4596">
        <v>9339</v>
      </c>
      <c t="s" s="136" r="E4596">
        <v>9408</v>
      </c>
      <c s="150" r="F4596"/>
    </row>
    <row r="4597">
      <c s="113" r="A4597">
        <v>154001000176</v>
      </c>
      <c t="s" s="136" r="B4597">
        <v>9344</v>
      </c>
      <c t="s" s="136" r="C4597">
        <v>9345</v>
      </c>
      <c t="s" s="136" r="D4597">
        <v>9339</v>
      </c>
      <c t="s" s="136" r="E4597">
        <v>9409</v>
      </c>
      <c s="150" r="F4597"/>
    </row>
    <row r="4598">
      <c s="113" r="A4598">
        <v>154001007944</v>
      </c>
      <c t="s" s="136" r="B4598">
        <v>9344</v>
      </c>
      <c t="s" s="136" r="C4598">
        <v>9345</v>
      </c>
      <c t="s" s="136" r="D4598">
        <v>9339</v>
      </c>
      <c t="s" s="136" r="E4598">
        <v>1527</v>
      </c>
      <c s="150" r="F4598"/>
    </row>
    <row r="4599">
      <c s="113" r="A4599">
        <v>154001008576</v>
      </c>
      <c t="s" s="136" r="B4599">
        <v>9344</v>
      </c>
      <c t="s" s="136" r="C4599">
        <v>9345</v>
      </c>
      <c t="s" s="136" r="D4599">
        <v>9339</v>
      </c>
      <c t="s" s="136" r="E4599">
        <v>9410</v>
      </c>
      <c s="150" r="F4599"/>
    </row>
    <row r="4600">
      <c s="113" r="A4600">
        <v>154001009301</v>
      </c>
      <c t="s" s="136" r="B4600">
        <v>9344</v>
      </c>
      <c t="s" s="136" r="C4600">
        <v>9345</v>
      </c>
      <c t="s" s="136" r="D4600">
        <v>9339</v>
      </c>
      <c t="s" s="136" r="E4600">
        <v>9411</v>
      </c>
      <c s="150" r="F4600"/>
    </row>
    <row r="4601">
      <c s="50" r="A4601">
        <v>154001008282</v>
      </c>
      <c t="s" s="103" r="B4601">
        <v>9338</v>
      </c>
      <c t="s" s="103" r="C4601">
        <v>4916</v>
      </c>
      <c t="s" s="103" r="D4601">
        <v>9339</v>
      </c>
      <c t="s" s="103" r="E4601">
        <v>9412</v>
      </c>
      <c s="150" r="F4601"/>
    </row>
    <row r="4602">
      <c s="50" r="A4602">
        <v>154001006395</v>
      </c>
      <c t="s" s="103" r="B4602">
        <v>9338</v>
      </c>
      <c t="s" s="103" r="C4602">
        <v>4916</v>
      </c>
      <c t="s" s="103" r="D4602">
        <v>9339</v>
      </c>
      <c t="s" s="103" r="E4602">
        <v>9413</v>
      </c>
      <c s="150" r="F4602"/>
    </row>
    <row r="4603">
      <c s="50" r="A4603">
        <v>154001005160</v>
      </c>
      <c t="s" s="103" r="B4603">
        <v>9338</v>
      </c>
      <c t="s" s="103" r="C4603">
        <v>4916</v>
      </c>
      <c t="s" s="103" r="D4603">
        <v>9339</v>
      </c>
      <c t="s" s="103" r="E4603">
        <v>9414</v>
      </c>
      <c s="150" r="F4603"/>
    </row>
    <row r="4604">
      <c s="50" r="A4604">
        <v>154001002233</v>
      </c>
      <c t="s" s="103" r="B4604">
        <v>9338</v>
      </c>
      <c t="s" s="103" r="C4604">
        <v>4916</v>
      </c>
      <c t="s" s="103" r="D4604">
        <v>9339</v>
      </c>
      <c t="s" s="103" r="E4604">
        <v>9415</v>
      </c>
      <c s="150" r="F4604"/>
    </row>
    <row r="4605">
      <c s="50" r="A4605">
        <v>154001002519</v>
      </c>
      <c t="s" s="103" r="B4605">
        <v>9338</v>
      </c>
      <c t="s" s="103" r="C4605">
        <v>4916</v>
      </c>
      <c t="s" s="103" r="D4605">
        <v>9339</v>
      </c>
      <c t="s" s="103" r="E4605">
        <v>9416</v>
      </c>
      <c s="150" r="F4605"/>
    </row>
    <row r="4606">
      <c s="50" r="A4606">
        <v>154001005283</v>
      </c>
      <c t="s" s="103" r="B4606">
        <v>9338</v>
      </c>
      <c t="s" s="103" r="C4606">
        <v>4916</v>
      </c>
      <c t="s" s="103" r="D4606">
        <v>9339</v>
      </c>
      <c t="s" s="103" r="E4606">
        <v>9417</v>
      </c>
      <c s="150" r="F4606"/>
    </row>
    <row r="4607">
      <c s="50" r="A4607">
        <v>154001010023</v>
      </c>
      <c t="s" s="103" r="B4607">
        <v>9338</v>
      </c>
      <c t="s" s="103" r="C4607">
        <v>4916</v>
      </c>
      <c t="s" s="103" r="D4607">
        <v>9339</v>
      </c>
      <c t="s" s="103" r="E4607">
        <v>9418</v>
      </c>
      <c s="150" r="F4607"/>
    </row>
    <row r="4608">
      <c s="50" r="A4608">
        <v>154001007472</v>
      </c>
      <c t="s" s="103" r="B4608">
        <v>9338</v>
      </c>
      <c t="s" s="103" r="C4608">
        <v>4916</v>
      </c>
      <c t="s" s="103" r="D4608">
        <v>9339</v>
      </c>
      <c t="s" s="103" r="E4608">
        <v>9419</v>
      </c>
      <c s="150" r="F4608"/>
    </row>
    <row r="4609">
      <c s="50" r="A4609">
        <v>154001005313</v>
      </c>
      <c t="s" s="103" r="B4609">
        <v>9338</v>
      </c>
      <c t="s" s="103" r="C4609">
        <v>4916</v>
      </c>
      <c t="s" s="103" r="D4609">
        <v>9339</v>
      </c>
      <c t="s" s="103" r="E4609">
        <v>9420</v>
      </c>
      <c s="150" r="F4609"/>
    </row>
    <row r="4610">
      <c s="50" r="A4610">
        <v>154001000796</v>
      </c>
      <c t="s" s="103" r="B4610">
        <v>9338</v>
      </c>
      <c t="s" s="103" r="C4610">
        <v>4916</v>
      </c>
      <c t="s" s="103" r="D4610">
        <v>9339</v>
      </c>
      <c t="s" s="103" r="E4610">
        <v>9421</v>
      </c>
      <c s="150" r="F4610"/>
    </row>
    <row r="4611">
      <c s="50" r="A4611">
        <v>154001009645</v>
      </c>
      <c t="s" s="103" r="B4611">
        <v>9338</v>
      </c>
      <c t="s" s="103" r="C4611">
        <v>4916</v>
      </c>
      <c t="s" s="103" r="D4611">
        <v>9339</v>
      </c>
      <c t="s" s="103" r="E4611">
        <v>9422</v>
      </c>
      <c s="150" r="F4611"/>
    </row>
    <row r="4612">
      <c s="50" r="A4612">
        <v>154001000125</v>
      </c>
      <c t="s" s="103" r="B4612">
        <v>9338</v>
      </c>
      <c t="s" s="103" r="C4612">
        <v>4916</v>
      </c>
      <c t="s" s="103" r="D4612">
        <v>9339</v>
      </c>
      <c t="s" s="103" r="E4612">
        <v>9423</v>
      </c>
      <c s="150" r="F4612"/>
    </row>
    <row r="4613">
      <c s="50" r="A4613">
        <v>154001000826</v>
      </c>
      <c t="s" s="103" r="B4613">
        <v>9338</v>
      </c>
      <c t="s" s="103" r="C4613">
        <v>4916</v>
      </c>
      <c t="s" s="103" r="D4613">
        <v>9339</v>
      </c>
      <c t="s" s="103" r="E4613">
        <v>9424</v>
      </c>
      <c s="150" r="F4613"/>
    </row>
    <row r="4614">
      <c s="113" r="A4614">
        <v>154001008606</v>
      </c>
      <c t="s" s="136" r="B4614">
        <v>9344</v>
      </c>
      <c t="s" s="136" r="C4614">
        <v>9345</v>
      </c>
      <c t="s" s="136" r="D4614">
        <v>9339</v>
      </c>
      <c t="s" s="136" r="E4614">
        <v>1528</v>
      </c>
      <c s="150" r="F4614"/>
    </row>
    <row r="4615">
      <c s="50" r="A4615">
        <v>154001002292</v>
      </c>
      <c t="s" s="103" r="B4615">
        <v>9338</v>
      </c>
      <c t="s" s="103" r="C4615">
        <v>4916</v>
      </c>
      <c t="s" s="103" r="D4615">
        <v>9339</v>
      </c>
      <c t="s" s="103" r="E4615">
        <v>9425</v>
      </c>
      <c s="150" r="F4615"/>
    </row>
    <row r="4616">
      <c s="50" r="A4616">
        <v>154001002241</v>
      </c>
      <c t="s" s="103" r="B4616">
        <v>9338</v>
      </c>
      <c t="s" s="103" r="C4616">
        <v>4916</v>
      </c>
      <c t="s" s="103" r="D4616">
        <v>9339</v>
      </c>
      <c t="s" s="103" r="E4616">
        <v>9426</v>
      </c>
      <c s="150" r="F4616"/>
    </row>
    <row r="4617">
      <c s="50" r="A4617">
        <v>154001002314</v>
      </c>
      <c t="s" s="103" r="B4617">
        <v>9338</v>
      </c>
      <c t="s" s="103" r="C4617">
        <v>4916</v>
      </c>
      <c t="s" s="103" r="D4617">
        <v>9339</v>
      </c>
      <c t="s" s="103" r="E4617">
        <v>9427</v>
      </c>
      <c s="150" r="F4617"/>
    </row>
    <row r="4618">
      <c s="113" r="A4618">
        <v>154001000028</v>
      </c>
      <c t="s" s="136" r="B4618">
        <v>9344</v>
      </c>
      <c t="s" s="136" r="C4618">
        <v>9345</v>
      </c>
      <c t="s" s="136" r="D4618">
        <v>9339</v>
      </c>
      <c t="s" s="136" r="E4618">
        <v>9428</v>
      </c>
      <c s="150" r="F4618"/>
    </row>
    <row r="4619">
      <c s="50" r="A4619">
        <v>154001008975</v>
      </c>
      <c t="s" s="103" r="B4619">
        <v>9338</v>
      </c>
      <c t="s" s="103" r="C4619">
        <v>4916</v>
      </c>
      <c t="s" s="103" r="D4619">
        <v>9339</v>
      </c>
      <c t="s" s="103" r="E4619">
        <v>9429</v>
      </c>
      <c s="150" r="F4619"/>
    </row>
    <row r="4620">
      <c s="50" r="A4620">
        <v>154001006808</v>
      </c>
      <c t="s" s="103" r="B4620">
        <v>9338</v>
      </c>
      <c t="s" s="103" r="C4620">
        <v>4916</v>
      </c>
      <c t="s" s="103" r="D4620">
        <v>9339</v>
      </c>
      <c t="s" s="103" r="E4620">
        <v>9430</v>
      </c>
      <c s="150" r="F4620"/>
    </row>
    <row r="4621">
      <c s="50" r="A4621">
        <v>154001002322</v>
      </c>
      <c t="s" s="103" r="B4621">
        <v>9338</v>
      </c>
      <c t="s" s="103" r="C4621">
        <v>4916</v>
      </c>
      <c t="s" s="103" r="D4621">
        <v>9339</v>
      </c>
      <c t="s" s="103" r="E4621">
        <v>9431</v>
      </c>
      <c s="150" r="F4621"/>
    </row>
    <row r="4622">
      <c s="50" r="A4622">
        <v>154001003230</v>
      </c>
      <c t="s" s="103" r="B4622">
        <v>9338</v>
      </c>
      <c t="s" s="103" r="C4622">
        <v>4916</v>
      </c>
      <c t="s" s="103" r="D4622">
        <v>9339</v>
      </c>
      <c t="s" s="103" r="E4622">
        <v>9432</v>
      </c>
      <c s="150" r="F4622"/>
    </row>
    <row r="4623">
      <c s="50" r="A4623">
        <v>154001003256</v>
      </c>
      <c t="s" s="103" r="B4623">
        <v>9338</v>
      </c>
      <c t="s" s="103" r="C4623">
        <v>4916</v>
      </c>
      <c t="s" s="103" r="D4623">
        <v>9339</v>
      </c>
      <c t="s" s="103" r="E4623">
        <v>9433</v>
      </c>
      <c s="150" r="F4623"/>
    </row>
    <row r="4624">
      <c s="50" r="A4624">
        <v>254001006012</v>
      </c>
      <c t="s" s="103" r="B4624">
        <v>9338</v>
      </c>
      <c t="s" s="103" r="C4624">
        <v>4916</v>
      </c>
      <c t="s" s="103" r="D4624">
        <v>9339</v>
      </c>
      <c t="s" s="103" r="E4624">
        <v>9434</v>
      </c>
      <c s="150" r="F4624"/>
    </row>
    <row r="4625">
      <c s="50" r="A4625">
        <v>254001002645</v>
      </c>
      <c t="s" s="103" r="B4625">
        <v>9338</v>
      </c>
      <c t="s" s="103" r="C4625">
        <v>4916</v>
      </c>
      <c t="s" s="103" r="D4625">
        <v>9339</v>
      </c>
      <c t="s" s="103" r="E4625">
        <v>9435</v>
      </c>
      <c s="150" r="F4625"/>
    </row>
    <row r="4626">
      <c s="50" r="A4626">
        <v>154001000133</v>
      </c>
      <c t="s" s="103" r="B4626">
        <v>9338</v>
      </c>
      <c t="s" s="103" r="C4626">
        <v>4916</v>
      </c>
      <c t="s" s="103" r="D4626">
        <v>9339</v>
      </c>
      <c t="s" s="103" r="E4626">
        <v>9436</v>
      </c>
      <c s="150" r="F4626"/>
    </row>
    <row r="4627">
      <c s="50" r="A4627">
        <v>154001004325</v>
      </c>
      <c t="s" s="103" r="B4627">
        <v>9338</v>
      </c>
      <c t="s" s="103" r="C4627">
        <v>4916</v>
      </c>
      <c t="s" s="103" r="D4627">
        <v>9339</v>
      </c>
      <c t="s" s="103" r="E4627">
        <v>9437</v>
      </c>
      <c s="150" r="F4627"/>
    </row>
    <row r="4628">
      <c s="50" r="A4628">
        <v>154001009220</v>
      </c>
      <c t="s" s="103" r="B4628">
        <v>9338</v>
      </c>
      <c t="s" s="103" r="C4628">
        <v>4916</v>
      </c>
      <c t="s" s="103" r="D4628">
        <v>9339</v>
      </c>
      <c t="s" s="103" r="E4628">
        <v>9438</v>
      </c>
      <c s="150" r="F4628"/>
    </row>
    <row r="4629">
      <c s="50" r="A4629">
        <v>154001000834</v>
      </c>
      <c t="s" s="103" r="B4629">
        <v>9338</v>
      </c>
      <c t="s" s="103" r="C4629">
        <v>4916</v>
      </c>
      <c t="s" s="103" r="D4629">
        <v>9339</v>
      </c>
      <c t="s" s="103" r="E4629">
        <v>9439</v>
      </c>
      <c s="150" r="F4629"/>
    </row>
    <row r="4630">
      <c s="50" r="A4630">
        <v>154001008487</v>
      </c>
      <c t="s" s="103" r="B4630">
        <v>9338</v>
      </c>
      <c t="s" s="103" r="C4630">
        <v>4916</v>
      </c>
      <c t="s" s="103" r="D4630">
        <v>9339</v>
      </c>
      <c t="s" s="103" r="E4630">
        <v>9440</v>
      </c>
      <c s="150" r="F4630"/>
    </row>
    <row r="4631">
      <c s="50" r="A4631">
        <v>154001008193</v>
      </c>
      <c t="s" s="103" r="B4631">
        <v>9338</v>
      </c>
      <c t="s" s="103" r="C4631">
        <v>4916</v>
      </c>
      <c t="s" s="103" r="D4631">
        <v>9339</v>
      </c>
      <c t="s" s="103" r="E4631">
        <v>9441</v>
      </c>
      <c s="150" r="F4631"/>
    </row>
    <row r="4632">
      <c s="50" r="A4632">
        <v>154001004783</v>
      </c>
      <c t="s" s="103" r="B4632">
        <v>9338</v>
      </c>
      <c t="s" s="103" r="C4632">
        <v>4916</v>
      </c>
      <c t="s" s="103" r="D4632">
        <v>9339</v>
      </c>
      <c t="s" s="103" r="E4632">
        <v>9442</v>
      </c>
      <c s="150" r="F4632"/>
    </row>
    <row r="4633">
      <c s="50" r="A4633">
        <v>154001004309</v>
      </c>
      <c t="s" s="103" r="B4633">
        <v>9338</v>
      </c>
      <c t="s" s="103" r="C4633">
        <v>4916</v>
      </c>
      <c t="s" s="103" r="D4633">
        <v>9339</v>
      </c>
      <c t="s" s="103" r="E4633">
        <v>9443</v>
      </c>
      <c s="150" r="F4633"/>
    </row>
    <row r="4634">
      <c s="50" r="A4634">
        <v>154001002497</v>
      </c>
      <c t="s" s="103" r="B4634">
        <v>9338</v>
      </c>
      <c t="s" s="103" r="C4634">
        <v>4916</v>
      </c>
      <c t="s" s="103" r="D4634">
        <v>9339</v>
      </c>
      <c t="s" s="103" r="E4634">
        <v>9444</v>
      </c>
      <c s="150" r="F4634"/>
    </row>
    <row r="4635">
      <c s="50" r="A4635">
        <v>154001002543</v>
      </c>
      <c t="s" s="103" r="B4635">
        <v>9338</v>
      </c>
      <c t="s" s="103" r="C4635">
        <v>4916</v>
      </c>
      <c t="s" s="103" r="D4635">
        <v>9339</v>
      </c>
      <c t="s" s="103" r="E4635">
        <v>9445</v>
      </c>
      <c s="150" r="F4635"/>
    </row>
    <row r="4636">
      <c s="50" r="A4636">
        <v>154001003400</v>
      </c>
      <c t="s" s="103" r="B4636">
        <v>9338</v>
      </c>
      <c t="s" s="103" r="C4636">
        <v>4916</v>
      </c>
      <c t="s" s="103" r="D4636">
        <v>9339</v>
      </c>
      <c t="s" s="103" r="E4636">
        <v>9446</v>
      </c>
      <c s="150" r="F4636"/>
    </row>
    <row r="4637">
      <c s="50" r="A4637">
        <v>154001000117</v>
      </c>
      <c t="s" s="103" r="B4637">
        <v>9338</v>
      </c>
      <c t="s" s="103" r="C4637">
        <v>4916</v>
      </c>
      <c t="s" s="103" r="D4637">
        <v>9339</v>
      </c>
      <c t="s" s="103" r="E4637">
        <v>9447</v>
      </c>
      <c s="150" r="F4637"/>
    </row>
    <row r="4638">
      <c s="50" r="A4638">
        <v>154001000907</v>
      </c>
      <c t="s" s="103" r="B4638">
        <v>9338</v>
      </c>
      <c t="s" s="103" r="C4638">
        <v>4916</v>
      </c>
      <c t="s" s="103" r="D4638">
        <v>9339</v>
      </c>
      <c t="s" s="103" r="E4638">
        <v>9448</v>
      </c>
      <c s="150" r="F4638"/>
    </row>
    <row r="4639">
      <c s="50" r="A4639">
        <v>154001000893</v>
      </c>
      <c t="s" s="103" r="B4639">
        <v>9338</v>
      </c>
      <c t="s" s="103" r="C4639">
        <v>4916</v>
      </c>
      <c t="s" s="103" r="D4639">
        <v>9339</v>
      </c>
      <c t="s" s="103" r="E4639">
        <v>9449</v>
      </c>
      <c s="150" r="F4639"/>
    </row>
    <row r="4640">
      <c s="50" r="A4640">
        <v>154001006387</v>
      </c>
      <c t="s" s="103" r="B4640">
        <v>9338</v>
      </c>
      <c t="s" s="103" r="C4640">
        <v>4916</v>
      </c>
      <c t="s" s="103" r="D4640">
        <v>9339</v>
      </c>
      <c t="s" s="103" r="E4640">
        <v>9450</v>
      </c>
      <c s="150" r="F4640"/>
    </row>
    <row r="4641">
      <c s="50" r="A4641">
        <v>154001000869</v>
      </c>
      <c t="s" s="103" r="B4641">
        <v>9338</v>
      </c>
      <c t="s" s="103" r="C4641">
        <v>4916</v>
      </c>
      <c t="s" s="103" r="D4641">
        <v>9339</v>
      </c>
      <c t="s" s="103" r="E4641">
        <v>9451</v>
      </c>
      <c s="150" r="F4641"/>
    </row>
    <row r="4642">
      <c s="50" r="A4642">
        <v>154001000044</v>
      </c>
      <c t="s" s="103" r="B4642">
        <v>9338</v>
      </c>
      <c t="s" s="103" r="C4642">
        <v>4916</v>
      </c>
      <c t="s" s="103" r="D4642">
        <v>9339</v>
      </c>
      <c t="s" s="103" r="E4642">
        <v>9452</v>
      </c>
      <c s="150" r="F4642"/>
    </row>
    <row r="4643">
      <c s="113" r="A4643">
        <v>154001011470</v>
      </c>
      <c t="s" s="136" r="B4643">
        <v>9344</v>
      </c>
      <c t="s" s="136" r="C4643">
        <v>9345</v>
      </c>
      <c t="s" s="136" r="D4643">
        <v>9339</v>
      </c>
      <c t="s" s="136" r="E4643">
        <v>1530</v>
      </c>
      <c s="150" r="F4643"/>
    </row>
    <row r="4644">
      <c s="113" r="A4644">
        <v>254001009038</v>
      </c>
      <c t="s" s="136" r="B4644">
        <v>9344</v>
      </c>
      <c t="s" s="136" r="C4644">
        <v>9345</v>
      </c>
      <c t="s" s="136" r="D4644">
        <v>9339</v>
      </c>
      <c t="s" s="136" r="E4644">
        <v>9453</v>
      </c>
      <c s="150" r="F4644"/>
    </row>
    <row r="4645">
      <c s="113" r="A4645">
        <v>154003000262</v>
      </c>
      <c t="s" s="136" r="B4645">
        <v>9454</v>
      </c>
      <c t="s" s="136" r="C4645">
        <v>9345</v>
      </c>
      <c t="s" s="136" r="D4645">
        <v>9455</v>
      </c>
      <c t="s" s="136" r="E4645">
        <v>9456</v>
      </c>
      <c s="150" r="F4645"/>
    </row>
    <row r="4646">
      <c s="113" r="A4646">
        <v>154003000840</v>
      </c>
      <c t="s" s="136" r="B4646">
        <v>9454</v>
      </c>
      <c t="s" s="136" r="C4646">
        <v>9345</v>
      </c>
      <c t="s" s="136" r="D4646">
        <v>9455</v>
      </c>
      <c t="s" s="136" r="E4646">
        <v>9457</v>
      </c>
      <c s="150" r="F4646"/>
    </row>
    <row r="4647">
      <c s="113" r="A4647">
        <v>154003000921</v>
      </c>
      <c t="s" s="136" r="B4647">
        <v>9454</v>
      </c>
      <c t="s" s="136" r="C4647">
        <v>9345</v>
      </c>
      <c t="s" s="136" r="D4647">
        <v>9455</v>
      </c>
      <c t="s" s="136" r="E4647">
        <v>9458</v>
      </c>
      <c s="150" r="F4647"/>
    </row>
    <row r="4648">
      <c s="50" r="A4648">
        <v>154051000860</v>
      </c>
      <c t="s" s="103" r="B4648">
        <v>9459</v>
      </c>
      <c t="s" s="103" r="C4648">
        <v>4916</v>
      </c>
      <c t="s" s="103" r="D4648">
        <v>9455</v>
      </c>
      <c t="s" s="103" r="E4648">
        <v>9460</v>
      </c>
      <c s="150" r="F4648"/>
    </row>
    <row r="4649">
      <c s="113" r="A4649">
        <v>154099000179</v>
      </c>
      <c t="s" s="136" r="B4649">
        <v>9461</v>
      </c>
      <c t="s" s="136" r="C4649">
        <v>9345</v>
      </c>
      <c t="s" s="136" r="D4649">
        <v>9455</v>
      </c>
      <c t="s" s="136" r="E4649">
        <v>9462</v>
      </c>
      <c s="150" r="F4649"/>
    </row>
    <row r="4650">
      <c s="50" r="A4650">
        <v>154109000199</v>
      </c>
      <c t="s" s="103" r="B4650">
        <v>9463</v>
      </c>
      <c t="s" s="103" r="C4650">
        <v>4916</v>
      </c>
      <c t="s" s="103" r="D4650">
        <v>9455</v>
      </c>
      <c t="s" s="103" r="E4650">
        <v>9464</v>
      </c>
      <c s="150" r="F4650"/>
    </row>
    <row r="4651">
      <c s="113" r="A4651">
        <v>154125000018</v>
      </c>
      <c t="s" s="136" r="B4651">
        <v>9465</v>
      </c>
      <c t="s" s="136" r="C4651">
        <v>9345</v>
      </c>
      <c t="s" s="136" r="D4651">
        <v>9455</v>
      </c>
      <c t="s" s="136" r="E4651">
        <v>9464</v>
      </c>
      <c s="150" r="F4651"/>
    </row>
    <row r="4652">
      <c s="50" r="A4652">
        <v>154128001180</v>
      </c>
      <c t="s" s="103" r="B4652">
        <v>9466</v>
      </c>
      <c t="s" s="103" r="C4652">
        <v>4916</v>
      </c>
      <c t="s" s="103" r="D4652">
        <v>9455</v>
      </c>
      <c t="s" s="103" r="E4652">
        <v>9467</v>
      </c>
      <c s="150" r="F4652"/>
    </row>
    <row r="4653">
      <c s="113" r="A4653">
        <v>154128000680</v>
      </c>
      <c t="s" s="136" r="B4653">
        <v>9468</v>
      </c>
      <c t="s" s="136" r="C4653">
        <v>9345</v>
      </c>
      <c t="s" s="136" r="D4653">
        <v>9455</v>
      </c>
      <c t="s" s="136" r="E4653">
        <v>1534</v>
      </c>
      <c s="150" r="F4653"/>
    </row>
    <row r="4654">
      <c s="50" r="A4654">
        <v>154172000255</v>
      </c>
      <c t="s" s="103" r="B4654">
        <v>9469</v>
      </c>
      <c t="s" s="103" r="C4654">
        <v>4916</v>
      </c>
      <c t="s" s="103" r="D4654">
        <v>9455</v>
      </c>
      <c t="s" s="103" r="E4654">
        <v>6027</v>
      </c>
      <c s="150" r="F4654"/>
    </row>
    <row r="4655">
      <c s="50" r="A4655">
        <v>154172000271</v>
      </c>
      <c t="s" s="103" r="B4655">
        <v>9469</v>
      </c>
      <c t="s" s="103" r="C4655">
        <v>4916</v>
      </c>
      <c t="s" s="103" r="D4655">
        <v>9455</v>
      </c>
      <c t="s" s="103" r="E4655">
        <v>9470</v>
      </c>
      <c s="150" r="F4655"/>
    </row>
    <row r="4656">
      <c s="50" r="A4656">
        <v>154172000247</v>
      </c>
      <c t="s" s="103" r="B4656">
        <v>9469</v>
      </c>
      <c t="s" s="103" r="C4656">
        <v>4916</v>
      </c>
      <c t="s" s="103" r="D4656">
        <v>9455</v>
      </c>
      <c t="s" s="103" r="E4656">
        <v>9471</v>
      </c>
      <c s="150" r="F4656"/>
    </row>
    <row r="4657">
      <c s="50" r="A4657">
        <v>154174000015</v>
      </c>
      <c t="s" s="103" r="B4657">
        <v>9472</v>
      </c>
      <c t="s" s="103" r="C4657">
        <v>4916</v>
      </c>
      <c t="s" s="103" r="D4657">
        <v>9455</v>
      </c>
      <c t="s" s="103" r="E4657">
        <v>9473</v>
      </c>
      <c s="150" r="F4657"/>
    </row>
    <row r="4658">
      <c s="50" r="A4658">
        <v>154174000023</v>
      </c>
      <c t="s" s="103" r="B4658">
        <v>9472</v>
      </c>
      <c t="s" s="103" r="C4658">
        <v>4916</v>
      </c>
      <c t="s" s="103" r="D4658">
        <v>9455</v>
      </c>
      <c t="s" s="103" r="E4658">
        <v>9470</v>
      </c>
      <c s="150" r="F4658"/>
    </row>
    <row r="4659">
      <c s="113" r="A4659">
        <v>154206000012</v>
      </c>
      <c t="s" s="136" r="B4659">
        <v>9474</v>
      </c>
      <c t="s" s="136" r="C4659">
        <v>9345</v>
      </c>
      <c t="s" s="136" r="D4659">
        <v>9455</v>
      </c>
      <c t="s" s="136" r="E4659">
        <v>1535</v>
      </c>
      <c s="150" r="F4659"/>
    </row>
    <row r="4660">
      <c s="113" r="A4660">
        <v>154206000101</v>
      </c>
      <c t="s" s="136" r="B4660">
        <v>9474</v>
      </c>
      <c t="s" s="136" r="C4660">
        <v>9345</v>
      </c>
      <c t="s" s="136" r="D4660">
        <v>9455</v>
      </c>
      <c t="s" s="136" r="E4660">
        <v>5922</v>
      </c>
      <c s="150" r="F4660"/>
    </row>
    <row r="4661">
      <c s="113" r="A4661">
        <v>154206000110</v>
      </c>
      <c t="s" s="136" r="B4661">
        <v>9474</v>
      </c>
      <c t="s" s="136" r="C4661">
        <v>9345</v>
      </c>
      <c t="s" s="136" r="D4661">
        <v>9455</v>
      </c>
      <c t="s" s="136" r="E4661">
        <v>9475</v>
      </c>
      <c s="150" r="F4661"/>
    </row>
    <row r="4662">
      <c s="113" r="A4662">
        <v>154206000641</v>
      </c>
      <c t="s" s="136" r="B4662">
        <v>9474</v>
      </c>
      <c t="s" s="136" r="C4662">
        <v>9345</v>
      </c>
      <c t="s" s="136" r="D4662">
        <v>9455</v>
      </c>
      <c t="s" s="136" r="E4662">
        <v>9476</v>
      </c>
      <c s="150" r="F4662"/>
    </row>
    <row r="4663">
      <c s="113" r="A4663">
        <v>154206000659</v>
      </c>
      <c t="s" s="136" r="B4663">
        <v>9474</v>
      </c>
      <c t="s" s="136" r="C4663">
        <v>9345</v>
      </c>
      <c t="s" s="136" r="D4663">
        <v>9455</v>
      </c>
      <c t="s" s="136" r="E4663">
        <v>9477</v>
      </c>
      <c s="150" r="F4663"/>
    </row>
    <row r="4664">
      <c s="113" r="A4664">
        <v>354206000844</v>
      </c>
      <c t="s" s="136" r="B4664">
        <v>9474</v>
      </c>
      <c t="s" s="136" r="C4664">
        <v>9345</v>
      </c>
      <c t="s" s="136" r="D4664">
        <v>9455</v>
      </c>
      <c t="s" s="136" r="E4664">
        <v>9478</v>
      </c>
      <c s="150" r="F4664"/>
    </row>
    <row r="4665">
      <c s="113" r="A4665">
        <v>154206000136</v>
      </c>
      <c t="s" s="136" r="B4665">
        <v>9474</v>
      </c>
      <c t="s" s="136" r="C4665">
        <v>9345</v>
      </c>
      <c t="s" s="136" r="D4665">
        <v>9455</v>
      </c>
      <c t="s" s="136" r="E4665">
        <v>9479</v>
      </c>
      <c s="150" r="F4665"/>
    </row>
    <row r="4666">
      <c s="50" r="A4666">
        <v>154223000468</v>
      </c>
      <c t="s" s="103" r="B4666">
        <v>9480</v>
      </c>
      <c t="s" s="103" r="C4666">
        <v>4916</v>
      </c>
      <c t="s" s="103" r="D4666">
        <v>9455</v>
      </c>
      <c t="s" s="103" r="E4666">
        <v>9481</v>
      </c>
      <c s="150" r="F4666"/>
    </row>
    <row r="4667">
      <c s="113" r="A4667">
        <v>154245000127</v>
      </c>
      <c t="s" s="136" r="B4667">
        <v>6990</v>
      </c>
      <c t="s" s="136" r="C4667">
        <v>9345</v>
      </c>
      <c t="s" s="136" r="D4667">
        <v>9455</v>
      </c>
      <c t="s" s="136" r="E4667">
        <v>9482</v>
      </c>
      <c s="150" r="F4667"/>
    </row>
    <row r="4668">
      <c s="113" r="A4668">
        <v>154245000135</v>
      </c>
      <c t="s" s="136" r="B4668">
        <v>6990</v>
      </c>
      <c t="s" s="136" r="C4668">
        <v>9345</v>
      </c>
      <c t="s" s="136" r="D4668">
        <v>9455</v>
      </c>
      <c t="s" s="136" r="E4668">
        <v>9483</v>
      </c>
      <c s="150" r="F4668"/>
    </row>
    <row r="4669">
      <c s="50" r="A4669">
        <v>154261000242</v>
      </c>
      <c t="s" s="103" r="B4669">
        <v>9484</v>
      </c>
      <c t="s" s="103" r="C4669">
        <v>4916</v>
      </c>
      <c t="s" s="103" r="D4669">
        <v>9455</v>
      </c>
      <c t="s" s="103" r="E4669">
        <v>9485</v>
      </c>
      <c s="150" r="F4669"/>
    </row>
    <row r="4670">
      <c s="50" r="A4670">
        <v>154261000099</v>
      </c>
      <c t="s" s="103" r="B4670">
        <v>9484</v>
      </c>
      <c t="s" s="103" r="C4670">
        <v>4916</v>
      </c>
      <c t="s" s="103" r="D4670">
        <v>9455</v>
      </c>
      <c t="s" s="103" r="E4670">
        <v>4607</v>
      </c>
      <c s="150" r="F4670"/>
    </row>
    <row r="4671">
      <c s="50" r="A4671">
        <v>154261000625</v>
      </c>
      <c t="s" s="103" r="B4671">
        <v>9484</v>
      </c>
      <c t="s" s="103" r="C4671">
        <v>4916</v>
      </c>
      <c t="s" s="103" r="D4671">
        <v>9455</v>
      </c>
      <c t="s" s="103" r="E4671">
        <v>9486</v>
      </c>
      <c s="150" r="F4671"/>
    </row>
    <row r="4672">
      <c s="113" r="A4672">
        <v>154344000317</v>
      </c>
      <c t="s" s="136" r="B4672">
        <v>9487</v>
      </c>
      <c t="s" s="136" r="C4672">
        <v>9345</v>
      </c>
      <c t="s" s="136" r="D4672">
        <v>9455</v>
      </c>
      <c t="s" s="136" r="E4672">
        <v>9464</v>
      </c>
      <c s="150" r="F4672"/>
    </row>
    <row r="4673">
      <c s="113" r="A4673">
        <v>154344000783</v>
      </c>
      <c t="s" s="136" r="B4673">
        <v>9487</v>
      </c>
      <c t="s" s="136" r="C4673">
        <v>9345</v>
      </c>
      <c t="s" s="136" r="D4673">
        <v>9455</v>
      </c>
      <c t="s" s="136" r="E4673">
        <v>9488</v>
      </c>
      <c s="150" r="F4673"/>
    </row>
    <row r="4674">
      <c s="113" r="A4674">
        <v>254344000630</v>
      </c>
      <c t="s" s="136" r="B4674">
        <v>9487</v>
      </c>
      <c t="s" s="136" r="C4674">
        <v>9345</v>
      </c>
      <c t="s" s="136" r="D4674">
        <v>9455</v>
      </c>
      <c t="s" s="136" r="E4674">
        <v>9489</v>
      </c>
      <c s="150" r="F4674"/>
    </row>
    <row r="4675">
      <c s="113" r="A4675">
        <v>254344000834</v>
      </c>
      <c t="s" s="136" r="B4675">
        <v>9487</v>
      </c>
      <c t="s" s="136" r="C4675">
        <v>9345</v>
      </c>
      <c t="s" s="136" r="D4675">
        <v>9455</v>
      </c>
      <c t="s" s="136" r="E4675">
        <v>9490</v>
      </c>
      <c s="150" r="F4675"/>
    </row>
    <row r="4676">
      <c s="113" r="A4676">
        <v>254344001067</v>
      </c>
      <c t="s" s="136" r="B4676">
        <v>9487</v>
      </c>
      <c t="s" s="136" r="C4676">
        <v>9345</v>
      </c>
      <c t="s" s="136" r="D4676">
        <v>9455</v>
      </c>
      <c t="s" s="136" r="E4676">
        <v>9491</v>
      </c>
      <c s="150" r="F4676"/>
    </row>
    <row r="4677">
      <c s="113" r="A4677">
        <v>154347000016</v>
      </c>
      <c t="s" s="136" r="B4677">
        <v>9492</v>
      </c>
      <c t="s" s="136" r="C4677">
        <v>9345</v>
      </c>
      <c t="s" s="136" r="D4677">
        <v>9455</v>
      </c>
      <c t="s" s="136" r="E4677">
        <v>1539</v>
      </c>
      <c s="150" r="F4677"/>
    </row>
    <row r="4678">
      <c s="113" r="A4678">
        <v>154377000207</v>
      </c>
      <c t="s" s="136" r="B4678">
        <v>9493</v>
      </c>
      <c t="s" s="136" r="C4678">
        <v>9345</v>
      </c>
      <c t="s" s="136" r="D4678">
        <v>9455</v>
      </c>
      <c t="s" s="136" r="E4678">
        <v>9494</v>
      </c>
      <c s="150" r="F4678"/>
    </row>
    <row r="4679">
      <c s="113" r="A4679">
        <v>154398000291</v>
      </c>
      <c t="s" s="136" r="B4679">
        <v>5975</v>
      </c>
      <c t="s" s="136" r="C4679">
        <v>9345</v>
      </c>
      <c t="s" s="136" r="D4679">
        <v>9455</v>
      </c>
      <c t="s" s="136" r="E4679">
        <v>9464</v>
      </c>
      <c s="150" r="F4679"/>
    </row>
    <row r="4680">
      <c s="50" r="A4680">
        <v>154405000111</v>
      </c>
      <c t="s" s="103" r="B4680">
        <v>9495</v>
      </c>
      <c t="s" s="103" r="C4680">
        <v>4916</v>
      </c>
      <c t="s" s="103" r="D4680">
        <v>9455</v>
      </c>
      <c t="s" s="103" r="E4680">
        <v>9496</v>
      </c>
      <c s="150" r="F4680"/>
    </row>
    <row r="4681">
      <c s="50" r="A4681">
        <v>154405000137</v>
      </c>
      <c t="s" s="103" r="B4681">
        <v>9495</v>
      </c>
      <c t="s" s="103" r="C4681">
        <v>4916</v>
      </c>
      <c t="s" s="103" r="D4681">
        <v>9455</v>
      </c>
      <c t="s" s="103" r="E4681">
        <v>9497</v>
      </c>
      <c s="150" r="F4681"/>
    </row>
    <row r="4682">
      <c s="50" r="A4682">
        <v>154405000293</v>
      </c>
      <c t="s" s="103" r="B4682">
        <v>9495</v>
      </c>
      <c t="s" s="103" r="C4682">
        <v>4916</v>
      </c>
      <c t="s" s="103" r="D4682">
        <v>9455</v>
      </c>
      <c t="s" s="103" r="E4682">
        <v>9498</v>
      </c>
      <c s="150" r="F4682"/>
    </row>
    <row r="4683">
      <c s="50" r="A4683">
        <v>254874000258</v>
      </c>
      <c t="s" s="103" r="B4683">
        <v>9495</v>
      </c>
      <c t="s" s="103" r="C4683">
        <v>4916</v>
      </c>
      <c t="s" s="103" r="D4683">
        <v>9455</v>
      </c>
      <c t="s" s="103" r="E4683">
        <v>9499</v>
      </c>
      <c s="150" r="F4683"/>
    </row>
    <row r="4684">
      <c s="50" r="A4684">
        <v>254874000240</v>
      </c>
      <c t="s" s="103" r="B4684">
        <v>9495</v>
      </c>
      <c t="s" s="103" r="C4684">
        <v>4916</v>
      </c>
      <c t="s" s="103" r="D4684">
        <v>9455</v>
      </c>
      <c t="s" s="103" r="E4684">
        <v>9500</v>
      </c>
      <c s="150" r="F4684"/>
    </row>
    <row r="4685">
      <c s="50" r="A4685">
        <v>154418000331</v>
      </c>
      <c t="s" s="103" r="B4685">
        <v>9501</v>
      </c>
      <c t="s" s="103" r="C4685">
        <v>4916</v>
      </c>
      <c t="s" s="103" r="D4685">
        <v>9455</v>
      </c>
      <c t="s" s="103" r="E4685">
        <v>9502</v>
      </c>
      <c s="150" r="F4685"/>
    </row>
    <row r="4686">
      <c s="50" r="A4686">
        <v>154480000126</v>
      </c>
      <c t="s" s="103" r="B4686">
        <v>9503</v>
      </c>
      <c t="s" s="103" r="C4686">
        <v>4916</v>
      </c>
      <c t="s" s="103" r="D4686">
        <v>9455</v>
      </c>
      <c t="s" s="103" r="E4686">
        <v>9504</v>
      </c>
      <c s="150" r="F4686"/>
    </row>
    <row r="4687">
      <c s="50" r="A4687">
        <v>154480000011</v>
      </c>
      <c t="s" s="103" r="B4687">
        <v>9503</v>
      </c>
      <c t="s" s="103" r="C4687">
        <v>4916</v>
      </c>
      <c t="s" s="103" r="D4687">
        <v>9455</v>
      </c>
      <c t="s" s="103" r="E4687">
        <v>9470</v>
      </c>
      <c s="150" r="F4687"/>
    </row>
    <row r="4688">
      <c s="113" r="A4688">
        <v>154498000409</v>
      </c>
      <c t="s" s="136" r="B4688">
        <v>9505</v>
      </c>
      <c t="s" s="136" r="C4688">
        <v>9345</v>
      </c>
      <c t="s" s="136" r="D4688">
        <v>9455</v>
      </c>
      <c t="s" s="136" r="E4688">
        <v>9506</v>
      </c>
      <c s="150" r="F4688"/>
    </row>
    <row r="4689">
      <c s="113" r="A4689">
        <v>154498000506</v>
      </c>
      <c t="s" s="136" r="B4689">
        <v>9505</v>
      </c>
      <c t="s" s="136" r="C4689">
        <v>9345</v>
      </c>
      <c t="s" s="136" r="D4689">
        <v>9455</v>
      </c>
      <c t="s" s="136" r="E4689">
        <v>9507</v>
      </c>
      <c s="150" r="F4689"/>
    </row>
    <row r="4690">
      <c s="113" r="A4690">
        <v>154498000514</v>
      </c>
      <c t="s" s="136" r="B4690">
        <v>9505</v>
      </c>
      <c t="s" s="136" r="C4690">
        <v>9345</v>
      </c>
      <c t="s" s="136" r="D4690">
        <v>9455</v>
      </c>
      <c t="s" s="136" r="E4690">
        <v>9508</v>
      </c>
      <c s="150" r="F4690"/>
    </row>
    <row r="4691">
      <c s="113" r="A4691">
        <v>154498000531</v>
      </c>
      <c t="s" s="136" r="B4691">
        <v>9505</v>
      </c>
      <c t="s" s="136" r="C4691">
        <v>9345</v>
      </c>
      <c t="s" s="136" r="D4691">
        <v>9455</v>
      </c>
      <c t="s" s="136" r="E4691">
        <v>9509</v>
      </c>
      <c s="150" r="F4691"/>
    </row>
    <row r="4692">
      <c s="113" r="A4692">
        <v>154498000689</v>
      </c>
      <c t="s" s="136" r="B4692">
        <v>9505</v>
      </c>
      <c t="s" s="136" r="C4692">
        <v>9345</v>
      </c>
      <c t="s" s="136" r="D4692">
        <v>9455</v>
      </c>
      <c t="s" s="136" r="E4692">
        <v>9510</v>
      </c>
      <c s="150" r="F4692"/>
    </row>
    <row r="4693">
      <c s="113" r="A4693">
        <v>154498001090</v>
      </c>
      <c t="s" s="136" r="B4693">
        <v>9505</v>
      </c>
      <c t="s" s="136" r="C4693">
        <v>9345</v>
      </c>
      <c t="s" s="136" r="D4693">
        <v>9455</v>
      </c>
      <c t="s" s="136" r="E4693">
        <v>9511</v>
      </c>
      <c s="150" r="F4693"/>
    </row>
    <row r="4694">
      <c s="113" r="A4694">
        <v>154498001196</v>
      </c>
      <c t="s" s="136" r="B4694">
        <v>9505</v>
      </c>
      <c t="s" s="136" r="C4694">
        <v>9345</v>
      </c>
      <c t="s" s="136" r="D4694">
        <v>9455</v>
      </c>
      <c t="s" s="136" r="E4694">
        <v>9512</v>
      </c>
      <c s="150" r="F4694"/>
    </row>
    <row r="4695">
      <c s="113" r="A4695">
        <v>154498001308</v>
      </c>
      <c t="s" s="136" r="B4695">
        <v>9505</v>
      </c>
      <c t="s" s="136" r="C4695">
        <v>9345</v>
      </c>
      <c t="s" s="136" r="D4695">
        <v>9455</v>
      </c>
      <c t="s" s="136" r="E4695">
        <v>9513</v>
      </c>
      <c s="150" r="F4695"/>
    </row>
    <row r="4696">
      <c s="113" r="A4696">
        <v>154498001987</v>
      </c>
      <c t="s" s="136" r="B4696">
        <v>9505</v>
      </c>
      <c t="s" s="136" r="C4696">
        <v>9345</v>
      </c>
      <c t="s" s="136" r="D4696">
        <v>9455</v>
      </c>
      <c t="s" s="136" r="E4696">
        <v>9514</v>
      </c>
      <c s="150" r="F4696"/>
    </row>
    <row r="4697">
      <c s="113" r="A4697">
        <v>154498000549</v>
      </c>
      <c t="s" s="136" r="B4697">
        <v>9505</v>
      </c>
      <c t="s" s="136" r="C4697">
        <v>9345</v>
      </c>
      <c t="s" s="136" r="D4697">
        <v>9455</v>
      </c>
      <c t="s" s="136" r="E4697">
        <v>9515</v>
      </c>
      <c s="150" r="F4697"/>
    </row>
    <row r="4698">
      <c s="113" r="A4698">
        <v>154498000638</v>
      </c>
      <c t="s" s="136" r="B4698">
        <v>9505</v>
      </c>
      <c t="s" s="136" r="C4698">
        <v>9345</v>
      </c>
      <c t="s" s="136" r="D4698">
        <v>9455</v>
      </c>
      <c t="s" s="136" r="E4698">
        <v>9516</v>
      </c>
      <c s="150" r="F4698"/>
    </row>
    <row r="4699">
      <c s="113" r="A4699">
        <v>154498000051</v>
      </c>
      <c t="s" s="136" r="B4699">
        <v>9505</v>
      </c>
      <c t="s" s="136" r="C4699">
        <v>9345</v>
      </c>
      <c t="s" s="136" r="D4699">
        <v>9455</v>
      </c>
      <c t="s" s="136" r="E4699">
        <v>1543</v>
      </c>
      <c s="150" r="F4699"/>
    </row>
    <row r="4700">
      <c s="113" r="A4700">
        <v>154498000468</v>
      </c>
      <c t="s" s="136" r="B4700">
        <v>9505</v>
      </c>
      <c t="s" s="136" r="C4700">
        <v>9345</v>
      </c>
      <c t="s" s="136" r="D4700">
        <v>9455</v>
      </c>
      <c t="s" s="136" r="E4700">
        <v>9517</v>
      </c>
      <c s="150" r="F4700"/>
    </row>
    <row r="4701">
      <c s="113" r="A4701">
        <v>154498002118</v>
      </c>
      <c t="s" s="136" r="B4701">
        <v>9505</v>
      </c>
      <c t="s" s="136" r="C4701">
        <v>9345</v>
      </c>
      <c t="s" s="136" r="D4701">
        <v>9455</v>
      </c>
      <c t="s" s="136" r="E4701">
        <v>9518</v>
      </c>
      <c s="150" r="F4701"/>
    </row>
    <row r="4702">
      <c s="113" r="A4702">
        <v>254498000381</v>
      </c>
      <c t="s" s="136" r="B4702">
        <v>9505</v>
      </c>
      <c t="s" s="136" r="C4702">
        <v>9345</v>
      </c>
      <c t="s" s="136" r="D4702">
        <v>9455</v>
      </c>
      <c t="s" s="136" r="E4702">
        <v>9519</v>
      </c>
      <c s="150" r="F4702"/>
    </row>
    <row r="4703">
      <c s="113" r="A4703">
        <v>254498000390</v>
      </c>
      <c t="s" s="136" r="B4703">
        <v>9505</v>
      </c>
      <c t="s" s="136" r="C4703">
        <v>9345</v>
      </c>
      <c t="s" s="136" r="D4703">
        <v>9455</v>
      </c>
      <c t="s" s="136" r="E4703">
        <v>9520</v>
      </c>
      <c s="150" r="F4703"/>
    </row>
    <row r="4704">
      <c s="50" r="A4704">
        <v>154518000885</v>
      </c>
      <c t="s" s="103" r="B4704">
        <v>9521</v>
      </c>
      <c t="s" s="103" r="C4704">
        <v>4916</v>
      </c>
      <c t="s" s="103" r="D4704">
        <v>9455</v>
      </c>
      <c t="s" s="103" r="E4704">
        <v>9522</v>
      </c>
      <c s="150" r="F4704"/>
    </row>
    <row r="4705">
      <c s="50" r="A4705">
        <v>154518099001</v>
      </c>
      <c t="s" s="103" r="B4705">
        <v>9521</v>
      </c>
      <c t="s" s="103" r="C4705">
        <v>4916</v>
      </c>
      <c t="s" s="103" r="D4705">
        <v>9455</v>
      </c>
      <c t="s" s="103" r="E4705">
        <v>9523</v>
      </c>
      <c s="150" r="F4705"/>
    </row>
    <row r="4706">
      <c s="50" r="A4706">
        <v>154518000311</v>
      </c>
      <c t="s" s="103" r="B4706">
        <v>9521</v>
      </c>
      <c t="s" s="103" r="C4706">
        <v>4916</v>
      </c>
      <c t="s" s="103" r="D4706">
        <v>9455</v>
      </c>
      <c t="s" s="103" r="E4706">
        <v>9524</v>
      </c>
      <c s="150" r="F4706"/>
    </row>
    <row r="4707">
      <c s="50" r="A4707">
        <v>154518000346</v>
      </c>
      <c t="s" s="103" r="B4707">
        <v>9521</v>
      </c>
      <c t="s" s="103" r="C4707">
        <v>4916</v>
      </c>
      <c t="s" s="103" r="D4707">
        <v>9455</v>
      </c>
      <c t="s" s="103" r="E4707">
        <v>9525</v>
      </c>
      <c s="150" r="F4707"/>
    </row>
    <row r="4708">
      <c s="50" r="A4708">
        <v>154518000290</v>
      </c>
      <c t="s" s="103" r="B4708">
        <v>9521</v>
      </c>
      <c t="s" s="103" r="C4708">
        <v>4916</v>
      </c>
      <c t="s" s="103" r="D4708">
        <v>9455</v>
      </c>
      <c t="s" s="103" r="E4708">
        <v>5922</v>
      </c>
      <c s="150" r="F4708"/>
    </row>
    <row r="4709">
      <c s="50" r="A4709">
        <v>154518000435</v>
      </c>
      <c t="s" s="103" r="B4709">
        <v>9521</v>
      </c>
      <c t="s" s="103" r="C4709">
        <v>4916</v>
      </c>
      <c t="s" s="103" r="D4709">
        <v>9455</v>
      </c>
      <c t="s" s="103" r="E4709">
        <v>9526</v>
      </c>
      <c s="150" r="F4709"/>
    </row>
    <row r="4710">
      <c s="113" r="A4710">
        <v>154518000362</v>
      </c>
      <c t="s" s="136" r="B4710">
        <v>9527</v>
      </c>
      <c t="s" s="136" r="C4710">
        <v>9345</v>
      </c>
      <c t="s" s="136" r="D4710">
        <v>9455</v>
      </c>
      <c t="s" s="136" r="E4710">
        <v>9486</v>
      </c>
      <c s="150" r="F4710"/>
    </row>
    <row r="4711">
      <c s="113" r="A4711">
        <v>154518000371</v>
      </c>
      <c t="s" s="136" r="B4711">
        <v>9527</v>
      </c>
      <c t="s" s="136" r="C4711">
        <v>9345</v>
      </c>
      <c t="s" s="136" r="D4711">
        <v>9455</v>
      </c>
      <c t="s" s="136" r="E4711">
        <v>9528</v>
      </c>
      <c s="150" r="F4711"/>
    </row>
    <row r="4712">
      <c s="113" r="A4712">
        <v>154518000711</v>
      </c>
      <c t="s" s="136" r="B4712">
        <v>9527</v>
      </c>
      <c t="s" s="136" r="C4712">
        <v>9345</v>
      </c>
      <c t="s" s="136" r="D4712">
        <v>9455</v>
      </c>
      <c t="s" s="136" r="E4712">
        <v>9529</v>
      </c>
      <c s="150" r="F4712"/>
    </row>
    <row r="4713">
      <c s="113" r="A4713">
        <v>154518000869</v>
      </c>
      <c t="s" s="136" r="B4713">
        <v>9527</v>
      </c>
      <c t="s" s="136" r="C4713">
        <v>9345</v>
      </c>
      <c t="s" s="136" r="D4713">
        <v>9455</v>
      </c>
      <c t="s" s="136" r="E4713">
        <v>9530</v>
      </c>
      <c s="150" r="F4713"/>
    </row>
    <row r="4714">
      <c s="50" r="A4714">
        <v>154518000389</v>
      </c>
      <c t="s" s="103" r="B4714">
        <v>9521</v>
      </c>
      <c t="s" s="103" r="C4714">
        <v>4916</v>
      </c>
      <c t="s" s="103" r="D4714">
        <v>9455</v>
      </c>
      <c t="s" s="103" r="E4714">
        <v>9531</v>
      </c>
      <c s="150" r="F4714"/>
    </row>
    <row r="4715">
      <c s="50" r="A4715">
        <v>154518000443</v>
      </c>
      <c t="s" s="103" r="B4715">
        <v>9521</v>
      </c>
      <c t="s" s="103" r="C4715">
        <v>4916</v>
      </c>
      <c t="s" s="103" r="D4715">
        <v>9455</v>
      </c>
      <c t="s" s="103" r="E4715">
        <v>9532</v>
      </c>
      <c s="150" r="F4715"/>
    </row>
    <row r="4716">
      <c s="50" r="A4716">
        <v>154518000338</v>
      </c>
      <c t="s" s="103" r="B4716">
        <v>9521</v>
      </c>
      <c t="s" s="103" r="C4716">
        <v>4916</v>
      </c>
      <c t="s" s="103" r="D4716">
        <v>9455</v>
      </c>
      <c t="s" s="103" r="E4716">
        <v>9533</v>
      </c>
      <c s="150" r="F4716"/>
    </row>
    <row r="4717">
      <c s="50" r="A4717">
        <v>154518000419</v>
      </c>
      <c t="s" s="103" r="B4717">
        <v>9521</v>
      </c>
      <c t="s" s="103" r="C4717">
        <v>4916</v>
      </c>
      <c t="s" s="103" r="D4717">
        <v>9455</v>
      </c>
      <c t="s" s="103" r="E4717">
        <v>9534</v>
      </c>
      <c s="150" r="F4717"/>
    </row>
    <row r="4718">
      <c s="50" r="A4718">
        <v>154520000124</v>
      </c>
      <c t="s" s="103" r="B4718">
        <v>9535</v>
      </c>
      <c t="s" s="103" r="C4718">
        <v>4916</v>
      </c>
      <c t="s" s="103" r="D4718">
        <v>9455</v>
      </c>
      <c t="s" s="103" r="E4718">
        <v>9536</v>
      </c>
      <c s="150" r="F4718"/>
    </row>
    <row r="4719">
      <c s="50" r="A4719">
        <v>154599000051</v>
      </c>
      <c t="s" s="103" r="B4719">
        <v>9537</v>
      </c>
      <c t="s" s="103" r="C4719">
        <v>4916</v>
      </c>
      <c t="s" s="103" r="D4719">
        <v>9455</v>
      </c>
      <c t="s" s="103" r="E4719">
        <v>7416</v>
      </c>
      <c s="150" r="F4719"/>
    </row>
    <row r="4720">
      <c s="50" r="A4720">
        <v>154599000078</v>
      </c>
      <c t="s" s="103" r="B4720">
        <v>9537</v>
      </c>
      <c t="s" s="103" r="C4720">
        <v>4916</v>
      </c>
      <c t="s" s="103" r="D4720">
        <v>9455</v>
      </c>
      <c t="s" s="103" r="E4720">
        <v>9538</v>
      </c>
      <c s="150" r="F4720"/>
    </row>
    <row r="4721">
      <c s="113" r="A4721">
        <v>154660000027</v>
      </c>
      <c t="s" s="136" r="B4721">
        <v>9539</v>
      </c>
      <c t="s" s="136" r="C4721">
        <v>9345</v>
      </c>
      <c t="s" s="136" r="D4721">
        <v>9455</v>
      </c>
      <c t="s" s="136" r="E4721">
        <v>9540</v>
      </c>
      <c s="150" r="F4721"/>
    </row>
    <row r="4722">
      <c s="113" r="A4722">
        <v>154660000051</v>
      </c>
      <c t="s" s="136" r="B4722">
        <v>9539</v>
      </c>
      <c t="s" s="136" r="C4722">
        <v>9345</v>
      </c>
      <c t="s" s="136" r="D4722">
        <v>9455</v>
      </c>
      <c t="s" s="136" r="E4722">
        <v>9541</v>
      </c>
      <c s="150" r="F4722"/>
    </row>
    <row r="4723">
      <c s="113" r="A4723">
        <v>154670000505</v>
      </c>
      <c t="s" s="136" r="B4723">
        <v>9542</v>
      </c>
      <c t="s" s="136" r="C4723">
        <v>9345</v>
      </c>
      <c t="s" s="136" r="D4723">
        <v>9455</v>
      </c>
      <c t="s" s="136" r="E4723">
        <v>9464</v>
      </c>
      <c s="150" r="F4723"/>
    </row>
    <row r="4724">
      <c s="113" r="A4724">
        <v>154250000208</v>
      </c>
      <c t="s" s="136" r="B4724">
        <v>9543</v>
      </c>
      <c t="s" s="136" r="C4724">
        <v>9345</v>
      </c>
      <c t="s" s="136" r="D4724">
        <v>9455</v>
      </c>
      <c t="s" s="136" r="E4724">
        <v>7343</v>
      </c>
      <c s="150" r="F4724"/>
    </row>
    <row r="4725">
      <c s="113" r="A4725">
        <v>154250001883</v>
      </c>
      <c t="s" s="136" r="B4725">
        <v>9543</v>
      </c>
      <c t="s" s="136" r="C4725">
        <v>9345</v>
      </c>
      <c t="s" s="136" r="D4725">
        <v>9455</v>
      </c>
      <c t="s" s="136" r="E4725">
        <v>9544</v>
      </c>
      <c s="150" r="F4725"/>
    </row>
    <row r="4726">
      <c s="113" r="A4726">
        <v>154670000585</v>
      </c>
      <c t="s" s="136" r="B4726">
        <v>9543</v>
      </c>
      <c t="s" s="136" r="C4726">
        <v>9345</v>
      </c>
      <c t="s" s="136" r="D4726">
        <v>9455</v>
      </c>
      <c t="s" s="136" r="E4726">
        <v>9545</v>
      </c>
      <c s="150" r="F4726"/>
    </row>
    <row r="4727">
      <c s="113" r="A4727">
        <v>154673000018</v>
      </c>
      <c t="s" s="136" r="B4727">
        <v>5645</v>
      </c>
      <c t="s" s="136" r="C4727">
        <v>9345</v>
      </c>
      <c t="s" s="136" r="D4727">
        <v>9455</v>
      </c>
      <c t="s" s="136" r="E4727">
        <v>9546</v>
      </c>
      <c s="150" r="F4727"/>
    </row>
    <row r="4728">
      <c s="50" r="A4728">
        <v>154680000139</v>
      </c>
      <c t="s" s="103" r="B4728">
        <v>315</v>
      </c>
      <c t="s" s="103" r="C4728">
        <v>4916</v>
      </c>
      <c t="s" s="103" r="D4728">
        <v>9455</v>
      </c>
      <c t="s" s="103" r="E4728">
        <v>9547</v>
      </c>
      <c s="150" r="F4728"/>
    </row>
    <row r="4729">
      <c s="113" r="A4729">
        <v>154720000013</v>
      </c>
      <c t="s" s="136" r="B4729">
        <v>9548</v>
      </c>
      <c t="s" s="136" r="C4729">
        <v>9345</v>
      </c>
      <c t="s" s="136" r="D4729">
        <v>9455</v>
      </c>
      <c t="s" s="136" r="E4729">
        <v>9549</v>
      </c>
      <c s="150" r="F4729"/>
    </row>
    <row r="4730">
      <c s="113" r="A4730">
        <v>154720000315</v>
      </c>
      <c t="s" s="136" r="B4730">
        <v>9548</v>
      </c>
      <c t="s" s="136" r="C4730">
        <v>9345</v>
      </c>
      <c t="s" s="136" r="D4730">
        <v>9455</v>
      </c>
      <c t="s" s="136" r="E4730">
        <v>1549</v>
      </c>
      <c s="150" r="F4730"/>
    </row>
    <row r="4731">
      <c s="113" r="A4731">
        <v>154720001681</v>
      </c>
      <c t="s" s="136" r="B4731">
        <v>9548</v>
      </c>
      <c t="s" s="136" r="C4731">
        <v>9345</v>
      </c>
      <c t="s" s="136" r="D4731">
        <v>9455</v>
      </c>
      <c t="s" s="136" r="E4731">
        <v>9550</v>
      </c>
      <c s="150" r="F4731"/>
    </row>
    <row r="4732">
      <c s="50" r="A4732">
        <v>154743000029</v>
      </c>
      <c t="s" s="103" r="B4732">
        <v>9551</v>
      </c>
      <c t="s" s="103" r="C4732">
        <v>4916</v>
      </c>
      <c t="s" s="103" r="D4732">
        <v>9455</v>
      </c>
      <c t="s" s="103" r="E4732">
        <v>9552</v>
      </c>
      <c s="150" r="F4732"/>
    </row>
    <row r="4733">
      <c s="113" r="A4733">
        <v>254800000081</v>
      </c>
      <c t="s" s="136" r="B4733">
        <v>9553</v>
      </c>
      <c t="s" s="136" r="C4733">
        <v>9345</v>
      </c>
      <c t="s" s="136" r="D4733">
        <v>9455</v>
      </c>
      <c t="s" s="136" r="E4733">
        <v>9464</v>
      </c>
      <c s="150" r="F4733"/>
    </row>
    <row r="4734">
      <c s="113" r="A4734">
        <v>154810000021</v>
      </c>
      <c t="s" s="136" r="B4734">
        <v>9554</v>
      </c>
      <c t="s" s="136" r="C4734">
        <v>9345</v>
      </c>
      <c t="s" s="136" r="D4734">
        <v>9455</v>
      </c>
      <c t="s" s="136" r="E4734">
        <v>9555</v>
      </c>
      <c s="150" r="F4734"/>
    </row>
    <row r="4735">
      <c s="113" r="A4735">
        <v>154810000047</v>
      </c>
      <c t="s" s="136" r="B4735">
        <v>9554</v>
      </c>
      <c t="s" s="136" r="C4735">
        <v>9345</v>
      </c>
      <c t="s" s="136" r="D4735">
        <v>9455</v>
      </c>
      <c t="s" s="136" r="E4735">
        <v>9556</v>
      </c>
      <c s="150" r="F4735"/>
    </row>
    <row r="4736">
      <c s="113" r="A4736">
        <v>154810000405</v>
      </c>
      <c t="s" s="136" r="B4736">
        <v>9554</v>
      </c>
      <c t="s" s="136" r="C4736">
        <v>9345</v>
      </c>
      <c t="s" s="136" r="D4736">
        <v>9455</v>
      </c>
      <c t="s" s="136" r="E4736">
        <v>9557</v>
      </c>
      <c s="150" r="F4736"/>
    </row>
    <row r="4737">
      <c s="113" r="A4737">
        <v>154810002511</v>
      </c>
      <c t="s" s="136" r="B4737">
        <v>9554</v>
      </c>
      <c t="s" s="136" r="C4737">
        <v>9345</v>
      </c>
      <c t="s" s="136" r="D4737">
        <v>9455</v>
      </c>
      <c t="s" s="136" r="E4737">
        <v>7342</v>
      </c>
      <c s="150" r="F4737"/>
    </row>
    <row r="4738">
      <c s="113" r="A4738">
        <v>254810000014</v>
      </c>
      <c t="s" s="136" r="B4738">
        <v>9554</v>
      </c>
      <c t="s" s="136" r="C4738">
        <v>9345</v>
      </c>
      <c t="s" s="136" r="D4738">
        <v>9455</v>
      </c>
      <c t="s" s="136" r="E4738">
        <v>9558</v>
      </c>
      <c s="150" r="F4738"/>
    </row>
    <row r="4739">
      <c s="113" r="A4739">
        <v>254810001064</v>
      </c>
      <c t="s" s="136" r="B4739">
        <v>9554</v>
      </c>
      <c t="s" s="136" r="C4739">
        <v>9345</v>
      </c>
      <c t="s" s="136" r="D4739">
        <v>9455</v>
      </c>
      <c t="s" s="136" r="E4739">
        <v>9559</v>
      </c>
      <c s="150" r="F4739"/>
    </row>
    <row r="4740">
      <c s="50" r="A4740">
        <v>154820000029</v>
      </c>
      <c t="s" s="103" r="B4740">
        <v>9560</v>
      </c>
      <c t="s" s="103" r="C4740">
        <v>4916</v>
      </c>
      <c t="s" s="103" r="D4740">
        <v>9455</v>
      </c>
      <c t="s" s="103" r="E4740">
        <v>9456</v>
      </c>
      <c s="150" r="F4740"/>
    </row>
    <row r="4741">
      <c s="50" r="A4741">
        <v>154871000261</v>
      </c>
      <c t="s" s="103" r="B4741">
        <v>9561</v>
      </c>
      <c t="s" s="103" r="C4741">
        <v>4916</v>
      </c>
      <c t="s" s="103" r="D4741">
        <v>9455</v>
      </c>
      <c t="s" s="103" r="E4741">
        <v>9562</v>
      </c>
      <c s="150" r="F4741"/>
    </row>
    <row r="4742">
      <c s="50" r="A4742">
        <v>154874000016</v>
      </c>
      <c t="s" s="103" r="B4742">
        <v>9563</v>
      </c>
      <c t="s" s="103" r="C4742">
        <v>4916</v>
      </c>
      <c t="s" s="103" r="D4742">
        <v>9455</v>
      </c>
      <c t="s" s="103" r="E4742">
        <v>9564</v>
      </c>
      <c s="150" r="F4742"/>
    </row>
    <row r="4743">
      <c s="50" r="A4743">
        <v>154874000555</v>
      </c>
      <c t="s" s="103" r="B4743">
        <v>9563</v>
      </c>
      <c t="s" s="103" r="C4743">
        <v>4916</v>
      </c>
      <c t="s" s="103" r="D4743">
        <v>9455</v>
      </c>
      <c t="s" s="103" r="E4743">
        <v>9565</v>
      </c>
      <c s="150" r="F4743"/>
    </row>
    <row r="4744">
      <c s="50" r="A4744">
        <v>154871000881</v>
      </c>
      <c t="s" s="103" r="B4744">
        <v>9563</v>
      </c>
      <c t="s" s="103" r="C4744">
        <v>4916</v>
      </c>
      <c t="s" s="103" r="D4744">
        <v>9455</v>
      </c>
      <c t="s" s="103" r="E4744">
        <v>9105</v>
      </c>
      <c s="150" r="F4744"/>
    </row>
    <row r="4745">
      <c s="113" r="A4745">
        <v>154874000849</v>
      </c>
      <c t="s" s="136" r="B4745">
        <v>9566</v>
      </c>
      <c t="s" s="136" r="C4745">
        <v>9345</v>
      </c>
      <c t="s" s="136" r="D4745">
        <v>9455</v>
      </c>
      <c t="s" s="136" r="E4745">
        <v>9567</v>
      </c>
      <c s="150" r="F4745"/>
    </row>
    <row r="4746">
      <c s="113" r="A4746">
        <v>154874000865</v>
      </c>
      <c t="s" s="136" r="B4746">
        <v>9566</v>
      </c>
      <c t="s" s="136" r="C4746">
        <v>9345</v>
      </c>
      <c t="s" s="136" r="D4746">
        <v>9455</v>
      </c>
      <c t="s" s="136" r="E4746">
        <v>9568</v>
      </c>
      <c s="150" r="F4746"/>
    </row>
    <row r="4747">
      <c s="113" r="A4747">
        <v>154874000873</v>
      </c>
      <c t="s" s="136" r="B4747">
        <v>9566</v>
      </c>
      <c t="s" s="136" r="C4747">
        <v>9345</v>
      </c>
      <c t="s" s="136" r="D4747">
        <v>9455</v>
      </c>
      <c t="s" s="136" r="E4747">
        <v>9569</v>
      </c>
      <c s="150" r="F4747"/>
    </row>
    <row r="4748">
      <c s="50" r="A4748">
        <v>154874000059</v>
      </c>
      <c t="s" s="103" r="B4748">
        <v>9563</v>
      </c>
      <c t="s" s="103" r="C4748">
        <v>4916</v>
      </c>
      <c t="s" s="103" r="D4748">
        <v>9455</v>
      </c>
      <c t="s" s="103" r="E4748">
        <v>9570</v>
      </c>
      <c s="150" r="F4748"/>
    </row>
    <row r="4749">
      <c s="50" r="A4749">
        <v>154874000407</v>
      </c>
      <c t="s" s="103" r="B4749">
        <v>9563</v>
      </c>
      <c t="s" s="103" r="C4749">
        <v>4916</v>
      </c>
      <c t="s" s="103" r="D4749">
        <v>9455</v>
      </c>
      <c t="s" s="103" r="E4749">
        <v>9571</v>
      </c>
      <c s="150" r="F4749"/>
    </row>
    <row r="4750">
      <c s="50" r="A4750">
        <v>254874000720</v>
      </c>
      <c t="s" s="103" r="B4750">
        <v>9563</v>
      </c>
      <c t="s" s="103" r="C4750">
        <v>4916</v>
      </c>
      <c t="s" s="103" r="D4750">
        <v>9455</v>
      </c>
      <c t="s" s="103" r="E4750">
        <v>9533</v>
      </c>
      <c s="150" r="F4750"/>
    </row>
    <row r="4751">
      <c s="50" r="A4751">
        <v>154874000113</v>
      </c>
      <c t="s" s="103" r="B4751">
        <v>9563</v>
      </c>
      <c t="s" s="103" r="C4751">
        <v>4916</v>
      </c>
      <c t="s" s="103" r="D4751">
        <v>9455</v>
      </c>
      <c t="s" s="103" r="E4751">
        <v>9572</v>
      </c>
      <c s="150" r="F4751"/>
    </row>
    <row r="4752">
      <c s="113" r="A4752">
        <v>154874000041</v>
      </c>
      <c t="s" s="136" r="B4752">
        <v>9566</v>
      </c>
      <c t="s" s="136" r="C4752">
        <v>9345</v>
      </c>
      <c t="s" s="136" r="D4752">
        <v>9455</v>
      </c>
      <c t="s" s="136" r="E4752">
        <v>9573</v>
      </c>
      <c s="150" r="F4752"/>
    </row>
    <row r="4753">
      <c s="113" r="A4753">
        <v>154874000806</v>
      </c>
      <c t="s" s="136" r="B4753">
        <v>9566</v>
      </c>
      <c t="s" s="136" r="C4753">
        <v>9345</v>
      </c>
      <c t="s" s="136" r="D4753">
        <v>9455</v>
      </c>
      <c t="s" s="136" r="E4753">
        <v>1553</v>
      </c>
      <c s="150" r="F4753"/>
    </row>
    <row r="4754">
      <c s="113" r="A4754">
        <v>154874000938</v>
      </c>
      <c t="s" s="136" r="B4754">
        <v>9566</v>
      </c>
      <c t="s" s="136" r="C4754">
        <v>9345</v>
      </c>
      <c t="s" s="136" r="D4754">
        <v>9455</v>
      </c>
      <c t="s" s="136" r="E4754">
        <v>9574</v>
      </c>
      <c s="150" r="F4754"/>
    </row>
    <row r="4755">
      <c s="113" r="A4755">
        <v>254874000576</v>
      </c>
      <c t="s" s="136" r="B4755">
        <v>9566</v>
      </c>
      <c t="s" s="136" r="C4755">
        <v>9345</v>
      </c>
      <c t="s" s="136" r="D4755">
        <v>9455</v>
      </c>
      <c t="s" s="136" r="E4755">
        <v>9575</v>
      </c>
      <c s="150" r="F4755"/>
    </row>
    <row r="4756">
      <c s="113" r="A4756">
        <v>254874000916</v>
      </c>
      <c t="s" s="136" r="B4756">
        <v>9566</v>
      </c>
      <c t="s" s="136" r="C4756">
        <v>9345</v>
      </c>
      <c t="s" s="136" r="D4756">
        <v>9455</v>
      </c>
      <c t="s" s="136" r="E4756">
        <v>9576</v>
      </c>
      <c s="150" r="F4756"/>
    </row>
    <row r="4757">
      <c s="50" r="A4757">
        <v>163001001546</v>
      </c>
      <c t="s" s="103" r="B4757">
        <v>9577</v>
      </c>
      <c t="s" s="103" r="C4757">
        <v>9578</v>
      </c>
      <c t="s" s="103" r="D4757">
        <v>194</v>
      </c>
      <c t="s" s="103" r="E4757">
        <v>9579</v>
      </c>
      <c s="150" r="F4757"/>
    </row>
    <row r="4758">
      <c s="50" r="A4758">
        <v>163001001139</v>
      </c>
      <c t="s" s="103" r="B4758">
        <v>9577</v>
      </c>
      <c t="s" s="103" r="C4758">
        <v>9578</v>
      </c>
      <c t="s" s="103" r="D4758">
        <v>194</v>
      </c>
      <c t="s" s="103" r="E4758">
        <v>9580</v>
      </c>
      <c s="150" r="F4758"/>
    </row>
    <row r="4759">
      <c s="50" r="A4759">
        <v>163001000485</v>
      </c>
      <c t="s" s="103" r="B4759">
        <v>9577</v>
      </c>
      <c t="s" s="103" r="C4759">
        <v>9578</v>
      </c>
      <c t="s" s="103" r="D4759">
        <v>194</v>
      </c>
      <c t="s" s="103" r="E4759">
        <v>9581</v>
      </c>
      <c s="150" r="F4759"/>
    </row>
    <row r="4760">
      <c s="50" r="A4760">
        <v>163001000329</v>
      </c>
      <c t="s" s="103" r="B4760">
        <v>9577</v>
      </c>
      <c t="s" s="103" r="C4760">
        <v>9578</v>
      </c>
      <c t="s" s="103" r="D4760">
        <v>194</v>
      </c>
      <c t="s" s="103" r="E4760">
        <v>9582</v>
      </c>
      <c s="150" r="F4760"/>
    </row>
    <row r="4761">
      <c s="50" r="A4761">
        <v>163001000523</v>
      </c>
      <c t="s" s="103" r="B4761">
        <v>9577</v>
      </c>
      <c t="s" s="103" r="C4761">
        <v>9578</v>
      </c>
      <c t="s" s="103" r="D4761">
        <v>194</v>
      </c>
      <c t="s" s="103" r="E4761">
        <v>5283</v>
      </c>
      <c s="150" r="F4761"/>
    </row>
    <row r="4762">
      <c s="50" r="A4762">
        <v>163001000345</v>
      </c>
      <c t="s" s="103" r="B4762">
        <v>9577</v>
      </c>
      <c t="s" s="103" r="C4762">
        <v>9578</v>
      </c>
      <c t="s" s="103" r="D4762">
        <v>194</v>
      </c>
      <c t="s" s="103" r="E4762">
        <v>9583</v>
      </c>
      <c s="150" r="F4762"/>
    </row>
    <row r="4763">
      <c s="50" r="A4763">
        <v>163001002542</v>
      </c>
      <c t="s" s="103" r="B4763">
        <v>9577</v>
      </c>
      <c t="s" s="103" r="C4763">
        <v>9578</v>
      </c>
      <c t="s" s="103" r="D4763">
        <v>194</v>
      </c>
      <c t="s" s="103" r="E4763">
        <v>9584</v>
      </c>
      <c s="150" r="F4763"/>
    </row>
    <row r="4764">
      <c s="50" r="A4764">
        <v>163001000353</v>
      </c>
      <c t="s" s="103" r="B4764">
        <v>9577</v>
      </c>
      <c t="s" s="103" r="C4764">
        <v>9578</v>
      </c>
      <c t="s" s="103" r="D4764">
        <v>194</v>
      </c>
      <c t="s" s="103" r="E4764">
        <v>9585</v>
      </c>
      <c s="150" r="F4764"/>
    </row>
    <row r="4765">
      <c s="50" r="A4765">
        <v>163001000558</v>
      </c>
      <c t="s" s="103" r="B4765">
        <v>9577</v>
      </c>
      <c t="s" s="103" r="C4765">
        <v>9578</v>
      </c>
      <c t="s" s="103" r="D4765">
        <v>194</v>
      </c>
      <c t="s" s="103" r="E4765">
        <v>9586</v>
      </c>
      <c s="150" r="F4765"/>
    </row>
    <row r="4766">
      <c s="50" r="A4766">
        <v>163001000892</v>
      </c>
      <c t="s" s="103" r="B4766">
        <v>9577</v>
      </c>
      <c t="s" s="103" r="C4766">
        <v>9578</v>
      </c>
      <c t="s" s="103" r="D4766">
        <v>194</v>
      </c>
      <c t="s" s="103" r="E4766">
        <v>1802</v>
      </c>
      <c s="150" r="F4766"/>
    </row>
    <row r="4767">
      <c s="50" r="A4767">
        <v>163001000531</v>
      </c>
      <c t="s" s="103" r="B4767">
        <v>9577</v>
      </c>
      <c t="s" s="103" r="C4767">
        <v>9578</v>
      </c>
      <c t="s" s="103" r="D4767">
        <v>194</v>
      </c>
      <c t="s" s="103" r="E4767">
        <v>4235</v>
      </c>
      <c s="150" r="F4767"/>
    </row>
    <row r="4768">
      <c s="50" r="A4768">
        <v>163001000949</v>
      </c>
      <c t="s" s="103" r="B4768">
        <v>9577</v>
      </c>
      <c t="s" s="103" r="C4768">
        <v>9578</v>
      </c>
      <c t="s" s="103" r="D4768">
        <v>194</v>
      </c>
      <c t="s" s="103" r="E4768">
        <v>9587</v>
      </c>
      <c s="150" r="F4768"/>
    </row>
    <row r="4769">
      <c s="50" r="A4769">
        <v>163001000540</v>
      </c>
      <c t="s" s="103" r="B4769">
        <v>9577</v>
      </c>
      <c t="s" s="103" r="C4769">
        <v>9578</v>
      </c>
      <c t="s" s="103" r="D4769">
        <v>194</v>
      </c>
      <c t="s" s="103" r="E4769">
        <v>9588</v>
      </c>
      <c s="150" r="F4769"/>
    </row>
    <row r="4770">
      <c s="50" r="A4770">
        <v>163001002712</v>
      </c>
      <c t="s" s="103" r="B4770">
        <v>9577</v>
      </c>
      <c t="s" s="103" r="C4770">
        <v>9578</v>
      </c>
      <c t="s" s="103" r="D4770">
        <v>194</v>
      </c>
      <c t="s" s="103" r="E4770">
        <v>9589</v>
      </c>
      <c s="150" r="F4770"/>
    </row>
    <row r="4771">
      <c s="50" r="A4771">
        <v>163001000779</v>
      </c>
      <c t="s" s="103" r="B4771">
        <v>9577</v>
      </c>
      <c t="s" s="103" r="C4771">
        <v>9578</v>
      </c>
      <c t="s" s="103" r="D4771">
        <v>194</v>
      </c>
      <c t="s" s="103" r="E4771">
        <v>9590</v>
      </c>
      <c s="150" r="F4771"/>
    </row>
    <row r="4772">
      <c s="50" r="A4772">
        <v>163001000655</v>
      </c>
      <c t="s" s="103" r="B4772">
        <v>9577</v>
      </c>
      <c t="s" s="103" r="C4772">
        <v>9578</v>
      </c>
      <c t="s" s="103" r="D4772">
        <v>194</v>
      </c>
      <c t="s" s="103" r="E4772">
        <v>9591</v>
      </c>
      <c s="150" r="F4772"/>
    </row>
    <row r="4773">
      <c s="50" r="A4773">
        <v>163001001791</v>
      </c>
      <c t="s" s="103" r="B4773">
        <v>9577</v>
      </c>
      <c t="s" s="103" r="C4773">
        <v>9578</v>
      </c>
      <c t="s" s="103" r="D4773">
        <v>194</v>
      </c>
      <c t="s" s="103" r="E4773">
        <v>9592</v>
      </c>
      <c s="150" r="F4773"/>
    </row>
    <row r="4774">
      <c s="50" r="A4774">
        <v>163001000809</v>
      </c>
      <c t="s" s="103" r="B4774">
        <v>9577</v>
      </c>
      <c t="s" s="103" r="C4774">
        <v>9578</v>
      </c>
      <c t="s" s="103" r="D4774">
        <v>194</v>
      </c>
      <c t="s" s="103" r="E4774">
        <v>9593</v>
      </c>
      <c s="150" r="F4774"/>
    </row>
    <row r="4775">
      <c s="50" r="A4775">
        <v>163001000850</v>
      </c>
      <c t="s" s="103" r="B4775">
        <v>9577</v>
      </c>
      <c t="s" s="103" r="C4775">
        <v>9578</v>
      </c>
      <c t="s" s="103" r="D4775">
        <v>194</v>
      </c>
      <c t="s" s="103" r="E4775">
        <v>1144</v>
      </c>
      <c s="150" r="F4775"/>
    </row>
    <row r="4776">
      <c s="50" r="A4776">
        <v>163001000507</v>
      </c>
      <c t="s" s="103" r="B4776">
        <v>9577</v>
      </c>
      <c t="s" s="103" r="C4776">
        <v>9578</v>
      </c>
      <c t="s" s="103" r="D4776">
        <v>194</v>
      </c>
      <c t="s" s="103" r="E4776">
        <v>9594</v>
      </c>
      <c s="150" r="F4776"/>
    </row>
    <row r="4777">
      <c s="50" r="A4777">
        <v>163001001201</v>
      </c>
      <c t="s" s="103" r="B4777">
        <v>9577</v>
      </c>
      <c t="s" s="103" r="C4777">
        <v>9578</v>
      </c>
      <c t="s" s="103" r="D4777">
        <v>194</v>
      </c>
      <c t="s" s="103" r="E4777">
        <v>9595</v>
      </c>
      <c s="150" r="F4777"/>
    </row>
    <row r="4778">
      <c s="50" r="A4778">
        <v>163001000906</v>
      </c>
      <c t="s" s="103" r="B4778">
        <v>9577</v>
      </c>
      <c t="s" s="103" r="C4778">
        <v>9578</v>
      </c>
      <c t="s" s="103" r="D4778">
        <v>194</v>
      </c>
      <c t="s" s="103" r="E4778">
        <v>9596</v>
      </c>
      <c s="150" r="F4778"/>
    </row>
    <row r="4779">
      <c s="50" r="A4779">
        <v>163001001325</v>
      </c>
      <c t="s" s="103" r="B4779">
        <v>9577</v>
      </c>
      <c t="s" s="103" r="C4779">
        <v>9578</v>
      </c>
      <c t="s" s="103" r="D4779">
        <v>194</v>
      </c>
      <c t="s" s="103" r="E4779">
        <v>9597</v>
      </c>
      <c s="150" r="F4779"/>
    </row>
    <row r="4780">
      <c s="50" r="A4780">
        <v>163001001520</v>
      </c>
      <c t="s" s="103" r="B4780">
        <v>9577</v>
      </c>
      <c t="s" s="103" r="C4780">
        <v>9578</v>
      </c>
      <c t="s" s="103" r="D4780">
        <v>194</v>
      </c>
      <c t="s" s="103" r="E4780">
        <v>9598</v>
      </c>
      <c s="150" r="F4780"/>
    </row>
    <row r="4781">
      <c s="50" r="A4781">
        <v>163001001961</v>
      </c>
      <c t="s" s="103" r="B4781">
        <v>9577</v>
      </c>
      <c t="s" s="103" r="C4781">
        <v>9578</v>
      </c>
      <c t="s" s="103" r="D4781">
        <v>194</v>
      </c>
      <c t="s" s="103" r="E4781">
        <v>9599</v>
      </c>
      <c s="150" r="F4781"/>
    </row>
    <row r="4782">
      <c s="50" r="A4782">
        <v>163001000060</v>
      </c>
      <c t="s" s="103" r="B4782">
        <v>9577</v>
      </c>
      <c t="s" s="103" r="C4782">
        <v>9578</v>
      </c>
      <c t="s" s="103" r="D4782">
        <v>194</v>
      </c>
      <c t="s" s="103" r="E4782">
        <v>9600</v>
      </c>
      <c s="150" r="F4782"/>
    </row>
    <row r="4783">
      <c s="50" r="A4783">
        <v>163001003387</v>
      </c>
      <c t="s" s="103" r="B4783">
        <v>9577</v>
      </c>
      <c t="s" s="103" r="C4783">
        <v>9578</v>
      </c>
      <c t="s" s="103" r="D4783">
        <v>194</v>
      </c>
      <c t="s" s="103" r="E4783">
        <v>9601</v>
      </c>
      <c s="150" r="F4783"/>
    </row>
    <row r="4784">
      <c s="50" r="A4784">
        <v>163001000795</v>
      </c>
      <c t="s" s="103" r="B4784">
        <v>9577</v>
      </c>
      <c t="s" s="103" r="C4784">
        <v>9578</v>
      </c>
      <c t="s" s="103" r="D4784">
        <v>194</v>
      </c>
      <c t="s" s="103" r="E4784">
        <v>9602</v>
      </c>
      <c s="150" r="F4784"/>
    </row>
    <row r="4785">
      <c s="50" r="A4785">
        <v>163001002127</v>
      </c>
      <c t="s" s="103" r="B4785">
        <v>9577</v>
      </c>
      <c t="s" s="103" r="C4785">
        <v>9578</v>
      </c>
      <c t="s" s="103" r="D4785">
        <v>194</v>
      </c>
      <c t="s" s="103" r="E4785">
        <v>9603</v>
      </c>
      <c s="150" r="F4785"/>
    </row>
    <row r="4786">
      <c s="50" r="A4786">
        <v>163001002348</v>
      </c>
      <c t="s" s="103" r="B4786">
        <v>9577</v>
      </c>
      <c t="s" s="103" r="C4786">
        <v>9578</v>
      </c>
      <c t="s" s="103" r="D4786">
        <v>194</v>
      </c>
      <c t="s" s="103" r="E4786">
        <v>9604</v>
      </c>
      <c s="150" r="F4786"/>
    </row>
    <row r="4787">
      <c s="50" r="A4787">
        <v>163001002593</v>
      </c>
      <c t="s" s="103" r="B4787">
        <v>9577</v>
      </c>
      <c t="s" s="103" r="C4787">
        <v>9578</v>
      </c>
      <c t="s" s="103" r="D4787">
        <v>194</v>
      </c>
      <c t="s" s="103" r="E4787">
        <v>9605</v>
      </c>
      <c s="150" r="F4787"/>
    </row>
    <row r="4788">
      <c s="50" r="A4788">
        <v>163001003662</v>
      </c>
      <c t="s" s="103" r="B4788">
        <v>9577</v>
      </c>
      <c t="s" s="103" r="C4788">
        <v>9578</v>
      </c>
      <c t="s" s="103" r="D4788">
        <v>194</v>
      </c>
      <c t="s" s="103" r="E4788">
        <v>9606</v>
      </c>
      <c s="150" r="F4788"/>
    </row>
    <row r="4789">
      <c s="50" r="A4789">
        <v>163001000639</v>
      </c>
      <c t="s" s="103" r="B4789">
        <v>9577</v>
      </c>
      <c t="s" s="103" r="C4789">
        <v>9578</v>
      </c>
      <c t="s" s="103" r="D4789">
        <v>194</v>
      </c>
      <c t="s" s="103" r="E4789">
        <v>9607</v>
      </c>
      <c s="150" r="F4789"/>
    </row>
    <row r="4790">
      <c s="50" r="A4790">
        <v>163001001104</v>
      </c>
      <c t="s" s="103" r="B4790">
        <v>9577</v>
      </c>
      <c t="s" s="103" r="C4790">
        <v>9578</v>
      </c>
      <c t="s" s="103" r="D4790">
        <v>194</v>
      </c>
      <c t="s" s="103" r="E4790">
        <v>1825</v>
      </c>
      <c s="150" r="F4790"/>
    </row>
    <row r="4791">
      <c s="50" r="A4791">
        <v>163001000868</v>
      </c>
      <c t="s" s="103" r="B4791">
        <v>9577</v>
      </c>
      <c t="s" s="103" r="C4791">
        <v>9578</v>
      </c>
      <c t="s" s="103" r="D4791">
        <v>194</v>
      </c>
      <c t="s" s="103" r="E4791">
        <v>9608</v>
      </c>
      <c s="150" r="F4791"/>
    </row>
    <row r="4792">
      <c s="50" r="A4792">
        <v>163001003069</v>
      </c>
      <c t="s" s="103" r="B4792">
        <v>9577</v>
      </c>
      <c t="s" s="103" r="C4792">
        <v>9578</v>
      </c>
      <c t="s" s="103" r="D4792">
        <v>194</v>
      </c>
      <c t="s" s="103" r="E4792">
        <v>9609</v>
      </c>
      <c s="150" r="F4792"/>
    </row>
    <row r="4793">
      <c s="50" r="A4793">
        <v>163001000027</v>
      </c>
      <c t="s" s="103" r="B4793">
        <v>9577</v>
      </c>
      <c t="s" s="103" r="C4793">
        <v>9578</v>
      </c>
      <c t="s" s="103" r="D4793">
        <v>194</v>
      </c>
      <c t="s" s="103" r="E4793">
        <v>9610</v>
      </c>
      <c s="150" r="F4793"/>
    </row>
    <row r="4794">
      <c s="50" r="A4794">
        <v>163001003301</v>
      </c>
      <c t="s" s="103" r="B4794">
        <v>9577</v>
      </c>
      <c t="s" s="103" r="C4794">
        <v>9578</v>
      </c>
      <c t="s" s="103" r="D4794">
        <v>194</v>
      </c>
      <c t="s" s="103" r="E4794">
        <v>9611</v>
      </c>
      <c s="150" r="F4794"/>
    </row>
    <row r="4795">
      <c s="50" r="A4795">
        <v>263001000498</v>
      </c>
      <c t="s" s="103" r="B4795">
        <v>9577</v>
      </c>
      <c t="s" s="103" r="C4795">
        <v>9578</v>
      </c>
      <c t="s" s="103" r="D4795">
        <v>194</v>
      </c>
      <c t="s" s="103" r="E4795">
        <v>9612</v>
      </c>
      <c s="150" r="F4795"/>
    </row>
    <row r="4796">
      <c s="50" r="A4796">
        <v>163001001082</v>
      </c>
      <c t="s" s="103" r="B4796">
        <v>9577</v>
      </c>
      <c t="s" s="103" r="C4796">
        <v>9578</v>
      </c>
      <c t="s" s="103" r="D4796">
        <v>194</v>
      </c>
      <c t="s" s="103" r="E4796">
        <v>9613</v>
      </c>
      <c s="150" r="F4796"/>
    </row>
    <row r="4797">
      <c s="50" r="A4797">
        <v>163001003528</v>
      </c>
      <c t="s" s="103" r="B4797">
        <v>9577</v>
      </c>
      <c t="s" s="103" r="C4797">
        <v>9578</v>
      </c>
      <c t="s" s="103" r="D4797">
        <v>194</v>
      </c>
      <c t="s" s="103" r="E4797">
        <v>9614</v>
      </c>
      <c s="150" r="F4797"/>
    </row>
    <row r="4798">
      <c s="50" r="A4798">
        <v>163001003535</v>
      </c>
      <c t="s" s="103" r="B4798">
        <v>9577</v>
      </c>
      <c t="s" s="103" r="C4798">
        <v>9578</v>
      </c>
      <c t="s" s="103" r="D4798">
        <v>194</v>
      </c>
      <c t="s" s="103" r="E4798">
        <v>9615</v>
      </c>
      <c s="150" r="F4798"/>
    </row>
    <row r="4799">
      <c s="50" r="A4799">
        <v>163130000033</v>
      </c>
      <c t="s" s="103" r="B4799">
        <v>9616</v>
      </c>
      <c t="s" s="103" r="C4799">
        <v>9578</v>
      </c>
      <c t="s" s="103" r="D4799">
        <v>9617</v>
      </c>
      <c t="s" s="103" r="E4799">
        <v>9618</v>
      </c>
      <c s="150" r="F4799"/>
    </row>
    <row r="4800">
      <c s="113" r="A4800">
        <v>163130001137</v>
      </c>
      <c t="s" s="136" r="B4800">
        <v>9619</v>
      </c>
      <c t="s" s="136" r="C4800">
        <v>9617</v>
      </c>
      <c t="s" s="136" r="D4800">
        <v>9617</v>
      </c>
      <c t="s" s="136" r="E4800">
        <v>1554</v>
      </c>
      <c s="150" r="F4800"/>
    </row>
    <row r="4801">
      <c s="113" r="A4801">
        <v>163130000157</v>
      </c>
      <c t="s" s="136" r="B4801">
        <v>9619</v>
      </c>
      <c t="s" s="136" r="C4801">
        <v>9617</v>
      </c>
      <c t="s" s="136" r="D4801">
        <v>9617</v>
      </c>
      <c t="s" s="136" r="E4801">
        <v>1555</v>
      </c>
      <c s="150" r="F4801"/>
    </row>
    <row r="4802">
      <c s="50" r="A4802">
        <v>163130000165</v>
      </c>
      <c t="s" s="103" r="B4802">
        <v>9616</v>
      </c>
      <c t="s" s="103" r="C4802">
        <v>9578</v>
      </c>
      <c t="s" s="103" r="D4802">
        <v>9617</v>
      </c>
      <c t="s" s="103" r="E4802">
        <v>5653</v>
      </c>
      <c s="150" r="F4802"/>
    </row>
    <row r="4803">
      <c s="50" r="A4803">
        <v>163130000106</v>
      </c>
      <c t="s" s="103" r="B4803">
        <v>9616</v>
      </c>
      <c t="s" s="103" r="C4803">
        <v>9578</v>
      </c>
      <c t="s" s="103" r="D4803">
        <v>9617</v>
      </c>
      <c t="s" s="103" r="E4803">
        <v>9620</v>
      </c>
      <c s="150" r="F4803"/>
    </row>
    <row r="4804">
      <c s="50" r="A4804">
        <v>163130000149</v>
      </c>
      <c t="s" s="103" r="B4804">
        <v>9616</v>
      </c>
      <c t="s" s="103" r="C4804">
        <v>9578</v>
      </c>
      <c t="s" s="103" r="D4804">
        <v>9617</v>
      </c>
      <c t="s" s="103" r="E4804">
        <v>1144</v>
      </c>
      <c s="150" r="F4804"/>
    </row>
    <row r="4805">
      <c s="113" r="A4805">
        <v>163130000190</v>
      </c>
      <c t="s" s="136" r="B4805">
        <v>9619</v>
      </c>
      <c t="s" s="136" r="C4805">
        <v>9617</v>
      </c>
      <c t="s" s="136" r="D4805">
        <v>9617</v>
      </c>
      <c t="s" s="136" r="E4805">
        <v>1556</v>
      </c>
      <c s="150" r="F4805"/>
    </row>
    <row r="4806">
      <c s="113" r="A4806">
        <v>163130000530</v>
      </c>
      <c t="s" s="136" r="B4806">
        <v>9619</v>
      </c>
      <c t="s" s="136" r="C4806">
        <v>9617</v>
      </c>
      <c t="s" s="136" r="D4806">
        <v>9617</v>
      </c>
      <c t="s" s="136" r="E4806">
        <v>1557</v>
      </c>
      <c s="150" r="F4806"/>
    </row>
    <row r="4807">
      <c s="50" r="A4807">
        <v>163130000181</v>
      </c>
      <c t="s" s="103" r="B4807">
        <v>9616</v>
      </c>
      <c t="s" s="103" r="C4807">
        <v>9578</v>
      </c>
      <c t="s" s="103" r="D4807">
        <v>9617</v>
      </c>
      <c t="s" s="103" r="E4807">
        <v>1841</v>
      </c>
      <c s="150" r="F4807"/>
    </row>
    <row r="4808">
      <c s="113" r="A4808">
        <v>163130000718</v>
      </c>
      <c t="s" s="136" r="B4808">
        <v>9619</v>
      </c>
      <c t="s" s="136" r="C4808">
        <v>9617</v>
      </c>
      <c t="s" s="136" r="D4808">
        <v>9617</v>
      </c>
      <c t="s" s="136" r="E4808">
        <v>1842</v>
      </c>
      <c s="150" r="F4808"/>
    </row>
    <row r="4809">
      <c s="50" r="A4809">
        <v>163190000407</v>
      </c>
      <c t="s" s="103" r="B4809">
        <v>9621</v>
      </c>
      <c t="s" s="103" r="C4809">
        <v>9578</v>
      </c>
      <c t="s" s="103" r="D4809">
        <v>9617</v>
      </c>
      <c t="s" s="103" r="E4809">
        <v>9622</v>
      </c>
      <c s="150" r="F4809"/>
    </row>
    <row r="4810">
      <c s="50" r="A4810">
        <v>163190000342</v>
      </c>
      <c t="s" s="103" r="B4810">
        <v>9621</v>
      </c>
      <c t="s" s="103" r="C4810">
        <v>9578</v>
      </c>
      <c t="s" s="103" r="D4810">
        <v>9617</v>
      </c>
      <c t="s" s="103" r="E4810">
        <v>9623</v>
      </c>
      <c s="150" r="F4810"/>
    </row>
    <row r="4811">
      <c s="50" r="A4811">
        <v>163272000243</v>
      </c>
      <c t="s" s="103" r="B4811">
        <v>9624</v>
      </c>
      <c t="s" s="103" r="C4811">
        <v>9578</v>
      </c>
      <c t="s" s="103" r="D4811">
        <v>9617</v>
      </c>
      <c t="s" s="103" r="E4811">
        <v>9625</v>
      </c>
      <c s="150" r="F4811"/>
    </row>
    <row r="4812">
      <c s="50" r="A4812">
        <v>163302000529</v>
      </c>
      <c t="s" s="103" r="B4812">
        <v>9626</v>
      </c>
      <c t="s" s="103" r="C4812">
        <v>9578</v>
      </c>
      <c t="s" s="103" r="D4812">
        <v>9617</v>
      </c>
      <c t="s" s="103" r="E4812">
        <v>5283</v>
      </c>
      <c s="150" r="F4812"/>
    </row>
    <row r="4813">
      <c s="50" r="A4813">
        <v>163302000146</v>
      </c>
      <c t="s" s="103" r="B4813">
        <v>9626</v>
      </c>
      <c t="s" s="103" r="C4813">
        <v>9578</v>
      </c>
      <c t="s" s="103" r="D4813">
        <v>9617</v>
      </c>
      <c t="s" s="103" r="E4813">
        <v>1841</v>
      </c>
      <c s="150" r="F4813"/>
    </row>
    <row r="4814">
      <c s="50" r="A4814">
        <v>163302000162</v>
      </c>
      <c t="s" s="103" r="B4814">
        <v>9626</v>
      </c>
      <c t="s" s="103" r="C4814">
        <v>9578</v>
      </c>
      <c t="s" s="103" r="D4814">
        <v>9617</v>
      </c>
      <c t="s" s="103" r="E4814">
        <v>9627</v>
      </c>
      <c s="150" r="F4814"/>
    </row>
    <row r="4815">
      <c s="50" r="A4815">
        <v>163401000191</v>
      </c>
      <c t="s" s="103" r="B4815">
        <v>9628</v>
      </c>
      <c t="s" s="103" r="C4815">
        <v>9578</v>
      </c>
      <c t="s" s="103" r="D4815">
        <v>9617</v>
      </c>
      <c t="s" s="103" r="E4815">
        <v>9118</v>
      </c>
      <c s="150" r="F4815"/>
    </row>
    <row r="4816">
      <c s="113" r="A4816">
        <v>163401000115</v>
      </c>
      <c t="s" s="136" r="B4816">
        <v>9629</v>
      </c>
      <c t="s" s="136" r="C4816">
        <v>9617</v>
      </c>
      <c t="s" s="136" r="D4816">
        <v>9617</v>
      </c>
      <c t="s" s="136" r="E4816">
        <v>1559</v>
      </c>
      <c s="150" r="F4816"/>
    </row>
    <row r="4817">
      <c s="113" r="A4817">
        <v>163401000166</v>
      </c>
      <c t="s" s="136" r="B4817">
        <v>9629</v>
      </c>
      <c t="s" s="136" r="C4817">
        <v>9617</v>
      </c>
      <c t="s" s="136" r="D4817">
        <v>9617</v>
      </c>
      <c t="s" s="136" r="E4817">
        <v>9630</v>
      </c>
      <c s="150" r="F4817"/>
    </row>
    <row r="4818">
      <c s="50" r="A4818">
        <v>163401000140</v>
      </c>
      <c t="s" s="103" r="B4818">
        <v>9628</v>
      </c>
      <c t="s" s="103" r="C4818">
        <v>9578</v>
      </c>
      <c t="s" s="103" r="D4818">
        <v>9617</v>
      </c>
      <c t="s" s="103" r="E4818">
        <v>3866</v>
      </c>
      <c s="150" r="F4818"/>
    </row>
    <row r="4819">
      <c s="113" r="A4819">
        <v>163401000999</v>
      </c>
      <c t="s" s="136" r="B4819">
        <v>9629</v>
      </c>
      <c t="s" s="136" r="C4819">
        <v>9617</v>
      </c>
      <c t="s" s="136" r="D4819">
        <v>9617</v>
      </c>
      <c t="s" s="136" r="E4819">
        <v>9631</v>
      </c>
      <c s="150" r="F4819"/>
    </row>
    <row r="4820">
      <c s="50" r="A4820">
        <v>163470000224</v>
      </c>
      <c t="s" s="103" r="B4820">
        <v>9632</v>
      </c>
      <c t="s" s="103" r="C4820">
        <v>9578</v>
      </c>
      <c t="s" s="103" r="D4820">
        <v>9617</v>
      </c>
      <c t="s" s="103" r="E4820">
        <v>9633</v>
      </c>
      <c s="150" r="F4820"/>
    </row>
    <row r="4821">
      <c s="50" r="A4821">
        <v>163470000216</v>
      </c>
      <c t="s" s="103" r="B4821">
        <v>9632</v>
      </c>
      <c t="s" s="103" r="C4821">
        <v>9578</v>
      </c>
      <c t="s" s="103" r="D4821">
        <v>9617</v>
      </c>
      <c t="s" s="103" r="E4821">
        <v>1825</v>
      </c>
      <c s="150" r="F4821"/>
    </row>
    <row r="4822">
      <c s="50" r="A4822">
        <v>163470000411</v>
      </c>
      <c t="s" s="103" r="B4822">
        <v>9632</v>
      </c>
      <c t="s" s="103" r="C4822">
        <v>9578</v>
      </c>
      <c t="s" s="103" r="D4822">
        <v>9617</v>
      </c>
      <c t="s" s="103" r="E4822">
        <v>9634</v>
      </c>
      <c s="150" r="F4822"/>
    </row>
    <row r="4823">
      <c s="50" r="A4823">
        <v>163470000259</v>
      </c>
      <c t="s" s="103" r="B4823">
        <v>9632</v>
      </c>
      <c t="s" s="103" r="C4823">
        <v>9578</v>
      </c>
      <c t="s" s="103" r="D4823">
        <v>9617</v>
      </c>
      <c t="s" s="103" r="E4823">
        <v>1556</v>
      </c>
      <c s="150" r="F4823"/>
    </row>
    <row r="4824">
      <c s="50" r="A4824">
        <v>163548000161</v>
      </c>
      <c t="s" s="103" r="B4824">
        <v>9635</v>
      </c>
      <c t="s" s="103" r="C4824">
        <v>9578</v>
      </c>
      <c t="s" s="103" r="D4824">
        <v>9617</v>
      </c>
      <c t="s" s="103" r="E4824">
        <v>5317</v>
      </c>
      <c s="150" r="F4824"/>
    </row>
    <row r="4825">
      <c s="50" r="A4825">
        <v>163594000281</v>
      </c>
      <c t="s" s="103" r="B4825">
        <v>9636</v>
      </c>
      <c t="s" s="103" r="C4825">
        <v>9578</v>
      </c>
      <c t="s" s="103" r="D4825">
        <v>9617</v>
      </c>
      <c t="s" s="103" r="E4825">
        <v>9637</v>
      </c>
      <c s="150" r="F4825"/>
    </row>
    <row r="4826">
      <c s="50" r="A4826">
        <v>163594000303</v>
      </c>
      <c t="s" s="103" r="B4826">
        <v>9636</v>
      </c>
      <c t="s" s="103" r="C4826">
        <v>9578</v>
      </c>
      <c t="s" s="103" r="D4826">
        <v>9617</v>
      </c>
      <c t="s" s="103" r="E4826">
        <v>1554</v>
      </c>
      <c s="150" r="F4826"/>
    </row>
    <row r="4827">
      <c s="50" r="A4827">
        <v>163594000265</v>
      </c>
      <c t="s" s="103" r="B4827">
        <v>9636</v>
      </c>
      <c t="s" s="103" r="C4827">
        <v>9578</v>
      </c>
      <c t="s" s="103" r="D4827">
        <v>9617</v>
      </c>
      <c t="s" s="103" r="E4827">
        <v>9638</v>
      </c>
      <c s="150" r="F4827"/>
    </row>
    <row r="4828">
      <c s="50" r="A4828">
        <v>163594000656</v>
      </c>
      <c t="s" s="103" r="B4828">
        <v>9636</v>
      </c>
      <c t="s" s="103" r="C4828">
        <v>9578</v>
      </c>
      <c t="s" s="103" r="D4828">
        <v>9617</v>
      </c>
      <c t="s" s="103" r="E4828">
        <v>9639</v>
      </c>
      <c s="150" r="F4828"/>
    </row>
    <row r="4829">
      <c s="50" r="A4829">
        <v>163594000249</v>
      </c>
      <c t="s" s="103" r="B4829">
        <v>9636</v>
      </c>
      <c t="s" s="103" r="C4829">
        <v>9578</v>
      </c>
      <c t="s" s="103" r="D4829">
        <v>9617</v>
      </c>
      <c t="s" s="103" r="E4829">
        <v>5283</v>
      </c>
      <c s="150" r="F4829"/>
    </row>
    <row r="4830">
      <c s="50" r="A4830">
        <v>163594000290</v>
      </c>
      <c t="s" s="103" r="B4830">
        <v>9636</v>
      </c>
      <c t="s" s="103" r="C4830">
        <v>9578</v>
      </c>
      <c t="s" s="103" r="D4830">
        <v>9617</v>
      </c>
      <c t="s" s="103" r="E4830">
        <v>5629</v>
      </c>
      <c s="150" r="F4830"/>
    </row>
    <row r="4831">
      <c s="50" r="A4831">
        <v>163690000021</v>
      </c>
      <c t="s" s="103" r="B4831">
        <v>9640</v>
      </c>
      <c t="s" s="103" r="C4831">
        <v>9578</v>
      </c>
      <c t="s" s="103" r="D4831">
        <v>9617</v>
      </c>
      <c t="s" s="103" r="E4831">
        <v>9641</v>
      </c>
      <c s="150" r="F4831"/>
    </row>
    <row r="4832">
      <c s="50" r="A4832">
        <v>163690000012</v>
      </c>
      <c t="s" s="103" r="B4832">
        <v>9640</v>
      </c>
      <c t="s" s="103" r="C4832">
        <v>9578</v>
      </c>
      <c t="s" s="103" r="D4832">
        <v>9617</v>
      </c>
      <c t="s" s="103" r="E4832">
        <v>9642</v>
      </c>
      <c s="150" r="F4832"/>
    </row>
    <row r="4833">
      <c s="50" r="A4833">
        <v>166001000026</v>
      </c>
      <c t="s" s="103" r="B4833">
        <v>9643</v>
      </c>
      <c t="s" s="103" r="C4833">
        <v>4926</v>
      </c>
      <c t="s" s="103" r="D4833">
        <v>9644</v>
      </c>
      <c t="s" s="103" r="E4833">
        <v>9645</v>
      </c>
      <c s="150" r="F4833"/>
    </row>
    <row r="4834">
      <c s="50" r="A4834">
        <v>166001004935</v>
      </c>
      <c t="s" s="103" r="B4834">
        <v>9643</v>
      </c>
      <c t="s" s="103" r="C4834">
        <v>4926</v>
      </c>
      <c t="s" s="103" r="D4834">
        <v>9644</v>
      </c>
      <c t="s" s="103" r="E4834">
        <v>9646</v>
      </c>
      <c s="150" r="F4834"/>
    </row>
    <row r="4835">
      <c s="50" r="A4835">
        <v>166001000069</v>
      </c>
      <c t="s" s="103" r="B4835">
        <v>9643</v>
      </c>
      <c t="s" s="103" r="C4835">
        <v>4926</v>
      </c>
      <c t="s" s="103" r="D4835">
        <v>9644</v>
      </c>
      <c t="s" s="103" r="E4835">
        <v>9647</v>
      </c>
      <c s="150" r="F4835"/>
    </row>
    <row r="4836">
      <c s="50" r="A4836">
        <v>166001000077</v>
      </c>
      <c t="s" s="103" r="B4836">
        <v>9643</v>
      </c>
      <c t="s" s="103" r="C4836">
        <v>4926</v>
      </c>
      <c t="s" s="103" r="D4836">
        <v>9644</v>
      </c>
      <c t="s" s="103" r="E4836">
        <v>9648</v>
      </c>
      <c s="150" r="F4836"/>
    </row>
    <row r="4837">
      <c s="50" r="A4837">
        <v>166001000301</v>
      </c>
      <c t="s" s="103" r="B4837">
        <v>9643</v>
      </c>
      <c t="s" s="103" r="C4837">
        <v>4926</v>
      </c>
      <c t="s" s="103" r="D4837">
        <v>9644</v>
      </c>
      <c t="s" s="103" r="E4837">
        <v>9649</v>
      </c>
      <c s="150" r="F4837"/>
    </row>
    <row r="4838">
      <c s="50" r="A4838">
        <v>166001000344</v>
      </c>
      <c t="s" s="103" r="B4838">
        <v>9643</v>
      </c>
      <c t="s" s="103" r="C4838">
        <v>4926</v>
      </c>
      <c t="s" s="103" r="D4838">
        <v>9644</v>
      </c>
      <c t="s" s="103" r="E4838">
        <v>9650</v>
      </c>
      <c s="150" r="F4838"/>
    </row>
    <row r="4839">
      <c s="50" r="A4839">
        <v>166001000395</v>
      </c>
      <c t="s" s="103" r="B4839">
        <v>9643</v>
      </c>
      <c t="s" s="103" r="C4839">
        <v>4926</v>
      </c>
      <c t="s" s="103" r="D4839">
        <v>9644</v>
      </c>
      <c t="s" s="103" r="E4839">
        <v>1692</v>
      </c>
      <c s="150" r="F4839"/>
    </row>
    <row r="4840">
      <c s="50" r="A4840">
        <v>166001000450</v>
      </c>
      <c t="s" s="103" r="B4840">
        <v>9643</v>
      </c>
      <c t="s" s="103" r="C4840">
        <v>4926</v>
      </c>
      <c t="s" s="103" r="D4840">
        <v>9644</v>
      </c>
      <c t="s" s="103" r="E4840">
        <v>6960</v>
      </c>
      <c s="150" r="F4840"/>
    </row>
    <row r="4841">
      <c s="50" r="A4841">
        <v>166001002754</v>
      </c>
      <c t="s" s="103" r="B4841">
        <v>9643</v>
      </c>
      <c t="s" s="103" r="C4841">
        <v>4926</v>
      </c>
      <c t="s" s="103" r="D4841">
        <v>9644</v>
      </c>
      <c t="s" s="103" r="E4841">
        <v>8301</v>
      </c>
      <c s="150" r="F4841"/>
    </row>
    <row r="4842">
      <c s="50" r="A4842">
        <v>166001003700</v>
      </c>
      <c t="s" s="103" r="B4842">
        <v>9643</v>
      </c>
      <c t="s" s="103" r="C4842">
        <v>4926</v>
      </c>
      <c t="s" s="103" r="D4842">
        <v>9644</v>
      </c>
      <c t="s" s="103" r="E4842">
        <v>9651</v>
      </c>
      <c s="150" r="F4842"/>
    </row>
    <row r="4843">
      <c s="50" r="A4843">
        <v>166001000646</v>
      </c>
      <c t="s" s="103" r="B4843">
        <v>9643</v>
      </c>
      <c t="s" s="103" r="C4843">
        <v>4926</v>
      </c>
      <c t="s" s="103" r="D4843">
        <v>9644</v>
      </c>
      <c t="s" s="103" r="E4843">
        <v>9652</v>
      </c>
      <c s="150" r="F4843"/>
    </row>
    <row r="4844">
      <c s="50" r="A4844">
        <v>166001000654</v>
      </c>
      <c t="s" s="103" r="B4844">
        <v>9643</v>
      </c>
      <c t="s" s="103" r="C4844">
        <v>4926</v>
      </c>
      <c t="s" s="103" r="D4844">
        <v>9644</v>
      </c>
      <c t="s" s="103" r="E4844">
        <v>9653</v>
      </c>
      <c s="150" r="F4844"/>
    </row>
    <row r="4845">
      <c s="50" r="A4845">
        <v>166001000590</v>
      </c>
      <c t="s" s="103" r="B4845">
        <v>9643</v>
      </c>
      <c t="s" s="103" r="C4845">
        <v>4926</v>
      </c>
      <c t="s" s="103" r="D4845">
        <v>9644</v>
      </c>
      <c t="s" s="103" r="E4845">
        <v>9654</v>
      </c>
      <c s="150" r="F4845"/>
    </row>
    <row r="4846">
      <c s="50" r="A4846">
        <v>266001001531</v>
      </c>
      <c t="s" s="103" r="B4846">
        <v>9643</v>
      </c>
      <c t="s" s="103" r="C4846">
        <v>4926</v>
      </c>
      <c t="s" s="103" r="D4846">
        <v>9644</v>
      </c>
      <c t="s" s="103" r="E4846">
        <v>9637</v>
      </c>
      <c s="150" r="F4846"/>
    </row>
    <row r="4847">
      <c s="50" r="A4847">
        <v>166001001531</v>
      </c>
      <c t="s" s="103" r="B4847">
        <v>9643</v>
      </c>
      <c t="s" s="103" r="C4847">
        <v>4926</v>
      </c>
      <c t="s" s="103" r="D4847">
        <v>9644</v>
      </c>
      <c t="s" s="103" r="E4847">
        <v>9655</v>
      </c>
      <c s="150" r="F4847"/>
    </row>
    <row r="4848">
      <c s="50" r="A4848">
        <v>166001004447</v>
      </c>
      <c t="s" s="103" r="B4848">
        <v>9643</v>
      </c>
      <c t="s" s="103" r="C4848">
        <v>4926</v>
      </c>
      <c t="s" s="103" r="D4848">
        <v>9644</v>
      </c>
      <c t="s" s="103" r="E4848">
        <v>9656</v>
      </c>
      <c s="150" r="F4848"/>
    </row>
    <row r="4849">
      <c s="50" r="A4849">
        <v>166001006075</v>
      </c>
      <c t="s" s="103" r="B4849">
        <v>9643</v>
      </c>
      <c t="s" s="103" r="C4849">
        <v>4926</v>
      </c>
      <c t="s" s="103" r="D4849">
        <v>9644</v>
      </c>
      <c t="s" s="103" r="E4849">
        <v>9657</v>
      </c>
      <c s="150" r="F4849"/>
    </row>
    <row r="4850">
      <c s="50" r="A4850">
        <v>166001000859</v>
      </c>
      <c t="s" s="103" r="B4850">
        <v>9643</v>
      </c>
      <c t="s" s="103" r="C4850">
        <v>4926</v>
      </c>
      <c t="s" s="103" r="D4850">
        <v>9644</v>
      </c>
      <c t="s" s="103" r="E4850">
        <v>1707</v>
      </c>
      <c s="150" r="F4850"/>
    </row>
    <row r="4851">
      <c s="50" r="A4851">
        <v>166001000867</v>
      </c>
      <c t="s" s="103" r="B4851">
        <v>9643</v>
      </c>
      <c t="s" s="103" r="C4851">
        <v>4926</v>
      </c>
      <c t="s" s="103" r="D4851">
        <v>9644</v>
      </c>
      <c t="s" s="103" r="E4851">
        <v>9658</v>
      </c>
      <c s="150" r="F4851"/>
    </row>
    <row r="4852">
      <c s="50" r="A4852">
        <v>166001004463</v>
      </c>
      <c t="s" s="103" r="B4852">
        <v>9643</v>
      </c>
      <c t="s" s="103" r="C4852">
        <v>4926</v>
      </c>
      <c t="s" s="103" r="D4852">
        <v>9644</v>
      </c>
      <c t="s" s="103" r="E4852">
        <v>9659</v>
      </c>
      <c s="150" r="F4852"/>
    </row>
    <row r="4853">
      <c s="50" r="A4853">
        <v>166001003831</v>
      </c>
      <c t="s" s="103" r="B4853">
        <v>9643</v>
      </c>
      <c t="s" s="103" r="C4853">
        <v>4926</v>
      </c>
      <c t="s" s="103" r="D4853">
        <v>9644</v>
      </c>
      <c t="s" s="103" r="E4853">
        <v>5335</v>
      </c>
      <c s="150" r="F4853"/>
    </row>
    <row r="4854">
      <c s="50" r="A4854">
        <v>166001000913</v>
      </c>
      <c t="s" s="103" r="B4854">
        <v>9643</v>
      </c>
      <c t="s" s="103" r="C4854">
        <v>4926</v>
      </c>
      <c t="s" s="103" r="D4854">
        <v>9644</v>
      </c>
      <c t="s" s="103" r="E4854">
        <v>9660</v>
      </c>
      <c s="150" r="F4854"/>
    </row>
    <row r="4855">
      <c s="50" r="A4855">
        <v>166001000921</v>
      </c>
      <c t="s" s="103" r="B4855">
        <v>9643</v>
      </c>
      <c t="s" s="103" r="C4855">
        <v>4926</v>
      </c>
      <c t="s" s="103" r="D4855">
        <v>9644</v>
      </c>
      <c t="s" s="103" r="E4855">
        <v>9661</v>
      </c>
      <c s="150" r="F4855"/>
    </row>
    <row r="4856">
      <c s="50" r="A4856">
        <v>166001000549</v>
      </c>
      <c t="s" s="103" r="B4856">
        <v>9643</v>
      </c>
      <c t="s" s="103" r="C4856">
        <v>4926</v>
      </c>
      <c t="s" s="103" r="D4856">
        <v>9644</v>
      </c>
      <c t="s" s="103" r="E4856">
        <v>9662</v>
      </c>
      <c s="150" r="F4856"/>
    </row>
    <row r="4857">
      <c s="50" r="A4857">
        <v>166001000573</v>
      </c>
      <c t="s" s="103" r="B4857">
        <v>9643</v>
      </c>
      <c t="s" s="103" r="C4857">
        <v>4926</v>
      </c>
      <c t="s" s="103" r="D4857">
        <v>9644</v>
      </c>
      <c t="s" s="103" r="E4857">
        <v>9663</v>
      </c>
      <c s="150" r="F4857"/>
    </row>
    <row r="4858">
      <c s="50" r="A4858">
        <v>166001000107</v>
      </c>
      <c t="s" s="103" r="B4858">
        <v>9643</v>
      </c>
      <c t="s" s="103" r="C4858">
        <v>4926</v>
      </c>
      <c t="s" s="103" r="D4858">
        <v>9644</v>
      </c>
      <c t="s" s="103" r="E4858">
        <v>9664</v>
      </c>
      <c s="150" r="F4858"/>
    </row>
    <row r="4859">
      <c s="50" r="A4859">
        <v>166001002916</v>
      </c>
      <c t="s" s="103" r="B4859">
        <v>9643</v>
      </c>
      <c t="s" s="103" r="C4859">
        <v>4926</v>
      </c>
      <c t="s" s="103" r="D4859">
        <v>9644</v>
      </c>
      <c t="s" s="103" r="E4859">
        <v>540</v>
      </c>
      <c s="150" r="F4859"/>
    </row>
    <row r="4860">
      <c s="50" r="A4860">
        <v>166001004234</v>
      </c>
      <c t="s" s="103" r="B4860">
        <v>9643</v>
      </c>
      <c t="s" s="103" r="C4860">
        <v>4926</v>
      </c>
      <c t="s" s="103" r="D4860">
        <v>9644</v>
      </c>
      <c t="s" s="103" r="E4860">
        <v>9665</v>
      </c>
      <c s="150" r="F4860"/>
    </row>
    <row r="4861">
      <c s="50" r="A4861">
        <v>166001002924</v>
      </c>
      <c t="s" s="103" r="B4861">
        <v>9643</v>
      </c>
      <c t="s" s="103" r="C4861">
        <v>4926</v>
      </c>
      <c t="s" s="103" r="D4861">
        <v>9644</v>
      </c>
      <c t="s" s="103" r="E4861">
        <v>9666</v>
      </c>
      <c s="150" r="F4861"/>
    </row>
    <row r="4862">
      <c s="50" r="A4862">
        <v>166001003289</v>
      </c>
      <c t="s" s="103" r="B4862">
        <v>9643</v>
      </c>
      <c t="s" s="103" r="C4862">
        <v>4926</v>
      </c>
      <c t="s" s="103" r="D4862">
        <v>9644</v>
      </c>
      <c t="s" s="103" r="E4862">
        <v>9667</v>
      </c>
      <c s="150" r="F4862"/>
    </row>
    <row r="4863">
      <c s="50" r="A4863">
        <v>166001003947</v>
      </c>
      <c t="s" s="103" r="B4863">
        <v>9643</v>
      </c>
      <c t="s" s="103" r="C4863">
        <v>4926</v>
      </c>
      <c t="s" s="103" r="D4863">
        <v>9644</v>
      </c>
      <c t="s" s="103" r="E4863">
        <v>9668</v>
      </c>
      <c s="150" r="F4863"/>
    </row>
    <row r="4864">
      <c s="50" r="A4864">
        <v>166001003505</v>
      </c>
      <c t="s" s="103" r="B4864">
        <v>9643</v>
      </c>
      <c t="s" s="103" r="C4864">
        <v>4926</v>
      </c>
      <c t="s" s="103" r="D4864">
        <v>9644</v>
      </c>
      <c t="s" s="103" r="E4864">
        <v>9669</v>
      </c>
      <c s="150" r="F4864"/>
    </row>
    <row r="4865">
      <c s="50" r="A4865">
        <v>166001003572</v>
      </c>
      <c t="s" s="103" r="B4865">
        <v>9643</v>
      </c>
      <c t="s" s="103" r="C4865">
        <v>4926</v>
      </c>
      <c t="s" s="103" r="D4865">
        <v>9644</v>
      </c>
      <c t="s" s="103" r="E4865">
        <v>9670</v>
      </c>
      <c s="150" r="F4865"/>
    </row>
    <row r="4866">
      <c s="50" r="A4866">
        <v>166001002975</v>
      </c>
      <c t="s" s="103" r="B4866">
        <v>9643</v>
      </c>
      <c t="s" s="103" r="C4866">
        <v>4926</v>
      </c>
      <c t="s" s="103" r="D4866">
        <v>9644</v>
      </c>
      <c t="s" s="103" r="E4866">
        <v>9671</v>
      </c>
      <c s="150" r="F4866"/>
    </row>
    <row r="4867">
      <c s="50" r="A4867">
        <v>166001003980</v>
      </c>
      <c t="s" s="103" r="B4867">
        <v>9643</v>
      </c>
      <c t="s" s="103" r="C4867">
        <v>4926</v>
      </c>
      <c t="s" s="103" r="D4867">
        <v>9644</v>
      </c>
      <c t="s" s="103" r="E4867">
        <v>9672</v>
      </c>
      <c s="150" r="F4867"/>
    </row>
    <row r="4868">
      <c s="50" r="A4868">
        <v>166001004242</v>
      </c>
      <c t="s" s="103" r="B4868">
        <v>9643</v>
      </c>
      <c t="s" s="103" r="C4868">
        <v>4926</v>
      </c>
      <c t="s" s="103" r="D4868">
        <v>9644</v>
      </c>
      <c t="s" s="103" r="E4868">
        <v>9673</v>
      </c>
      <c s="150" r="F4868"/>
    </row>
    <row r="4869">
      <c s="50" r="A4869">
        <v>166001004471</v>
      </c>
      <c t="s" s="103" r="B4869">
        <v>9643</v>
      </c>
      <c t="s" s="103" r="C4869">
        <v>4926</v>
      </c>
      <c t="s" s="103" r="D4869">
        <v>9644</v>
      </c>
      <c t="s" s="103" r="E4869">
        <v>9674</v>
      </c>
      <c s="150" r="F4869"/>
    </row>
    <row r="4870">
      <c s="50" r="A4870">
        <v>166001005109</v>
      </c>
      <c t="s" s="103" r="B4870">
        <v>9643</v>
      </c>
      <c t="s" s="103" r="C4870">
        <v>4926</v>
      </c>
      <c t="s" s="103" r="D4870">
        <v>9644</v>
      </c>
      <c t="s" s="103" r="E4870">
        <v>9675</v>
      </c>
      <c s="150" r="F4870"/>
    </row>
    <row r="4871">
      <c s="50" r="A4871">
        <v>166001004641</v>
      </c>
      <c t="s" s="103" r="B4871">
        <v>9643</v>
      </c>
      <c t="s" s="103" r="C4871">
        <v>4926</v>
      </c>
      <c t="s" s="103" r="D4871">
        <v>9644</v>
      </c>
      <c t="s" s="103" r="E4871">
        <v>9676</v>
      </c>
      <c s="150" r="F4871"/>
    </row>
    <row r="4872">
      <c s="50" r="A4872">
        <v>166001003840</v>
      </c>
      <c t="s" s="103" r="B4872">
        <v>9643</v>
      </c>
      <c t="s" s="103" r="C4872">
        <v>4926</v>
      </c>
      <c t="s" s="103" r="D4872">
        <v>9644</v>
      </c>
      <c t="s" s="103" r="E4872">
        <v>9677</v>
      </c>
      <c s="150" r="F4872"/>
    </row>
    <row r="4873">
      <c s="50" r="A4873">
        <v>166001006008</v>
      </c>
      <c t="s" s="103" r="B4873">
        <v>9643</v>
      </c>
      <c t="s" s="103" r="C4873">
        <v>4926</v>
      </c>
      <c t="s" s="103" r="D4873">
        <v>9644</v>
      </c>
      <c t="s" s="103" r="E4873">
        <v>9678</v>
      </c>
      <c s="150" r="F4873"/>
    </row>
    <row r="4874">
      <c s="50" r="A4874">
        <v>266001001205</v>
      </c>
      <c t="s" s="103" r="B4874">
        <v>9643</v>
      </c>
      <c t="s" s="103" r="C4874">
        <v>4926</v>
      </c>
      <c t="s" s="103" r="D4874">
        <v>9644</v>
      </c>
      <c t="s" s="103" r="E4874">
        <v>9679</v>
      </c>
      <c s="150" r="F4874"/>
    </row>
    <row r="4875">
      <c s="50" r="A4875">
        <v>166001006059</v>
      </c>
      <c t="s" s="103" r="B4875">
        <v>9643</v>
      </c>
      <c t="s" s="103" r="C4875">
        <v>4926</v>
      </c>
      <c t="s" s="103" r="D4875">
        <v>9644</v>
      </c>
      <c t="s" s="103" r="E4875">
        <v>9680</v>
      </c>
      <c s="150" r="F4875"/>
    </row>
    <row r="4876">
      <c s="50" r="A4876">
        <v>166001006067</v>
      </c>
      <c t="s" s="103" r="B4876">
        <v>9643</v>
      </c>
      <c t="s" s="103" r="C4876">
        <v>4926</v>
      </c>
      <c t="s" s="103" r="D4876">
        <v>9644</v>
      </c>
      <c t="s" s="103" r="E4876">
        <v>9681</v>
      </c>
      <c s="150" r="F4876"/>
    </row>
    <row r="4877">
      <c s="50" r="A4877">
        <v>166001006091</v>
      </c>
      <c t="s" s="103" r="B4877">
        <v>9643</v>
      </c>
      <c t="s" s="103" r="C4877">
        <v>4926</v>
      </c>
      <c t="s" s="103" r="D4877">
        <v>9644</v>
      </c>
      <c t="s" s="103" r="E4877">
        <v>9682</v>
      </c>
      <c s="150" r="F4877"/>
    </row>
    <row r="4878">
      <c s="50" r="A4878">
        <v>166001000191</v>
      </c>
      <c t="s" s="103" r="B4878">
        <v>9643</v>
      </c>
      <c t="s" s="103" r="C4878">
        <v>4926</v>
      </c>
      <c t="s" s="103" r="D4878">
        <v>9644</v>
      </c>
      <c t="s" s="103" r="E4878">
        <v>9683</v>
      </c>
      <c s="150" r="F4878"/>
    </row>
    <row r="4879">
      <c s="50" r="A4879">
        <v>166001001006</v>
      </c>
      <c t="s" s="103" r="B4879">
        <v>9643</v>
      </c>
      <c t="s" s="103" r="C4879">
        <v>4926</v>
      </c>
      <c t="s" s="103" r="D4879">
        <v>9644</v>
      </c>
      <c t="s" s="103" r="E4879">
        <v>6991</v>
      </c>
      <c s="150" r="F4879"/>
    </row>
    <row r="4880">
      <c s="50" r="A4880">
        <v>166001004854</v>
      </c>
      <c t="s" s="103" r="B4880">
        <v>9643</v>
      </c>
      <c t="s" s="103" r="C4880">
        <v>4926</v>
      </c>
      <c t="s" s="103" r="D4880">
        <v>9644</v>
      </c>
      <c t="s" s="103" r="E4880">
        <v>9684</v>
      </c>
      <c s="150" r="F4880"/>
    </row>
    <row r="4881">
      <c s="50" r="A4881">
        <v>166001007136</v>
      </c>
      <c t="s" s="103" r="B4881">
        <v>9643</v>
      </c>
      <c t="s" s="103" r="C4881">
        <v>4926</v>
      </c>
      <c t="s" s="103" r="D4881">
        <v>9644</v>
      </c>
      <c t="s" s="103" r="E4881">
        <v>9685</v>
      </c>
      <c s="150" r="F4881"/>
    </row>
    <row r="4882">
      <c s="113" r="A4882">
        <v>166045000104</v>
      </c>
      <c t="s" s="136" r="B4882">
        <v>9686</v>
      </c>
      <c t="s" s="136" r="C4882">
        <v>301</v>
      </c>
      <c t="s" s="136" r="D4882">
        <v>301</v>
      </c>
      <c t="s" s="136" r="E4882">
        <v>9687</v>
      </c>
      <c s="150" r="F4882"/>
    </row>
    <row r="4883">
      <c s="113" r="A4883">
        <v>166045000287</v>
      </c>
      <c t="s" s="136" r="B4883">
        <v>9686</v>
      </c>
      <c t="s" s="136" r="C4883">
        <v>301</v>
      </c>
      <c t="s" s="136" r="D4883">
        <v>301</v>
      </c>
      <c t="s" s="136" r="E4883">
        <v>8451</v>
      </c>
      <c s="150" r="F4883"/>
    </row>
    <row r="4884">
      <c s="113" r="A4884">
        <v>266045000095</v>
      </c>
      <c t="s" s="136" r="B4884">
        <v>9686</v>
      </c>
      <c t="s" s="136" r="C4884">
        <v>301</v>
      </c>
      <c t="s" s="136" r="D4884">
        <v>301</v>
      </c>
      <c t="s" s="136" r="E4884">
        <v>9688</v>
      </c>
      <c s="150" r="F4884"/>
    </row>
    <row r="4885">
      <c s="113" r="A4885">
        <v>266045000168</v>
      </c>
      <c t="s" s="136" r="B4885">
        <v>9686</v>
      </c>
      <c t="s" s="136" r="C4885">
        <v>301</v>
      </c>
      <c t="s" s="136" r="D4885">
        <v>301</v>
      </c>
      <c t="s" s="136" r="E4885">
        <v>5685</v>
      </c>
      <c s="150" r="F4885"/>
    </row>
    <row r="4886">
      <c s="113" r="A4886">
        <v>266045000176</v>
      </c>
      <c t="s" s="136" r="B4886">
        <v>9686</v>
      </c>
      <c t="s" s="136" r="C4886">
        <v>301</v>
      </c>
      <c t="s" s="136" r="D4886">
        <v>301</v>
      </c>
      <c t="s" s="136" r="E4886">
        <v>9689</v>
      </c>
      <c s="150" r="F4886"/>
    </row>
    <row r="4887">
      <c s="50" r="A4887">
        <v>166045000686</v>
      </c>
      <c t="s" s="103" r="B4887">
        <v>9690</v>
      </c>
      <c t="s" s="103" r="C4887">
        <v>4926</v>
      </c>
      <c t="s" s="103" r="D4887">
        <v>301</v>
      </c>
      <c t="s" s="103" r="E4887">
        <v>1251</v>
      </c>
      <c s="150" r="F4887"/>
    </row>
    <row r="4888">
      <c s="50" r="A4888">
        <v>166045000198</v>
      </c>
      <c t="s" s="103" r="B4888">
        <v>9690</v>
      </c>
      <c t="s" s="103" r="C4888">
        <v>4926</v>
      </c>
      <c t="s" s="103" r="D4888">
        <v>301</v>
      </c>
      <c t="s" s="103" r="E4888">
        <v>5283</v>
      </c>
      <c s="150" r="F4888"/>
    </row>
    <row r="4889">
      <c s="113" r="A4889">
        <v>166075000010</v>
      </c>
      <c t="s" s="136" r="B4889">
        <v>9691</v>
      </c>
      <c t="s" s="136" r="C4889">
        <v>301</v>
      </c>
      <c t="s" s="136" r="D4889">
        <v>301</v>
      </c>
      <c t="s" s="136" r="E4889">
        <v>9692</v>
      </c>
      <c s="150" r="F4889"/>
    </row>
    <row r="4890">
      <c s="113" r="A4890">
        <v>166088000221</v>
      </c>
      <c t="s" s="136" r="B4890">
        <v>9693</v>
      </c>
      <c t="s" s="136" r="C4890">
        <v>301</v>
      </c>
      <c t="s" s="136" r="D4890">
        <v>301</v>
      </c>
      <c t="s" s="136" r="E4890">
        <v>8786</v>
      </c>
      <c s="150" r="F4890"/>
    </row>
    <row r="4891">
      <c s="113" r="A4891">
        <v>166088000515</v>
      </c>
      <c t="s" s="136" r="B4891">
        <v>9693</v>
      </c>
      <c t="s" s="136" r="C4891">
        <v>301</v>
      </c>
      <c t="s" s="136" r="D4891">
        <v>301</v>
      </c>
      <c t="s" s="136" r="E4891">
        <v>9694</v>
      </c>
      <c s="150" r="F4891"/>
    </row>
    <row r="4892">
      <c s="113" r="A4892">
        <v>266088000048</v>
      </c>
      <c t="s" s="136" r="B4892">
        <v>9693</v>
      </c>
      <c t="s" s="136" r="C4892">
        <v>301</v>
      </c>
      <c t="s" s="136" r="D4892">
        <v>301</v>
      </c>
      <c t="s" s="136" r="E4892">
        <v>9695</v>
      </c>
      <c s="150" r="F4892"/>
    </row>
    <row r="4893">
      <c s="50" r="A4893">
        <v>166088000655</v>
      </c>
      <c t="s" s="103" r="B4893">
        <v>9696</v>
      </c>
      <c t="s" s="103" r="C4893">
        <v>4926</v>
      </c>
      <c t="s" s="103" r="D4893">
        <v>301</v>
      </c>
      <c t="s" s="103" r="E4893">
        <v>9697</v>
      </c>
      <c s="150" r="F4893"/>
    </row>
    <row r="4894">
      <c s="50" r="A4894">
        <v>166088000183</v>
      </c>
      <c t="s" s="103" r="B4894">
        <v>9696</v>
      </c>
      <c t="s" s="103" r="C4894">
        <v>4926</v>
      </c>
      <c t="s" s="103" r="D4894">
        <v>301</v>
      </c>
      <c t="s" s="103" r="E4894">
        <v>1841</v>
      </c>
      <c s="150" r="F4894"/>
    </row>
    <row r="4895">
      <c s="113" r="A4895">
        <v>166318000366</v>
      </c>
      <c t="s" s="136" r="B4895">
        <v>9698</v>
      </c>
      <c t="s" s="136" r="C4895">
        <v>301</v>
      </c>
      <c t="s" s="136" r="D4895">
        <v>301</v>
      </c>
      <c t="s" s="136" r="E4895">
        <v>9699</v>
      </c>
      <c s="150" r="F4895"/>
    </row>
    <row r="4896">
      <c s="113" r="A4896">
        <v>266318000115</v>
      </c>
      <c t="s" s="136" r="B4896">
        <v>9698</v>
      </c>
      <c t="s" s="136" r="C4896">
        <v>301</v>
      </c>
      <c t="s" s="136" r="D4896">
        <v>301</v>
      </c>
      <c t="s" s="136" r="E4896">
        <v>9700</v>
      </c>
      <c s="150" r="F4896"/>
    </row>
    <row r="4897">
      <c s="113" r="A4897">
        <v>266318000174</v>
      </c>
      <c t="s" s="136" r="B4897">
        <v>9698</v>
      </c>
      <c t="s" s="136" r="C4897">
        <v>301</v>
      </c>
      <c t="s" s="136" r="D4897">
        <v>301</v>
      </c>
      <c t="s" s="136" r="E4897">
        <v>8426</v>
      </c>
      <c s="150" r="F4897"/>
    </row>
    <row r="4898">
      <c s="113" r="A4898">
        <v>266318000191</v>
      </c>
      <c t="s" s="136" r="B4898">
        <v>9698</v>
      </c>
      <c t="s" s="136" r="C4898">
        <v>301</v>
      </c>
      <c t="s" s="136" r="D4898">
        <v>301</v>
      </c>
      <c t="s" s="136" r="E4898">
        <v>9701</v>
      </c>
      <c s="150" r="F4898"/>
    </row>
    <row r="4899">
      <c s="113" r="A4899">
        <v>266318000280</v>
      </c>
      <c t="s" s="136" r="B4899">
        <v>9698</v>
      </c>
      <c t="s" s="136" r="C4899">
        <v>301</v>
      </c>
      <c t="s" s="136" r="D4899">
        <v>301</v>
      </c>
      <c t="s" s="136" r="E4899">
        <v>9702</v>
      </c>
      <c s="150" r="F4899"/>
    </row>
    <row r="4900">
      <c s="113" r="A4900">
        <v>266318000298</v>
      </c>
      <c t="s" s="136" r="B4900">
        <v>9698</v>
      </c>
      <c t="s" s="136" r="C4900">
        <v>301</v>
      </c>
      <c t="s" s="136" r="D4900">
        <v>301</v>
      </c>
      <c t="s" s="136" r="E4900">
        <v>8412</v>
      </c>
      <c s="150" r="F4900"/>
    </row>
    <row r="4901">
      <c s="113" r="A4901">
        <v>266318000409</v>
      </c>
      <c t="s" s="136" r="B4901">
        <v>9698</v>
      </c>
      <c t="s" s="136" r="C4901">
        <v>301</v>
      </c>
      <c t="s" s="136" r="D4901">
        <v>301</v>
      </c>
      <c t="s" s="136" r="E4901">
        <v>9646</v>
      </c>
      <c s="150" r="F4901"/>
    </row>
    <row r="4902">
      <c s="113" r="A4902">
        <v>266318000531</v>
      </c>
      <c t="s" s="136" r="B4902">
        <v>9698</v>
      </c>
      <c t="s" s="136" r="C4902">
        <v>301</v>
      </c>
      <c t="s" s="136" r="D4902">
        <v>301</v>
      </c>
      <c t="s" s="136" r="E4902">
        <v>1841</v>
      </c>
      <c s="150" r="F4902"/>
    </row>
    <row r="4903">
      <c s="113" r="A4903">
        <v>266318000581</v>
      </c>
      <c t="s" s="136" r="B4903">
        <v>9698</v>
      </c>
      <c t="s" s="136" r="C4903">
        <v>301</v>
      </c>
      <c t="s" s="136" r="D4903">
        <v>301</v>
      </c>
      <c t="s" s="136" r="E4903">
        <v>1825</v>
      </c>
      <c s="150" r="F4903"/>
    </row>
    <row r="4904">
      <c s="113" r="A4904">
        <v>166318000358</v>
      </c>
      <c t="s" s="136" r="B4904">
        <v>9698</v>
      </c>
      <c t="s" s="136" r="C4904">
        <v>301</v>
      </c>
      <c t="s" s="136" r="D4904">
        <v>301</v>
      </c>
      <c t="s" s="136" r="E4904">
        <v>9703</v>
      </c>
      <c s="150" r="F4904"/>
    </row>
    <row r="4905">
      <c s="113" r="A4905">
        <v>266318000204</v>
      </c>
      <c t="s" s="136" r="B4905">
        <v>9698</v>
      </c>
      <c t="s" s="136" r="C4905">
        <v>301</v>
      </c>
      <c t="s" s="136" r="D4905">
        <v>301</v>
      </c>
      <c t="s" s="136" r="E4905">
        <v>9704</v>
      </c>
      <c s="150" r="F4905"/>
    </row>
    <row r="4906">
      <c s="113" r="A4906">
        <v>266318000379</v>
      </c>
      <c t="s" s="136" r="B4906">
        <v>9698</v>
      </c>
      <c t="s" s="136" r="C4906">
        <v>301</v>
      </c>
      <c t="s" s="136" r="D4906">
        <v>301</v>
      </c>
      <c t="s" s="136" r="E4906">
        <v>5296</v>
      </c>
      <c s="150" r="F4906"/>
    </row>
    <row r="4907">
      <c s="113" r="A4907">
        <v>266318000387</v>
      </c>
      <c t="s" s="136" r="B4907">
        <v>9698</v>
      </c>
      <c t="s" s="136" r="C4907">
        <v>301</v>
      </c>
      <c t="s" s="136" r="D4907">
        <v>301</v>
      </c>
      <c t="s" s="136" r="E4907">
        <v>9705</v>
      </c>
      <c s="150" r="F4907"/>
    </row>
    <row r="4908">
      <c s="113" r="A4908">
        <v>266318000417</v>
      </c>
      <c t="s" s="136" r="B4908">
        <v>9698</v>
      </c>
      <c t="s" s="136" r="C4908">
        <v>301</v>
      </c>
      <c t="s" s="136" r="D4908">
        <v>301</v>
      </c>
      <c t="s" s="136" r="E4908">
        <v>5765</v>
      </c>
      <c s="150" r="F4908"/>
    </row>
    <row r="4909">
      <c s="113" r="A4909">
        <v>266318000506</v>
      </c>
      <c t="s" s="136" r="B4909">
        <v>9698</v>
      </c>
      <c t="s" s="136" r="C4909">
        <v>301</v>
      </c>
      <c t="s" s="136" r="D4909">
        <v>301</v>
      </c>
      <c t="s" s="136" r="E4909">
        <v>9706</v>
      </c>
      <c s="150" r="F4909"/>
    </row>
    <row r="4910">
      <c s="113" r="A4910">
        <v>166383000195</v>
      </c>
      <c t="s" s="136" r="B4910">
        <v>9707</v>
      </c>
      <c t="s" s="136" r="C4910">
        <v>301</v>
      </c>
      <c t="s" s="136" r="D4910">
        <v>301</v>
      </c>
      <c t="s" s="136" r="E4910">
        <v>5317</v>
      </c>
      <c s="150" r="F4910"/>
    </row>
    <row r="4911">
      <c s="113" r="A4911">
        <v>166383000209</v>
      </c>
      <c t="s" s="136" r="B4911">
        <v>9707</v>
      </c>
      <c t="s" s="136" r="C4911">
        <v>301</v>
      </c>
      <c t="s" s="136" r="D4911">
        <v>301</v>
      </c>
      <c t="s" s="136" r="E4911">
        <v>1142</v>
      </c>
      <c s="150" r="F4911"/>
    </row>
    <row r="4912">
      <c s="113" r="A4912">
        <v>266383000033</v>
      </c>
      <c t="s" s="136" r="B4912">
        <v>9707</v>
      </c>
      <c t="s" s="136" r="C4912">
        <v>301</v>
      </c>
      <c t="s" s="136" r="D4912">
        <v>301</v>
      </c>
      <c t="s" s="136" r="E4912">
        <v>7017</v>
      </c>
      <c s="150" r="F4912"/>
    </row>
    <row r="4913">
      <c s="113" r="A4913">
        <v>266383000076</v>
      </c>
      <c t="s" s="136" r="B4913">
        <v>9707</v>
      </c>
      <c t="s" s="136" r="C4913">
        <v>301</v>
      </c>
      <c t="s" s="136" r="D4913">
        <v>301</v>
      </c>
      <c t="s" s="136" r="E4913">
        <v>9708</v>
      </c>
      <c s="150" r="F4913"/>
    </row>
    <row r="4914">
      <c s="113" r="A4914">
        <v>266383000092</v>
      </c>
      <c t="s" s="136" r="B4914">
        <v>9707</v>
      </c>
      <c t="s" s="136" r="C4914">
        <v>301</v>
      </c>
      <c t="s" s="136" r="D4914">
        <v>301</v>
      </c>
      <c t="s" s="136" r="E4914">
        <v>5975</v>
      </c>
      <c s="150" r="F4914"/>
    </row>
    <row r="4915">
      <c s="113" r="A4915">
        <v>266383000131</v>
      </c>
      <c t="s" s="136" r="B4915">
        <v>9707</v>
      </c>
      <c t="s" s="136" r="C4915">
        <v>301</v>
      </c>
      <c t="s" s="136" r="D4915">
        <v>301</v>
      </c>
      <c t="s" s="136" r="E4915">
        <v>6720</v>
      </c>
      <c s="150" r="F4915"/>
    </row>
    <row r="4916">
      <c s="113" r="A4916">
        <v>266383000157</v>
      </c>
      <c t="s" s="136" r="B4916">
        <v>9707</v>
      </c>
      <c t="s" s="136" r="C4916">
        <v>301</v>
      </c>
      <c t="s" s="136" r="D4916">
        <v>301</v>
      </c>
      <c t="s" s="136" r="E4916">
        <v>6479</v>
      </c>
      <c s="150" r="F4916"/>
    </row>
    <row r="4917">
      <c s="113" r="A4917">
        <v>266383000181</v>
      </c>
      <c t="s" s="136" r="B4917">
        <v>9707</v>
      </c>
      <c t="s" s="136" r="C4917">
        <v>301</v>
      </c>
      <c t="s" s="136" r="D4917">
        <v>301</v>
      </c>
      <c t="s" s="136" r="E4917">
        <v>9709</v>
      </c>
      <c s="150" r="F4917"/>
    </row>
    <row r="4918">
      <c s="113" r="A4918">
        <v>266383000246</v>
      </c>
      <c t="s" s="136" r="B4918">
        <v>9707</v>
      </c>
      <c t="s" s="136" r="C4918">
        <v>301</v>
      </c>
      <c t="s" s="136" r="D4918">
        <v>301</v>
      </c>
      <c t="s" s="136" r="E4918">
        <v>9710</v>
      </c>
      <c s="150" r="F4918"/>
    </row>
    <row r="4919">
      <c s="113" r="A4919">
        <v>266383000254</v>
      </c>
      <c t="s" s="136" r="B4919">
        <v>9707</v>
      </c>
      <c t="s" s="136" r="C4919">
        <v>301</v>
      </c>
      <c t="s" s="136" r="D4919">
        <v>301</v>
      </c>
      <c t="s" s="136" r="E4919">
        <v>9711</v>
      </c>
      <c s="150" r="F4919"/>
    </row>
    <row r="4920">
      <c s="113" r="A4920">
        <v>266383000297</v>
      </c>
      <c t="s" s="136" r="B4920">
        <v>9707</v>
      </c>
      <c t="s" s="136" r="C4920">
        <v>301</v>
      </c>
      <c t="s" s="136" r="D4920">
        <v>301</v>
      </c>
      <c t="s" s="136" r="E4920">
        <v>9712</v>
      </c>
      <c s="150" r="F4920"/>
    </row>
    <row r="4921">
      <c s="113" r="A4921">
        <v>266383000327</v>
      </c>
      <c t="s" s="136" r="B4921">
        <v>9707</v>
      </c>
      <c t="s" s="136" r="C4921">
        <v>301</v>
      </c>
      <c t="s" s="136" r="D4921">
        <v>301</v>
      </c>
      <c t="s" s="136" r="E4921">
        <v>9713</v>
      </c>
      <c s="150" r="F4921"/>
    </row>
    <row r="4922">
      <c s="113" r="A4922">
        <v>266383000343</v>
      </c>
      <c t="s" s="136" r="B4922">
        <v>9707</v>
      </c>
      <c t="s" s="136" r="C4922">
        <v>301</v>
      </c>
      <c t="s" s="136" r="D4922">
        <v>301</v>
      </c>
      <c t="s" s="136" r="E4922">
        <v>9714</v>
      </c>
      <c s="150" r="F4922"/>
    </row>
    <row r="4923">
      <c s="113" r="A4923">
        <v>266383000360</v>
      </c>
      <c t="s" s="136" r="B4923">
        <v>9707</v>
      </c>
      <c t="s" s="136" r="C4923">
        <v>301</v>
      </c>
      <c t="s" s="136" r="D4923">
        <v>301</v>
      </c>
      <c t="s" s="136" r="E4923">
        <v>9715</v>
      </c>
      <c s="150" r="F4923"/>
    </row>
    <row r="4924">
      <c s="113" r="A4924">
        <v>266383000416</v>
      </c>
      <c t="s" s="136" r="B4924">
        <v>9707</v>
      </c>
      <c t="s" s="136" r="C4924">
        <v>301</v>
      </c>
      <c t="s" s="136" r="D4924">
        <v>301</v>
      </c>
      <c t="s" s="136" r="E4924">
        <v>9716</v>
      </c>
      <c s="150" r="F4924"/>
    </row>
    <row r="4925">
      <c s="50" r="A4925">
        <v>166400000200</v>
      </c>
      <c t="s" s="103" r="B4925">
        <v>9717</v>
      </c>
      <c t="s" s="103" r="C4925">
        <v>4926</v>
      </c>
      <c t="s" s="103" r="D4925">
        <v>301</v>
      </c>
      <c t="s" s="103" r="E4925">
        <v>9665</v>
      </c>
      <c s="150" r="F4925"/>
    </row>
    <row r="4926">
      <c s="50" r="A4926">
        <v>166400000099</v>
      </c>
      <c t="s" s="103" r="B4926">
        <v>9717</v>
      </c>
      <c t="s" s="103" r="C4926">
        <v>4926</v>
      </c>
      <c t="s" s="103" r="D4926">
        <v>301</v>
      </c>
      <c t="s" s="103" r="E4926">
        <v>9718</v>
      </c>
      <c s="150" r="F4926"/>
    </row>
    <row r="4927">
      <c s="50" r="A4927">
        <v>166400000137</v>
      </c>
      <c t="s" s="103" r="B4927">
        <v>9717</v>
      </c>
      <c t="s" s="103" r="C4927">
        <v>4926</v>
      </c>
      <c t="s" s="103" r="D4927">
        <v>301</v>
      </c>
      <c t="s" s="103" r="E4927">
        <v>1934</v>
      </c>
      <c s="150" r="F4927"/>
    </row>
    <row r="4928">
      <c s="50" r="A4928">
        <v>166400000153</v>
      </c>
      <c t="s" s="103" r="B4928">
        <v>9717</v>
      </c>
      <c t="s" s="103" r="C4928">
        <v>4926</v>
      </c>
      <c t="s" s="103" r="D4928">
        <v>301</v>
      </c>
      <c t="s" s="103" r="E4928">
        <v>9719</v>
      </c>
      <c s="150" r="F4928"/>
    </row>
    <row r="4929">
      <c s="50" r="A4929">
        <v>166400000111</v>
      </c>
      <c t="s" s="103" r="B4929">
        <v>9717</v>
      </c>
      <c t="s" s="103" r="C4929">
        <v>4926</v>
      </c>
      <c t="s" s="103" r="D4929">
        <v>301</v>
      </c>
      <c t="s" s="103" r="E4929">
        <v>1554</v>
      </c>
      <c s="150" r="F4929"/>
    </row>
    <row r="4930">
      <c s="50" r="A4930">
        <v>166400000170</v>
      </c>
      <c t="s" s="103" r="B4930">
        <v>9717</v>
      </c>
      <c t="s" s="103" r="C4930">
        <v>4926</v>
      </c>
      <c t="s" s="103" r="D4930">
        <v>301</v>
      </c>
      <c t="s" s="103" r="E4930">
        <v>8368</v>
      </c>
      <c s="150" r="F4930"/>
    </row>
    <row r="4931">
      <c s="50" r="A4931">
        <v>166400000196</v>
      </c>
      <c t="s" s="103" r="B4931">
        <v>9717</v>
      </c>
      <c t="s" s="103" r="C4931">
        <v>4926</v>
      </c>
      <c t="s" s="103" r="D4931">
        <v>301</v>
      </c>
      <c t="s" s="103" r="E4931">
        <v>9720</v>
      </c>
      <c s="150" r="F4931"/>
    </row>
    <row r="4932">
      <c s="50" r="A4932">
        <v>166400000315</v>
      </c>
      <c t="s" s="103" r="B4932">
        <v>9717</v>
      </c>
      <c t="s" s="103" r="C4932">
        <v>4926</v>
      </c>
      <c t="s" s="103" r="D4932">
        <v>301</v>
      </c>
      <c t="s" s="103" r="E4932">
        <v>9721</v>
      </c>
      <c s="150" r="F4932"/>
    </row>
    <row r="4933">
      <c s="113" r="A4933">
        <v>166400000188</v>
      </c>
      <c t="s" s="136" r="B4933">
        <v>9722</v>
      </c>
      <c t="s" s="136" r="C4933">
        <v>301</v>
      </c>
      <c t="s" s="136" r="D4933">
        <v>301</v>
      </c>
      <c t="s" s="136" r="E4933">
        <v>9723</v>
      </c>
      <c s="150" r="F4933"/>
    </row>
    <row r="4934">
      <c s="113" r="A4934">
        <v>266400000077</v>
      </c>
      <c t="s" s="136" r="B4934">
        <v>9722</v>
      </c>
      <c t="s" s="136" r="C4934">
        <v>301</v>
      </c>
      <c t="s" s="136" r="D4934">
        <v>301</v>
      </c>
      <c t="s" s="136" r="E4934">
        <v>9724</v>
      </c>
      <c s="150" r="F4934"/>
    </row>
    <row r="4935">
      <c s="113" r="A4935">
        <v>266400000085</v>
      </c>
      <c t="s" s="136" r="B4935">
        <v>9722</v>
      </c>
      <c t="s" s="136" r="C4935">
        <v>301</v>
      </c>
      <c t="s" s="136" r="D4935">
        <v>301</v>
      </c>
      <c t="s" s="136" r="E4935">
        <v>9725</v>
      </c>
      <c s="150" r="F4935"/>
    </row>
    <row r="4936">
      <c s="50" r="A4936">
        <v>166440000261</v>
      </c>
      <c t="s" s="103" r="B4936">
        <v>9726</v>
      </c>
      <c t="s" s="103" r="C4936">
        <v>4926</v>
      </c>
      <c t="s" s="103" r="D4936">
        <v>301</v>
      </c>
      <c t="s" s="103" r="E4936">
        <v>9727</v>
      </c>
      <c s="150" r="F4936"/>
    </row>
    <row r="4937">
      <c s="50" r="A4937">
        <v>166440000245</v>
      </c>
      <c t="s" s="103" r="B4937">
        <v>9726</v>
      </c>
      <c t="s" s="103" r="C4937">
        <v>4926</v>
      </c>
      <c t="s" s="103" r="D4937">
        <v>301</v>
      </c>
      <c t="s" s="103" r="E4937">
        <v>1827</v>
      </c>
      <c s="150" r="F4937"/>
    </row>
    <row r="4938">
      <c s="113" r="A4938">
        <v>166456000199</v>
      </c>
      <c t="s" s="136" r="B4938">
        <v>9728</v>
      </c>
      <c t="s" s="136" r="C4938">
        <v>301</v>
      </c>
      <c t="s" s="136" r="D4938">
        <v>301</v>
      </c>
      <c t="s" s="136" r="E4938">
        <v>9729</v>
      </c>
      <c s="150" r="F4938"/>
    </row>
    <row r="4939">
      <c s="113" r="A4939">
        <v>166572000058</v>
      </c>
      <c t="s" s="136" r="B4939">
        <v>9730</v>
      </c>
      <c t="s" s="136" r="C4939">
        <v>301</v>
      </c>
      <c t="s" s="136" r="D4939">
        <v>301</v>
      </c>
      <c t="s" s="136" r="E4939">
        <v>9731</v>
      </c>
      <c s="150" r="F4939"/>
    </row>
    <row r="4940">
      <c s="113" r="A4940">
        <v>166572000210</v>
      </c>
      <c t="s" s="136" r="B4940">
        <v>9730</v>
      </c>
      <c t="s" s="136" r="C4940">
        <v>301</v>
      </c>
      <c t="s" s="136" r="D4940">
        <v>301</v>
      </c>
      <c t="s" s="136" r="E4940">
        <v>1841</v>
      </c>
      <c s="150" r="F4940"/>
    </row>
    <row r="4941">
      <c s="50" r="A4941">
        <v>166594000451</v>
      </c>
      <c t="s" s="103" r="B4941">
        <v>9732</v>
      </c>
      <c t="s" s="103" r="C4941">
        <v>4926</v>
      </c>
      <c t="s" s="103" r="D4941">
        <v>301</v>
      </c>
      <c t="s" s="103" r="E4941">
        <v>1936</v>
      </c>
      <c s="150" r="F4941"/>
    </row>
    <row r="4942">
      <c s="50" r="A4942">
        <v>166594000329</v>
      </c>
      <c t="s" s="103" r="B4942">
        <v>9732</v>
      </c>
      <c t="s" s="103" r="C4942">
        <v>4926</v>
      </c>
      <c t="s" s="103" r="D4942">
        <v>301</v>
      </c>
      <c t="s" s="103" r="E4942">
        <v>9733</v>
      </c>
      <c s="150" r="F4942"/>
    </row>
    <row r="4943">
      <c s="50" r="A4943">
        <v>166594000167</v>
      </c>
      <c t="s" s="103" r="B4943">
        <v>9732</v>
      </c>
      <c t="s" s="103" r="C4943">
        <v>4926</v>
      </c>
      <c t="s" s="103" r="D4943">
        <v>301</v>
      </c>
      <c t="s" s="103" r="E4943">
        <v>9734</v>
      </c>
      <c s="150" r="F4943"/>
    </row>
    <row r="4944">
      <c s="113" r="A4944">
        <v>166594000213</v>
      </c>
      <c t="s" s="136" r="B4944">
        <v>9735</v>
      </c>
      <c t="s" s="136" r="C4944">
        <v>301</v>
      </c>
      <c t="s" s="136" r="D4944">
        <v>301</v>
      </c>
      <c t="s" s="136" r="E4944">
        <v>9736</v>
      </c>
      <c s="150" r="F4944"/>
    </row>
    <row r="4945">
      <c s="113" r="A4945">
        <v>266594000056</v>
      </c>
      <c t="s" s="136" r="B4945">
        <v>9735</v>
      </c>
      <c t="s" s="136" r="C4945">
        <v>301</v>
      </c>
      <c t="s" s="136" r="D4945">
        <v>301</v>
      </c>
      <c t="s" s="136" r="E4945">
        <v>9737</v>
      </c>
      <c s="150" r="F4945"/>
    </row>
    <row r="4946">
      <c s="113" r="A4946">
        <v>266594000102</v>
      </c>
      <c t="s" s="136" r="B4946">
        <v>9735</v>
      </c>
      <c t="s" s="136" r="C4946">
        <v>301</v>
      </c>
      <c t="s" s="136" r="D4946">
        <v>301</v>
      </c>
      <c t="s" s="136" r="E4946">
        <v>9738</v>
      </c>
      <c s="150" r="F4946"/>
    </row>
    <row r="4947">
      <c s="113" r="A4947">
        <v>266594000170</v>
      </c>
      <c t="s" s="136" r="B4947">
        <v>9735</v>
      </c>
      <c t="s" s="136" r="C4947">
        <v>301</v>
      </c>
      <c t="s" s="136" r="D4947">
        <v>301</v>
      </c>
      <c t="s" s="136" r="E4947">
        <v>9739</v>
      </c>
      <c s="150" r="F4947"/>
    </row>
    <row r="4948">
      <c s="113" r="A4948">
        <v>266594001001</v>
      </c>
      <c t="s" s="136" r="B4948">
        <v>9735</v>
      </c>
      <c t="s" s="136" r="C4948">
        <v>301</v>
      </c>
      <c t="s" s="136" r="D4948">
        <v>301</v>
      </c>
      <c t="s" s="136" r="E4948">
        <v>9740</v>
      </c>
      <c s="150" r="F4948"/>
    </row>
    <row r="4949">
      <c s="113" r="A4949">
        <v>266594001117</v>
      </c>
      <c t="s" s="136" r="B4949">
        <v>9735</v>
      </c>
      <c t="s" s="136" r="C4949">
        <v>301</v>
      </c>
      <c t="s" s="136" r="D4949">
        <v>301</v>
      </c>
      <c t="s" s="136" r="E4949">
        <v>9741</v>
      </c>
      <c s="150" r="F4949"/>
    </row>
    <row r="4950">
      <c s="50" r="A4950">
        <v>166682000274</v>
      </c>
      <c t="s" s="103" r="B4950">
        <v>9742</v>
      </c>
      <c t="s" s="103" r="C4950">
        <v>4926</v>
      </c>
      <c t="s" s="103" r="D4950">
        <v>301</v>
      </c>
      <c t="s" s="103" r="E4950">
        <v>9743</v>
      </c>
      <c s="150" r="F4950"/>
    </row>
    <row r="4951">
      <c s="50" r="A4951">
        <v>166682000053</v>
      </c>
      <c t="s" s="103" r="B4951">
        <v>9742</v>
      </c>
      <c t="s" s="103" r="C4951">
        <v>4926</v>
      </c>
      <c t="s" s="103" r="D4951">
        <v>301</v>
      </c>
      <c t="s" s="103" r="E4951">
        <v>1835</v>
      </c>
      <c s="150" r="F4951"/>
    </row>
    <row r="4952">
      <c s="113" r="A4952">
        <v>166682000312</v>
      </c>
      <c t="s" s="136" r="B4952">
        <v>9744</v>
      </c>
      <c t="s" s="136" r="C4952">
        <v>301</v>
      </c>
      <c t="s" s="136" r="D4952">
        <v>301</v>
      </c>
      <c t="s" s="136" r="E4952">
        <v>6971</v>
      </c>
      <c s="150" r="F4952"/>
    </row>
    <row r="4953">
      <c s="113" r="A4953">
        <v>166682001360</v>
      </c>
      <c t="s" s="136" r="B4953">
        <v>9744</v>
      </c>
      <c t="s" s="136" r="C4953">
        <v>301</v>
      </c>
      <c t="s" s="136" r="D4953">
        <v>301</v>
      </c>
      <c t="s" s="136" r="E4953">
        <v>9745</v>
      </c>
      <c s="150" r="F4953"/>
    </row>
    <row r="4954">
      <c s="113" r="A4954">
        <v>166682001602</v>
      </c>
      <c t="s" s="136" r="B4954">
        <v>9744</v>
      </c>
      <c t="s" s="136" r="C4954">
        <v>301</v>
      </c>
      <c t="s" s="136" r="D4954">
        <v>301</v>
      </c>
      <c t="s" s="136" r="E4954">
        <v>9646</v>
      </c>
      <c s="150" r="F4954"/>
    </row>
    <row r="4955">
      <c s="113" r="A4955">
        <v>266682000295</v>
      </c>
      <c t="s" s="136" r="B4955">
        <v>9744</v>
      </c>
      <c t="s" s="136" r="C4955">
        <v>301</v>
      </c>
      <c t="s" s="136" r="D4955">
        <v>301</v>
      </c>
      <c t="s" s="136" r="E4955">
        <v>9746</v>
      </c>
      <c s="150" r="F4955"/>
    </row>
    <row r="4956">
      <c s="113" r="A4956">
        <v>266682000333</v>
      </c>
      <c t="s" s="136" r="B4956">
        <v>9744</v>
      </c>
      <c t="s" s="136" r="C4956">
        <v>301</v>
      </c>
      <c t="s" s="136" r="D4956">
        <v>301</v>
      </c>
      <c t="s" s="136" r="E4956">
        <v>9747</v>
      </c>
      <c s="150" r="F4956"/>
    </row>
    <row r="4957">
      <c s="113" r="A4957">
        <v>266682000953</v>
      </c>
      <c t="s" s="136" r="B4957">
        <v>9744</v>
      </c>
      <c t="s" s="136" r="C4957">
        <v>301</v>
      </c>
      <c t="s" s="136" r="D4957">
        <v>301</v>
      </c>
      <c t="s" s="136" r="E4957">
        <v>9748</v>
      </c>
      <c s="150" r="F4957"/>
    </row>
    <row r="4958">
      <c s="113" r="A4958">
        <v>266682001224</v>
      </c>
      <c t="s" s="136" r="B4958">
        <v>9744</v>
      </c>
      <c t="s" s="136" r="C4958">
        <v>301</v>
      </c>
      <c t="s" s="136" r="D4958">
        <v>301</v>
      </c>
      <c t="s" s="136" r="E4958">
        <v>9749</v>
      </c>
      <c s="150" r="F4958"/>
    </row>
    <row r="4959">
      <c s="50" r="A4959">
        <v>166682000169</v>
      </c>
      <c t="s" s="103" r="B4959">
        <v>9742</v>
      </c>
      <c t="s" s="103" r="C4959">
        <v>4926</v>
      </c>
      <c t="s" s="103" r="D4959">
        <v>301</v>
      </c>
      <c t="s" s="103" r="E4959">
        <v>1841</v>
      </c>
      <c s="150" r="F4959"/>
    </row>
    <row r="4960">
      <c s="50" r="A4960">
        <v>166682000070</v>
      </c>
      <c t="s" s="103" r="B4960">
        <v>9742</v>
      </c>
      <c t="s" s="103" r="C4960">
        <v>4926</v>
      </c>
      <c t="s" s="103" r="D4960">
        <v>301</v>
      </c>
      <c t="s" s="103" r="E4960">
        <v>1142</v>
      </c>
      <c s="150" r="F4960"/>
    </row>
    <row r="4961">
      <c s="50" r="A4961">
        <v>166682000215</v>
      </c>
      <c t="s" s="103" r="B4961">
        <v>9742</v>
      </c>
      <c t="s" s="103" r="C4961">
        <v>4926</v>
      </c>
      <c t="s" s="103" r="D4961">
        <v>301</v>
      </c>
      <c t="s" s="103" r="E4961">
        <v>5675</v>
      </c>
      <c s="150" r="F4961"/>
    </row>
    <row r="4962">
      <c s="50" r="A4962">
        <v>166682001025</v>
      </c>
      <c t="s" s="103" r="B4962">
        <v>9742</v>
      </c>
      <c t="s" s="103" r="C4962">
        <v>4926</v>
      </c>
      <c t="s" s="103" r="D4962">
        <v>301</v>
      </c>
      <c t="s" s="103" r="E4962">
        <v>9750</v>
      </c>
      <c s="150" r="F4962"/>
    </row>
    <row r="4963">
      <c s="50" r="A4963">
        <v>166682000266</v>
      </c>
      <c t="s" s="103" r="B4963">
        <v>9742</v>
      </c>
      <c t="s" s="103" r="C4963">
        <v>4926</v>
      </c>
      <c t="s" s="103" r="D4963">
        <v>301</v>
      </c>
      <c t="s" s="103" r="E4963">
        <v>9751</v>
      </c>
      <c s="150" r="F4963"/>
    </row>
    <row r="4964">
      <c s="50" r="A4964">
        <v>166682001017</v>
      </c>
      <c t="s" s="103" r="B4964">
        <v>9742</v>
      </c>
      <c t="s" s="103" r="C4964">
        <v>4926</v>
      </c>
      <c t="s" s="103" r="D4964">
        <v>301</v>
      </c>
      <c t="s" s="103" r="E4964">
        <v>9752</v>
      </c>
      <c s="150" r="F4964"/>
    </row>
    <row r="4965">
      <c s="50" r="A4965">
        <v>166682000061</v>
      </c>
      <c t="s" s="103" r="B4965">
        <v>9742</v>
      </c>
      <c t="s" s="103" r="C4965">
        <v>4926</v>
      </c>
      <c t="s" s="103" r="D4965">
        <v>301</v>
      </c>
      <c t="s" s="103" r="E4965">
        <v>9753</v>
      </c>
      <c s="150" r="F4965"/>
    </row>
    <row r="4966">
      <c s="50" r="A4966">
        <v>166682000142</v>
      </c>
      <c t="s" s="103" r="B4966">
        <v>9742</v>
      </c>
      <c t="s" s="103" r="C4966">
        <v>4926</v>
      </c>
      <c t="s" s="103" r="D4966">
        <v>301</v>
      </c>
      <c t="s" s="103" r="E4966">
        <v>9754</v>
      </c>
      <c s="150" r="F4966"/>
    </row>
    <row r="4967">
      <c s="50" r="A4967">
        <v>166682000401</v>
      </c>
      <c t="s" s="103" r="B4967">
        <v>9742</v>
      </c>
      <c t="s" s="103" r="C4967">
        <v>4926</v>
      </c>
      <c t="s" s="103" r="D4967">
        <v>301</v>
      </c>
      <c t="s" s="103" r="E4967">
        <v>9755</v>
      </c>
      <c s="150" r="F4967"/>
    </row>
    <row r="4968">
      <c s="50" r="A4968">
        <v>166687000060</v>
      </c>
      <c t="s" s="103" r="B4968">
        <v>9756</v>
      </c>
      <c t="s" s="103" r="C4968">
        <v>4926</v>
      </c>
      <c t="s" s="103" r="D4968">
        <v>301</v>
      </c>
      <c t="s" s="103" r="E4968">
        <v>9715</v>
      </c>
      <c s="150" r="F4968"/>
    </row>
    <row r="4969">
      <c s="50" r="A4969">
        <v>166687000086</v>
      </c>
      <c t="s" s="103" r="B4969">
        <v>9756</v>
      </c>
      <c t="s" s="103" r="C4969">
        <v>4926</v>
      </c>
      <c t="s" s="103" r="D4969">
        <v>301</v>
      </c>
      <c t="s" s="103" r="E4969">
        <v>965</v>
      </c>
      <c s="150" r="F4969"/>
    </row>
    <row r="4970">
      <c s="50" r="A4970">
        <v>166687000078</v>
      </c>
      <c t="s" s="103" r="B4970">
        <v>9756</v>
      </c>
      <c t="s" s="103" r="C4970">
        <v>4926</v>
      </c>
      <c t="s" s="103" r="D4970">
        <v>301</v>
      </c>
      <c t="s" s="103" r="E4970">
        <v>5312</v>
      </c>
      <c s="150" r="F4970"/>
    </row>
    <row r="4971">
      <c s="50" r="A4971">
        <v>168001000088</v>
      </c>
      <c t="s" s="103" r="B4971">
        <v>9757</v>
      </c>
      <c t="s" s="103" r="C4971">
        <v>4930</v>
      </c>
      <c t="s" s="103" r="D4971">
        <v>9758</v>
      </c>
      <c t="s" s="103" r="E4971">
        <v>9759</v>
      </c>
      <c s="150" r="F4971"/>
    </row>
    <row r="4972">
      <c s="50" r="A4972">
        <v>168001002684</v>
      </c>
      <c t="s" s="103" r="B4972">
        <v>9757</v>
      </c>
      <c t="s" s="103" r="C4972">
        <v>4930</v>
      </c>
      <c t="s" s="103" r="D4972">
        <v>9758</v>
      </c>
      <c t="s" s="103" r="E4972">
        <v>9760</v>
      </c>
      <c s="150" r="F4972"/>
    </row>
    <row r="4973">
      <c s="50" r="A4973">
        <v>168001000392</v>
      </c>
      <c t="s" s="103" r="B4973">
        <v>9757</v>
      </c>
      <c t="s" s="103" r="C4973">
        <v>4930</v>
      </c>
      <c t="s" s="103" r="D4973">
        <v>9758</v>
      </c>
      <c t="s" s="103" r="E4973">
        <v>9761</v>
      </c>
      <c s="150" r="F4973"/>
    </row>
    <row r="4974">
      <c s="50" r="A4974">
        <v>168001000410</v>
      </c>
      <c t="s" s="103" r="B4974">
        <v>9757</v>
      </c>
      <c t="s" s="103" r="C4974">
        <v>4930</v>
      </c>
      <c t="s" s="103" r="D4974">
        <v>9758</v>
      </c>
      <c t="s" s="103" r="E4974">
        <v>9762</v>
      </c>
      <c s="150" r="F4974"/>
    </row>
    <row r="4975">
      <c s="50" r="A4975">
        <v>168001001335</v>
      </c>
      <c t="s" s="103" r="B4975">
        <v>9757</v>
      </c>
      <c t="s" s="103" r="C4975">
        <v>4930</v>
      </c>
      <c t="s" s="103" r="D4975">
        <v>9758</v>
      </c>
      <c t="s" s="103" r="E4975">
        <v>9763</v>
      </c>
      <c s="150" r="F4975"/>
    </row>
    <row r="4976">
      <c s="50" r="A4976">
        <v>168001000459</v>
      </c>
      <c t="s" s="103" r="B4976">
        <v>9757</v>
      </c>
      <c t="s" s="103" r="C4976">
        <v>4930</v>
      </c>
      <c t="s" s="103" r="D4976">
        <v>9758</v>
      </c>
      <c t="s" s="103" r="E4976">
        <v>9764</v>
      </c>
      <c s="150" r="F4976"/>
    </row>
    <row r="4977">
      <c s="50" r="A4977">
        <v>168001001505</v>
      </c>
      <c t="s" s="103" r="B4977">
        <v>9757</v>
      </c>
      <c t="s" s="103" r="C4977">
        <v>4930</v>
      </c>
      <c t="s" s="103" r="D4977">
        <v>9758</v>
      </c>
      <c t="s" s="103" r="E4977">
        <v>9765</v>
      </c>
      <c s="150" r="F4977"/>
    </row>
    <row r="4978">
      <c s="50" r="A4978">
        <v>168001005161</v>
      </c>
      <c t="s" s="103" r="B4978">
        <v>9757</v>
      </c>
      <c t="s" s="103" r="C4978">
        <v>4930</v>
      </c>
      <c t="s" s="103" r="D4978">
        <v>9758</v>
      </c>
      <c t="s" s="103" r="E4978">
        <v>9766</v>
      </c>
      <c s="150" r="F4978"/>
    </row>
    <row r="4979">
      <c s="50" r="A4979">
        <v>168001001441</v>
      </c>
      <c t="s" s="103" r="B4979">
        <v>9757</v>
      </c>
      <c t="s" s="103" r="C4979">
        <v>4930</v>
      </c>
      <c t="s" s="103" r="D4979">
        <v>9758</v>
      </c>
      <c t="s" s="103" r="E4979">
        <v>9767</v>
      </c>
      <c s="150" r="F4979"/>
    </row>
    <row r="4980">
      <c s="50" r="A4980">
        <v>168001002188</v>
      </c>
      <c t="s" s="103" r="B4980">
        <v>9757</v>
      </c>
      <c t="s" s="103" r="C4980">
        <v>4930</v>
      </c>
      <c t="s" s="103" r="D4980">
        <v>9758</v>
      </c>
      <c t="s" s="103" r="E4980">
        <v>9768</v>
      </c>
      <c s="150" r="F4980"/>
    </row>
    <row r="4981">
      <c s="50" r="A4981">
        <v>168001001009</v>
      </c>
      <c t="s" s="103" r="B4981">
        <v>9757</v>
      </c>
      <c t="s" s="103" r="C4981">
        <v>4930</v>
      </c>
      <c t="s" s="103" r="D4981">
        <v>9758</v>
      </c>
      <c t="s" s="103" r="E4981">
        <v>9769</v>
      </c>
      <c s="150" r="F4981"/>
    </row>
    <row r="4982">
      <c s="50" r="A4982">
        <v>168001002251</v>
      </c>
      <c t="s" s="103" r="B4982">
        <v>9757</v>
      </c>
      <c t="s" s="103" r="C4982">
        <v>4930</v>
      </c>
      <c t="s" s="103" r="D4982">
        <v>9758</v>
      </c>
      <c t="s" s="103" r="E4982">
        <v>9770</v>
      </c>
      <c s="150" r="F4982"/>
    </row>
    <row r="4983">
      <c s="50" r="A4983">
        <v>168001002111</v>
      </c>
      <c t="s" s="103" r="B4983">
        <v>9757</v>
      </c>
      <c t="s" s="103" r="C4983">
        <v>4930</v>
      </c>
      <c t="s" s="103" r="D4983">
        <v>9758</v>
      </c>
      <c t="s" s="103" r="E4983">
        <v>9771</v>
      </c>
      <c s="150" r="F4983"/>
    </row>
    <row r="4984">
      <c s="50" r="A4984">
        <v>168001004980</v>
      </c>
      <c t="s" s="103" r="B4984">
        <v>9757</v>
      </c>
      <c t="s" s="103" r="C4984">
        <v>4930</v>
      </c>
      <c t="s" s="103" r="D4984">
        <v>9758</v>
      </c>
      <c t="s" s="103" r="E4984">
        <v>9772</v>
      </c>
      <c s="150" r="F4984"/>
    </row>
    <row r="4985">
      <c s="50" r="A4985">
        <v>168001002528</v>
      </c>
      <c t="s" s="103" r="B4985">
        <v>9757</v>
      </c>
      <c t="s" s="103" r="C4985">
        <v>4930</v>
      </c>
      <c t="s" s="103" r="D4985">
        <v>9758</v>
      </c>
      <c t="s" s="103" r="E4985">
        <v>9773</v>
      </c>
      <c s="150" r="F4985"/>
    </row>
    <row r="4986">
      <c s="50" r="A4986">
        <v>168001003079</v>
      </c>
      <c t="s" s="103" r="B4986">
        <v>9757</v>
      </c>
      <c t="s" s="103" r="C4986">
        <v>4930</v>
      </c>
      <c t="s" s="103" r="D4986">
        <v>9758</v>
      </c>
      <c t="s" s="103" r="E4986">
        <v>9774</v>
      </c>
      <c s="150" r="F4986"/>
    </row>
    <row r="4987">
      <c s="50" r="A4987">
        <v>168001001050</v>
      </c>
      <c t="s" s="103" r="B4987">
        <v>9757</v>
      </c>
      <c t="s" s="103" r="C4987">
        <v>4930</v>
      </c>
      <c t="s" s="103" r="D4987">
        <v>9758</v>
      </c>
      <c t="s" s="103" r="E4987">
        <v>9775</v>
      </c>
      <c s="150" r="F4987"/>
    </row>
    <row r="4988">
      <c s="50" r="A4988">
        <v>168001006311</v>
      </c>
      <c t="s" s="103" r="B4988">
        <v>9757</v>
      </c>
      <c t="s" s="103" r="C4988">
        <v>4930</v>
      </c>
      <c t="s" s="103" r="D4988">
        <v>9758</v>
      </c>
      <c t="s" s="103" r="E4988">
        <v>9776</v>
      </c>
      <c s="150" r="F4988"/>
    </row>
    <row r="4989">
      <c s="50" r="A4989">
        <v>168001002552</v>
      </c>
      <c t="s" s="103" r="B4989">
        <v>9757</v>
      </c>
      <c t="s" s="103" r="C4989">
        <v>4930</v>
      </c>
      <c t="s" s="103" r="D4989">
        <v>9758</v>
      </c>
      <c t="s" s="103" r="E4989">
        <v>9777</v>
      </c>
      <c s="150" r="F4989"/>
    </row>
    <row r="4990">
      <c s="50" r="A4990">
        <v>168001001173</v>
      </c>
      <c t="s" s="103" r="B4990">
        <v>9757</v>
      </c>
      <c t="s" s="103" r="C4990">
        <v>4930</v>
      </c>
      <c t="s" s="103" r="D4990">
        <v>9758</v>
      </c>
      <c t="s" s="103" r="E4990">
        <v>9778</v>
      </c>
      <c s="150" r="F4990"/>
    </row>
    <row r="4991">
      <c s="50" r="A4991">
        <v>168001001238</v>
      </c>
      <c t="s" s="103" r="B4991">
        <v>9757</v>
      </c>
      <c t="s" s="103" r="C4991">
        <v>4930</v>
      </c>
      <c t="s" s="103" r="D4991">
        <v>9758</v>
      </c>
      <c t="s" s="103" r="E4991">
        <v>9779</v>
      </c>
      <c s="150" r="F4991"/>
    </row>
    <row r="4992">
      <c s="50" r="A4992">
        <v>168001001483</v>
      </c>
      <c t="s" s="103" r="B4992">
        <v>9757</v>
      </c>
      <c t="s" s="103" r="C4992">
        <v>4930</v>
      </c>
      <c t="s" s="103" r="D4992">
        <v>9758</v>
      </c>
      <c t="s" s="103" r="E4992">
        <v>9780</v>
      </c>
      <c s="150" r="F4992"/>
    </row>
    <row r="4993">
      <c s="50" r="A4993">
        <v>168001002099</v>
      </c>
      <c t="s" s="103" r="B4993">
        <v>9757</v>
      </c>
      <c t="s" s="103" r="C4993">
        <v>4930</v>
      </c>
      <c t="s" s="103" r="D4993">
        <v>9758</v>
      </c>
      <c t="s" s="103" r="E4993">
        <v>9781</v>
      </c>
      <c s="150" r="F4993"/>
    </row>
    <row r="4994">
      <c s="50" r="A4994">
        <v>168001001289</v>
      </c>
      <c t="s" s="103" r="B4994">
        <v>9757</v>
      </c>
      <c t="s" s="103" r="C4994">
        <v>4930</v>
      </c>
      <c t="s" s="103" r="D4994">
        <v>9758</v>
      </c>
      <c t="s" s="103" r="E4994">
        <v>9782</v>
      </c>
      <c s="150" r="F4994"/>
    </row>
    <row r="4995">
      <c s="50" r="A4995">
        <v>168001006663</v>
      </c>
      <c t="s" s="103" r="B4995">
        <v>9757</v>
      </c>
      <c t="s" s="103" r="C4995">
        <v>4930</v>
      </c>
      <c t="s" s="103" r="D4995">
        <v>9758</v>
      </c>
      <c t="s" s="103" r="E4995">
        <v>9783</v>
      </c>
      <c s="150" r="F4995"/>
    </row>
    <row r="4996">
      <c s="50" r="A4996">
        <v>168001002913</v>
      </c>
      <c t="s" s="103" r="B4996">
        <v>9757</v>
      </c>
      <c t="s" s="103" r="C4996">
        <v>4930</v>
      </c>
      <c t="s" s="103" r="D4996">
        <v>9758</v>
      </c>
      <c t="s" s="103" r="E4996">
        <v>9784</v>
      </c>
      <c s="150" r="F4996"/>
    </row>
    <row r="4997">
      <c s="50" r="A4997">
        <v>168001001688</v>
      </c>
      <c t="s" s="103" r="B4997">
        <v>9757</v>
      </c>
      <c t="s" s="103" r="C4997">
        <v>4930</v>
      </c>
      <c t="s" s="103" r="D4997">
        <v>9758</v>
      </c>
      <c t="s" s="103" r="E4997">
        <v>9785</v>
      </c>
      <c s="150" r="F4997"/>
    </row>
    <row r="4998">
      <c s="50" r="A4998">
        <v>168001005357</v>
      </c>
      <c t="s" s="103" r="B4998">
        <v>9757</v>
      </c>
      <c t="s" s="103" r="C4998">
        <v>4930</v>
      </c>
      <c t="s" s="103" r="D4998">
        <v>9758</v>
      </c>
      <c t="s" s="103" r="E4998">
        <v>9786</v>
      </c>
      <c s="150" r="F4998"/>
    </row>
    <row r="4999">
      <c s="50" r="A4999">
        <v>168001001661</v>
      </c>
      <c t="s" s="103" r="B4999">
        <v>9757</v>
      </c>
      <c t="s" s="103" r="C4999">
        <v>4930</v>
      </c>
      <c t="s" s="103" r="D4999">
        <v>9758</v>
      </c>
      <c t="s" s="103" r="E4999">
        <v>9787</v>
      </c>
      <c s="150" r="F4999"/>
    </row>
    <row r="5000">
      <c s="50" r="A5000">
        <v>168001000932</v>
      </c>
      <c t="s" s="103" r="B5000">
        <v>9757</v>
      </c>
      <c t="s" s="103" r="C5000">
        <v>4930</v>
      </c>
      <c t="s" s="103" r="D5000">
        <v>9758</v>
      </c>
      <c t="s" s="103" r="E5000">
        <v>9788</v>
      </c>
      <c s="150" r="F5000"/>
    </row>
    <row r="5001">
      <c s="50" r="A5001">
        <v>168001002668</v>
      </c>
      <c t="s" s="103" r="B5001">
        <v>9757</v>
      </c>
      <c t="s" s="103" r="C5001">
        <v>4930</v>
      </c>
      <c t="s" s="103" r="D5001">
        <v>9758</v>
      </c>
      <c t="s" s="103" r="E5001">
        <v>9789</v>
      </c>
      <c s="150" r="F5001"/>
    </row>
    <row r="5002">
      <c s="50" r="A5002">
        <v>168001002102</v>
      </c>
      <c t="s" s="103" r="B5002">
        <v>9757</v>
      </c>
      <c t="s" s="103" r="C5002">
        <v>4930</v>
      </c>
      <c t="s" s="103" r="D5002">
        <v>9758</v>
      </c>
      <c t="s" s="103" r="E5002">
        <v>9790</v>
      </c>
      <c s="150" r="F5002"/>
    </row>
    <row r="5003">
      <c s="50" r="A5003">
        <v>168001002641</v>
      </c>
      <c t="s" s="103" r="B5003">
        <v>9757</v>
      </c>
      <c t="s" s="103" r="C5003">
        <v>4930</v>
      </c>
      <c t="s" s="103" r="D5003">
        <v>9758</v>
      </c>
      <c t="s" s="103" r="E5003">
        <v>9791</v>
      </c>
      <c s="150" r="F5003"/>
    </row>
    <row r="5004">
      <c s="50" r="A5004">
        <v>168001002064</v>
      </c>
      <c t="s" s="103" r="B5004">
        <v>9757</v>
      </c>
      <c t="s" s="103" r="C5004">
        <v>4930</v>
      </c>
      <c t="s" s="103" r="D5004">
        <v>9758</v>
      </c>
      <c t="s" s="103" r="E5004">
        <v>9792</v>
      </c>
      <c s="150" r="F5004"/>
    </row>
    <row r="5005">
      <c s="50" r="A5005">
        <v>168001005748</v>
      </c>
      <c t="s" s="103" r="B5005">
        <v>9757</v>
      </c>
      <c t="s" s="103" r="C5005">
        <v>4930</v>
      </c>
      <c t="s" s="103" r="D5005">
        <v>9758</v>
      </c>
      <c t="s" s="103" r="E5005">
        <v>9793</v>
      </c>
      <c s="150" r="F5005"/>
    </row>
    <row r="5006">
      <c s="50" r="A5006">
        <v>168001005187</v>
      </c>
      <c t="s" s="103" r="B5006">
        <v>9757</v>
      </c>
      <c t="s" s="103" r="C5006">
        <v>4930</v>
      </c>
      <c t="s" s="103" r="D5006">
        <v>9758</v>
      </c>
      <c t="s" s="103" r="E5006">
        <v>9794</v>
      </c>
      <c s="150" r="F5006"/>
    </row>
    <row r="5007">
      <c s="50" r="A5007">
        <v>168001002692</v>
      </c>
      <c t="s" s="103" r="B5007">
        <v>9757</v>
      </c>
      <c t="s" s="103" r="C5007">
        <v>4930</v>
      </c>
      <c t="s" s="103" r="D5007">
        <v>9758</v>
      </c>
      <c t="s" s="103" r="E5007">
        <v>9795</v>
      </c>
      <c s="150" r="F5007"/>
    </row>
    <row r="5008">
      <c s="50" r="A5008">
        <v>168001007333</v>
      </c>
      <c t="s" s="103" r="B5008">
        <v>9757</v>
      </c>
      <c t="s" s="103" r="C5008">
        <v>4930</v>
      </c>
      <c t="s" s="103" r="D5008">
        <v>9758</v>
      </c>
      <c t="s" s="103" r="E5008">
        <v>9796</v>
      </c>
      <c s="150" r="F5008"/>
    </row>
    <row r="5009">
      <c s="50" r="A5009">
        <v>168001002625</v>
      </c>
      <c t="s" s="103" r="B5009">
        <v>9757</v>
      </c>
      <c t="s" s="103" r="C5009">
        <v>4930</v>
      </c>
      <c t="s" s="103" r="D5009">
        <v>9758</v>
      </c>
      <c t="s" s="103" r="E5009">
        <v>9797</v>
      </c>
      <c s="150" r="F5009"/>
    </row>
    <row r="5010">
      <c s="50" r="A5010">
        <v>168001002714</v>
      </c>
      <c t="s" s="103" r="B5010">
        <v>9757</v>
      </c>
      <c t="s" s="103" r="C5010">
        <v>4930</v>
      </c>
      <c t="s" s="103" r="D5010">
        <v>9758</v>
      </c>
      <c t="s" s="103" r="E5010">
        <v>9798</v>
      </c>
      <c s="150" r="F5010"/>
    </row>
    <row r="5011">
      <c s="50" r="A5011">
        <v>168001027271</v>
      </c>
      <c t="s" s="103" r="B5011">
        <v>9757</v>
      </c>
      <c t="s" s="103" r="C5011">
        <v>4930</v>
      </c>
      <c t="s" s="103" r="D5011">
        <v>9758</v>
      </c>
      <c t="s" s="103" r="E5011">
        <v>9799</v>
      </c>
      <c s="150" r="F5011"/>
    </row>
    <row r="5012">
      <c s="50" r="A5012">
        <v>168001003184</v>
      </c>
      <c t="s" s="103" r="B5012">
        <v>9757</v>
      </c>
      <c t="s" s="103" r="C5012">
        <v>4930</v>
      </c>
      <c t="s" s="103" r="D5012">
        <v>9758</v>
      </c>
      <c t="s" s="103" r="E5012">
        <v>9800</v>
      </c>
      <c s="150" r="F5012"/>
    </row>
    <row r="5013">
      <c s="50" r="A5013">
        <v>168001001807</v>
      </c>
      <c t="s" s="103" r="B5013">
        <v>9757</v>
      </c>
      <c t="s" s="103" r="C5013">
        <v>4930</v>
      </c>
      <c t="s" s="103" r="D5013">
        <v>9758</v>
      </c>
      <c t="s" s="103" r="E5013">
        <v>9801</v>
      </c>
      <c s="150" r="F5013"/>
    </row>
    <row r="5014">
      <c s="50" r="A5014">
        <v>168001003567</v>
      </c>
      <c t="s" s="103" r="B5014">
        <v>9757</v>
      </c>
      <c t="s" s="103" r="C5014">
        <v>4930</v>
      </c>
      <c t="s" s="103" r="D5014">
        <v>9758</v>
      </c>
      <c t="s" s="103" r="E5014">
        <v>9802</v>
      </c>
      <c s="150" r="F5014"/>
    </row>
    <row r="5015">
      <c s="50" r="A5015">
        <v>168001004363</v>
      </c>
      <c t="s" s="103" r="B5015">
        <v>9757</v>
      </c>
      <c t="s" s="103" r="C5015">
        <v>4930</v>
      </c>
      <c t="s" s="103" r="D5015">
        <v>9758</v>
      </c>
      <c t="s" s="103" r="E5015">
        <v>9803</v>
      </c>
      <c s="150" r="F5015"/>
    </row>
    <row r="5016">
      <c s="50" r="A5016">
        <v>168001002544</v>
      </c>
      <c t="s" s="103" r="B5016">
        <v>9757</v>
      </c>
      <c t="s" s="103" r="C5016">
        <v>4930</v>
      </c>
      <c t="s" s="103" r="D5016">
        <v>9758</v>
      </c>
      <c t="s" s="103" r="E5016">
        <v>9804</v>
      </c>
      <c s="150" r="F5016"/>
    </row>
    <row r="5017">
      <c s="50" r="A5017">
        <v>168001005152</v>
      </c>
      <c t="s" s="103" r="B5017">
        <v>9757</v>
      </c>
      <c t="s" s="103" r="C5017">
        <v>4930</v>
      </c>
      <c t="s" s="103" r="D5017">
        <v>9758</v>
      </c>
      <c t="s" s="103" r="E5017">
        <v>9805</v>
      </c>
      <c s="150" r="F5017"/>
    </row>
    <row r="5018">
      <c s="50" r="A5018">
        <v>168001005195</v>
      </c>
      <c t="s" s="103" r="B5018">
        <v>9757</v>
      </c>
      <c t="s" s="103" r="C5018">
        <v>4930</v>
      </c>
      <c t="s" s="103" r="D5018">
        <v>9758</v>
      </c>
      <c t="s" s="103" r="E5018">
        <v>9806</v>
      </c>
      <c s="150" r="F5018"/>
    </row>
    <row r="5019">
      <c s="50" r="A5019">
        <v>168001004598</v>
      </c>
      <c t="s" s="103" r="B5019">
        <v>9757</v>
      </c>
      <c t="s" s="103" r="C5019">
        <v>4930</v>
      </c>
      <c t="s" s="103" r="D5019">
        <v>9758</v>
      </c>
      <c t="s" s="103" r="E5019">
        <v>9807</v>
      </c>
      <c s="150" r="F5019"/>
    </row>
    <row r="5020">
      <c s="50" r="A5020">
        <v>168001000941</v>
      </c>
      <c t="s" s="103" r="B5020">
        <v>9757</v>
      </c>
      <c t="s" s="103" r="C5020">
        <v>4930</v>
      </c>
      <c t="s" s="103" r="D5020">
        <v>9758</v>
      </c>
      <c t="s" s="103" r="E5020">
        <v>9808</v>
      </c>
      <c s="150" r="F5020"/>
    </row>
    <row r="5021">
      <c s="50" r="A5021">
        <v>168001000384</v>
      </c>
      <c t="s" s="103" r="B5021">
        <v>9757</v>
      </c>
      <c t="s" s="103" r="C5021">
        <v>4930</v>
      </c>
      <c t="s" s="103" r="D5021">
        <v>9758</v>
      </c>
      <c t="s" s="103" r="E5021">
        <v>9809</v>
      </c>
      <c s="150" r="F5021"/>
    </row>
    <row r="5022">
      <c s="50" r="A5022">
        <v>168001004580</v>
      </c>
      <c t="s" s="103" r="B5022">
        <v>9757</v>
      </c>
      <c t="s" s="103" r="C5022">
        <v>4930</v>
      </c>
      <c t="s" s="103" r="D5022">
        <v>9758</v>
      </c>
      <c t="s" s="103" r="E5022">
        <v>9810</v>
      </c>
      <c s="150" r="F5022"/>
    </row>
    <row r="5023">
      <c s="50" r="A5023">
        <v>168001004601</v>
      </c>
      <c t="s" s="103" r="B5023">
        <v>9757</v>
      </c>
      <c t="s" s="103" r="C5023">
        <v>4930</v>
      </c>
      <c t="s" s="103" r="D5023">
        <v>9758</v>
      </c>
      <c t="s" s="103" r="E5023">
        <v>9811</v>
      </c>
      <c s="150" r="F5023"/>
    </row>
    <row r="5024">
      <c s="50" r="A5024">
        <v>168001004059</v>
      </c>
      <c t="s" s="103" r="B5024">
        <v>9757</v>
      </c>
      <c t="s" s="103" r="C5024">
        <v>4930</v>
      </c>
      <c t="s" s="103" r="D5024">
        <v>9758</v>
      </c>
      <c t="s" s="103" r="E5024">
        <v>9812</v>
      </c>
      <c s="150" r="F5024"/>
    </row>
    <row r="5025">
      <c s="50" r="A5025">
        <v>168001004172</v>
      </c>
      <c t="s" s="103" r="B5025">
        <v>9757</v>
      </c>
      <c t="s" s="103" r="C5025">
        <v>4930</v>
      </c>
      <c t="s" s="103" r="D5025">
        <v>9758</v>
      </c>
      <c t="s" s="103" r="E5025">
        <v>9813</v>
      </c>
      <c s="150" r="F5025"/>
    </row>
    <row r="5026">
      <c s="50" r="A5026">
        <v>168001001491</v>
      </c>
      <c t="s" s="103" r="B5026">
        <v>9757</v>
      </c>
      <c t="s" s="103" r="C5026">
        <v>4930</v>
      </c>
      <c t="s" s="103" r="D5026">
        <v>9758</v>
      </c>
      <c t="s" s="103" r="E5026">
        <v>9814</v>
      </c>
      <c s="150" r="F5026"/>
    </row>
    <row r="5027">
      <c s="50" r="A5027">
        <v>168001001823</v>
      </c>
      <c t="s" s="103" r="B5027">
        <v>9757</v>
      </c>
      <c t="s" s="103" r="C5027">
        <v>4930</v>
      </c>
      <c t="s" s="103" r="D5027">
        <v>9758</v>
      </c>
      <c t="s" s="103" r="E5027">
        <v>9815</v>
      </c>
      <c s="150" r="F5027"/>
    </row>
    <row r="5028">
      <c s="50" r="A5028">
        <v>168001005691</v>
      </c>
      <c t="s" s="103" r="B5028">
        <v>9757</v>
      </c>
      <c t="s" s="103" r="C5028">
        <v>4930</v>
      </c>
      <c t="s" s="103" r="D5028">
        <v>9758</v>
      </c>
      <c t="s" s="103" r="E5028">
        <v>1456</v>
      </c>
      <c s="150" r="F5028"/>
    </row>
    <row r="5029">
      <c s="50" r="A5029">
        <v>168001006167</v>
      </c>
      <c t="s" s="103" r="B5029">
        <v>9757</v>
      </c>
      <c t="s" s="103" r="C5029">
        <v>4930</v>
      </c>
      <c t="s" s="103" r="D5029">
        <v>9758</v>
      </c>
      <c t="s" s="103" r="E5029">
        <v>9816</v>
      </c>
      <c s="150" r="F5029"/>
    </row>
    <row r="5030">
      <c s="50" r="A5030">
        <v>268001004509</v>
      </c>
      <c t="s" s="103" r="B5030">
        <v>9757</v>
      </c>
      <c t="s" s="103" r="C5030">
        <v>4930</v>
      </c>
      <c t="s" s="103" r="D5030">
        <v>9758</v>
      </c>
      <c t="s" s="103" r="E5030">
        <v>9817</v>
      </c>
      <c s="150" r="F5030"/>
    </row>
    <row r="5031">
      <c s="50" r="A5031">
        <v>168001001360</v>
      </c>
      <c t="s" s="103" r="B5031">
        <v>9757</v>
      </c>
      <c t="s" s="103" r="C5031">
        <v>4930</v>
      </c>
      <c t="s" s="103" r="D5031">
        <v>9758</v>
      </c>
      <c t="s" s="103" r="E5031">
        <v>9818</v>
      </c>
      <c s="150" r="F5031"/>
    </row>
    <row r="5032">
      <c s="50" r="A5032">
        <v>168001001378</v>
      </c>
      <c t="s" s="103" r="B5032">
        <v>9757</v>
      </c>
      <c t="s" s="103" r="C5032">
        <v>4930</v>
      </c>
      <c t="s" s="103" r="D5032">
        <v>9758</v>
      </c>
      <c t="s" s="103" r="E5032">
        <v>9819</v>
      </c>
      <c s="150" r="F5032"/>
    </row>
    <row r="5033">
      <c s="50" r="A5033">
        <v>168001006396</v>
      </c>
      <c t="s" s="103" r="B5033">
        <v>9757</v>
      </c>
      <c t="s" s="103" r="C5033">
        <v>4930</v>
      </c>
      <c t="s" s="103" r="D5033">
        <v>9758</v>
      </c>
      <c t="s" s="103" r="E5033">
        <v>9820</v>
      </c>
      <c s="150" r="F5033"/>
    </row>
    <row r="5034">
      <c s="50" r="A5034">
        <v>168001004814</v>
      </c>
      <c t="s" s="103" r="B5034">
        <v>9757</v>
      </c>
      <c t="s" s="103" r="C5034">
        <v>4930</v>
      </c>
      <c t="s" s="103" r="D5034">
        <v>9758</v>
      </c>
      <c t="s" s="103" r="E5034">
        <v>9821</v>
      </c>
      <c s="150" r="F5034"/>
    </row>
    <row r="5035">
      <c s="50" r="A5035">
        <v>168001003010</v>
      </c>
      <c t="s" s="103" r="B5035">
        <v>9757</v>
      </c>
      <c t="s" s="103" r="C5035">
        <v>4930</v>
      </c>
      <c t="s" s="103" r="D5035">
        <v>9758</v>
      </c>
      <c t="s" s="103" r="E5035">
        <v>9822</v>
      </c>
      <c s="150" r="F5035"/>
    </row>
    <row r="5036">
      <c s="50" r="A5036">
        <v>168001006817</v>
      </c>
      <c t="s" s="103" r="B5036">
        <v>9757</v>
      </c>
      <c t="s" s="103" r="C5036">
        <v>4930</v>
      </c>
      <c t="s" s="103" r="D5036">
        <v>9758</v>
      </c>
      <c t="s" s="103" r="E5036">
        <v>9823</v>
      </c>
      <c s="150" r="F5036"/>
    </row>
    <row r="5037">
      <c s="50" r="A5037">
        <v>168001002081</v>
      </c>
      <c t="s" s="103" r="B5037">
        <v>9757</v>
      </c>
      <c t="s" s="103" r="C5037">
        <v>4930</v>
      </c>
      <c t="s" s="103" r="D5037">
        <v>9758</v>
      </c>
      <c t="s" s="103" r="E5037">
        <v>9824</v>
      </c>
      <c s="150" r="F5037"/>
    </row>
    <row r="5038">
      <c s="50" r="A5038">
        <v>168000105149</v>
      </c>
      <c t="s" s="103" r="B5038">
        <v>9757</v>
      </c>
      <c t="s" s="103" r="C5038">
        <v>4930</v>
      </c>
      <c t="s" s="103" r="D5038">
        <v>9758</v>
      </c>
      <c t="s" s="103" r="E5038">
        <v>9825</v>
      </c>
      <c s="150" r="F5038"/>
    </row>
    <row r="5039">
      <c s="50" r="A5039">
        <v>168001007767</v>
      </c>
      <c t="s" s="103" r="B5039">
        <v>9757</v>
      </c>
      <c t="s" s="103" r="C5039">
        <v>4930</v>
      </c>
      <c t="s" s="103" r="D5039">
        <v>9758</v>
      </c>
      <c t="s" s="103" r="E5039">
        <v>9826</v>
      </c>
      <c s="150" r="F5039"/>
    </row>
    <row r="5040">
      <c s="50" r="A5040">
        <v>168001005501</v>
      </c>
      <c t="s" s="103" r="B5040">
        <v>9757</v>
      </c>
      <c t="s" s="103" r="C5040">
        <v>4930</v>
      </c>
      <c t="s" s="103" r="D5040">
        <v>9758</v>
      </c>
      <c t="s" s="103" r="E5040">
        <v>9827</v>
      </c>
      <c s="150" r="F5040"/>
    </row>
    <row r="5041">
      <c s="50" r="A5041">
        <v>168001001432</v>
      </c>
      <c t="s" s="103" r="B5041">
        <v>9757</v>
      </c>
      <c t="s" s="103" r="C5041">
        <v>4930</v>
      </c>
      <c t="s" s="103" r="D5041">
        <v>9758</v>
      </c>
      <c t="s" s="103" r="E5041">
        <v>9828</v>
      </c>
      <c s="150" r="F5041"/>
    </row>
    <row r="5042">
      <c s="50" r="A5042">
        <v>168001007856</v>
      </c>
      <c s="103" r="B5042"/>
      <c t="s" s="103" r="C5042">
        <v>4930</v>
      </c>
      <c t="s" s="103" r="D5042">
        <v>9758</v>
      </c>
      <c t="s" s="103" r="E5042">
        <v>9829</v>
      </c>
      <c s="150" r="F5042"/>
    </row>
    <row r="5043">
      <c s="50" r="A5043">
        <v>168020000611</v>
      </c>
      <c t="s" s="103" r="B5043">
        <v>9830</v>
      </c>
      <c t="s" s="103" r="C5043">
        <v>4930</v>
      </c>
      <c t="s" s="103" r="D5043">
        <v>9831</v>
      </c>
      <c t="s" s="103" r="E5043">
        <v>9832</v>
      </c>
      <c s="150" r="F5043"/>
    </row>
    <row r="5044">
      <c s="113" r="A5044">
        <v>168077000117</v>
      </c>
      <c t="s" s="136" r="B5044">
        <v>9833</v>
      </c>
      <c t="s" s="136" r="C5044">
        <v>9831</v>
      </c>
      <c t="s" s="136" r="D5044">
        <v>9831</v>
      </c>
      <c t="s" s="136" r="E5044">
        <v>9834</v>
      </c>
      <c s="150" r="F5044"/>
    </row>
    <row r="5045">
      <c s="113" r="A5045">
        <v>168077000125</v>
      </c>
      <c t="s" s="136" r="B5045">
        <v>9833</v>
      </c>
      <c t="s" s="136" r="C5045">
        <v>9831</v>
      </c>
      <c t="s" s="136" r="D5045">
        <v>9831</v>
      </c>
      <c t="s" s="136" r="E5045">
        <v>9835</v>
      </c>
      <c s="150" r="F5045"/>
    </row>
    <row r="5046">
      <c s="113" r="A5046">
        <v>168077000133</v>
      </c>
      <c t="s" s="136" r="B5046">
        <v>9833</v>
      </c>
      <c t="s" s="136" r="C5046">
        <v>9831</v>
      </c>
      <c t="s" s="136" r="D5046">
        <v>9831</v>
      </c>
      <c t="s" s="136" r="E5046">
        <v>9836</v>
      </c>
      <c s="150" r="F5046"/>
    </row>
    <row r="5047">
      <c s="113" r="A5047">
        <v>168077000141</v>
      </c>
      <c t="s" s="136" r="B5047">
        <v>9833</v>
      </c>
      <c t="s" s="136" r="C5047">
        <v>9831</v>
      </c>
      <c t="s" s="136" r="D5047">
        <v>9831</v>
      </c>
      <c t="s" s="136" r="E5047">
        <v>9837</v>
      </c>
      <c s="150" r="F5047"/>
    </row>
    <row r="5048">
      <c s="113" r="A5048">
        <v>268077000014</v>
      </c>
      <c t="s" s="136" r="B5048">
        <v>9833</v>
      </c>
      <c t="s" s="136" r="C5048">
        <v>9831</v>
      </c>
      <c t="s" s="136" r="D5048">
        <v>9831</v>
      </c>
      <c t="s" s="136" r="E5048">
        <v>9838</v>
      </c>
      <c s="150" r="F5048"/>
    </row>
    <row r="5049">
      <c s="113" r="A5049">
        <v>268077000031</v>
      </c>
      <c t="s" s="136" r="B5049">
        <v>9833</v>
      </c>
      <c t="s" s="136" r="C5049">
        <v>9831</v>
      </c>
      <c t="s" s="136" r="D5049">
        <v>9831</v>
      </c>
      <c t="s" s="136" r="E5049">
        <v>9839</v>
      </c>
      <c s="150" r="F5049"/>
    </row>
    <row r="5050">
      <c s="113" r="A5050">
        <v>268077000065</v>
      </c>
      <c t="s" s="136" r="B5050">
        <v>9833</v>
      </c>
      <c t="s" s="136" r="C5050">
        <v>9831</v>
      </c>
      <c t="s" s="136" r="D5050">
        <v>9831</v>
      </c>
      <c t="s" s="136" r="E5050">
        <v>9840</v>
      </c>
      <c s="150" r="F5050"/>
    </row>
    <row r="5051">
      <c s="113" r="A5051">
        <v>268077000073</v>
      </c>
      <c t="s" s="136" r="B5051">
        <v>9833</v>
      </c>
      <c t="s" s="136" r="C5051">
        <v>9831</v>
      </c>
      <c t="s" s="136" r="D5051">
        <v>9831</v>
      </c>
      <c t="s" s="136" r="E5051">
        <v>8017</v>
      </c>
      <c s="150" r="F5051"/>
    </row>
    <row r="5052">
      <c s="50" r="A5052">
        <v>168079000025</v>
      </c>
      <c t="s" s="103" r="B5052">
        <v>9841</v>
      </c>
      <c t="s" s="103" r="C5052">
        <v>4930</v>
      </c>
      <c t="s" s="103" r="D5052">
        <v>9831</v>
      </c>
      <c t="s" s="103" r="E5052">
        <v>9842</v>
      </c>
      <c s="150" r="F5052"/>
    </row>
    <row r="5053">
      <c s="113" r="A5053">
        <v>168081000351</v>
      </c>
      <c t="s" s="136" r="B5053">
        <v>9843</v>
      </c>
      <c t="s" s="136" r="C5053">
        <v>9831</v>
      </c>
      <c t="s" s="136" r="D5053">
        <v>9843</v>
      </c>
      <c t="s" s="136" r="E5053">
        <v>9844</v>
      </c>
      <c s="150" r="F5053"/>
    </row>
    <row r="5054">
      <c s="113" r="A5054">
        <v>168081000407</v>
      </c>
      <c t="s" s="136" r="B5054">
        <v>9843</v>
      </c>
      <c t="s" s="136" r="C5054">
        <v>9831</v>
      </c>
      <c t="s" s="136" r="D5054">
        <v>9843</v>
      </c>
      <c t="s" s="136" r="E5054">
        <v>6111</v>
      </c>
      <c s="150" r="F5054"/>
    </row>
    <row r="5055">
      <c s="113" r="A5055">
        <v>168081000211</v>
      </c>
      <c t="s" s="136" r="B5055">
        <v>9843</v>
      </c>
      <c t="s" s="136" r="C5055">
        <v>9831</v>
      </c>
      <c t="s" s="136" r="D5055">
        <v>9843</v>
      </c>
      <c t="s" s="136" r="E5055">
        <v>9661</v>
      </c>
      <c s="150" r="F5055"/>
    </row>
    <row r="5056">
      <c s="113" r="A5056">
        <v>168081000415</v>
      </c>
      <c t="s" s="136" r="B5056">
        <v>9843</v>
      </c>
      <c t="s" s="136" r="C5056">
        <v>9831</v>
      </c>
      <c t="s" s="136" r="D5056">
        <v>9843</v>
      </c>
      <c t="s" s="136" r="E5056">
        <v>1575</v>
      </c>
      <c s="150" r="F5056"/>
    </row>
    <row r="5057">
      <c s="113" r="A5057">
        <v>168081001373</v>
      </c>
      <c t="s" s="136" r="B5057">
        <v>9843</v>
      </c>
      <c t="s" s="136" r="C5057">
        <v>9831</v>
      </c>
      <c t="s" s="136" r="D5057">
        <v>9843</v>
      </c>
      <c t="s" s="136" r="E5057">
        <v>9845</v>
      </c>
      <c s="150" r="F5057"/>
    </row>
    <row r="5058">
      <c s="113" r="A5058">
        <v>168081000083</v>
      </c>
      <c t="s" s="136" r="B5058">
        <v>9843</v>
      </c>
      <c t="s" s="136" r="C5058">
        <v>9831</v>
      </c>
      <c t="s" s="136" r="D5058">
        <v>9843</v>
      </c>
      <c t="s" s="136" r="E5058">
        <v>6714</v>
      </c>
      <c s="150" r="F5058"/>
    </row>
    <row r="5059">
      <c s="113" r="A5059">
        <v>168081000440</v>
      </c>
      <c t="s" s="136" r="B5059">
        <v>9843</v>
      </c>
      <c t="s" s="136" r="C5059">
        <v>9831</v>
      </c>
      <c t="s" s="136" r="D5059">
        <v>9843</v>
      </c>
      <c t="s" s="136" r="E5059">
        <v>9846</v>
      </c>
      <c s="150" r="F5059"/>
    </row>
    <row r="5060">
      <c s="113" r="A5060">
        <v>168081001659</v>
      </c>
      <c t="s" s="136" r="B5060">
        <v>9843</v>
      </c>
      <c t="s" s="136" r="C5060">
        <v>9831</v>
      </c>
      <c t="s" s="136" r="D5060">
        <v>9843</v>
      </c>
      <c t="s" s="136" r="E5060">
        <v>9847</v>
      </c>
      <c s="150" r="F5060"/>
    </row>
    <row r="5061">
      <c s="113" r="A5061">
        <v>168081000229</v>
      </c>
      <c t="s" s="136" r="B5061">
        <v>9843</v>
      </c>
      <c t="s" s="136" r="C5061">
        <v>9831</v>
      </c>
      <c t="s" s="136" r="D5061">
        <v>9843</v>
      </c>
      <c t="s" s="136" r="E5061">
        <v>9848</v>
      </c>
      <c s="150" r="F5061"/>
    </row>
    <row r="5062">
      <c s="113" r="A5062">
        <v>168081000431</v>
      </c>
      <c t="s" s="136" r="B5062">
        <v>9843</v>
      </c>
      <c t="s" s="136" r="C5062">
        <v>9831</v>
      </c>
      <c t="s" s="136" r="D5062">
        <v>9843</v>
      </c>
      <c t="s" s="136" r="E5062">
        <v>9849</v>
      </c>
      <c s="150" r="F5062"/>
    </row>
    <row r="5063">
      <c s="113" r="A5063">
        <v>168081000458</v>
      </c>
      <c t="s" s="136" r="B5063">
        <v>9843</v>
      </c>
      <c t="s" s="136" r="C5063">
        <v>9831</v>
      </c>
      <c t="s" s="136" r="D5063">
        <v>9843</v>
      </c>
      <c t="s" s="136" r="E5063">
        <v>9850</v>
      </c>
      <c s="150" r="F5063"/>
    </row>
    <row r="5064">
      <c s="113" r="A5064">
        <v>168081000491</v>
      </c>
      <c t="s" s="136" r="B5064">
        <v>9843</v>
      </c>
      <c t="s" s="136" r="C5064">
        <v>9831</v>
      </c>
      <c t="s" s="136" r="D5064">
        <v>9843</v>
      </c>
      <c t="s" s="136" r="E5064">
        <v>9851</v>
      </c>
      <c s="150" r="F5064"/>
    </row>
    <row r="5065">
      <c s="113" r="A5065">
        <v>168081000539</v>
      </c>
      <c t="s" s="136" r="B5065">
        <v>9843</v>
      </c>
      <c t="s" s="136" r="C5065">
        <v>9831</v>
      </c>
      <c t="s" s="136" r="D5065">
        <v>9843</v>
      </c>
      <c t="s" s="136" r="E5065">
        <v>9852</v>
      </c>
      <c s="150" r="F5065"/>
    </row>
    <row r="5066">
      <c s="113" r="A5066">
        <v>168081000679</v>
      </c>
      <c t="s" s="136" r="B5066">
        <v>9843</v>
      </c>
      <c t="s" s="136" r="C5066">
        <v>9831</v>
      </c>
      <c t="s" s="136" r="D5066">
        <v>9843</v>
      </c>
      <c t="s" s="136" r="E5066">
        <v>9853</v>
      </c>
      <c s="150" r="F5066"/>
    </row>
    <row r="5067">
      <c s="113" r="A5067">
        <v>168081001527</v>
      </c>
      <c t="s" s="136" r="B5067">
        <v>9843</v>
      </c>
      <c t="s" s="136" r="C5067">
        <v>9831</v>
      </c>
      <c t="s" s="136" r="D5067">
        <v>9843</v>
      </c>
      <c t="s" s="136" r="E5067">
        <v>9854</v>
      </c>
      <c s="150" r="F5067"/>
    </row>
    <row r="5068">
      <c s="113" r="A5068">
        <v>168081000091</v>
      </c>
      <c t="s" s="136" r="B5068">
        <v>9843</v>
      </c>
      <c t="s" s="136" r="C5068">
        <v>9831</v>
      </c>
      <c t="s" s="136" r="D5068">
        <v>9843</v>
      </c>
      <c t="s" s="136" r="E5068">
        <v>9855</v>
      </c>
      <c s="150" r="F5068"/>
    </row>
    <row r="5069">
      <c s="113" r="A5069">
        <v>168081000245</v>
      </c>
      <c t="s" s="136" r="B5069">
        <v>9843</v>
      </c>
      <c t="s" s="136" r="C5069">
        <v>9831</v>
      </c>
      <c t="s" s="136" r="D5069">
        <v>9843</v>
      </c>
      <c t="s" s="136" r="E5069">
        <v>9856</v>
      </c>
      <c s="150" r="F5069"/>
    </row>
    <row r="5070">
      <c s="113" r="A5070">
        <v>168081000521</v>
      </c>
      <c t="s" s="136" r="B5070">
        <v>9843</v>
      </c>
      <c t="s" s="136" r="C5070">
        <v>9831</v>
      </c>
      <c t="s" s="136" r="D5070">
        <v>9843</v>
      </c>
      <c t="s" s="136" r="E5070">
        <v>9857</v>
      </c>
      <c s="150" r="F5070"/>
    </row>
    <row r="5071">
      <c s="113" r="A5071">
        <v>168081002523</v>
      </c>
      <c t="s" s="136" r="B5071">
        <v>9843</v>
      </c>
      <c t="s" s="136" r="C5071">
        <v>9831</v>
      </c>
      <c t="s" s="136" r="D5071">
        <v>9843</v>
      </c>
      <c t="s" s="136" r="E5071">
        <v>9858</v>
      </c>
      <c s="150" r="F5071"/>
    </row>
    <row r="5072">
      <c s="113" r="A5072">
        <v>168081000393</v>
      </c>
      <c t="s" s="136" r="B5072">
        <v>9843</v>
      </c>
      <c t="s" s="136" r="C5072">
        <v>9831</v>
      </c>
      <c t="s" s="136" r="D5072">
        <v>9843</v>
      </c>
      <c t="s" s="136" r="E5072">
        <v>9859</v>
      </c>
      <c s="150" r="F5072"/>
    </row>
    <row r="5073">
      <c s="113" r="A5073">
        <v>168081000661</v>
      </c>
      <c t="s" s="136" r="B5073">
        <v>9843</v>
      </c>
      <c t="s" s="136" r="C5073">
        <v>9831</v>
      </c>
      <c t="s" s="136" r="D5073">
        <v>9843</v>
      </c>
      <c t="s" s="136" r="E5073">
        <v>9860</v>
      </c>
      <c s="150" r="F5073"/>
    </row>
    <row r="5074">
      <c s="113" r="A5074">
        <v>168081001829</v>
      </c>
      <c t="s" s="136" r="B5074">
        <v>9843</v>
      </c>
      <c t="s" s="136" r="C5074">
        <v>9831</v>
      </c>
      <c t="s" s="136" r="D5074">
        <v>9843</v>
      </c>
      <c t="s" s="136" r="E5074">
        <v>9861</v>
      </c>
      <c s="150" r="F5074"/>
    </row>
    <row r="5075">
      <c s="113" r="A5075">
        <v>168081002167</v>
      </c>
      <c t="s" s="136" r="B5075">
        <v>9843</v>
      </c>
      <c t="s" s="136" r="C5075">
        <v>9831</v>
      </c>
      <c t="s" s="136" r="D5075">
        <v>9843</v>
      </c>
      <c t="s" s="136" r="E5075">
        <v>9862</v>
      </c>
      <c s="150" r="F5075"/>
    </row>
    <row r="5076">
      <c s="113" r="A5076">
        <v>168081006030</v>
      </c>
      <c t="s" s="136" r="B5076">
        <v>9843</v>
      </c>
      <c t="s" s="136" r="C5076">
        <v>9831</v>
      </c>
      <c t="s" s="136" r="D5076">
        <v>9843</v>
      </c>
      <c t="s" s="136" r="E5076">
        <v>9863</v>
      </c>
      <c s="150" r="F5076"/>
    </row>
    <row r="5077">
      <c s="113" r="A5077">
        <v>168081000181</v>
      </c>
      <c t="s" s="136" r="B5077">
        <v>9843</v>
      </c>
      <c t="s" s="136" r="C5077">
        <v>9831</v>
      </c>
      <c t="s" s="136" r="D5077">
        <v>9843</v>
      </c>
      <c t="s" s="136" r="E5077">
        <v>8942</v>
      </c>
      <c s="150" r="F5077"/>
    </row>
    <row r="5078">
      <c s="113" r="A5078">
        <v>168081000547</v>
      </c>
      <c t="s" s="136" r="B5078">
        <v>9843</v>
      </c>
      <c t="s" s="136" r="C5078">
        <v>9831</v>
      </c>
      <c t="s" s="136" r="D5078">
        <v>9843</v>
      </c>
      <c t="s" s="136" r="E5078">
        <v>9864</v>
      </c>
      <c s="150" r="F5078"/>
    </row>
    <row r="5079">
      <c s="113" r="A5079">
        <v>168081001306</v>
      </c>
      <c t="s" s="136" r="B5079">
        <v>9843</v>
      </c>
      <c t="s" s="136" r="C5079">
        <v>9831</v>
      </c>
      <c t="s" s="136" r="D5079">
        <v>9843</v>
      </c>
      <c t="s" s="136" r="E5079">
        <v>9865</v>
      </c>
      <c s="150" r="F5079"/>
    </row>
    <row r="5080">
      <c s="113" r="A5080">
        <v>168081001535</v>
      </c>
      <c t="s" s="136" r="B5080">
        <v>9843</v>
      </c>
      <c t="s" s="136" r="C5080">
        <v>9831</v>
      </c>
      <c t="s" s="136" r="D5080">
        <v>9843</v>
      </c>
      <c t="s" s="136" r="E5080">
        <v>9866</v>
      </c>
      <c s="150" r="F5080"/>
    </row>
    <row r="5081">
      <c s="113" r="A5081">
        <v>168081001845</v>
      </c>
      <c t="s" s="136" r="B5081">
        <v>9843</v>
      </c>
      <c t="s" s="136" r="C5081">
        <v>9831</v>
      </c>
      <c t="s" s="136" r="D5081">
        <v>9843</v>
      </c>
      <c t="s" s="136" r="E5081">
        <v>9867</v>
      </c>
      <c s="150" r="F5081"/>
    </row>
    <row r="5082">
      <c s="113" r="A5082">
        <v>168081001951</v>
      </c>
      <c t="s" s="136" r="B5082">
        <v>9843</v>
      </c>
      <c t="s" s="136" r="C5082">
        <v>9831</v>
      </c>
      <c t="s" s="136" r="D5082">
        <v>9843</v>
      </c>
      <c t="s" s="136" r="E5082">
        <v>9868</v>
      </c>
      <c s="150" r="F5082"/>
    </row>
    <row r="5083">
      <c s="113" r="A5083">
        <v>168081002051</v>
      </c>
      <c t="s" s="136" r="B5083">
        <v>9843</v>
      </c>
      <c t="s" s="136" r="C5083">
        <v>9831</v>
      </c>
      <c t="s" s="136" r="D5083">
        <v>9843</v>
      </c>
      <c t="s" s="136" r="E5083">
        <v>9869</v>
      </c>
      <c s="150" r="F5083"/>
    </row>
    <row r="5084">
      <c s="113" r="A5084">
        <v>168081002116</v>
      </c>
      <c t="s" s="136" r="B5084">
        <v>9843</v>
      </c>
      <c t="s" s="136" r="C5084">
        <v>9831</v>
      </c>
      <c t="s" s="136" r="D5084">
        <v>9843</v>
      </c>
      <c t="s" s="136" r="E5084">
        <v>9870</v>
      </c>
      <c s="150" r="F5084"/>
    </row>
    <row r="5085">
      <c s="113" r="A5085">
        <v>168081002175</v>
      </c>
      <c t="s" s="136" r="B5085">
        <v>9843</v>
      </c>
      <c t="s" s="136" r="C5085">
        <v>9831</v>
      </c>
      <c t="s" s="136" r="D5085">
        <v>9843</v>
      </c>
      <c t="s" s="136" r="E5085">
        <v>9871</v>
      </c>
      <c s="150" r="F5085"/>
    </row>
    <row r="5086">
      <c s="113" r="A5086">
        <v>168081000474</v>
      </c>
      <c t="s" s="136" r="B5086">
        <v>9843</v>
      </c>
      <c t="s" s="136" r="C5086">
        <v>9831</v>
      </c>
      <c t="s" s="136" r="D5086">
        <v>9843</v>
      </c>
      <c t="s" s="136" r="E5086">
        <v>9872</v>
      </c>
      <c s="150" r="F5086"/>
    </row>
    <row r="5087">
      <c s="113" r="A5087">
        <v>168081001128</v>
      </c>
      <c t="s" s="136" r="B5087">
        <v>9843</v>
      </c>
      <c t="s" s="136" r="C5087">
        <v>9831</v>
      </c>
      <c t="s" s="136" r="D5087">
        <v>9843</v>
      </c>
      <c t="s" s="136" r="E5087">
        <v>9873</v>
      </c>
      <c s="150" r="F5087"/>
    </row>
    <row r="5088">
      <c s="113" r="A5088">
        <v>168081001471</v>
      </c>
      <c t="s" s="136" r="B5088">
        <v>9843</v>
      </c>
      <c t="s" s="136" r="C5088">
        <v>9831</v>
      </c>
      <c t="s" s="136" r="D5088">
        <v>9843</v>
      </c>
      <c t="s" s="136" r="E5088">
        <v>9874</v>
      </c>
      <c s="150" r="F5088"/>
    </row>
    <row r="5089">
      <c s="113" r="A5089">
        <v>168081000989</v>
      </c>
      <c t="s" s="136" r="B5089">
        <v>9843</v>
      </c>
      <c t="s" s="136" r="C5089">
        <v>9831</v>
      </c>
      <c t="s" s="136" r="D5089">
        <v>9843</v>
      </c>
      <c t="s" s="136" r="E5089">
        <v>9875</v>
      </c>
      <c s="150" r="F5089"/>
    </row>
    <row r="5090">
      <c s="113" r="A5090">
        <v>168081001250</v>
      </c>
      <c t="s" s="136" r="B5090">
        <v>9843</v>
      </c>
      <c t="s" s="136" r="C5090">
        <v>9831</v>
      </c>
      <c t="s" s="136" r="D5090">
        <v>9843</v>
      </c>
      <c t="s" s="136" r="E5090">
        <v>8355</v>
      </c>
      <c s="150" r="F5090"/>
    </row>
    <row r="5091">
      <c s="113" r="A5091">
        <v>168081001837</v>
      </c>
      <c t="s" s="136" r="B5091">
        <v>9843</v>
      </c>
      <c t="s" s="136" r="C5091">
        <v>9831</v>
      </c>
      <c t="s" s="136" r="D5091">
        <v>9843</v>
      </c>
      <c t="s" s="136" r="E5091">
        <v>9876</v>
      </c>
      <c s="150" r="F5091"/>
    </row>
    <row r="5092">
      <c s="113" r="A5092">
        <v>168081002604</v>
      </c>
      <c t="s" s="136" r="B5092">
        <v>9843</v>
      </c>
      <c t="s" s="136" r="C5092">
        <v>9831</v>
      </c>
      <c t="s" s="136" r="D5092">
        <v>9843</v>
      </c>
      <c t="s" s="136" r="E5092">
        <v>9877</v>
      </c>
      <c s="150" r="F5092"/>
    </row>
    <row r="5093">
      <c s="113" r="A5093">
        <v>168081003261</v>
      </c>
      <c t="s" s="136" r="B5093">
        <v>9843</v>
      </c>
      <c t="s" s="136" r="C5093">
        <v>9831</v>
      </c>
      <c t="s" s="136" r="D5093">
        <v>9843</v>
      </c>
      <c t="s" s="136" r="E5093">
        <v>9878</v>
      </c>
      <c s="150" r="F5093"/>
    </row>
    <row r="5094">
      <c s="113" r="A5094">
        <v>168081000555</v>
      </c>
      <c t="s" s="136" r="B5094">
        <v>9843</v>
      </c>
      <c t="s" s="136" r="C5094">
        <v>9831</v>
      </c>
      <c t="s" s="136" r="D5094">
        <v>9843</v>
      </c>
      <c t="s" s="136" r="E5094">
        <v>9879</v>
      </c>
      <c s="150" r="F5094"/>
    </row>
    <row r="5095">
      <c s="113" r="A5095">
        <v>168081001268</v>
      </c>
      <c t="s" s="136" r="B5095">
        <v>9843</v>
      </c>
      <c t="s" s="136" r="C5095">
        <v>9831</v>
      </c>
      <c t="s" s="136" r="D5095">
        <v>9843</v>
      </c>
      <c t="s" s="136" r="E5095">
        <v>9880</v>
      </c>
      <c s="150" r="F5095"/>
    </row>
    <row r="5096">
      <c s="113" r="A5096">
        <v>168081001556</v>
      </c>
      <c t="s" s="136" r="B5096">
        <v>9843</v>
      </c>
      <c t="s" s="136" r="C5096">
        <v>9831</v>
      </c>
      <c t="s" s="136" r="D5096">
        <v>9843</v>
      </c>
      <c t="s" s="136" r="E5096">
        <v>9881</v>
      </c>
      <c s="150" r="F5096"/>
    </row>
    <row r="5097">
      <c s="113" r="A5097">
        <v>168081002124</v>
      </c>
      <c t="s" s="136" r="B5097">
        <v>9843</v>
      </c>
      <c t="s" s="136" r="C5097">
        <v>9831</v>
      </c>
      <c t="s" s="136" r="D5097">
        <v>9843</v>
      </c>
      <c t="s" s="136" r="E5097">
        <v>1942</v>
      </c>
      <c s="150" r="F5097"/>
    </row>
    <row r="5098">
      <c s="113" r="A5098">
        <v>468081023822</v>
      </c>
      <c t="s" s="136" r="B5098">
        <v>9843</v>
      </c>
      <c t="s" s="136" r="C5098">
        <v>9831</v>
      </c>
      <c t="s" s="136" r="D5098">
        <v>9843</v>
      </c>
      <c t="s" s="136" r="E5098">
        <v>9882</v>
      </c>
      <c s="150" r="F5098"/>
    </row>
    <row r="5099">
      <c s="113" r="A5099">
        <v>168081000369</v>
      </c>
      <c t="s" s="136" r="B5099">
        <v>9843</v>
      </c>
      <c t="s" s="136" r="C5099">
        <v>9831</v>
      </c>
      <c t="s" s="136" r="D5099">
        <v>9843</v>
      </c>
      <c t="s" s="136" r="E5099">
        <v>9883</v>
      </c>
      <c s="150" r="F5099"/>
    </row>
    <row r="5100">
      <c s="113" r="A5100">
        <v>168101000433</v>
      </c>
      <c t="s" s="136" r="B5100">
        <v>213</v>
      </c>
      <c t="s" s="136" r="C5100">
        <v>9831</v>
      </c>
      <c t="s" s="136" r="D5100">
        <v>9831</v>
      </c>
      <c t="s" s="136" r="E5100">
        <v>1585</v>
      </c>
      <c s="150" r="F5100"/>
    </row>
    <row r="5101">
      <c s="113" r="A5101">
        <v>268101000225</v>
      </c>
      <c t="s" s="136" r="B5101">
        <v>213</v>
      </c>
      <c t="s" s="136" r="C5101">
        <v>9831</v>
      </c>
      <c t="s" s="136" r="D5101">
        <v>9831</v>
      </c>
      <c t="s" s="136" r="E5101">
        <v>7327</v>
      </c>
      <c s="150" r="F5101"/>
    </row>
    <row r="5102">
      <c s="113" r="A5102">
        <v>268101000322</v>
      </c>
      <c t="s" s="136" r="B5102">
        <v>213</v>
      </c>
      <c t="s" s="136" r="C5102">
        <v>9831</v>
      </c>
      <c t="s" s="136" r="D5102">
        <v>9831</v>
      </c>
      <c t="s" s="136" r="E5102">
        <v>9884</v>
      </c>
      <c s="150" r="F5102"/>
    </row>
    <row r="5103">
      <c s="113" r="A5103">
        <v>268101000349</v>
      </c>
      <c t="s" s="136" r="B5103">
        <v>213</v>
      </c>
      <c t="s" s="136" r="C5103">
        <v>9831</v>
      </c>
      <c t="s" s="136" r="D5103">
        <v>9831</v>
      </c>
      <c t="s" s="136" r="E5103">
        <v>9885</v>
      </c>
      <c s="150" r="F5103"/>
    </row>
    <row r="5104">
      <c s="113" r="A5104">
        <v>268101000357</v>
      </c>
      <c t="s" s="136" r="B5104">
        <v>213</v>
      </c>
      <c t="s" s="136" r="C5104">
        <v>9831</v>
      </c>
      <c t="s" s="136" r="D5104">
        <v>9831</v>
      </c>
      <c t="s" s="136" r="E5104">
        <v>9886</v>
      </c>
      <c s="150" r="F5104"/>
    </row>
    <row r="5105">
      <c s="113" r="A5105">
        <v>268101000551</v>
      </c>
      <c t="s" s="136" r="B5105">
        <v>213</v>
      </c>
      <c t="s" s="136" r="C5105">
        <v>9831</v>
      </c>
      <c t="s" s="136" r="D5105">
        <v>9831</v>
      </c>
      <c t="s" s="136" r="E5105">
        <v>9887</v>
      </c>
      <c s="150" r="F5105"/>
    </row>
    <row r="5106">
      <c s="113" r="A5106">
        <v>268101000659</v>
      </c>
      <c t="s" s="136" r="B5106">
        <v>213</v>
      </c>
      <c t="s" s="136" r="C5106">
        <v>9831</v>
      </c>
      <c t="s" s="136" r="D5106">
        <v>9831</v>
      </c>
      <c t="s" s="136" r="E5106">
        <v>9888</v>
      </c>
      <c s="150" r="F5106"/>
    </row>
    <row r="5107">
      <c s="113" r="A5107">
        <v>268101000748</v>
      </c>
      <c t="s" s="136" r="B5107">
        <v>213</v>
      </c>
      <c t="s" s="136" r="C5107">
        <v>9831</v>
      </c>
      <c t="s" s="136" r="D5107">
        <v>9831</v>
      </c>
      <c t="s" s="136" r="E5107">
        <v>9889</v>
      </c>
      <c s="150" r="F5107"/>
    </row>
    <row r="5108">
      <c s="50" r="A5108">
        <v>168121000031</v>
      </c>
      <c t="s" s="103" r="B5108">
        <v>9890</v>
      </c>
      <c t="s" s="103" r="C5108">
        <v>4930</v>
      </c>
      <c t="s" s="103" r="D5108">
        <v>9831</v>
      </c>
      <c t="s" s="103" r="E5108">
        <v>9891</v>
      </c>
      <c s="150" r="F5108"/>
    </row>
    <row r="5109">
      <c s="50" r="A5109">
        <v>168132000245</v>
      </c>
      <c t="s" s="103" r="B5109">
        <v>9892</v>
      </c>
      <c t="s" s="103" r="C5109">
        <v>4930</v>
      </c>
      <c t="s" s="103" r="D5109">
        <v>9831</v>
      </c>
      <c t="s" s="103" r="E5109">
        <v>9893</v>
      </c>
      <c s="150" r="F5109"/>
    </row>
    <row r="5110">
      <c s="50" r="A5110">
        <v>168147000106</v>
      </c>
      <c t="s" s="103" r="B5110">
        <v>9894</v>
      </c>
      <c t="s" s="103" r="C5110">
        <v>4930</v>
      </c>
      <c t="s" s="103" r="D5110">
        <v>9831</v>
      </c>
      <c t="s" s="103" r="E5110">
        <v>9895</v>
      </c>
      <c s="150" r="F5110"/>
    </row>
    <row r="5111">
      <c s="50" r="A5111">
        <v>168152000225</v>
      </c>
      <c t="s" s="103" r="B5111">
        <v>9896</v>
      </c>
      <c t="s" s="103" r="C5111">
        <v>4930</v>
      </c>
      <c t="s" s="103" r="D5111">
        <v>9831</v>
      </c>
      <c t="s" s="103" r="E5111">
        <v>9897</v>
      </c>
      <c s="150" r="F5111"/>
    </row>
    <row r="5112">
      <c s="113" r="A5112">
        <v>168160000021</v>
      </c>
      <c t="s" s="136" r="B5112">
        <v>9898</v>
      </c>
      <c t="s" s="136" r="C5112">
        <v>9831</v>
      </c>
      <c t="s" s="136" r="D5112">
        <v>9831</v>
      </c>
      <c t="s" s="136" r="E5112">
        <v>1586</v>
      </c>
      <c s="150" r="F5112"/>
    </row>
    <row r="5113">
      <c s="113" r="A5113">
        <v>268160000123</v>
      </c>
      <c t="s" s="136" r="B5113">
        <v>9898</v>
      </c>
      <c t="s" s="136" r="C5113">
        <v>9831</v>
      </c>
      <c t="s" s="136" r="D5113">
        <v>9831</v>
      </c>
      <c t="s" s="136" r="E5113">
        <v>7395</v>
      </c>
      <c s="150" r="F5113"/>
    </row>
    <row r="5114">
      <c s="113" r="A5114">
        <v>268160000174</v>
      </c>
      <c t="s" s="136" r="B5114">
        <v>9898</v>
      </c>
      <c t="s" s="136" r="C5114">
        <v>9831</v>
      </c>
      <c t="s" s="136" r="D5114">
        <v>9831</v>
      </c>
      <c t="s" s="136" r="E5114">
        <v>9899</v>
      </c>
      <c s="150" r="F5114"/>
    </row>
    <row r="5115">
      <c s="113" r="A5115">
        <v>268160000221</v>
      </c>
      <c t="s" s="136" r="B5115">
        <v>9898</v>
      </c>
      <c t="s" s="136" r="C5115">
        <v>9831</v>
      </c>
      <c t="s" s="136" r="D5115">
        <v>9831</v>
      </c>
      <c t="s" s="136" r="E5115">
        <v>9900</v>
      </c>
      <c s="150" r="F5115"/>
    </row>
    <row r="5116">
      <c s="113" r="A5116">
        <v>268160000247</v>
      </c>
      <c t="s" s="136" r="B5116">
        <v>9898</v>
      </c>
      <c t="s" s="136" r="C5116">
        <v>9831</v>
      </c>
      <c t="s" s="136" r="D5116">
        <v>9831</v>
      </c>
      <c t="s" s="136" r="E5116">
        <v>9901</v>
      </c>
      <c s="150" r="F5116"/>
    </row>
    <row r="5117">
      <c s="50" r="A5117">
        <v>168162000339</v>
      </c>
      <c t="s" s="103" r="B5117">
        <v>9902</v>
      </c>
      <c t="s" s="103" r="C5117">
        <v>4930</v>
      </c>
      <c t="s" s="103" r="D5117">
        <v>9831</v>
      </c>
      <c t="s" s="103" r="E5117">
        <v>9903</v>
      </c>
      <c s="150" r="F5117"/>
    </row>
    <row r="5118">
      <c s="50" r="A5118">
        <v>168169000229</v>
      </c>
      <c t="s" s="103" r="B5118">
        <v>9904</v>
      </c>
      <c t="s" s="103" r="C5118">
        <v>4930</v>
      </c>
      <c t="s" s="103" r="D5118">
        <v>9831</v>
      </c>
      <c t="s" s="103" r="E5118">
        <v>9905</v>
      </c>
      <c s="150" r="F5118"/>
    </row>
    <row r="5119">
      <c s="113" r="A5119">
        <v>168190000271</v>
      </c>
      <c t="s" s="136" r="B5119">
        <v>9906</v>
      </c>
      <c t="s" s="136" r="C5119">
        <v>9831</v>
      </c>
      <c t="s" s="136" r="D5119">
        <v>9831</v>
      </c>
      <c t="s" s="136" r="E5119">
        <v>9907</v>
      </c>
      <c s="150" r="F5119"/>
    </row>
    <row r="5120">
      <c s="113" r="A5120">
        <v>168190000026</v>
      </c>
      <c t="s" s="136" r="B5120">
        <v>9906</v>
      </c>
      <c t="s" s="136" r="C5120">
        <v>9831</v>
      </c>
      <c t="s" s="136" r="D5120">
        <v>9831</v>
      </c>
      <c t="s" s="136" r="E5120">
        <v>1588</v>
      </c>
      <c s="150" r="F5120"/>
    </row>
    <row r="5121">
      <c s="113" r="A5121">
        <v>168190000093</v>
      </c>
      <c t="s" s="136" r="B5121">
        <v>9906</v>
      </c>
      <c t="s" s="136" r="C5121">
        <v>9831</v>
      </c>
      <c t="s" s="136" r="D5121">
        <v>9831</v>
      </c>
      <c t="s" s="136" r="E5121">
        <v>9908</v>
      </c>
      <c s="150" r="F5121"/>
    </row>
    <row r="5122">
      <c s="50" r="A5122">
        <v>168207000017</v>
      </c>
      <c t="s" s="103" r="B5122">
        <v>9909</v>
      </c>
      <c t="s" s="103" r="C5122">
        <v>4930</v>
      </c>
      <c t="s" s="103" r="D5122">
        <v>9831</v>
      </c>
      <c t="s" s="103" r="E5122">
        <v>9910</v>
      </c>
      <c s="150" r="F5122"/>
    </row>
    <row r="5123">
      <c s="113" r="A5123">
        <v>168209000014</v>
      </c>
      <c t="s" s="136" r="B5123">
        <v>9911</v>
      </c>
      <c t="s" s="136" r="C5123">
        <v>9831</v>
      </c>
      <c t="s" s="136" r="D5123">
        <v>9831</v>
      </c>
      <c t="s" s="136" r="E5123">
        <v>9912</v>
      </c>
      <c s="150" r="F5123"/>
    </row>
    <row r="5124">
      <c s="113" r="A5124">
        <v>268209000035</v>
      </c>
      <c t="s" s="136" r="B5124">
        <v>9911</v>
      </c>
      <c t="s" s="136" r="C5124">
        <v>9831</v>
      </c>
      <c t="s" s="136" r="D5124">
        <v>9831</v>
      </c>
      <c t="s" s="136" r="E5124">
        <v>9913</v>
      </c>
      <c s="150" r="F5124"/>
    </row>
    <row r="5125">
      <c s="113" r="A5125">
        <v>268209000043</v>
      </c>
      <c t="s" s="136" r="B5125">
        <v>9911</v>
      </c>
      <c t="s" s="136" r="C5125">
        <v>9831</v>
      </c>
      <c t="s" s="136" r="D5125">
        <v>9831</v>
      </c>
      <c t="s" s="136" r="E5125">
        <v>9914</v>
      </c>
      <c s="150" r="F5125"/>
    </row>
    <row r="5126">
      <c s="113" r="A5126">
        <v>268209000051</v>
      </c>
      <c t="s" s="136" r="B5126">
        <v>9911</v>
      </c>
      <c t="s" s="136" r="C5126">
        <v>9831</v>
      </c>
      <c t="s" s="136" r="D5126">
        <v>9831</v>
      </c>
      <c t="s" s="136" r="E5126">
        <v>9915</v>
      </c>
      <c s="150" r="F5126"/>
    </row>
    <row r="5127">
      <c s="113" r="A5127">
        <v>268209000060</v>
      </c>
      <c t="s" s="136" r="B5127">
        <v>9911</v>
      </c>
      <c t="s" s="136" r="C5127">
        <v>9831</v>
      </c>
      <c t="s" s="136" r="D5127">
        <v>9831</v>
      </c>
      <c t="s" s="136" r="E5127">
        <v>9916</v>
      </c>
      <c s="150" r="F5127"/>
    </row>
    <row r="5128">
      <c s="113" r="A5128">
        <v>268209000108</v>
      </c>
      <c t="s" s="136" r="B5128">
        <v>9911</v>
      </c>
      <c t="s" s="136" r="C5128">
        <v>9831</v>
      </c>
      <c t="s" s="136" r="D5128">
        <v>9831</v>
      </c>
      <c t="s" s="136" r="E5128">
        <v>9917</v>
      </c>
      <c s="150" r="F5128"/>
    </row>
    <row r="5129">
      <c s="113" r="A5129">
        <v>268209000132</v>
      </c>
      <c t="s" s="136" r="B5129">
        <v>9911</v>
      </c>
      <c t="s" s="136" r="C5129">
        <v>9831</v>
      </c>
      <c t="s" s="136" r="D5129">
        <v>9831</v>
      </c>
      <c t="s" s="136" r="E5129">
        <v>7192</v>
      </c>
      <c s="150" r="F5129"/>
    </row>
    <row r="5130">
      <c s="113" r="A5130">
        <v>268209000141</v>
      </c>
      <c t="s" s="136" r="B5130">
        <v>9911</v>
      </c>
      <c t="s" s="136" r="C5130">
        <v>9831</v>
      </c>
      <c t="s" s="136" r="D5130">
        <v>9831</v>
      </c>
      <c t="s" s="136" r="E5130">
        <v>9918</v>
      </c>
      <c s="150" r="F5130"/>
    </row>
    <row r="5131">
      <c s="113" r="A5131">
        <v>268209000159</v>
      </c>
      <c t="s" s="136" r="B5131">
        <v>9911</v>
      </c>
      <c t="s" s="136" r="C5131">
        <v>9831</v>
      </c>
      <c t="s" s="136" r="D5131">
        <v>9831</v>
      </c>
      <c t="s" s="136" r="E5131">
        <v>9919</v>
      </c>
      <c s="150" r="F5131"/>
    </row>
    <row r="5132">
      <c s="113" r="A5132">
        <v>268209000183</v>
      </c>
      <c t="s" s="136" r="B5132">
        <v>9911</v>
      </c>
      <c t="s" s="136" r="C5132">
        <v>9831</v>
      </c>
      <c t="s" s="136" r="D5132">
        <v>9831</v>
      </c>
      <c t="s" s="136" r="E5132">
        <v>9920</v>
      </c>
      <c s="150" r="F5132"/>
    </row>
    <row r="5133">
      <c s="50" r="A5133">
        <v>168211000170</v>
      </c>
      <c t="s" s="103" r="B5133">
        <v>9921</v>
      </c>
      <c t="s" s="103" r="C5133">
        <v>4930</v>
      </c>
      <c t="s" s="103" r="D5133">
        <v>9831</v>
      </c>
      <c t="s" s="103" r="E5133">
        <v>9922</v>
      </c>
      <c s="150" r="F5133"/>
    </row>
    <row r="5134">
      <c s="50" r="A5134">
        <v>168211000030</v>
      </c>
      <c t="s" s="103" r="B5134">
        <v>9921</v>
      </c>
      <c t="s" s="103" r="C5134">
        <v>4930</v>
      </c>
      <c t="s" s="103" r="D5134">
        <v>9831</v>
      </c>
      <c t="s" s="103" r="E5134">
        <v>7310</v>
      </c>
      <c s="150" r="F5134"/>
    </row>
    <row r="5135">
      <c s="50" r="A5135">
        <v>168217000449</v>
      </c>
      <c t="s" s="103" r="B5135">
        <v>9923</v>
      </c>
      <c t="s" s="103" r="C5135">
        <v>4930</v>
      </c>
      <c t="s" s="103" r="D5135">
        <v>9831</v>
      </c>
      <c t="s" s="103" r="E5135">
        <v>9924</v>
      </c>
      <c s="150" r="F5135"/>
    </row>
    <row r="5136">
      <c s="50" r="A5136">
        <v>168229000029</v>
      </c>
      <c t="s" s="103" r="B5136">
        <v>9925</v>
      </c>
      <c t="s" s="103" r="C5136">
        <v>4930</v>
      </c>
      <c t="s" s="103" r="D5136">
        <v>9831</v>
      </c>
      <c t="s" s="103" r="E5136">
        <v>9926</v>
      </c>
      <c s="150" r="F5136"/>
    </row>
    <row r="5137">
      <c s="113" r="A5137">
        <v>168235000031</v>
      </c>
      <c t="s" s="136" r="B5137">
        <v>9927</v>
      </c>
      <c t="s" s="136" r="C5137">
        <v>9831</v>
      </c>
      <c t="s" s="136" r="D5137">
        <v>9831</v>
      </c>
      <c t="s" s="136" r="E5137">
        <v>9928</v>
      </c>
      <c s="150" r="F5137"/>
    </row>
    <row r="5138">
      <c s="113" r="A5138">
        <v>268235000078</v>
      </c>
      <c t="s" s="136" r="B5138">
        <v>9927</v>
      </c>
      <c t="s" s="136" r="C5138">
        <v>9831</v>
      </c>
      <c t="s" s="136" r="D5138">
        <v>9831</v>
      </c>
      <c t="s" s="136" r="E5138">
        <v>9929</v>
      </c>
      <c s="150" r="F5138"/>
    </row>
    <row r="5139">
      <c s="113" r="A5139">
        <v>268235000108</v>
      </c>
      <c t="s" s="136" r="B5139">
        <v>9927</v>
      </c>
      <c t="s" s="136" r="C5139">
        <v>9831</v>
      </c>
      <c t="s" s="136" r="D5139">
        <v>9831</v>
      </c>
      <c t="s" s="136" r="E5139">
        <v>7100</v>
      </c>
      <c s="150" r="F5139"/>
    </row>
    <row r="5140">
      <c s="113" r="A5140">
        <v>268235000116</v>
      </c>
      <c t="s" s="136" r="B5140">
        <v>9927</v>
      </c>
      <c t="s" s="136" r="C5140">
        <v>9831</v>
      </c>
      <c t="s" s="136" r="D5140">
        <v>9831</v>
      </c>
      <c t="s" s="136" r="E5140">
        <v>9930</v>
      </c>
      <c s="150" r="F5140"/>
    </row>
    <row r="5141">
      <c s="113" r="A5141">
        <v>268235000159</v>
      </c>
      <c t="s" s="136" r="B5141">
        <v>9927</v>
      </c>
      <c t="s" s="136" r="C5141">
        <v>9831</v>
      </c>
      <c t="s" s="136" r="D5141">
        <v>9831</v>
      </c>
      <c t="s" s="136" r="E5141">
        <v>9931</v>
      </c>
      <c s="150" r="F5141"/>
    </row>
    <row r="5142">
      <c s="113" r="A5142">
        <v>268235000175</v>
      </c>
      <c t="s" s="136" r="B5142">
        <v>9927</v>
      </c>
      <c t="s" s="136" r="C5142">
        <v>9831</v>
      </c>
      <c t="s" s="136" r="D5142">
        <v>9831</v>
      </c>
      <c t="s" s="136" r="E5142">
        <v>9932</v>
      </c>
      <c s="150" r="F5142"/>
    </row>
    <row r="5143">
      <c s="113" r="A5143">
        <v>268235000337</v>
      </c>
      <c t="s" s="136" r="B5143">
        <v>9927</v>
      </c>
      <c t="s" s="136" r="C5143">
        <v>9831</v>
      </c>
      <c t="s" s="136" r="D5143">
        <v>9831</v>
      </c>
      <c t="s" s="136" r="E5143">
        <v>9933</v>
      </c>
      <c s="150" r="F5143"/>
    </row>
    <row r="5144">
      <c s="113" r="A5144">
        <v>268235000370</v>
      </c>
      <c t="s" s="136" r="B5144">
        <v>9927</v>
      </c>
      <c t="s" s="136" r="C5144">
        <v>9831</v>
      </c>
      <c t="s" s="136" r="D5144">
        <v>9831</v>
      </c>
      <c t="s" s="136" r="E5144">
        <v>9934</v>
      </c>
      <c s="150" r="F5144"/>
    </row>
    <row r="5145">
      <c s="113" r="A5145">
        <v>268235000442</v>
      </c>
      <c t="s" s="136" r="B5145">
        <v>9927</v>
      </c>
      <c t="s" s="136" r="C5145">
        <v>9831</v>
      </c>
      <c t="s" s="136" r="D5145">
        <v>9831</v>
      </c>
      <c t="s" s="136" r="E5145">
        <v>9935</v>
      </c>
      <c s="150" r="F5145"/>
    </row>
    <row r="5146">
      <c s="113" r="A5146">
        <v>268235000469</v>
      </c>
      <c t="s" s="136" r="B5146">
        <v>9927</v>
      </c>
      <c t="s" s="136" r="C5146">
        <v>9831</v>
      </c>
      <c t="s" s="136" r="D5146">
        <v>9831</v>
      </c>
      <c t="s" s="136" r="E5146">
        <v>9936</v>
      </c>
      <c s="150" r="F5146"/>
    </row>
    <row r="5147">
      <c s="113" r="A5147">
        <v>268235000485</v>
      </c>
      <c t="s" s="136" r="B5147">
        <v>9927</v>
      </c>
      <c t="s" s="136" r="C5147">
        <v>9831</v>
      </c>
      <c t="s" s="136" r="D5147">
        <v>9831</v>
      </c>
      <c t="s" s="136" r="E5147">
        <v>9937</v>
      </c>
      <c s="150" r="F5147"/>
    </row>
    <row r="5148">
      <c s="113" r="A5148">
        <v>268235000515</v>
      </c>
      <c t="s" s="136" r="B5148">
        <v>9927</v>
      </c>
      <c t="s" s="136" r="C5148">
        <v>9831</v>
      </c>
      <c t="s" s="136" r="D5148">
        <v>9831</v>
      </c>
      <c t="s" s="136" r="E5148">
        <v>9938</v>
      </c>
      <c s="150" r="F5148"/>
    </row>
    <row r="5149">
      <c s="113" r="A5149">
        <v>268235000540</v>
      </c>
      <c t="s" s="136" r="B5149">
        <v>9927</v>
      </c>
      <c t="s" s="136" r="C5149">
        <v>9831</v>
      </c>
      <c t="s" s="136" r="D5149">
        <v>9831</v>
      </c>
      <c t="s" s="136" r="E5149">
        <v>9939</v>
      </c>
      <c s="150" r="F5149"/>
    </row>
    <row r="5150">
      <c s="113" r="A5150">
        <v>268235000558</v>
      </c>
      <c t="s" s="136" r="B5150">
        <v>9927</v>
      </c>
      <c t="s" s="136" r="C5150">
        <v>9831</v>
      </c>
      <c t="s" s="136" r="D5150">
        <v>9831</v>
      </c>
      <c t="s" s="136" r="E5150">
        <v>9940</v>
      </c>
      <c s="150" r="F5150"/>
    </row>
    <row r="5151">
      <c s="113" r="A5151">
        <v>268235000566</v>
      </c>
      <c t="s" s="136" r="B5151">
        <v>9927</v>
      </c>
      <c t="s" s="136" r="C5151">
        <v>9831</v>
      </c>
      <c t="s" s="136" r="D5151">
        <v>9831</v>
      </c>
      <c t="s" s="136" r="E5151">
        <v>9941</v>
      </c>
      <c s="150" r="F5151"/>
    </row>
    <row r="5152">
      <c s="113" r="A5152">
        <v>268235000582</v>
      </c>
      <c t="s" s="136" r="B5152">
        <v>9927</v>
      </c>
      <c t="s" s="136" r="C5152">
        <v>9831</v>
      </c>
      <c t="s" s="136" r="D5152">
        <v>9831</v>
      </c>
      <c t="s" s="136" r="E5152">
        <v>9942</v>
      </c>
      <c s="150" r="F5152"/>
    </row>
    <row r="5153">
      <c s="113" r="A5153">
        <v>268235000710</v>
      </c>
      <c t="s" s="136" r="B5153">
        <v>9927</v>
      </c>
      <c t="s" s="136" r="C5153">
        <v>9831</v>
      </c>
      <c t="s" s="136" r="D5153">
        <v>9831</v>
      </c>
      <c t="s" s="136" r="E5153">
        <v>9943</v>
      </c>
      <c s="150" r="F5153"/>
    </row>
    <row r="5154">
      <c s="113" r="A5154">
        <v>268235001074</v>
      </c>
      <c t="s" s="136" r="B5154">
        <v>9927</v>
      </c>
      <c t="s" s="136" r="C5154">
        <v>9831</v>
      </c>
      <c t="s" s="136" r="D5154">
        <v>9831</v>
      </c>
      <c t="s" s="136" r="E5154">
        <v>9944</v>
      </c>
      <c s="150" r="F5154"/>
    </row>
    <row r="5155">
      <c s="50" r="A5155">
        <v>168245000110</v>
      </c>
      <c t="s" s="103" r="B5155">
        <v>9945</v>
      </c>
      <c t="s" s="103" r="C5155">
        <v>4930</v>
      </c>
      <c t="s" s="103" r="D5155">
        <v>9831</v>
      </c>
      <c t="s" s="103" r="E5155">
        <v>9946</v>
      </c>
      <c s="150" r="F5155"/>
    </row>
    <row r="5156">
      <c s="113" r="A5156">
        <v>168255001181</v>
      </c>
      <c t="s" s="136" r="B5156">
        <v>9947</v>
      </c>
      <c t="s" s="136" r="C5156">
        <v>9831</v>
      </c>
      <c t="s" s="136" r="D5156">
        <v>9831</v>
      </c>
      <c t="s" s="136" r="E5156">
        <v>9948</v>
      </c>
      <c s="150" r="F5156"/>
    </row>
    <row r="5157">
      <c s="113" r="A5157">
        <v>168255001467</v>
      </c>
      <c t="s" s="136" r="B5157">
        <v>9947</v>
      </c>
      <c t="s" s="136" r="C5157">
        <v>9831</v>
      </c>
      <c t="s" s="136" r="D5157">
        <v>9831</v>
      </c>
      <c t="s" s="136" r="E5157">
        <v>9949</v>
      </c>
      <c s="150" r="F5157"/>
    </row>
    <row r="5158">
      <c s="113" r="A5158">
        <v>168255001572</v>
      </c>
      <c t="s" s="136" r="B5158">
        <v>9947</v>
      </c>
      <c t="s" s="136" r="C5158">
        <v>9831</v>
      </c>
      <c t="s" s="136" r="D5158">
        <v>9831</v>
      </c>
      <c t="s" s="136" r="E5158">
        <v>9950</v>
      </c>
      <c s="150" r="F5158"/>
    </row>
    <row r="5159">
      <c s="113" r="A5159">
        <v>268255000201</v>
      </c>
      <c t="s" s="136" r="B5159">
        <v>9947</v>
      </c>
      <c t="s" s="136" r="C5159">
        <v>9831</v>
      </c>
      <c t="s" s="136" r="D5159">
        <v>9831</v>
      </c>
      <c t="s" s="136" r="E5159">
        <v>9951</v>
      </c>
      <c s="150" r="F5159"/>
    </row>
    <row r="5160">
      <c s="113" r="A5160">
        <v>268255000210</v>
      </c>
      <c t="s" s="136" r="B5160">
        <v>9947</v>
      </c>
      <c t="s" s="136" r="C5160">
        <v>9831</v>
      </c>
      <c t="s" s="136" r="D5160">
        <v>9831</v>
      </c>
      <c t="s" s="136" r="E5160">
        <v>9952</v>
      </c>
      <c s="150" r="F5160"/>
    </row>
    <row r="5161">
      <c s="113" r="A5161">
        <v>268255000350</v>
      </c>
      <c t="s" s="136" r="B5161">
        <v>9947</v>
      </c>
      <c t="s" s="136" r="C5161">
        <v>9831</v>
      </c>
      <c t="s" s="136" r="D5161">
        <v>9831</v>
      </c>
      <c t="s" s="136" r="E5161">
        <v>9953</v>
      </c>
      <c s="150" r="F5161"/>
    </row>
    <row r="5162">
      <c s="113" r="A5162">
        <v>268255000376</v>
      </c>
      <c t="s" s="136" r="B5162">
        <v>9947</v>
      </c>
      <c t="s" s="136" r="C5162">
        <v>9831</v>
      </c>
      <c t="s" s="136" r="D5162">
        <v>9831</v>
      </c>
      <c t="s" s="136" r="E5162">
        <v>9954</v>
      </c>
      <c s="150" r="F5162"/>
    </row>
    <row r="5163">
      <c s="113" r="A5163">
        <v>268255000384</v>
      </c>
      <c t="s" s="136" r="B5163">
        <v>9947</v>
      </c>
      <c t="s" s="136" r="C5163">
        <v>9831</v>
      </c>
      <c t="s" s="136" r="D5163">
        <v>9831</v>
      </c>
      <c t="s" s="136" r="E5163">
        <v>7074</v>
      </c>
      <c s="150" r="F5163"/>
    </row>
    <row r="5164">
      <c s="113" r="A5164">
        <v>268255001275</v>
      </c>
      <c t="s" s="136" r="B5164">
        <v>9947</v>
      </c>
      <c t="s" s="136" r="C5164">
        <v>9831</v>
      </c>
      <c t="s" s="136" r="D5164">
        <v>9831</v>
      </c>
      <c t="s" s="136" r="E5164">
        <v>9955</v>
      </c>
      <c s="150" r="F5164"/>
    </row>
    <row r="5165">
      <c s="113" r="A5165">
        <v>268255001321</v>
      </c>
      <c t="s" s="136" r="B5165">
        <v>9947</v>
      </c>
      <c t="s" s="136" r="C5165">
        <v>9831</v>
      </c>
      <c t="s" s="136" r="D5165">
        <v>9831</v>
      </c>
      <c t="s" s="136" r="E5165">
        <v>9956</v>
      </c>
      <c s="150" r="F5165"/>
    </row>
    <row r="5166">
      <c s="113" r="A5166">
        <v>268255001348</v>
      </c>
      <c t="s" s="136" r="B5166">
        <v>9947</v>
      </c>
      <c t="s" s="136" r="C5166">
        <v>9831</v>
      </c>
      <c t="s" s="136" r="D5166">
        <v>9831</v>
      </c>
      <c t="s" s="136" r="E5166">
        <v>9957</v>
      </c>
      <c s="150" r="F5166"/>
    </row>
    <row r="5167">
      <c s="113" r="A5167">
        <v>168264000244</v>
      </c>
      <c t="s" s="136" r="B5167">
        <v>9958</v>
      </c>
      <c t="s" s="136" r="C5167">
        <v>9831</v>
      </c>
      <c t="s" s="136" r="D5167">
        <v>9831</v>
      </c>
      <c t="s" s="136" r="E5167">
        <v>7102</v>
      </c>
      <c s="150" r="F5167"/>
    </row>
    <row r="5168">
      <c s="113" r="A5168">
        <v>268264000176</v>
      </c>
      <c t="s" s="136" r="B5168">
        <v>9958</v>
      </c>
      <c t="s" s="136" r="C5168">
        <v>9831</v>
      </c>
      <c t="s" s="136" r="D5168">
        <v>9831</v>
      </c>
      <c t="s" s="136" r="E5168">
        <v>9959</v>
      </c>
      <c s="150" r="F5168"/>
    </row>
    <row r="5169">
      <c s="113" r="A5169">
        <v>268264000184</v>
      </c>
      <c t="s" s="136" r="B5169">
        <v>9958</v>
      </c>
      <c t="s" s="136" r="C5169">
        <v>9831</v>
      </c>
      <c t="s" s="136" r="D5169">
        <v>9831</v>
      </c>
      <c t="s" s="136" r="E5169">
        <v>9960</v>
      </c>
      <c s="150" r="F5169"/>
    </row>
    <row r="5170">
      <c s="113" r="A5170">
        <v>268264000192</v>
      </c>
      <c t="s" s="136" r="B5170">
        <v>9958</v>
      </c>
      <c t="s" s="136" r="C5170">
        <v>9831</v>
      </c>
      <c t="s" s="136" r="D5170">
        <v>9831</v>
      </c>
      <c t="s" s="136" r="E5170">
        <v>9961</v>
      </c>
      <c s="150" r="F5170"/>
    </row>
    <row r="5171">
      <c s="113" r="A5171">
        <v>268264000206</v>
      </c>
      <c t="s" s="136" r="B5171">
        <v>9958</v>
      </c>
      <c t="s" s="136" r="C5171">
        <v>9831</v>
      </c>
      <c t="s" s="136" r="D5171">
        <v>9831</v>
      </c>
      <c t="s" s="136" r="E5171">
        <v>9962</v>
      </c>
      <c s="150" r="F5171"/>
    </row>
    <row r="5172">
      <c s="113" r="A5172">
        <v>268264000214</v>
      </c>
      <c t="s" s="136" r="B5172">
        <v>9958</v>
      </c>
      <c t="s" s="136" r="C5172">
        <v>9831</v>
      </c>
      <c t="s" s="136" r="D5172">
        <v>9831</v>
      </c>
      <c t="s" s="136" r="E5172">
        <v>9963</v>
      </c>
      <c s="150" r="F5172"/>
    </row>
    <row r="5173">
      <c s="113" r="A5173">
        <v>268264000222</v>
      </c>
      <c t="s" s="136" r="B5173">
        <v>9958</v>
      </c>
      <c t="s" s="136" r="C5173">
        <v>9831</v>
      </c>
      <c t="s" s="136" r="D5173">
        <v>9831</v>
      </c>
      <c t="s" s="136" r="E5173">
        <v>9964</v>
      </c>
      <c s="150" r="F5173"/>
    </row>
    <row r="5174">
      <c s="113" r="A5174">
        <v>268264000231</v>
      </c>
      <c t="s" s="136" r="B5174">
        <v>9958</v>
      </c>
      <c t="s" s="136" r="C5174">
        <v>9831</v>
      </c>
      <c t="s" s="136" r="D5174">
        <v>9831</v>
      </c>
      <c t="s" s="136" r="E5174">
        <v>9965</v>
      </c>
      <c s="150" r="F5174"/>
    </row>
    <row r="5175">
      <c s="113" r="A5175">
        <v>268264000257</v>
      </c>
      <c t="s" s="136" r="B5175">
        <v>9958</v>
      </c>
      <c t="s" s="136" r="C5175">
        <v>9831</v>
      </c>
      <c t="s" s="136" r="D5175">
        <v>9831</v>
      </c>
      <c t="s" s="136" r="E5175">
        <v>9966</v>
      </c>
      <c s="150" r="F5175"/>
    </row>
    <row r="5176">
      <c s="113" r="A5176">
        <v>268264000265</v>
      </c>
      <c t="s" s="136" r="B5176">
        <v>9958</v>
      </c>
      <c t="s" s="136" r="C5176">
        <v>9831</v>
      </c>
      <c t="s" s="136" r="D5176">
        <v>9831</v>
      </c>
      <c t="s" s="136" r="E5176">
        <v>9967</v>
      </c>
      <c s="150" r="F5176"/>
    </row>
    <row r="5177">
      <c s="113" r="A5177">
        <v>268264000281</v>
      </c>
      <c t="s" s="136" r="B5177">
        <v>9958</v>
      </c>
      <c t="s" s="136" r="C5177">
        <v>9831</v>
      </c>
      <c t="s" s="136" r="D5177">
        <v>9831</v>
      </c>
      <c t="s" s="136" r="E5177">
        <v>9968</v>
      </c>
      <c s="150" r="F5177"/>
    </row>
    <row r="5178">
      <c s="113" r="A5178">
        <v>268264000303</v>
      </c>
      <c t="s" s="136" r="B5178">
        <v>9958</v>
      </c>
      <c t="s" s="136" r="C5178">
        <v>9831</v>
      </c>
      <c t="s" s="136" r="D5178">
        <v>9831</v>
      </c>
      <c t="s" s="136" r="E5178">
        <v>9969</v>
      </c>
      <c s="150" r="F5178"/>
    </row>
    <row r="5179">
      <c s="113" r="A5179">
        <v>268264000354</v>
      </c>
      <c t="s" s="136" r="B5179">
        <v>9958</v>
      </c>
      <c t="s" s="136" r="C5179">
        <v>9831</v>
      </c>
      <c t="s" s="136" r="D5179">
        <v>9831</v>
      </c>
      <c t="s" s="136" r="E5179">
        <v>9970</v>
      </c>
      <c s="150" r="F5179"/>
    </row>
    <row r="5180">
      <c s="113" r="A5180">
        <v>168266000179</v>
      </c>
      <c t="s" s="136" r="B5180">
        <v>9971</v>
      </c>
      <c t="s" s="136" r="C5180">
        <v>9831</v>
      </c>
      <c t="s" s="136" r="D5180">
        <v>9831</v>
      </c>
      <c t="s" s="136" r="E5180">
        <v>7102</v>
      </c>
      <c s="150" r="F5180"/>
    </row>
    <row r="5181">
      <c s="113" r="A5181">
        <v>268266000017</v>
      </c>
      <c t="s" s="136" r="B5181">
        <v>9971</v>
      </c>
      <c t="s" s="136" r="C5181">
        <v>9831</v>
      </c>
      <c t="s" s="136" r="D5181">
        <v>9831</v>
      </c>
      <c t="s" s="136" r="E5181">
        <v>9972</v>
      </c>
      <c s="150" r="F5181"/>
    </row>
    <row r="5182">
      <c s="113" r="A5182">
        <v>268266000068</v>
      </c>
      <c t="s" s="136" r="B5182">
        <v>9971</v>
      </c>
      <c t="s" s="136" r="C5182">
        <v>9831</v>
      </c>
      <c t="s" s="136" r="D5182">
        <v>9831</v>
      </c>
      <c t="s" s="136" r="E5182">
        <v>9973</v>
      </c>
      <c s="150" r="F5182"/>
    </row>
    <row r="5183">
      <c s="113" r="A5183">
        <v>268266000092</v>
      </c>
      <c t="s" s="136" r="B5183">
        <v>9971</v>
      </c>
      <c t="s" s="136" r="C5183">
        <v>9831</v>
      </c>
      <c t="s" s="136" r="D5183">
        <v>9831</v>
      </c>
      <c t="s" s="136" r="E5183">
        <v>9974</v>
      </c>
      <c s="150" r="F5183"/>
    </row>
    <row r="5184">
      <c s="113" r="A5184">
        <v>268266000114</v>
      </c>
      <c t="s" s="136" r="B5184">
        <v>9971</v>
      </c>
      <c t="s" s="136" r="C5184">
        <v>9831</v>
      </c>
      <c t="s" s="136" r="D5184">
        <v>9831</v>
      </c>
      <c t="s" s="136" r="E5184">
        <v>9975</v>
      </c>
      <c s="150" r="F5184"/>
    </row>
    <row r="5185">
      <c s="113" r="A5185">
        <v>268266000122</v>
      </c>
      <c t="s" s="136" r="B5185">
        <v>9971</v>
      </c>
      <c t="s" s="136" r="C5185">
        <v>9831</v>
      </c>
      <c t="s" s="136" r="D5185">
        <v>9831</v>
      </c>
      <c t="s" s="136" r="E5185">
        <v>9976</v>
      </c>
      <c s="150" r="F5185"/>
    </row>
    <row r="5186">
      <c s="113" r="A5186">
        <v>268266000131</v>
      </c>
      <c t="s" s="136" r="B5186">
        <v>9971</v>
      </c>
      <c t="s" s="136" r="C5186">
        <v>9831</v>
      </c>
      <c t="s" s="136" r="D5186">
        <v>9831</v>
      </c>
      <c t="s" s="136" r="E5186">
        <v>9977</v>
      </c>
      <c s="150" r="F5186"/>
    </row>
    <row r="5187">
      <c s="113" r="A5187">
        <v>268266000149</v>
      </c>
      <c t="s" s="136" r="B5187">
        <v>9971</v>
      </c>
      <c t="s" s="136" r="C5187">
        <v>9831</v>
      </c>
      <c t="s" s="136" r="D5187">
        <v>9831</v>
      </c>
      <c t="s" s="136" r="E5187">
        <v>9978</v>
      </c>
      <c s="150" r="F5187"/>
    </row>
    <row r="5188">
      <c s="113" r="A5188">
        <v>268266000157</v>
      </c>
      <c t="s" s="136" r="B5188">
        <v>9971</v>
      </c>
      <c t="s" s="136" r="C5188">
        <v>9831</v>
      </c>
      <c t="s" s="136" r="D5188">
        <v>9831</v>
      </c>
      <c t="s" s="136" r="E5188">
        <v>9979</v>
      </c>
      <c s="150" r="F5188"/>
    </row>
    <row r="5189">
      <c s="113" r="A5189">
        <v>268266000165</v>
      </c>
      <c t="s" s="136" r="B5189">
        <v>9971</v>
      </c>
      <c t="s" s="136" r="C5189">
        <v>9831</v>
      </c>
      <c t="s" s="136" r="D5189">
        <v>9831</v>
      </c>
      <c t="s" s="136" r="E5189">
        <v>9980</v>
      </c>
      <c s="150" r="F5189"/>
    </row>
    <row r="5190">
      <c s="113" r="A5190">
        <v>268266000203</v>
      </c>
      <c t="s" s="136" r="B5190">
        <v>9971</v>
      </c>
      <c t="s" s="136" r="C5190">
        <v>9831</v>
      </c>
      <c t="s" s="136" r="D5190">
        <v>9831</v>
      </c>
      <c t="s" s="136" r="E5190">
        <v>9981</v>
      </c>
      <c s="150" r="F5190"/>
    </row>
    <row r="5191">
      <c s="113" r="A5191">
        <v>268266000211</v>
      </c>
      <c t="s" s="136" r="B5191">
        <v>9971</v>
      </c>
      <c t="s" s="136" r="C5191">
        <v>9831</v>
      </c>
      <c t="s" s="136" r="D5191">
        <v>9831</v>
      </c>
      <c t="s" s="136" r="E5191">
        <v>9982</v>
      </c>
      <c s="150" r="F5191"/>
    </row>
    <row r="5192">
      <c s="113" r="A5192">
        <v>268266000246</v>
      </c>
      <c t="s" s="136" r="B5192">
        <v>9971</v>
      </c>
      <c t="s" s="136" r="C5192">
        <v>9831</v>
      </c>
      <c t="s" s="136" r="D5192">
        <v>9831</v>
      </c>
      <c t="s" s="136" r="E5192">
        <v>9983</v>
      </c>
      <c s="150" r="F5192"/>
    </row>
    <row r="5193">
      <c s="50" r="A5193">
        <v>168271000012</v>
      </c>
      <c t="s" s="103" r="B5193">
        <v>9984</v>
      </c>
      <c t="s" s="103" r="C5193">
        <v>4930</v>
      </c>
      <c t="s" s="103" r="D5193">
        <v>9831</v>
      </c>
      <c t="s" s="103" r="E5193">
        <v>9985</v>
      </c>
      <c s="150" r="F5193"/>
    </row>
    <row r="5194">
      <c s="50" r="A5194">
        <v>168276000070</v>
      </c>
      <c t="s" s="103" r="B5194">
        <v>9986</v>
      </c>
      <c t="s" s="103" r="C5194">
        <v>4930</v>
      </c>
      <c t="s" s="103" r="D5194">
        <v>9987</v>
      </c>
      <c t="s" s="103" r="E5194">
        <v>9988</v>
      </c>
      <c s="150" r="F5194"/>
    </row>
    <row r="5195">
      <c s="50" r="A5195">
        <v>268276001771</v>
      </c>
      <c t="s" s="103" r="B5195">
        <v>9986</v>
      </c>
      <c t="s" s="103" r="C5195">
        <v>4930</v>
      </c>
      <c t="s" s="103" r="D5195">
        <v>9987</v>
      </c>
      <c t="s" s="103" r="E5195">
        <v>9989</v>
      </c>
      <c s="150" r="F5195"/>
    </row>
    <row r="5196">
      <c s="50" r="A5196">
        <v>168276000118</v>
      </c>
      <c t="s" s="103" r="B5196">
        <v>9986</v>
      </c>
      <c t="s" s="103" r="C5196">
        <v>4930</v>
      </c>
      <c t="s" s="103" r="D5196">
        <v>9987</v>
      </c>
      <c t="s" s="103" r="E5196">
        <v>9990</v>
      </c>
      <c s="150" r="F5196"/>
    </row>
    <row r="5197">
      <c s="50" r="A5197">
        <v>268276000392</v>
      </c>
      <c t="s" s="103" r="B5197">
        <v>9986</v>
      </c>
      <c t="s" s="103" r="C5197">
        <v>4930</v>
      </c>
      <c t="s" s="103" r="D5197">
        <v>9987</v>
      </c>
      <c t="s" s="103" r="E5197">
        <v>9991</v>
      </c>
      <c s="150" r="F5197"/>
    </row>
    <row r="5198">
      <c s="50" r="A5198">
        <v>168276000100</v>
      </c>
      <c t="s" s="103" r="B5198">
        <v>9986</v>
      </c>
      <c t="s" s="103" r="C5198">
        <v>4930</v>
      </c>
      <c t="s" s="103" r="D5198">
        <v>9987</v>
      </c>
      <c t="s" s="103" r="E5198">
        <v>9992</v>
      </c>
      <c s="150" r="F5198"/>
    </row>
    <row r="5199">
      <c s="50" r="A5199">
        <v>168276000134</v>
      </c>
      <c t="s" s="103" r="B5199">
        <v>9986</v>
      </c>
      <c t="s" s="103" r="C5199">
        <v>4930</v>
      </c>
      <c t="s" s="103" r="D5199">
        <v>9987</v>
      </c>
      <c t="s" s="103" r="E5199">
        <v>9993</v>
      </c>
      <c s="150" r="F5199"/>
    </row>
    <row r="5200">
      <c s="50" r="A5200">
        <v>168276001220</v>
      </c>
      <c t="s" s="103" r="B5200">
        <v>9986</v>
      </c>
      <c t="s" s="103" r="C5200">
        <v>4930</v>
      </c>
      <c t="s" s="103" r="D5200">
        <v>9987</v>
      </c>
      <c t="s" s="103" r="E5200">
        <v>9994</v>
      </c>
      <c s="150" r="F5200"/>
    </row>
    <row r="5201">
      <c s="50" r="A5201">
        <v>168276001033</v>
      </c>
      <c t="s" s="103" r="B5201">
        <v>9986</v>
      </c>
      <c t="s" s="103" r="C5201">
        <v>4930</v>
      </c>
      <c t="s" s="103" r="D5201">
        <v>9987</v>
      </c>
      <c t="s" s="103" r="E5201">
        <v>9995</v>
      </c>
      <c s="150" r="F5201"/>
    </row>
    <row r="5202">
      <c s="50" r="A5202">
        <v>168276002862</v>
      </c>
      <c t="s" s="103" r="B5202">
        <v>9986</v>
      </c>
      <c t="s" s="103" r="C5202">
        <v>4930</v>
      </c>
      <c t="s" s="103" r="D5202">
        <v>9987</v>
      </c>
      <c t="s" s="103" r="E5202">
        <v>9996</v>
      </c>
      <c s="150" r="F5202"/>
    </row>
    <row r="5203">
      <c s="50" r="A5203">
        <v>168276000886</v>
      </c>
      <c t="s" s="103" r="B5203">
        <v>9986</v>
      </c>
      <c t="s" s="103" r="C5203">
        <v>4930</v>
      </c>
      <c t="s" s="103" r="D5203">
        <v>9987</v>
      </c>
      <c t="s" s="103" r="E5203">
        <v>9997</v>
      </c>
      <c s="150" r="F5203"/>
    </row>
    <row r="5204">
      <c s="50" r="A5204">
        <v>268276000333</v>
      </c>
      <c t="s" s="103" r="B5204">
        <v>9986</v>
      </c>
      <c t="s" s="103" r="C5204">
        <v>4930</v>
      </c>
      <c t="s" s="103" r="D5204">
        <v>9987</v>
      </c>
      <c t="s" s="103" r="E5204">
        <v>9998</v>
      </c>
      <c s="150" r="F5204"/>
    </row>
    <row r="5205">
      <c s="50" r="A5205">
        <v>168276000363</v>
      </c>
      <c t="s" s="103" r="B5205">
        <v>9986</v>
      </c>
      <c t="s" s="103" r="C5205">
        <v>4930</v>
      </c>
      <c t="s" s="103" r="D5205">
        <v>9987</v>
      </c>
      <c t="s" s="103" r="E5205">
        <v>9999</v>
      </c>
      <c s="150" r="F5205"/>
    </row>
    <row r="5206">
      <c s="50" r="A5206">
        <v>168276000592</v>
      </c>
      <c t="s" s="103" r="B5206">
        <v>9986</v>
      </c>
      <c t="s" s="103" r="C5206">
        <v>4930</v>
      </c>
      <c t="s" s="103" r="D5206">
        <v>9987</v>
      </c>
      <c t="s" s="103" r="E5206">
        <v>10000</v>
      </c>
      <c s="150" r="F5206"/>
    </row>
    <row r="5207">
      <c s="50" r="A5207">
        <v>168276001424</v>
      </c>
      <c t="s" s="103" r="B5207">
        <v>9986</v>
      </c>
      <c t="s" s="103" r="C5207">
        <v>4930</v>
      </c>
      <c t="s" s="103" r="D5207">
        <v>9987</v>
      </c>
      <c t="s" s="103" r="E5207">
        <v>10001</v>
      </c>
      <c s="150" r="F5207"/>
    </row>
    <row r="5208">
      <c s="50" r="A5208">
        <v>168276001823</v>
      </c>
      <c t="s" s="103" r="B5208">
        <v>9986</v>
      </c>
      <c t="s" s="103" r="C5208">
        <v>4930</v>
      </c>
      <c t="s" s="103" r="D5208">
        <v>9987</v>
      </c>
      <c t="s" s="103" r="E5208">
        <v>10002</v>
      </c>
      <c s="150" r="F5208"/>
    </row>
    <row r="5209">
      <c s="50" r="A5209">
        <v>168276000258</v>
      </c>
      <c t="s" s="103" r="B5209">
        <v>9986</v>
      </c>
      <c t="s" s="103" r="C5209">
        <v>4930</v>
      </c>
      <c t="s" s="103" r="D5209">
        <v>9987</v>
      </c>
      <c t="s" s="103" r="E5209">
        <v>10003</v>
      </c>
      <c s="150" r="F5209"/>
    </row>
    <row r="5210">
      <c s="50" r="A5210">
        <v>168276001190</v>
      </c>
      <c t="s" s="103" r="B5210">
        <v>9986</v>
      </c>
      <c t="s" s="103" r="C5210">
        <v>4930</v>
      </c>
      <c t="s" s="103" r="D5210">
        <v>9987</v>
      </c>
      <c t="s" s="103" r="E5210">
        <v>10004</v>
      </c>
      <c s="150" r="F5210"/>
    </row>
    <row r="5211">
      <c s="50" r="A5211">
        <v>168276001874</v>
      </c>
      <c t="s" s="103" r="B5211">
        <v>9986</v>
      </c>
      <c t="s" s="103" r="C5211">
        <v>4930</v>
      </c>
      <c t="s" s="103" r="D5211">
        <v>9987</v>
      </c>
      <c t="s" s="103" r="E5211">
        <v>10005</v>
      </c>
      <c s="150" r="F5211"/>
    </row>
    <row r="5212">
      <c s="50" r="A5212">
        <v>168276001408</v>
      </c>
      <c t="s" s="103" r="B5212">
        <v>9986</v>
      </c>
      <c t="s" s="103" r="C5212">
        <v>4930</v>
      </c>
      <c t="s" s="103" r="D5212">
        <v>9987</v>
      </c>
      <c t="s" s="103" r="E5212">
        <v>10006</v>
      </c>
      <c s="150" r="F5212"/>
    </row>
    <row r="5213">
      <c s="50" r="A5213">
        <v>168276000533</v>
      </c>
      <c t="s" s="103" r="B5213">
        <v>9986</v>
      </c>
      <c t="s" s="103" r="C5213">
        <v>4930</v>
      </c>
      <c t="s" s="103" r="D5213">
        <v>9987</v>
      </c>
      <c t="s" s="103" r="E5213">
        <v>8423</v>
      </c>
      <c s="150" r="F5213"/>
    </row>
    <row r="5214">
      <c s="50" r="A5214">
        <v>168276001017</v>
      </c>
      <c t="s" s="103" r="B5214">
        <v>9986</v>
      </c>
      <c t="s" s="103" r="C5214">
        <v>4930</v>
      </c>
      <c t="s" s="103" r="D5214">
        <v>9987</v>
      </c>
      <c t="s" s="103" r="E5214">
        <v>10007</v>
      </c>
      <c s="150" r="F5214"/>
    </row>
    <row r="5215">
      <c s="50" r="A5215">
        <v>168276000142</v>
      </c>
      <c t="s" s="103" r="B5215">
        <v>9986</v>
      </c>
      <c t="s" s="103" r="C5215">
        <v>4930</v>
      </c>
      <c t="s" s="103" r="D5215">
        <v>9987</v>
      </c>
      <c t="s" s="103" r="E5215">
        <v>10008</v>
      </c>
      <c s="150" r="F5215"/>
    </row>
    <row r="5216">
      <c s="50" r="A5216">
        <v>168276000584</v>
      </c>
      <c t="s" s="103" r="B5216">
        <v>9986</v>
      </c>
      <c t="s" s="103" r="C5216">
        <v>4930</v>
      </c>
      <c t="s" s="103" r="D5216">
        <v>9987</v>
      </c>
      <c t="s" s="103" r="E5216">
        <v>10009</v>
      </c>
      <c s="150" r="F5216"/>
    </row>
    <row r="5217">
      <c s="50" r="A5217">
        <v>168276001904</v>
      </c>
      <c t="s" s="103" r="B5217">
        <v>9986</v>
      </c>
      <c t="s" s="103" r="C5217">
        <v>4930</v>
      </c>
      <c t="s" s="103" r="D5217">
        <v>9987</v>
      </c>
      <c t="s" s="103" r="E5217">
        <v>10010</v>
      </c>
      <c s="150" r="F5217"/>
    </row>
    <row r="5218">
      <c s="50" r="A5218">
        <v>168276001416</v>
      </c>
      <c t="s" s="103" r="B5218">
        <v>9986</v>
      </c>
      <c t="s" s="103" r="C5218">
        <v>4930</v>
      </c>
      <c t="s" s="103" r="D5218">
        <v>9987</v>
      </c>
      <c t="s" s="103" r="E5218">
        <v>10011</v>
      </c>
      <c s="150" r="F5218"/>
    </row>
    <row r="5219">
      <c s="50" r="A5219">
        <v>168276001009</v>
      </c>
      <c t="s" s="103" r="B5219">
        <v>9986</v>
      </c>
      <c t="s" s="103" r="C5219">
        <v>4930</v>
      </c>
      <c t="s" s="103" r="D5219">
        <v>9987</v>
      </c>
      <c t="s" s="103" r="E5219">
        <v>10012</v>
      </c>
      <c s="150" r="F5219"/>
    </row>
    <row r="5220">
      <c s="50" r="A5220">
        <v>168276000509</v>
      </c>
      <c t="s" s="103" r="B5220">
        <v>9986</v>
      </c>
      <c t="s" s="103" r="C5220">
        <v>4930</v>
      </c>
      <c t="s" s="103" r="D5220">
        <v>9987</v>
      </c>
      <c t="s" s="103" r="E5220">
        <v>10013</v>
      </c>
      <c s="150" r="F5220"/>
    </row>
    <row r="5221">
      <c s="50" r="A5221">
        <v>168276000452</v>
      </c>
      <c t="s" s="103" r="B5221">
        <v>9986</v>
      </c>
      <c t="s" s="103" r="C5221">
        <v>4930</v>
      </c>
      <c t="s" s="103" r="D5221">
        <v>9987</v>
      </c>
      <c t="s" s="103" r="E5221">
        <v>10014</v>
      </c>
      <c s="150" r="F5221"/>
    </row>
    <row r="5222">
      <c s="50" r="A5222">
        <v>168276000126</v>
      </c>
      <c t="s" s="103" r="B5222">
        <v>9986</v>
      </c>
      <c t="s" s="103" r="C5222">
        <v>4930</v>
      </c>
      <c t="s" s="103" r="D5222">
        <v>9987</v>
      </c>
      <c t="s" s="103" r="E5222">
        <v>10015</v>
      </c>
      <c s="150" r="F5222"/>
    </row>
    <row r="5223">
      <c s="50" r="A5223">
        <v>168276000797</v>
      </c>
      <c t="s" s="103" r="B5223">
        <v>9986</v>
      </c>
      <c t="s" s="103" r="C5223">
        <v>4930</v>
      </c>
      <c t="s" s="103" r="D5223">
        <v>9987</v>
      </c>
      <c t="s" s="103" r="E5223">
        <v>10016</v>
      </c>
      <c s="150" r="F5223"/>
    </row>
    <row r="5224">
      <c s="50" r="A5224">
        <v>168276000321</v>
      </c>
      <c t="s" s="103" r="B5224">
        <v>9986</v>
      </c>
      <c t="s" s="103" r="C5224">
        <v>4930</v>
      </c>
      <c t="s" s="103" r="D5224">
        <v>9987</v>
      </c>
      <c t="s" s="103" r="E5224">
        <v>10017</v>
      </c>
      <c s="150" r="F5224"/>
    </row>
    <row r="5225">
      <c s="50" r="A5225">
        <v>186296000033</v>
      </c>
      <c t="s" s="103" r="B5225">
        <v>10018</v>
      </c>
      <c t="s" s="103" r="C5225">
        <v>4930</v>
      </c>
      <c t="s" s="103" r="D5225">
        <v>9831</v>
      </c>
      <c t="s" s="103" r="E5225">
        <v>8025</v>
      </c>
      <c s="150" r="F5225"/>
    </row>
    <row r="5226">
      <c s="113" r="A5226">
        <v>168298000235</v>
      </c>
      <c t="s" s="136" r="B5226">
        <v>10019</v>
      </c>
      <c t="s" s="136" r="C5226">
        <v>9831</v>
      </c>
      <c t="s" s="136" r="D5226">
        <v>9831</v>
      </c>
      <c t="s" s="136" r="E5226">
        <v>1594</v>
      </c>
      <c s="150" r="F5226"/>
    </row>
    <row r="5227">
      <c s="113" r="A5227">
        <v>268298000094</v>
      </c>
      <c t="s" s="136" r="B5227">
        <v>10019</v>
      </c>
      <c t="s" s="136" r="C5227">
        <v>9831</v>
      </c>
      <c t="s" s="136" r="D5227">
        <v>9831</v>
      </c>
      <c t="s" s="136" r="E5227">
        <v>7847</v>
      </c>
      <c s="150" r="F5227"/>
    </row>
    <row r="5228">
      <c s="113" r="A5228">
        <v>268298000124</v>
      </c>
      <c t="s" s="136" r="B5228">
        <v>10019</v>
      </c>
      <c t="s" s="136" r="C5228">
        <v>9831</v>
      </c>
      <c t="s" s="136" r="D5228">
        <v>9831</v>
      </c>
      <c t="s" s="136" r="E5228">
        <v>10020</v>
      </c>
      <c s="150" r="F5228"/>
    </row>
    <row r="5229">
      <c s="113" r="A5229">
        <v>268298000175</v>
      </c>
      <c t="s" s="136" r="B5229">
        <v>10019</v>
      </c>
      <c t="s" s="136" r="C5229">
        <v>9831</v>
      </c>
      <c t="s" s="136" r="D5229">
        <v>9831</v>
      </c>
      <c t="s" s="136" r="E5229">
        <v>10021</v>
      </c>
      <c s="150" r="F5229"/>
    </row>
    <row r="5230">
      <c s="113" r="A5230">
        <v>268298000302</v>
      </c>
      <c t="s" s="136" r="B5230">
        <v>10019</v>
      </c>
      <c t="s" s="136" r="C5230">
        <v>9831</v>
      </c>
      <c t="s" s="136" r="D5230">
        <v>9831</v>
      </c>
      <c t="s" s="136" r="E5230">
        <v>10022</v>
      </c>
      <c s="150" r="F5230"/>
    </row>
    <row r="5231">
      <c s="113" r="A5231">
        <v>168307000260</v>
      </c>
      <c t="s" s="136" r="B5231">
        <v>10023</v>
      </c>
      <c t="s" s="136" r="C5231">
        <v>9831</v>
      </c>
      <c t="s" s="136" r="D5231">
        <v>10024</v>
      </c>
      <c t="s" s="136" r="E5231">
        <v>10025</v>
      </c>
      <c s="150" r="F5231"/>
    </row>
    <row r="5232">
      <c s="113" r="A5232">
        <v>168307001100</v>
      </c>
      <c t="s" s="136" r="B5232">
        <v>10023</v>
      </c>
      <c t="s" s="136" r="C5232">
        <v>9831</v>
      </c>
      <c t="s" s="136" r="D5232">
        <v>10024</v>
      </c>
      <c t="s" s="136" r="E5232">
        <v>10026</v>
      </c>
      <c s="150" r="F5232"/>
    </row>
    <row r="5233">
      <c s="50" r="A5233">
        <v>168307001045</v>
      </c>
      <c t="s" s="103" r="B5233">
        <v>4896</v>
      </c>
      <c t="s" s="103" r="C5233">
        <v>4930</v>
      </c>
      <c t="s" s="103" r="D5233">
        <v>10024</v>
      </c>
      <c t="s" s="103" r="E5233">
        <v>10027</v>
      </c>
      <c s="150" r="F5233"/>
    </row>
    <row r="5234">
      <c s="50" r="A5234">
        <v>168307001789</v>
      </c>
      <c t="s" s="103" r="B5234">
        <v>4896</v>
      </c>
      <c t="s" s="103" r="C5234">
        <v>4930</v>
      </c>
      <c t="s" s="103" r="D5234">
        <v>10024</v>
      </c>
      <c t="s" s="103" r="E5234">
        <v>10028</v>
      </c>
      <c s="150" r="F5234"/>
    </row>
    <row r="5235">
      <c s="50" r="A5235">
        <v>168307000367</v>
      </c>
      <c t="s" s="103" r="B5235">
        <v>4896</v>
      </c>
      <c t="s" s="103" r="C5235">
        <v>4930</v>
      </c>
      <c t="s" s="103" r="D5235">
        <v>10024</v>
      </c>
      <c t="s" s="103" r="E5235">
        <v>10029</v>
      </c>
      <c s="150" r="F5235"/>
    </row>
    <row r="5236">
      <c s="50" r="A5236">
        <v>168307000286</v>
      </c>
      <c t="s" s="103" r="B5236">
        <v>4896</v>
      </c>
      <c t="s" s="103" r="C5236">
        <v>4930</v>
      </c>
      <c t="s" s="103" r="D5236">
        <v>10024</v>
      </c>
      <c t="s" s="103" r="E5236">
        <v>10030</v>
      </c>
      <c s="150" r="F5236"/>
    </row>
    <row r="5237">
      <c s="50" r="A5237">
        <v>168307001029</v>
      </c>
      <c t="s" s="103" r="B5237">
        <v>4896</v>
      </c>
      <c t="s" s="103" r="C5237">
        <v>4930</v>
      </c>
      <c t="s" s="103" r="D5237">
        <v>10024</v>
      </c>
      <c t="s" s="103" r="E5237">
        <v>10031</v>
      </c>
      <c s="150" r="F5237"/>
    </row>
    <row r="5238">
      <c s="50" r="A5238">
        <v>168307000243</v>
      </c>
      <c t="s" s="103" r="B5238">
        <v>4896</v>
      </c>
      <c t="s" s="103" r="C5238">
        <v>4930</v>
      </c>
      <c t="s" s="103" r="D5238">
        <v>10024</v>
      </c>
      <c t="s" s="103" r="E5238">
        <v>10032</v>
      </c>
      <c s="150" r="F5238"/>
    </row>
    <row r="5239">
      <c s="50" r="A5239">
        <v>168307000791</v>
      </c>
      <c t="s" s="103" r="B5239">
        <v>4896</v>
      </c>
      <c t="s" s="103" r="C5239">
        <v>4930</v>
      </c>
      <c t="s" s="103" r="D5239">
        <v>10024</v>
      </c>
      <c t="s" s="103" r="E5239">
        <v>10033</v>
      </c>
      <c s="150" r="F5239"/>
    </row>
    <row r="5240">
      <c s="50" r="A5240">
        <v>168307000251</v>
      </c>
      <c t="s" s="103" r="B5240">
        <v>4896</v>
      </c>
      <c t="s" s="103" r="C5240">
        <v>4930</v>
      </c>
      <c t="s" s="103" r="D5240">
        <v>10024</v>
      </c>
      <c t="s" s="103" r="E5240">
        <v>10034</v>
      </c>
      <c s="150" r="F5240"/>
    </row>
    <row r="5241">
      <c s="113" r="A5241">
        <v>168307000815</v>
      </c>
      <c t="s" s="136" r="B5241">
        <v>10023</v>
      </c>
      <c t="s" s="136" r="C5241">
        <v>9831</v>
      </c>
      <c t="s" s="136" r="D5241">
        <v>10024</v>
      </c>
      <c t="s" s="136" r="E5241">
        <v>10035</v>
      </c>
      <c s="150" r="F5241"/>
    </row>
    <row r="5242">
      <c s="113" r="A5242">
        <v>168307001266</v>
      </c>
      <c t="s" s="136" r="B5242">
        <v>10023</v>
      </c>
      <c t="s" s="136" r="C5242">
        <v>9831</v>
      </c>
      <c t="s" s="136" r="D5242">
        <v>10024</v>
      </c>
      <c t="s" s="136" r="E5242">
        <v>10036</v>
      </c>
      <c s="150" r="F5242"/>
    </row>
    <row r="5243">
      <c s="113" r="A5243">
        <v>268307000060</v>
      </c>
      <c t="s" s="136" r="B5243">
        <v>10023</v>
      </c>
      <c t="s" s="136" r="C5243">
        <v>9831</v>
      </c>
      <c t="s" s="136" r="D5243">
        <v>10024</v>
      </c>
      <c t="s" s="136" r="E5243">
        <v>10037</v>
      </c>
      <c s="150" r="F5243"/>
    </row>
    <row r="5244">
      <c s="50" r="A5244">
        <v>168307001096</v>
      </c>
      <c t="s" s="103" r="B5244">
        <v>4896</v>
      </c>
      <c t="s" s="103" r="C5244">
        <v>4930</v>
      </c>
      <c t="s" s="103" r="D5244">
        <v>10024</v>
      </c>
      <c t="s" s="103" r="E5244">
        <v>10038</v>
      </c>
      <c s="150" r="F5244"/>
    </row>
    <row r="5245">
      <c s="50" r="A5245">
        <v>168307001274</v>
      </c>
      <c t="s" s="103" r="B5245">
        <v>4896</v>
      </c>
      <c t="s" s="103" r="C5245">
        <v>4930</v>
      </c>
      <c t="s" s="103" r="D5245">
        <v>10024</v>
      </c>
      <c t="s" s="103" r="E5245">
        <v>10039</v>
      </c>
      <c s="150" r="F5245"/>
    </row>
    <row r="5246">
      <c s="50" r="A5246">
        <v>288684001105</v>
      </c>
      <c t="s" s="103" r="B5246">
        <v>4896</v>
      </c>
      <c t="s" s="103" r="C5246">
        <v>4930</v>
      </c>
      <c t="s" s="103" r="D5246">
        <v>10024</v>
      </c>
      <c t="s" s="103" r="E5246">
        <v>10040</v>
      </c>
      <c s="150" r="F5246"/>
    </row>
    <row r="5247">
      <c s="50" r="A5247">
        <v>168307000677</v>
      </c>
      <c t="s" s="103" r="B5247">
        <v>4896</v>
      </c>
      <c t="s" s="103" r="C5247">
        <v>4930</v>
      </c>
      <c t="s" s="103" r="D5247">
        <v>10024</v>
      </c>
      <c t="s" s="103" r="E5247">
        <v>10041</v>
      </c>
      <c s="150" r="F5247"/>
    </row>
    <row r="5248">
      <c s="50" r="A5248">
        <v>168307001053</v>
      </c>
      <c t="s" s="103" r="B5248">
        <v>4896</v>
      </c>
      <c t="s" s="103" r="C5248">
        <v>4930</v>
      </c>
      <c t="s" s="103" r="D5248">
        <v>10024</v>
      </c>
      <c t="s" s="103" r="E5248">
        <v>10042</v>
      </c>
      <c s="150" r="F5248"/>
    </row>
    <row r="5249">
      <c s="113" r="A5249">
        <v>168307000073</v>
      </c>
      <c t="s" s="136" r="B5249">
        <v>10023</v>
      </c>
      <c t="s" s="136" r="C5249">
        <v>9831</v>
      </c>
      <c t="s" s="136" r="D5249">
        <v>10024</v>
      </c>
      <c t="s" s="136" r="E5249">
        <v>10043</v>
      </c>
      <c s="150" r="F5249"/>
    </row>
    <row r="5250">
      <c s="113" r="A5250">
        <v>168307000804</v>
      </c>
      <c t="s" s="136" r="B5250">
        <v>10023</v>
      </c>
      <c t="s" s="136" r="C5250">
        <v>9831</v>
      </c>
      <c t="s" s="136" r="D5250">
        <v>10024</v>
      </c>
      <c t="s" s="136" r="E5250">
        <v>10044</v>
      </c>
      <c s="150" r="F5250"/>
    </row>
    <row r="5251">
      <c s="113" r="A5251">
        <v>168307001037</v>
      </c>
      <c t="s" s="136" r="B5251">
        <v>10023</v>
      </c>
      <c t="s" s="136" r="C5251">
        <v>9831</v>
      </c>
      <c t="s" s="136" r="D5251">
        <v>10024</v>
      </c>
      <c t="s" s="136" r="E5251">
        <v>10045</v>
      </c>
      <c s="150" r="F5251"/>
    </row>
    <row r="5252">
      <c s="50" r="A5252">
        <v>168320000180</v>
      </c>
      <c t="s" s="103" r="B5252">
        <v>8388</v>
      </c>
      <c t="s" s="103" r="C5252">
        <v>4930</v>
      </c>
      <c t="s" s="103" r="D5252">
        <v>9831</v>
      </c>
      <c t="s" s="103" r="E5252">
        <v>10046</v>
      </c>
      <c s="150" r="F5252"/>
    </row>
    <row r="5253">
      <c s="50" r="A5253">
        <v>168320000244</v>
      </c>
      <c t="s" s="103" r="B5253">
        <v>8388</v>
      </c>
      <c t="s" s="103" r="C5253">
        <v>4930</v>
      </c>
      <c t="s" s="103" r="D5253">
        <v>9831</v>
      </c>
      <c t="s" s="103" r="E5253">
        <v>3087</v>
      </c>
      <c s="150" r="F5253"/>
    </row>
    <row r="5254">
      <c s="113" r="A5254">
        <v>168327000096</v>
      </c>
      <c t="s" s="136" r="B5254">
        <v>10047</v>
      </c>
      <c t="s" s="136" r="C5254">
        <v>9831</v>
      </c>
      <c t="s" s="136" r="D5254">
        <v>9831</v>
      </c>
      <c t="s" s="136" r="E5254">
        <v>1598</v>
      </c>
      <c s="150" r="F5254"/>
    </row>
    <row r="5255">
      <c s="113" r="A5255">
        <v>268327000015</v>
      </c>
      <c t="s" s="136" r="B5255">
        <v>10047</v>
      </c>
      <c t="s" s="136" r="C5255">
        <v>9831</v>
      </c>
      <c t="s" s="136" r="D5255">
        <v>9831</v>
      </c>
      <c t="s" s="136" r="E5255">
        <v>10048</v>
      </c>
      <c s="150" r="F5255"/>
    </row>
    <row r="5256">
      <c s="113" r="A5256">
        <v>268327000023</v>
      </c>
      <c t="s" s="136" r="B5256">
        <v>10047</v>
      </c>
      <c t="s" s="136" r="C5256">
        <v>9831</v>
      </c>
      <c t="s" s="136" r="D5256">
        <v>9831</v>
      </c>
      <c t="s" s="136" r="E5256">
        <v>10049</v>
      </c>
      <c s="150" r="F5256"/>
    </row>
    <row r="5257">
      <c s="113" r="A5257">
        <v>268327000058</v>
      </c>
      <c t="s" s="136" r="B5257">
        <v>10047</v>
      </c>
      <c t="s" s="136" r="C5257">
        <v>9831</v>
      </c>
      <c t="s" s="136" r="D5257">
        <v>9831</v>
      </c>
      <c t="s" s="136" r="E5257">
        <v>7125</v>
      </c>
      <c s="150" r="F5257"/>
    </row>
    <row r="5258">
      <c s="113" r="A5258">
        <v>268327000074</v>
      </c>
      <c t="s" s="136" r="B5258">
        <v>10047</v>
      </c>
      <c t="s" s="136" r="C5258">
        <v>9831</v>
      </c>
      <c t="s" s="136" r="D5258">
        <v>9831</v>
      </c>
      <c t="s" s="136" r="E5258">
        <v>10050</v>
      </c>
      <c s="150" r="F5258"/>
    </row>
    <row r="5259">
      <c s="50" r="A5259">
        <v>168344000032</v>
      </c>
      <c t="s" s="103" r="B5259">
        <v>10051</v>
      </c>
      <c t="s" s="103" r="C5259">
        <v>4930</v>
      </c>
      <c t="s" s="103" r="D5259">
        <v>9831</v>
      </c>
      <c t="s" s="103" r="E5259">
        <v>10052</v>
      </c>
      <c s="150" r="F5259"/>
    </row>
    <row r="5260">
      <c s="113" r="A5260">
        <v>168368000017</v>
      </c>
      <c t="s" s="136" r="B5260">
        <v>10053</v>
      </c>
      <c t="s" s="136" r="C5260">
        <v>9831</v>
      </c>
      <c t="s" s="136" r="D5260">
        <v>9831</v>
      </c>
      <c t="s" s="136" r="E5260">
        <v>1599</v>
      </c>
      <c s="150" r="F5260"/>
    </row>
    <row r="5261">
      <c s="50" r="A5261">
        <v>168377000038</v>
      </c>
      <c t="s" s="103" r="B5261">
        <v>10054</v>
      </c>
      <c t="s" s="103" r="C5261">
        <v>4930</v>
      </c>
      <c t="s" s="103" r="D5261">
        <v>9831</v>
      </c>
      <c t="s" s="103" r="E5261">
        <v>10055</v>
      </c>
      <c s="150" r="F5261"/>
    </row>
    <row r="5262">
      <c s="50" r="A5262">
        <v>168397000051</v>
      </c>
      <c t="s" s="103" r="B5262">
        <v>10056</v>
      </c>
      <c t="s" s="103" r="C5262">
        <v>4930</v>
      </c>
      <c t="s" s="103" r="D5262">
        <v>9831</v>
      </c>
      <c t="s" s="103" r="E5262">
        <v>10057</v>
      </c>
      <c s="150" r="F5262"/>
    </row>
    <row r="5263">
      <c s="50" r="A5263">
        <v>168406001006</v>
      </c>
      <c t="s" s="103" r="B5263">
        <v>10058</v>
      </c>
      <c t="s" s="103" r="C5263">
        <v>4930</v>
      </c>
      <c t="s" s="103" r="D5263">
        <v>9831</v>
      </c>
      <c t="s" s="103" r="E5263">
        <v>10059</v>
      </c>
      <c s="150" r="F5263"/>
    </row>
    <row r="5264">
      <c s="50" r="A5264">
        <v>168418000188</v>
      </c>
      <c t="s" s="103" r="B5264">
        <v>10060</v>
      </c>
      <c t="s" s="103" r="C5264">
        <v>4930</v>
      </c>
      <c t="s" s="103" r="D5264">
        <v>9831</v>
      </c>
      <c t="s" s="103" r="E5264">
        <v>10061</v>
      </c>
      <c s="150" r="F5264"/>
    </row>
    <row r="5265">
      <c s="113" r="A5265">
        <v>168425000215</v>
      </c>
      <c t="s" s="136" r="B5265">
        <v>10062</v>
      </c>
      <c t="s" s="136" r="C5265">
        <v>9831</v>
      </c>
      <c t="s" s="136" r="D5265">
        <v>9831</v>
      </c>
      <c t="s" s="136" r="E5265">
        <v>1600</v>
      </c>
      <c s="150" r="F5265"/>
    </row>
    <row r="5266">
      <c s="113" r="A5266">
        <v>268425000023</v>
      </c>
      <c t="s" s="136" r="B5266">
        <v>10062</v>
      </c>
      <c t="s" s="136" r="C5266">
        <v>9831</v>
      </c>
      <c t="s" s="136" r="D5266">
        <v>9831</v>
      </c>
      <c t="s" s="136" r="E5266">
        <v>8017</v>
      </c>
      <c s="150" r="F5266"/>
    </row>
    <row r="5267">
      <c s="113" r="A5267">
        <v>268425000031</v>
      </c>
      <c t="s" s="136" r="B5267">
        <v>10062</v>
      </c>
      <c t="s" s="136" r="C5267">
        <v>9831</v>
      </c>
      <c t="s" s="136" r="D5267">
        <v>9831</v>
      </c>
      <c t="s" s="136" r="E5267">
        <v>10063</v>
      </c>
      <c s="150" r="F5267"/>
    </row>
    <row r="5268">
      <c s="113" r="A5268">
        <v>268425000040</v>
      </c>
      <c t="s" s="136" r="B5268">
        <v>10062</v>
      </c>
      <c t="s" s="136" r="C5268">
        <v>9831</v>
      </c>
      <c t="s" s="136" r="D5268">
        <v>9831</v>
      </c>
      <c t="s" s="136" r="E5268">
        <v>7615</v>
      </c>
      <c s="150" r="F5268"/>
    </row>
    <row r="5269">
      <c s="113" r="A5269">
        <v>268425000058</v>
      </c>
      <c t="s" s="136" r="B5269">
        <v>10062</v>
      </c>
      <c t="s" s="136" r="C5269">
        <v>9831</v>
      </c>
      <c t="s" s="136" r="D5269">
        <v>9831</v>
      </c>
      <c t="s" s="136" r="E5269">
        <v>10064</v>
      </c>
      <c s="150" r="F5269"/>
    </row>
    <row r="5270">
      <c s="113" r="A5270">
        <v>268425000066</v>
      </c>
      <c t="s" s="136" r="B5270">
        <v>10062</v>
      </c>
      <c t="s" s="136" r="C5270">
        <v>9831</v>
      </c>
      <c t="s" s="136" r="D5270">
        <v>9831</v>
      </c>
      <c t="s" s="136" r="E5270">
        <v>7846</v>
      </c>
      <c s="150" r="F5270"/>
    </row>
    <row r="5271">
      <c s="113" r="A5271">
        <v>268425000074</v>
      </c>
      <c t="s" s="136" r="B5271">
        <v>10062</v>
      </c>
      <c t="s" s="136" r="C5271">
        <v>9831</v>
      </c>
      <c t="s" s="136" r="D5271">
        <v>9831</v>
      </c>
      <c t="s" s="136" r="E5271">
        <v>7775</v>
      </c>
      <c s="150" r="F5271"/>
    </row>
    <row r="5272">
      <c s="113" r="A5272">
        <v>268425000091</v>
      </c>
      <c t="s" s="136" r="B5272">
        <v>10062</v>
      </c>
      <c t="s" s="136" r="C5272">
        <v>9831</v>
      </c>
      <c t="s" s="136" r="D5272">
        <v>9831</v>
      </c>
      <c t="s" s="136" r="E5272">
        <v>10065</v>
      </c>
      <c s="150" r="F5272"/>
    </row>
    <row r="5273">
      <c s="113" r="A5273">
        <v>268425000104</v>
      </c>
      <c t="s" s="136" r="B5273">
        <v>10062</v>
      </c>
      <c t="s" s="136" r="C5273">
        <v>9831</v>
      </c>
      <c t="s" s="136" r="D5273">
        <v>9831</v>
      </c>
      <c t="s" s="136" r="E5273">
        <v>10066</v>
      </c>
      <c s="150" r="F5273"/>
    </row>
    <row r="5274">
      <c s="113" r="A5274">
        <v>268425000112</v>
      </c>
      <c t="s" s="136" r="B5274">
        <v>10062</v>
      </c>
      <c t="s" s="136" r="C5274">
        <v>9831</v>
      </c>
      <c t="s" s="136" r="D5274">
        <v>9831</v>
      </c>
      <c t="s" s="136" r="E5274">
        <v>10067</v>
      </c>
      <c s="150" r="F5274"/>
    </row>
    <row r="5275">
      <c s="113" r="A5275">
        <v>268425000121</v>
      </c>
      <c t="s" s="136" r="B5275">
        <v>10062</v>
      </c>
      <c t="s" s="136" r="C5275">
        <v>9831</v>
      </c>
      <c t="s" s="136" r="D5275">
        <v>9831</v>
      </c>
      <c t="s" s="136" r="E5275">
        <v>10068</v>
      </c>
      <c s="150" r="F5275"/>
    </row>
    <row r="5276">
      <c s="113" r="A5276">
        <v>268425000139</v>
      </c>
      <c t="s" s="136" r="B5276">
        <v>10062</v>
      </c>
      <c t="s" s="136" r="C5276">
        <v>9831</v>
      </c>
      <c t="s" s="136" r="D5276">
        <v>9831</v>
      </c>
      <c t="s" s="136" r="E5276">
        <v>10069</v>
      </c>
      <c s="150" r="F5276"/>
    </row>
    <row r="5277">
      <c s="113" r="A5277">
        <v>268425000171</v>
      </c>
      <c t="s" s="136" r="B5277">
        <v>10062</v>
      </c>
      <c t="s" s="136" r="C5277">
        <v>9831</v>
      </c>
      <c t="s" s="136" r="D5277">
        <v>9831</v>
      </c>
      <c t="s" s="136" r="E5277">
        <v>10070</v>
      </c>
      <c s="150" r="F5277"/>
    </row>
    <row r="5278">
      <c s="113" r="A5278">
        <v>268425000236</v>
      </c>
      <c t="s" s="136" r="B5278">
        <v>10062</v>
      </c>
      <c t="s" s="136" r="C5278">
        <v>9831</v>
      </c>
      <c t="s" s="136" r="D5278">
        <v>9831</v>
      </c>
      <c t="s" s="136" r="E5278">
        <v>10071</v>
      </c>
      <c s="150" r="F5278"/>
    </row>
    <row r="5279">
      <c s="113" r="A5279">
        <v>268425000252</v>
      </c>
      <c t="s" s="136" r="B5279">
        <v>10062</v>
      </c>
      <c t="s" s="136" r="C5279">
        <v>9831</v>
      </c>
      <c t="s" s="136" r="D5279">
        <v>9831</v>
      </c>
      <c t="s" s="136" r="E5279">
        <v>10072</v>
      </c>
      <c s="150" r="F5279"/>
    </row>
    <row r="5280">
      <c s="50" r="A5280">
        <v>168432000069</v>
      </c>
      <c t="s" s="103" r="B5280">
        <v>10073</v>
      </c>
      <c t="s" s="103" r="C5280">
        <v>4930</v>
      </c>
      <c t="s" s="103" r="D5280">
        <v>9831</v>
      </c>
      <c t="s" s="103" r="E5280">
        <v>10074</v>
      </c>
      <c s="150" r="F5280"/>
    </row>
    <row r="5281">
      <c s="50" r="A5281">
        <v>168432000093</v>
      </c>
      <c t="s" s="103" r="B5281">
        <v>10073</v>
      </c>
      <c t="s" s="103" r="C5281">
        <v>4930</v>
      </c>
      <c t="s" s="103" r="D5281">
        <v>9831</v>
      </c>
      <c t="s" s="103" r="E5281">
        <v>10075</v>
      </c>
      <c s="150" r="F5281"/>
    </row>
    <row r="5282">
      <c s="50" r="A5282">
        <v>168432000352</v>
      </c>
      <c t="s" s="103" r="B5282">
        <v>10073</v>
      </c>
      <c t="s" s="103" r="C5282">
        <v>4930</v>
      </c>
      <c t="s" s="103" r="D5282">
        <v>9831</v>
      </c>
      <c t="s" s="103" r="E5282">
        <v>10076</v>
      </c>
      <c s="150" r="F5282"/>
    </row>
    <row r="5283">
      <c s="50" r="A5283">
        <v>168444000285</v>
      </c>
      <c t="s" s="103" r="B5283">
        <v>10077</v>
      </c>
      <c t="s" s="103" r="C5283">
        <v>4930</v>
      </c>
      <c t="s" s="103" r="D5283">
        <v>9831</v>
      </c>
      <c t="s" s="103" r="E5283">
        <v>10078</v>
      </c>
      <c s="150" r="F5283"/>
    </row>
    <row r="5284">
      <c s="50" r="A5284">
        <v>168468000545</v>
      </c>
      <c t="s" s="103" r="B5284">
        <v>10079</v>
      </c>
      <c t="s" s="103" r="C5284">
        <v>4930</v>
      </c>
      <c t="s" s="103" r="D5284">
        <v>9831</v>
      </c>
      <c t="s" s="103" r="E5284">
        <v>9910</v>
      </c>
      <c s="150" r="F5284"/>
    </row>
    <row r="5285">
      <c s="50" r="A5285">
        <v>168498000159</v>
      </c>
      <c t="s" s="103" r="B5285">
        <v>10080</v>
      </c>
      <c t="s" s="103" r="C5285">
        <v>4930</v>
      </c>
      <c t="s" s="103" r="D5285">
        <v>9831</v>
      </c>
      <c t="s" s="103" r="E5285">
        <v>10081</v>
      </c>
      <c s="150" r="F5285"/>
    </row>
    <row r="5286">
      <c s="50" r="A5286">
        <v>168502000118</v>
      </c>
      <c t="s" s="103" r="B5286">
        <v>10082</v>
      </c>
      <c t="s" s="103" r="C5286">
        <v>4930</v>
      </c>
      <c t="s" s="103" r="D5286">
        <v>9831</v>
      </c>
      <c t="s" s="103" r="E5286">
        <v>10083</v>
      </c>
      <c s="150" r="F5286"/>
    </row>
    <row r="5287">
      <c s="50" r="A5287">
        <v>168502000134</v>
      </c>
      <c t="s" s="103" r="B5287">
        <v>10082</v>
      </c>
      <c t="s" s="103" r="C5287">
        <v>4930</v>
      </c>
      <c t="s" s="103" r="D5287">
        <v>9831</v>
      </c>
      <c t="s" s="103" r="E5287">
        <v>10084</v>
      </c>
      <c s="150" r="F5287"/>
    </row>
    <row r="5288">
      <c s="50" r="A5288">
        <v>168524000111</v>
      </c>
      <c t="s" s="103" r="B5288">
        <v>10085</v>
      </c>
      <c t="s" s="103" r="C5288">
        <v>4930</v>
      </c>
      <c t="s" s="103" r="D5288">
        <v>9831</v>
      </c>
      <c t="s" s="103" r="E5288">
        <v>10086</v>
      </c>
      <c s="150" r="F5288"/>
    </row>
    <row r="5289">
      <c s="113" r="A5289">
        <v>168547000101</v>
      </c>
      <c t="s" s="136" r="B5289">
        <v>10087</v>
      </c>
      <c t="s" s="136" r="C5289">
        <v>9831</v>
      </c>
      <c t="s" s="136" r="D5289">
        <v>10087</v>
      </c>
      <c t="s" s="136" r="E5289">
        <v>10088</v>
      </c>
      <c s="150" r="F5289"/>
    </row>
    <row r="5290">
      <c s="113" r="A5290">
        <v>168547005777</v>
      </c>
      <c t="s" s="136" r="B5290">
        <v>10087</v>
      </c>
      <c t="s" s="136" r="C5290">
        <v>9831</v>
      </c>
      <c t="s" s="136" r="D5290">
        <v>10087</v>
      </c>
      <c t="s" s="136" r="E5290">
        <v>6818</v>
      </c>
      <c s="150" r="F5290"/>
    </row>
    <row r="5291">
      <c s="113" r="A5291">
        <v>168547000020</v>
      </c>
      <c t="s" s="136" r="B5291">
        <v>10087</v>
      </c>
      <c t="s" s="136" r="C5291">
        <v>9831</v>
      </c>
      <c t="s" s="136" r="D5291">
        <v>10087</v>
      </c>
      <c t="s" s="136" r="E5291">
        <v>1602</v>
      </c>
      <c s="150" r="F5291"/>
    </row>
    <row r="5292">
      <c s="113" r="A5292">
        <v>168547000071</v>
      </c>
      <c t="s" s="136" r="B5292">
        <v>10087</v>
      </c>
      <c t="s" s="136" r="C5292">
        <v>9831</v>
      </c>
      <c t="s" s="136" r="D5292">
        <v>10087</v>
      </c>
      <c t="s" s="136" r="E5292">
        <v>1603</v>
      </c>
      <c s="150" r="F5292"/>
    </row>
    <row r="5293">
      <c s="113" r="A5293">
        <v>168547001964</v>
      </c>
      <c t="s" s="136" r="B5293">
        <v>10087</v>
      </c>
      <c t="s" s="136" r="C5293">
        <v>9831</v>
      </c>
      <c t="s" s="136" r="D5293">
        <v>10087</v>
      </c>
      <c t="s" s="136" r="E5293">
        <v>10089</v>
      </c>
      <c s="150" r="F5293"/>
    </row>
    <row r="5294">
      <c s="113" r="A5294">
        <v>268547000199</v>
      </c>
      <c t="s" s="136" r="B5294">
        <v>10087</v>
      </c>
      <c t="s" s="136" r="C5294">
        <v>9831</v>
      </c>
      <c t="s" s="136" r="D5294">
        <v>10087</v>
      </c>
      <c t="s" s="136" r="E5294">
        <v>9915</v>
      </c>
      <c s="150" r="F5294"/>
    </row>
    <row r="5295">
      <c s="113" r="A5295">
        <v>268547001578</v>
      </c>
      <c t="s" s="136" r="B5295">
        <v>10087</v>
      </c>
      <c t="s" s="136" r="C5295">
        <v>9831</v>
      </c>
      <c t="s" s="136" r="D5295">
        <v>10087</v>
      </c>
      <c t="s" s="136" r="E5295">
        <v>10090</v>
      </c>
      <c s="150" r="F5295"/>
    </row>
    <row r="5296">
      <c s="113" r="A5296">
        <v>168547000089</v>
      </c>
      <c t="s" s="136" r="B5296">
        <v>10087</v>
      </c>
      <c t="s" s="136" r="C5296">
        <v>9831</v>
      </c>
      <c t="s" s="136" r="D5296">
        <v>10087</v>
      </c>
      <c t="s" s="136" r="E5296">
        <v>10091</v>
      </c>
      <c s="150" r="F5296"/>
    </row>
    <row r="5297">
      <c s="113" r="A5297">
        <v>168547000097</v>
      </c>
      <c t="s" s="136" r="B5297">
        <v>10087</v>
      </c>
      <c t="s" s="136" r="C5297">
        <v>9831</v>
      </c>
      <c t="s" s="136" r="D5297">
        <v>10087</v>
      </c>
      <c t="s" s="136" r="E5297">
        <v>10092</v>
      </c>
      <c s="150" r="F5297"/>
    </row>
    <row r="5298">
      <c s="113" r="A5298">
        <v>168547001000</v>
      </c>
      <c t="s" s="136" r="B5298">
        <v>10087</v>
      </c>
      <c t="s" s="136" r="C5298">
        <v>9831</v>
      </c>
      <c t="s" s="136" r="D5298">
        <v>10087</v>
      </c>
      <c t="s" s="136" r="E5298">
        <v>10093</v>
      </c>
      <c s="150" r="F5298"/>
    </row>
    <row r="5299">
      <c s="113" r="A5299">
        <v>168547001077</v>
      </c>
      <c t="s" s="136" r="B5299">
        <v>10087</v>
      </c>
      <c t="s" s="136" r="C5299">
        <v>9831</v>
      </c>
      <c t="s" s="136" r="D5299">
        <v>10087</v>
      </c>
      <c t="s" s="136" r="E5299">
        <v>10094</v>
      </c>
      <c s="150" r="F5299"/>
    </row>
    <row r="5300">
      <c s="50" r="A5300">
        <v>168547001204</v>
      </c>
      <c t="s" s="103" r="B5300">
        <v>4919</v>
      </c>
      <c t="s" s="103" r="C5300">
        <v>4930</v>
      </c>
      <c t="s" s="103" r="D5300">
        <v>10087</v>
      </c>
      <c t="s" s="103" r="E5300">
        <v>10095</v>
      </c>
      <c s="150" r="F5300"/>
    </row>
    <row r="5301">
      <c s="113" r="A5301">
        <v>168547001409</v>
      </c>
      <c t="s" s="136" r="B5301">
        <v>10087</v>
      </c>
      <c t="s" s="136" r="C5301">
        <v>9831</v>
      </c>
      <c t="s" s="136" r="D5301">
        <v>10087</v>
      </c>
      <c t="s" s="136" r="E5301">
        <v>1606</v>
      </c>
      <c s="150" r="F5301"/>
    </row>
    <row r="5302">
      <c s="113" r="A5302">
        <v>268547001195</v>
      </c>
      <c t="s" s="136" r="B5302">
        <v>10087</v>
      </c>
      <c t="s" s="136" r="C5302">
        <v>9831</v>
      </c>
      <c t="s" s="136" r="D5302">
        <v>10087</v>
      </c>
      <c t="s" s="136" r="E5302">
        <v>10096</v>
      </c>
      <c s="150" r="F5302"/>
    </row>
    <row r="5303">
      <c s="113" r="A5303">
        <v>168547001646</v>
      </c>
      <c t="s" s="136" r="B5303">
        <v>10087</v>
      </c>
      <c t="s" s="136" r="C5303">
        <v>9831</v>
      </c>
      <c t="s" s="136" r="D5303">
        <v>10087</v>
      </c>
      <c t="s" s="136" r="E5303">
        <v>10097</v>
      </c>
      <c s="150" r="F5303"/>
    </row>
    <row r="5304">
      <c s="113" r="A5304">
        <v>168549000019</v>
      </c>
      <c t="s" s="136" r="B5304">
        <v>10098</v>
      </c>
      <c t="s" s="136" r="C5304">
        <v>9831</v>
      </c>
      <c t="s" s="136" r="D5304">
        <v>9831</v>
      </c>
      <c t="s" s="136" r="E5304">
        <v>6465</v>
      </c>
      <c s="150" r="F5304"/>
    </row>
    <row r="5305">
      <c s="113" r="A5305">
        <v>268549000030</v>
      </c>
      <c t="s" s="136" r="B5305">
        <v>10098</v>
      </c>
      <c t="s" s="136" r="C5305">
        <v>9831</v>
      </c>
      <c t="s" s="136" r="D5305">
        <v>9831</v>
      </c>
      <c t="s" s="136" r="E5305">
        <v>10099</v>
      </c>
      <c s="150" r="F5305"/>
    </row>
    <row r="5306">
      <c s="113" r="A5306">
        <v>268549000048</v>
      </c>
      <c t="s" s="136" r="B5306">
        <v>10098</v>
      </c>
      <c t="s" s="136" r="C5306">
        <v>9831</v>
      </c>
      <c t="s" s="136" r="D5306">
        <v>9831</v>
      </c>
      <c t="s" s="136" r="E5306">
        <v>7846</v>
      </c>
      <c s="150" r="F5306"/>
    </row>
    <row r="5307">
      <c s="113" r="A5307">
        <v>268549000056</v>
      </c>
      <c t="s" s="136" r="B5307">
        <v>10098</v>
      </c>
      <c t="s" s="136" r="C5307">
        <v>9831</v>
      </c>
      <c t="s" s="136" r="D5307">
        <v>9831</v>
      </c>
      <c t="s" s="136" r="E5307">
        <v>10100</v>
      </c>
      <c s="150" r="F5307"/>
    </row>
    <row r="5308">
      <c s="113" r="A5308">
        <v>268549000064</v>
      </c>
      <c t="s" s="136" r="B5308">
        <v>10098</v>
      </c>
      <c t="s" s="136" r="C5308">
        <v>9831</v>
      </c>
      <c t="s" s="136" r="D5308">
        <v>9831</v>
      </c>
      <c t="s" s="136" r="E5308">
        <v>7731</v>
      </c>
      <c s="150" r="F5308"/>
    </row>
    <row r="5309">
      <c s="113" r="A5309">
        <v>268549000072</v>
      </c>
      <c t="s" s="136" r="B5309">
        <v>10098</v>
      </c>
      <c t="s" s="136" r="C5309">
        <v>9831</v>
      </c>
      <c t="s" s="136" r="D5309">
        <v>9831</v>
      </c>
      <c t="s" s="136" r="E5309">
        <v>10101</v>
      </c>
      <c s="150" r="F5309"/>
    </row>
    <row r="5310">
      <c s="113" r="A5310">
        <v>268549000081</v>
      </c>
      <c t="s" s="136" r="B5310">
        <v>10098</v>
      </c>
      <c t="s" s="136" r="C5310">
        <v>9831</v>
      </c>
      <c t="s" s="136" r="D5310">
        <v>9831</v>
      </c>
      <c t="s" s="136" r="E5310">
        <v>7453</v>
      </c>
      <c s="150" r="F5310"/>
    </row>
    <row r="5311">
      <c s="113" r="A5311">
        <v>268549000099</v>
      </c>
      <c t="s" s="136" r="B5311">
        <v>10098</v>
      </c>
      <c t="s" s="136" r="C5311">
        <v>9831</v>
      </c>
      <c t="s" s="136" r="D5311">
        <v>9831</v>
      </c>
      <c t="s" s="136" r="E5311">
        <v>10102</v>
      </c>
      <c s="150" r="F5311"/>
    </row>
    <row r="5312">
      <c s="113" r="A5312">
        <v>268549000102</v>
      </c>
      <c t="s" s="136" r="B5312">
        <v>10098</v>
      </c>
      <c t="s" s="136" r="C5312">
        <v>9831</v>
      </c>
      <c t="s" s="136" r="D5312">
        <v>9831</v>
      </c>
      <c t="s" s="136" r="E5312">
        <v>10103</v>
      </c>
      <c s="150" r="F5312"/>
    </row>
    <row r="5313">
      <c s="113" r="A5313">
        <v>268549000111</v>
      </c>
      <c t="s" s="136" r="B5313">
        <v>10098</v>
      </c>
      <c t="s" s="136" r="C5313">
        <v>9831</v>
      </c>
      <c t="s" s="136" r="D5313">
        <v>9831</v>
      </c>
      <c t="s" s="136" r="E5313">
        <v>10104</v>
      </c>
      <c s="150" r="F5313"/>
    </row>
    <row r="5314">
      <c s="113" r="A5314">
        <v>268549000170</v>
      </c>
      <c t="s" s="136" r="B5314">
        <v>10098</v>
      </c>
      <c t="s" s="136" r="C5314">
        <v>9831</v>
      </c>
      <c t="s" s="136" r="D5314">
        <v>9831</v>
      </c>
      <c t="s" s="136" r="E5314">
        <v>10105</v>
      </c>
      <c s="150" r="F5314"/>
    </row>
    <row r="5315">
      <c s="50" r="A5315">
        <v>168572000026</v>
      </c>
      <c t="s" s="103" r="B5315">
        <v>10106</v>
      </c>
      <c t="s" s="103" r="C5315">
        <v>4930</v>
      </c>
      <c t="s" s="103" r="D5315">
        <v>9831</v>
      </c>
      <c t="s" s="103" r="E5315">
        <v>10107</v>
      </c>
      <c s="150" r="F5315"/>
    </row>
    <row r="5316">
      <c s="50" r="A5316">
        <v>168573000097</v>
      </c>
      <c t="s" s="103" r="B5316">
        <v>10108</v>
      </c>
      <c t="s" s="103" r="C5316">
        <v>4930</v>
      </c>
      <c t="s" s="103" r="D5316">
        <v>9831</v>
      </c>
      <c t="s" s="103" r="E5316">
        <v>10109</v>
      </c>
      <c s="150" r="F5316"/>
    </row>
    <row r="5317">
      <c s="113" r="A5317">
        <v>168575000291</v>
      </c>
      <c t="s" s="136" r="B5317">
        <v>10110</v>
      </c>
      <c t="s" s="136" r="C5317">
        <v>9831</v>
      </c>
      <c t="s" s="136" r="D5317">
        <v>9831</v>
      </c>
      <c t="s" s="136" r="E5317">
        <v>10111</v>
      </c>
      <c s="150" r="F5317"/>
    </row>
    <row r="5318">
      <c s="113" r="A5318">
        <v>168575000329</v>
      </c>
      <c t="s" s="136" r="B5318">
        <v>10110</v>
      </c>
      <c t="s" s="136" r="C5318">
        <v>9831</v>
      </c>
      <c t="s" s="136" r="D5318">
        <v>9831</v>
      </c>
      <c t="s" s="136" r="E5318">
        <v>1609</v>
      </c>
      <c s="150" r="F5318"/>
    </row>
    <row r="5319">
      <c s="113" r="A5319">
        <v>168575000345</v>
      </c>
      <c t="s" s="136" r="B5319">
        <v>10110</v>
      </c>
      <c t="s" s="136" r="C5319">
        <v>9831</v>
      </c>
      <c t="s" s="136" r="D5319">
        <v>9831</v>
      </c>
      <c t="s" s="136" r="E5319">
        <v>10112</v>
      </c>
      <c s="150" r="F5319"/>
    </row>
    <row r="5320">
      <c s="113" r="A5320">
        <v>168575000493</v>
      </c>
      <c t="s" s="136" r="B5320">
        <v>10110</v>
      </c>
      <c t="s" s="136" r="C5320">
        <v>9831</v>
      </c>
      <c t="s" s="136" r="D5320">
        <v>9831</v>
      </c>
      <c t="s" s="136" r="E5320">
        <v>10113</v>
      </c>
      <c s="150" r="F5320"/>
    </row>
    <row r="5321">
      <c s="113" r="A5321">
        <v>268575000048</v>
      </c>
      <c t="s" s="136" r="B5321">
        <v>10110</v>
      </c>
      <c t="s" s="136" r="C5321">
        <v>9831</v>
      </c>
      <c t="s" s="136" r="D5321">
        <v>9831</v>
      </c>
      <c t="s" s="136" r="E5321">
        <v>7326</v>
      </c>
      <c s="150" r="F5321"/>
    </row>
    <row r="5322">
      <c s="113" r="A5322">
        <v>268575000188</v>
      </c>
      <c t="s" s="136" r="B5322">
        <v>10110</v>
      </c>
      <c t="s" s="136" r="C5322">
        <v>9831</v>
      </c>
      <c t="s" s="136" r="D5322">
        <v>9831</v>
      </c>
      <c t="s" s="136" r="E5322">
        <v>7313</v>
      </c>
      <c s="150" r="F5322"/>
    </row>
    <row r="5323">
      <c s="113" r="A5323">
        <v>268575000242</v>
      </c>
      <c t="s" s="136" r="B5323">
        <v>10110</v>
      </c>
      <c t="s" s="136" r="C5323">
        <v>9831</v>
      </c>
      <c t="s" s="136" r="D5323">
        <v>9831</v>
      </c>
      <c t="s" s="136" r="E5323">
        <v>10114</v>
      </c>
      <c s="150" r="F5323"/>
    </row>
    <row r="5324">
      <c s="113" r="A5324">
        <v>268575000528</v>
      </c>
      <c t="s" s="136" r="B5324">
        <v>10110</v>
      </c>
      <c t="s" s="136" r="C5324">
        <v>9831</v>
      </c>
      <c t="s" s="136" r="D5324">
        <v>9831</v>
      </c>
      <c t="s" s="136" r="E5324">
        <v>10115</v>
      </c>
      <c s="150" r="F5324"/>
    </row>
    <row r="5325">
      <c s="113" r="A5325">
        <v>168575000191</v>
      </c>
      <c t="s" s="136" r="B5325">
        <v>10110</v>
      </c>
      <c t="s" s="136" r="C5325">
        <v>9831</v>
      </c>
      <c t="s" s="136" r="D5325">
        <v>9831</v>
      </c>
      <c t="s" s="136" r="E5325">
        <v>10116</v>
      </c>
      <c s="150" r="F5325"/>
    </row>
    <row r="5326">
      <c s="113" r="A5326">
        <v>168575000221</v>
      </c>
      <c t="s" s="136" r="B5326">
        <v>10110</v>
      </c>
      <c t="s" s="136" r="C5326">
        <v>9831</v>
      </c>
      <c t="s" s="136" r="D5326">
        <v>9831</v>
      </c>
      <c t="s" s="136" r="E5326">
        <v>10117</v>
      </c>
      <c s="150" r="F5326"/>
    </row>
    <row r="5327">
      <c s="113" r="A5327">
        <v>168575000264</v>
      </c>
      <c t="s" s="136" r="B5327">
        <v>10110</v>
      </c>
      <c t="s" s="136" r="C5327">
        <v>9831</v>
      </c>
      <c t="s" s="136" r="D5327">
        <v>9831</v>
      </c>
      <c t="s" s="136" r="E5327">
        <v>10118</v>
      </c>
      <c s="150" r="F5327"/>
    </row>
    <row r="5328">
      <c s="113" r="A5328">
        <v>168575000728</v>
      </c>
      <c t="s" s="136" r="B5328">
        <v>10110</v>
      </c>
      <c t="s" s="136" r="C5328">
        <v>9831</v>
      </c>
      <c t="s" s="136" r="D5328">
        <v>9831</v>
      </c>
      <c t="s" s="136" r="E5328">
        <v>10119</v>
      </c>
      <c s="150" r="F5328"/>
    </row>
    <row r="5329">
      <c s="113" r="A5329">
        <v>268575000650</v>
      </c>
      <c t="s" s="136" r="B5329">
        <v>10110</v>
      </c>
      <c t="s" s="136" r="C5329">
        <v>9831</v>
      </c>
      <c t="s" s="136" r="D5329">
        <v>9831</v>
      </c>
      <c t="s" s="136" r="E5329">
        <v>10120</v>
      </c>
      <c s="150" r="F5329"/>
    </row>
    <row r="5330">
      <c s="113" r="A5330">
        <v>168615000262</v>
      </c>
      <c t="s" s="136" r="B5330">
        <v>10121</v>
      </c>
      <c t="s" s="136" r="C5330">
        <v>9831</v>
      </c>
      <c t="s" s="136" r="D5330">
        <v>9831</v>
      </c>
      <c t="s" s="136" r="E5330">
        <v>1611</v>
      </c>
      <c s="150" r="F5330"/>
    </row>
    <row r="5331">
      <c s="113" r="A5331">
        <v>168655000184</v>
      </c>
      <c t="s" s="136" r="B5331">
        <v>10122</v>
      </c>
      <c t="s" s="136" r="C5331">
        <v>9831</v>
      </c>
      <c t="s" s="136" r="D5331">
        <v>9831</v>
      </c>
      <c t="s" s="136" r="E5331">
        <v>10123</v>
      </c>
      <c s="150" r="F5331"/>
    </row>
    <row r="5332">
      <c s="113" r="A5332">
        <v>168655000419</v>
      </c>
      <c t="s" s="136" r="B5332">
        <v>10122</v>
      </c>
      <c t="s" s="136" r="C5332">
        <v>9831</v>
      </c>
      <c t="s" s="136" r="D5332">
        <v>9831</v>
      </c>
      <c t="s" s="136" r="E5332">
        <v>10124</v>
      </c>
      <c s="150" r="F5332"/>
    </row>
    <row r="5333">
      <c s="113" r="A5333">
        <v>168655000427</v>
      </c>
      <c t="s" s="136" r="B5333">
        <v>10122</v>
      </c>
      <c t="s" s="136" r="C5333">
        <v>9831</v>
      </c>
      <c t="s" s="136" r="D5333">
        <v>9831</v>
      </c>
      <c t="s" s="136" r="E5333">
        <v>10125</v>
      </c>
      <c s="150" r="F5333"/>
    </row>
    <row r="5334">
      <c s="113" r="A5334">
        <v>168655000796</v>
      </c>
      <c t="s" s="136" r="B5334">
        <v>10122</v>
      </c>
      <c t="s" s="136" r="C5334">
        <v>9831</v>
      </c>
      <c t="s" s="136" r="D5334">
        <v>9831</v>
      </c>
      <c t="s" s="136" r="E5334">
        <v>10126</v>
      </c>
      <c s="150" r="F5334"/>
    </row>
    <row r="5335">
      <c s="113" r="A5335">
        <v>168655001075</v>
      </c>
      <c t="s" s="136" r="B5335">
        <v>10122</v>
      </c>
      <c t="s" s="136" r="C5335">
        <v>9831</v>
      </c>
      <c t="s" s="136" r="D5335">
        <v>9831</v>
      </c>
      <c t="s" s="136" r="E5335">
        <v>10127</v>
      </c>
      <c s="150" r="F5335"/>
    </row>
    <row r="5336">
      <c s="50" r="A5336">
        <v>168669000039</v>
      </c>
      <c t="s" s="103" r="B5336">
        <v>4928</v>
      </c>
      <c t="s" s="103" r="C5336">
        <v>4930</v>
      </c>
      <c t="s" s="103" r="D5336">
        <v>9831</v>
      </c>
      <c t="s" s="103" r="E5336">
        <v>6524</v>
      </c>
      <c s="150" r="F5336"/>
    </row>
    <row r="5337">
      <c s="113" r="A5337">
        <v>168669000012</v>
      </c>
      <c t="s" s="136" r="B5337">
        <v>10128</v>
      </c>
      <c t="s" s="136" r="C5337">
        <v>9831</v>
      </c>
      <c t="s" s="136" r="D5337">
        <v>9831</v>
      </c>
      <c t="s" s="136" r="E5337">
        <v>10129</v>
      </c>
      <c s="150" r="F5337"/>
    </row>
    <row r="5338">
      <c s="113" r="A5338">
        <v>268669000068</v>
      </c>
      <c t="s" s="136" r="B5338">
        <v>10128</v>
      </c>
      <c t="s" s="136" r="C5338">
        <v>9831</v>
      </c>
      <c t="s" s="136" r="D5338">
        <v>9831</v>
      </c>
      <c t="s" s="136" r="E5338">
        <v>7328</v>
      </c>
      <c s="150" r="F5338"/>
    </row>
    <row r="5339">
      <c s="113" r="A5339">
        <v>268669000203</v>
      </c>
      <c t="s" s="136" r="B5339">
        <v>10128</v>
      </c>
      <c t="s" s="136" r="C5339">
        <v>9831</v>
      </c>
      <c t="s" s="136" r="D5339">
        <v>9831</v>
      </c>
      <c t="s" s="136" r="E5339">
        <v>10130</v>
      </c>
      <c s="150" r="F5339"/>
    </row>
    <row r="5340">
      <c s="113" r="A5340">
        <v>268669000238</v>
      </c>
      <c t="s" s="136" r="B5340">
        <v>10128</v>
      </c>
      <c t="s" s="136" r="C5340">
        <v>9831</v>
      </c>
      <c t="s" s="136" r="D5340">
        <v>9831</v>
      </c>
      <c t="s" s="136" r="E5340">
        <v>10131</v>
      </c>
      <c s="150" r="F5340"/>
    </row>
    <row r="5341">
      <c s="113" r="A5341">
        <v>268669000246</v>
      </c>
      <c t="s" s="136" r="B5341">
        <v>10128</v>
      </c>
      <c t="s" s="136" r="C5341">
        <v>9831</v>
      </c>
      <c t="s" s="136" r="D5341">
        <v>9831</v>
      </c>
      <c t="s" s="136" r="E5341">
        <v>10132</v>
      </c>
      <c s="150" r="F5341"/>
    </row>
    <row r="5342">
      <c s="113" r="A5342">
        <v>268669000262</v>
      </c>
      <c t="s" s="136" r="B5342">
        <v>10128</v>
      </c>
      <c t="s" s="136" r="C5342">
        <v>9831</v>
      </c>
      <c t="s" s="136" r="D5342">
        <v>9831</v>
      </c>
      <c t="s" s="136" r="E5342">
        <v>10133</v>
      </c>
      <c s="150" r="F5342"/>
    </row>
    <row r="5343">
      <c s="113" r="A5343">
        <v>268669000343</v>
      </c>
      <c t="s" s="136" r="B5343">
        <v>10128</v>
      </c>
      <c t="s" s="136" r="C5343">
        <v>9831</v>
      </c>
      <c t="s" s="136" r="D5343">
        <v>9831</v>
      </c>
      <c t="s" s="136" r="E5343">
        <v>10134</v>
      </c>
      <c s="150" r="F5343"/>
    </row>
    <row r="5344">
      <c s="113" r="A5344">
        <v>268669000386</v>
      </c>
      <c t="s" s="136" r="B5344">
        <v>10128</v>
      </c>
      <c t="s" s="136" r="C5344">
        <v>9831</v>
      </c>
      <c t="s" s="136" r="D5344">
        <v>9831</v>
      </c>
      <c t="s" s="136" r="E5344">
        <v>10135</v>
      </c>
      <c s="150" r="F5344"/>
    </row>
    <row r="5345">
      <c s="113" r="A5345">
        <v>268669000394</v>
      </c>
      <c t="s" s="136" r="B5345">
        <v>10128</v>
      </c>
      <c t="s" s="136" r="C5345">
        <v>9831</v>
      </c>
      <c t="s" s="136" r="D5345">
        <v>9831</v>
      </c>
      <c t="s" s="136" r="E5345">
        <v>10136</v>
      </c>
      <c s="150" r="F5345"/>
    </row>
    <row r="5346">
      <c s="113" r="A5346">
        <v>268669000459</v>
      </c>
      <c t="s" s="136" r="B5346">
        <v>10128</v>
      </c>
      <c t="s" s="136" r="C5346">
        <v>9831</v>
      </c>
      <c t="s" s="136" r="D5346">
        <v>9831</v>
      </c>
      <c t="s" s="136" r="E5346">
        <v>10137</v>
      </c>
      <c s="150" r="F5346"/>
    </row>
    <row r="5347">
      <c s="113" r="A5347">
        <v>268669000483</v>
      </c>
      <c t="s" s="136" r="B5347">
        <v>10128</v>
      </c>
      <c t="s" s="136" r="C5347">
        <v>9831</v>
      </c>
      <c t="s" s="136" r="D5347">
        <v>9831</v>
      </c>
      <c t="s" s="136" r="E5347">
        <v>10138</v>
      </c>
      <c s="150" r="F5347"/>
    </row>
    <row r="5348">
      <c s="113" r="A5348">
        <v>268669000548</v>
      </c>
      <c t="s" s="136" r="B5348">
        <v>10128</v>
      </c>
      <c t="s" s="136" r="C5348">
        <v>9831</v>
      </c>
      <c t="s" s="136" r="D5348">
        <v>9831</v>
      </c>
      <c t="s" s="136" r="E5348">
        <v>10139</v>
      </c>
      <c s="150" r="F5348"/>
    </row>
    <row r="5349">
      <c s="113" r="A5349">
        <v>268669000572</v>
      </c>
      <c t="s" s="136" r="B5349">
        <v>10128</v>
      </c>
      <c t="s" s="136" r="C5349">
        <v>9831</v>
      </c>
      <c t="s" s="136" r="D5349">
        <v>9831</v>
      </c>
      <c t="s" s="136" r="E5349">
        <v>10140</v>
      </c>
      <c s="150" r="F5349"/>
    </row>
    <row r="5350">
      <c s="113" r="A5350">
        <v>268669000645</v>
      </c>
      <c t="s" s="136" r="B5350">
        <v>10128</v>
      </c>
      <c t="s" s="136" r="C5350">
        <v>9831</v>
      </c>
      <c t="s" s="136" r="D5350">
        <v>9831</v>
      </c>
      <c t="s" s="136" r="E5350">
        <v>10141</v>
      </c>
      <c s="150" r="F5350"/>
    </row>
    <row r="5351">
      <c s="113" r="A5351">
        <v>268669000661</v>
      </c>
      <c t="s" s="136" r="B5351">
        <v>10128</v>
      </c>
      <c t="s" s="136" r="C5351">
        <v>9831</v>
      </c>
      <c t="s" s="136" r="D5351">
        <v>9831</v>
      </c>
      <c t="s" s="136" r="E5351">
        <v>7327</v>
      </c>
      <c s="150" r="F5351"/>
    </row>
    <row r="5352">
      <c s="50" r="A5352">
        <v>168673000027</v>
      </c>
      <c t="s" s="103" r="B5352">
        <v>10142</v>
      </c>
      <c t="s" s="103" r="C5352">
        <v>4930</v>
      </c>
      <c t="s" s="103" r="D5352">
        <v>9831</v>
      </c>
      <c t="s" s="103" r="E5352">
        <v>10143</v>
      </c>
      <c s="150" r="F5352"/>
    </row>
    <row r="5353">
      <c s="50" r="A5353">
        <v>168679000509</v>
      </c>
      <c t="s" s="103" r="B5353">
        <v>10144</v>
      </c>
      <c t="s" s="103" r="C5353">
        <v>4930</v>
      </c>
      <c t="s" s="103" r="D5353">
        <v>9831</v>
      </c>
      <c t="s" s="103" r="E5353">
        <v>10145</v>
      </c>
      <c s="150" r="F5353"/>
    </row>
    <row r="5354">
      <c s="50" r="A5354">
        <v>168679000151</v>
      </c>
      <c t="s" s="103" r="B5354">
        <v>10144</v>
      </c>
      <c t="s" s="103" r="C5354">
        <v>4930</v>
      </c>
      <c t="s" s="103" r="D5354">
        <v>9831</v>
      </c>
      <c t="s" s="103" r="E5354">
        <v>10146</v>
      </c>
      <c s="150" r="F5354"/>
    </row>
    <row r="5355">
      <c s="50" r="A5355">
        <v>168679000754</v>
      </c>
      <c t="s" s="103" r="B5355">
        <v>10144</v>
      </c>
      <c t="s" s="103" r="C5355">
        <v>4930</v>
      </c>
      <c t="s" s="103" r="D5355">
        <v>9831</v>
      </c>
      <c t="s" s="103" r="E5355">
        <v>10147</v>
      </c>
      <c s="150" r="F5355"/>
    </row>
    <row r="5356">
      <c s="50" r="A5356">
        <v>168679000061</v>
      </c>
      <c t="s" s="103" r="B5356">
        <v>10144</v>
      </c>
      <c t="s" s="103" r="C5356">
        <v>4930</v>
      </c>
      <c t="s" s="103" r="D5356">
        <v>9831</v>
      </c>
      <c t="s" s="103" r="E5356">
        <v>10148</v>
      </c>
      <c s="150" r="F5356"/>
    </row>
    <row r="5357">
      <c s="50" r="A5357">
        <v>168679000134</v>
      </c>
      <c t="s" s="103" r="B5357">
        <v>10144</v>
      </c>
      <c t="s" s="103" r="C5357">
        <v>4930</v>
      </c>
      <c t="s" s="103" r="D5357">
        <v>9831</v>
      </c>
      <c t="s" s="103" r="E5357">
        <v>10149</v>
      </c>
      <c s="150" r="F5357"/>
    </row>
    <row r="5358">
      <c s="50" r="A5358">
        <v>168679000100</v>
      </c>
      <c t="s" s="103" r="B5358">
        <v>10144</v>
      </c>
      <c t="s" s="103" r="C5358">
        <v>4930</v>
      </c>
      <c t="s" s="103" r="D5358">
        <v>9831</v>
      </c>
      <c t="s" s="103" r="E5358">
        <v>10150</v>
      </c>
      <c s="150" r="F5358"/>
    </row>
    <row r="5359">
      <c s="50" r="A5359">
        <v>168682000021</v>
      </c>
      <c t="s" s="103" r="B5359">
        <v>10151</v>
      </c>
      <c t="s" s="103" r="C5359">
        <v>4930</v>
      </c>
      <c t="s" s="103" r="D5359">
        <v>9831</v>
      </c>
      <c t="s" s="103" r="E5359">
        <v>9910</v>
      </c>
      <c s="150" r="F5359"/>
    </row>
    <row r="5360">
      <c s="50" r="A5360">
        <v>168686000166</v>
      </c>
      <c t="s" s="103" r="B5360">
        <v>10152</v>
      </c>
      <c t="s" s="103" r="C5360">
        <v>4930</v>
      </c>
      <c t="s" s="103" r="D5360">
        <v>9831</v>
      </c>
      <c t="s" s="103" r="E5360">
        <v>10153</v>
      </c>
      <c s="150" r="F5360"/>
    </row>
    <row r="5361">
      <c s="50" r="A5361">
        <v>168689000507</v>
      </c>
      <c t="s" s="103" r="B5361">
        <v>10154</v>
      </c>
      <c t="s" s="103" r="C5361">
        <v>4930</v>
      </c>
      <c t="s" s="103" r="D5361">
        <v>9831</v>
      </c>
      <c t="s" s="103" r="E5361">
        <v>10155</v>
      </c>
      <c s="150" r="F5361"/>
    </row>
    <row r="5362">
      <c s="50" r="A5362">
        <v>168689001198</v>
      </c>
      <c t="s" s="103" r="B5362">
        <v>10154</v>
      </c>
      <c t="s" s="103" r="C5362">
        <v>4930</v>
      </c>
      <c t="s" s="103" r="D5362">
        <v>9831</v>
      </c>
      <c t="s" s="103" r="E5362">
        <v>10127</v>
      </c>
      <c s="150" r="F5362"/>
    </row>
    <row r="5363">
      <c s="50" r="A5363">
        <v>168689000485</v>
      </c>
      <c t="s" s="103" r="B5363">
        <v>10154</v>
      </c>
      <c t="s" s="103" r="C5363">
        <v>4930</v>
      </c>
      <c t="s" s="103" r="D5363">
        <v>9831</v>
      </c>
      <c t="s" s="103" r="E5363">
        <v>10156</v>
      </c>
      <c s="150" r="F5363"/>
    </row>
    <row r="5364">
      <c s="50" r="A5364">
        <v>168689000493</v>
      </c>
      <c t="s" s="103" r="B5364">
        <v>10154</v>
      </c>
      <c t="s" s="103" r="C5364">
        <v>4930</v>
      </c>
      <c t="s" s="103" r="D5364">
        <v>9831</v>
      </c>
      <c t="s" s="103" r="E5364">
        <v>10157</v>
      </c>
      <c s="150" r="F5364"/>
    </row>
    <row r="5365">
      <c s="50" r="A5365">
        <v>168720000545</v>
      </c>
      <c t="s" s="103" r="B5365">
        <v>10158</v>
      </c>
      <c t="s" s="103" r="C5365">
        <v>4930</v>
      </c>
      <c t="s" s="103" r="D5365">
        <v>9831</v>
      </c>
      <c t="s" s="103" r="E5365">
        <v>10159</v>
      </c>
      <c s="150" r="F5365"/>
    </row>
    <row r="5366">
      <c s="50" r="A5366">
        <v>168745000141</v>
      </c>
      <c t="s" s="103" r="B5366">
        <v>10160</v>
      </c>
      <c t="s" s="103" r="C5366">
        <v>4930</v>
      </c>
      <c t="s" s="103" r="D5366">
        <v>9831</v>
      </c>
      <c t="s" s="103" r="E5366">
        <v>10161</v>
      </c>
      <c s="150" r="F5366"/>
    </row>
    <row r="5367">
      <c s="113" r="A5367">
        <v>168755000190</v>
      </c>
      <c t="s" s="136" r="B5367">
        <v>10162</v>
      </c>
      <c t="s" s="136" r="C5367">
        <v>9831</v>
      </c>
      <c t="s" s="136" r="D5367">
        <v>9831</v>
      </c>
      <c t="s" s="136" r="E5367">
        <v>10163</v>
      </c>
      <c s="150" r="F5367"/>
    </row>
    <row r="5368">
      <c s="113" r="A5368">
        <v>168755000271</v>
      </c>
      <c t="s" s="136" r="B5368">
        <v>10162</v>
      </c>
      <c t="s" s="136" r="C5368">
        <v>9831</v>
      </c>
      <c t="s" s="136" r="D5368">
        <v>9831</v>
      </c>
      <c t="s" s="136" r="E5368">
        <v>10164</v>
      </c>
      <c s="150" r="F5368"/>
    </row>
    <row r="5369">
      <c s="50" r="A5369">
        <v>168755000556</v>
      </c>
      <c t="s" s="103" r="B5369">
        <v>10165</v>
      </c>
      <c t="s" s="103" r="C5369">
        <v>4930</v>
      </c>
      <c t="s" s="103" r="D5369">
        <v>9831</v>
      </c>
      <c t="s" s="103" r="E5369">
        <v>10166</v>
      </c>
      <c s="150" r="F5369"/>
    </row>
    <row r="5370">
      <c s="50" r="A5370">
        <v>168755000238</v>
      </c>
      <c t="s" s="103" r="B5370">
        <v>10165</v>
      </c>
      <c t="s" s="103" r="C5370">
        <v>4930</v>
      </c>
      <c t="s" s="103" r="D5370">
        <v>9831</v>
      </c>
      <c t="s" s="103" r="E5370">
        <v>10167</v>
      </c>
      <c s="150" r="F5370"/>
    </row>
    <row r="5371">
      <c s="50" r="A5371">
        <v>168755000220</v>
      </c>
      <c t="s" s="103" r="B5371">
        <v>10165</v>
      </c>
      <c t="s" s="103" r="C5371">
        <v>4930</v>
      </c>
      <c t="s" s="103" r="D5371">
        <v>9831</v>
      </c>
      <c t="s" s="103" r="E5371">
        <v>10076</v>
      </c>
      <c s="150" r="F5371"/>
    </row>
    <row r="5372">
      <c s="50" r="A5372">
        <v>168755000181</v>
      </c>
      <c t="s" s="103" r="B5372">
        <v>10165</v>
      </c>
      <c t="s" s="103" r="C5372">
        <v>4930</v>
      </c>
      <c t="s" s="103" r="D5372">
        <v>9831</v>
      </c>
      <c t="s" s="103" r="E5372">
        <v>10168</v>
      </c>
      <c s="150" r="F5372"/>
    </row>
    <row r="5373">
      <c s="113" r="A5373">
        <v>168770000023</v>
      </c>
      <c t="s" s="136" r="B5373">
        <v>10169</v>
      </c>
      <c t="s" s="136" r="C5373">
        <v>9831</v>
      </c>
      <c t="s" s="136" r="D5373">
        <v>9831</v>
      </c>
      <c t="s" s="136" r="E5373">
        <v>10170</v>
      </c>
      <c s="150" r="F5373"/>
    </row>
    <row r="5374">
      <c s="113" r="A5374">
        <v>168770000091</v>
      </c>
      <c t="s" s="136" r="B5374">
        <v>10169</v>
      </c>
      <c t="s" s="136" r="C5374">
        <v>9831</v>
      </c>
      <c t="s" s="136" r="D5374">
        <v>9831</v>
      </c>
      <c t="s" s="136" r="E5374">
        <v>10171</v>
      </c>
      <c s="150" r="F5374"/>
    </row>
    <row r="5375">
      <c s="113" r="A5375">
        <v>268770000117</v>
      </c>
      <c t="s" s="136" r="B5375">
        <v>10169</v>
      </c>
      <c t="s" s="136" r="C5375">
        <v>9831</v>
      </c>
      <c t="s" s="136" r="D5375">
        <v>9831</v>
      </c>
      <c t="s" s="136" r="E5375">
        <v>10172</v>
      </c>
      <c s="150" r="F5375"/>
    </row>
    <row r="5376">
      <c s="113" r="A5376">
        <v>268770000133</v>
      </c>
      <c t="s" s="136" r="B5376">
        <v>10169</v>
      </c>
      <c t="s" s="136" r="C5376">
        <v>9831</v>
      </c>
      <c t="s" s="136" r="D5376">
        <v>9831</v>
      </c>
      <c t="s" s="136" r="E5376">
        <v>10173</v>
      </c>
      <c s="150" r="F5376"/>
    </row>
    <row r="5377">
      <c s="113" r="A5377">
        <v>268770000176</v>
      </c>
      <c t="s" s="136" r="B5377">
        <v>10169</v>
      </c>
      <c t="s" s="136" r="C5377">
        <v>9831</v>
      </c>
      <c t="s" s="136" r="D5377">
        <v>9831</v>
      </c>
      <c t="s" s="136" r="E5377">
        <v>7125</v>
      </c>
      <c s="150" r="F5377"/>
    </row>
    <row r="5378">
      <c s="113" r="A5378">
        <v>268770000192</v>
      </c>
      <c t="s" s="136" r="B5378">
        <v>10169</v>
      </c>
      <c t="s" s="136" r="C5378">
        <v>9831</v>
      </c>
      <c t="s" s="136" r="D5378">
        <v>9831</v>
      </c>
      <c t="s" s="136" r="E5378">
        <v>10174</v>
      </c>
      <c s="150" r="F5378"/>
    </row>
    <row r="5379">
      <c s="113" r="A5379">
        <v>268770000257</v>
      </c>
      <c t="s" s="136" r="B5379">
        <v>10169</v>
      </c>
      <c t="s" s="136" r="C5379">
        <v>9831</v>
      </c>
      <c t="s" s="136" r="D5379">
        <v>9831</v>
      </c>
      <c t="s" s="136" r="E5379">
        <v>7265</v>
      </c>
      <c s="150" r="F5379"/>
    </row>
    <row r="5380">
      <c s="113" r="A5380">
        <v>268770000303</v>
      </c>
      <c t="s" s="136" r="B5380">
        <v>10169</v>
      </c>
      <c t="s" s="136" r="C5380">
        <v>9831</v>
      </c>
      <c t="s" s="136" r="D5380">
        <v>9831</v>
      </c>
      <c t="s" s="136" r="E5380">
        <v>10175</v>
      </c>
      <c s="150" r="F5380"/>
    </row>
    <row r="5381">
      <c s="113" r="A5381">
        <v>268770000346</v>
      </c>
      <c t="s" s="136" r="B5381">
        <v>10169</v>
      </c>
      <c t="s" s="136" r="C5381">
        <v>9831</v>
      </c>
      <c t="s" s="136" r="D5381">
        <v>9831</v>
      </c>
      <c t="s" s="136" r="E5381">
        <v>10176</v>
      </c>
      <c s="150" r="F5381"/>
    </row>
    <row r="5382">
      <c s="113" r="A5382">
        <v>268770000354</v>
      </c>
      <c t="s" s="136" r="B5382">
        <v>10169</v>
      </c>
      <c t="s" s="136" r="C5382">
        <v>9831</v>
      </c>
      <c t="s" s="136" r="D5382">
        <v>9831</v>
      </c>
      <c t="s" s="136" r="E5382">
        <v>9913</v>
      </c>
      <c s="150" r="F5382"/>
    </row>
    <row r="5383">
      <c s="113" r="A5383">
        <v>168770000112</v>
      </c>
      <c t="s" s="136" r="B5383">
        <v>10169</v>
      </c>
      <c t="s" s="136" r="C5383">
        <v>9831</v>
      </c>
      <c t="s" s="136" r="D5383">
        <v>9831</v>
      </c>
      <c t="s" s="136" r="E5383">
        <v>10177</v>
      </c>
      <c s="150" r="F5383"/>
    </row>
    <row r="5384">
      <c s="113" r="A5384">
        <v>268770000068</v>
      </c>
      <c t="s" s="136" r="B5384">
        <v>10169</v>
      </c>
      <c t="s" s="136" r="C5384">
        <v>9831</v>
      </c>
      <c t="s" s="136" r="D5384">
        <v>9831</v>
      </c>
      <c t="s" s="136" r="E5384">
        <v>10178</v>
      </c>
      <c s="150" r="F5384"/>
    </row>
    <row r="5385">
      <c s="113" r="A5385">
        <v>268770000087</v>
      </c>
      <c t="s" s="136" r="B5385">
        <v>10169</v>
      </c>
      <c t="s" s="136" r="C5385">
        <v>9831</v>
      </c>
      <c t="s" s="136" r="D5385">
        <v>9831</v>
      </c>
      <c t="s" s="136" r="E5385">
        <v>10179</v>
      </c>
      <c s="150" r="F5385"/>
    </row>
    <row r="5386">
      <c s="113" r="A5386">
        <v>268770000125</v>
      </c>
      <c t="s" s="136" r="B5386">
        <v>10169</v>
      </c>
      <c t="s" s="136" r="C5386">
        <v>9831</v>
      </c>
      <c t="s" s="136" r="D5386">
        <v>9831</v>
      </c>
      <c t="s" s="136" r="E5386">
        <v>10180</v>
      </c>
      <c s="150" r="F5386"/>
    </row>
    <row r="5387">
      <c s="113" r="A5387">
        <v>268770000206</v>
      </c>
      <c t="s" s="136" r="B5387">
        <v>10169</v>
      </c>
      <c t="s" s="136" r="C5387">
        <v>9831</v>
      </c>
      <c t="s" s="136" r="D5387">
        <v>9831</v>
      </c>
      <c t="s" s="136" r="E5387">
        <v>10181</v>
      </c>
      <c s="150" r="F5387"/>
    </row>
    <row r="5388">
      <c s="113" r="A5388">
        <v>268770000389</v>
      </c>
      <c t="s" s="136" r="B5388">
        <v>10169</v>
      </c>
      <c t="s" s="136" r="C5388">
        <v>9831</v>
      </c>
      <c t="s" s="136" r="D5388">
        <v>9831</v>
      </c>
      <c t="s" s="136" r="E5388">
        <v>10182</v>
      </c>
      <c s="150" r="F5388"/>
    </row>
    <row r="5389">
      <c s="113" r="A5389">
        <v>168773000016</v>
      </c>
      <c t="s" s="136" r="B5389">
        <v>176</v>
      </c>
      <c t="s" s="136" r="C5389">
        <v>9831</v>
      </c>
      <c t="s" s="136" r="D5389">
        <v>9831</v>
      </c>
      <c t="s" s="136" r="E5389">
        <v>1616</v>
      </c>
      <c s="150" r="F5389"/>
    </row>
    <row r="5390">
      <c s="113" r="A5390">
        <v>268773000070</v>
      </c>
      <c t="s" s="136" r="B5390">
        <v>176</v>
      </c>
      <c t="s" s="136" r="C5390">
        <v>9831</v>
      </c>
      <c t="s" s="136" r="D5390">
        <v>9831</v>
      </c>
      <c t="s" s="136" r="E5390">
        <v>7768</v>
      </c>
      <c s="150" r="F5390"/>
    </row>
    <row r="5391">
      <c s="113" r="A5391">
        <v>268773000088</v>
      </c>
      <c t="s" s="136" r="B5391">
        <v>176</v>
      </c>
      <c t="s" s="136" r="C5391">
        <v>9831</v>
      </c>
      <c t="s" s="136" r="D5391">
        <v>9831</v>
      </c>
      <c t="s" s="136" r="E5391">
        <v>10183</v>
      </c>
      <c s="150" r="F5391"/>
    </row>
    <row r="5392">
      <c s="113" r="A5392">
        <v>268773000096</v>
      </c>
      <c t="s" s="136" r="B5392">
        <v>176</v>
      </c>
      <c t="s" s="136" r="C5392">
        <v>9831</v>
      </c>
      <c t="s" s="136" r="D5392">
        <v>9831</v>
      </c>
      <c t="s" s="136" r="E5392">
        <v>10184</v>
      </c>
      <c s="150" r="F5392"/>
    </row>
    <row r="5393">
      <c s="113" r="A5393">
        <v>268773000100</v>
      </c>
      <c t="s" s="136" r="B5393">
        <v>176</v>
      </c>
      <c t="s" s="136" r="C5393">
        <v>9831</v>
      </c>
      <c t="s" s="136" r="D5393">
        <v>9831</v>
      </c>
      <c t="s" s="136" r="E5393">
        <v>10185</v>
      </c>
      <c s="150" r="F5393"/>
    </row>
    <row r="5394">
      <c s="113" r="A5394">
        <v>268773000215</v>
      </c>
      <c t="s" s="136" r="B5394">
        <v>176</v>
      </c>
      <c t="s" s="136" r="C5394">
        <v>9831</v>
      </c>
      <c t="s" s="136" r="D5394">
        <v>9831</v>
      </c>
      <c t="s" s="136" r="E5394">
        <v>10186</v>
      </c>
      <c s="150" r="F5394"/>
    </row>
    <row r="5395">
      <c s="113" r="A5395">
        <v>268773000223</v>
      </c>
      <c t="s" s="136" r="B5395">
        <v>176</v>
      </c>
      <c t="s" s="136" r="C5395">
        <v>9831</v>
      </c>
      <c t="s" s="136" r="D5395">
        <v>9831</v>
      </c>
      <c t="s" s="136" r="E5395">
        <v>10187</v>
      </c>
      <c s="150" r="F5395"/>
    </row>
    <row r="5396">
      <c s="113" r="A5396">
        <v>268773000240</v>
      </c>
      <c t="s" s="136" r="B5396">
        <v>176</v>
      </c>
      <c t="s" s="136" r="C5396">
        <v>9831</v>
      </c>
      <c t="s" s="136" r="D5396">
        <v>9831</v>
      </c>
      <c t="s" s="136" r="E5396">
        <v>10188</v>
      </c>
      <c s="150" r="F5396"/>
    </row>
    <row r="5397">
      <c s="113" r="A5397">
        <v>268773000266</v>
      </c>
      <c t="s" s="136" r="B5397">
        <v>176</v>
      </c>
      <c t="s" s="136" r="C5397">
        <v>9831</v>
      </c>
      <c t="s" s="136" r="D5397">
        <v>9831</v>
      </c>
      <c t="s" s="136" r="E5397">
        <v>10189</v>
      </c>
      <c s="150" r="F5397"/>
    </row>
    <row r="5398">
      <c s="113" r="A5398">
        <v>268773000274</v>
      </c>
      <c t="s" s="136" r="B5398">
        <v>176</v>
      </c>
      <c t="s" s="136" r="C5398">
        <v>9831</v>
      </c>
      <c t="s" s="136" r="D5398">
        <v>9831</v>
      </c>
      <c t="s" s="136" r="E5398">
        <v>10190</v>
      </c>
      <c s="150" r="F5398"/>
    </row>
    <row r="5399">
      <c s="113" r="A5399">
        <v>268773000631</v>
      </c>
      <c t="s" s="136" r="B5399">
        <v>176</v>
      </c>
      <c t="s" s="136" r="C5399">
        <v>9831</v>
      </c>
      <c t="s" s="136" r="D5399">
        <v>9831</v>
      </c>
      <c t="s" s="136" r="E5399">
        <v>10191</v>
      </c>
      <c s="150" r="F5399"/>
    </row>
    <row r="5400">
      <c s="113" r="A5400">
        <v>268773000843</v>
      </c>
      <c t="s" s="136" r="B5400">
        <v>176</v>
      </c>
      <c t="s" s="136" r="C5400">
        <v>9831</v>
      </c>
      <c t="s" s="136" r="D5400">
        <v>9831</v>
      </c>
      <c t="s" s="136" r="E5400">
        <v>10192</v>
      </c>
      <c s="150" r="F5400"/>
    </row>
    <row r="5401">
      <c s="113" r="A5401">
        <v>268773000851</v>
      </c>
      <c t="s" s="136" r="B5401">
        <v>176</v>
      </c>
      <c t="s" s="136" r="C5401">
        <v>9831</v>
      </c>
      <c t="s" s="136" r="D5401">
        <v>9831</v>
      </c>
      <c t="s" s="136" r="E5401">
        <v>7488</v>
      </c>
      <c s="150" r="F5401"/>
    </row>
    <row r="5402">
      <c s="50" r="A5402">
        <v>168780000161</v>
      </c>
      <c t="s" s="103" r="B5402">
        <v>10193</v>
      </c>
      <c t="s" s="103" r="C5402">
        <v>4930</v>
      </c>
      <c t="s" s="103" r="D5402">
        <v>9831</v>
      </c>
      <c t="s" s="103" r="E5402">
        <v>10194</v>
      </c>
      <c s="150" r="F5402"/>
    </row>
    <row r="5403">
      <c s="50" r="A5403">
        <v>268820000032</v>
      </c>
      <c t="s" s="103" r="B5403">
        <v>10195</v>
      </c>
      <c t="s" s="103" r="C5403">
        <v>4930</v>
      </c>
      <c t="s" s="103" r="D5403">
        <v>9831</v>
      </c>
      <c t="s" s="103" r="E5403">
        <v>10196</v>
      </c>
      <c s="150" r="F5403"/>
    </row>
    <row r="5404">
      <c s="50" r="A5404">
        <v>168820000020</v>
      </c>
      <c t="s" s="103" r="B5404">
        <v>10195</v>
      </c>
      <c t="s" s="103" r="C5404">
        <v>4930</v>
      </c>
      <c t="s" s="103" r="D5404">
        <v>9831</v>
      </c>
      <c t="s" s="103" r="E5404">
        <v>10197</v>
      </c>
      <c s="150" r="F5404"/>
    </row>
    <row r="5405">
      <c s="50" r="A5405">
        <v>168855000154</v>
      </c>
      <c t="s" s="103" r="B5405">
        <v>10198</v>
      </c>
      <c t="s" s="103" r="C5405">
        <v>4930</v>
      </c>
      <c t="s" s="103" r="D5405">
        <v>9831</v>
      </c>
      <c t="s" s="103" r="E5405">
        <v>10199</v>
      </c>
      <c s="150" r="F5405"/>
    </row>
    <row r="5406">
      <c s="113" r="A5406">
        <v>168861000531</v>
      </c>
      <c t="s" s="136" r="B5406">
        <v>10200</v>
      </c>
      <c t="s" s="136" r="C5406">
        <v>9831</v>
      </c>
      <c t="s" s="136" r="D5406">
        <v>9831</v>
      </c>
      <c t="s" s="136" r="E5406">
        <v>10201</v>
      </c>
      <c s="150" r="F5406"/>
    </row>
    <row r="5407">
      <c s="113" r="A5407">
        <v>168861000557</v>
      </c>
      <c t="s" s="136" r="B5407">
        <v>10200</v>
      </c>
      <c t="s" s="136" r="C5407">
        <v>9831</v>
      </c>
      <c t="s" s="136" r="D5407">
        <v>9831</v>
      </c>
      <c t="s" s="136" r="E5407">
        <v>10202</v>
      </c>
      <c s="150" r="F5407"/>
    </row>
    <row r="5408">
      <c s="113" r="A5408">
        <v>168861001353</v>
      </c>
      <c t="s" s="136" r="B5408">
        <v>10200</v>
      </c>
      <c t="s" s="136" r="C5408">
        <v>9831</v>
      </c>
      <c t="s" s="136" r="D5408">
        <v>9831</v>
      </c>
      <c t="s" s="136" r="E5408">
        <v>10203</v>
      </c>
      <c s="150" r="F5408"/>
    </row>
    <row r="5409">
      <c s="113" r="A5409">
        <v>170001000228</v>
      </c>
      <c t="s" s="136" r="B5409">
        <v>10204</v>
      </c>
      <c t="s" s="136" r="C5409">
        <v>176</v>
      </c>
      <c t="s" s="136" r="D5409">
        <v>10204</v>
      </c>
      <c t="s" s="136" r="E5409">
        <v>10205</v>
      </c>
      <c s="150" r="F5409"/>
    </row>
    <row r="5410">
      <c s="113" r="A5410">
        <v>170001000457</v>
      </c>
      <c t="s" s="136" r="B5410">
        <v>10204</v>
      </c>
      <c t="s" s="136" r="C5410">
        <v>176</v>
      </c>
      <c t="s" s="136" r="D5410">
        <v>10204</v>
      </c>
      <c t="s" s="136" r="E5410">
        <v>5414</v>
      </c>
      <c s="150" r="F5410"/>
    </row>
    <row r="5411">
      <c s="113" r="A5411">
        <v>170001038276</v>
      </c>
      <c t="s" s="136" r="B5411">
        <v>10204</v>
      </c>
      <c t="s" s="136" r="C5411">
        <v>176</v>
      </c>
      <c t="s" s="136" r="D5411">
        <v>10204</v>
      </c>
      <c t="s" s="136" r="E5411">
        <v>10206</v>
      </c>
      <c s="150" r="F5411"/>
    </row>
    <row r="5412">
      <c s="113" r="A5412">
        <v>270001001253</v>
      </c>
      <c t="s" s="136" r="B5412">
        <v>10204</v>
      </c>
      <c t="s" s="136" r="C5412">
        <v>176</v>
      </c>
      <c t="s" s="136" r="D5412">
        <v>10204</v>
      </c>
      <c t="s" s="136" r="E5412">
        <v>10207</v>
      </c>
      <c s="150" r="F5412"/>
    </row>
    <row r="5413">
      <c s="113" r="A5413">
        <v>270001001377</v>
      </c>
      <c t="s" s="136" r="B5413">
        <v>10204</v>
      </c>
      <c t="s" s="136" r="C5413">
        <v>176</v>
      </c>
      <c t="s" s="136" r="D5413">
        <v>10204</v>
      </c>
      <c t="s" s="136" r="E5413">
        <v>5590</v>
      </c>
      <c s="150" r="F5413"/>
    </row>
    <row r="5414">
      <c s="113" r="A5414">
        <v>270001038335</v>
      </c>
      <c t="s" s="136" r="B5414">
        <v>10204</v>
      </c>
      <c t="s" s="136" r="C5414">
        <v>176</v>
      </c>
      <c t="s" s="136" r="D5414">
        <v>10204</v>
      </c>
      <c t="s" s="136" r="E5414">
        <v>10208</v>
      </c>
      <c s="150" r="F5414"/>
    </row>
    <row r="5415">
      <c s="113" r="A5415">
        <v>170001000112</v>
      </c>
      <c t="s" s="136" r="B5415">
        <v>10204</v>
      </c>
      <c t="s" s="136" r="C5415">
        <v>176</v>
      </c>
      <c t="s" s="136" r="D5415">
        <v>10204</v>
      </c>
      <c t="s" s="136" r="E5415">
        <v>1619</v>
      </c>
      <c s="150" r="F5415"/>
    </row>
    <row r="5416">
      <c s="113" r="A5416">
        <v>170001000511</v>
      </c>
      <c t="s" s="136" r="B5416">
        <v>10204</v>
      </c>
      <c t="s" s="136" r="C5416">
        <v>176</v>
      </c>
      <c t="s" s="136" r="D5416">
        <v>10204</v>
      </c>
      <c t="s" s="136" r="E5416">
        <v>1934</v>
      </c>
      <c s="150" r="F5416"/>
    </row>
    <row r="5417">
      <c s="113" r="A5417">
        <v>270001001849</v>
      </c>
      <c t="s" s="136" r="B5417">
        <v>10204</v>
      </c>
      <c t="s" s="136" r="C5417">
        <v>176</v>
      </c>
      <c t="s" s="136" r="D5417">
        <v>10204</v>
      </c>
      <c t="s" s="136" r="E5417">
        <v>10209</v>
      </c>
      <c s="150" r="F5417"/>
    </row>
    <row r="5418">
      <c s="113" r="A5418">
        <v>170001000210</v>
      </c>
      <c t="s" s="136" r="B5418">
        <v>10204</v>
      </c>
      <c t="s" s="136" r="C5418">
        <v>176</v>
      </c>
      <c t="s" s="136" r="D5418">
        <v>10204</v>
      </c>
      <c t="s" s="136" r="E5418">
        <v>10210</v>
      </c>
      <c s="150" r="F5418"/>
    </row>
    <row r="5419">
      <c s="113" r="A5419">
        <v>170001000341</v>
      </c>
      <c t="s" s="136" r="B5419">
        <v>10204</v>
      </c>
      <c t="s" s="136" r="C5419">
        <v>176</v>
      </c>
      <c t="s" s="136" r="D5419">
        <v>10204</v>
      </c>
      <c t="s" s="136" r="E5419">
        <v>10211</v>
      </c>
      <c s="150" r="F5419"/>
    </row>
    <row r="5420">
      <c s="113" r="A5420">
        <v>170001000481</v>
      </c>
      <c t="s" s="136" r="B5420">
        <v>10204</v>
      </c>
      <c t="s" s="136" r="C5420">
        <v>176</v>
      </c>
      <c t="s" s="136" r="D5420">
        <v>10204</v>
      </c>
      <c t="s" s="136" r="E5420">
        <v>10212</v>
      </c>
      <c s="150" r="F5420"/>
    </row>
    <row r="5421">
      <c s="113" r="A5421">
        <v>170001000198</v>
      </c>
      <c t="s" s="136" r="B5421">
        <v>10204</v>
      </c>
      <c t="s" s="136" r="C5421">
        <v>176</v>
      </c>
      <c t="s" s="136" r="D5421">
        <v>10204</v>
      </c>
      <c t="s" s="136" r="E5421">
        <v>10213</v>
      </c>
      <c s="150" r="F5421"/>
    </row>
    <row r="5422">
      <c s="113" r="A5422">
        <v>170001000244</v>
      </c>
      <c t="s" s="136" r="B5422">
        <v>10204</v>
      </c>
      <c t="s" s="136" r="C5422">
        <v>176</v>
      </c>
      <c t="s" s="136" r="D5422">
        <v>10204</v>
      </c>
      <c t="s" s="136" r="E5422">
        <v>758</v>
      </c>
      <c s="150" r="F5422"/>
    </row>
    <row r="5423">
      <c s="113" r="A5423">
        <v>170001000414</v>
      </c>
      <c t="s" s="136" r="B5423">
        <v>10204</v>
      </c>
      <c t="s" s="136" r="C5423">
        <v>176</v>
      </c>
      <c t="s" s="136" r="D5423">
        <v>10204</v>
      </c>
      <c t="s" s="136" r="E5423">
        <v>1621</v>
      </c>
      <c s="150" r="F5423"/>
    </row>
    <row r="5424">
      <c s="113" r="A5424">
        <v>170001000431</v>
      </c>
      <c t="s" s="136" r="B5424">
        <v>10204</v>
      </c>
      <c t="s" s="136" r="C5424">
        <v>176</v>
      </c>
      <c t="s" s="136" r="D5424">
        <v>10204</v>
      </c>
      <c t="s" s="136" r="E5424">
        <v>1622</v>
      </c>
      <c s="150" r="F5424"/>
    </row>
    <row r="5425">
      <c s="113" r="A5425">
        <v>170001000520</v>
      </c>
      <c t="s" s="136" r="B5425">
        <v>10204</v>
      </c>
      <c t="s" s="136" r="C5425">
        <v>176</v>
      </c>
      <c t="s" s="136" r="D5425">
        <v>10204</v>
      </c>
      <c t="s" s="136" r="E5425">
        <v>1623</v>
      </c>
      <c s="150" r="F5425"/>
    </row>
    <row r="5426">
      <c s="113" r="A5426">
        <v>170001001127</v>
      </c>
      <c t="s" s="136" r="B5426">
        <v>10204</v>
      </c>
      <c t="s" s="136" r="C5426">
        <v>176</v>
      </c>
      <c t="s" s="136" r="D5426">
        <v>10204</v>
      </c>
      <c t="s" s="136" r="E5426">
        <v>9675</v>
      </c>
      <c s="150" r="F5426"/>
    </row>
    <row r="5427">
      <c s="113" r="A5427">
        <v>170001000546</v>
      </c>
      <c t="s" s="136" r="B5427">
        <v>10204</v>
      </c>
      <c t="s" s="136" r="C5427">
        <v>176</v>
      </c>
      <c t="s" s="136" r="D5427">
        <v>10204</v>
      </c>
      <c t="s" s="136" r="E5427">
        <v>875</v>
      </c>
      <c s="150" r="F5427"/>
    </row>
    <row r="5428">
      <c s="113" r="A5428">
        <v>170001000236</v>
      </c>
      <c t="s" s="136" r="B5428">
        <v>10204</v>
      </c>
      <c t="s" s="136" r="C5428">
        <v>176</v>
      </c>
      <c t="s" s="136" r="D5428">
        <v>10204</v>
      </c>
      <c t="s" s="136" r="E5428">
        <v>1935</v>
      </c>
      <c s="150" r="F5428"/>
    </row>
    <row r="5429">
      <c s="113" r="A5429">
        <v>170001001224</v>
      </c>
      <c t="s" s="136" r="B5429">
        <v>10204</v>
      </c>
      <c t="s" s="136" r="C5429">
        <v>176</v>
      </c>
      <c t="s" s="136" r="D5429">
        <v>10204</v>
      </c>
      <c t="s" s="136" r="E5429">
        <v>1624</v>
      </c>
      <c s="150" r="F5429"/>
    </row>
    <row r="5430">
      <c s="113" r="A5430">
        <v>170001000503</v>
      </c>
      <c t="s" s="136" r="B5430">
        <v>10204</v>
      </c>
      <c t="s" s="136" r="C5430">
        <v>176</v>
      </c>
      <c t="s" s="136" r="D5430">
        <v>10204</v>
      </c>
      <c t="s" s="136" r="E5430">
        <v>5296</v>
      </c>
      <c s="150" r="F5430"/>
    </row>
    <row r="5431">
      <c s="113" r="A5431">
        <v>170001000651</v>
      </c>
      <c t="s" s="136" r="B5431">
        <v>10204</v>
      </c>
      <c t="s" s="136" r="C5431">
        <v>176</v>
      </c>
      <c t="s" s="136" r="D5431">
        <v>10204</v>
      </c>
      <c t="s" s="136" r="E5431">
        <v>10214</v>
      </c>
      <c s="150" r="F5431"/>
    </row>
    <row r="5432">
      <c s="113" r="A5432">
        <v>170001000473</v>
      </c>
      <c t="s" s="136" r="B5432">
        <v>10204</v>
      </c>
      <c t="s" s="136" r="C5432">
        <v>176</v>
      </c>
      <c t="s" s="136" r="D5432">
        <v>10204</v>
      </c>
      <c t="s" s="136" r="E5432">
        <v>5699</v>
      </c>
      <c s="150" r="F5432"/>
    </row>
    <row r="5433">
      <c s="113" r="A5433">
        <v>170001002271</v>
      </c>
      <c t="s" s="136" r="B5433">
        <v>10204</v>
      </c>
      <c t="s" s="136" r="C5433">
        <v>176</v>
      </c>
      <c t="s" s="136" r="D5433">
        <v>10204</v>
      </c>
      <c t="s" s="136" r="E5433">
        <v>10215</v>
      </c>
      <c s="150" r="F5433"/>
    </row>
    <row r="5434">
      <c s="113" r="A5434">
        <v>170001038225</v>
      </c>
      <c t="s" s="136" r="B5434">
        <v>10204</v>
      </c>
      <c t="s" s="136" r="C5434">
        <v>176</v>
      </c>
      <c t="s" s="136" r="D5434">
        <v>10204</v>
      </c>
      <c t="s" s="136" r="E5434">
        <v>10216</v>
      </c>
      <c s="150" r="F5434"/>
    </row>
    <row r="5435">
      <c s="113" r="A5435">
        <v>170001038292</v>
      </c>
      <c t="s" s="136" r="B5435">
        <v>10204</v>
      </c>
      <c t="s" s="136" r="C5435">
        <v>176</v>
      </c>
      <c t="s" s="136" r="D5435">
        <v>10204</v>
      </c>
      <c t="s" s="136" r="E5435">
        <v>8491</v>
      </c>
      <c s="150" r="F5435"/>
    </row>
    <row r="5436">
      <c s="113" r="A5436">
        <v>170001038560</v>
      </c>
      <c t="s" s="136" r="B5436">
        <v>10204</v>
      </c>
      <c t="s" s="136" r="C5436">
        <v>176</v>
      </c>
      <c t="s" s="136" r="D5436">
        <v>10204</v>
      </c>
      <c t="s" s="136" r="E5436">
        <v>10217</v>
      </c>
      <c s="150" r="F5436"/>
    </row>
    <row r="5437">
      <c s="113" r="A5437">
        <v>170001000040</v>
      </c>
      <c t="s" s="136" r="B5437">
        <v>10204</v>
      </c>
      <c t="s" s="136" r="C5437">
        <v>176</v>
      </c>
      <c t="s" s="136" r="D5437">
        <v>10204</v>
      </c>
      <c t="s" s="136" r="E5437">
        <v>10218</v>
      </c>
      <c s="150" r="F5437"/>
    </row>
    <row r="5438">
      <c s="113" r="A5438">
        <v>170001000449</v>
      </c>
      <c t="s" s="136" r="B5438">
        <v>10204</v>
      </c>
      <c t="s" s="136" r="C5438">
        <v>176</v>
      </c>
      <c t="s" s="136" r="D5438">
        <v>10204</v>
      </c>
      <c t="s" s="136" r="E5438">
        <v>10219</v>
      </c>
      <c s="150" r="F5438"/>
    </row>
    <row r="5439">
      <c s="113" r="A5439">
        <v>170001000589</v>
      </c>
      <c t="s" s="136" r="B5439">
        <v>10204</v>
      </c>
      <c t="s" s="136" r="C5439">
        <v>176</v>
      </c>
      <c t="s" s="136" r="D5439">
        <v>10204</v>
      </c>
      <c t="s" s="136" r="E5439">
        <v>10220</v>
      </c>
      <c s="150" r="F5439"/>
    </row>
    <row r="5440">
      <c s="113" r="A5440">
        <v>170001001500</v>
      </c>
      <c t="s" s="136" r="B5440">
        <v>10204</v>
      </c>
      <c t="s" s="136" r="C5440">
        <v>176</v>
      </c>
      <c t="s" s="136" r="D5440">
        <v>10204</v>
      </c>
      <c t="s" s="136" r="E5440">
        <v>8955</v>
      </c>
      <c s="150" r="F5440"/>
    </row>
    <row r="5441">
      <c s="113" r="A5441">
        <v>170001038977</v>
      </c>
      <c t="s" s="136" r="B5441">
        <v>10204</v>
      </c>
      <c t="s" s="136" r="C5441">
        <v>176</v>
      </c>
      <c t="s" s="136" r="D5441">
        <v>10204</v>
      </c>
      <c t="s" s="136" r="E5441">
        <v>10221</v>
      </c>
      <c s="150" r="F5441"/>
    </row>
    <row r="5442">
      <c s="113" r="A5442">
        <v>370001003862</v>
      </c>
      <c t="s" s="136" r="B5442">
        <v>10204</v>
      </c>
      <c t="s" s="136" r="C5442">
        <v>176</v>
      </c>
      <c t="s" s="136" r="D5442">
        <v>10204</v>
      </c>
      <c t="s" s="136" r="E5442">
        <v>10222</v>
      </c>
      <c s="150" r="F5442"/>
    </row>
    <row r="5443">
      <c s="113" r="A5443">
        <v>170001001411</v>
      </c>
      <c t="s" s="136" r="B5443">
        <v>10204</v>
      </c>
      <c t="s" s="136" r="C5443">
        <v>176</v>
      </c>
      <c t="s" s="136" r="D5443">
        <v>10204</v>
      </c>
      <c t="s" s="136" r="E5443">
        <v>10223</v>
      </c>
      <c s="150" r="F5443"/>
    </row>
    <row r="5444">
      <c s="113" r="A5444">
        <v>170001001917</v>
      </c>
      <c t="s" s="136" r="B5444">
        <v>10204</v>
      </c>
      <c t="s" s="136" r="C5444">
        <v>176</v>
      </c>
      <c t="s" s="136" r="D5444">
        <v>10204</v>
      </c>
      <c t="s" s="136" r="E5444">
        <v>1628</v>
      </c>
      <c s="150" r="F5444"/>
    </row>
    <row r="5445">
      <c s="113" r="A5445">
        <v>370001002408</v>
      </c>
      <c t="s" s="136" r="B5445">
        <v>10204</v>
      </c>
      <c t="s" s="136" r="C5445">
        <v>176</v>
      </c>
      <c t="s" s="136" r="D5445">
        <v>10204</v>
      </c>
      <c t="s" s="136" r="E5445">
        <v>10224</v>
      </c>
      <c s="150" r="F5445"/>
    </row>
    <row r="5446">
      <c s="113" r="A5446">
        <v>170001003049</v>
      </c>
      <c t="s" s="136" r="B5446">
        <v>10204</v>
      </c>
      <c t="s" s="136" r="C5446">
        <v>176</v>
      </c>
      <c t="s" s="136" r="D5446">
        <v>10204</v>
      </c>
      <c t="s" s="136" r="E5446">
        <v>1629</v>
      </c>
      <c s="150" r="F5446"/>
    </row>
    <row r="5447">
      <c s="113" r="A5447">
        <v>170001003758</v>
      </c>
      <c t="s" s="136" r="B5447">
        <v>10204</v>
      </c>
      <c t="s" s="136" r="C5447">
        <v>176</v>
      </c>
      <c t="s" s="136" r="D5447">
        <v>10204</v>
      </c>
      <c t="s" s="136" r="E5447">
        <v>1630</v>
      </c>
      <c s="150" r="F5447"/>
    </row>
    <row r="5448">
      <c s="113" r="A5448">
        <v>170001002166</v>
      </c>
      <c t="s" s="136" r="B5448">
        <v>10204</v>
      </c>
      <c t="s" s="136" r="C5448">
        <v>176</v>
      </c>
      <c t="s" s="136" r="D5448">
        <v>10204</v>
      </c>
      <c t="s" s="136" r="E5448">
        <v>10225</v>
      </c>
      <c s="150" r="F5448"/>
    </row>
    <row r="5449">
      <c s="113" r="A5449">
        <v>170001002387</v>
      </c>
      <c t="s" s="136" r="B5449">
        <v>10204</v>
      </c>
      <c t="s" s="136" r="C5449">
        <v>176</v>
      </c>
      <c t="s" s="136" r="D5449">
        <v>10204</v>
      </c>
      <c t="s" s="136" r="E5449">
        <v>10226</v>
      </c>
      <c s="150" r="F5449"/>
    </row>
    <row r="5450">
      <c s="113" r="A5450">
        <v>170001003057</v>
      </c>
      <c t="s" s="136" r="B5450">
        <v>10204</v>
      </c>
      <c t="s" s="136" r="C5450">
        <v>176</v>
      </c>
      <c t="s" s="136" r="D5450">
        <v>10204</v>
      </c>
      <c t="s" s="136" r="E5450">
        <v>10227</v>
      </c>
      <c s="150" r="F5450"/>
    </row>
    <row r="5451">
      <c s="113" r="A5451">
        <v>170001038268</v>
      </c>
      <c t="s" s="136" r="B5451">
        <v>10204</v>
      </c>
      <c t="s" s="136" r="C5451">
        <v>176</v>
      </c>
      <c t="s" s="136" r="D5451">
        <v>10204</v>
      </c>
      <c t="s" s="136" r="E5451">
        <v>8572</v>
      </c>
      <c s="150" r="F5451"/>
    </row>
    <row r="5452">
      <c s="113" r="A5452">
        <v>270001001521</v>
      </c>
      <c t="s" s="136" r="B5452">
        <v>10204</v>
      </c>
      <c t="s" s="136" r="C5452">
        <v>176</v>
      </c>
      <c t="s" s="136" r="D5452">
        <v>10204</v>
      </c>
      <c t="s" s="136" r="E5452">
        <v>10228</v>
      </c>
      <c s="150" r="F5452"/>
    </row>
    <row r="5453">
      <c s="113" r="A5453">
        <v>170001001267</v>
      </c>
      <c t="s" s="136" r="B5453">
        <v>10204</v>
      </c>
      <c t="s" s="136" r="C5453">
        <v>176</v>
      </c>
      <c t="s" s="136" r="D5453">
        <v>10204</v>
      </c>
      <c t="s" s="136" r="E5453">
        <v>5179</v>
      </c>
      <c s="150" r="F5453"/>
    </row>
    <row r="5454">
      <c s="113" r="A5454">
        <v>170001003855</v>
      </c>
      <c t="s" s="136" r="B5454">
        <v>10204</v>
      </c>
      <c t="s" s="136" r="C5454">
        <v>176</v>
      </c>
      <c t="s" s="136" r="D5454">
        <v>10204</v>
      </c>
      <c t="s" s="136" r="E5454">
        <v>1632</v>
      </c>
      <c s="150" r="F5454"/>
    </row>
    <row r="5455">
      <c s="113" r="A5455">
        <v>170001038217</v>
      </c>
      <c t="s" s="136" r="B5455">
        <v>10204</v>
      </c>
      <c t="s" s="136" r="C5455">
        <v>176</v>
      </c>
      <c t="s" s="136" r="D5455">
        <v>10204</v>
      </c>
      <c t="s" s="136" r="E5455">
        <v>10229</v>
      </c>
      <c s="150" r="F5455"/>
    </row>
    <row r="5456">
      <c s="113" r="A5456">
        <v>170001038918</v>
      </c>
      <c t="s" s="136" r="B5456">
        <v>10204</v>
      </c>
      <c t="s" s="136" r="C5456">
        <v>176</v>
      </c>
      <c t="s" s="136" r="D5456">
        <v>10204</v>
      </c>
      <c t="s" s="136" r="E5456">
        <v>10230</v>
      </c>
      <c s="150" r="F5456"/>
    </row>
    <row r="5457">
      <c s="113" r="A5457">
        <v>370001038992</v>
      </c>
      <c t="s" s="136" r="B5457">
        <v>10204</v>
      </c>
      <c t="s" s="136" r="C5457">
        <v>176</v>
      </c>
      <c t="s" s="136" r="D5457">
        <v>10204</v>
      </c>
      <c t="s" s="136" r="E5457">
        <v>10231</v>
      </c>
      <c s="150" r="F5457"/>
    </row>
    <row r="5458">
      <c s="113" r="A5458">
        <v>170001038241</v>
      </c>
      <c t="s" s="136" r="B5458">
        <v>10204</v>
      </c>
      <c t="s" s="136" r="C5458">
        <v>176</v>
      </c>
      <c t="s" s="136" r="D5458">
        <v>10204</v>
      </c>
      <c t="s" s="136" r="E5458">
        <v>1633</v>
      </c>
      <c s="150" r="F5458"/>
    </row>
    <row r="5459">
      <c s="113" r="A5459">
        <v>170001001909</v>
      </c>
      <c t="s" s="136" r="B5459">
        <v>10204</v>
      </c>
      <c t="s" s="136" r="C5459">
        <v>176</v>
      </c>
      <c t="s" s="136" r="D5459">
        <v>10204</v>
      </c>
      <c t="s" s="136" r="E5459">
        <v>10232</v>
      </c>
      <c s="150" r="F5459"/>
    </row>
    <row r="5460">
      <c s="113" r="A5460">
        <v>170001038314</v>
      </c>
      <c t="s" s="136" r="B5460">
        <v>10204</v>
      </c>
      <c t="s" s="136" r="C5460">
        <v>176</v>
      </c>
      <c t="s" s="136" r="D5460">
        <v>10204</v>
      </c>
      <c t="s" s="136" r="E5460">
        <v>10233</v>
      </c>
      <c s="150" r="F5460"/>
    </row>
    <row r="5461">
      <c s="113" r="A5461">
        <v>170001038471</v>
      </c>
      <c t="s" s="136" r="B5461">
        <v>10204</v>
      </c>
      <c t="s" s="136" r="C5461">
        <v>176</v>
      </c>
      <c t="s" s="136" r="D5461">
        <v>10204</v>
      </c>
      <c t="s" s="136" r="E5461">
        <v>10234</v>
      </c>
      <c s="150" r="F5461"/>
    </row>
    <row r="5462">
      <c s="113" r="A5462">
        <v>170001038811</v>
      </c>
      <c t="s" s="136" r="B5462">
        <v>10204</v>
      </c>
      <c t="s" s="136" r="C5462">
        <v>176</v>
      </c>
      <c t="s" s="136" r="D5462">
        <v>10204</v>
      </c>
      <c t="s" s="136" r="E5462">
        <v>1475</v>
      </c>
      <c s="150" r="F5462"/>
    </row>
    <row r="5463">
      <c s="113" r="A5463">
        <v>170001000261</v>
      </c>
      <c t="s" s="136" r="B5463">
        <v>10204</v>
      </c>
      <c t="s" s="136" r="C5463">
        <v>176</v>
      </c>
      <c t="s" s="136" r="D5463">
        <v>10204</v>
      </c>
      <c t="s" s="136" r="E5463">
        <v>10235</v>
      </c>
      <c s="150" r="F5463"/>
    </row>
    <row r="5464">
      <c s="113" r="A5464">
        <v>170001000496</v>
      </c>
      <c t="s" s="136" r="B5464">
        <v>10204</v>
      </c>
      <c t="s" s="136" r="C5464">
        <v>176</v>
      </c>
      <c t="s" s="136" r="D5464">
        <v>10204</v>
      </c>
      <c t="s" s="136" r="E5464">
        <v>10236</v>
      </c>
      <c s="150" r="F5464"/>
    </row>
    <row r="5465">
      <c s="113" r="A5465">
        <v>170001038969</v>
      </c>
      <c t="s" s="136" r="B5465">
        <v>10204</v>
      </c>
      <c t="s" s="136" r="C5465">
        <v>176</v>
      </c>
      <c t="s" s="136" r="D5465">
        <v>10204</v>
      </c>
      <c t="s" s="136" r="E5465">
        <v>1635</v>
      </c>
      <c s="150" r="F5465"/>
    </row>
    <row r="5466">
      <c s="113" r="A5466">
        <v>170110000033</v>
      </c>
      <c t="s" s="136" r="B5466">
        <v>5702</v>
      </c>
      <c t="s" s="136" r="C5466">
        <v>176</v>
      </c>
      <c t="s" s="136" r="D5466">
        <v>176</v>
      </c>
      <c t="s" s="136" r="E5466">
        <v>10237</v>
      </c>
      <c s="150" r="F5466"/>
    </row>
    <row r="5467">
      <c s="113" r="A5467">
        <v>170110000041</v>
      </c>
      <c t="s" s="136" r="B5467">
        <v>5702</v>
      </c>
      <c t="s" s="136" r="C5467">
        <v>176</v>
      </c>
      <c t="s" s="136" r="D5467">
        <v>176</v>
      </c>
      <c t="s" s="136" r="E5467">
        <v>10238</v>
      </c>
      <c s="150" r="F5467"/>
    </row>
    <row r="5468">
      <c s="113" r="A5468">
        <v>170110000050</v>
      </c>
      <c t="s" s="136" r="B5468">
        <v>5702</v>
      </c>
      <c t="s" s="136" r="C5468">
        <v>176</v>
      </c>
      <c t="s" s="136" r="D5468">
        <v>176</v>
      </c>
      <c t="s" s="136" r="E5468">
        <v>10239</v>
      </c>
      <c s="150" r="F5468"/>
    </row>
    <row r="5469">
      <c s="113" r="A5469">
        <v>170124000001</v>
      </c>
      <c t="s" s="136" r="B5469">
        <v>10240</v>
      </c>
      <c t="s" s="136" r="C5469">
        <v>176</v>
      </c>
      <c t="s" s="136" r="D5469">
        <v>176</v>
      </c>
      <c t="s" s="136" r="E5469">
        <v>10241</v>
      </c>
      <c s="150" r="F5469"/>
    </row>
    <row r="5470">
      <c s="113" r="A5470">
        <v>170124000010</v>
      </c>
      <c t="s" s="136" r="B5470">
        <v>10240</v>
      </c>
      <c t="s" s="136" r="C5470">
        <v>176</v>
      </c>
      <c t="s" s="136" r="D5470">
        <v>176</v>
      </c>
      <c t="s" s="136" r="E5470">
        <v>10242</v>
      </c>
      <c s="150" r="F5470"/>
    </row>
    <row r="5471">
      <c s="113" r="A5471">
        <v>170124000192</v>
      </c>
      <c t="s" s="136" r="B5471">
        <v>10240</v>
      </c>
      <c t="s" s="136" r="C5471">
        <v>176</v>
      </c>
      <c t="s" s="136" r="D5471">
        <v>176</v>
      </c>
      <c t="s" s="136" r="E5471">
        <v>10243</v>
      </c>
      <c s="150" r="F5471"/>
    </row>
    <row r="5472">
      <c s="113" r="A5472">
        <v>170204000061</v>
      </c>
      <c t="s" s="136" r="B5472">
        <v>10244</v>
      </c>
      <c t="s" s="136" r="C5472">
        <v>176</v>
      </c>
      <c t="s" s="136" r="D5472">
        <v>176</v>
      </c>
      <c t="s" s="136" r="E5472">
        <v>10245</v>
      </c>
      <c s="150" r="F5472"/>
    </row>
    <row r="5473">
      <c s="113" r="A5473">
        <v>170204000096</v>
      </c>
      <c t="s" s="136" r="B5473">
        <v>10244</v>
      </c>
      <c t="s" s="136" r="C5473">
        <v>176</v>
      </c>
      <c t="s" s="136" r="D5473">
        <v>176</v>
      </c>
      <c t="s" s="136" r="E5473">
        <v>10246</v>
      </c>
      <c s="150" r="F5473"/>
    </row>
    <row r="5474">
      <c s="113" r="A5474">
        <v>270204000023</v>
      </c>
      <c t="s" s="136" r="B5474">
        <v>10244</v>
      </c>
      <c t="s" s="136" r="C5474">
        <v>176</v>
      </c>
      <c t="s" s="136" r="D5474">
        <v>176</v>
      </c>
      <c t="s" s="136" r="E5474">
        <v>10247</v>
      </c>
      <c s="150" r="F5474"/>
    </row>
    <row r="5475">
      <c s="113" r="A5475">
        <v>170215000047</v>
      </c>
      <c t="s" s="136" r="B5475">
        <v>10248</v>
      </c>
      <c t="s" s="136" r="C5475">
        <v>176</v>
      </c>
      <c t="s" s="136" r="D5475">
        <v>176</v>
      </c>
      <c t="s" s="136" r="E5475">
        <v>1639</v>
      </c>
      <c s="150" r="F5475"/>
    </row>
    <row r="5476">
      <c s="113" r="A5476">
        <v>170215000080</v>
      </c>
      <c t="s" s="136" r="B5476">
        <v>10248</v>
      </c>
      <c t="s" s="136" r="C5476">
        <v>176</v>
      </c>
      <c t="s" s="136" r="D5476">
        <v>176</v>
      </c>
      <c t="s" s="136" r="E5476">
        <v>5442</v>
      </c>
      <c s="150" r="F5476"/>
    </row>
    <row r="5477">
      <c s="113" r="A5477">
        <v>170215013645</v>
      </c>
      <c t="s" s="136" r="B5477">
        <v>10248</v>
      </c>
      <c t="s" s="136" r="C5477">
        <v>176</v>
      </c>
      <c t="s" s="136" r="D5477">
        <v>176</v>
      </c>
      <c t="s" s="136" r="E5477">
        <v>10249</v>
      </c>
      <c s="150" r="F5477"/>
    </row>
    <row r="5478">
      <c s="113" r="A5478">
        <v>170215000021</v>
      </c>
      <c t="s" s="136" r="B5478">
        <v>10248</v>
      </c>
      <c t="s" s="136" r="C5478">
        <v>176</v>
      </c>
      <c t="s" s="136" r="D5478">
        <v>176</v>
      </c>
      <c t="s" s="136" r="E5478">
        <v>10250</v>
      </c>
      <c s="150" r="F5478"/>
    </row>
    <row r="5479">
      <c s="113" r="A5479">
        <v>170215000055</v>
      </c>
      <c t="s" s="136" r="B5479">
        <v>10248</v>
      </c>
      <c t="s" s="136" r="C5479">
        <v>176</v>
      </c>
      <c t="s" s="136" r="D5479">
        <v>176</v>
      </c>
      <c t="s" s="136" r="E5479">
        <v>10251</v>
      </c>
      <c s="150" r="F5479"/>
    </row>
    <row r="5480">
      <c s="113" r="A5480">
        <v>170215001027</v>
      </c>
      <c t="s" s="136" r="B5480">
        <v>10248</v>
      </c>
      <c t="s" s="136" r="C5480">
        <v>176</v>
      </c>
      <c t="s" s="136" r="D5480">
        <v>176</v>
      </c>
      <c t="s" s="136" r="E5480">
        <v>10252</v>
      </c>
      <c s="150" r="F5480"/>
    </row>
    <row r="5481">
      <c s="113" r="A5481">
        <v>170215001256</v>
      </c>
      <c t="s" s="136" r="B5481">
        <v>10248</v>
      </c>
      <c t="s" s="136" r="C5481">
        <v>176</v>
      </c>
      <c t="s" s="136" r="D5481">
        <v>176</v>
      </c>
      <c t="s" s="136" r="E5481">
        <v>10253</v>
      </c>
      <c s="150" r="F5481"/>
    </row>
    <row r="5482">
      <c s="113" r="A5482">
        <v>370215000020</v>
      </c>
      <c t="s" s="136" r="B5482">
        <v>10248</v>
      </c>
      <c t="s" s="136" r="C5482">
        <v>176</v>
      </c>
      <c t="s" s="136" r="D5482">
        <v>176</v>
      </c>
      <c t="s" s="136" r="E5482">
        <v>10254</v>
      </c>
      <c s="150" r="F5482"/>
    </row>
    <row r="5483">
      <c s="113" r="A5483">
        <v>170215000012</v>
      </c>
      <c t="s" s="136" r="B5483">
        <v>10248</v>
      </c>
      <c t="s" s="136" r="C5483">
        <v>176</v>
      </c>
      <c t="s" s="136" r="D5483">
        <v>176</v>
      </c>
      <c t="s" s="136" r="E5483">
        <v>10255</v>
      </c>
      <c s="150" r="F5483"/>
    </row>
    <row r="5484">
      <c s="113" r="A5484">
        <v>170215000284</v>
      </c>
      <c t="s" s="136" r="B5484">
        <v>10248</v>
      </c>
      <c t="s" s="136" r="C5484">
        <v>176</v>
      </c>
      <c t="s" s="136" r="D5484">
        <v>176</v>
      </c>
      <c t="s" s="136" r="E5484">
        <v>10256</v>
      </c>
      <c s="150" r="F5484"/>
    </row>
    <row r="5485">
      <c s="113" r="A5485">
        <v>170215000365</v>
      </c>
      <c t="s" s="136" r="B5485">
        <v>10248</v>
      </c>
      <c t="s" s="136" r="C5485">
        <v>176</v>
      </c>
      <c t="s" s="136" r="D5485">
        <v>176</v>
      </c>
      <c t="s" s="136" r="E5485">
        <v>10257</v>
      </c>
      <c s="150" r="F5485"/>
    </row>
    <row r="5486">
      <c s="113" r="A5486">
        <v>170215000799</v>
      </c>
      <c t="s" s="136" r="B5486">
        <v>10248</v>
      </c>
      <c t="s" s="136" r="C5486">
        <v>176</v>
      </c>
      <c t="s" s="136" r="D5486">
        <v>176</v>
      </c>
      <c t="s" s="136" r="E5486">
        <v>10258</v>
      </c>
      <c s="150" r="F5486"/>
    </row>
    <row r="5487">
      <c s="113" r="A5487">
        <v>170215000888</v>
      </c>
      <c t="s" s="136" r="B5487">
        <v>10248</v>
      </c>
      <c t="s" s="136" r="C5487">
        <v>176</v>
      </c>
      <c t="s" s="136" r="D5487">
        <v>176</v>
      </c>
      <c t="s" s="136" r="E5487">
        <v>10259</v>
      </c>
      <c s="150" r="F5487"/>
    </row>
    <row r="5488">
      <c s="113" r="A5488">
        <v>170215001329</v>
      </c>
      <c t="s" s="136" r="B5488">
        <v>10248</v>
      </c>
      <c t="s" s="136" r="C5488">
        <v>176</v>
      </c>
      <c t="s" s="136" r="D5488">
        <v>176</v>
      </c>
      <c t="s" s="136" r="E5488">
        <v>10260</v>
      </c>
      <c s="150" r="F5488"/>
    </row>
    <row r="5489">
      <c s="113" r="A5489">
        <v>270215000343</v>
      </c>
      <c t="s" s="136" r="B5489">
        <v>10248</v>
      </c>
      <c t="s" s="136" r="C5489">
        <v>176</v>
      </c>
      <c t="s" s="136" r="D5489">
        <v>176</v>
      </c>
      <c t="s" s="136" r="E5489">
        <v>10261</v>
      </c>
      <c s="150" r="F5489"/>
    </row>
    <row r="5490">
      <c s="113" r="A5490">
        <v>170215000977</v>
      </c>
      <c t="s" s="136" r="B5490">
        <v>10248</v>
      </c>
      <c t="s" s="136" r="C5490">
        <v>176</v>
      </c>
      <c t="s" s="136" r="D5490">
        <v>176</v>
      </c>
      <c t="s" s="136" r="E5490">
        <v>10262</v>
      </c>
      <c s="150" r="F5490"/>
    </row>
    <row r="5491">
      <c s="113" r="A5491">
        <v>170215000063</v>
      </c>
      <c t="s" s="136" r="B5491">
        <v>10248</v>
      </c>
      <c t="s" s="136" r="C5491">
        <v>176</v>
      </c>
      <c t="s" s="136" r="D5491">
        <v>176</v>
      </c>
      <c t="s" s="136" r="E5491">
        <v>10263</v>
      </c>
      <c s="150" r="F5491"/>
    </row>
    <row r="5492">
      <c s="113" r="A5492">
        <v>170215000276</v>
      </c>
      <c t="s" s="136" r="B5492">
        <v>10248</v>
      </c>
      <c t="s" s="136" r="C5492">
        <v>176</v>
      </c>
      <c t="s" s="136" r="D5492">
        <v>176</v>
      </c>
      <c t="s" s="136" r="E5492">
        <v>10264</v>
      </c>
      <c s="150" r="F5492"/>
    </row>
    <row r="5493">
      <c s="113" r="A5493">
        <v>170215000918</v>
      </c>
      <c t="s" s="136" r="B5493">
        <v>10248</v>
      </c>
      <c t="s" s="136" r="C5493">
        <v>176</v>
      </c>
      <c t="s" s="136" r="D5493">
        <v>176</v>
      </c>
      <c t="s" s="136" r="E5493">
        <v>10265</v>
      </c>
      <c s="150" r="F5493"/>
    </row>
    <row r="5494">
      <c s="113" r="A5494">
        <v>170215001035</v>
      </c>
      <c t="s" s="136" r="B5494">
        <v>10248</v>
      </c>
      <c t="s" s="136" r="C5494">
        <v>176</v>
      </c>
      <c t="s" s="136" r="D5494">
        <v>176</v>
      </c>
      <c t="s" s="136" r="E5494">
        <v>10266</v>
      </c>
      <c s="150" r="F5494"/>
    </row>
    <row r="5495">
      <c s="113" r="A5495">
        <v>170230000029</v>
      </c>
      <c t="s" s="136" r="B5495">
        <v>10267</v>
      </c>
      <c t="s" s="136" r="C5495">
        <v>176</v>
      </c>
      <c t="s" s="136" r="D5495">
        <v>176</v>
      </c>
      <c t="s" s="136" r="E5495">
        <v>5922</v>
      </c>
      <c s="150" r="F5495"/>
    </row>
    <row r="5496">
      <c s="113" r="A5496">
        <v>170235000108</v>
      </c>
      <c t="s" s="136" r="B5496">
        <v>10268</v>
      </c>
      <c t="s" s="136" r="C5496">
        <v>176</v>
      </c>
      <c t="s" s="136" r="D5496">
        <v>176</v>
      </c>
      <c t="s" s="136" r="E5496">
        <v>1644</v>
      </c>
      <c s="150" r="F5496"/>
    </row>
    <row r="5497">
      <c s="113" r="A5497">
        <v>170235000230</v>
      </c>
      <c t="s" s="136" r="B5497">
        <v>10268</v>
      </c>
      <c t="s" s="136" r="C5497">
        <v>176</v>
      </c>
      <c t="s" s="136" r="D5497">
        <v>176</v>
      </c>
      <c t="s" s="136" r="E5497">
        <v>10269</v>
      </c>
      <c s="150" r="F5497"/>
    </row>
    <row r="5498">
      <c s="113" r="A5498">
        <v>170235000060</v>
      </c>
      <c t="s" s="136" r="B5498">
        <v>10268</v>
      </c>
      <c t="s" s="136" r="C5498">
        <v>176</v>
      </c>
      <c t="s" s="136" r="D5498">
        <v>176</v>
      </c>
      <c t="s" s="136" r="E5498">
        <v>10270</v>
      </c>
      <c s="150" r="F5498"/>
    </row>
    <row r="5499">
      <c s="113" r="A5499">
        <v>170235000248</v>
      </c>
      <c t="s" s="136" r="B5499">
        <v>10268</v>
      </c>
      <c t="s" s="136" r="C5499">
        <v>176</v>
      </c>
      <c t="s" s="136" r="D5499">
        <v>176</v>
      </c>
      <c t="s" s="136" r="E5499">
        <v>1645</v>
      </c>
      <c s="150" r="F5499"/>
    </row>
    <row r="5500">
      <c s="113" r="A5500">
        <v>170235000078</v>
      </c>
      <c t="s" s="136" r="B5500">
        <v>10268</v>
      </c>
      <c t="s" s="136" r="C5500">
        <v>176</v>
      </c>
      <c t="s" s="136" r="D5500">
        <v>176</v>
      </c>
      <c t="s" s="136" r="E5500">
        <v>10245</v>
      </c>
      <c s="150" r="F5500"/>
    </row>
    <row r="5501">
      <c s="113" r="A5501">
        <v>170235000272</v>
      </c>
      <c t="s" s="136" r="B5501">
        <v>10268</v>
      </c>
      <c t="s" s="136" r="C5501">
        <v>176</v>
      </c>
      <c t="s" s="136" r="D5501">
        <v>176</v>
      </c>
      <c t="s" s="136" r="E5501">
        <v>10271</v>
      </c>
      <c s="150" r="F5501"/>
    </row>
    <row r="5502">
      <c s="113" r="A5502">
        <v>170235000469</v>
      </c>
      <c t="s" s="136" r="B5502">
        <v>10268</v>
      </c>
      <c t="s" s="136" r="C5502">
        <v>176</v>
      </c>
      <c t="s" s="136" r="D5502">
        <v>176</v>
      </c>
      <c t="s" s="136" r="E5502">
        <v>10272</v>
      </c>
      <c s="150" r="F5502"/>
    </row>
    <row r="5503">
      <c s="113" r="A5503">
        <v>170265000005</v>
      </c>
      <c t="s" s="136" r="B5503">
        <v>10273</v>
      </c>
      <c t="s" s="136" r="C5503">
        <v>176</v>
      </c>
      <c t="s" s="136" r="D5503">
        <v>176</v>
      </c>
      <c t="s" s="136" r="E5503">
        <v>10274</v>
      </c>
      <c s="150" r="F5503"/>
    </row>
    <row r="5504">
      <c s="113" r="A5504">
        <v>170265000013</v>
      </c>
      <c t="s" s="136" r="B5504">
        <v>10273</v>
      </c>
      <c t="s" s="136" r="C5504">
        <v>176</v>
      </c>
      <c t="s" s="136" r="D5504">
        <v>176</v>
      </c>
      <c t="s" s="136" r="E5504">
        <v>2524</v>
      </c>
      <c s="150" r="F5504"/>
    </row>
    <row r="5505">
      <c s="113" r="A5505">
        <v>170265003136</v>
      </c>
      <c t="s" s="136" r="B5505">
        <v>10273</v>
      </c>
      <c t="s" s="136" r="C5505">
        <v>176</v>
      </c>
      <c t="s" s="136" r="D5505">
        <v>176</v>
      </c>
      <c t="s" s="136" r="E5505">
        <v>10275</v>
      </c>
      <c s="150" r="F5505"/>
    </row>
    <row r="5506">
      <c s="113" r="A5506">
        <v>170400000011</v>
      </c>
      <c t="s" s="136" r="B5506">
        <v>5702</v>
      </c>
      <c t="s" s="136" r="C5506">
        <v>176</v>
      </c>
      <c t="s" s="136" r="D5506">
        <v>176</v>
      </c>
      <c t="s" s="136" r="E5506">
        <v>10276</v>
      </c>
      <c s="150" r="F5506"/>
    </row>
    <row r="5507">
      <c s="113" r="A5507">
        <v>170400000398</v>
      </c>
      <c t="s" s="136" r="B5507">
        <v>10277</v>
      </c>
      <c t="s" s="136" r="C5507">
        <v>176</v>
      </c>
      <c t="s" s="136" r="D5507">
        <v>176</v>
      </c>
      <c t="s" s="136" r="E5507">
        <v>9831</v>
      </c>
      <c s="150" r="F5507"/>
    </row>
    <row r="5508">
      <c s="113" r="A5508">
        <v>170400000576</v>
      </c>
      <c t="s" s="136" r="B5508">
        <v>10277</v>
      </c>
      <c t="s" s="136" r="C5508">
        <v>176</v>
      </c>
      <c t="s" s="136" r="D5508">
        <v>176</v>
      </c>
      <c t="s" s="136" r="E5508">
        <v>5180</v>
      </c>
      <c s="150" r="F5508"/>
    </row>
    <row r="5509">
      <c s="113" r="A5509">
        <v>170400005845</v>
      </c>
      <c t="s" s="136" r="B5509">
        <v>10277</v>
      </c>
      <c t="s" s="136" r="C5509">
        <v>176</v>
      </c>
      <c t="s" s="136" r="D5509">
        <v>176</v>
      </c>
      <c t="s" s="136" r="E5509">
        <v>6000</v>
      </c>
      <c s="150" r="F5509"/>
    </row>
    <row r="5510">
      <c s="113" r="A5510">
        <v>170400005861</v>
      </c>
      <c t="s" s="136" r="B5510">
        <v>10277</v>
      </c>
      <c t="s" s="136" r="C5510">
        <v>176</v>
      </c>
      <c t="s" s="136" r="D5510">
        <v>176</v>
      </c>
      <c t="s" s="136" r="E5510">
        <v>5518</v>
      </c>
      <c s="150" r="F5510"/>
    </row>
    <row r="5511">
      <c s="113" r="A5511">
        <v>270400000104</v>
      </c>
      <c t="s" s="136" r="B5511">
        <v>10277</v>
      </c>
      <c t="s" s="136" r="C5511">
        <v>176</v>
      </c>
      <c t="s" s="136" r="D5511">
        <v>176</v>
      </c>
      <c t="s" s="136" r="E5511">
        <v>10278</v>
      </c>
      <c s="150" r="F5511"/>
    </row>
    <row r="5512">
      <c s="113" r="A5512">
        <v>270400000121</v>
      </c>
      <c t="s" s="136" r="B5512">
        <v>10277</v>
      </c>
      <c t="s" s="136" r="C5512">
        <v>176</v>
      </c>
      <c t="s" s="136" r="D5512">
        <v>176</v>
      </c>
      <c t="s" s="136" r="E5512">
        <v>5497</v>
      </c>
      <c s="150" r="F5512"/>
    </row>
    <row r="5513">
      <c s="113" r="A5513">
        <v>270400000201</v>
      </c>
      <c t="s" s="136" r="B5513">
        <v>10277</v>
      </c>
      <c t="s" s="136" r="C5513">
        <v>176</v>
      </c>
      <c t="s" s="136" r="D5513">
        <v>176</v>
      </c>
      <c t="s" s="136" r="E5513">
        <v>10279</v>
      </c>
      <c s="150" r="F5513"/>
    </row>
    <row r="5514">
      <c s="113" r="A5514">
        <v>170418000115</v>
      </c>
      <c t="s" s="136" r="B5514">
        <v>10280</v>
      </c>
      <c t="s" s="136" r="C5514">
        <v>176</v>
      </c>
      <c t="s" s="136" r="D5514">
        <v>176</v>
      </c>
      <c t="s" s="136" r="E5514">
        <v>10281</v>
      </c>
      <c s="150" r="F5514"/>
    </row>
    <row r="5515">
      <c s="113" r="A5515">
        <v>170418000441</v>
      </c>
      <c t="s" s="136" r="B5515">
        <v>10280</v>
      </c>
      <c t="s" s="136" r="C5515">
        <v>176</v>
      </c>
      <c t="s" s="136" r="D5515">
        <v>176</v>
      </c>
      <c t="s" s="136" r="E5515">
        <v>10282</v>
      </c>
      <c s="150" r="F5515"/>
    </row>
    <row r="5516">
      <c s="113" r="A5516">
        <v>270418000071</v>
      </c>
      <c t="s" s="136" r="B5516">
        <v>10280</v>
      </c>
      <c t="s" s="136" r="C5516">
        <v>176</v>
      </c>
      <c t="s" s="136" r="D5516">
        <v>176</v>
      </c>
      <c t="s" s="136" r="E5516">
        <v>10283</v>
      </c>
      <c s="150" r="F5516"/>
    </row>
    <row r="5517">
      <c s="113" r="A5517">
        <v>270418000152</v>
      </c>
      <c t="s" s="136" r="B5517">
        <v>10280</v>
      </c>
      <c t="s" s="136" r="C5517">
        <v>176</v>
      </c>
      <c t="s" s="136" r="D5517">
        <v>176</v>
      </c>
      <c t="s" s="136" r="E5517">
        <v>9712</v>
      </c>
      <c s="150" r="F5517"/>
    </row>
    <row r="5518">
      <c s="113" r="A5518">
        <v>270418000462</v>
      </c>
      <c t="s" s="136" r="B5518">
        <v>10280</v>
      </c>
      <c t="s" s="136" r="C5518">
        <v>176</v>
      </c>
      <c t="s" s="136" r="D5518">
        <v>176</v>
      </c>
      <c t="s" s="136" r="E5518">
        <v>10284</v>
      </c>
      <c s="150" r="F5518"/>
    </row>
    <row r="5519">
      <c s="113" r="A5519">
        <v>270418000471</v>
      </c>
      <c t="s" s="136" r="B5519">
        <v>10280</v>
      </c>
      <c t="s" s="136" r="C5519">
        <v>176</v>
      </c>
      <c t="s" s="136" r="D5519">
        <v>176</v>
      </c>
      <c t="s" s="136" r="E5519">
        <v>10285</v>
      </c>
      <c s="150" r="F5519"/>
    </row>
    <row r="5520">
      <c s="113" r="A5520">
        <v>270418005669</v>
      </c>
      <c t="s" s="136" r="B5520">
        <v>10280</v>
      </c>
      <c t="s" s="136" r="C5520">
        <v>176</v>
      </c>
      <c t="s" s="136" r="D5520">
        <v>176</v>
      </c>
      <c t="s" s="136" r="E5520">
        <v>10286</v>
      </c>
      <c s="150" r="F5520"/>
    </row>
    <row r="5521">
      <c s="113" r="A5521">
        <v>170429000648</v>
      </c>
      <c t="s" s="136" r="B5521">
        <v>10287</v>
      </c>
      <c t="s" s="136" r="C5521">
        <v>176</v>
      </c>
      <c t="s" s="136" r="D5521">
        <v>176</v>
      </c>
      <c t="s" s="136" r="E5521">
        <v>10288</v>
      </c>
      <c s="150" r="F5521"/>
    </row>
    <row r="5522">
      <c s="113" r="A5522">
        <v>170429001199</v>
      </c>
      <c t="s" s="136" r="B5522">
        <v>10287</v>
      </c>
      <c t="s" s="136" r="C5522">
        <v>176</v>
      </c>
      <c t="s" s="136" r="D5522">
        <v>176</v>
      </c>
      <c t="s" s="136" r="E5522">
        <v>10289</v>
      </c>
      <c s="150" r="F5522"/>
    </row>
    <row r="5523">
      <c s="113" r="A5523">
        <v>270429002271</v>
      </c>
      <c t="s" s="136" r="B5523">
        <v>5702</v>
      </c>
      <c t="s" s="136" r="C5523">
        <v>176</v>
      </c>
      <c t="s" s="136" r="D5523">
        <v>176</v>
      </c>
      <c t="s" s="136" r="E5523">
        <v>10290</v>
      </c>
      <c s="150" r="F5523"/>
    </row>
    <row r="5524">
      <c s="113" r="A5524">
        <v>270429003439</v>
      </c>
      <c t="s" s="136" r="B5524">
        <v>10287</v>
      </c>
      <c t="s" s="136" r="C5524">
        <v>176</v>
      </c>
      <c t="s" s="136" r="D5524">
        <v>176</v>
      </c>
      <c t="s" s="136" r="E5524">
        <v>10291</v>
      </c>
      <c s="150" r="F5524"/>
    </row>
    <row r="5525">
      <c s="113" r="A5525">
        <v>170473000043</v>
      </c>
      <c t="s" s="136" r="B5525">
        <v>10292</v>
      </c>
      <c t="s" s="136" r="C5525">
        <v>176</v>
      </c>
      <c t="s" s="136" r="D5525">
        <v>176</v>
      </c>
      <c t="s" s="136" r="E5525">
        <v>10293</v>
      </c>
      <c s="150" r="F5525"/>
    </row>
    <row r="5526">
      <c s="113" r="A5526">
        <v>170473000167</v>
      </c>
      <c t="s" s="136" r="B5526">
        <v>10292</v>
      </c>
      <c t="s" s="136" r="C5526">
        <v>176</v>
      </c>
      <c t="s" s="136" r="D5526">
        <v>176</v>
      </c>
      <c t="s" s="136" r="E5526">
        <v>10294</v>
      </c>
      <c s="150" r="F5526"/>
    </row>
    <row r="5527">
      <c s="113" r="A5527">
        <v>170473000272</v>
      </c>
      <c t="s" s="136" r="B5527">
        <v>10292</v>
      </c>
      <c t="s" s="136" r="C5527">
        <v>176</v>
      </c>
      <c t="s" s="136" r="D5527">
        <v>176</v>
      </c>
      <c t="s" s="136" r="E5527">
        <v>10295</v>
      </c>
      <c s="150" r="F5527"/>
    </row>
    <row r="5528">
      <c s="113" r="A5528">
        <v>170508000131</v>
      </c>
      <c t="s" s="136" r="B5528">
        <v>10296</v>
      </c>
      <c t="s" s="136" r="C5528">
        <v>176</v>
      </c>
      <c t="s" s="136" r="D5528">
        <v>176</v>
      </c>
      <c t="s" s="136" r="E5528">
        <v>10263</v>
      </c>
      <c s="150" r="F5528"/>
    </row>
    <row r="5529">
      <c s="113" r="A5529">
        <v>170508007828</v>
      </c>
      <c t="s" s="136" r="B5529">
        <v>10296</v>
      </c>
      <c t="s" s="136" r="C5529">
        <v>176</v>
      </c>
      <c t="s" s="136" r="D5529">
        <v>176</v>
      </c>
      <c t="s" s="136" r="E5529">
        <v>10297</v>
      </c>
      <c s="150" r="F5529"/>
    </row>
    <row r="5530">
      <c s="113" r="A5530">
        <v>170508000009</v>
      </c>
      <c t="s" s="136" r="B5530">
        <v>10296</v>
      </c>
      <c t="s" s="136" r="C5530">
        <v>176</v>
      </c>
      <c t="s" s="136" r="D5530">
        <v>176</v>
      </c>
      <c t="s" s="136" r="E5530">
        <v>10298</v>
      </c>
      <c s="150" r="F5530"/>
    </row>
    <row r="5531">
      <c s="113" r="A5531">
        <v>170508000271</v>
      </c>
      <c t="s" s="136" r="B5531">
        <v>10296</v>
      </c>
      <c t="s" s="136" r="C5531">
        <v>176</v>
      </c>
      <c t="s" s="136" r="D5531">
        <v>176</v>
      </c>
      <c t="s" s="136" r="E5531">
        <v>3327</v>
      </c>
      <c s="150" r="F5531"/>
    </row>
    <row r="5532">
      <c s="113" r="A5532">
        <v>170523000040</v>
      </c>
      <c t="s" s="136" r="B5532">
        <v>10299</v>
      </c>
      <c t="s" s="136" r="C5532">
        <v>176</v>
      </c>
      <c t="s" s="136" r="D5532">
        <v>176</v>
      </c>
      <c t="s" s="136" r="E5532">
        <v>10300</v>
      </c>
      <c s="150" r="F5532"/>
    </row>
    <row r="5533">
      <c s="113" r="A5533">
        <v>270523002055</v>
      </c>
      <c t="s" s="136" r="B5533">
        <v>10299</v>
      </c>
      <c t="s" s="136" r="C5533">
        <v>176</v>
      </c>
      <c t="s" s="136" r="D5533">
        <v>176</v>
      </c>
      <c t="s" s="136" r="E5533">
        <v>3974</v>
      </c>
      <c s="150" r="F5533"/>
    </row>
    <row r="5534">
      <c s="113" r="A5534">
        <v>170523000023</v>
      </c>
      <c t="s" s="136" r="B5534">
        <v>10299</v>
      </c>
      <c t="s" s="136" r="C5534">
        <v>176</v>
      </c>
      <c t="s" s="136" r="D5534">
        <v>176</v>
      </c>
      <c t="s" s="136" r="E5534">
        <v>10301</v>
      </c>
      <c s="150" r="F5534"/>
    </row>
    <row r="5535">
      <c s="113" r="A5535">
        <v>170670000071</v>
      </c>
      <c t="s" s="136" r="B5535">
        <v>10302</v>
      </c>
      <c t="s" s="136" r="C5535">
        <v>176</v>
      </c>
      <c t="s" s="136" r="D5535">
        <v>176</v>
      </c>
      <c t="s" s="136" r="E5535">
        <v>10303</v>
      </c>
      <c s="150" r="F5535"/>
    </row>
    <row r="5536">
      <c s="113" r="A5536">
        <v>170670000136</v>
      </c>
      <c t="s" s="136" r="B5536">
        <v>10302</v>
      </c>
      <c t="s" s="136" r="C5536">
        <v>176</v>
      </c>
      <c t="s" s="136" r="D5536">
        <v>176</v>
      </c>
      <c t="s" s="136" r="E5536">
        <v>10304</v>
      </c>
      <c s="150" r="F5536"/>
    </row>
    <row r="5537">
      <c s="113" r="A5537">
        <v>170670000608</v>
      </c>
      <c t="s" s="136" r="B5537">
        <v>10302</v>
      </c>
      <c t="s" s="136" r="C5537">
        <v>176</v>
      </c>
      <c t="s" s="136" r="D5537">
        <v>176</v>
      </c>
      <c t="s" s="136" r="E5537">
        <v>10305</v>
      </c>
      <c s="150" r="F5537"/>
    </row>
    <row r="5538">
      <c s="113" r="A5538">
        <v>270670000611</v>
      </c>
      <c t="s" s="136" r="B5538">
        <v>10302</v>
      </c>
      <c t="s" s="136" r="C5538">
        <v>176</v>
      </c>
      <c t="s" s="136" r="D5538">
        <v>176</v>
      </c>
      <c t="s" s="136" r="E5538">
        <v>10306</v>
      </c>
      <c s="150" r="F5538"/>
    </row>
    <row r="5539">
      <c s="113" r="A5539">
        <v>170670000012</v>
      </c>
      <c t="s" s="136" r="B5539">
        <v>10302</v>
      </c>
      <c t="s" s="136" r="C5539">
        <v>176</v>
      </c>
      <c t="s" s="136" r="D5539">
        <v>176</v>
      </c>
      <c t="s" s="136" r="E5539">
        <v>10307</v>
      </c>
      <c s="150" r="F5539"/>
    </row>
    <row r="5540">
      <c s="113" r="A5540">
        <v>170670000098</v>
      </c>
      <c t="s" s="136" r="B5540">
        <v>10302</v>
      </c>
      <c t="s" s="136" r="C5540">
        <v>176</v>
      </c>
      <c t="s" s="136" r="D5540">
        <v>176</v>
      </c>
      <c t="s" s="136" r="E5540">
        <v>9532</v>
      </c>
      <c s="150" r="F5540"/>
    </row>
    <row r="5541">
      <c s="113" r="A5541">
        <v>270670000173</v>
      </c>
      <c t="s" s="136" r="B5541">
        <v>10302</v>
      </c>
      <c t="s" s="136" r="C5541">
        <v>176</v>
      </c>
      <c t="s" s="136" r="D5541">
        <v>176</v>
      </c>
      <c t="s" s="136" r="E5541">
        <v>10308</v>
      </c>
      <c s="150" r="F5541"/>
    </row>
    <row r="5542">
      <c s="113" r="A5542">
        <v>270670000530</v>
      </c>
      <c t="s" s="136" r="B5542">
        <v>10302</v>
      </c>
      <c t="s" s="136" r="C5542">
        <v>176</v>
      </c>
      <c t="s" s="136" r="D5542">
        <v>176</v>
      </c>
      <c t="s" s="136" r="E5542">
        <v>10309</v>
      </c>
      <c s="150" r="F5542"/>
    </row>
    <row r="5543">
      <c s="113" r="A5543">
        <v>170678000097</v>
      </c>
      <c t="s" s="136" r="B5543">
        <v>10310</v>
      </c>
      <c t="s" s="136" r="C5543">
        <v>176</v>
      </c>
      <c t="s" s="136" r="D5543">
        <v>176</v>
      </c>
      <c t="s" s="136" r="E5543">
        <v>1657</v>
      </c>
      <c s="150" r="F5543"/>
    </row>
    <row r="5544">
      <c s="113" r="A5544">
        <v>170678009493</v>
      </c>
      <c t="s" s="136" r="B5544">
        <v>10310</v>
      </c>
      <c t="s" s="136" r="C5544">
        <v>176</v>
      </c>
      <c t="s" s="136" r="D5544">
        <v>176</v>
      </c>
      <c t="s" s="136" r="E5544">
        <v>10311</v>
      </c>
      <c s="150" r="F5544"/>
    </row>
    <row r="5545">
      <c s="113" r="A5545">
        <v>270678000016</v>
      </c>
      <c t="s" s="136" r="B5545">
        <v>10310</v>
      </c>
      <c t="s" s="136" r="C5545">
        <v>176</v>
      </c>
      <c t="s" s="136" r="D5545">
        <v>176</v>
      </c>
      <c t="s" s="136" r="E5545">
        <v>10312</v>
      </c>
      <c s="150" r="F5545"/>
    </row>
    <row r="5546">
      <c s="50" r="A5546">
        <v>170702000150</v>
      </c>
      <c t="s" s="103" r="B5546">
        <v>10313</v>
      </c>
      <c t="s" s="103" r="C5546">
        <v>4934</v>
      </c>
      <c t="s" s="103" r="D5546">
        <v>176</v>
      </c>
      <c t="s" s="103" r="E5546">
        <v>10314</v>
      </c>
      <c s="150" r="F5546"/>
    </row>
    <row r="5547">
      <c s="113" r="A5547">
        <v>170702002128</v>
      </c>
      <c t="s" s="136" r="B5547">
        <v>10315</v>
      </c>
      <c t="s" s="136" r="C5547">
        <v>176</v>
      </c>
      <c t="s" s="136" r="D5547">
        <v>176</v>
      </c>
      <c t="s" s="136" r="E5547">
        <v>1658</v>
      </c>
      <c s="150" r="F5547"/>
    </row>
    <row r="5548">
      <c s="113" r="A5548">
        <v>170702002136</v>
      </c>
      <c t="s" s="136" r="B5548">
        <v>10315</v>
      </c>
      <c t="s" s="136" r="C5548">
        <v>176</v>
      </c>
      <c t="s" s="136" r="D5548">
        <v>176</v>
      </c>
      <c t="s" s="136" r="E5548">
        <v>10316</v>
      </c>
      <c s="150" r="F5548"/>
    </row>
    <row r="5549">
      <c s="113" r="A5549">
        <v>170708000003</v>
      </c>
      <c t="s" s="136" r="B5549">
        <v>10317</v>
      </c>
      <c t="s" s="136" r="C5549">
        <v>176</v>
      </c>
      <c t="s" s="136" r="D5549">
        <v>176</v>
      </c>
      <c t="s" s="136" r="E5549">
        <v>736</v>
      </c>
      <c s="150" r="F5549"/>
    </row>
    <row r="5550">
      <c s="113" r="A5550">
        <v>170708000020</v>
      </c>
      <c t="s" s="136" r="B5550">
        <v>10317</v>
      </c>
      <c t="s" s="136" r="C5550">
        <v>176</v>
      </c>
      <c t="s" s="136" r="D5550">
        <v>176</v>
      </c>
      <c t="s" s="136" r="E5550">
        <v>10318</v>
      </c>
      <c s="150" r="F5550"/>
    </row>
    <row r="5551">
      <c s="113" r="A5551">
        <v>170708000038</v>
      </c>
      <c t="s" s="136" r="B5551">
        <v>10317</v>
      </c>
      <c t="s" s="136" r="C5551">
        <v>176</v>
      </c>
      <c t="s" s="136" r="D5551">
        <v>176</v>
      </c>
      <c t="s" s="136" r="E5551">
        <v>1659</v>
      </c>
      <c s="150" r="F5551"/>
    </row>
    <row r="5552">
      <c s="113" r="A5552">
        <v>170708000178</v>
      </c>
      <c t="s" s="136" r="B5552">
        <v>10317</v>
      </c>
      <c t="s" s="136" r="C5552">
        <v>176</v>
      </c>
      <c t="s" s="136" r="D5552">
        <v>176</v>
      </c>
      <c t="s" s="136" r="E5552">
        <v>10319</v>
      </c>
      <c s="150" r="F5552"/>
    </row>
    <row r="5553">
      <c s="113" r="A5553">
        <v>170708000275</v>
      </c>
      <c t="s" s="136" r="B5553">
        <v>10317</v>
      </c>
      <c t="s" s="136" r="C5553">
        <v>176</v>
      </c>
      <c t="s" s="136" r="D5553">
        <v>176</v>
      </c>
      <c t="s" s="136" r="E5553">
        <v>10320</v>
      </c>
      <c s="150" r="F5553"/>
    </row>
    <row r="5554">
      <c s="113" r="A5554">
        <v>270708000296</v>
      </c>
      <c t="s" s="136" r="B5554">
        <v>10317</v>
      </c>
      <c t="s" s="136" r="C5554">
        <v>176</v>
      </c>
      <c t="s" s="136" r="D5554">
        <v>176</v>
      </c>
      <c t="s" s="136" r="E5554">
        <v>10321</v>
      </c>
      <c s="150" r="F5554"/>
    </row>
    <row r="5555">
      <c s="113" r="A5555">
        <v>170708000186</v>
      </c>
      <c t="s" s="136" r="B5555">
        <v>10317</v>
      </c>
      <c t="s" s="136" r="C5555">
        <v>176</v>
      </c>
      <c t="s" s="136" r="D5555">
        <v>176</v>
      </c>
      <c t="s" s="136" r="E5555">
        <v>10322</v>
      </c>
      <c s="150" r="F5555"/>
    </row>
    <row r="5556">
      <c s="113" r="A5556">
        <v>170708000283</v>
      </c>
      <c t="s" s="136" r="B5556">
        <v>10317</v>
      </c>
      <c t="s" s="136" r="C5556">
        <v>176</v>
      </c>
      <c t="s" s="136" r="D5556">
        <v>176</v>
      </c>
      <c t="s" s="136" r="E5556">
        <v>10323</v>
      </c>
      <c s="150" r="F5556"/>
    </row>
    <row r="5557">
      <c s="113" r="A5557">
        <v>170708000046</v>
      </c>
      <c t="s" s="136" r="B5557">
        <v>10317</v>
      </c>
      <c t="s" s="136" r="C5557">
        <v>176</v>
      </c>
      <c t="s" s="136" r="D5557">
        <v>176</v>
      </c>
      <c t="s" s="136" r="E5557">
        <v>10324</v>
      </c>
      <c s="150" r="F5557"/>
    </row>
    <row r="5558">
      <c s="113" r="A5558">
        <v>170708000259</v>
      </c>
      <c t="s" s="136" r="B5558">
        <v>10317</v>
      </c>
      <c t="s" s="136" r="C5558">
        <v>176</v>
      </c>
      <c t="s" s="136" r="D5558">
        <v>176</v>
      </c>
      <c t="s" s="136" r="E5558">
        <v>1661</v>
      </c>
      <c s="150" r="F5558"/>
    </row>
    <row r="5559">
      <c s="113" r="A5559">
        <v>170708000364</v>
      </c>
      <c t="s" s="136" r="B5559">
        <v>10317</v>
      </c>
      <c t="s" s="136" r="C5559">
        <v>176</v>
      </c>
      <c t="s" s="136" r="D5559">
        <v>176</v>
      </c>
      <c t="s" s="136" r="E5559">
        <v>10325</v>
      </c>
      <c s="150" r="F5559"/>
    </row>
    <row r="5560">
      <c s="113" r="A5560">
        <v>170708000445</v>
      </c>
      <c t="s" s="136" r="B5560">
        <v>10317</v>
      </c>
      <c t="s" s="136" r="C5560">
        <v>176</v>
      </c>
      <c t="s" s="136" r="D5560">
        <v>176</v>
      </c>
      <c t="s" s="136" r="E5560">
        <v>10326</v>
      </c>
      <c s="150" r="F5560"/>
    </row>
    <row r="5561">
      <c s="113" r="A5561">
        <v>170713000097</v>
      </c>
      <c t="s" s="136" r="B5561">
        <v>10327</v>
      </c>
      <c t="s" s="136" r="C5561">
        <v>176</v>
      </c>
      <c t="s" s="136" r="D5561">
        <v>176</v>
      </c>
      <c t="s" s="136" r="E5561">
        <v>1664</v>
      </c>
      <c s="150" r="F5561"/>
    </row>
    <row r="5562">
      <c s="113" r="A5562">
        <v>170713000364</v>
      </c>
      <c t="s" s="136" r="B5562">
        <v>10327</v>
      </c>
      <c t="s" s="136" r="C5562">
        <v>176</v>
      </c>
      <c t="s" s="136" r="D5562">
        <v>176</v>
      </c>
      <c t="s" s="136" r="E5562">
        <v>10239</v>
      </c>
      <c s="150" r="F5562"/>
    </row>
    <row r="5563">
      <c s="113" r="A5563">
        <v>170713000461</v>
      </c>
      <c t="s" s="136" r="B5563">
        <v>10327</v>
      </c>
      <c t="s" s="136" r="C5563">
        <v>176</v>
      </c>
      <c t="s" s="136" r="D5563">
        <v>176</v>
      </c>
      <c t="s" s="136" r="E5563">
        <v>5432</v>
      </c>
      <c s="150" r="F5563"/>
    </row>
    <row r="5564">
      <c s="113" r="A5564">
        <v>170713000275</v>
      </c>
      <c t="s" s="136" r="B5564">
        <v>10327</v>
      </c>
      <c t="s" s="136" r="C5564">
        <v>176</v>
      </c>
      <c t="s" s="136" r="D5564">
        <v>176</v>
      </c>
      <c t="s" s="136" r="E5564">
        <v>5485</v>
      </c>
      <c s="150" r="F5564"/>
    </row>
    <row r="5565">
      <c s="113" r="A5565">
        <v>170713000356</v>
      </c>
      <c t="s" s="136" r="B5565">
        <v>10327</v>
      </c>
      <c t="s" s="136" r="C5565">
        <v>176</v>
      </c>
      <c t="s" s="136" r="D5565">
        <v>176</v>
      </c>
      <c t="s" s="136" r="E5565">
        <v>10328</v>
      </c>
      <c s="150" r="F5565"/>
    </row>
    <row r="5566">
      <c s="113" r="A5566">
        <v>270713001349</v>
      </c>
      <c t="s" s="136" r="B5566">
        <v>10327</v>
      </c>
      <c t="s" s="136" r="C5566">
        <v>176</v>
      </c>
      <c t="s" s="136" r="D5566">
        <v>176</v>
      </c>
      <c t="s" s="136" r="E5566">
        <v>10329</v>
      </c>
      <c s="150" r="F5566"/>
    </row>
    <row r="5567">
      <c s="113" r="A5567">
        <v>170713000267</v>
      </c>
      <c t="s" s="136" r="B5567">
        <v>10327</v>
      </c>
      <c t="s" s="136" r="C5567">
        <v>176</v>
      </c>
      <c t="s" s="136" r="D5567">
        <v>176</v>
      </c>
      <c t="s" s="136" r="E5567">
        <v>8957</v>
      </c>
      <c s="150" r="F5567"/>
    </row>
    <row r="5568">
      <c s="113" r="A5568">
        <v>170713000291</v>
      </c>
      <c t="s" s="136" r="B5568">
        <v>10327</v>
      </c>
      <c t="s" s="136" r="C5568">
        <v>176</v>
      </c>
      <c t="s" s="136" r="D5568">
        <v>176</v>
      </c>
      <c t="s" s="136" r="E5568">
        <v>9105</v>
      </c>
      <c s="150" r="F5568"/>
    </row>
    <row r="5569">
      <c s="113" r="A5569">
        <v>170713000313</v>
      </c>
      <c t="s" s="136" r="B5569">
        <v>10327</v>
      </c>
      <c t="s" s="136" r="C5569">
        <v>176</v>
      </c>
      <c t="s" s="136" r="D5569">
        <v>176</v>
      </c>
      <c t="s" s="136" r="E5569">
        <v>6343</v>
      </c>
      <c s="150" r="F5569"/>
    </row>
    <row r="5570">
      <c s="113" r="A5570">
        <v>170713000348</v>
      </c>
      <c t="s" s="136" r="B5570">
        <v>10327</v>
      </c>
      <c t="s" s="136" r="C5570">
        <v>176</v>
      </c>
      <c t="s" s="136" r="D5570">
        <v>176</v>
      </c>
      <c t="s" s="136" r="E5570">
        <v>10238</v>
      </c>
      <c s="150" r="F5570"/>
    </row>
    <row r="5571">
      <c s="113" r="A5571">
        <v>170717000008</v>
      </c>
      <c t="s" s="136" r="B5571">
        <v>6012</v>
      </c>
      <c t="s" s="136" r="C5571">
        <v>176</v>
      </c>
      <c t="s" s="136" r="D5571">
        <v>176</v>
      </c>
      <c t="s" s="136" r="E5571">
        <v>1668</v>
      </c>
      <c s="150" r="F5571"/>
    </row>
    <row r="5572">
      <c s="113" r="A5572">
        <v>170717000253</v>
      </c>
      <c t="s" s="136" r="B5572">
        <v>6012</v>
      </c>
      <c t="s" s="136" r="C5572">
        <v>176</v>
      </c>
      <c t="s" s="136" r="D5572">
        <v>176</v>
      </c>
      <c t="s" s="136" r="E5572">
        <v>9534</v>
      </c>
      <c s="150" r="F5572"/>
    </row>
    <row r="5573">
      <c s="113" r="A5573">
        <v>170717000016</v>
      </c>
      <c t="s" s="136" r="B5573">
        <v>6012</v>
      </c>
      <c t="s" s="136" r="C5573">
        <v>176</v>
      </c>
      <c t="s" s="136" r="D5573">
        <v>176</v>
      </c>
      <c t="s" s="136" r="E5573">
        <v>1669</v>
      </c>
      <c s="150" r="F5573"/>
    </row>
    <row r="5574">
      <c s="113" r="A5574">
        <v>170717000318</v>
      </c>
      <c t="s" s="136" r="B5574">
        <v>6012</v>
      </c>
      <c t="s" s="136" r="C5574">
        <v>176</v>
      </c>
      <c t="s" s="136" r="D5574">
        <v>176</v>
      </c>
      <c t="s" s="136" r="E5574">
        <v>10330</v>
      </c>
      <c s="150" r="F5574"/>
    </row>
    <row r="5575">
      <c s="113" r="A5575">
        <v>170717000458</v>
      </c>
      <c t="s" s="136" r="B5575">
        <v>6012</v>
      </c>
      <c t="s" s="136" r="C5575">
        <v>176</v>
      </c>
      <c t="s" s="136" r="D5575">
        <v>176</v>
      </c>
      <c t="s" s="136" r="E5575">
        <v>10331</v>
      </c>
      <c s="150" r="F5575"/>
    </row>
    <row r="5576">
      <c s="50" r="A5576">
        <v>170717000393</v>
      </c>
      <c t="s" s="103" r="B5576">
        <v>10332</v>
      </c>
      <c t="s" s="103" r="C5576">
        <v>4934</v>
      </c>
      <c t="s" s="103" r="D5576">
        <v>176</v>
      </c>
      <c t="s" s="103" r="E5576">
        <v>5432</v>
      </c>
      <c s="150" r="F5576"/>
    </row>
    <row r="5577">
      <c s="113" r="A5577">
        <v>170742000110</v>
      </c>
      <c t="s" s="136" r="B5577">
        <v>10333</v>
      </c>
      <c t="s" s="136" r="C5577">
        <v>176</v>
      </c>
      <c t="s" s="136" r="D5577">
        <v>176</v>
      </c>
      <c t="s" s="136" r="E5577">
        <v>10334</v>
      </c>
      <c s="150" r="F5577"/>
    </row>
    <row r="5578">
      <c s="113" r="A5578">
        <v>170742008021</v>
      </c>
      <c t="s" s="136" r="B5578">
        <v>10333</v>
      </c>
      <c t="s" s="136" r="C5578">
        <v>176</v>
      </c>
      <c t="s" s="136" r="D5578">
        <v>176</v>
      </c>
      <c t="s" s="136" r="E5578">
        <v>10335</v>
      </c>
      <c s="150" r="F5578"/>
    </row>
    <row r="5579">
      <c s="113" r="A5579">
        <v>170742000101</v>
      </c>
      <c t="s" s="136" r="B5579">
        <v>10333</v>
      </c>
      <c t="s" s="136" r="C5579">
        <v>176</v>
      </c>
      <c t="s" s="136" r="D5579">
        <v>176</v>
      </c>
      <c t="s" s="136" r="E5579">
        <v>5432</v>
      </c>
      <c s="150" r="F5579"/>
    </row>
    <row r="5580">
      <c s="113" r="A5580">
        <v>170742000322</v>
      </c>
      <c t="s" s="136" r="B5580">
        <v>10333</v>
      </c>
      <c t="s" s="136" r="C5580">
        <v>176</v>
      </c>
      <c t="s" s="136" r="D5580">
        <v>176</v>
      </c>
      <c t="s" s="136" r="E5580">
        <v>7345</v>
      </c>
      <c s="150" r="F5580"/>
    </row>
    <row r="5581">
      <c s="113" r="A5581">
        <v>170742000519</v>
      </c>
      <c t="s" s="136" r="B5581">
        <v>10333</v>
      </c>
      <c t="s" s="136" r="C5581">
        <v>176</v>
      </c>
      <c t="s" s="136" r="D5581">
        <v>176</v>
      </c>
      <c t="s" s="136" r="E5581">
        <v>6025</v>
      </c>
      <c s="150" r="F5581"/>
    </row>
    <row r="5582">
      <c s="113" r="A5582">
        <v>270742000726</v>
      </c>
      <c t="s" s="136" r="B5582">
        <v>10333</v>
      </c>
      <c t="s" s="136" r="C5582">
        <v>176</v>
      </c>
      <c t="s" s="136" r="D5582">
        <v>176</v>
      </c>
      <c t="s" s="136" r="E5582">
        <v>10336</v>
      </c>
      <c s="150" r="F5582"/>
    </row>
    <row r="5583">
      <c s="113" r="A5583">
        <v>170771000021</v>
      </c>
      <c t="s" s="136" r="B5583">
        <v>176</v>
      </c>
      <c t="s" s="136" r="C5583">
        <v>176</v>
      </c>
      <c t="s" s="136" r="D5583">
        <v>176</v>
      </c>
      <c t="s" s="136" r="E5583">
        <v>10337</v>
      </c>
      <c s="150" r="F5583"/>
    </row>
    <row r="5584">
      <c s="113" r="A5584">
        <v>170771000056</v>
      </c>
      <c t="s" s="136" r="B5584">
        <v>176</v>
      </c>
      <c t="s" s="136" r="C5584">
        <v>176</v>
      </c>
      <c t="s" s="136" r="D5584">
        <v>176</v>
      </c>
      <c t="s" s="136" r="E5584">
        <v>10338</v>
      </c>
      <c s="150" r="F5584"/>
    </row>
    <row r="5585">
      <c s="113" r="A5585">
        <v>170771000030</v>
      </c>
      <c t="s" s="136" r="B5585">
        <v>176</v>
      </c>
      <c t="s" s="136" r="C5585">
        <v>176</v>
      </c>
      <c t="s" s="136" r="D5585">
        <v>176</v>
      </c>
      <c t="s" s="136" r="E5585">
        <v>1672</v>
      </c>
      <c s="150" r="F5585"/>
    </row>
    <row r="5586">
      <c s="113" r="A5586">
        <v>170771000820</v>
      </c>
      <c t="s" s="136" r="B5586">
        <v>176</v>
      </c>
      <c t="s" s="136" r="C5586">
        <v>176</v>
      </c>
      <c t="s" s="136" r="D5586">
        <v>176</v>
      </c>
      <c t="s" s="136" r="E5586">
        <v>10339</v>
      </c>
      <c s="150" r="F5586"/>
    </row>
    <row r="5587">
      <c s="113" r="A5587">
        <v>170771001052</v>
      </c>
      <c t="s" s="136" r="B5587">
        <v>176</v>
      </c>
      <c t="s" s="136" r="C5587">
        <v>176</v>
      </c>
      <c t="s" s="136" r="D5587">
        <v>176</v>
      </c>
      <c t="s" s="136" r="E5587">
        <v>1673</v>
      </c>
      <c s="150" r="F5587"/>
    </row>
    <row r="5588">
      <c s="113" r="A5588">
        <v>270771000140</v>
      </c>
      <c t="s" s="136" r="B5588">
        <v>176</v>
      </c>
      <c t="s" s="136" r="C5588">
        <v>176</v>
      </c>
      <c t="s" s="136" r="D5588">
        <v>176</v>
      </c>
      <c t="s" s="136" r="E5588">
        <v>10340</v>
      </c>
      <c s="150" r="F5588"/>
    </row>
    <row r="5589">
      <c s="113" r="A5589">
        <v>270771000352</v>
      </c>
      <c t="s" s="136" r="B5589">
        <v>176</v>
      </c>
      <c t="s" s="136" r="C5589">
        <v>176</v>
      </c>
      <c t="s" s="136" r="D5589">
        <v>176</v>
      </c>
      <c t="s" s="136" r="E5589">
        <v>10341</v>
      </c>
      <c s="150" r="F5589"/>
    </row>
    <row r="5590">
      <c s="113" r="A5590">
        <v>170820000130</v>
      </c>
      <c t="s" s="136" r="B5590">
        <v>10342</v>
      </c>
      <c t="s" s="136" r="C5590">
        <v>176</v>
      </c>
      <c t="s" s="136" r="D5590">
        <v>176</v>
      </c>
      <c t="s" s="136" r="E5590">
        <v>10343</v>
      </c>
      <c s="150" r="F5590"/>
    </row>
    <row r="5591">
      <c s="113" r="A5591">
        <v>170820000181</v>
      </c>
      <c t="s" s="136" r="B5591">
        <v>10342</v>
      </c>
      <c t="s" s="136" r="C5591">
        <v>176</v>
      </c>
      <c t="s" s="136" r="D5591">
        <v>176</v>
      </c>
      <c t="s" s="136" r="E5591">
        <v>10344</v>
      </c>
      <c s="150" r="F5591"/>
    </row>
    <row r="5592">
      <c s="113" r="A5592">
        <v>170820000393</v>
      </c>
      <c t="s" s="136" r="B5592">
        <v>10342</v>
      </c>
      <c t="s" s="136" r="C5592">
        <v>176</v>
      </c>
      <c t="s" s="136" r="D5592">
        <v>176</v>
      </c>
      <c t="s" s="136" r="E5592">
        <v>10345</v>
      </c>
      <c s="150" r="F5592"/>
    </row>
    <row r="5593">
      <c s="113" r="A5593">
        <v>170820066319</v>
      </c>
      <c t="s" s="136" r="B5593">
        <v>10342</v>
      </c>
      <c t="s" s="136" r="C5593">
        <v>176</v>
      </c>
      <c t="s" s="136" r="D5593">
        <v>176</v>
      </c>
      <c t="s" s="136" r="E5593">
        <v>10346</v>
      </c>
      <c s="150" r="F5593"/>
    </row>
    <row r="5594">
      <c s="113" r="A5594">
        <v>170820000148</v>
      </c>
      <c t="s" s="136" r="B5594">
        <v>10342</v>
      </c>
      <c t="s" s="136" r="C5594">
        <v>176</v>
      </c>
      <c t="s" s="136" r="D5594">
        <v>176</v>
      </c>
      <c t="s" s="136" r="E5594">
        <v>10347</v>
      </c>
      <c s="150" r="F5594"/>
    </row>
    <row r="5595">
      <c s="113" r="A5595">
        <v>170820000199</v>
      </c>
      <c t="s" s="136" r="B5595">
        <v>10342</v>
      </c>
      <c t="s" s="136" r="C5595">
        <v>176</v>
      </c>
      <c t="s" s="136" r="D5595">
        <v>176</v>
      </c>
      <c t="s" s="136" r="E5595">
        <v>10348</v>
      </c>
      <c s="150" r="F5595"/>
    </row>
    <row r="5596">
      <c s="113" r="A5596">
        <v>170820000504</v>
      </c>
      <c t="s" s="136" r="B5596">
        <v>10342</v>
      </c>
      <c t="s" s="136" r="C5596">
        <v>176</v>
      </c>
      <c t="s" s="136" r="D5596">
        <v>176</v>
      </c>
      <c t="s" s="136" r="E5596">
        <v>10349</v>
      </c>
      <c s="150" r="F5596"/>
    </row>
    <row r="5597">
      <c s="113" r="A5597">
        <v>270820000380</v>
      </c>
      <c t="s" s="136" r="B5597">
        <v>10342</v>
      </c>
      <c t="s" s="136" r="C5597">
        <v>176</v>
      </c>
      <c t="s" s="136" r="D5597">
        <v>176</v>
      </c>
      <c t="s" s="136" r="E5597">
        <v>10350</v>
      </c>
      <c s="150" r="F5597"/>
    </row>
    <row r="5598">
      <c s="113" r="A5598">
        <v>170820060116</v>
      </c>
      <c t="s" s="136" r="B5598">
        <v>10351</v>
      </c>
      <c t="s" s="136" r="C5598">
        <v>176</v>
      </c>
      <c t="s" s="136" r="D5598">
        <v>176</v>
      </c>
      <c t="s" s="136" r="E5598">
        <v>10352</v>
      </c>
      <c s="150" r="F5598"/>
    </row>
    <row r="5599">
      <c s="113" r="A5599">
        <v>270823000046</v>
      </c>
      <c t="s" s="136" r="B5599">
        <v>10353</v>
      </c>
      <c t="s" s="136" r="C5599">
        <v>176</v>
      </c>
      <c t="s" s="136" r="D5599">
        <v>176</v>
      </c>
      <c t="s" s="136" r="E5599">
        <v>10354</v>
      </c>
      <c s="150" r="F5599"/>
    </row>
    <row r="5600">
      <c s="113" r="A5600">
        <v>270823000445</v>
      </c>
      <c t="s" s="136" r="B5600">
        <v>10353</v>
      </c>
      <c t="s" s="136" r="C5600">
        <v>176</v>
      </c>
      <c t="s" s="136" r="D5600">
        <v>176</v>
      </c>
      <c t="s" s="136" r="E5600">
        <v>10355</v>
      </c>
      <c s="150" r="F5600"/>
    </row>
    <row r="5601">
      <c s="113" r="A5601">
        <v>170823000009</v>
      </c>
      <c t="s" s="136" r="B5601">
        <v>10353</v>
      </c>
      <c t="s" s="136" r="C5601">
        <v>176</v>
      </c>
      <c t="s" s="136" r="D5601">
        <v>176</v>
      </c>
      <c t="s" s="136" r="E5601">
        <v>10356</v>
      </c>
      <c s="150" r="F5601"/>
    </row>
    <row r="5602">
      <c s="113" r="A5602">
        <v>170823000114</v>
      </c>
      <c t="s" s="136" r="B5602">
        <v>10353</v>
      </c>
      <c t="s" s="136" r="C5602">
        <v>176</v>
      </c>
      <c t="s" s="136" r="D5602">
        <v>176</v>
      </c>
      <c t="s" s="136" r="E5602">
        <v>10357</v>
      </c>
      <c s="150" r="F5602"/>
    </row>
    <row r="5603">
      <c s="113" r="A5603">
        <v>170823000360</v>
      </c>
      <c t="s" s="136" r="B5603">
        <v>10353</v>
      </c>
      <c t="s" s="136" r="C5603">
        <v>176</v>
      </c>
      <c t="s" s="136" r="D5603">
        <v>176</v>
      </c>
      <c t="s" s="136" r="E5603">
        <v>10263</v>
      </c>
      <c s="150" r="F5603"/>
    </row>
    <row r="5604">
      <c s="113" r="A5604">
        <v>170823000459</v>
      </c>
      <c t="s" s="136" r="B5604">
        <v>10353</v>
      </c>
      <c t="s" s="136" r="C5604">
        <v>176</v>
      </c>
      <c t="s" s="136" r="D5604">
        <v>176</v>
      </c>
      <c t="s" s="136" r="E5604">
        <v>9517</v>
      </c>
      <c s="150" r="F5604"/>
    </row>
    <row r="5605">
      <c s="113" r="A5605">
        <v>270823000275</v>
      </c>
      <c t="s" s="136" r="B5605">
        <v>10353</v>
      </c>
      <c t="s" s="136" r="C5605">
        <v>176</v>
      </c>
      <c t="s" s="136" r="D5605">
        <v>176</v>
      </c>
      <c t="s" s="136" r="E5605">
        <v>10358</v>
      </c>
      <c s="150" r="F5605"/>
    </row>
    <row r="5606">
      <c s="113" r="A5606">
        <v>173001002246</v>
      </c>
      <c t="s" s="136" r="B5606">
        <v>265</v>
      </c>
      <c t="s" s="136" r="C5606">
        <v>258</v>
      </c>
      <c t="s" s="136" r="D5606">
        <v>264</v>
      </c>
      <c t="s" s="136" r="E5606">
        <v>10359</v>
      </c>
      <c s="150" r="F5606"/>
    </row>
    <row r="5607">
      <c s="113" r="A5607">
        <v>173001002424</v>
      </c>
      <c t="s" s="136" r="B5607">
        <v>265</v>
      </c>
      <c t="s" s="136" r="C5607">
        <v>258</v>
      </c>
      <c t="s" s="136" r="D5607">
        <v>264</v>
      </c>
      <c t="s" s="136" r="E5607">
        <v>10360</v>
      </c>
      <c s="150" r="F5607"/>
    </row>
    <row r="5608">
      <c s="113" r="A5608">
        <v>173001004257</v>
      </c>
      <c t="s" s="136" r="B5608">
        <v>265</v>
      </c>
      <c t="s" s="136" r="C5608">
        <v>258</v>
      </c>
      <c t="s" s="136" r="D5608">
        <v>264</v>
      </c>
      <c t="s" s="136" r="E5608">
        <v>10361</v>
      </c>
      <c s="150" r="F5608"/>
    </row>
    <row r="5609">
      <c s="113" r="A5609">
        <v>173001001991</v>
      </c>
      <c t="s" s="136" r="B5609">
        <v>265</v>
      </c>
      <c t="s" s="136" r="C5609">
        <v>258</v>
      </c>
      <c t="s" s="136" r="D5609">
        <v>264</v>
      </c>
      <c t="s" s="136" r="E5609">
        <v>10362</v>
      </c>
      <c s="150" r="F5609"/>
    </row>
    <row r="5610">
      <c s="113" r="A5610">
        <v>173001002521</v>
      </c>
      <c t="s" s="136" r="B5610">
        <v>265</v>
      </c>
      <c t="s" s="136" r="C5610">
        <v>258</v>
      </c>
      <c t="s" s="136" r="D5610">
        <v>264</v>
      </c>
      <c t="s" s="136" r="E5610">
        <v>10363</v>
      </c>
      <c s="150" r="F5610"/>
    </row>
    <row r="5611">
      <c s="113" r="A5611">
        <v>173001000359</v>
      </c>
      <c t="s" s="136" r="B5611">
        <v>265</v>
      </c>
      <c t="s" s="136" r="C5611">
        <v>258</v>
      </c>
      <c t="s" s="136" r="D5611">
        <v>264</v>
      </c>
      <c t="s" s="136" r="E5611">
        <v>10364</v>
      </c>
      <c s="150" r="F5611"/>
    </row>
    <row r="5612">
      <c s="113" r="A5612">
        <v>173001001045</v>
      </c>
      <c t="s" s="136" r="B5612">
        <v>265</v>
      </c>
      <c t="s" s="136" r="C5612">
        <v>258</v>
      </c>
      <c t="s" s="136" r="D5612">
        <v>264</v>
      </c>
      <c t="s" s="136" r="E5612">
        <v>10365</v>
      </c>
      <c s="150" r="F5612"/>
    </row>
    <row r="5613">
      <c s="113" r="A5613">
        <v>173001002351</v>
      </c>
      <c t="s" s="136" r="B5613">
        <v>265</v>
      </c>
      <c t="s" s="136" r="C5613">
        <v>258</v>
      </c>
      <c t="s" s="136" r="D5613">
        <v>264</v>
      </c>
      <c t="s" s="136" r="E5613">
        <v>10366</v>
      </c>
      <c s="150" r="F5613"/>
    </row>
    <row r="5614">
      <c s="113" r="A5614">
        <v>173001010290</v>
      </c>
      <c t="s" s="136" r="B5614">
        <v>265</v>
      </c>
      <c t="s" s="136" r="C5614">
        <v>258</v>
      </c>
      <c t="s" s="136" r="D5614">
        <v>264</v>
      </c>
      <c t="s" s="136" r="E5614">
        <v>10367</v>
      </c>
      <c s="150" r="F5614"/>
    </row>
    <row r="5615">
      <c s="113" r="A5615">
        <v>273001001350</v>
      </c>
      <c t="s" s="136" r="B5615">
        <v>265</v>
      </c>
      <c t="s" s="136" r="C5615">
        <v>258</v>
      </c>
      <c t="s" s="136" r="D5615">
        <v>264</v>
      </c>
      <c t="s" s="136" r="E5615">
        <v>10368</v>
      </c>
      <c s="150" r="F5615"/>
    </row>
    <row r="5616">
      <c s="113" r="A5616">
        <v>173001002491</v>
      </c>
      <c t="s" s="136" r="B5616">
        <v>265</v>
      </c>
      <c t="s" s="136" r="C5616">
        <v>258</v>
      </c>
      <c t="s" s="136" r="D5616">
        <v>264</v>
      </c>
      <c t="s" s="136" r="E5616">
        <v>10369</v>
      </c>
      <c s="150" r="F5616"/>
    </row>
    <row r="5617">
      <c s="113" r="A5617">
        <v>173001002777</v>
      </c>
      <c t="s" s="136" r="B5617">
        <v>265</v>
      </c>
      <c t="s" s="136" r="C5617">
        <v>258</v>
      </c>
      <c t="s" s="136" r="D5617">
        <v>264</v>
      </c>
      <c t="s" s="136" r="E5617">
        <v>10370</v>
      </c>
      <c s="150" r="F5617"/>
    </row>
    <row r="5618">
      <c s="113" r="A5618">
        <v>173001001258</v>
      </c>
      <c t="s" s="136" r="B5618">
        <v>265</v>
      </c>
      <c t="s" s="136" r="C5618">
        <v>258</v>
      </c>
      <c t="s" s="136" r="D5618">
        <v>264</v>
      </c>
      <c t="s" s="136" r="E5618">
        <v>10371</v>
      </c>
      <c s="150" r="F5618"/>
    </row>
    <row r="5619">
      <c s="113" r="A5619">
        <v>173001002173</v>
      </c>
      <c t="s" s="136" r="B5619">
        <v>265</v>
      </c>
      <c t="s" s="136" r="C5619">
        <v>258</v>
      </c>
      <c t="s" s="136" r="D5619">
        <v>264</v>
      </c>
      <c t="s" s="136" r="E5619">
        <v>10372</v>
      </c>
      <c s="150" r="F5619"/>
    </row>
    <row r="5620">
      <c s="113" r="A5620">
        <v>173001002181</v>
      </c>
      <c t="s" s="136" r="B5620">
        <v>265</v>
      </c>
      <c t="s" s="136" r="C5620">
        <v>258</v>
      </c>
      <c t="s" s="136" r="D5620">
        <v>264</v>
      </c>
      <c t="s" s="136" r="E5620">
        <v>10373</v>
      </c>
      <c s="150" r="F5620"/>
    </row>
    <row r="5621">
      <c s="113" r="A5621">
        <v>173001005989</v>
      </c>
      <c t="s" s="136" r="B5621">
        <v>265</v>
      </c>
      <c t="s" s="136" r="C5621">
        <v>258</v>
      </c>
      <c t="s" s="136" r="D5621">
        <v>264</v>
      </c>
      <c t="s" s="136" r="E5621">
        <v>10374</v>
      </c>
      <c s="150" r="F5621"/>
    </row>
    <row r="5622">
      <c s="113" r="A5622">
        <v>173001002033</v>
      </c>
      <c t="s" s="136" r="B5622">
        <v>265</v>
      </c>
      <c t="s" s="136" r="C5622">
        <v>258</v>
      </c>
      <c t="s" s="136" r="D5622">
        <v>264</v>
      </c>
      <c t="s" s="136" r="E5622">
        <v>10375</v>
      </c>
      <c s="150" r="F5622"/>
    </row>
    <row r="5623">
      <c s="113" r="A5623">
        <v>173001002203</v>
      </c>
      <c t="s" s="136" r="B5623">
        <v>265</v>
      </c>
      <c t="s" s="136" r="C5623">
        <v>258</v>
      </c>
      <c t="s" s="136" r="D5623">
        <v>264</v>
      </c>
      <c t="s" s="136" r="E5623">
        <v>10376</v>
      </c>
      <c s="150" r="F5623"/>
    </row>
    <row r="5624">
      <c s="113" r="A5624">
        <v>173001002459</v>
      </c>
      <c t="s" s="136" r="B5624">
        <v>265</v>
      </c>
      <c t="s" s="136" r="C5624">
        <v>258</v>
      </c>
      <c t="s" s="136" r="D5624">
        <v>264</v>
      </c>
      <c t="s" s="136" r="E5624">
        <v>10377</v>
      </c>
      <c s="150" r="F5624"/>
    </row>
    <row r="5625">
      <c s="113" r="A5625">
        <v>173001002211</v>
      </c>
      <c t="s" s="136" r="B5625">
        <v>265</v>
      </c>
      <c t="s" s="136" r="C5625">
        <v>258</v>
      </c>
      <c t="s" s="136" r="D5625">
        <v>264</v>
      </c>
      <c t="s" s="136" r="E5625">
        <v>10378</v>
      </c>
      <c s="150" r="F5625"/>
    </row>
    <row r="5626">
      <c s="113" r="A5626">
        <v>173001001959</v>
      </c>
      <c t="s" s="136" r="B5626">
        <v>265</v>
      </c>
      <c t="s" s="136" r="C5626">
        <v>258</v>
      </c>
      <c t="s" s="136" r="D5626">
        <v>264</v>
      </c>
      <c t="s" s="136" r="E5626">
        <v>10379</v>
      </c>
      <c s="150" r="F5626"/>
    </row>
    <row r="5627">
      <c s="113" r="A5627">
        <v>173001002327</v>
      </c>
      <c t="s" s="136" r="B5627">
        <v>265</v>
      </c>
      <c t="s" s="136" r="C5627">
        <v>258</v>
      </c>
      <c t="s" s="136" r="D5627">
        <v>264</v>
      </c>
      <c t="s" s="136" r="E5627">
        <v>10380</v>
      </c>
      <c s="150" r="F5627"/>
    </row>
    <row r="5628">
      <c s="113" r="A5628">
        <v>173001001908</v>
      </c>
      <c t="s" s="136" r="B5628">
        <v>265</v>
      </c>
      <c t="s" s="136" r="C5628">
        <v>258</v>
      </c>
      <c t="s" s="136" r="D5628">
        <v>264</v>
      </c>
      <c t="s" s="136" r="E5628">
        <v>10381</v>
      </c>
      <c s="150" r="F5628"/>
    </row>
    <row r="5629">
      <c s="113" r="A5629">
        <v>173001002467</v>
      </c>
      <c t="s" s="136" r="B5629">
        <v>265</v>
      </c>
      <c t="s" s="136" r="C5629">
        <v>258</v>
      </c>
      <c t="s" s="136" r="D5629">
        <v>264</v>
      </c>
      <c t="s" s="136" r="E5629">
        <v>10382</v>
      </c>
      <c s="150" r="F5629"/>
    </row>
    <row r="5630">
      <c s="113" r="A5630">
        <v>173001001126</v>
      </c>
      <c t="s" s="136" r="B5630">
        <v>265</v>
      </c>
      <c t="s" s="136" r="C5630">
        <v>258</v>
      </c>
      <c t="s" s="136" r="D5630">
        <v>264</v>
      </c>
      <c t="s" s="136" r="E5630">
        <v>10383</v>
      </c>
      <c s="150" r="F5630"/>
    </row>
    <row r="5631">
      <c s="113" r="A5631">
        <v>173001002475</v>
      </c>
      <c t="s" s="136" r="B5631">
        <v>265</v>
      </c>
      <c t="s" s="136" r="C5631">
        <v>258</v>
      </c>
      <c t="s" s="136" r="D5631">
        <v>264</v>
      </c>
      <c t="s" s="136" r="E5631">
        <v>10384</v>
      </c>
      <c s="150" r="F5631"/>
    </row>
    <row r="5632">
      <c s="113" r="A5632">
        <v>173001000804</v>
      </c>
      <c t="s" s="136" r="B5632">
        <v>265</v>
      </c>
      <c t="s" s="136" r="C5632">
        <v>258</v>
      </c>
      <c t="s" s="136" r="D5632">
        <v>264</v>
      </c>
      <c t="s" s="136" r="E5632">
        <v>10385</v>
      </c>
      <c s="150" r="F5632"/>
    </row>
    <row r="5633">
      <c s="113" r="A5633">
        <v>173001002637</v>
      </c>
      <c t="s" s="136" r="B5633">
        <v>265</v>
      </c>
      <c t="s" s="136" r="C5633">
        <v>258</v>
      </c>
      <c t="s" s="136" r="D5633">
        <v>264</v>
      </c>
      <c t="s" s="136" r="E5633">
        <v>10386</v>
      </c>
      <c s="150" r="F5633"/>
    </row>
    <row r="5634">
      <c s="113" r="A5634">
        <v>173001003048</v>
      </c>
      <c t="s" s="136" r="B5634">
        <v>265</v>
      </c>
      <c t="s" s="136" r="C5634">
        <v>258</v>
      </c>
      <c t="s" s="136" r="D5634">
        <v>264</v>
      </c>
      <c t="s" s="136" r="E5634">
        <v>10387</v>
      </c>
      <c s="150" r="F5634"/>
    </row>
    <row r="5635">
      <c s="113" r="A5635">
        <v>173001007621</v>
      </c>
      <c t="s" s="136" r="B5635">
        <v>265</v>
      </c>
      <c t="s" s="136" r="C5635">
        <v>258</v>
      </c>
      <c t="s" s="136" r="D5635">
        <v>264</v>
      </c>
      <c t="s" s="136" r="E5635">
        <v>10388</v>
      </c>
      <c s="150" r="F5635"/>
    </row>
    <row r="5636">
      <c s="113" r="A5636">
        <v>173001008767</v>
      </c>
      <c t="s" s="136" r="B5636">
        <v>265</v>
      </c>
      <c t="s" s="136" r="C5636">
        <v>258</v>
      </c>
      <c t="s" s="136" r="D5636">
        <v>264</v>
      </c>
      <c t="s" s="136" r="E5636">
        <v>10389</v>
      </c>
      <c s="150" r="F5636"/>
    </row>
    <row r="5637">
      <c s="113" r="A5637">
        <v>173001009267</v>
      </c>
      <c t="s" s="136" r="B5637">
        <v>265</v>
      </c>
      <c t="s" s="136" r="C5637">
        <v>258</v>
      </c>
      <c t="s" s="136" r="D5637">
        <v>264</v>
      </c>
      <c t="s" s="136" r="E5637">
        <v>10390</v>
      </c>
      <c s="150" r="F5637"/>
    </row>
    <row r="5638">
      <c s="113" r="A5638">
        <v>273001001091</v>
      </c>
      <c t="s" s="136" r="B5638">
        <v>265</v>
      </c>
      <c t="s" s="136" r="C5638">
        <v>258</v>
      </c>
      <c t="s" s="136" r="D5638">
        <v>264</v>
      </c>
      <c t="s" s="136" r="E5638">
        <v>10391</v>
      </c>
      <c s="150" r="F5638"/>
    </row>
    <row r="5639">
      <c s="113" r="A5639">
        <v>273001001147</v>
      </c>
      <c t="s" s="136" r="B5639">
        <v>265</v>
      </c>
      <c t="s" s="136" r="C5639">
        <v>258</v>
      </c>
      <c t="s" s="136" r="D5639">
        <v>264</v>
      </c>
      <c t="s" s="136" r="E5639">
        <v>10392</v>
      </c>
      <c s="150" r="F5639"/>
    </row>
    <row r="5640">
      <c s="113" r="A5640">
        <v>273001002071</v>
      </c>
      <c t="s" s="136" r="B5640">
        <v>265</v>
      </c>
      <c t="s" s="136" r="C5640">
        <v>258</v>
      </c>
      <c t="s" s="136" r="D5640">
        <v>264</v>
      </c>
      <c t="s" s="136" r="E5640">
        <v>10393</v>
      </c>
      <c s="150" r="F5640"/>
    </row>
    <row r="5641">
      <c s="113" r="A5641">
        <v>273001006521</v>
      </c>
      <c t="s" s="136" r="B5641">
        <v>265</v>
      </c>
      <c t="s" s="136" r="C5641">
        <v>258</v>
      </c>
      <c t="s" s="136" r="D5641">
        <v>264</v>
      </c>
      <c t="s" s="136" r="E5641">
        <v>10394</v>
      </c>
      <c s="150" r="F5641"/>
    </row>
    <row r="5642">
      <c s="113" r="A5642">
        <v>273001007552</v>
      </c>
      <c t="s" s="136" r="B5642">
        <v>265</v>
      </c>
      <c t="s" s="136" r="C5642">
        <v>258</v>
      </c>
      <c t="s" s="136" r="D5642">
        <v>264</v>
      </c>
      <c t="s" s="136" r="E5642">
        <v>10395</v>
      </c>
      <c s="150" r="F5642"/>
    </row>
    <row r="5643">
      <c s="113" r="A5643">
        <v>273001012734</v>
      </c>
      <c t="s" s="136" r="B5643">
        <v>265</v>
      </c>
      <c t="s" s="136" r="C5643">
        <v>258</v>
      </c>
      <c t="s" s="136" r="D5643">
        <v>264</v>
      </c>
      <c t="s" s="136" r="E5643">
        <v>10396</v>
      </c>
      <c s="150" r="F5643"/>
    </row>
    <row r="5644">
      <c s="113" r="A5644">
        <v>173001002297</v>
      </c>
      <c t="s" s="136" r="B5644">
        <v>265</v>
      </c>
      <c t="s" s="136" r="C5644">
        <v>258</v>
      </c>
      <c t="s" s="136" r="D5644">
        <v>264</v>
      </c>
      <c t="s" s="136" r="E5644">
        <v>10397</v>
      </c>
      <c s="150" r="F5644"/>
    </row>
    <row r="5645">
      <c s="113" r="A5645">
        <v>173001005369</v>
      </c>
      <c t="s" s="136" r="B5645">
        <v>265</v>
      </c>
      <c t="s" s="136" r="C5645">
        <v>258</v>
      </c>
      <c t="s" s="136" r="D5645">
        <v>264</v>
      </c>
      <c t="s" s="136" r="E5645">
        <v>10398</v>
      </c>
      <c s="150" r="F5645"/>
    </row>
    <row r="5646">
      <c s="50" r="A5646">
        <v>173001001851</v>
      </c>
      <c t="s" s="103" r="B5646">
        <v>4900</v>
      </c>
      <c t="s" s="103" r="C5646">
        <v>4935</v>
      </c>
      <c t="s" s="103" r="D5646">
        <v>264</v>
      </c>
      <c t="s" s="103" r="E5646">
        <v>10399</v>
      </c>
      <c s="150" r="F5646"/>
    </row>
    <row r="5647">
      <c s="50" r="A5647">
        <v>173001002378</v>
      </c>
      <c t="s" s="103" r="B5647">
        <v>4900</v>
      </c>
      <c t="s" s="103" r="C5647">
        <v>4935</v>
      </c>
      <c t="s" s="103" r="D5647">
        <v>264</v>
      </c>
      <c t="s" s="103" r="E5647">
        <v>10400</v>
      </c>
      <c s="150" r="F5647"/>
    </row>
    <row r="5648">
      <c s="113" r="A5648">
        <v>173001002386</v>
      </c>
      <c t="s" s="136" r="B5648">
        <v>265</v>
      </c>
      <c t="s" s="136" r="C5648">
        <v>258</v>
      </c>
      <c t="s" s="136" r="D5648">
        <v>264</v>
      </c>
      <c t="s" s="136" r="E5648">
        <v>10401</v>
      </c>
      <c s="150" r="F5648"/>
    </row>
    <row r="5649">
      <c s="113" r="A5649">
        <v>173001004556</v>
      </c>
      <c t="s" s="136" r="B5649">
        <v>265</v>
      </c>
      <c t="s" s="136" r="C5649">
        <v>258</v>
      </c>
      <c t="s" s="136" r="D5649">
        <v>264</v>
      </c>
      <c t="s" s="136" r="E5649">
        <v>10402</v>
      </c>
      <c s="150" r="F5649"/>
    </row>
    <row r="5650">
      <c s="113" r="A5650">
        <v>173001004788</v>
      </c>
      <c t="s" s="136" r="B5650">
        <v>265</v>
      </c>
      <c t="s" s="136" r="C5650">
        <v>258</v>
      </c>
      <c t="s" s="136" r="D5650">
        <v>264</v>
      </c>
      <c t="s" s="136" r="E5650">
        <v>10403</v>
      </c>
      <c s="150" r="F5650"/>
    </row>
    <row r="5651">
      <c s="113" r="A5651">
        <v>173001008112</v>
      </c>
      <c t="s" s="136" r="B5651">
        <v>265</v>
      </c>
      <c t="s" s="136" r="C5651">
        <v>258</v>
      </c>
      <c t="s" s="136" r="D5651">
        <v>264</v>
      </c>
      <c t="s" s="136" r="E5651">
        <v>10404</v>
      </c>
      <c s="150" r="F5651"/>
    </row>
    <row r="5652">
      <c s="113" r="A5652">
        <v>173001008775</v>
      </c>
      <c t="s" s="136" r="B5652">
        <v>265</v>
      </c>
      <c t="s" s="136" r="C5652">
        <v>258</v>
      </c>
      <c t="s" s="136" r="D5652">
        <v>264</v>
      </c>
      <c t="s" s="136" r="E5652">
        <v>10405</v>
      </c>
      <c s="150" r="F5652"/>
    </row>
    <row r="5653">
      <c s="113" r="A5653">
        <v>173001010206</v>
      </c>
      <c t="s" s="136" r="B5653">
        <v>265</v>
      </c>
      <c t="s" s="136" r="C5653">
        <v>258</v>
      </c>
      <c t="s" s="136" r="D5653">
        <v>264</v>
      </c>
      <c t="s" s="136" r="E5653">
        <v>10406</v>
      </c>
      <c s="150" r="F5653"/>
    </row>
    <row r="5654">
      <c s="113" r="A5654">
        <v>273001001503</v>
      </c>
      <c t="s" s="136" r="B5654">
        <v>265</v>
      </c>
      <c t="s" s="136" r="C5654">
        <v>258</v>
      </c>
      <c t="s" s="136" r="D5654">
        <v>264</v>
      </c>
      <c t="s" s="136" r="E5654">
        <v>10407</v>
      </c>
      <c s="150" r="F5654"/>
    </row>
    <row r="5655">
      <c s="113" r="A5655">
        <v>273001002135</v>
      </c>
      <c t="s" s="136" r="B5655">
        <v>265</v>
      </c>
      <c t="s" s="136" r="C5655">
        <v>258</v>
      </c>
      <c t="s" s="136" r="D5655">
        <v>264</v>
      </c>
      <c t="s" s="136" r="E5655">
        <v>10408</v>
      </c>
      <c s="150" r="F5655"/>
    </row>
    <row r="5656">
      <c s="113" r="A5656">
        <v>273001008133</v>
      </c>
      <c t="s" s="136" r="B5656">
        <v>265</v>
      </c>
      <c t="s" s="136" r="C5656">
        <v>258</v>
      </c>
      <c t="s" s="136" r="D5656">
        <v>264</v>
      </c>
      <c t="s" s="136" r="E5656">
        <v>10409</v>
      </c>
      <c s="150" r="F5656"/>
    </row>
    <row r="5657">
      <c s="113" r="A5657">
        <v>273001012718</v>
      </c>
      <c t="s" s="136" r="B5657">
        <v>265</v>
      </c>
      <c t="s" s="136" r="C5657">
        <v>258</v>
      </c>
      <c t="s" s="136" r="D5657">
        <v>264</v>
      </c>
      <c t="s" s="136" r="E5657">
        <v>10410</v>
      </c>
      <c s="150" r="F5657"/>
    </row>
    <row r="5658">
      <c s="113" r="A5658">
        <v>173001005351</v>
      </c>
      <c t="s" s="136" r="B5658">
        <v>265</v>
      </c>
      <c t="s" s="136" r="C5658">
        <v>258</v>
      </c>
      <c t="s" s="136" r="D5658">
        <v>264</v>
      </c>
      <c t="s" s="136" r="E5658">
        <v>10411</v>
      </c>
      <c s="150" r="F5658"/>
    </row>
    <row r="5659">
      <c s="113" r="A5659">
        <v>173001003021</v>
      </c>
      <c t="s" s="136" r="B5659">
        <v>265</v>
      </c>
      <c t="s" s="136" r="C5659">
        <v>258</v>
      </c>
      <c t="s" s="136" r="D5659">
        <v>264</v>
      </c>
      <c t="s" s="136" r="E5659">
        <v>10412</v>
      </c>
      <c s="150" r="F5659"/>
    </row>
    <row r="5660">
      <c s="113" r="A5660">
        <v>173001003633</v>
      </c>
      <c t="s" s="136" r="B5660">
        <v>265</v>
      </c>
      <c t="s" s="136" r="C5660">
        <v>258</v>
      </c>
      <c t="s" s="136" r="D5660">
        <v>264</v>
      </c>
      <c t="s" s="136" r="E5660">
        <v>10413</v>
      </c>
      <c s="150" r="F5660"/>
    </row>
    <row r="5661">
      <c s="113" r="A5661">
        <v>873001000021</v>
      </c>
      <c t="s" s="136" r="B5661">
        <v>265</v>
      </c>
      <c t="s" s="136" r="C5661">
        <v>258</v>
      </c>
      <c t="s" s="136" r="D5661">
        <v>264</v>
      </c>
      <c t="s" s="136" r="E5661">
        <v>10414</v>
      </c>
      <c s="150" r="F5661"/>
    </row>
    <row r="5662">
      <c s="113" r="A5662">
        <v>173001002068</v>
      </c>
      <c t="s" s="136" r="B5662">
        <v>265</v>
      </c>
      <c t="s" s="136" r="C5662">
        <v>258</v>
      </c>
      <c t="s" s="136" r="D5662">
        <v>264</v>
      </c>
      <c t="s" s="136" r="E5662">
        <v>10415</v>
      </c>
      <c s="150" r="F5662"/>
    </row>
    <row r="5663">
      <c s="113" r="A5663">
        <v>173001002548</v>
      </c>
      <c t="s" s="136" r="B5663">
        <v>265</v>
      </c>
      <c t="s" s="136" r="C5663">
        <v>258</v>
      </c>
      <c t="s" s="136" r="D5663">
        <v>264</v>
      </c>
      <c t="s" s="136" r="E5663">
        <v>10416</v>
      </c>
      <c s="150" r="F5663"/>
    </row>
    <row r="5664">
      <c s="113" r="A5664">
        <v>173001003676</v>
      </c>
      <c t="s" s="136" r="B5664">
        <v>265</v>
      </c>
      <c t="s" s="136" r="C5664">
        <v>258</v>
      </c>
      <c t="s" s="136" r="D5664">
        <v>264</v>
      </c>
      <c t="s" s="136" r="E5664">
        <v>10417</v>
      </c>
      <c s="150" r="F5664"/>
    </row>
    <row r="5665">
      <c s="113" r="A5665">
        <v>173001004753</v>
      </c>
      <c t="s" s="136" r="B5665">
        <v>265</v>
      </c>
      <c t="s" s="136" r="C5665">
        <v>258</v>
      </c>
      <c t="s" s="136" r="D5665">
        <v>264</v>
      </c>
      <c t="s" s="136" r="E5665">
        <v>10418</v>
      </c>
      <c s="150" r="F5665"/>
    </row>
    <row r="5666">
      <c s="113" r="A5666">
        <v>273001001392</v>
      </c>
      <c t="s" s="136" r="B5666">
        <v>265</v>
      </c>
      <c t="s" s="136" r="C5666">
        <v>258</v>
      </c>
      <c t="s" s="136" r="D5666">
        <v>264</v>
      </c>
      <c t="s" s="136" r="E5666">
        <v>10419</v>
      </c>
      <c s="150" r="F5666"/>
    </row>
    <row r="5667">
      <c s="113" r="A5667">
        <v>273001005886</v>
      </c>
      <c t="s" s="136" r="B5667">
        <v>265</v>
      </c>
      <c t="s" s="136" r="C5667">
        <v>258</v>
      </c>
      <c t="s" s="136" r="D5667">
        <v>264</v>
      </c>
      <c t="s" s="136" r="E5667">
        <v>10420</v>
      </c>
      <c s="150" r="F5667"/>
    </row>
    <row r="5668">
      <c s="113" r="A5668">
        <v>173001002581</v>
      </c>
      <c t="s" s="136" r="B5668">
        <v>265</v>
      </c>
      <c t="s" s="136" r="C5668">
        <v>258</v>
      </c>
      <c t="s" s="136" r="D5668">
        <v>264</v>
      </c>
      <c t="s" s="136" r="E5668">
        <v>10421</v>
      </c>
      <c s="150" r="F5668"/>
    </row>
    <row r="5669">
      <c s="113" r="A5669">
        <v>173001006322</v>
      </c>
      <c t="s" s="136" r="B5669">
        <v>265</v>
      </c>
      <c t="s" s="136" r="C5669">
        <v>258</v>
      </c>
      <c t="s" s="136" r="D5669">
        <v>264</v>
      </c>
      <c t="s" s="136" r="E5669">
        <v>10422</v>
      </c>
      <c s="150" r="F5669"/>
    </row>
    <row r="5670">
      <c s="113" r="A5670">
        <v>173001001916</v>
      </c>
      <c t="s" s="136" r="B5670">
        <v>265</v>
      </c>
      <c t="s" s="136" r="C5670">
        <v>258</v>
      </c>
      <c t="s" s="136" r="D5670">
        <v>264</v>
      </c>
      <c t="s" s="136" r="E5670">
        <v>10423</v>
      </c>
      <c s="150" r="F5670"/>
    </row>
    <row r="5671">
      <c s="113" r="A5671">
        <v>173001002041</v>
      </c>
      <c t="s" s="136" r="B5671">
        <v>265</v>
      </c>
      <c t="s" s="136" r="C5671">
        <v>258</v>
      </c>
      <c t="s" s="136" r="D5671">
        <v>264</v>
      </c>
      <c t="s" s="136" r="E5671">
        <v>10424</v>
      </c>
      <c s="150" r="F5671"/>
    </row>
    <row r="5672">
      <c s="113" r="A5672">
        <v>173001008104</v>
      </c>
      <c t="s" s="136" r="B5672">
        <v>265</v>
      </c>
      <c t="s" s="136" r="C5672">
        <v>258</v>
      </c>
      <c t="s" s="136" r="D5672">
        <v>264</v>
      </c>
      <c t="s" s="136" r="E5672">
        <v>10425</v>
      </c>
      <c s="150" r="F5672"/>
    </row>
    <row r="5673">
      <c s="113" r="A5673">
        <v>173001002335</v>
      </c>
      <c t="s" s="136" r="B5673">
        <v>265</v>
      </c>
      <c t="s" s="136" r="C5673">
        <v>258</v>
      </c>
      <c t="s" s="136" r="D5673">
        <v>264</v>
      </c>
      <c t="s" s="136" r="E5673">
        <v>10426</v>
      </c>
      <c s="150" r="F5673"/>
    </row>
    <row r="5674">
      <c s="113" r="A5674">
        <v>173001002408</v>
      </c>
      <c t="s" s="136" r="B5674">
        <v>265</v>
      </c>
      <c t="s" s="136" r="C5674">
        <v>258</v>
      </c>
      <c t="s" s="136" r="D5674">
        <v>264</v>
      </c>
      <c t="s" s="136" r="E5674">
        <v>10427</v>
      </c>
      <c s="150" r="F5674"/>
    </row>
    <row r="5675">
      <c s="113" r="A5675">
        <v>173001006161</v>
      </c>
      <c t="s" s="136" r="B5675">
        <v>265</v>
      </c>
      <c t="s" s="136" r="C5675">
        <v>258</v>
      </c>
      <c t="s" s="136" r="D5675">
        <v>264</v>
      </c>
      <c t="s" s="136" r="E5675">
        <v>10428</v>
      </c>
      <c s="150" r="F5675"/>
    </row>
    <row r="5676">
      <c s="113" r="A5676">
        <v>173001008821</v>
      </c>
      <c t="s" s="136" r="B5676">
        <v>265</v>
      </c>
      <c t="s" s="136" r="C5676">
        <v>258</v>
      </c>
      <c t="s" s="136" r="D5676">
        <v>264</v>
      </c>
      <c t="s" s="136" r="E5676">
        <v>10429</v>
      </c>
      <c s="150" r="F5676"/>
    </row>
    <row r="5677">
      <c s="113" r="A5677">
        <v>173001008945</v>
      </c>
      <c t="s" s="136" r="B5677">
        <v>265</v>
      </c>
      <c t="s" s="136" r="C5677">
        <v>258</v>
      </c>
      <c t="s" s="136" r="D5677">
        <v>264</v>
      </c>
      <c t="s" s="136" r="E5677">
        <v>10430</v>
      </c>
      <c s="150" r="F5677"/>
    </row>
    <row r="5678">
      <c s="113" r="A5678">
        <v>173001000010</v>
      </c>
      <c t="s" s="136" r="B5678">
        <v>265</v>
      </c>
      <c t="s" s="136" r="C5678">
        <v>258</v>
      </c>
      <c t="s" s="136" r="D5678">
        <v>264</v>
      </c>
      <c t="s" s="136" r="E5678">
        <v>10431</v>
      </c>
      <c s="150" r="F5678"/>
    </row>
    <row r="5679">
      <c s="113" r="A5679">
        <v>173001009259</v>
      </c>
      <c t="s" s="136" r="B5679">
        <v>265</v>
      </c>
      <c t="s" s="136" r="C5679">
        <v>258</v>
      </c>
      <c t="s" s="136" r="D5679">
        <v>264</v>
      </c>
      <c t="s" s="136" r="E5679">
        <v>10432</v>
      </c>
      <c s="150" r="F5679"/>
    </row>
    <row r="5680">
      <c s="113" r="A5680">
        <v>173001000020</v>
      </c>
      <c t="s" s="136" r="B5680">
        <v>265</v>
      </c>
      <c t="s" s="136" r="C5680">
        <v>258</v>
      </c>
      <c t="s" s="136" r="D5680">
        <v>264</v>
      </c>
      <c t="s" s="136" r="E5680">
        <v>10433</v>
      </c>
      <c s="150" r="F5680"/>
    </row>
    <row r="5681">
      <c s="113" r="A5681">
        <v>173001003013</v>
      </c>
      <c t="s" s="136" r="B5681">
        <v>265</v>
      </c>
      <c t="s" s="136" r="C5681">
        <v>258</v>
      </c>
      <c t="s" s="136" r="D5681">
        <v>264</v>
      </c>
      <c t="s" s="136" r="E5681">
        <v>10434</v>
      </c>
      <c s="150" r="F5681"/>
    </row>
    <row r="5682">
      <c s="113" r="A5682">
        <v>173001009917</v>
      </c>
      <c t="s" s="136" r="B5682">
        <v>265</v>
      </c>
      <c t="s" s="136" r="C5682">
        <v>258</v>
      </c>
      <c t="s" s="136" r="D5682">
        <v>264</v>
      </c>
      <c t="s" s="136" r="E5682">
        <v>10435</v>
      </c>
      <c s="150" r="F5682"/>
    </row>
    <row r="5683">
      <c s="113" r="A5683">
        <v>173001010192</v>
      </c>
      <c t="s" s="136" r="B5683">
        <v>265</v>
      </c>
      <c t="s" s="136" r="C5683">
        <v>258</v>
      </c>
      <c t="s" s="136" r="D5683">
        <v>264</v>
      </c>
      <c t="s" s="136" r="E5683">
        <v>10436</v>
      </c>
      <c s="150" r="F5683"/>
    </row>
    <row r="5684">
      <c s="113" r="A5684">
        <v>173001010214</v>
      </c>
      <c t="s" s="136" r="B5684">
        <v>265</v>
      </c>
      <c t="s" s="136" r="C5684">
        <v>258</v>
      </c>
      <c t="s" s="136" r="D5684">
        <v>264</v>
      </c>
      <c t="s" s="136" r="E5684">
        <v>10437</v>
      </c>
      <c s="150" r="F5684"/>
    </row>
    <row r="5685">
      <c s="113" r="A5685">
        <v>173001012501</v>
      </c>
      <c t="s" s="136" r="B5685">
        <v>265</v>
      </c>
      <c t="s" s="136" r="C5685">
        <v>258</v>
      </c>
      <c t="s" s="136" r="D5685">
        <v>264</v>
      </c>
      <c t="s" s="136" r="E5685">
        <v>10438</v>
      </c>
      <c s="150" r="F5685"/>
    </row>
    <row r="5686">
      <c s="113" r="A5686">
        <v>273001001431</v>
      </c>
      <c t="s" s="136" r="B5686">
        <v>265</v>
      </c>
      <c t="s" s="136" r="C5686">
        <v>258</v>
      </c>
      <c t="s" s="136" r="D5686">
        <v>264</v>
      </c>
      <c t="s" s="136" r="E5686">
        <v>10439</v>
      </c>
      <c s="150" r="F5686"/>
    </row>
    <row r="5687">
      <c s="113" r="A5687">
        <v>273001001627</v>
      </c>
      <c t="s" s="136" r="B5687">
        <v>265</v>
      </c>
      <c t="s" s="136" r="C5687">
        <v>258</v>
      </c>
      <c t="s" s="136" r="D5687">
        <v>264</v>
      </c>
      <c t="s" s="136" r="E5687">
        <v>10440</v>
      </c>
      <c s="150" r="F5687"/>
    </row>
    <row r="5688">
      <c s="113" r="A5688">
        <v>173001010427</v>
      </c>
      <c t="s" s="136" r="B5688">
        <v>265</v>
      </c>
      <c t="s" s="136" r="C5688">
        <v>258</v>
      </c>
      <c t="s" s="136" r="D5688">
        <v>264</v>
      </c>
      <c t="s" s="136" r="E5688">
        <v>10441</v>
      </c>
      <c s="150" r="F5688"/>
    </row>
    <row r="5689">
      <c s="113" r="A5689">
        <v>273001001538</v>
      </c>
      <c t="s" s="136" r="B5689">
        <v>265</v>
      </c>
      <c t="s" s="136" r="C5689">
        <v>258</v>
      </c>
      <c t="s" s="136" r="D5689">
        <v>264</v>
      </c>
      <c t="s" s="136" r="E5689">
        <v>10442</v>
      </c>
      <c s="150" r="F5689"/>
    </row>
    <row r="5690">
      <c s="113" r="A5690">
        <v>173001010435</v>
      </c>
      <c t="s" s="136" r="B5690">
        <v>265</v>
      </c>
      <c t="s" s="136" r="C5690">
        <v>258</v>
      </c>
      <c t="s" s="136" r="D5690">
        <v>264</v>
      </c>
      <c t="s" s="136" r="E5690">
        <v>10443</v>
      </c>
      <c s="150" r="F5690"/>
    </row>
    <row r="5691">
      <c s="113" r="A5691">
        <v>173001010443</v>
      </c>
      <c t="s" s="136" r="B5691">
        <v>265</v>
      </c>
      <c t="s" s="136" r="C5691">
        <v>258</v>
      </c>
      <c t="s" s="136" r="D5691">
        <v>264</v>
      </c>
      <c t="s" s="136" r="E5691">
        <v>10444</v>
      </c>
      <c s="150" r="F5691"/>
    </row>
    <row r="5692">
      <c s="113" r="A5692">
        <v>173001008091</v>
      </c>
      <c t="s" s="136" r="B5692">
        <v>265</v>
      </c>
      <c t="s" s="136" r="C5692">
        <v>258</v>
      </c>
      <c t="s" s="136" r="D5692">
        <v>264</v>
      </c>
      <c t="s" s="136" r="E5692">
        <v>10445</v>
      </c>
      <c s="150" r="F5692"/>
    </row>
    <row r="5693">
      <c s="113" r="A5693">
        <v>173001009160</v>
      </c>
      <c t="s" s="136" r="B5693">
        <v>265</v>
      </c>
      <c t="s" s="136" r="C5693">
        <v>258</v>
      </c>
      <c t="s" s="136" r="D5693">
        <v>264</v>
      </c>
      <c t="s" s="136" r="E5693">
        <v>10446</v>
      </c>
      <c s="150" r="F5693"/>
    </row>
    <row r="5694">
      <c s="113" r="A5694">
        <v>173001010508</v>
      </c>
      <c t="s" s="136" r="B5694">
        <v>265</v>
      </c>
      <c t="s" s="136" r="C5694">
        <v>258</v>
      </c>
      <c t="s" s="136" r="D5694">
        <v>264</v>
      </c>
      <c t="s" s="136" r="E5694">
        <v>10447</v>
      </c>
      <c s="150" r="F5694"/>
    </row>
    <row r="5695">
      <c s="113" r="A5695">
        <v>273001002101</v>
      </c>
      <c t="s" s="136" r="B5695">
        <v>265</v>
      </c>
      <c t="s" s="136" r="C5695">
        <v>258</v>
      </c>
      <c t="s" s="136" r="D5695">
        <v>264</v>
      </c>
      <c t="s" s="136" r="E5695">
        <v>10448</v>
      </c>
      <c s="150" r="F5695"/>
    </row>
    <row r="5696">
      <c s="113" r="A5696">
        <v>273001002992</v>
      </c>
      <c t="s" s="136" r="B5696">
        <v>265</v>
      </c>
      <c t="s" s="136" r="C5696">
        <v>258</v>
      </c>
      <c t="s" s="136" r="D5696">
        <v>264</v>
      </c>
      <c t="s" s="136" r="E5696">
        <v>10449</v>
      </c>
      <c s="150" r="F5696"/>
    </row>
    <row r="5697">
      <c s="113" r="A5697">
        <v>273001005878</v>
      </c>
      <c t="s" s="136" r="B5697">
        <v>265</v>
      </c>
      <c t="s" s="136" r="C5697">
        <v>258</v>
      </c>
      <c t="s" s="136" r="D5697">
        <v>264</v>
      </c>
      <c t="s" s="136" r="E5697">
        <v>10450</v>
      </c>
      <c s="150" r="F5697"/>
    </row>
    <row r="5698">
      <c s="113" r="A5698">
        <v>173001001967</v>
      </c>
      <c t="s" s="136" r="B5698">
        <v>265</v>
      </c>
      <c t="s" s="136" r="C5698">
        <v>258</v>
      </c>
      <c t="s" s="136" r="D5698">
        <v>264</v>
      </c>
      <c t="s" s="136" r="E5698">
        <v>10451</v>
      </c>
      <c s="150" r="F5698"/>
    </row>
    <row r="5699">
      <c s="113" r="A5699">
        <v>173001005334</v>
      </c>
      <c t="s" s="136" r="B5699">
        <v>265</v>
      </c>
      <c t="s" s="136" r="C5699">
        <v>258</v>
      </c>
      <c t="s" s="136" r="D5699">
        <v>264</v>
      </c>
      <c t="s" s="136" r="E5699">
        <v>10452</v>
      </c>
      <c s="150" r="F5699"/>
    </row>
    <row r="5700">
      <c s="113" r="A5700">
        <v>173001010842</v>
      </c>
      <c t="s" s="136" r="B5700">
        <v>265</v>
      </c>
      <c t="s" s="136" r="C5700">
        <v>258</v>
      </c>
      <c t="s" s="136" r="D5700">
        <v>264</v>
      </c>
      <c t="s" s="136" r="E5700">
        <v>10453</v>
      </c>
      <c s="150" r="F5700"/>
    </row>
    <row r="5701">
      <c s="113" r="A5701">
        <v>173001011172</v>
      </c>
      <c t="s" s="136" r="B5701">
        <v>265</v>
      </c>
      <c t="s" s="136" r="C5701">
        <v>258</v>
      </c>
      <c t="s" s="136" r="D5701">
        <v>264</v>
      </c>
      <c t="s" s="136" r="E5701">
        <v>10454</v>
      </c>
      <c s="150" r="F5701"/>
    </row>
    <row r="5702">
      <c s="113" r="A5702">
        <v>173001010095</v>
      </c>
      <c t="s" s="136" r="B5702">
        <v>265</v>
      </c>
      <c t="s" s="136" r="C5702">
        <v>258</v>
      </c>
      <c t="s" s="136" r="D5702">
        <v>264</v>
      </c>
      <c t="s" s="136" r="E5702">
        <v>10455</v>
      </c>
      <c s="150" r="F5702"/>
    </row>
    <row r="5703">
      <c s="113" r="A5703">
        <v>173001010851</v>
      </c>
      <c t="s" s="136" r="B5703">
        <v>265</v>
      </c>
      <c t="s" s="136" r="C5703">
        <v>258</v>
      </c>
      <c t="s" s="136" r="D5703">
        <v>264</v>
      </c>
      <c t="s" s="136" r="E5703">
        <v>10456</v>
      </c>
      <c s="150" r="F5703"/>
    </row>
    <row r="5704">
      <c s="50" r="A5704">
        <v>173001002165</v>
      </c>
      <c t="s" s="103" r="B5704">
        <v>4900</v>
      </c>
      <c t="s" s="103" r="C5704">
        <v>4935</v>
      </c>
      <c t="s" s="103" r="D5704">
        <v>264</v>
      </c>
      <c t="s" s="103" r="E5704">
        <v>10457</v>
      </c>
      <c s="150" r="F5704"/>
    </row>
    <row r="5705">
      <c s="50" r="A5705">
        <v>173001012691</v>
      </c>
      <c t="s" s="103" r="B5705">
        <v>4900</v>
      </c>
      <c t="s" s="103" r="C5705">
        <v>4935</v>
      </c>
      <c t="s" s="103" r="D5705">
        <v>264</v>
      </c>
      <c t="s" s="103" r="E5705">
        <v>10458</v>
      </c>
      <c s="150" r="F5705"/>
    </row>
    <row r="5706">
      <c s="113" r="A5706">
        <v>273001000001</v>
      </c>
      <c t="s" s="136" r="B5706">
        <v>265</v>
      </c>
      <c t="s" s="136" r="C5706">
        <v>258</v>
      </c>
      <c t="s" s="136" r="D5706">
        <v>264</v>
      </c>
      <c t="s" s="136" r="E5706">
        <v>10459</v>
      </c>
      <c s="150" r="F5706"/>
    </row>
    <row r="5707">
      <c s="113" r="A5707">
        <v>273001001601</v>
      </c>
      <c t="s" s="136" r="B5707">
        <v>265</v>
      </c>
      <c t="s" s="136" r="C5707">
        <v>258</v>
      </c>
      <c t="s" s="136" r="D5707">
        <v>264</v>
      </c>
      <c t="s" s="136" r="E5707">
        <v>10460</v>
      </c>
      <c s="150" r="F5707"/>
    </row>
    <row r="5708">
      <c s="113" r="A5708">
        <v>273001005941</v>
      </c>
      <c t="s" s="136" r="B5708">
        <v>265</v>
      </c>
      <c t="s" s="136" r="C5708">
        <v>258</v>
      </c>
      <c t="s" s="136" r="D5708">
        <v>264</v>
      </c>
      <c t="s" s="136" r="E5708">
        <v>10461</v>
      </c>
      <c s="150" r="F5708"/>
    </row>
    <row r="5709">
      <c s="113" r="A5709">
        <v>273001006033</v>
      </c>
      <c t="s" s="136" r="B5709">
        <v>265</v>
      </c>
      <c t="s" s="136" r="C5709">
        <v>258</v>
      </c>
      <c t="s" s="136" r="D5709">
        <v>264</v>
      </c>
      <c t="s" s="136" r="E5709">
        <v>10462</v>
      </c>
      <c s="150" r="F5709"/>
    </row>
    <row r="5710">
      <c s="113" r="A5710">
        <v>273001006157</v>
      </c>
      <c t="s" s="136" r="B5710">
        <v>265</v>
      </c>
      <c t="s" s="136" r="C5710">
        <v>258</v>
      </c>
      <c t="s" s="136" r="D5710">
        <v>264</v>
      </c>
      <c t="s" s="136" r="E5710">
        <v>10463</v>
      </c>
      <c s="150" r="F5710"/>
    </row>
    <row r="5711">
      <c s="113" r="A5711">
        <v>273001006211</v>
      </c>
      <c t="s" s="136" r="B5711">
        <v>265</v>
      </c>
      <c t="s" s="136" r="C5711">
        <v>258</v>
      </c>
      <c t="s" s="136" r="D5711">
        <v>264</v>
      </c>
      <c t="s" s="136" r="E5711">
        <v>10464</v>
      </c>
      <c s="150" r="F5711"/>
    </row>
    <row r="5712">
      <c s="113" r="A5712">
        <v>273001006530</v>
      </c>
      <c t="s" s="136" r="B5712">
        <v>265</v>
      </c>
      <c t="s" s="136" r="C5712">
        <v>258</v>
      </c>
      <c t="s" s="136" r="D5712">
        <v>264</v>
      </c>
      <c t="s" s="136" r="E5712">
        <v>10465</v>
      </c>
      <c s="150" r="F5712"/>
    </row>
    <row r="5713">
      <c s="113" r="A5713">
        <v>273001008958</v>
      </c>
      <c t="s" s="136" r="B5713">
        <v>265</v>
      </c>
      <c t="s" s="136" r="C5713">
        <v>258</v>
      </c>
      <c t="s" s="136" r="D5713">
        <v>264</v>
      </c>
      <c t="s" s="136" r="E5713">
        <v>10466</v>
      </c>
      <c s="150" r="F5713"/>
    </row>
    <row r="5714">
      <c s="113" r="A5714">
        <v>173001010150</v>
      </c>
      <c t="s" s="136" r="B5714">
        <v>265</v>
      </c>
      <c t="s" s="136" r="C5714">
        <v>258</v>
      </c>
      <c t="s" s="136" r="D5714">
        <v>264</v>
      </c>
      <c t="s" s="136" r="E5714">
        <v>10467</v>
      </c>
      <c s="150" r="F5714"/>
    </row>
    <row r="5715">
      <c s="113" r="A5715">
        <v>173001011539</v>
      </c>
      <c t="s" s="136" r="B5715">
        <v>265</v>
      </c>
      <c t="s" s="136" r="C5715">
        <v>258</v>
      </c>
      <c t="s" s="136" r="D5715">
        <v>264</v>
      </c>
      <c t="s" s="136" r="E5715">
        <v>10468</v>
      </c>
      <c s="150" r="F5715"/>
    </row>
    <row r="5716">
      <c s="113" r="A5716">
        <v>173001001134</v>
      </c>
      <c t="s" s="136" r="B5716">
        <v>265</v>
      </c>
      <c t="s" s="136" r="C5716">
        <v>258</v>
      </c>
      <c t="s" s="136" r="D5716">
        <v>264</v>
      </c>
      <c t="s" s="136" r="E5716">
        <v>10469</v>
      </c>
      <c s="150" r="F5716"/>
    </row>
    <row r="5717">
      <c s="113" r="A5717">
        <v>173001001886</v>
      </c>
      <c t="s" s="136" r="B5717">
        <v>265</v>
      </c>
      <c t="s" s="136" r="C5717">
        <v>258</v>
      </c>
      <c t="s" s="136" r="D5717">
        <v>264</v>
      </c>
      <c t="s" s="136" r="E5717">
        <v>10470</v>
      </c>
      <c s="150" r="F5717"/>
    </row>
    <row r="5718">
      <c s="113" r="A5718">
        <v>173001004125</v>
      </c>
      <c t="s" s="136" r="B5718">
        <v>265</v>
      </c>
      <c t="s" s="136" r="C5718">
        <v>258</v>
      </c>
      <c t="s" s="136" r="D5718">
        <v>264</v>
      </c>
      <c t="s" s="136" r="E5718">
        <v>10471</v>
      </c>
      <c s="150" r="F5718"/>
    </row>
    <row r="5719">
      <c s="50" r="A5719">
        <v>173024000224</v>
      </c>
      <c t="s" s="103" r="B5719">
        <v>10472</v>
      </c>
      <c t="s" s="103" r="C5719">
        <v>4935</v>
      </c>
      <c t="s" s="103" r="D5719">
        <v>258</v>
      </c>
      <c t="s" s="103" r="E5719">
        <v>5317</v>
      </c>
      <c s="150" r="F5719"/>
    </row>
    <row r="5720">
      <c s="50" r="A5720">
        <v>173026000221</v>
      </c>
      <c t="s" s="103" r="B5720">
        <v>10473</v>
      </c>
      <c t="s" s="103" r="C5720">
        <v>4935</v>
      </c>
      <c t="s" s="103" r="D5720">
        <v>258</v>
      </c>
      <c t="s" s="103" r="E5720">
        <v>10474</v>
      </c>
      <c s="150" r="F5720"/>
    </row>
    <row r="5721">
      <c s="50" r="A5721">
        <v>173026000230</v>
      </c>
      <c t="s" s="103" r="B5721">
        <v>10473</v>
      </c>
      <c t="s" s="103" r="C5721">
        <v>4935</v>
      </c>
      <c t="s" s="103" r="D5721">
        <v>258</v>
      </c>
      <c t="s" s="103" r="E5721">
        <v>10475</v>
      </c>
      <c s="150" r="F5721"/>
    </row>
    <row r="5722">
      <c s="113" r="A5722">
        <v>173030000066</v>
      </c>
      <c t="s" s="136" r="B5722">
        <v>10476</v>
      </c>
      <c t="s" s="136" r="C5722">
        <v>258</v>
      </c>
      <c t="s" s="136" r="D5722">
        <v>258</v>
      </c>
      <c t="s" s="136" r="E5722">
        <v>10477</v>
      </c>
      <c s="150" r="F5722"/>
    </row>
    <row r="5723">
      <c s="113" r="A5723">
        <v>173030000082</v>
      </c>
      <c t="s" s="136" r="B5723">
        <v>10476</v>
      </c>
      <c t="s" s="136" r="C5723">
        <v>258</v>
      </c>
      <c t="s" s="136" r="D5723">
        <v>258</v>
      </c>
      <c t="s" s="136" r="E5723">
        <v>5317</v>
      </c>
      <c s="150" r="F5723"/>
    </row>
    <row r="5724">
      <c s="113" r="A5724">
        <v>173030000236</v>
      </c>
      <c t="s" s="136" r="B5724">
        <v>10476</v>
      </c>
      <c t="s" s="136" r="C5724">
        <v>258</v>
      </c>
      <c t="s" s="136" r="D5724">
        <v>258</v>
      </c>
      <c t="s" s="136" r="E5724">
        <v>10478</v>
      </c>
      <c s="150" r="F5724"/>
    </row>
    <row r="5725">
      <c s="50" r="A5725">
        <v>173043000235</v>
      </c>
      <c t="s" s="103" r="B5725">
        <v>10479</v>
      </c>
      <c t="s" s="103" r="C5725">
        <v>4935</v>
      </c>
      <c t="s" s="103" r="D5725">
        <v>258</v>
      </c>
      <c t="s" s="103" r="E5725">
        <v>10480</v>
      </c>
      <c s="150" r="F5725"/>
    </row>
    <row r="5726">
      <c s="50" r="A5726">
        <v>173043000162</v>
      </c>
      <c t="s" s="103" r="B5726">
        <v>10479</v>
      </c>
      <c t="s" s="103" r="C5726">
        <v>4935</v>
      </c>
      <c t="s" s="103" r="D5726">
        <v>258</v>
      </c>
      <c t="s" s="103" r="E5726">
        <v>10481</v>
      </c>
      <c s="150" r="F5726"/>
    </row>
    <row r="5727">
      <c s="50" r="A5727">
        <v>173055000893</v>
      </c>
      <c t="s" s="103" r="B5727">
        <v>10482</v>
      </c>
      <c t="s" s="103" r="C5727">
        <v>4935</v>
      </c>
      <c t="s" s="103" r="D5727">
        <v>258</v>
      </c>
      <c t="s" s="103" r="E5727">
        <v>10009</v>
      </c>
      <c s="150" r="F5727"/>
    </row>
    <row r="5728">
      <c s="113" r="A5728">
        <v>273055000359</v>
      </c>
      <c t="s" s="136" r="B5728">
        <v>10483</v>
      </c>
      <c t="s" s="136" r="C5728">
        <v>258</v>
      </c>
      <c t="s" s="136" r="D5728">
        <v>258</v>
      </c>
      <c t="s" s="136" r="E5728">
        <v>10484</v>
      </c>
      <c s="150" r="F5728"/>
    </row>
    <row r="5729">
      <c s="113" r="A5729">
        <v>273055000375</v>
      </c>
      <c t="s" s="136" r="B5729">
        <v>10483</v>
      </c>
      <c t="s" s="136" r="C5729">
        <v>258</v>
      </c>
      <c t="s" s="136" r="D5729">
        <v>258</v>
      </c>
      <c t="s" s="136" r="E5729">
        <v>10485</v>
      </c>
      <c s="150" r="F5729"/>
    </row>
    <row r="5730">
      <c s="113" r="A5730">
        <v>273055000944</v>
      </c>
      <c t="s" s="136" r="B5730">
        <v>10483</v>
      </c>
      <c t="s" s="136" r="C5730">
        <v>258</v>
      </c>
      <c t="s" s="136" r="D5730">
        <v>258</v>
      </c>
      <c t="s" s="136" r="E5730">
        <v>10486</v>
      </c>
      <c s="150" r="F5730"/>
    </row>
    <row r="5731">
      <c s="113" r="A5731">
        <v>273055000987</v>
      </c>
      <c t="s" s="136" r="B5731">
        <v>10483</v>
      </c>
      <c t="s" s="136" r="C5731">
        <v>258</v>
      </c>
      <c t="s" s="136" r="D5731">
        <v>258</v>
      </c>
      <c t="s" s="136" r="E5731">
        <v>10487</v>
      </c>
      <c s="150" r="F5731"/>
    </row>
    <row r="5732">
      <c s="50" r="A5732">
        <v>273055000341</v>
      </c>
      <c t="s" s="103" r="B5732">
        <v>10482</v>
      </c>
      <c t="s" s="103" r="C5732">
        <v>4935</v>
      </c>
      <c t="s" s="103" r="D5732">
        <v>258</v>
      </c>
      <c t="s" s="103" r="E5732">
        <v>10488</v>
      </c>
      <c s="150" r="F5732"/>
    </row>
    <row r="5733">
      <c s="113" r="A5733">
        <v>173067000279</v>
      </c>
      <c t="s" s="136" r="B5733">
        <v>10489</v>
      </c>
      <c t="s" s="136" r="C5733">
        <v>258</v>
      </c>
      <c t="s" s="136" r="D5733">
        <v>258</v>
      </c>
      <c t="s" s="136" r="E5733">
        <v>5335</v>
      </c>
      <c s="150" r="F5733"/>
    </row>
    <row r="5734">
      <c s="113" r="A5734">
        <v>173067000287</v>
      </c>
      <c t="s" s="136" r="B5734">
        <v>10489</v>
      </c>
      <c t="s" s="136" r="C5734">
        <v>258</v>
      </c>
      <c t="s" s="136" r="D5734">
        <v>258</v>
      </c>
      <c t="s" s="136" r="E5734">
        <v>10490</v>
      </c>
      <c s="150" r="F5734"/>
    </row>
    <row r="5735">
      <c s="113" r="A5735">
        <v>273067000028</v>
      </c>
      <c t="s" s="136" r="B5735">
        <v>10489</v>
      </c>
      <c t="s" s="136" r="C5735">
        <v>258</v>
      </c>
      <c t="s" s="136" r="D5735">
        <v>258</v>
      </c>
      <c t="s" s="136" r="E5735">
        <v>6290</v>
      </c>
      <c s="150" r="F5735"/>
    </row>
    <row r="5736">
      <c s="113" r="A5736">
        <v>273067000044</v>
      </c>
      <c t="s" s="136" r="B5736">
        <v>10489</v>
      </c>
      <c t="s" s="136" r="C5736">
        <v>258</v>
      </c>
      <c t="s" s="136" r="D5736">
        <v>258</v>
      </c>
      <c t="s" s="136" r="E5736">
        <v>10491</v>
      </c>
      <c s="150" r="F5736"/>
    </row>
    <row r="5737">
      <c s="113" r="A5737">
        <v>273067000095</v>
      </c>
      <c t="s" s="136" r="B5737">
        <v>10489</v>
      </c>
      <c t="s" s="136" r="C5737">
        <v>258</v>
      </c>
      <c t="s" s="136" r="D5737">
        <v>258</v>
      </c>
      <c t="s" s="136" r="E5737">
        <v>8327</v>
      </c>
      <c s="150" r="F5737"/>
    </row>
    <row r="5738">
      <c s="113" r="A5738">
        <v>273067000141</v>
      </c>
      <c t="s" s="136" r="B5738">
        <v>10489</v>
      </c>
      <c t="s" s="136" r="C5738">
        <v>258</v>
      </c>
      <c t="s" s="136" r="D5738">
        <v>258</v>
      </c>
      <c t="s" s="136" r="E5738">
        <v>6012</v>
      </c>
      <c s="150" r="F5738"/>
    </row>
    <row r="5739">
      <c s="113" r="A5739">
        <v>273067000150</v>
      </c>
      <c t="s" s="136" r="B5739">
        <v>10489</v>
      </c>
      <c t="s" s="136" r="C5739">
        <v>258</v>
      </c>
      <c t="s" s="136" r="D5739">
        <v>258</v>
      </c>
      <c t="s" s="136" r="E5739">
        <v>10492</v>
      </c>
      <c s="150" r="F5739"/>
    </row>
    <row r="5740">
      <c s="113" r="A5740">
        <v>273067000192</v>
      </c>
      <c t="s" s="136" r="B5740">
        <v>10489</v>
      </c>
      <c t="s" s="136" r="C5740">
        <v>258</v>
      </c>
      <c t="s" s="136" r="D5740">
        <v>258</v>
      </c>
      <c t="s" s="136" r="E5740">
        <v>10493</v>
      </c>
      <c s="150" r="F5740"/>
    </row>
    <row r="5741">
      <c s="113" r="A5741">
        <v>273067000214</v>
      </c>
      <c t="s" s="136" r="B5741">
        <v>10489</v>
      </c>
      <c t="s" s="136" r="C5741">
        <v>258</v>
      </c>
      <c t="s" s="136" r="D5741">
        <v>258</v>
      </c>
      <c t="s" s="136" r="E5741">
        <v>10494</v>
      </c>
      <c s="150" r="F5741"/>
    </row>
    <row r="5742">
      <c s="113" r="A5742">
        <v>273067000222</v>
      </c>
      <c t="s" s="136" r="B5742">
        <v>10489</v>
      </c>
      <c t="s" s="136" r="C5742">
        <v>258</v>
      </c>
      <c t="s" s="136" r="D5742">
        <v>258</v>
      </c>
      <c t="s" s="136" r="E5742">
        <v>4339</v>
      </c>
      <c s="150" r="F5742"/>
    </row>
    <row r="5743">
      <c s="113" r="A5743">
        <v>273067000338</v>
      </c>
      <c t="s" s="136" r="B5743">
        <v>10489</v>
      </c>
      <c t="s" s="136" r="C5743">
        <v>258</v>
      </c>
      <c t="s" s="136" r="D5743">
        <v>258</v>
      </c>
      <c t="s" s="136" r="E5743">
        <v>10495</v>
      </c>
      <c s="150" r="F5743"/>
    </row>
    <row r="5744">
      <c s="113" r="A5744">
        <v>273067000508</v>
      </c>
      <c t="s" s="136" r="B5744">
        <v>10489</v>
      </c>
      <c t="s" s="136" r="C5744">
        <v>258</v>
      </c>
      <c t="s" s="136" r="D5744">
        <v>258</v>
      </c>
      <c t="s" s="136" r="E5744">
        <v>10496</v>
      </c>
      <c s="150" r="F5744"/>
    </row>
    <row r="5745">
      <c s="113" r="A5745">
        <v>273067000737</v>
      </c>
      <c t="s" s="136" r="B5745">
        <v>10489</v>
      </c>
      <c t="s" s="136" r="C5745">
        <v>258</v>
      </c>
      <c t="s" s="136" r="D5745">
        <v>258</v>
      </c>
      <c t="s" s="136" r="E5745">
        <v>6964</v>
      </c>
      <c s="150" r="F5745"/>
    </row>
    <row r="5746">
      <c s="113" r="A5746">
        <v>273067000796</v>
      </c>
      <c t="s" s="136" r="B5746">
        <v>10489</v>
      </c>
      <c t="s" s="136" r="C5746">
        <v>258</v>
      </c>
      <c t="s" s="136" r="D5746">
        <v>258</v>
      </c>
      <c t="s" s="136" r="E5746">
        <v>10497</v>
      </c>
      <c s="150" r="F5746"/>
    </row>
    <row r="5747">
      <c s="113" r="A5747">
        <v>273067001059</v>
      </c>
      <c t="s" s="136" r="B5747">
        <v>10489</v>
      </c>
      <c t="s" s="136" r="C5747">
        <v>258</v>
      </c>
      <c t="s" s="136" r="D5747">
        <v>258</v>
      </c>
      <c t="s" s="136" r="E5747">
        <v>10498</v>
      </c>
      <c s="150" r="F5747"/>
    </row>
    <row r="5748">
      <c s="113" r="A5748">
        <v>273067001067</v>
      </c>
      <c t="s" s="136" r="B5748">
        <v>10489</v>
      </c>
      <c t="s" s="136" r="C5748">
        <v>258</v>
      </c>
      <c t="s" s="136" r="D5748">
        <v>258</v>
      </c>
      <c t="s" s="136" r="E5748">
        <v>10499</v>
      </c>
      <c s="150" r="F5748"/>
    </row>
    <row r="5749">
      <c s="113" r="A5749">
        <v>273067001083</v>
      </c>
      <c t="s" s="136" r="B5749">
        <v>10489</v>
      </c>
      <c t="s" s="136" r="C5749">
        <v>258</v>
      </c>
      <c t="s" s="136" r="D5749">
        <v>258</v>
      </c>
      <c t="s" s="136" r="E5749">
        <v>10500</v>
      </c>
      <c s="150" r="F5749"/>
    </row>
    <row r="5750">
      <c s="113" r="A5750">
        <v>273067001121</v>
      </c>
      <c t="s" s="136" r="B5750">
        <v>10489</v>
      </c>
      <c t="s" s="136" r="C5750">
        <v>258</v>
      </c>
      <c t="s" s="136" r="D5750">
        <v>258</v>
      </c>
      <c t="s" s="136" r="E5750">
        <v>10501</v>
      </c>
      <c s="150" r="F5750"/>
    </row>
    <row r="5751">
      <c s="113" r="A5751">
        <v>273067001245</v>
      </c>
      <c t="s" s="136" r="B5751">
        <v>10489</v>
      </c>
      <c t="s" s="136" r="C5751">
        <v>258</v>
      </c>
      <c t="s" s="136" r="D5751">
        <v>258</v>
      </c>
      <c t="s" s="136" r="E5751">
        <v>10502</v>
      </c>
      <c s="150" r="F5751"/>
    </row>
    <row r="5752">
      <c s="113" r="A5752">
        <v>273067001261</v>
      </c>
      <c t="s" s="136" r="B5752">
        <v>10489</v>
      </c>
      <c t="s" s="136" r="C5752">
        <v>258</v>
      </c>
      <c t="s" s="136" r="D5752">
        <v>258</v>
      </c>
      <c t="s" s="136" r="E5752">
        <v>5702</v>
      </c>
      <c s="150" r="F5752"/>
    </row>
    <row r="5753">
      <c s="113" r="A5753">
        <v>273067001270</v>
      </c>
      <c t="s" s="136" r="B5753">
        <v>10489</v>
      </c>
      <c t="s" s="136" r="C5753">
        <v>258</v>
      </c>
      <c t="s" s="136" r="D5753">
        <v>258</v>
      </c>
      <c t="s" s="136" r="E5753">
        <v>10503</v>
      </c>
      <c s="150" r="F5753"/>
    </row>
    <row r="5754">
      <c s="113" r="A5754">
        <v>273067001300</v>
      </c>
      <c t="s" s="136" r="B5754">
        <v>10489</v>
      </c>
      <c t="s" s="136" r="C5754">
        <v>258</v>
      </c>
      <c t="s" s="136" r="D5754">
        <v>258</v>
      </c>
      <c t="s" s="136" r="E5754">
        <v>10504</v>
      </c>
      <c s="150" r="F5754"/>
    </row>
    <row r="5755">
      <c s="113" r="A5755">
        <v>273067001393</v>
      </c>
      <c t="s" s="136" r="B5755">
        <v>10489</v>
      </c>
      <c t="s" s="136" r="C5755">
        <v>258</v>
      </c>
      <c t="s" s="136" r="D5755">
        <v>258</v>
      </c>
      <c t="s" s="136" r="E5755">
        <v>5577</v>
      </c>
      <c s="150" r="F5755"/>
    </row>
    <row r="5756">
      <c s="113" r="A5756">
        <v>273067001563</v>
      </c>
      <c t="s" s="136" r="B5756">
        <v>10489</v>
      </c>
      <c t="s" s="136" r="C5756">
        <v>258</v>
      </c>
      <c t="s" s="136" r="D5756">
        <v>258</v>
      </c>
      <c t="s" s="136" r="E5756">
        <v>9581</v>
      </c>
      <c s="150" r="F5756"/>
    </row>
    <row r="5757">
      <c s="113" r="A5757">
        <v>273067001601</v>
      </c>
      <c t="s" s="136" r="B5757">
        <v>10489</v>
      </c>
      <c t="s" s="136" r="C5757">
        <v>258</v>
      </c>
      <c t="s" s="136" r="D5757">
        <v>258</v>
      </c>
      <c t="s" s="136" r="E5757">
        <v>10505</v>
      </c>
      <c s="150" r="F5757"/>
    </row>
    <row r="5758">
      <c s="113" r="A5758">
        <v>273067001822</v>
      </c>
      <c t="s" s="136" r="B5758">
        <v>10489</v>
      </c>
      <c t="s" s="136" r="C5758">
        <v>258</v>
      </c>
      <c t="s" s="136" r="D5758">
        <v>258</v>
      </c>
      <c t="s" s="136" r="E5758">
        <v>10506</v>
      </c>
      <c s="150" r="F5758"/>
    </row>
    <row r="5759">
      <c s="113" r="A5759">
        <v>273067001938</v>
      </c>
      <c t="s" s="136" r="B5759">
        <v>10489</v>
      </c>
      <c t="s" s="136" r="C5759">
        <v>258</v>
      </c>
      <c t="s" s="136" r="D5759">
        <v>258</v>
      </c>
      <c t="s" s="136" r="E5759">
        <v>10507</v>
      </c>
      <c s="150" r="F5759"/>
    </row>
    <row r="5760">
      <c s="113" r="A5760">
        <v>273067001946</v>
      </c>
      <c t="s" s="136" r="B5760">
        <v>10489</v>
      </c>
      <c t="s" s="136" r="C5760">
        <v>258</v>
      </c>
      <c t="s" s="136" r="D5760">
        <v>258</v>
      </c>
      <c t="s" s="136" r="E5760">
        <v>10508</v>
      </c>
      <c s="150" r="F5760"/>
    </row>
    <row r="5761">
      <c s="113" r="A5761">
        <v>273067001997</v>
      </c>
      <c t="s" s="136" r="B5761">
        <v>10489</v>
      </c>
      <c t="s" s="136" r="C5761">
        <v>258</v>
      </c>
      <c t="s" s="136" r="D5761">
        <v>258</v>
      </c>
      <c t="s" s="136" r="E5761">
        <v>8416</v>
      </c>
      <c s="150" r="F5761"/>
    </row>
    <row r="5762">
      <c s="113" r="A5762">
        <v>273067002063</v>
      </c>
      <c t="s" s="136" r="B5762">
        <v>10489</v>
      </c>
      <c t="s" s="136" r="C5762">
        <v>258</v>
      </c>
      <c t="s" s="136" r="D5762">
        <v>258</v>
      </c>
      <c t="s" s="136" r="E5762">
        <v>10509</v>
      </c>
      <c s="150" r="F5762"/>
    </row>
    <row r="5763">
      <c s="113" r="A5763">
        <v>173124000060</v>
      </c>
      <c t="s" s="136" r="B5763">
        <v>10510</v>
      </c>
      <c t="s" s="136" r="C5763">
        <v>258</v>
      </c>
      <c t="s" s="136" r="D5763">
        <v>258</v>
      </c>
      <c t="s" s="136" r="E5763">
        <v>10511</v>
      </c>
      <c s="150" r="F5763"/>
    </row>
    <row r="5764">
      <c s="50" r="A5764">
        <v>173124000850</v>
      </c>
      <c t="s" s="103" r="B5764">
        <v>10512</v>
      </c>
      <c t="s" s="103" r="C5764">
        <v>4935</v>
      </c>
      <c t="s" s="103" r="D5764">
        <v>258</v>
      </c>
      <c t="s" s="103" r="E5764">
        <v>9646</v>
      </c>
      <c s="150" r="F5764"/>
    </row>
    <row r="5765">
      <c s="50" r="A5765">
        <v>173124000094</v>
      </c>
      <c t="s" s="103" r="B5765">
        <v>10512</v>
      </c>
      <c t="s" s="103" r="C5765">
        <v>4935</v>
      </c>
      <c t="s" s="103" r="D5765">
        <v>258</v>
      </c>
      <c t="s" s="103" r="E5765">
        <v>10513</v>
      </c>
      <c s="150" r="F5765"/>
    </row>
    <row r="5766">
      <c s="113" r="A5766">
        <v>173148000095</v>
      </c>
      <c t="s" s="136" r="B5766">
        <v>10514</v>
      </c>
      <c t="s" s="136" r="C5766">
        <v>258</v>
      </c>
      <c t="s" s="136" r="D5766">
        <v>258</v>
      </c>
      <c t="s" s="136" r="E5766">
        <v>10515</v>
      </c>
      <c s="150" r="F5766"/>
    </row>
    <row r="5767">
      <c s="113" r="A5767">
        <v>173148000109</v>
      </c>
      <c t="s" s="136" r="B5767">
        <v>10514</v>
      </c>
      <c t="s" s="136" r="C5767">
        <v>258</v>
      </c>
      <c t="s" s="136" r="D5767">
        <v>258</v>
      </c>
      <c t="s" s="136" r="E5767">
        <v>10516</v>
      </c>
      <c s="150" r="F5767"/>
    </row>
    <row r="5768">
      <c s="113" r="A5768">
        <v>273148000022</v>
      </c>
      <c t="s" s="136" r="B5768">
        <v>10514</v>
      </c>
      <c t="s" s="136" r="C5768">
        <v>258</v>
      </c>
      <c t="s" s="136" r="D5768">
        <v>258</v>
      </c>
      <c t="s" s="136" r="E5768">
        <v>10517</v>
      </c>
      <c s="150" r="F5768"/>
    </row>
    <row r="5769">
      <c s="113" r="A5769">
        <v>273148000049</v>
      </c>
      <c t="s" s="136" r="B5769">
        <v>10514</v>
      </c>
      <c t="s" s="136" r="C5769">
        <v>258</v>
      </c>
      <c t="s" s="136" r="D5769">
        <v>258</v>
      </c>
      <c t="s" s="136" r="E5769">
        <v>10518</v>
      </c>
      <c s="150" r="F5769"/>
    </row>
    <row r="5770">
      <c s="113" r="A5770">
        <v>273148000065</v>
      </c>
      <c t="s" s="136" r="B5770">
        <v>10514</v>
      </c>
      <c t="s" s="136" r="C5770">
        <v>258</v>
      </c>
      <c t="s" s="136" r="D5770">
        <v>258</v>
      </c>
      <c t="s" s="136" r="E5770">
        <v>10519</v>
      </c>
      <c s="150" r="F5770"/>
    </row>
    <row r="5771">
      <c s="113" r="A5771">
        <v>273148000073</v>
      </c>
      <c t="s" s="136" r="B5771">
        <v>10514</v>
      </c>
      <c t="s" s="136" r="C5771">
        <v>258</v>
      </c>
      <c t="s" s="136" r="D5771">
        <v>258</v>
      </c>
      <c t="s" s="136" r="E5771">
        <v>10520</v>
      </c>
      <c s="150" r="F5771"/>
    </row>
    <row r="5772">
      <c s="113" r="A5772">
        <v>273148000081</v>
      </c>
      <c t="s" s="136" r="B5772">
        <v>10514</v>
      </c>
      <c t="s" s="136" r="C5772">
        <v>258</v>
      </c>
      <c t="s" s="136" r="D5772">
        <v>258</v>
      </c>
      <c t="s" s="136" r="E5772">
        <v>10521</v>
      </c>
      <c s="150" r="F5772"/>
    </row>
    <row r="5773">
      <c s="113" r="A5773">
        <v>273148000138</v>
      </c>
      <c t="s" s="136" r="B5773">
        <v>10514</v>
      </c>
      <c t="s" s="136" r="C5773">
        <v>258</v>
      </c>
      <c t="s" s="136" r="D5773">
        <v>258</v>
      </c>
      <c t="s" s="136" r="E5773">
        <v>10522</v>
      </c>
      <c s="150" r="F5773"/>
    </row>
    <row r="5774">
      <c s="50" r="A5774">
        <v>173152000199</v>
      </c>
      <c t="s" s="103" r="B5774">
        <v>10523</v>
      </c>
      <c t="s" s="103" r="C5774">
        <v>4935</v>
      </c>
      <c t="s" s="103" r="D5774">
        <v>258</v>
      </c>
      <c t="s" s="103" r="E5774">
        <v>10524</v>
      </c>
      <c s="150" r="F5774"/>
    </row>
    <row r="5775">
      <c s="50" r="A5775">
        <v>173152000172</v>
      </c>
      <c t="s" s="103" r="B5775">
        <v>10523</v>
      </c>
      <c t="s" s="103" r="C5775">
        <v>4935</v>
      </c>
      <c t="s" s="103" r="D5775">
        <v>258</v>
      </c>
      <c t="s" s="103" r="E5775">
        <v>6154</v>
      </c>
      <c s="150" r="F5775"/>
    </row>
    <row r="5776">
      <c s="113" r="A5776">
        <v>173168001616</v>
      </c>
      <c t="s" s="136" r="B5776">
        <v>10525</v>
      </c>
      <c t="s" s="136" r="C5776">
        <v>258</v>
      </c>
      <c t="s" s="136" r="D5776">
        <v>258</v>
      </c>
      <c t="s" s="136" r="E5776">
        <v>10526</v>
      </c>
      <c s="150" r="F5776"/>
    </row>
    <row r="5777">
      <c s="113" r="A5777">
        <v>273168000525</v>
      </c>
      <c t="s" s="136" r="B5777">
        <v>10525</v>
      </c>
      <c t="s" s="136" r="C5777">
        <v>258</v>
      </c>
      <c t="s" s="136" r="D5777">
        <v>258</v>
      </c>
      <c t="s" s="136" r="E5777">
        <v>10527</v>
      </c>
      <c s="150" r="F5777"/>
    </row>
    <row r="5778">
      <c s="113" r="A5778">
        <v>273168000843</v>
      </c>
      <c t="s" s="136" r="B5778">
        <v>10525</v>
      </c>
      <c t="s" s="136" r="C5778">
        <v>258</v>
      </c>
      <c t="s" s="136" r="D5778">
        <v>258</v>
      </c>
      <c t="s" s="136" r="E5778">
        <v>10528</v>
      </c>
      <c s="150" r="F5778"/>
    </row>
    <row r="5779">
      <c s="113" r="A5779">
        <v>273168000991</v>
      </c>
      <c t="s" s="136" r="B5779">
        <v>10525</v>
      </c>
      <c t="s" s="136" r="C5779">
        <v>258</v>
      </c>
      <c t="s" s="136" r="D5779">
        <v>258</v>
      </c>
      <c t="s" s="136" r="E5779">
        <v>10529</v>
      </c>
      <c s="150" r="F5779"/>
    </row>
    <row r="5780">
      <c s="113" r="A5780">
        <v>273168001017</v>
      </c>
      <c t="s" s="136" r="B5780">
        <v>10525</v>
      </c>
      <c t="s" s="136" r="C5780">
        <v>258</v>
      </c>
      <c t="s" s="136" r="D5780">
        <v>258</v>
      </c>
      <c t="s" s="136" r="E5780">
        <v>10530</v>
      </c>
      <c s="150" r="F5780"/>
    </row>
    <row r="5781">
      <c s="113" r="A5781">
        <v>273168001025</v>
      </c>
      <c t="s" s="136" r="B5781">
        <v>10525</v>
      </c>
      <c t="s" s="136" r="C5781">
        <v>258</v>
      </c>
      <c t="s" s="136" r="D5781">
        <v>258</v>
      </c>
      <c t="s" s="136" r="E5781">
        <v>10531</v>
      </c>
      <c s="150" r="F5781"/>
    </row>
    <row r="5782">
      <c s="113" r="A5782">
        <v>273168001777</v>
      </c>
      <c t="s" s="136" r="B5782">
        <v>10525</v>
      </c>
      <c t="s" s="136" r="C5782">
        <v>258</v>
      </c>
      <c t="s" s="136" r="D5782">
        <v>258</v>
      </c>
      <c t="s" s="136" r="E5782">
        <v>10532</v>
      </c>
      <c s="150" r="F5782"/>
    </row>
    <row r="5783">
      <c s="113" r="A5783">
        <v>273168002315</v>
      </c>
      <c t="s" s="136" r="B5783">
        <v>10525</v>
      </c>
      <c t="s" s="136" r="C5783">
        <v>258</v>
      </c>
      <c t="s" s="136" r="D5783">
        <v>258</v>
      </c>
      <c t="s" s="136" r="E5783">
        <v>10533</v>
      </c>
      <c s="150" r="F5783"/>
    </row>
    <row r="5784">
      <c s="113" r="A5784">
        <v>273168002641</v>
      </c>
      <c t="s" s="136" r="B5784">
        <v>10525</v>
      </c>
      <c t="s" s="136" r="C5784">
        <v>258</v>
      </c>
      <c t="s" s="136" r="D5784">
        <v>258</v>
      </c>
      <c t="s" s="136" r="E5784">
        <v>9581</v>
      </c>
      <c s="150" r="F5784"/>
    </row>
    <row r="5785">
      <c s="113" r="A5785">
        <v>273168002757</v>
      </c>
      <c t="s" s="136" r="B5785">
        <v>10525</v>
      </c>
      <c t="s" s="136" r="C5785">
        <v>258</v>
      </c>
      <c t="s" s="136" r="D5785">
        <v>258</v>
      </c>
      <c t="s" s="136" r="E5785">
        <v>10534</v>
      </c>
      <c s="150" r="F5785"/>
    </row>
    <row r="5786">
      <c s="113" r="A5786">
        <v>273168002820</v>
      </c>
      <c t="s" s="136" r="B5786">
        <v>10525</v>
      </c>
      <c t="s" s="136" r="C5786">
        <v>258</v>
      </c>
      <c t="s" s="136" r="D5786">
        <v>258</v>
      </c>
      <c t="s" s="136" r="E5786">
        <v>10508</v>
      </c>
      <c s="150" r="F5786"/>
    </row>
    <row r="5787">
      <c s="113" r="A5787">
        <v>273168002935</v>
      </c>
      <c t="s" s="136" r="B5787">
        <v>10525</v>
      </c>
      <c t="s" s="136" r="C5787">
        <v>258</v>
      </c>
      <c t="s" s="136" r="D5787">
        <v>258</v>
      </c>
      <c t="s" s="136" r="E5787">
        <v>10535</v>
      </c>
      <c s="150" r="F5787"/>
    </row>
    <row r="5788">
      <c s="113" r="A5788">
        <v>273168003176</v>
      </c>
      <c t="s" s="136" r="B5788">
        <v>10525</v>
      </c>
      <c t="s" s="136" r="C5788">
        <v>258</v>
      </c>
      <c t="s" s="136" r="D5788">
        <v>258</v>
      </c>
      <c t="s" s="136" r="E5788">
        <v>10536</v>
      </c>
      <c s="150" r="F5788"/>
    </row>
    <row r="5789">
      <c s="113" r="A5789">
        <v>273168003303</v>
      </c>
      <c t="s" s="136" r="B5789">
        <v>10525</v>
      </c>
      <c t="s" s="136" r="C5789">
        <v>258</v>
      </c>
      <c t="s" s="136" r="D5789">
        <v>258</v>
      </c>
      <c t="s" s="136" r="E5789">
        <v>10537</v>
      </c>
      <c s="150" r="F5789"/>
    </row>
    <row r="5790">
      <c s="113" r="A5790">
        <v>273168003362</v>
      </c>
      <c t="s" s="136" r="B5790">
        <v>10525</v>
      </c>
      <c t="s" s="136" r="C5790">
        <v>258</v>
      </c>
      <c t="s" s="136" r="D5790">
        <v>258</v>
      </c>
      <c t="s" s="136" r="E5790">
        <v>10538</v>
      </c>
      <c s="150" r="F5790"/>
    </row>
    <row r="5791">
      <c s="113" r="A5791">
        <v>273168003397</v>
      </c>
      <c t="s" s="136" r="B5791">
        <v>10525</v>
      </c>
      <c t="s" s="136" r="C5791">
        <v>258</v>
      </c>
      <c t="s" s="136" r="D5791">
        <v>258</v>
      </c>
      <c t="s" s="136" r="E5791">
        <v>5714</v>
      </c>
      <c s="150" r="F5791"/>
    </row>
    <row r="5792">
      <c s="113" r="A5792">
        <v>273168003460</v>
      </c>
      <c t="s" s="136" r="B5792">
        <v>10525</v>
      </c>
      <c t="s" s="136" r="C5792">
        <v>258</v>
      </c>
      <c t="s" s="136" r="D5792">
        <v>258</v>
      </c>
      <c t="s" s="136" r="E5792">
        <v>10539</v>
      </c>
      <c s="150" r="F5792"/>
    </row>
    <row r="5793">
      <c s="113" r="A5793">
        <v>273168003656</v>
      </c>
      <c t="s" s="136" r="B5793">
        <v>10525</v>
      </c>
      <c t="s" s="136" r="C5793">
        <v>258</v>
      </c>
      <c t="s" s="136" r="D5793">
        <v>258</v>
      </c>
      <c t="s" s="136" r="E5793">
        <v>10540</v>
      </c>
      <c s="150" r="F5793"/>
    </row>
    <row r="5794">
      <c s="113" r="A5794">
        <v>173168000318</v>
      </c>
      <c t="s" s="136" r="B5794">
        <v>10525</v>
      </c>
      <c t="s" s="136" r="C5794">
        <v>258</v>
      </c>
      <c t="s" s="136" r="D5794">
        <v>258</v>
      </c>
      <c t="s" s="136" r="E5794">
        <v>10541</v>
      </c>
      <c s="150" r="F5794"/>
    </row>
    <row r="5795">
      <c s="113" r="A5795">
        <v>173168000342</v>
      </c>
      <c t="s" s="136" r="B5795">
        <v>10525</v>
      </c>
      <c t="s" s="136" r="C5795">
        <v>258</v>
      </c>
      <c t="s" s="136" r="D5795">
        <v>258</v>
      </c>
      <c t="s" s="136" r="E5795">
        <v>1802</v>
      </c>
      <c s="150" r="F5795"/>
    </row>
    <row r="5796">
      <c s="113" r="A5796">
        <v>173168001039</v>
      </c>
      <c t="s" s="136" r="B5796">
        <v>10525</v>
      </c>
      <c t="s" s="136" r="C5796">
        <v>258</v>
      </c>
      <c t="s" s="136" r="D5796">
        <v>258</v>
      </c>
      <c t="s" s="136" r="E5796">
        <v>10532</v>
      </c>
      <c s="150" r="F5796"/>
    </row>
    <row r="5797">
      <c s="113" r="A5797">
        <v>173168001675</v>
      </c>
      <c t="s" s="136" r="B5797">
        <v>10525</v>
      </c>
      <c t="s" s="136" r="C5797">
        <v>258</v>
      </c>
      <c t="s" s="136" r="D5797">
        <v>258</v>
      </c>
      <c t="s" s="136" r="E5797">
        <v>1841</v>
      </c>
      <c s="150" r="F5797"/>
    </row>
    <row r="5798">
      <c s="113" r="A5798">
        <v>173168003015</v>
      </c>
      <c t="s" s="136" r="B5798">
        <v>10525</v>
      </c>
      <c t="s" s="136" r="C5798">
        <v>258</v>
      </c>
      <c t="s" s="136" r="D5798">
        <v>258</v>
      </c>
      <c t="s" s="136" r="E5798">
        <v>9637</v>
      </c>
      <c s="150" r="F5798"/>
    </row>
    <row r="5799">
      <c s="113" r="A5799">
        <v>173168003180</v>
      </c>
      <c t="s" s="136" r="B5799">
        <v>10525</v>
      </c>
      <c t="s" s="136" r="C5799">
        <v>258</v>
      </c>
      <c t="s" s="136" r="D5799">
        <v>258</v>
      </c>
      <c t="s" s="136" r="E5799">
        <v>10542</v>
      </c>
      <c s="150" r="F5799"/>
    </row>
    <row r="5800">
      <c s="113" r="A5800">
        <v>273168000231</v>
      </c>
      <c t="s" s="136" r="B5800">
        <v>10525</v>
      </c>
      <c t="s" s="136" r="C5800">
        <v>258</v>
      </c>
      <c t="s" s="136" r="D5800">
        <v>258</v>
      </c>
      <c t="s" s="136" r="E5800">
        <v>10543</v>
      </c>
      <c s="150" r="F5800"/>
    </row>
    <row r="5801">
      <c s="113" r="A5801">
        <v>273168000398</v>
      </c>
      <c t="s" s="136" r="B5801">
        <v>10525</v>
      </c>
      <c t="s" s="136" r="C5801">
        <v>258</v>
      </c>
      <c t="s" s="136" r="D5801">
        <v>258</v>
      </c>
      <c t="s" s="136" r="E5801">
        <v>10544</v>
      </c>
      <c s="150" r="F5801"/>
    </row>
    <row r="5802">
      <c s="113" r="A5802">
        <v>273168000517</v>
      </c>
      <c t="s" s="136" r="B5802">
        <v>10525</v>
      </c>
      <c t="s" s="136" r="C5802">
        <v>258</v>
      </c>
      <c t="s" s="136" r="D5802">
        <v>258</v>
      </c>
      <c t="s" s="136" r="E5802">
        <v>10545</v>
      </c>
      <c s="150" r="F5802"/>
    </row>
    <row r="5803">
      <c s="113" r="A5803">
        <v>273168000533</v>
      </c>
      <c t="s" s="136" r="B5803">
        <v>10525</v>
      </c>
      <c t="s" s="136" r="C5803">
        <v>258</v>
      </c>
      <c t="s" s="136" r="D5803">
        <v>258</v>
      </c>
      <c t="s" s="136" r="E5803">
        <v>10546</v>
      </c>
      <c s="150" r="F5803"/>
    </row>
    <row r="5804">
      <c s="113" r="A5804">
        <v>273168000622</v>
      </c>
      <c t="s" s="136" r="B5804">
        <v>10525</v>
      </c>
      <c t="s" s="136" r="C5804">
        <v>258</v>
      </c>
      <c t="s" s="136" r="D5804">
        <v>258</v>
      </c>
      <c t="s" s="136" r="E5804">
        <v>5702</v>
      </c>
      <c s="150" r="F5804"/>
    </row>
    <row r="5805">
      <c s="113" r="A5805">
        <v>273168000746</v>
      </c>
      <c t="s" s="136" r="B5805">
        <v>10525</v>
      </c>
      <c t="s" s="136" r="C5805">
        <v>258</v>
      </c>
      <c t="s" s="136" r="D5805">
        <v>258</v>
      </c>
      <c t="s" s="136" r="E5805">
        <v>10547</v>
      </c>
      <c s="150" r="F5805"/>
    </row>
    <row r="5806">
      <c s="113" r="A5806">
        <v>273168000878</v>
      </c>
      <c t="s" s="136" r="B5806">
        <v>10525</v>
      </c>
      <c t="s" s="136" r="C5806">
        <v>258</v>
      </c>
      <c t="s" s="136" r="D5806">
        <v>258</v>
      </c>
      <c t="s" s="136" r="E5806">
        <v>5180</v>
      </c>
      <c s="150" r="F5806"/>
    </row>
    <row r="5807">
      <c s="113" r="A5807">
        <v>273168001092</v>
      </c>
      <c t="s" s="136" r="B5807">
        <v>10525</v>
      </c>
      <c t="s" s="136" r="C5807">
        <v>258</v>
      </c>
      <c t="s" s="136" r="D5807">
        <v>258</v>
      </c>
      <c t="s" s="136" r="E5807">
        <v>10548</v>
      </c>
      <c s="150" r="F5807"/>
    </row>
    <row r="5808">
      <c s="113" r="A5808">
        <v>273168001408</v>
      </c>
      <c t="s" s="136" r="B5808">
        <v>10525</v>
      </c>
      <c t="s" s="136" r="C5808">
        <v>258</v>
      </c>
      <c t="s" s="136" r="D5808">
        <v>258</v>
      </c>
      <c t="s" s="136" r="E5808">
        <v>10549</v>
      </c>
      <c s="150" r="F5808"/>
    </row>
    <row r="5809">
      <c s="113" r="A5809">
        <v>273168002161</v>
      </c>
      <c t="s" s="136" r="B5809">
        <v>10525</v>
      </c>
      <c t="s" s="136" r="C5809">
        <v>258</v>
      </c>
      <c t="s" s="136" r="D5809">
        <v>258</v>
      </c>
      <c t="s" s="136" r="E5809">
        <v>10550</v>
      </c>
      <c s="150" r="F5809"/>
    </row>
    <row r="5810">
      <c s="113" r="A5810">
        <v>273168002323</v>
      </c>
      <c t="s" s="136" r="B5810">
        <v>10525</v>
      </c>
      <c t="s" s="136" r="C5810">
        <v>258</v>
      </c>
      <c t="s" s="136" r="D5810">
        <v>258</v>
      </c>
      <c t="s" s="136" r="E5810">
        <v>10551</v>
      </c>
      <c s="150" r="F5810"/>
    </row>
    <row r="5811">
      <c s="113" r="A5811">
        <v>273168002650</v>
      </c>
      <c t="s" s="136" r="B5811">
        <v>10525</v>
      </c>
      <c t="s" s="136" r="C5811">
        <v>258</v>
      </c>
      <c t="s" s="136" r="D5811">
        <v>258</v>
      </c>
      <c t="s" s="136" r="E5811">
        <v>10552</v>
      </c>
      <c s="150" r="F5811"/>
    </row>
    <row r="5812">
      <c s="113" r="A5812">
        <v>273168002846</v>
      </c>
      <c t="s" s="136" r="B5812">
        <v>10525</v>
      </c>
      <c t="s" s="136" r="C5812">
        <v>258</v>
      </c>
      <c t="s" s="136" r="D5812">
        <v>258</v>
      </c>
      <c t="s" s="136" r="E5812">
        <v>10553</v>
      </c>
      <c s="150" r="F5812"/>
    </row>
    <row r="5813">
      <c s="113" r="A5813">
        <v>273168002862</v>
      </c>
      <c t="s" s="136" r="B5813">
        <v>10525</v>
      </c>
      <c t="s" s="136" r="C5813">
        <v>258</v>
      </c>
      <c t="s" s="136" r="D5813">
        <v>258</v>
      </c>
      <c t="s" s="136" r="E5813">
        <v>6312</v>
      </c>
      <c s="150" r="F5813"/>
    </row>
    <row r="5814">
      <c s="113" r="A5814">
        <v>273168002960</v>
      </c>
      <c t="s" s="136" r="B5814">
        <v>10525</v>
      </c>
      <c t="s" s="136" r="C5814">
        <v>258</v>
      </c>
      <c t="s" s="136" r="D5814">
        <v>258</v>
      </c>
      <c t="s" s="136" r="E5814">
        <v>10554</v>
      </c>
      <c s="150" r="F5814"/>
    </row>
    <row r="5815">
      <c s="113" r="A5815">
        <v>273168003044</v>
      </c>
      <c t="s" s="136" r="B5815">
        <v>10525</v>
      </c>
      <c t="s" s="136" r="C5815">
        <v>258</v>
      </c>
      <c t="s" s="136" r="D5815">
        <v>258</v>
      </c>
      <c t="s" s="136" r="E5815">
        <v>10555</v>
      </c>
      <c s="150" r="F5815"/>
    </row>
    <row r="5816">
      <c s="113" r="A5816">
        <v>273168003401</v>
      </c>
      <c t="s" s="136" r="B5816">
        <v>10525</v>
      </c>
      <c t="s" s="136" r="C5816">
        <v>258</v>
      </c>
      <c t="s" s="136" r="D5816">
        <v>258</v>
      </c>
      <c t="s" s="136" r="E5816">
        <v>10556</v>
      </c>
      <c s="150" r="F5816"/>
    </row>
    <row r="5817">
      <c s="113" r="A5817">
        <v>273168003451</v>
      </c>
      <c t="s" s="136" r="B5817">
        <v>10525</v>
      </c>
      <c t="s" s="136" r="C5817">
        <v>258</v>
      </c>
      <c t="s" s="136" r="D5817">
        <v>258</v>
      </c>
      <c t="s" s="136" r="E5817">
        <v>10557</v>
      </c>
      <c s="150" r="F5817"/>
    </row>
    <row r="5818">
      <c s="113" r="A5818">
        <v>173168000326</v>
      </c>
      <c t="s" s="136" r="B5818">
        <v>10525</v>
      </c>
      <c t="s" s="136" r="C5818">
        <v>258</v>
      </c>
      <c t="s" s="136" r="D5818">
        <v>258</v>
      </c>
      <c t="s" s="136" r="E5818">
        <v>10558</v>
      </c>
      <c s="150" r="F5818"/>
    </row>
    <row r="5819">
      <c s="113" r="A5819">
        <v>173168000351</v>
      </c>
      <c t="s" s="136" r="B5819">
        <v>10525</v>
      </c>
      <c t="s" s="136" r="C5819">
        <v>258</v>
      </c>
      <c t="s" s="136" r="D5819">
        <v>258</v>
      </c>
      <c t="s" s="136" r="E5819">
        <v>5283</v>
      </c>
      <c s="150" r="F5819"/>
    </row>
    <row r="5820">
      <c s="113" r="A5820">
        <v>173168000369</v>
      </c>
      <c t="s" s="136" r="B5820">
        <v>10525</v>
      </c>
      <c t="s" s="136" r="C5820">
        <v>258</v>
      </c>
      <c t="s" s="136" r="D5820">
        <v>258</v>
      </c>
      <c t="s" s="136" r="E5820">
        <v>10559</v>
      </c>
      <c s="150" r="F5820"/>
    </row>
    <row r="5821">
      <c s="113" r="A5821">
        <v>173168003287</v>
      </c>
      <c t="s" s="136" r="B5821">
        <v>10525</v>
      </c>
      <c t="s" s="136" r="C5821">
        <v>258</v>
      </c>
      <c t="s" s="136" r="D5821">
        <v>258</v>
      </c>
      <c t="s" s="136" r="E5821">
        <v>7301</v>
      </c>
      <c s="150" r="F5821"/>
    </row>
    <row r="5822">
      <c s="113" r="A5822">
        <v>273168000240</v>
      </c>
      <c t="s" s="136" r="B5822">
        <v>10525</v>
      </c>
      <c t="s" s="136" r="C5822">
        <v>258</v>
      </c>
      <c t="s" s="136" r="D5822">
        <v>258</v>
      </c>
      <c t="s" s="136" r="E5822">
        <v>10560</v>
      </c>
      <c s="150" r="F5822"/>
    </row>
    <row r="5823">
      <c s="113" r="A5823">
        <v>273168000258</v>
      </c>
      <c t="s" s="136" r="B5823">
        <v>10525</v>
      </c>
      <c t="s" s="136" r="C5823">
        <v>258</v>
      </c>
      <c t="s" s="136" r="D5823">
        <v>258</v>
      </c>
      <c t="s" s="136" r="E5823">
        <v>10561</v>
      </c>
      <c s="150" r="F5823"/>
    </row>
    <row r="5824">
      <c s="113" r="A5824">
        <v>273168000576</v>
      </c>
      <c t="s" s="136" r="B5824">
        <v>10525</v>
      </c>
      <c t="s" s="136" r="C5824">
        <v>258</v>
      </c>
      <c t="s" s="136" r="D5824">
        <v>258</v>
      </c>
      <c t="s" s="136" r="E5824">
        <v>10562</v>
      </c>
      <c s="150" r="F5824"/>
    </row>
    <row r="5825">
      <c s="113" r="A5825">
        <v>273168000801</v>
      </c>
      <c t="s" s="136" r="B5825">
        <v>10525</v>
      </c>
      <c t="s" s="136" r="C5825">
        <v>258</v>
      </c>
      <c t="s" s="136" r="D5825">
        <v>258</v>
      </c>
      <c t="s" s="136" r="E5825">
        <v>10563</v>
      </c>
      <c s="150" r="F5825"/>
    </row>
    <row r="5826">
      <c s="113" r="A5826">
        <v>273168000835</v>
      </c>
      <c t="s" s="136" r="B5826">
        <v>10525</v>
      </c>
      <c t="s" s="136" r="C5826">
        <v>258</v>
      </c>
      <c t="s" s="136" r="D5826">
        <v>258</v>
      </c>
      <c t="s" s="136" r="E5826">
        <v>10564</v>
      </c>
      <c s="150" r="F5826"/>
    </row>
    <row r="5827">
      <c s="113" r="A5827">
        <v>273168000851</v>
      </c>
      <c t="s" s="136" r="B5827">
        <v>10525</v>
      </c>
      <c t="s" s="136" r="C5827">
        <v>258</v>
      </c>
      <c t="s" s="136" r="D5827">
        <v>258</v>
      </c>
      <c t="s" s="136" r="E5827">
        <v>10565</v>
      </c>
      <c s="150" r="F5827"/>
    </row>
    <row r="5828">
      <c s="113" r="A5828">
        <v>273168000860</v>
      </c>
      <c t="s" s="136" r="B5828">
        <v>10525</v>
      </c>
      <c t="s" s="136" r="C5828">
        <v>258</v>
      </c>
      <c t="s" s="136" r="D5828">
        <v>258</v>
      </c>
      <c t="s" s="136" r="E5828">
        <v>10504</v>
      </c>
      <c s="150" r="F5828"/>
    </row>
    <row r="5829">
      <c s="113" r="A5829">
        <v>273168001734</v>
      </c>
      <c t="s" s="136" r="B5829">
        <v>10525</v>
      </c>
      <c t="s" s="136" r="C5829">
        <v>258</v>
      </c>
      <c t="s" s="136" r="D5829">
        <v>258</v>
      </c>
      <c t="s" s="136" r="E5829">
        <v>10566</v>
      </c>
      <c s="150" r="F5829"/>
    </row>
    <row r="5830">
      <c s="113" r="A5830">
        <v>273168002170</v>
      </c>
      <c t="s" s="136" r="B5830">
        <v>10525</v>
      </c>
      <c t="s" s="136" r="C5830">
        <v>258</v>
      </c>
      <c t="s" s="136" r="D5830">
        <v>258</v>
      </c>
      <c t="s" s="136" r="E5830">
        <v>10567</v>
      </c>
      <c s="150" r="F5830"/>
    </row>
    <row r="5831">
      <c s="113" r="A5831">
        <v>273168002307</v>
      </c>
      <c t="s" s="136" r="B5831">
        <v>10525</v>
      </c>
      <c t="s" s="136" r="C5831">
        <v>258</v>
      </c>
      <c t="s" s="136" r="D5831">
        <v>258</v>
      </c>
      <c t="s" s="136" r="E5831">
        <v>10568</v>
      </c>
      <c s="150" r="F5831"/>
    </row>
    <row r="5832">
      <c s="113" r="A5832">
        <v>273168002536</v>
      </c>
      <c t="s" s="136" r="B5832">
        <v>10525</v>
      </c>
      <c t="s" s="136" r="C5832">
        <v>258</v>
      </c>
      <c t="s" s="136" r="D5832">
        <v>258</v>
      </c>
      <c t="s" s="136" r="E5832">
        <v>10569</v>
      </c>
      <c s="150" r="F5832"/>
    </row>
    <row r="5833">
      <c s="113" r="A5833">
        <v>273168002544</v>
      </c>
      <c t="s" s="136" r="B5833">
        <v>10525</v>
      </c>
      <c t="s" s="136" r="C5833">
        <v>258</v>
      </c>
      <c t="s" s="136" r="D5833">
        <v>258</v>
      </c>
      <c t="s" s="136" r="E5833">
        <v>10570</v>
      </c>
      <c s="150" r="F5833"/>
    </row>
    <row r="5834">
      <c s="113" r="A5834">
        <v>273168002811</v>
      </c>
      <c t="s" s="136" r="B5834">
        <v>10525</v>
      </c>
      <c t="s" s="136" r="C5834">
        <v>258</v>
      </c>
      <c t="s" s="136" r="D5834">
        <v>258</v>
      </c>
      <c t="s" s="136" r="E5834">
        <v>10571</v>
      </c>
      <c s="150" r="F5834"/>
    </row>
    <row r="5835">
      <c s="113" r="A5835">
        <v>273168002927</v>
      </c>
      <c t="s" s="136" r="B5835">
        <v>10525</v>
      </c>
      <c t="s" s="136" r="C5835">
        <v>258</v>
      </c>
      <c t="s" s="136" r="D5835">
        <v>258</v>
      </c>
      <c t="s" s="136" r="E5835">
        <v>10572</v>
      </c>
      <c s="150" r="F5835"/>
    </row>
    <row r="5836">
      <c s="113" r="A5836">
        <v>273168003192</v>
      </c>
      <c t="s" s="136" r="B5836">
        <v>10525</v>
      </c>
      <c t="s" s="136" r="C5836">
        <v>258</v>
      </c>
      <c t="s" s="136" r="D5836">
        <v>258</v>
      </c>
      <c t="s" s="136" r="E5836">
        <v>10573</v>
      </c>
      <c s="150" r="F5836"/>
    </row>
    <row r="5837">
      <c s="113" r="A5837">
        <v>273168003435</v>
      </c>
      <c t="s" s="136" r="B5837">
        <v>10525</v>
      </c>
      <c t="s" s="136" r="C5837">
        <v>258</v>
      </c>
      <c t="s" s="136" r="D5837">
        <v>258</v>
      </c>
      <c t="s" s="136" r="E5837">
        <v>10574</v>
      </c>
      <c s="150" r="F5837"/>
    </row>
    <row r="5838">
      <c s="113" r="A5838">
        <v>173168000288</v>
      </c>
      <c t="s" s="136" r="B5838">
        <v>10525</v>
      </c>
      <c t="s" s="136" r="C5838">
        <v>258</v>
      </c>
      <c t="s" s="136" r="D5838">
        <v>258</v>
      </c>
      <c t="s" s="136" r="E5838">
        <v>10575</v>
      </c>
      <c s="150" r="F5838"/>
    </row>
    <row r="5839">
      <c s="113" r="A5839">
        <v>173168000377</v>
      </c>
      <c t="s" s="136" r="B5839">
        <v>10525</v>
      </c>
      <c t="s" s="136" r="C5839">
        <v>258</v>
      </c>
      <c t="s" s="136" r="D5839">
        <v>258</v>
      </c>
      <c t="s" s="136" r="E5839">
        <v>10236</v>
      </c>
      <c s="150" r="F5839"/>
    </row>
    <row r="5840">
      <c s="113" r="A5840">
        <v>273168000223</v>
      </c>
      <c t="s" s="136" r="B5840">
        <v>10525</v>
      </c>
      <c t="s" s="136" r="C5840">
        <v>258</v>
      </c>
      <c t="s" s="136" r="D5840">
        <v>258</v>
      </c>
      <c t="s" s="136" r="E5840">
        <v>10576</v>
      </c>
      <c s="150" r="F5840"/>
    </row>
    <row r="5841">
      <c s="113" r="A5841">
        <v>273168000444</v>
      </c>
      <c t="s" s="136" r="B5841">
        <v>10525</v>
      </c>
      <c t="s" s="136" r="C5841">
        <v>258</v>
      </c>
      <c t="s" s="136" r="D5841">
        <v>258</v>
      </c>
      <c t="s" s="136" r="E5841">
        <v>10577</v>
      </c>
      <c s="150" r="F5841"/>
    </row>
    <row r="5842">
      <c s="113" r="A5842">
        <v>273168000487</v>
      </c>
      <c t="s" s="136" r="B5842">
        <v>10525</v>
      </c>
      <c t="s" s="136" r="C5842">
        <v>258</v>
      </c>
      <c t="s" s="136" r="D5842">
        <v>258</v>
      </c>
      <c t="s" s="136" r="E5842">
        <v>10578</v>
      </c>
      <c s="150" r="F5842"/>
    </row>
    <row r="5843">
      <c s="113" r="A5843">
        <v>273168000606</v>
      </c>
      <c t="s" s="136" r="B5843">
        <v>10525</v>
      </c>
      <c t="s" s="136" r="C5843">
        <v>258</v>
      </c>
      <c t="s" s="136" r="D5843">
        <v>258</v>
      </c>
      <c t="s" s="136" r="E5843">
        <v>10579</v>
      </c>
      <c s="150" r="F5843"/>
    </row>
    <row r="5844">
      <c s="113" r="A5844">
        <v>273168000681</v>
      </c>
      <c t="s" s="136" r="B5844">
        <v>10525</v>
      </c>
      <c t="s" s="136" r="C5844">
        <v>258</v>
      </c>
      <c t="s" s="136" r="D5844">
        <v>258</v>
      </c>
      <c t="s" s="136" r="E5844">
        <v>10580</v>
      </c>
      <c s="150" r="F5844"/>
    </row>
    <row r="5845">
      <c s="113" r="A5845">
        <v>273168000827</v>
      </c>
      <c t="s" s="136" r="B5845">
        <v>10525</v>
      </c>
      <c t="s" s="136" r="C5845">
        <v>258</v>
      </c>
      <c t="s" s="136" r="D5845">
        <v>258</v>
      </c>
      <c t="s" s="136" r="E5845">
        <v>9688</v>
      </c>
      <c s="150" r="F5845"/>
    </row>
    <row r="5846">
      <c s="113" r="A5846">
        <v>273168001122</v>
      </c>
      <c t="s" s="136" r="B5846">
        <v>10525</v>
      </c>
      <c t="s" s="136" r="C5846">
        <v>258</v>
      </c>
      <c t="s" s="136" r="D5846">
        <v>258</v>
      </c>
      <c t="s" s="136" r="E5846">
        <v>10581</v>
      </c>
      <c s="150" r="F5846"/>
    </row>
    <row r="5847">
      <c s="113" r="A5847">
        <v>273168002340</v>
      </c>
      <c t="s" s="136" r="B5847">
        <v>10525</v>
      </c>
      <c t="s" s="136" r="C5847">
        <v>258</v>
      </c>
      <c t="s" s="136" r="D5847">
        <v>258</v>
      </c>
      <c t="s" s="136" r="E5847">
        <v>10582</v>
      </c>
      <c s="150" r="F5847"/>
    </row>
    <row r="5848">
      <c s="113" r="A5848">
        <v>273168002552</v>
      </c>
      <c t="s" s="136" r="B5848">
        <v>10525</v>
      </c>
      <c t="s" s="136" r="C5848">
        <v>258</v>
      </c>
      <c t="s" s="136" r="D5848">
        <v>258</v>
      </c>
      <c t="s" s="136" r="E5848">
        <v>10583</v>
      </c>
      <c s="150" r="F5848"/>
    </row>
    <row r="5849">
      <c s="113" r="A5849">
        <v>273168003681</v>
      </c>
      <c t="s" s="136" r="B5849">
        <v>10525</v>
      </c>
      <c t="s" s="136" r="C5849">
        <v>258</v>
      </c>
      <c t="s" s="136" r="D5849">
        <v>258</v>
      </c>
      <c t="s" s="136" r="E5849">
        <v>10584</v>
      </c>
      <c s="150" r="F5849"/>
    </row>
    <row r="5850">
      <c s="50" r="A5850">
        <v>173200000015</v>
      </c>
      <c t="s" s="103" r="B5850">
        <v>10585</v>
      </c>
      <c t="s" s="103" r="C5850">
        <v>4935</v>
      </c>
      <c t="s" s="103" r="D5850">
        <v>258</v>
      </c>
      <c t="s" s="103" r="E5850">
        <v>1841</v>
      </c>
      <c s="150" r="F5850"/>
    </row>
    <row r="5851">
      <c s="113" r="A5851">
        <v>173217000183</v>
      </c>
      <c t="s" s="136" r="B5851">
        <v>10586</v>
      </c>
      <c t="s" s="136" r="C5851">
        <v>258</v>
      </c>
      <c t="s" s="136" r="D5851">
        <v>258</v>
      </c>
      <c t="s" s="136" r="E5851">
        <v>7301</v>
      </c>
      <c s="150" r="F5851"/>
    </row>
    <row r="5852">
      <c s="113" r="A5852">
        <v>173217000191</v>
      </c>
      <c t="s" s="136" r="B5852">
        <v>10586</v>
      </c>
      <c t="s" s="136" r="C5852">
        <v>258</v>
      </c>
      <c t="s" s="136" r="D5852">
        <v>258</v>
      </c>
      <c t="s" s="136" r="E5852">
        <v>10587</v>
      </c>
      <c s="150" r="F5852"/>
    </row>
    <row r="5853">
      <c s="113" r="A5853">
        <v>273217000145</v>
      </c>
      <c t="s" s="136" r="B5853">
        <v>10586</v>
      </c>
      <c t="s" s="136" r="C5853">
        <v>258</v>
      </c>
      <c t="s" s="136" r="D5853">
        <v>258</v>
      </c>
      <c t="s" s="136" r="E5853">
        <v>10588</v>
      </c>
      <c s="150" r="F5853"/>
    </row>
    <row r="5854">
      <c s="113" r="A5854">
        <v>273217000323</v>
      </c>
      <c t="s" s="136" r="B5854">
        <v>10586</v>
      </c>
      <c t="s" s="136" r="C5854">
        <v>258</v>
      </c>
      <c t="s" s="136" r="D5854">
        <v>258</v>
      </c>
      <c t="s" s="136" r="E5854">
        <v>10589</v>
      </c>
      <c s="150" r="F5854"/>
    </row>
    <row r="5855">
      <c s="113" r="A5855">
        <v>273217000935</v>
      </c>
      <c t="s" s="136" r="B5855">
        <v>10586</v>
      </c>
      <c t="s" s="136" r="C5855">
        <v>258</v>
      </c>
      <c t="s" s="136" r="D5855">
        <v>258</v>
      </c>
      <c t="s" s="136" r="E5855">
        <v>10590</v>
      </c>
      <c s="150" r="F5855"/>
    </row>
    <row r="5856">
      <c s="113" r="A5856">
        <v>273217001087</v>
      </c>
      <c t="s" s="136" r="B5856">
        <v>10586</v>
      </c>
      <c t="s" s="136" r="C5856">
        <v>258</v>
      </c>
      <c t="s" s="136" r="D5856">
        <v>258</v>
      </c>
      <c t="s" s="136" r="E5856">
        <v>10591</v>
      </c>
      <c s="150" r="F5856"/>
    </row>
    <row r="5857">
      <c s="113" r="A5857">
        <v>173226000081</v>
      </c>
      <c t="s" s="136" r="B5857">
        <v>10592</v>
      </c>
      <c t="s" s="136" r="C5857">
        <v>258</v>
      </c>
      <c t="s" s="136" r="D5857">
        <v>258</v>
      </c>
      <c t="s" s="136" r="E5857">
        <v>1841</v>
      </c>
      <c s="150" r="F5857"/>
    </row>
    <row r="5858">
      <c s="113" r="A5858">
        <v>173226000161</v>
      </c>
      <c t="s" s="136" r="B5858">
        <v>10592</v>
      </c>
      <c t="s" s="136" r="C5858">
        <v>258</v>
      </c>
      <c t="s" s="136" r="D5858">
        <v>258</v>
      </c>
      <c t="s" s="136" r="E5858">
        <v>5317</v>
      </c>
      <c s="150" r="F5858"/>
    </row>
    <row r="5859">
      <c s="113" r="A5859">
        <v>273226000239</v>
      </c>
      <c t="s" s="136" r="B5859">
        <v>10592</v>
      </c>
      <c t="s" s="136" r="C5859">
        <v>258</v>
      </c>
      <c t="s" s="136" r="D5859">
        <v>258</v>
      </c>
      <c t="s" s="136" r="E5859">
        <v>10593</v>
      </c>
      <c s="150" r="F5859"/>
    </row>
    <row r="5860">
      <c s="113" r="A5860">
        <v>273226000328</v>
      </c>
      <c t="s" s="136" r="B5860">
        <v>10592</v>
      </c>
      <c t="s" s="136" r="C5860">
        <v>258</v>
      </c>
      <c t="s" s="136" r="D5860">
        <v>258</v>
      </c>
      <c t="s" s="136" r="E5860">
        <v>10594</v>
      </c>
      <c s="150" r="F5860"/>
    </row>
    <row r="5861">
      <c s="113" r="A5861">
        <v>273226000395</v>
      </c>
      <c t="s" s="136" r="B5861">
        <v>10592</v>
      </c>
      <c t="s" s="136" r="C5861">
        <v>258</v>
      </c>
      <c t="s" s="136" r="D5861">
        <v>258</v>
      </c>
      <c t="s" s="136" r="E5861">
        <v>5702</v>
      </c>
      <c s="150" r="F5861"/>
    </row>
    <row r="5862">
      <c s="113" r="A5862">
        <v>273226000450</v>
      </c>
      <c t="s" s="136" r="B5862">
        <v>10592</v>
      </c>
      <c t="s" s="136" r="C5862">
        <v>258</v>
      </c>
      <c t="s" s="136" r="D5862">
        <v>258</v>
      </c>
      <c t="s" s="136" r="E5862">
        <v>5592</v>
      </c>
      <c s="150" r="F5862"/>
    </row>
    <row r="5863">
      <c s="113" r="A5863">
        <v>273226000468</v>
      </c>
      <c t="s" s="136" r="B5863">
        <v>10592</v>
      </c>
      <c t="s" s="136" r="C5863">
        <v>258</v>
      </c>
      <c t="s" s="136" r="D5863">
        <v>258</v>
      </c>
      <c t="s" s="136" r="E5863">
        <v>10595</v>
      </c>
      <c s="150" r="F5863"/>
    </row>
    <row r="5864">
      <c s="113" r="A5864">
        <v>273226000506</v>
      </c>
      <c t="s" s="136" r="B5864">
        <v>10592</v>
      </c>
      <c t="s" s="136" r="C5864">
        <v>258</v>
      </c>
      <c t="s" s="136" r="D5864">
        <v>258</v>
      </c>
      <c t="s" s="136" r="E5864">
        <v>9662</v>
      </c>
      <c s="150" r="F5864"/>
    </row>
    <row r="5865">
      <c s="113" r="A5865">
        <v>273226000867</v>
      </c>
      <c t="s" s="136" r="B5865">
        <v>10592</v>
      </c>
      <c t="s" s="136" r="C5865">
        <v>258</v>
      </c>
      <c t="s" s="136" r="D5865">
        <v>258</v>
      </c>
      <c t="s" s="136" r="E5865">
        <v>10596</v>
      </c>
      <c s="150" r="F5865"/>
    </row>
    <row r="5866">
      <c s="113" r="A5866">
        <v>273226000999</v>
      </c>
      <c t="s" s="136" r="B5866">
        <v>10592</v>
      </c>
      <c t="s" s="136" r="C5866">
        <v>258</v>
      </c>
      <c t="s" s="136" r="D5866">
        <v>258</v>
      </c>
      <c t="s" s="136" r="E5866">
        <v>10597</v>
      </c>
      <c s="150" r="F5866"/>
    </row>
    <row r="5867">
      <c s="113" r="A5867">
        <v>273226001065</v>
      </c>
      <c t="s" s="136" r="B5867">
        <v>10592</v>
      </c>
      <c t="s" s="136" r="C5867">
        <v>258</v>
      </c>
      <c t="s" s="136" r="D5867">
        <v>258</v>
      </c>
      <c t="s" s="136" r="E5867">
        <v>5603</v>
      </c>
      <c s="150" r="F5867"/>
    </row>
    <row r="5868">
      <c s="113" r="A5868">
        <v>273226001090</v>
      </c>
      <c t="s" s="136" r="B5868">
        <v>10592</v>
      </c>
      <c t="s" s="136" r="C5868">
        <v>258</v>
      </c>
      <c t="s" s="136" r="D5868">
        <v>258</v>
      </c>
      <c t="s" s="136" r="E5868">
        <v>9675</v>
      </c>
      <c s="150" r="F5868"/>
    </row>
    <row r="5869">
      <c s="113" r="A5869">
        <v>273226001120</v>
      </c>
      <c t="s" s="136" r="B5869">
        <v>10592</v>
      </c>
      <c t="s" s="136" r="C5869">
        <v>258</v>
      </c>
      <c t="s" s="136" r="D5869">
        <v>258</v>
      </c>
      <c t="s" s="136" r="E5869">
        <v>10598</v>
      </c>
      <c s="150" r="F5869"/>
    </row>
    <row r="5870">
      <c s="113" r="A5870">
        <v>273226001341</v>
      </c>
      <c t="s" s="136" r="B5870">
        <v>10592</v>
      </c>
      <c t="s" s="136" r="C5870">
        <v>258</v>
      </c>
      <c t="s" s="136" r="D5870">
        <v>258</v>
      </c>
      <c t="s" s="136" r="E5870">
        <v>10599</v>
      </c>
      <c s="150" r="F5870"/>
    </row>
    <row r="5871">
      <c s="50" r="A5871">
        <v>173236000275</v>
      </c>
      <c t="s" s="103" r="B5871">
        <v>10600</v>
      </c>
      <c t="s" s="103" r="C5871">
        <v>4935</v>
      </c>
      <c t="s" s="103" r="D5871">
        <v>258</v>
      </c>
      <c t="s" s="103" r="E5871">
        <v>1802</v>
      </c>
      <c s="150" r="F5871"/>
    </row>
    <row r="5872">
      <c s="50" r="A5872">
        <v>173236000259</v>
      </c>
      <c t="s" s="103" r="B5872">
        <v>10600</v>
      </c>
      <c t="s" s="103" r="C5872">
        <v>4935</v>
      </c>
      <c t="s" s="103" r="D5872">
        <v>258</v>
      </c>
      <c t="s" s="103" r="E5872">
        <v>10601</v>
      </c>
      <c s="150" r="F5872"/>
    </row>
    <row r="5873">
      <c s="50" r="A5873">
        <v>173268001257</v>
      </c>
      <c t="s" s="103" r="B5873">
        <v>10602</v>
      </c>
      <c t="s" s="103" r="C5873">
        <v>4935</v>
      </c>
      <c t="s" s="103" r="D5873">
        <v>258</v>
      </c>
      <c t="s" s="103" r="E5873">
        <v>10603</v>
      </c>
      <c s="150" r="F5873"/>
    </row>
    <row r="5874">
      <c s="50" r="A5874">
        <v>173268001346</v>
      </c>
      <c t="s" s="103" r="B5874">
        <v>10602</v>
      </c>
      <c t="s" s="103" r="C5874">
        <v>4935</v>
      </c>
      <c t="s" s="103" r="D5874">
        <v>258</v>
      </c>
      <c t="s" s="103" r="E5874">
        <v>1556</v>
      </c>
      <c s="150" r="F5874"/>
    </row>
    <row r="5875">
      <c s="113" r="A5875">
        <v>173268000293</v>
      </c>
      <c t="s" s="136" r="B5875">
        <v>261</v>
      </c>
      <c t="s" s="136" r="C5875">
        <v>258</v>
      </c>
      <c t="s" s="136" r="D5875">
        <v>258</v>
      </c>
      <c t="s" s="136" r="E5875">
        <v>5792</v>
      </c>
      <c s="150" r="F5875"/>
    </row>
    <row r="5876">
      <c s="113" r="A5876">
        <v>173268001010</v>
      </c>
      <c t="s" s="136" r="B5876">
        <v>261</v>
      </c>
      <c t="s" s="136" r="C5876">
        <v>258</v>
      </c>
      <c t="s" s="136" r="D5876">
        <v>258</v>
      </c>
      <c t="s" s="136" r="E5876">
        <v>10604</v>
      </c>
      <c s="150" r="F5876"/>
    </row>
    <row r="5877">
      <c s="113" r="A5877">
        <v>173268001621</v>
      </c>
      <c t="s" s="136" r="B5877">
        <v>261</v>
      </c>
      <c t="s" s="136" r="C5877">
        <v>258</v>
      </c>
      <c t="s" s="136" r="D5877">
        <v>258</v>
      </c>
      <c t="s" s="136" r="E5877">
        <v>10605</v>
      </c>
      <c s="150" r="F5877"/>
    </row>
    <row r="5878">
      <c s="113" r="A5878">
        <v>273268000514</v>
      </c>
      <c t="s" s="136" r="B5878">
        <v>261</v>
      </c>
      <c t="s" s="136" r="C5878">
        <v>258</v>
      </c>
      <c t="s" s="136" r="D5878">
        <v>258</v>
      </c>
      <c t="s" s="136" r="E5878">
        <v>10606</v>
      </c>
      <c s="150" r="F5878"/>
    </row>
    <row r="5879">
      <c s="113" r="A5879">
        <v>173268000285</v>
      </c>
      <c t="s" s="136" r="B5879">
        <v>261</v>
      </c>
      <c t="s" s="136" r="C5879">
        <v>258</v>
      </c>
      <c t="s" s="136" r="D5879">
        <v>258</v>
      </c>
      <c t="s" s="136" r="E5879">
        <v>10607</v>
      </c>
      <c s="150" r="F5879"/>
    </row>
    <row r="5880">
      <c s="113" r="A5880">
        <v>173268001338</v>
      </c>
      <c t="s" s="136" r="B5880">
        <v>261</v>
      </c>
      <c t="s" s="136" r="C5880">
        <v>258</v>
      </c>
      <c t="s" s="136" r="D5880">
        <v>258</v>
      </c>
      <c t="s" s="136" r="E5880">
        <v>5317</v>
      </c>
      <c s="150" r="F5880"/>
    </row>
    <row r="5881">
      <c s="113" r="A5881">
        <v>173268000242</v>
      </c>
      <c t="s" s="136" r="B5881">
        <v>261</v>
      </c>
      <c t="s" s="136" r="C5881">
        <v>258</v>
      </c>
      <c t="s" s="136" r="D5881">
        <v>258</v>
      </c>
      <c t="s" s="136" r="E5881">
        <v>10608</v>
      </c>
      <c s="150" r="F5881"/>
    </row>
    <row r="5882">
      <c s="113" r="A5882">
        <v>173268000315</v>
      </c>
      <c t="s" s="136" r="B5882">
        <v>261</v>
      </c>
      <c t="s" s="136" r="C5882">
        <v>258</v>
      </c>
      <c t="s" s="136" r="D5882">
        <v>258</v>
      </c>
      <c t="s" s="136" r="E5882">
        <v>8453</v>
      </c>
      <c s="150" r="F5882"/>
    </row>
    <row r="5883">
      <c s="113" r="A5883">
        <v>173268001401</v>
      </c>
      <c t="s" s="136" r="B5883">
        <v>261</v>
      </c>
      <c t="s" s="136" r="C5883">
        <v>258</v>
      </c>
      <c t="s" s="136" r="D5883">
        <v>258</v>
      </c>
      <c t="s" s="136" r="E5883">
        <v>9661</v>
      </c>
      <c s="150" r="F5883"/>
    </row>
    <row r="5884">
      <c s="113" r="A5884">
        <v>173268000188</v>
      </c>
      <c t="s" s="136" r="B5884">
        <v>261</v>
      </c>
      <c t="s" s="136" r="C5884">
        <v>258</v>
      </c>
      <c t="s" s="136" r="D5884">
        <v>258</v>
      </c>
      <c t="s" s="136" r="E5884">
        <v>1936</v>
      </c>
      <c s="150" r="F5884"/>
    </row>
    <row r="5885">
      <c s="113" r="A5885">
        <v>173268000234</v>
      </c>
      <c t="s" s="136" r="B5885">
        <v>261</v>
      </c>
      <c t="s" s="136" r="C5885">
        <v>258</v>
      </c>
      <c t="s" s="136" r="D5885">
        <v>258</v>
      </c>
      <c t="s" s="136" r="E5885">
        <v>10609</v>
      </c>
      <c s="150" r="F5885"/>
    </row>
    <row r="5886">
      <c s="113" r="A5886">
        <v>173268000277</v>
      </c>
      <c t="s" s="136" r="B5886">
        <v>261</v>
      </c>
      <c t="s" s="136" r="C5886">
        <v>258</v>
      </c>
      <c t="s" s="136" r="D5886">
        <v>258</v>
      </c>
      <c t="s" s="136" r="E5886">
        <v>10610</v>
      </c>
      <c s="150" r="F5886"/>
    </row>
    <row r="5887">
      <c s="113" r="A5887">
        <v>273268000646</v>
      </c>
      <c t="s" s="136" r="B5887">
        <v>261</v>
      </c>
      <c t="s" s="136" r="C5887">
        <v>258</v>
      </c>
      <c t="s" s="136" r="D5887">
        <v>258</v>
      </c>
      <c t="s" s="136" r="E5887">
        <v>8333</v>
      </c>
      <c s="150" r="F5887"/>
    </row>
    <row r="5888">
      <c s="113" r="A5888">
        <v>173275000045</v>
      </c>
      <c t="s" s="136" r="B5888">
        <v>10611</v>
      </c>
      <c t="s" s="136" r="C5888">
        <v>258</v>
      </c>
      <c t="s" s="136" r="D5888">
        <v>258</v>
      </c>
      <c t="s" s="136" r="E5888">
        <v>10612</v>
      </c>
      <c s="150" r="F5888"/>
    </row>
    <row r="5889">
      <c s="113" r="A5889">
        <v>173275000134</v>
      </c>
      <c t="s" s="136" r="B5889">
        <v>10611</v>
      </c>
      <c t="s" s="136" r="C5889">
        <v>258</v>
      </c>
      <c t="s" s="136" r="D5889">
        <v>258</v>
      </c>
      <c t="s" s="136" r="E5889">
        <v>10613</v>
      </c>
      <c s="150" r="F5889"/>
    </row>
    <row r="5890">
      <c s="113" r="A5890">
        <v>173275000215</v>
      </c>
      <c t="s" s="136" r="B5890">
        <v>10611</v>
      </c>
      <c t="s" s="136" r="C5890">
        <v>258</v>
      </c>
      <c t="s" s="136" r="D5890">
        <v>258</v>
      </c>
      <c t="s" s="136" r="E5890">
        <v>10614</v>
      </c>
      <c s="150" r="F5890"/>
    </row>
    <row r="5891">
      <c s="113" r="A5891">
        <v>173275000053</v>
      </c>
      <c t="s" s="136" r="B5891">
        <v>10611</v>
      </c>
      <c t="s" s="136" r="C5891">
        <v>258</v>
      </c>
      <c t="s" s="136" r="D5891">
        <v>258</v>
      </c>
      <c t="s" s="136" r="E5891">
        <v>1554</v>
      </c>
      <c s="150" r="F5891"/>
    </row>
    <row r="5892">
      <c s="113" r="A5892">
        <v>173275000088</v>
      </c>
      <c t="s" s="136" r="B5892">
        <v>10611</v>
      </c>
      <c t="s" s="136" r="C5892">
        <v>258</v>
      </c>
      <c t="s" s="136" r="D5892">
        <v>258</v>
      </c>
      <c t="s" s="136" r="E5892">
        <v>1942</v>
      </c>
      <c s="150" r="F5892"/>
    </row>
    <row r="5893">
      <c s="113" r="A5893">
        <v>173275000118</v>
      </c>
      <c t="s" s="136" r="B5893">
        <v>10611</v>
      </c>
      <c t="s" s="136" r="C5893">
        <v>258</v>
      </c>
      <c t="s" s="136" r="D5893">
        <v>258</v>
      </c>
      <c t="s" s="136" r="E5893">
        <v>10615</v>
      </c>
      <c s="150" r="F5893"/>
    </row>
    <row r="5894">
      <c s="50" r="A5894">
        <v>173275000100</v>
      </c>
      <c t="s" s="103" r="B5894">
        <v>10616</v>
      </c>
      <c t="s" s="103" r="C5894">
        <v>4935</v>
      </c>
      <c t="s" s="103" r="D5894">
        <v>258</v>
      </c>
      <c t="s" s="103" r="E5894">
        <v>1943</v>
      </c>
      <c s="150" r="F5894"/>
    </row>
    <row r="5895">
      <c s="50" r="A5895">
        <v>173275000037</v>
      </c>
      <c t="s" s="103" r="B5895">
        <v>10616</v>
      </c>
      <c t="s" s="103" r="C5895">
        <v>4935</v>
      </c>
      <c t="s" s="103" r="D5895">
        <v>258</v>
      </c>
      <c t="s" s="103" r="E5895">
        <v>10617</v>
      </c>
      <c s="150" r="F5895"/>
    </row>
    <row r="5896">
      <c s="50" r="A5896">
        <v>173283000283</v>
      </c>
      <c t="s" s="103" r="B5896">
        <v>10618</v>
      </c>
      <c t="s" s="103" r="C5896">
        <v>4935</v>
      </c>
      <c t="s" s="103" r="D5896">
        <v>258</v>
      </c>
      <c t="s" s="103" r="E5896">
        <v>10619</v>
      </c>
      <c s="150" r="F5896"/>
    </row>
    <row r="5897">
      <c s="50" r="A5897">
        <v>173283000020</v>
      </c>
      <c t="s" s="103" r="B5897">
        <v>10618</v>
      </c>
      <c t="s" s="103" r="C5897">
        <v>4935</v>
      </c>
      <c t="s" s="103" r="D5897">
        <v>258</v>
      </c>
      <c t="s" s="103" r="E5897">
        <v>10620</v>
      </c>
      <c s="150" r="F5897"/>
    </row>
    <row r="5898">
      <c s="50" r="A5898">
        <v>173283000879</v>
      </c>
      <c t="s" s="103" r="B5898">
        <v>10618</v>
      </c>
      <c t="s" s="103" r="C5898">
        <v>4935</v>
      </c>
      <c t="s" s="103" r="D5898">
        <v>258</v>
      </c>
      <c t="s" s="103" r="E5898">
        <v>10621</v>
      </c>
      <c s="150" r="F5898"/>
    </row>
    <row r="5899">
      <c s="50" r="A5899">
        <v>173283000291</v>
      </c>
      <c t="s" s="103" r="B5899">
        <v>10618</v>
      </c>
      <c t="s" s="103" r="C5899">
        <v>4935</v>
      </c>
      <c t="s" s="103" r="D5899">
        <v>258</v>
      </c>
      <c t="s" s="103" r="E5899">
        <v>1841</v>
      </c>
      <c s="150" r="F5899"/>
    </row>
    <row r="5900">
      <c s="50" r="A5900">
        <v>173283001152</v>
      </c>
      <c t="s" s="103" r="B5900">
        <v>10618</v>
      </c>
      <c t="s" s="103" r="C5900">
        <v>4935</v>
      </c>
      <c t="s" s="103" r="D5900">
        <v>258</v>
      </c>
      <c t="s" s="103" r="E5900">
        <v>1943</v>
      </c>
      <c s="150" r="F5900"/>
    </row>
    <row r="5901">
      <c s="50" r="A5901">
        <v>173283000305</v>
      </c>
      <c t="s" s="103" r="B5901">
        <v>10618</v>
      </c>
      <c t="s" s="103" r="C5901">
        <v>4935</v>
      </c>
      <c t="s" s="103" r="D5901">
        <v>258</v>
      </c>
      <c t="s" s="103" r="E5901">
        <v>10622</v>
      </c>
      <c s="150" r="F5901"/>
    </row>
    <row r="5902">
      <c s="50" r="A5902">
        <v>173283000267</v>
      </c>
      <c t="s" s="103" r="B5902">
        <v>10618</v>
      </c>
      <c t="s" s="103" r="C5902">
        <v>4935</v>
      </c>
      <c t="s" s="103" r="D5902">
        <v>258</v>
      </c>
      <c t="s" s="103" r="E5902">
        <v>10623</v>
      </c>
      <c s="150" r="F5902"/>
    </row>
    <row r="5903">
      <c s="113" r="A5903">
        <v>173319000552</v>
      </c>
      <c t="s" s="136" r="B5903">
        <v>10624</v>
      </c>
      <c t="s" s="136" r="C5903">
        <v>258</v>
      </c>
      <c t="s" s="136" r="D5903">
        <v>258</v>
      </c>
      <c t="s" s="136" r="E5903">
        <v>10625</v>
      </c>
      <c s="150" r="F5903"/>
    </row>
    <row r="5904">
      <c s="113" r="A5904">
        <v>173319000587</v>
      </c>
      <c t="s" s="136" r="B5904">
        <v>10624</v>
      </c>
      <c t="s" s="136" r="C5904">
        <v>258</v>
      </c>
      <c t="s" s="136" r="D5904">
        <v>258</v>
      </c>
      <c t="s" s="136" r="E5904">
        <v>10626</v>
      </c>
      <c s="150" r="F5904"/>
    </row>
    <row r="5905">
      <c s="113" r="A5905">
        <v>173319000641</v>
      </c>
      <c t="s" s="136" r="B5905">
        <v>10624</v>
      </c>
      <c t="s" s="136" r="C5905">
        <v>258</v>
      </c>
      <c t="s" s="136" r="D5905">
        <v>258</v>
      </c>
      <c t="s" s="136" r="E5905">
        <v>5791</v>
      </c>
      <c s="150" r="F5905"/>
    </row>
    <row r="5906">
      <c s="113" r="A5906">
        <v>273319000239</v>
      </c>
      <c t="s" s="136" r="B5906">
        <v>10624</v>
      </c>
      <c t="s" s="136" r="C5906">
        <v>258</v>
      </c>
      <c t="s" s="136" r="D5906">
        <v>258</v>
      </c>
      <c t="s" s="136" r="E5906">
        <v>10627</v>
      </c>
      <c s="150" r="F5906"/>
    </row>
    <row r="5907">
      <c s="113" r="A5907">
        <v>273319000344</v>
      </c>
      <c t="s" s="136" r="B5907">
        <v>10624</v>
      </c>
      <c t="s" s="136" r="C5907">
        <v>258</v>
      </c>
      <c t="s" s="136" r="D5907">
        <v>258</v>
      </c>
      <c t="s" s="136" r="E5907">
        <v>10628</v>
      </c>
      <c s="150" r="F5907"/>
    </row>
    <row r="5908">
      <c s="113" r="A5908">
        <v>273319000352</v>
      </c>
      <c t="s" s="136" r="B5908">
        <v>10624</v>
      </c>
      <c t="s" s="136" r="C5908">
        <v>258</v>
      </c>
      <c t="s" s="136" r="D5908">
        <v>258</v>
      </c>
      <c t="s" s="136" r="E5908">
        <v>10629</v>
      </c>
      <c s="150" r="F5908"/>
    </row>
    <row r="5909">
      <c s="113" r="A5909">
        <v>273319000361</v>
      </c>
      <c t="s" s="136" r="B5909">
        <v>10624</v>
      </c>
      <c t="s" s="136" r="C5909">
        <v>258</v>
      </c>
      <c t="s" s="136" r="D5909">
        <v>258</v>
      </c>
      <c t="s" s="136" r="E5909">
        <v>8834</v>
      </c>
      <c s="150" r="F5909"/>
    </row>
    <row r="5910">
      <c s="113" r="A5910">
        <v>273319000638</v>
      </c>
      <c t="s" s="136" r="B5910">
        <v>10624</v>
      </c>
      <c t="s" s="136" r="C5910">
        <v>258</v>
      </c>
      <c t="s" s="136" r="D5910">
        <v>258</v>
      </c>
      <c t="s" s="136" r="E5910">
        <v>10630</v>
      </c>
      <c s="150" r="F5910"/>
    </row>
    <row r="5911">
      <c s="113" r="A5911">
        <v>273319000654</v>
      </c>
      <c t="s" s="136" r="B5911">
        <v>10624</v>
      </c>
      <c t="s" s="136" r="C5911">
        <v>258</v>
      </c>
      <c t="s" s="136" r="D5911">
        <v>258</v>
      </c>
      <c t="s" s="136" r="E5911">
        <v>10631</v>
      </c>
      <c s="150" r="F5911"/>
    </row>
    <row r="5912">
      <c s="113" r="A5912">
        <v>273319001146</v>
      </c>
      <c t="s" s="136" r="B5912">
        <v>10624</v>
      </c>
      <c t="s" s="136" r="C5912">
        <v>258</v>
      </c>
      <c t="s" s="136" r="D5912">
        <v>258</v>
      </c>
      <c t="s" s="136" r="E5912">
        <v>10632</v>
      </c>
      <c s="150" r="F5912"/>
    </row>
    <row r="5913">
      <c s="113" r="A5913">
        <v>173319000561</v>
      </c>
      <c t="s" s="136" r="B5913">
        <v>10624</v>
      </c>
      <c t="s" s="136" r="C5913">
        <v>258</v>
      </c>
      <c t="s" s="136" r="D5913">
        <v>258</v>
      </c>
      <c t="s" s="136" r="E5913">
        <v>6990</v>
      </c>
      <c s="150" r="F5913"/>
    </row>
    <row r="5914">
      <c s="113" r="A5914">
        <v>173319000579</v>
      </c>
      <c t="s" s="136" r="B5914">
        <v>10624</v>
      </c>
      <c t="s" s="136" r="C5914">
        <v>258</v>
      </c>
      <c t="s" s="136" r="D5914">
        <v>258</v>
      </c>
      <c t="s" s="136" r="E5914">
        <v>10633</v>
      </c>
      <c s="150" r="F5914"/>
    </row>
    <row r="5915">
      <c s="113" r="A5915">
        <v>173319000595</v>
      </c>
      <c t="s" s="136" r="B5915">
        <v>10624</v>
      </c>
      <c t="s" s="136" r="C5915">
        <v>258</v>
      </c>
      <c t="s" s="136" r="D5915">
        <v>258</v>
      </c>
      <c t="s" s="136" r="E5915">
        <v>5792</v>
      </c>
      <c s="150" r="F5915"/>
    </row>
    <row r="5916">
      <c s="113" r="A5916">
        <v>273319000191</v>
      </c>
      <c t="s" s="136" r="B5916">
        <v>10624</v>
      </c>
      <c t="s" s="136" r="C5916">
        <v>258</v>
      </c>
      <c t="s" s="136" r="D5916">
        <v>258</v>
      </c>
      <c t="s" s="136" r="E5916">
        <v>10634</v>
      </c>
      <c s="150" r="F5916"/>
    </row>
    <row r="5917">
      <c s="113" r="A5917">
        <v>273319000212</v>
      </c>
      <c t="s" s="136" r="B5917">
        <v>10624</v>
      </c>
      <c t="s" s="136" r="C5917">
        <v>258</v>
      </c>
      <c t="s" s="136" r="D5917">
        <v>258</v>
      </c>
      <c t="s" s="136" r="E5917">
        <v>10635</v>
      </c>
      <c s="150" r="F5917"/>
    </row>
    <row r="5918">
      <c s="113" r="A5918">
        <v>273319000298</v>
      </c>
      <c t="s" s="136" r="B5918">
        <v>10624</v>
      </c>
      <c t="s" s="136" r="C5918">
        <v>258</v>
      </c>
      <c t="s" s="136" r="D5918">
        <v>258</v>
      </c>
      <c t="s" s="136" r="E5918">
        <v>10636</v>
      </c>
      <c s="150" r="F5918"/>
    </row>
    <row r="5919">
      <c s="113" r="A5919">
        <v>273319000301</v>
      </c>
      <c t="s" s="136" r="B5919">
        <v>10624</v>
      </c>
      <c t="s" s="136" r="C5919">
        <v>258</v>
      </c>
      <c t="s" s="136" r="D5919">
        <v>258</v>
      </c>
      <c t="s" s="136" r="E5919">
        <v>10637</v>
      </c>
      <c s="150" r="F5919"/>
    </row>
    <row r="5920">
      <c s="113" r="A5920">
        <v>273319000409</v>
      </c>
      <c t="s" s="136" r="B5920">
        <v>10624</v>
      </c>
      <c t="s" s="136" r="C5920">
        <v>258</v>
      </c>
      <c t="s" s="136" r="D5920">
        <v>258</v>
      </c>
      <c t="s" s="136" r="E5920">
        <v>10638</v>
      </c>
      <c s="150" r="F5920"/>
    </row>
    <row r="5921">
      <c s="113" r="A5921">
        <v>273319001090</v>
      </c>
      <c t="s" s="136" r="B5921">
        <v>10624</v>
      </c>
      <c t="s" s="136" r="C5921">
        <v>258</v>
      </c>
      <c t="s" s="136" r="D5921">
        <v>258</v>
      </c>
      <c t="s" s="136" r="E5921">
        <v>5645</v>
      </c>
      <c s="150" r="F5921"/>
    </row>
    <row r="5922">
      <c s="113" r="A5922">
        <v>273319001111</v>
      </c>
      <c t="s" s="136" r="B5922">
        <v>10624</v>
      </c>
      <c t="s" s="136" r="C5922">
        <v>258</v>
      </c>
      <c t="s" s="136" r="D5922">
        <v>258</v>
      </c>
      <c t="s" s="136" r="E5922">
        <v>10639</v>
      </c>
      <c s="150" r="F5922"/>
    </row>
    <row r="5923">
      <c s="50" r="A5923">
        <v>173319000625</v>
      </c>
      <c t="s" s="103" r="B5923">
        <v>10640</v>
      </c>
      <c t="s" s="103" r="C5923">
        <v>4935</v>
      </c>
      <c t="s" s="103" r="D5923">
        <v>258</v>
      </c>
      <c t="s" s="103" r="E5923">
        <v>10641</v>
      </c>
      <c s="150" r="F5923"/>
    </row>
    <row r="5924">
      <c s="50" r="A5924">
        <v>173319000838</v>
      </c>
      <c t="s" s="103" r="B5924">
        <v>10640</v>
      </c>
      <c t="s" s="103" r="C5924">
        <v>4935</v>
      </c>
      <c t="s" s="103" r="D5924">
        <v>258</v>
      </c>
      <c t="s" s="103" r="E5924">
        <v>5603</v>
      </c>
      <c s="150" r="F5924"/>
    </row>
    <row r="5925">
      <c s="50" r="A5925">
        <v>173319000871</v>
      </c>
      <c t="s" s="103" r="B5925">
        <v>10640</v>
      </c>
      <c t="s" s="103" r="C5925">
        <v>4935</v>
      </c>
      <c t="s" s="103" r="D5925">
        <v>258</v>
      </c>
      <c t="s" s="103" r="E5925">
        <v>10642</v>
      </c>
      <c s="150" r="F5925"/>
    </row>
    <row r="5926">
      <c s="50" r="A5926">
        <v>173319000617</v>
      </c>
      <c t="s" s="103" r="B5926">
        <v>10640</v>
      </c>
      <c t="s" s="103" r="C5926">
        <v>4935</v>
      </c>
      <c t="s" s="103" r="D5926">
        <v>258</v>
      </c>
      <c t="s" s="103" r="E5926">
        <v>10643</v>
      </c>
      <c s="150" r="F5926"/>
    </row>
    <row r="5927">
      <c s="50" r="A5927">
        <v>173347000045</v>
      </c>
      <c t="s" s="103" r="B5927">
        <v>10644</v>
      </c>
      <c t="s" s="103" r="C5927">
        <v>4935</v>
      </c>
      <c t="s" s="103" r="D5927">
        <v>258</v>
      </c>
      <c t="s" s="103" r="E5927">
        <v>10645</v>
      </c>
      <c s="150" r="F5927"/>
    </row>
    <row r="5928">
      <c s="113" r="A5928">
        <v>173349000131</v>
      </c>
      <c t="s" s="136" r="B5928">
        <v>10646</v>
      </c>
      <c t="s" s="136" r="C5928">
        <v>258</v>
      </c>
      <c t="s" s="136" r="D5928">
        <v>258</v>
      </c>
      <c t="s" s="136" r="E5928">
        <v>3867</v>
      </c>
      <c s="150" r="F5928"/>
    </row>
    <row r="5929">
      <c s="113" r="A5929">
        <v>173349000255</v>
      </c>
      <c t="s" s="136" r="B5929">
        <v>10646</v>
      </c>
      <c t="s" s="136" r="C5929">
        <v>258</v>
      </c>
      <c t="s" s="136" r="D5929">
        <v>258</v>
      </c>
      <c t="s" s="136" r="E5929">
        <v>10647</v>
      </c>
      <c s="150" r="F5929"/>
    </row>
    <row r="5930">
      <c s="113" r="A5930">
        <v>173349000204</v>
      </c>
      <c t="s" s="136" r="B5930">
        <v>10646</v>
      </c>
      <c t="s" s="136" r="C5930">
        <v>258</v>
      </c>
      <c t="s" s="136" r="D5930">
        <v>258</v>
      </c>
      <c t="s" s="136" r="E5930">
        <v>10648</v>
      </c>
      <c s="150" r="F5930"/>
    </row>
    <row r="5931">
      <c s="113" r="A5931">
        <v>173349000441</v>
      </c>
      <c t="s" s="136" r="B5931">
        <v>10646</v>
      </c>
      <c t="s" s="136" r="C5931">
        <v>258</v>
      </c>
      <c t="s" s="136" r="D5931">
        <v>258</v>
      </c>
      <c t="s" s="136" r="E5931">
        <v>9604</v>
      </c>
      <c s="150" r="F5931"/>
    </row>
    <row r="5932">
      <c s="113" r="A5932">
        <v>173349000093</v>
      </c>
      <c t="s" s="136" r="B5932">
        <v>10646</v>
      </c>
      <c t="s" s="136" r="C5932">
        <v>258</v>
      </c>
      <c t="s" s="136" r="D5932">
        <v>258</v>
      </c>
      <c t="s" s="136" r="E5932">
        <v>1554</v>
      </c>
      <c s="150" r="F5932"/>
    </row>
    <row r="5933">
      <c s="113" r="A5933">
        <v>173349000239</v>
      </c>
      <c t="s" s="136" r="B5933">
        <v>10646</v>
      </c>
      <c t="s" s="136" r="C5933">
        <v>258</v>
      </c>
      <c t="s" s="136" r="D5933">
        <v>258</v>
      </c>
      <c t="s" s="136" r="E5933">
        <v>10649</v>
      </c>
      <c s="150" r="F5933"/>
    </row>
    <row r="5934">
      <c s="50" r="A5934">
        <v>173352000096</v>
      </c>
      <c t="s" s="103" r="B5934">
        <v>10650</v>
      </c>
      <c t="s" s="103" r="C5934">
        <v>4935</v>
      </c>
      <c t="s" s="103" r="D5934">
        <v>258</v>
      </c>
      <c t="s" s="103" r="E5934">
        <v>10651</v>
      </c>
      <c s="150" r="F5934"/>
    </row>
    <row r="5935">
      <c s="113" r="A5935">
        <v>173352000037</v>
      </c>
      <c t="s" s="136" r="B5935">
        <v>10652</v>
      </c>
      <c t="s" s="136" r="C5935">
        <v>258</v>
      </c>
      <c t="s" s="136" r="D5935">
        <v>258</v>
      </c>
      <c t="s" s="136" r="E5935">
        <v>1536</v>
      </c>
      <c s="150" r="F5935"/>
    </row>
    <row r="5936">
      <c s="113" r="A5936">
        <v>173352000088</v>
      </c>
      <c t="s" s="136" r="B5936">
        <v>10652</v>
      </c>
      <c t="s" s="136" r="C5936">
        <v>258</v>
      </c>
      <c t="s" s="136" r="D5936">
        <v>258</v>
      </c>
      <c t="s" s="136" r="E5936">
        <v>1802</v>
      </c>
      <c s="150" r="F5936"/>
    </row>
    <row r="5937">
      <c s="113" r="A5937">
        <v>273352000171</v>
      </c>
      <c t="s" s="136" r="B5937">
        <v>10652</v>
      </c>
      <c t="s" s="136" r="C5937">
        <v>258</v>
      </c>
      <c t="s" s="136" r="D5937">
        <v>258</v>
      </c>
      <c t="s" s="136" r="E5937">
        <v>10653</v>
      </c>
      <c s="150" r="F5937"/>
    </row>
    <row r="5938">
      <c s="113" r="A5938">
        <v>273352000252</v>
      </c>
      <c t="s" s="136" r="B5938">
        <v>10652</v>
      </c>
      <c t="s" s="136" r="C5938">
        <v>258</v>
      </c>
      <c t="s" s="136" r="D5938">
        <v>258</v>
      </c>
      <c t="s" s="136" r="E5938">
        <v>10654</v>
      </c>
      <c s="150" r="F5938"/>
    </row>
    <row r="5939">
      <c s="113" r="A5939">
        <v>273352000309</v>
      </c>
      <c t="s" s="136" r="B5939">
        <v>10652</v>
      </c>
      <c t="s" s="136" r="C5939">
        <v>258</v>
      </c>
      <c t="s" s="136" r="D5939">
        <v>258</v>
      </c>
      <c t="s" s="136" r="E5939">
        <v>10655</v>
      </c>
      <c s="150" r="F5939"/>
    </row>
    <row r="5940">
      <c s="113" r="A5940">
        <v>273352000317</v>
      </c>
      <c t="s" s="136" r="B5940">
        <v>10652</v>
      </c>
      <c t="s" s="136" r="C5940">
        <v>258</v>
      </c>
      <c t="s" s="136" r="D5940">
        <v>258</v>
      </c>
      <c t="s" s="136" r="E5940">
        <v>10656</v>
      </c>
      <c s="150" r="F5940"/>
    </row>
    <row r="5941">
      <c s="113" r="A5941">
        <v>273352000325</v>
      </c>
      <c t="s" s="136" r="B5941">
        <v>10652</v>
      </c>
      <c t="s" s="136" r="C5941">
        <v>258</v>
      </c>
      <c t="s" s="136" r="D5941">
        <v>258</v>
      </c>
      <c t="s" s="136" r="E5941">
        <v>10657</v>
      </c>
      <c s="150" r="F5941"/>
    </row>
    <row r="5942">
      <c s="113" r="A5942">
        <v>273352000333</v>
      </c>
      <c t="s" s="136" r="B5942">
        <v>10652</v>
      </c>
      <c t="s" s="136" r="C5942">
        <v>258</v>
      </c>
      <c t="s" s="136" r="D5942">
        <v>258</v>
      </c>
      <c t="s" s="136" r="E5942">
        <v>10658</v>
      </c>
      <c s="150" r="F5942"/>
    </row>
    <row r="5943">
      <c s="113" r="A5943">
        <v>273352000341</v>
      </c>
      <c t="s" s="136" r="B5943">
        <v>10652</v>
      </c>
      <c t="s" s="136" r="C5943">
        <v>258</v>
      </c>
      <c t="s" s="136" r="D5943">
        <v>258</v>
      </c>
      <c t="s" s="136" r="E5943">
        <v>10659</v>
      </c>
      <c s="150" r="F5943"/>
    </row>
    <row r="5944">
      <c s="113" r="A5944">
        <v>273352000597</v>
      </c>
      <c t="s" s="136" r="B5944">
        <v>10652</v>
      </c>
      <c t="s" s="136" r="C5944">
        <v>258</v>
      </c>
      <c t="s" s="136" r="D5944">
        <v>258</v>
      </c>
      <c t="s" s="136" r="E5944">
        <v>10660</v>
      </c>
      <c s="150" r="F5944"/>
    </row>
    <row r="5945">
      <c s="113" r="A5945">
        <v>273352000627</v>
      </c>
      <c t="s" s="136" r="B5945">
        <v>10652</v>
      </c>
      <c t="s" s="136" r="C5945">
        <v>258</v>
      </c>
      <c t="s" s="136" r="D5945">
        <v>258</v>
      </c>
      <c t="s" s="136" r="E5945">
        <v>9662</v>
      </c>
      <c s="150" r="F5945"/>
    </row>
    <row r="5946">
      <c s="113" r="A5946">
        <v>173408000469</v>
      </c>
      <c t="s" s="136" r="B5946">
        <v>10661</v>
      </c>
      <c t="s" s="136" r="C5946">
        <v>258</v>
      </c>
      <c t="s" s="136" r="D5946">
        <v>258</v>
      </c>
      <c t="s" s="136" r="E5946">
        <v>10662</v>
      </c>
      <c s="150" r="F5946"/>
    </row>
    <row r="5947">
      <c s="113" r="A5947">
        <v>273408000111</v>
      </c>
      <c t="s" s="136" r="B5947">
        <v>10661</v>
      </c>
      <c t="s" s="136" r="C5947">
        <v>258</v>
      </c>
      <c t="s" s="136" r="D5947">
        <v>258</v>
      </c>
      <c t="s" s="136" r="E5947">
        <v>8333</v>
      </c>
      <c s="150" r="F5947"/>
    </row>
    <row r="5948">
      <c s="113" r="A5948">
        <v>273408000633</v>
      </c>
      <c t="s" s="136" r="B5948">
        <v>10661</v>
      </c>
      <c t="s" s="136" r="C5948">
        <v>258</v>
      </c>
      <c t="s" s="136" r="D5948">
        <v>258</v>
      </c>
      <c t="s" s="136" r="E5948">
        <v>10663</v>
      </c>
      <c s="150" r="F5948"/>
    </row>
    <row r="5949">
      <c s="113" r="A5949">
        <v>173408000191</v>
      </c>
      <c t="s" s="136" r="B5949">
        <v>10661</v>
      </c>
      <c t="s" s="136" r="C5949">
        <v>258</v>
      </c>
      <c t="s" s="136" r="D5949">
        <v>258</v>
      </c>
      <c t="s" s="136" r="E5949">
        <v>10664</v>
      </c>
      <c s="150" r="F5949"/>
    </row>
    <row r="5950">
      <c s="113" r="A5950">
        <v>173408000442</v>
      </c>
      <c t="s" s="136" r="B5950">
        <v>10661</v>
      </c>
      <c t="s" s="136" r="C5950">
        <v>258</v>
      </c>
      <c t="s" s="136" r="D5950">
        <v>258</v>
      </c>
      <c t="s" s="136" r="E5950">
        <v>10665</v>
      </c>
      <c s="150" r="F5950"/>
    </row>
    <row r="5951">
      <c s="113" r="A5951">
        <v>173408000451</v>
      </c>
      <c t="s" s="136" r="B5951">
        <v>10661</v>
      </c>
      <c t="s" s="136" r="C5951">
        <v>258</v>
      </c>
      <c t="s" s="136" r="D5951">
        <v>258</v>
      </c>
      <c t="s" s="136" r="E5951">
        <v>10666</v>
      </c>
      <c s="150" r="F5951"/>
    </row>
    <row r="5952">
      <c s="113" r="A5952">
        <v>173408000035</v>
      </c>
      <c t="s" s="136" r="B5952">
        <v>10661</v>
      </c>
      <c t="s" s="136" r="C5952">
        <v>258</v>
      </c>
      <c t="s" s="136" r="D5952">
        <v>258</v>
      </c>
      <c t="s" s="136" r="E5952">
        <v>6973</v>
      </c>
      <c s="150" r="F5952"/>
    </row>
    <row r="5953">
      <c s="113" r="A5953">
        <v>173408000531</v>
      </c>
      <c t="s" s="136" r="B5953">
        <v>10661</v>
      </c>
      <c t="s" s="136" r="C5953">
        <v>258</v>
      </c>
      <c t="s" s="136" r="D5953">
        <v>258</v>
      </c>
      <c t="s" s="136" r="E5953">
        <v>10667</v>
      </c>
      <c s="150" r="F5953"/>
    </row>
    <row r="5954">
      <c s="113" r="A5954">
        <v>273408000072</v>
      </c>
      <c t="s" s="136" r="B5954">
        <v>10661</v>
      </c>
      <c t="s" s="136" r="C5954">
        <v>258</v>
      </c>
      <c t="s" s="136" r="D5954">
        <v>258</v>
      </c>
      <c t="s" s="136" r="E5954">
        <v>10668</v>
      </c>
      <c s="150" r="F5954"/>
    </row>
    <row r="5955">
      <c s="50" r="A5955">
        <v>173411000941</v>
      </c>
      <c t="s" s="103" r="B5955">
        <v>10669</v>
      </c>
      <c t="s" s="103" r="C5955">
        <v>4935</v>
      </c>
      <c t="s" s="103" r="D5955">
        <v>258</v>
      </c>
      <c t="s" s="103" r="E5955">
        <v>10670</v>
      </c>
      <c s="150" r="F5955"/>
    </row>
    <row r="5956">
      <c s="113" r="A5956">
        <v>173411000291</v>
      </c>
      <c t="s" s="136" r="B5956">
        <v>10671</v>
      </c>
      <c t="s" s="136" r="C5956">
        <v>258</v>
      </c>
      <c t="s" s="136" r="D5956">
        <v>258</v>
      </c>
      <c t="s" s="136" r="E5956">
        <v>10672</v>
      </c>
      <c s="150" r="F5956"/>
    </row>
    <row r="5957">
      <c s="113" r="A5957">
        <v>273411000211</v>
      </c>
      <c t="s" s="136" r="B5957">
        <v>10671</v>
      </c>
      <c t="s" s="136" r="C5957">
        <v>258</v>
      </c>
      <c t="s" s="136" r="D5957">
        <v>258</v>
      </c>
      <c t="s" s="136" r="E5957">
        <v>10673</v>
      </c>
      <c s="150" r="F5957"/>
    </row>
    <row r="5958">
      <c s="113" r="A5958">
        <v>273411001527</v>
      </c>
      <c t="s" s="136" r="B5958">
        <v>10671</v>
      </c>
      <c t="s" s="136" r="C5958">
        <v>258</v>
      </c>
      <c t="s" s="136" r="D5958">
        <v>258</v>
      </c>
      <c t="s" s="136" r="E5958">
        <v>10674</v>
      </c>
      <c s="150" r="F5958"/>
    </row>
    <row r="5959">
      <c s="113" r="A5959">
        <v>273411001543</v>
      </c>
      <c t="s" s="136" r="B5959">
        <v>10671</v>
      </c>
      <c t="s" s="136" r="C5959">
        <v>258</v>
      </c>
      <c t="s" s="136" r="D5959">
        <v>258</v>
      </c>
      <c t="s" s="136" r="E5959">
        <v>10675</v>
      </c>
      <c s="150" r="F5959"/>
    </row>
    <row r="5960">
      <c s="113" r="A5960">
        <v>273411001802</v>
      </c>
      <c t="s" s="136" r="B5960">
        <v>10671</v>
      </c>
      <c t="s" s="136" r="C5960">
        <v>258</v>
      </c>
      <c t="s" s="136" r="D5960">
        <v>258</v>
      </c>
      <c t="s" s="136" r="E5960">
        <v>10676</v>
      </c>
      <c s="150" r="F5960"/>
    </row>
    <row r="5961">
      <c s="113" r="A5961">
        <v>173411000208</v>
      </c>
      <c t="s" s="136" r="B5961">
        <v>10671</v>
      </c>
      <c t="s" s="136" r="C5961">
        <v>258</v>
      </c>
      <c t="s" s="136" r="D5961">
        <v>258</v>
      </c>
      <c t="s" s="136" r="E5961">
        <v>10677</v>
      </c>
      <c s="150" r="F5961"/>
    </row>
    <row r="5962">
      <c s="113" r="A5962">
        <v>173411000313</v>
      </c>
      <c t="s" s="136" r="B5962">
        <v>10671</v>
      </c>
      <c t="s" s="136" r="C5962">
        <v>258</v>
      </c>
      <c t="s" s="136" r="D5962">
        <v>258</v>
      </c>
      <c t="s" s="136" r="E5962">
        <v>10678</v>
      </c>
      <c s="150" r="F5962"/>
    </row>
    <row r="5963">
      <c s="113" r="A5963">
        <v>173411000330</v>
      </c>
      <c t="s" s="136" r="B5963">
        <v>10671</v>
      </c>
      <c t="s" s="136" r="C5963">
        <v>258</v>
      </c>
      <c t="s" s="136" r="D5963">
        <v>258</v>
      </c>
      <c t="s" s="136" r="E5963">
        <v>10679</v>
      </c>
      <c s="150" r="F5963"/>
    </row>
    <row r="5964">
      <c s="113" r="A5964">
        <v>273411000377</v>
      </c>
      <c t="s" s="136" r="B5964">
        <v>10671</v>
      </c>
      <c t="s" s="136" r="C5964">
        <v>258</v>
      </c>
      <c t="s" s="136" r="D5964">
        <v>258</v>
      </c>
      <c t="s" s="136" r="E5964">
        <v>10680</v>
      </c>
      <c s="150" r="F5964"/>
    </row>
    <row r="5965">
      <c s="113" r="A5965">
        <v>273411000474</v>
      </c>
      <c t="s" s="136" r="B5965">
        <v>10671</v>
      </c>
      <c t="s" s="136" r="C5965">
        <v>258</v>
      </c>
      <c t="s" s="136" r="D5965">
        <v>258</v>
      </c>
      <c t="s" s="136" r="E5965">
        <v>10681</v>
      </c>
      <c s="150" r="F5965"/>
    </row>
    <row r="5966">
      <c s="113" r="A5966">
        <v>273411000709</v>
      </c>
      <c t="s" s="136" r="B5966">
        <v>10671</v>
      </c>
      <c t="s" s="136" r="C5966">
        <v>258</v>
      </c>
      <c t="s" s="136" r="D5966">
        <v>258</v>
      </c>
      <c t="s" s="136" r="E5966">
        <v>10682</v>
      </c>
      <c s="150" r="F5966"/>
    </row>
    <row r="5967">
      <c s="113" r="A5967">
        <v>273411000717</v>
      </c>
      <c t="s" s="136" r="B5967">
        <v>10671</v>
      </c>
      <c t="s" s="136" r="C5967">
        <v>258</v>
      </c>
      <c t="s" s="136" r="D5967">
        <v>258</v>
      </c>
      <c t="s" s="136" r="E5967">
        <v>10683</v>
      </c>
      <c s="150" r="F5967"/>
    </row>
    <row r="5968">
      <c s="113" r="A5968">
        <v>273411000814</v>
      </c>
      <c t="s" s="136" r="B5968">
        <v>10671</v>
      </c>
      <c t="s" s="136" r="C5968">
        <v>258</v>
      </c>
      <c t="s" s="136" r="D5968">
        <v>258</v>
      </c>
      <c t="s" s="136" r="E5968">
        <v>10684</v>
      </c>
      <c s="150" r="F5968"/>
    </row>
    <row r="5969">
      <c s="113" r="A5969">
        <v>273411000938</v>
      </c>
      <c t="s" s="136" r="B5969">
        <v>10671</v>
      </c>
      <c t="s" s="136" r="C5969">
        <v>258</v>
      </c>
      <c t="s" s="136" r="D5969">
        <v>258</v>
      </c>
      <c t="s" s="136" r="E5969">
        <v>10685</v>
      </c>
      <c s="150" r="F5969"/>
    </row>
    <row r="5970">
      <c s="113" r="A5970">
        <v>173411000232</v>
      </c>
      <c t="s" s="136" r="B5970">
        <v>10671</v>
      </c>
      <c t="s" s="136" r="C5970">
        <v>258</v>
      </c>
      <c t="s" s="136" r="D5970">
        <v>258</v>
      </c>
      <c t="s" s="136" r="E5970">
        <v>10686</v>
      </c>
      <c s="150" r="F5970"/>
    </row>
    <row r="5971">
      <c s="113" r="A5971">
        <v>173411000275</v>
      </c>
      <c t="s" s="136" r="B5971">
        <v>10671</v>
      </c>
      <c t="s" s="136" r="C5971">
        <v>258</v>
      </c>
      <c t="s" s="136" r="D5971">
        <v>258</v>
      </c>
      <c t="s" s="136" r="E5971">
        <v>1802</v>
      </c>
      <c s="150" r="F5971"/>
    </row>
    <row r="5972">
      <c s="113" r="A5972">
        <v>273411000598</v>
      </c>
      <c t="s" s="136" r="B5972">
        <v>10671</v>
      </c>
      <c t="s" s="136" r="C5972">
        <v>258</v>
      </c>
      <c t="s" s="136" r="D5972">
        <v>258</v>
      </c>
      <c t="s" s="136" r="E5972">
        <v>10687</v>
      </c>
      <c s="150" r="F5972"/>
    </row>
    <row r="5973">
      <c s="113" r="A5973">
        <v>273411000679</v>
      </c>
      <c t="s" s="136" r="B5973">
        <v>10671</v>
      </c>
      <c t="s" s="136" r="C5973">
        <v>258</v>
      </c>
      <c t="s" s="136" r="D5973">
        <v>258</v>
      </c>
      <c t="s" s="136" r="E5973">
        <v>10215</v>
      </c>
      <c s="150" r="F5973"/>
    </row>
    <row r="5974">
      <c s="50" r="A5974">
        <v>173411001930</v>
      </c>
      <c t="s" s="103" r="B5974">
        <v>10669</v>
      </c>
      <c t="s" s="103" r="C5974">
        <v>4935</v>
      </c>
      <c t="s" s="103" r="D5974">
        <v>258</v>
      </c>
      <c t="s" s="103" r="E5974">
        <v>10688</v>
      </c>
      <c s="150" r="F5974"/>
    </row>
    <row r="5975">
      <c s="50" r="A5975">
        <v>173411001107</v>
      </c>
      <c t="s" s="103" r="B5975">
        <v>10669</v>
      </c>
      <c t="s" s="103" r="C5975">
        <v>4935</v>
      </c>
      <c t="s" s="103" r="D5975">
        <v>258</v>
      </c>
      <c t="s" s="103" r="E5975">
        <v>10689</v>
      </c>
      <c s="150" r="F5975"/>
    </row>
    <row r="5976">
      <c s="50" r="A5976">
        <v>173411000321</v>
      </c>
      <c t="s" s="103" r="B5976">
        <v>10669</v>
      </c>
      <c t="s" s="103" r="C5976">
        <v>4935</v>
      </c>
      <c t="s" s="103" r="D5976">
        <v>258</v>
      </c>
      <c t="s" s="103" r="E5976">
        <v>10690</v>
      </c>
      <c s="150" r="F5976"/>
    </row>
    <row r="5977">
      <c s="113" r="A5977">
        <v>173443000277</v>
      </c>
      <c t="s" s="136" r="B5977">
        <v>10691</v>
      </c>
      <c t="s" s="136" r="C5977">
        <v>258</v>
      </c>
      <c t="s" s="136" r="D5977">
        <v>258</v>
      </c>
      <c t="s" s="136" r="E5977">
        <v>10692</v>
      </c>
      <c s="150" r="F5977"/>
    </row>
    <row r="5978">
      <c s="113" r="A5978">
        <v>173443000803</v>
      </c>
      <c t="s" s="136" r="B5978">
        <v>10691</v>
      </c>
      <c t="s" s="136" r="C5978">
        <v>258</v>
      </c>
      <c t="s" s="136" r="D5978">
        <v>258</v>
      </c>
      <c t="s" s="136" r="E5978">
        <v>10693</v>
      </c>
      <c s="150" r="F5978"/>
    </row>
    <row r="5979">
      <c s="113" r="A5979">
        <v>273443000107</v>
      </c>
      <c t="s" s="136" r="B5979">
        <v>10691</v>
      </c>
      <c t="s" s="136" r="C5979">
        <v>258</v>
      </c>
      <c t="s" s="136" r="D5979">
        <v>258</v>
      </c>
      <c t="s" s="136" r="E5979">
        <v>10694</v>
      </c>
      <c s="150" r="F5979"/>
    </row>
    <row r="5980">
      <c s="113" r="A5980">
        <v>273443000123</v>
      </c>
      <c t="s" s="136" r="B5980">
        <v>10691</v>
      </c>
      <c t="s" s="136" r="C5980">
        <v>258</v>
      </c>
      <c t="s" s="136" r="D5980">
        <v>258</v>
      </c>
      <c t="s" s="136" r="E5980">
        <v>10695</v>
      </c>
      <c s="150" r="F5980"/>
    </row>
    <row r="5981">
      <c s="113" r="A5981">
        <v>273443000174</v>
      </c>
      <c t="s" s="136" r="B5981">
        <v>10691</v>
      </c>
      <c t="s" s="136" r="C5981">
        <v>258</v>
      </c>
      <c t="s" s="136" r="D5981">
        <v>258</v>
      </c>
      <c t="s" s="136" r="E5981">
        <v>8332</v>
      </c>
      <c s="150" r="F5981"/>
    </row>
    <row r="5982">
      <c s="113" r="A5982">
        <v>273443000191</v>
      </c>
      <c t="s" s="136" r="B5982">
        <v>10691</v>
      </c>
      <c t="s" s="136" r="C5982">
        <v>258</v>
      </c>
      <c t="s" s="136" r="D5982">
        <v>258</v>
      </c>
      <c t="s" s="136" r="E5982">
        <v>10696</v>
      </c>
      <c s="150" r="F5982"/>
    </row>
    <row r="5983">
      <c s="113" r="A5983">
        <v>273443000794</v>
      </c>
      <c t="s" s="136" r="B5983">
        <v>10691</v>
      </c>
      <c t="s" s="136" r="C5983">
        <v>258</v>
      </c>
      <c t="s" s="136" r="D5983">
        <v>258</v>
      </c>
      <c t="s" s="136" r="E5983">
        <v>6991</v>
      </c>
      <c s="150" r="F5983"/>
    </row>
    <row r="5984">
      <c s="113" r="A5984">
        <v>273443000964</v>
      </c>
      <c t="s" s="136" r="B5984">
        <v>10691</v>
      </c>
      <c t="s" s="136" r="C5984">
        <v>258</v>
      </c>
      <c t="s" s="136" r="D5984">
        <v>258</v>
      </c>
      <c t="s" s="136" r="E5984">
        <v>10697</v>
      </c>
      <c s="150" r="F5984"/>
    </row>
    <row r="5985">
      <c s="113" r="A5985">
        <v>273443001171</v>
      </c>
      <c t="s" s="136" r="B5985">
        <v>10691</v>
      </c>
      <c t="s" s="136" r="C5985">
        <v>258</v>
      </c>
      <c t="s" s="136" r="D5985">
        <v>258</v>
      </c>
      <c t="s" s="136" r="E5985">
        <v>10698</v>
      </c>
      <c s="150" r="F5985"/>
    </row>
    <row r="5986">
      <c s="50" r="A5986">
        <v>173443000994</v>
      </c>
      <c t="s" s="103" r="B5986">
        <v>10699</v>
      </c>
      <c t="s" s="103" r="C5986">
        <v>4935</v>
      </c>
      <c t="s" s="103" r="D5986">
        <v>258</v>
      </c>
      <c t="s" s="103" r="E5986">
        <v>5368</v>
      </c>
      <c s="150" r="F5986"/>
    </row>
    <row r="5987">
      <c s="50" r="A5987">
        <v>173443000315</v>
      </c>
      <c t="s" s="103" r="B5987">
        <v>10699</v>
      </c>
      <c t="s" s="103" r="C5987">
        <v>4935</v>
      </c>
      <c t="s" s="103" r="D5987">
        <v>258</v>
      </c>
      <c t="s" s="103" r="E5987">
        <v>10700</v>
      </c>
      <c s="150" r="F5987"/>
    </row>
    <row r="5988">
      <c s="113" r="A5988">
        <v>173443000251</v>
      </c>
      <c t="s" s="136" r="B5988">
        <v>10691</v>
      </c>
      <c t="s" s="136" r="C5988">
        <v>258</v>
      </c>
      <c t="s" s="136" r="D5988">
        <v>258</v>
      </c>
      <c t="s" s="136" r="E5988">
        <v>10701</v>
      </c>
      <c s="150" r="F5988"/>
    </row>
    <row r="5989">
      <c s="113" r="A5989">
        <v>173443000439</v>
      </c>
      <c t="s" s="136" r="B5989">
        <v>10691</v>
      </c>
      <c t="s" s="136" r="C5989">
        <v>258</v>
      </c>
      <c t="s" s="136" r="D5989">
        <v>258</v>
      </c>
      <c t="s" s="136" r="E5989">
        <v>1144</v>
      </c>
      <c s="150" r="F5989"/>
    </row>
    <row r="5990">
      <c s="113" r="A5990">
        <v>273443000158</v>
      </c>
      <c t="s" s="136" r="B5990">
        <v>10691</v>
      </c>
      <c t="s" s="136" r="C5990">
        <v>258</v>
      </c>
      <c t="s" s="136" r="D5990">
        <v>258</v>
      </c>
      <c t="s" s="136" r="E5990">
        <v>10702</v>
      </c>
      <c s="150" r="F5990"/>
    </row>
    <row r="5991">
      <c s="113" r="A5991">
        <v>273443000204</v>
      </c>
      <c t="s" s="136" r="B5991">
        <v>10691</v>
      </c>
      <c t="s" s="136" r="C5991">
        <v>258</v>
      </c>
      <c t="s" s="136" r="D5991">
        <v>258</v>
      </c>
      <c t="s" s="136" r="E5991">
        <v>10703</v>
      </c>
      <c s="150" r="F5991"/>
    </row>
    <row r="5992">
      <c s="113" r="A5992">
        <v>273443000298</v>
      </c>
      <c t="s" s="136" r="B5992">
        <v>10691</v>
      </c>
      <c t="s" s="136" r="C5992">
        <v>258</v>
      </c>
      <c t="s" s="136" r="D5992">
        <v>258</v>
      </c>
      <c t="s" s="136" r="E5992">
        <v>10704</v>
      </c>
      <c s="150" r="F5992"/>
    </row>
    <row r="5993">
      <c s="113" r="A5993">
        <v>273443000468</v>
      </c>
      <c t="s" s="136" r="B5993">
        <v>10691</v>
      </c>
      <c t="s" s="136" r="C5993">
        <v>258</v>
      </c>
      <c t="s" s="136" r="D5993">
        <v>258</v>
      </c>
      <c t="s" s="136" r="E5993">
        <v>10705</v>
      </c>
      <c s="150" r="F5993"/>
    </row>
    <row r="5994">
      <c s="113" r="A5994">
        <v>273443000727</v>
      </c>
      <c t="s" s="136" r="B5994">
        <v>10691</v>
      </c>
      <c t="s" s="136" r="C5994">
        <v>258</v>
      </c>
      <c t="s" s="136" r="D5994">
        <v>258</v>
      </c>
      <c t="s" s="136" r="E5994">
        <v>10706</v>
      </c>
      <c s="150" r="F5994"/>
    </row>
    <row r="5995">
      <c s="113" r="A5995">
        <v>273443000841</v>
      </c>
      <c t="s" s="136" r="B5995">
        <v>10691</v>
      </c>
      <c t="s" s="136" r="C5995">
        <v>258</v>
      </c>
      <c t="s" s="136" r="D5995">
        <v>258</v>
      </c>
      <c t="s" s="136" r="E5995">
        <v>8629</v>
      </c>
      <c s="150" r="F5995"/>
    </row>
    <row r="5996">
      <c s="113" r="A5996">
        <v>273443001111</v>
      </c>
      <c t="s" s="136" r="B5996">
        <v>10691</v>
      </c>
      <c t="s" s="136" r="C5996">
        <v>258</v>
      </c>
      <c t="s" s="136" r="D5996">
        <v>258</v>
      </c>
      <c t="s" s="136" r="E5996">
        <v>10707</v>
      </c>
      <c s="150" r="F5996"/>
    </row>
    <row r="5997">
      <c s="113" r="A5997">
        <v>273443001138</v>
      </c>
      <c t="s" s="136" r="B5997">
        <v>10691</v>
      </c>
      <c t="s" s="136" r="C5997">
        <v>258</v>
      </c>
      <c t="s" s="136" r="D5997">
        <v>258</v>
      </c>
      <c t="s" s="136" r="E5997">
        <v>10708</v>
      </c>
      <c s="150" r="F5997"/>
    </row>
    <row r="5998">
      <c s="50" r="A5998">
        <v>173443000269</v>
      </c>
      <c t="s" s="103" r="B5998">
        <v>10699</v>
      </c>
      <c t="s" s="103" r="C5998">
        <v>4935</v>
      </c>
      <c t="s" s="103" r="D5998">
        <v>258</v>
      </c>
      <c t="s" s="103" r="E5998">
        <v>1841</v>
      </c>
      <c s="150" r="F5998"/>
    </row>
    <row r="5999">
      <c s="50" r="A5999">
        <v>173443000323</v>
      </c>
      <c t="s" s="103" r="B5999">
        <v>10699</v>
      </c>
      <c t="s" s="103" r="C5999">
        <v>4935</v>
      </c>
      <c t="s" s="103" r="D5999">
        <v>258</v>
      </c>
      <c t="s" s="103" r="E5999">
        <v>10709</v>
      </c>
      <c s="150" r="F5999"/>
    </row>
    <row r="6000">
      <c s="113" r="A6000">
        <v>173449000058</v>
      </c>
      <c t="s" s="136" r="B6000">
        <v>10710</v>
      </c>
      <c t="s" s="136" r="C6000">
        <v>258</v>
      </c>
      <c t="s" s="136" r="D6000">
        <v>258</v>
      </c>
      <c t="s" s="136" r="E6000">
        <v>10711</v>
      </c>
      <c s="150" r="F6000"/>
    </row>
    <row r="6001">
      <c s="113" r="A6001">
        <v>173449000066</v>
      </c>
      <c t="s" s="136" r="B6001">
        <v>10710</v>
      </c>
      <c t="s" s="136" r="C6001">
        <v>258</v>
      </c>
      <c t="s" s="136" r="D6001">
        <v>258</v>
      </c>
      <c t="s" s="136" r="E6001">
        <v>10712</v>
      </c>
      <c s="150" r="F6001"/>
    </row>
    <row r="6002">
      <c s="113" r="A6002">
        <v>173449000074</v>
      </c>
      <c t="s" s="136" r="B6002">
        <v>10710</v>
      </c>
      <c t="s" s="136" r="C6002">
        <v>258</v>
      </c>
      <c t="s" s="136" r="D6002">
        <v>258</v>
      </c>
      <c t="s" s="136" r="E6002">
        <v>10713</v>
      </c>
      <c s="150" r="F6002"/>
    </row>
    <row r="6003">
      <c s="113" r="A6003">
        <v>173449000520</v>
      </c>
      <c t="s" s="136" r="B6003">
        <v>10710</v>
      </c>
      <c t="s" s="136" r="C6003">
        <v>258</v>
      </c>
      <c t="s" s="136" r="D6003">
        <v>258</v>
      </c>
      <c t="s" s="136" r="E6003">
        <v>10714</v>
      </c>
      <c s="150" r="F6003"/>
    </row>
    <row r="6004">
      <c s="113" r="A6004">
        <v>173449000741</v>
      </c>
      <c t="s" s="136" r="B6004">
        <v>10710</v>
      </c>
      <c t="s" s="136" r="C6004">
        <v>258</v>
      </c>
      <c t="s" s="136" r="D6004">
        <v>258</v>
      </c>
      <c t="s" s="136" r="E6004">
        <v>9581</v>
      </c>
      <c s="150" r="F6004"/>
    </row>
    <row r="6005">
      <c s="113" r="A6005">
        <v>273449000125</v>
      </c>
      <c t="s" s="136" r="B6005">
        <v>10710</v>
      </c>
      <c t="s" s="136" r="C6005">
        <v>258</v>
      </c>
      <c t="s" s="136" r="D6005">
        <v>258</v>
      </c>
      <c t="s" s="136" r="E6005">
        <v>10715</v>
      </c>
      <c s="150" r="F6005"/>
    </row>
    <row r="6006">
      <c s="113" r="A6006">
        <v>273449000168</v>
      </c>
      <c t="s" s="136" r="B6006">
        <v>10710</v>
      </c>
      <c t="s" s="136" r="C6006">
        <v>258</v>
      </c>
      <c t="s" s="136" r="D6006">
        <v>258</v>
      </c>
      <c t="s" s="136" r="E6006">
        <v>10716</v>
      </c>
      <c s="150" r="F6006"/>
    </row>
    <row r="6007">
      <c s="50" r="A6007">
        <v>173449000295</v>
      </c>
      <c t="s" s="103" r="B6007">
        <v>10717</v>
      </c>
      <c t="s" s="103" r="C6007">
        <v>4935</v>
      </c>
      <c t="s" s="103" r="D6007">
        <v>258</v>
      </c>
      <c t="s" s="103" r="E6007">
        <v>9604</v>
      </c>
      <c s="150" r="F6007"/>
    </row>
    <row r="6008">
      <c s="50" r="A6008">
        <v>173449000031</v>
      </c>
      <c t="s" s="103" r="B6008">
        <v>10717</v>
      </c>
      <c t="s" s="103" r="C6008">
        <v>4935</v>
      </c>
      <c t="s" s="103" r="D6008">
        <v>258</v>
      </c>
      <c t="s" s="103" r="E6008">
        <v>10718</v>
      </c>
      <c s="150" r="F6008"/>
    </row>
    <row r="6009">
      <c s="50" r="A6009">
        <v>173483000067</v>
      </c>
      <c t="s" s="103" r="B6009">
        <v>10719</v>
      </c>
      <c t="s" s="103" r="C6009">
        <v>4935</v>
      </c>
      <c t="s" s="103" r="D6009">
        <v>258</v>
      </c>
      <c t="s" s="103" r="E6009">
        <v>10720</v>
      </c>
      <c s="150" r="F6009"/>
    </row>
    <row r="6010">
      <c s="50" r="A6010">
        <v>173483000083</v>
      </c>
      <c t="s" s="103" r="B6010">
        <v>10719</v>
      </c>
      <c t="s" s="103" r="C6010">
        <v>4935</v>
      </c>
      <c t="s" s="103" r="D6010">
        <v>258</v>
      </c>
      <c t="s" s="103" r="E6010">
        <v>10721</v>
      </c>
      <c s="150" r="F6010"/>
    </row>
    <row r="6011">
      <c s="113" r="A6011">
        <v>173483000075</v>
      </c>
      <c t="s" s="136" r="B6011">
        <v>10722</v>
      </c>
      <c t="s" s="136" r="C6011">
        <v>258</v>
      </c>
      <c t="s" s="136" r="D6011">
        <v>258</v>
      </c>
      <c t="s" s="136" r="E6011">
        <v>5317</v>
      </c>
      <c s="150" r="F6011"/>
    </row>
    <row r="6012">
      <c s="113" r="A6012">
        <v>173483000334</v>
      </c>
      <c t="s" s="136" r="B6012">
        <v>10722</v>
      </c>
      <c t="s" s="136" r="C6012">
        <v>258</v>
      </c>
      <c t="s" s="136" r="D6012">
        <v>258</v>
      </c>
      <c t="s" s="136" r="E6012">
        <v>9661</v>
      </c>
      <c s="150" r="F6012"/>
    </row>
    <row r="6013">
      <c s="50" r="A6013">
        <v>173504000348</v>
      </c>
      <c t="s" s="103" r="B6013">
        <v>10723</v>
      </c>
      <c t="s" s="103" r="C6013">
        <v>4935</v>
      </c>
      <c t="s" s="103" r="D6013">
        <v>258</v>
      </c>
      <c t="s" s="103" r="E6013">
        <v>6007</v>
      </c>
      <c s="150" r="F6013"/>
    </row>
    <row r="6014">
      <c s="113" r="A6014">
        <v>173504000321</v>
      </c>
      <c t="s" s="136" r="B6014">
        <v>10724</v>
      </c>
      <c t="s" s="136" r="C6014">
        <v>258</v>
      </c>
      <c t="s" s="136" r="D6014">
        <v>258</v>
      </c>
      <c t="s" s="136" r="E6014">
        <v>10725</v>
      </c>
      <c s="150" r="F6014"/>
    </row>
    <row r="6015">
      <c s="113" r="A6015">
        <v>173504000330</v>
      </c>
      <c t="s" s="136" r="B6015">
        <v>10724</v>
      </c>
      <c t="s" s="136" r="C6015">
        <v>258</v>
      </c>
      <c t="s" s="136" r="D6015">
        <v>258</v>
      </c>
      <c t="s" s="136" r="E6015">
        <v>9618</v>
      </c>
      <c s="150" r="F6015"/>
    </row>
    <row r="6016">
      <c s="113" r="A6016">
        <v>273504000199</v>
      </c>
      <c t="s" s="136" r="B6016">
        <v>10724</v>
      </c>
      <c t="s" s="136" r="C6016">
        <v>258</v>
      </c>
      <c t="s" s="136" r="D6016">
        <v>258</v>
      </c>
      <c t="s" s="136" r="E6016">
        <v>10726</v>
      </c>
      <c s="150" r="F6016"/>
    </row>
    <row r="6017">
      <c s="113" r="A6017">
        <v>273504000202</v>
      </c>
      <c t="s" s="136" r="B6017">
        <v>10724</v>
      </c>
      <c t="s" s="136" r="C6017">
        <v>258</v>
      </c>
      <c t="s" s="136" r="D6017">
        <v>258</v>
      </c>
      <c t="s" s="136" r="E6017">
        <v>10727</v>
      </c>
      <c s="150" r="F6017"/>
    </row>
    <row r="6018">
      <c s="113" r="A6018">
        <v>273504000440</v>
      </c>
      <c t="s" s="136" r="B6018">
        <v>10724</v>
      </c>
      <c t="s" s="136" r="C6018">
        <v>258</v>
      </c>
      <c t="s" s="136" r="D6018">
        <v>258</v>
      </c>
      <c t="s" s="136" r="E6018">
        <v>8407</v>
      </c>
      <c s="150" r="F6018"/>
    </row>
    <row r="6019">
      <c s="113" r="A6019">
        <v>273504000482</v>
      </c>
      <c t="s" s="136" r="B6019">
        <v>10724</v>
      </c>
      <c t="s" s="136" r="C6019">
        <v>258</v>
      </c>
      <c t="s" s="136" r="D6019">
        <v>258</v>
      </c>
      <c t="s" s="136" r="E6019">
        <v>10728</v>
      </c>
      <c s="150" r="F6019"/>
    </row>
    <row r="6020">
      <c s="113" r="A6020">
        <v>273504000598</v>
      </c>
      <c t="s" s="136" r="B6020">
        <v>10724</v>
      </c>
      <c t="s" s="136" r="C6020">
        <v>258</v>
      </c>
      <c t="s" s="136" r="D6020">
        <v>258</v>
      </c>
      <c t="s" s="136" r="E6020">
        <v>10729</v>
      </c>
      <c s="150" r="F6020"/>
    </row>
    <row r="6021">
      <c s="113" r="A6021">
        <v>273504000792</v>
      </c>
      <c t="s" s="136" r="B6021">
        <v>10724</v>
      </c>
      <c t="s" s="136" r="C6021">
        <v>258</v>
      </c>
      <c t="s" s="136" r="D6021">
        <v>258</v>
      </c>
      <c t="s" s="136" r="E6021">
        <v>10730</v>
      </c>
      <c s="150" r="F6021"/>
    </row>
    <row r="6022">
      <c s="113" r="A6022">
        <v>273504000865</v>
      </c>
      <c t="s" s="136" r="B6022">
        <v>10724</v>
      </c>
      <c t="s" s="136" r="C6022">
        <v>258</v>
      </c>
      <c t="s" s="136" r="D6022">
        <v>258</v>
      </c>
      <c t="s" s="136" r="E6022">
        <v>10731</v>
      </c>
      <c s="150" r="F6022"/>
    </row>
    <row r="6023">
      <c s="113" r="A6023">
        <v>273504002060</v>
      </c>
      <c t="s" s="136" r="B6023">
        <v>10724</v>
      </c>
      <c t="s" s="136" r="C6023">
        <v>258</v>
      </c>
      <c t="s" s="136" r="D6023">
        <v>258</v>
      </c>
      <c t="s" s="136" r="E6023">
        <v>10732</v>
      </c>
      <c s="150" r="F6023"/>
    </row>
    <row r="6024">
      <c s="50" r="A6024">
        <v>273270000041</v>
      </c>
      <c t="s" s="103" r="B6024">
        <v>10733</v>
      </c>
      <c t="s" s="103" r="C6024">
        <v>4935</v>
      </c>
      <c t="s" s="103" r="D6024">
        <v>258</v>
      </c>
      <c t="s" s="103" r="E6024">
        <v>10734</v>
      </c>
      <c s="150" r="F6024"/>
    </row>
    <row r="6025">
      <c s="113" r="A6025">
        <v>173547000023</v>
      </c>
      <c t="s" s="136" r="B6025">
        <v>10735</v>
      </c>
      <c t="s" s="136" r="C6025">
        <v>258</v>
      </c>
      <c t="s" s="136" r="D6025">
        <v>258</v>
      </c>
      <c t="s" s="136" r="E6025">
        <v>5296</v>
      </c>
      <c s="150" r="F6025"/>
    </row>
    <row r="6026">
      <c s="113" r="A6026">
        <v>273547000036</v>
      </c>
      <c t="s" s="136" r="B6026">
        <v>10735</v>
      </c>
      <c t="s" s="136" r="C6026">
        <v>258</v>
      </c>
      <c t="s" s="136" r="D6026">
        <v>258</v>
      </c>
      <c t="s" s="136" r="E6026">
        <v>10736</v>
      </c>
      <c s="150" r="F6026"/>
    </row>
    <row r="6027">
      <c s="113" r="A6027">
        <v>273547000079</v>
      </c>
      <c t="s" s="136" r="B6027">
        <v>10735</v>
      </c>
      <c t="s" s="136" r="C6027">
        <v>258</v>
      </c>
      <c t="s" s="136" r="D6027">
        <v>258</v>
      </c>
      <c t="s" s="136" r="E6027">
        <v>10737</v>
      </c>
      <c s="150" r="F6027"/>
    </row>
    <row r="6028">
      <c s="113" r="A6028">
        <v>273547000141</v>
      </c>
      <c t="s" s="136" r="B6028">
        <v>10735</v>
      </c>
      <c t="s" s="136" r="C6028">
        <v>258</v>
      </c>
      <c t="s" s="136" r="D6028">
        <v>258</v>
      </c>
      <c t="s" s="136" r="E6028">
        <v>10738</v>
      </c>
      <c s="150" r="F6028"/>
    </row>
    <row r="6029">
      <c s="113" r="A6029">
        <v>173555000041</v>
      </c>
      <c t="s" s="136" r="B6029">
        <v>10739</v>
      </c>
      <c t="s" s="136" r="C6029">
        <v>258</v>
      </c>
      <c t="s" s="136" r="D6029">
        <v>258</v>
      </c>
      <c t="s" s="136" r="E6029">
        <v>5313</v>
      </c>
      <c s="150" r="F6029"/>
    </row>
    <row r="6030">
      <c s="113" r="A6030">
        <v>273555000118</v>
      </c>
      <c t="s" s="136" r="B6030">
        <v>10739</v>
      </c>
      <c t="s" s="136" r="C6030">
        <v>258</v>
      </c>
      <c t="s" s="136" r="D6030">
        <v>258</v>
      </c>
      <c t="s" s="136" r="E6030">
        <v>6921</v>
      </c>
      <c s="150" r="F6030"/>
    </row>
    <row r="6031">
      <c s="113" r="A6031">
        <v>273555000291</v>
      </c>
      <c t="s" s="136" r="B6031">
        <v>10739</v>
      </c>
      <c t="s" s="136" r="C6031">
        <v>258</v>
      </c>
      <c t="s" s="136" r="D6031">
        <v>258</v>
      </c>
      <c t="s" s="136" r="E6031">
        <v>10740</v>
      </c>
      <c s="150" r="F6031"/>
    </row>
    <row r="6032">
      <c s="113" r="A6032">
        <v>273555000321</v>
      </c>
      <c t="s" s="136" r="B6032">
        <v>10739</v>
      </c>
      <c t="s" s="136" r="C6032">
        <v>258</v>
      </c>
      <c t="s" s="136" r="D6032">
        <v>258</v>
      </c>
      <c t="s" s="136" r="E6032">
        <v>10741</v>
      </c>
      <c s="150" r="F6032"/>
    </row>
    <row r="6033">
      <c s="113" r="A6033">
        <v>273555001076</v>
      </c>
      <c t="s" s="136" r="B6033">
        <v>10739</v>
      </c>
      <c t="s" s="136" r="C6033">
        <v>258</v>
      </c>
      <c t="s" s="136" r="D6033">
        <v>258</v>
      </c>
      <c t="s" s="136" r="E6033">
        <v>10742</v>
      </c>
      <c s="150" r="F6033"/>
    </row>
    <row r="6034">
      <c s="113" r="A6034">
        <v>273555001238</v>
      </c>
      <c t="s" s="136" r="B6034">
        <v>10739</v>
      </c>
      <c t="s" s="136" r="C6034">
        <v>258</v>
      </c>
      <c t="s" s="136" r="D6034">
        <v>258</v>
      </c>
      <c t="s" s="136" r="E6034">
        <v>10743</v>
      </c>
      <c s="150" r="F6034"/>
    </row>
    <row r="6035">
      <c s="113" r="A6035">
        <v>173555000482</v>
      </c>
      <c t="s" s="136" r="B6035">
        <v>10739</v>
      </c>
      <c t="s" s="136" r="C6035">
        <v>258</v>
      </c>
      <c t="s" s="136" r="D6035">
        <v>258</v>
      </c>
      <c t="s" s="136" r="E6035">
        <v>10744</v>
      </c>
      <c s="150" r="F6035"/>
    </row>
    <row r="6036">
      <c s="113" r="A6036">
        <v>173555000601</v>
      </c>
      <c t="s" s="136" r="B6036">
        <v>10739</v>
      </c>
      <c t="s" s="136" r="C6036">
        <v>258</v>
      </c>
      <c t="s" s="136" r="D6036">
        <v>258</v>
      </c>
      <c t="s" s="136" r="E6036">
        <v>6918</v>
      </c>
      <c s="150" r="F6036"/>
    </row>
    <row r="6037">
      <c s="113" r="A6037">
        <v>273555000142</v>
      </c>
      <c t="s" s="136" r="B6037">
        <v>10739</v>
      </c>
      <c t="s" s="136" r="C6037">
        <v>258</v>
      </c>
      <c t="s" s="136" r="D6037">
        <v>258</v>
      </c>
      <c t="s" s="136" r="E6037">
        <v>5577</v>
      </c>
      <c s="150" r="F6037"/>
    </row>
    <row r="6038">
      <c s="113" r="A6038">
        <v>273555000151</v>
      </c>
      <c t="s" s="136" r="B6038">
        <v>10739</v>
      </c>
      <c t="s" s="136" r="C6038">
        <v>258</v>
      </c>
      <c t="s" s="136" r="D6038">
        <v>258</v>
      </c>
      <c t="s" s="136" r="E6038">
        <v>6720</v>
      </c>
      <c s="150" r="F6038"/>
    </row>
    <row r="6039">
      <c s="113" r="A6039">
        <v>273555000312</v>
      </c>
      <c t="s" s="136" r="B6039">
        <v>10739</v>
      </c>
      <c t="s" s="136" r="C6039">
        <v>258</v>
      </c>
      <c t="s" s="136" r="D6039">
        <v>258</v>
      </c>
      <c t="s" s="136" r="E6039">
        <v>10745</v>
      </c>
      <c s="150" r="F6039"/>
    </row>
    <row r="6040">
      <c s="113" r="A6040">
        <v>273555000568</v>
      </c>
      <c t="s" s="136" r="B6040">
        <v>10739</v>
      </c>
      <c t="s" s="136" r="C6040">
        <v>258</v>
      </c>
      <c t="s" s="136" r="D6040">
        <v>258</v>
      </c>
      <c t="s" s="136" r="E6040">
        <v>10746</v>
      </c>
      <c s="150" r="F6040"/>
    </row>
    <row r="6041">
      <c s="113" r="A6041">
        <v>273555001696</v>
      </c>
      <c t="s" s="136" r="B6041">
        <v>10739</v>
      </c>
      <c t="s" s="136" r="C6041">
        <v>258</v>
      </c>
      <c t="s" s="136" r="D6041">
        <v>258</v>
      </c>
      <c t="s" s="136" r="E6041">
        <v>9675</v>
      </c>
      <c s="150" r="F6041"/>
    </row>
    <row r="6042">
      <c s="113" r="A6042">
        <v>273555001793</v>
      </c>
      <c t="s" s="136" r="B6042">
        <v>10739</v>
      </c>
      <c t="s" s="136" r="C6042">
        <v>258</v>
      </c>
      <c t="s" s="136" r="D6042">
        <v>258</v>
      </c>
      <c t="s" s="136" r="E6042">
        <v>10747</v>
      </c>
      <c s="150" r="F6042"/>
    </row>
    <row r="6043">
      <c s="50" r="A6043">
        <v>173563000149</v>
      </c>
      <c t="s" s="103" r="B6043">
        <v>10748</v>
      </c>
      <c t="s" s="103" r="C6043">
        <v>4935</v>
      </c>
      <c t="s" s="103" r="D6043">
        <v>258</v>
      </c>
      <c t="s" s="103" r="E6043">
        <v>10749</v>
      </c>
      <c s="150" r="F6043"/>
    </row>
    <row r="6044">
      <c s="50" r="A6044">
        <v>173563000033</v>
      </c>
      <c t="s" s="103" r="B6044">
        <v>10748</v>
      </c>
      <c t="s" s="103" r="C6044">
        <v>4935</v>
      </c>
      <c t="s" s="103" r="D6044">
        <v>258</v>
      </c>
      <c t="s" s="103" r="E6044">
        <v>10750</v>
      </c>
      <c s="150" r="F6044"/>
    </row>
    <row r="6045">
      <c s="113" r="A6045">
        <v>173585000274</v>
      </c>
      <c t="s" s="136" r="B6045">
        <v>10751</v>
      </c>
      <c t="s" s="136" r="C6045">
        <v>258</v>
      </c>
      <c t="s" s="136" r="D6045">
        <v>258</v>
      </c>
      <c t="s" s="136" r="E6045">
        <v>10752</v>
      </c>
      <c s="150" r="F6045"/>
    </row>
    <row r="6046">
      <c s="113" r="A6046">
        <v>173585000355</v>
      </c>
      <c t="s" s="136" r="B6046">
        <v>10751</v>
      </c>
      <c t="s" s="136" r="C6046">
        <v>258</v>
      </c>
      <c t="s" s="136" r="D6046">
        <v>258</v>
      </c>
      <c t="s" s="136" r="E6046">
        <v>10753</v>
      </c>
      <c s="150" r="F6046"/>
    </row>
    <row r="6047">
      <c s="113" r="A6047">
        <v>273585000554</v>
      </c>
      <c t="s" s="136" r="B6047">
        <v>10751</v>
      </c>
      <c t="s" s="136" r="C6047">
        <v>258</v>
      </c>
      <c t="s" s="136" r="D6047">
        <v>258</v>
      </c>
      <c t="s" s="136" r="E6047">
        <v>10754</v>
      </c>
      <c s="150" r="F6047"/>
    </row>
    <row r="6048">
      <c s="113" r="A6048">
        <v>273585000619</v>
      </c>
      <c t="s" s="136" r="B6048">
        <v>10751</v>
      </c>
      <c t="s" s="136" r="C6048">
        <v>258</v>
      </c>
      <c t="s" s="136" r="D6048">
        <v>258</v>
      </c>
      <c t="s" s="136" r="E6048">
        <v>4339</v>
      </c>
      <c s="150" r="F6048"/>
    </row>
    <row r="6049">
      <c s="50" r="A6049">
        <v>173585000282</v>
      </c>
      <c t="s" s="103" r="B6049">
        <v>10755</v>
      </c>
      <c t="s" s="103" r="C6049">
        <v>4935</v>
      </c>
      <c t="s" s="103" r="D6049">
        <v>258</v>
      </c>
      <c t="s" s="103" r="E6049">
        <v>5598</v>
      </c>
      <c s="150" r="F6049"/>
    </row>
    <row r="6050">
      <c s="50" r="A6050">
        <v>173585000347</v>
      </c>
      <c t="s" s="103" r="B6050">
        <v>10755</v>
      </c>
      <c t="s" s="103" r="C6050">
        <v>4935</v>
      </c>
      <c t="s" s="103" r="D6050">
        <v>258</v>
      </c>
      <c t="s" s="103" r="E6050">
        <v>10756</v>
      </c>
      <c s="150" r="F6050"/>
    </row>
    <row r="6051">
      <c s="113" r="A6051">
        <v>173616000278</v>
      </c>
      <c t="s" s="136" r="B6051">
        <v>10757</v>
      </c>
      <c t="s" s="136" r="C6051">
        <v>258</v>
      </c>
      <c t="s" s="136" r="D6051">
        <v>258</v>
      </c>
      <c t="s" s="136" r="E6051">
        <v>1554</v>
      </c>
      <c s="150" r="F6051"/>
    </row>
    <row r="6052">
      <c s="113" r="A6052">
        <v>273616000132</v>
      </c>
      <c t="s" s="136" r="B6052">
        <v>10757</v>
      </c>
      <c t="s" s="136" r="C6052">
        <v>258</v>
      </c>
      <c t="s" s="136" r="D6052">
        <v>258</v>
      </c>
      <c t="s" s="136" r="E6052">
        <v>10758</v>
      </c>
      <c s="150" r="F6052"/>
    </row>
    <row r="6053">
      <c s="113" r="A6053">
        <v>273616000221</v>
      </c>
      <c t="s" s="136" r="B6053">
        <v>10757</v>
      </c>
      <c t="s" s="136" r="C6053">
        <v>258</v>
      </c>
      <c t="s" s="136" r="D6053">
        <v>258</v>
      </c>
      <c t="s" s="136" r="E6053">
        <v>7721</v>
      </c>
      <c s="150" r="F6053"/>
    </row>
    <row r="6054">
      <c s="113" r="A6054">
        <v>273616000248</v>
      </c>
      <c t="s" s="136" r="B6054">
        <v>10757</v>
      </c>
      <c t="s" s="136" r="C6054">
        <v>258</v>
      </c>
      <c t="s" s="136" r="D6054">
        <v>258</v>
      </c>
      <c t="s" s="136" r="E6054">
        <v>10759</v>
      </c>
      <c s="150" r="F6054"/>
    </row>
    <row r="6055">
      <c s="113" r="A6055">
        <v>273616000311</v>
      </c>
      <c t="s" s="136" r="B6055">
        <v>10757</v>
      </c>
      <c t="s" s="136" r="C6055">
        <v>258</v>
      </c>
      <c t="s" s="136" r="D6055">
        <v>258</v>
      </c>
      <c t="s" s="136" r="E6055">
        <v>10760</v>
      </c>
      <c s="150" r="F6055"/>
    </row>
    <row r="6056">
      <c s="113" r="A6056">
        <v>273616000337</v>
      </c>
      <c t="s" s="136" r="B6056">
        <v>10757</v>
      </c>
      <c t="s" s="136" r="C6056">
        <v>258</v>
      </c>
      <c t="s" s="136" r="D6056">
        <v>258</v>
      </c>
      <c t="s" s="136" r="E6056">
        <v>10761</v>
      </c>
      <c s="150" r="F6056"/>
    </row>
    <row r="6057">
      <c s="113" r="A6057">
        <v>273616000540</v>
      </c>
      <c t="s" s="136" r="B6057">
        <v>10757</v>
      </c>
      <c t="s" s="136" r="C6057">
        <v>258</v>
      </c>
      <c t="s" s="136" r="D6057">
        <v>258</v>
      </c>
      <c t="s" s="136" r="E6057">
        <v>10762</v>
      </c>
      <c s="150" r="F6057"/>
    </row>
    <row r="6058">
      <c s="113" r="A6058">
        <v>273616000876</v>
      </c>
      <c t="s" s="136" r="B6058">
        <v>10757</v>
      </c>
      <c t="s" s="136" r="C6058">
        <v>258</v>
      </c>
      <c t="s" s="136" r="D6058">
        <v>258</v>
      </c>
      <c t="s" s="136" r="E6058">
        <v>10763</v>
      </c>
      <c s="150" r="F6058"/>
    </row>
    <row r="6059">
      <c s="113" r="A6059">
        <v>273616000965</v>
      </c>
      <c t="s" s="136" r="B6059">
        <v>10757</v>
      </c>
      <c t="s" s="136" r="C6059">
        <v>258</v>
      </c>
      <c t="s" s="136" r="D6059">
        <v>258</v>
      </c>
      <c t="s" s="136" r="E6059">
        <v>10764</v>
      </c>
      <c s="150" r="F6059"/>
    </row>
    <row r="6060">
      <c s="113" r="A6060">
        <v>273616001295</v>
      </c>
      <c t="s" s="136" r="B6060">
        <v>10757</v>
      </c>
      <c t="s" s="136" r="C6060">
        <v>258</v>
      </c>
      <c t="s" s="136" r="D6060">
        <v>258</v>
      </c>
      <c t="s" s="136" r="E6060">
        <v>1826</v>
      </c>
      <c s="150" r="F6060"/>
    </row>
    <row r="6061">
      <c s="113" r="A6061">
        <v>273616001376</v>
      </c>
      <c t="s" s="136" r="B6061">
        <v>10757</v>
      </c>
      <c t="s" s="136" r="C6061">
        <v>258</v>
      </c>
      <c t="s" s="136" r="D6061">
        <v>258</v>
      </c>
      <c t="s" s="136" r="E6061">
        <v>10765</v>
      </c>
      <c s="150" r="F6061"/>
    </row>
    <row r="6062">
      <c s="113" r="A6062">
        <v>273616001449</v>
      </c>
      <c t="s" s="136" r="B6062">
        <v>10757</v>
      </c>
      <c t="s" s="136" r="C6062">
        <v>258</v>
      </c>
      <c t="s" s="136" r="D6062">
        <v>258</v>
      </c>
      <c t="s" s="136" r="E6062">
        <v>9030</v>
      </c>
      <c s="150" r="F6062"/>
    </row>
    <row r="6063">
      <c s="113" r="A6063">
        <v>273616001619</v>
      </c>
      <c t="s" s="136" r="B6063">
        <v>10757</v>
      </c>
      <c t="s" s="136" r="C6063">
        <v>258</v>
      </c>
      <c t="s" s="136" r="D6063">
        <v>258</v>
      </c>
      <c t="s" s="136" r="E6063">
        <v>10766</v>
      </c>
      <c s="150" r="F6063"/>
    </row>
    <row r="6064">
      <c s="113" r="A6064">
        <v>273616001678</v>
      </c>
      <c t="s" s="136" r="B6064">
        <v>10757</v>
      </c>
      <c t="s" s="136" r="C6064">
        <v>258</v>
      </c>
      <c t="s" s="136" r="D6064">
        <v>258</v>
      </c>
      <c t="s" s="136" r="E6064">
        <v>10767</v>
      </c>
      <c s="150" r="F6064"/>
    </row>
    <row r="6065">
      <c s="113" r="A6065">
        <v>273616001716</v>
      </c>
      <c t="s" s="136" r="B6065">
        <v>10757</v>
      </c>
      <c t="s" s="136" r="C6065">
        <v>258</v>
      </c>
      <c t="s" s="136" r="D6065">
        <v>258</v>
      </c>
      <c t="s" s="136" r="E6065">
        <v>5702</v>
      </c>
      <c s="150" r="F6065"/>
    </row>
    <row r="6066">
      <c s="113" r="A6066">
        <v>273616001767</v>
      </c>
      <c t="s" s="136" r="B6066">
        <v>10757</v>
      </c>
      <c t="s" s="136" r="C6066">
        <v>258</v>
      </c>
      <c t="s" s="136" r="D6066">
        <v>258</v>
      </c>
      <c t="s" s="136" r="E6066">
        <v>10768</v>
      </c>
      <c s="150" r="F6066"/>
    </row>
    <row r="6067">
      <c s="113" r="A6067">
        <v>273616001856</v>
      </c>
      <c t="s" s="136" r="B6067">
        <v>10757</v>
      </c>
      <c t="s" s="136" r="C6067">
        <v>258</v>
      </c>
      <c t="s" s="136" r="D6067">
        <v>258</v>
      </c>
      <c t="s" s="136" r="E6067">
        <v>10769</v>
      </c>
      <c s="150" r="F6067"/>
    </row>
    <row r="6068">
      <c s="113" r="A6068">
        <v>173616000260</v>
      </c>
      <c t="s" s="136" r="B6068">
        <v>10757</v>
      </c>
      <c t="s" s="136" r="C6068">
        <v>258</v>
      </c>
      <c t="s" s="136" r="D6068">
        <v>258</v>
      </c>
      <c t="s" s="136" r="E6068">
        <v>7301</v>
      </c>
      <c s="150" r="F6068"/>
    </row>
    <row r="6069">
      <c s="113" r="A6069">
        <v>273616000051</v>
      </c>
      <c t="s" s="136" r="B6069">
        <v>10757</v>
      </c>
      <c t="s" s="136" r="C6069">
        <v>258</v>
      </c>
      <c t="s" s="136" r="D6069">
        <v>258</v>
      </c>
      <c t="s" s="136" r="E6069">
        <v>8415</v>
      </c>
      <c s="150" r="F6069"/>
    </row>
    <row r="6070">
      <c s="113" r="A6070">
        <v>273616000108</v>
      </c>
      <c t="s" s="136" r="B6070">
        <v>10757</v>
      </c>
      <c t="s" s="136" r="C6070">
        <v>258</v>
      </c>
      <c t="s" s="136" r="D6070">
        <v>258</v>
      </c>
      <c t="s" s="136" r="E6070">
        <v>10770</v>
      </c>
      <c s="150" r="F6070"/>
    </row>
    <row r="6071">
      <c s="113" r="A6071">
        <v>273616000329</v>
      </c>
      <c t="s" s="136" r="B6071">
        <v>10757</v>
      </c>
      <c t="s" s="136" r="C6071">
        <v>258</v>
      </c>
      <c t="s" s="136" r="D6071">
        <v>258</v>
      </c>
      <c t="s" s="136" r="E6071">
        <v>10771</v>
      </c>
      <c s="150" r="F6071"/>
    </row>
    <row r="6072">
      <c s="113" r="A6072">
        <v>273616000604</v>
      </c>
      <c t="s" s="136" r="B6072">
        <v>10757</v>
      </c>
      <c t="s" s="136" r="C6072">
        <v>258</v>
      </c>
      <c t="s" s="136" r="D6072">
        <v>258</v>
      </c>
      <c t="s" s="136" r="E6072">
        <v>10772</v>
      </c>
      <c s="150" r="F6072"/>
    </row>
    <row r="6073">
      <c s="113" r="A6073">
        <v>273616000884</v>
      </c>
      <c t="s" s="136" r="B6073">
        <v>10757</v>
      </c>
      <c t="s" s="136" r="C6073">
        <v>258</v>
      </c>
      <c t="s" s="136" r="D6073">
        <v>258</v>
      </c>
      <c t="s" s="136" r="E6073">
        <v>10773</v>
      </c>
      <c s="150" r="F6073"/>
    </row>
    <row r="6074">
      <c s="113" r="A6074">
        <v>273616000906</v>
      </c>
      <c t="s" s="136" r="B6074">
        <v>10757</v>
      </c>
      <c t="s" s="136" r="C6074">
        <v>258</v>
      </c>
      <c t="s" s="136" r="D6074">
        <v>258</v>
      </c>
      <c t="s" s="136" r="E6074">
        <v>10774</v>
      </c>
      <c s="150" r="F6074"/>
    </row>
    <row r="6075">
      <c s="113" r="A6075">
        <v>273616000922</v>
      </c>
      <c t="s" s="136" r="B6075">
        <v>10757</v>
      </c>
      <c t="s" s="136" r="C6075">
        <v>258</v>
      </c>
      <c t="s" s="136" r="D6075">
        <v>258</v>
      </c>
      <c t="s" s="136" r="E6075">
        <v>10775</v>
      </c>
      <c s="150" r="F6075"/>
    </row>
    <row r="6076">
      <c s="113" r="A6076">
        <v>273616000981</v>
      </c>
      <c t="s" s="136" r="B6076">
        <v>10757</v>
      </c>
      <c t="s" s="136" r="C6076">
        <v>258</v>
      </c>
      <c t="s" s="136" r="D6076">
        <v>258</v>
      </c>
      <c t="s" s="136" r="E6076">
        <v>10776</v>
      </c>
      <c s="150" r="F6076"/>
    </row>
    <row r="6077">
      <c s="113" r="A6077">
        <v>273616001031</v>
      </c>
      <c t="s" s="136" r="B6077">
        <v>10757</v>
      </c>
      <c t="s" s="136" r="C6077">
        <v>258</v>
      </c>
      <c t="s" s="136" r="D6077">
        <v>258</v>
      </c>
      <c t="s" s="136" r="E6077">
        <v>10777</v>
      </c>
      <c s="150" r="F6077"/>
    </row>
    <row r="6078">
      <c s="113" r="A6078">
        <v>273616001198</v>
      </c>
      <c t="s" s="136" r="B6078">
        <v>10757</v>
      </c>
      <c t="s" s="136" r="C6078">
        <v>258</v>
      </c>
      <c t="s" s="136" r="D6078">
        <v>258</v>
      </c>
      <c t="s" s="136" r="E6078">
        <v>10778</v>
      </c>
      <c s="150" r="F6078"/>
    </row>
    <row r="6079">
      <c s="113" r="A6079">
        <v>273616001279</v>
      </c>
      <c t="s" s="136" r="B6079">
        <v>10757</v>
      </c>
      <c t="s" s="136" r="C6079">
        <v>258</v>
      </c>
      <c t="s" s="136" r="D6079">
        <v>258</v>
      </c>
      <c t="s" s="136" r="E6079">
        <v>10779</v>
      </c>
      <c s="150" r="F6079"/>
    </row>
    <row r="6080">
      <c s="113" r="A6080">
        <v>273616001414</v>
      </c>
      <c t="s" s="136" r="B6080">
        <v>10757</v>
      </c>
      <c t="s" s="136" r="C6080">
        <v>258</v>
      </c>
      <c t="s" s="136" r="D6080">
        <v>258</v>
      </c>
      <c t="s" s="136" r="E6080">
        <v>5584</v>
      </c>
      <c s="150" r="F6080"/>
    </row>
    <row r="6081">
      <c s="113" r="A6081">
        <v>273616001457</v>
      </c>
      <c t="s" s="136" r="B6081">
        <v>10757</v>
      </c>
      <c t="s" s="136" r="C6081">
        <v>258</v>
      </c>
      <c t="s" s="136" r="D6081">
        <v>258</v>
      </c>
      <c t="s" s="136" r="E6081">
        <v>10780</v>
      </c>
      <c s="150" r="F6081"/>
    </row>
    <row r="6082">
      <c s="113" r="A6082">
        <v>273616001503</v>
      </c>
      <c t="s" s="136" r="B6082">
        <v>10757</v>
      </c>
      <c t="s" s="136" r="C6082">
        <v>258</v>
      </c>
      <c t="s" s="136" r="D6082">
        <v>258</v>
      </c>
      <c t="s" s="136" r="E6082">
        <v>5590</v>
      </c>
      <c s="150" r="F6082"/>
    </row>
    <row r="6083">
      <c s="113" r="A6083">
        <v>273616001546</v>
      </c>
      <c t="s" s="136" r="B6083">
        <v>10757</v>
      </c>
      <c t="s" s="136" r="C6083">
        <v>258</v>
      </c>
      <c t="s" s="136" r="D6083">
        <v>258</v>
      </c>
      <c t="s" s="136" r="E6083">
        <v>10781</v>
      </c>
      <c s="150" r="F6083"/>
    </row>
    <row r="6084">
      <c s="113" r="A6084">
        <v>273616001562</v>
      </c>
      <c t="s" s="136" r="B6084">
        <v>10757</v>
      </c>
      <c t="s" s="136" r="C6084">
        <v>258</v>
      </c>
      <c t="s" s="136" r="D6084">
        <v>258</v>
      </c>
      <c t="s" s="136" r="E6084">
        <v>10782</v>
      </c>
      <c s="150" r="F6084"/>
    </row>
    <row r="6085">
      <c s="113" r="A6085">
        <v>273616001627</v>
      </c>
      <c t="s" s="136" r="B6085">
        <v>10757</v>
      </c>
      <c t="s" s="136" r="C6085">
        <v>258</v>
      </c>
      <c t="s" s="136" r="D6085">
        <v>258</v>
      </c>
      <c t="s" s="136" r="E6085">
        <v>10783</v>
      </c>
      <c s="150" r="F6085"/>
    </row>
    <row r="6086">
      <c s="113" r="A6086">
        <v>273616001732</v>
      </c>
      <c t="s" s="136" r="B6086">
        <v>10757</v>
      </c>
      <c t="s" s="136" r="C6086">
        <v>258</v>
      </c>
      <c t="s" s="136" r="D6086">
        <v>258</v>
      </c>
      <c t="s" s="136" r="E6086">
        <v>10784</v>
      </c>
      <c s="150" r="F6086"/>
    </row>
    <row r="6087">
      <c s="113" r="A6087">
        <v>273616001848</v>
      </c>
      <c t="s" s="136" r="B6087">
        <v>10757</v>
      </c>
      <c t="s" s="136" r="C6087">
        <v>258</v>
      </c>
      <c t="s" s="136" r="D6087">
        <v>258</v>
      </c>
      <c t="s" s="136" r="E6087">
        <v>10581</v>
      </c>
      <c s="150" r="F6087"/>
    </row>
    <row r="6088">
      <c s="113" r="A6088">
        <v>173624000040</v>
      </c>
      <c t="s" s="136" r="B6088">
        <v>10785</v>
      </c>
      <c t="s" s="136" r="C6088">
        <v>258</v>
      </c>
      <c t="s" s="136" r="D6088">
        <v>258</v>
      </c>
      <c t="s" s="136" r="E6088">
        <v>1554</v>
      </c>
      <c s="150" r="F6088"/>
    </row>
    <row r="6089">
      <c s="113" r="A6089">
        <v>173624000058</v>
      </c>
      <c t="s" s="136" r="B6089">
        <v>10785</v>
      </c>
      <c t="s" s="136" r="C6089">
        <v>258</v>
      </c>
      <c t="s" s="136" r="D6089">
        <v>258</v>
      </c>
      <c t="s" s="136" r="E6089">
        <v>10786</v>
      </c>
      <c s="150" r="F6089"/>
    </row>
    <row r="6090">
      <c s="113" r="A6090">
        <v>173624000066</v>
      </c>
      <c t="s" s="136" r="B6090">
        <v>10785</v>
      </c>
      <c t="s" s="136" r="C6090">
        <v>258</v>
      </c>
      <c t="s" s="136" r="D6090">
        <v>258</v>
      </c>
      <c t="s" s="136" r="E6090">
        <v>10787</v>
      </c>
      <c s="150" r="F6090"/>
    </row>
    <row r="6091">
      <c s="113" r="A6091">
        <v>173624001046</v>
      </c>
      <c t="s" s="136" r="B6091">
        <v>10785</v>
      </c>
      <c t="s" s="136" r="C6091">
        <v>258</v>
      </c>
      <c t="s" s="136" r="D6091">
        <v>258</v>
      </c>
      <c t="s" s="136" r="E6091">
        <v>10508</v>
      </c>
      <c s="150" r="F6091"/>
    </row>
    <row r="6092">
      <c s="113" r="A6092">
        <v>273624000176</v>
      </c>
      <c t="s" s="136" r="B6092">
        <v>10785</v>
      </c>
      <c t="s" s="136" r="C6092">
        <v>258</v>
      </c>
      <c t="s" s="136" r="D6092">
        <v>258</v>
      </c>
      <c t="s" s="136" r="E6092">
        <v>10788</v>
      </c>
      <c s="150" r="F6092"/>
    </row>
    <row r="6093">
      <c s="113" r="A6093">
        <v>273624000206</v>
      </c>
      <c t="s" s="136" r="B6093">
        <v>10785</v>
      </c>
      <c t="s" s="136" r="C6093">
        <v>258</v>
      </c>
      <c t="s" s="136" r="D6093">
        <v>258</v>
      </c>
      <c t="s" s="136" r="E6093">
        <v>10789</v>
      </c>
      <c s="150" r="F6093"/>
    </row>
    <row r="6094">
      <c s="113" r="A6094">
        <v>273624000281</v>
      </c>
      <c t="s" s="136" r="B6094">
        <v>10785</v>
      </c>
      <c t="s" s="136" r="C6094">
        <v>258</v>
      </c>
      <c t="s" s="136" r="D6094">
        <v>258</v>
      </c>
      <c t="s" s="136" r="E6094">
        <v>10790</v>
      </c>
      <c s="150" r="F6094"/>
    </row>
    <row r="6095">
      <c s="113" r="A6095">
        <v>273624000427</v>
      </c>
      <c t="s" s="136" r="B6095">
        <v>10785</v>
      </c>
      <c t="s" s="136" r="C6095">
        <v>258</v>
      </c>
      <c t="s" s="136" r="D6095">
        <v>258</v>
      </c>
      <c t="s" s="136" r="E6095">
        <v>10791</v>
      </c>
      <c s="150" r="F6095"/>
    </row>
    <row r="6096">
      <c s="113" r="A6096">
        <v>273624001571</v>
      </c>
      <c t="s" s="136" r="B6096">
        <v>10785</v>
      </c>
      <c t="s" s="136" r="C6096">
        <v>258</v>
      </c>
      <c t="s" s="136" r="D6096">
        <v>258</v>
      </c>
      <c t="s" s="136" r="E6096">
        <v>8331</v>
      </c>
      <c s="150" r="F6096"/>
    </row>
    <row r="6097">
      <c s="113" r="A6097">
        <v>273624001792</v>
      </c>
      <c t="s" s="136" r="B6097">
        <v>10785</v>
      </c>
      <c t="s" s="136" r="C6097">
        <v>258</v>
      </c>
      <c t="s" s="136" r="D6097">
        <v>258</v>
      </c>
      <c t="s" s="136" r="E6097">
        <v>10792</v>
      </c>
      <c s="150" r="F6097"/>
    </row>
    <row r="6098">
      <c s="113" r="A6098">
        <v>273624001814</v>
      </c>
      <c t="s" s="136" r="B6098">
        <v>10785</v>
      </c>
      <c t="s" s="136" r="C6098">
        <v>258</v>
      </c>
      <c t="s" s="136" r="D6098">
        <v>258</v>
      </c>
      <c t="s" s="136" r="E6098">
        <v>10793</v>
      </c>
      <c s="150" r="F6098"/>
    </row>
    <row r="6099">
      <c s="113" r="A6099">
        <v>173671000201</v>
      </c>
      <c t="s" s="136" r="B6099">
        <v>10794</v>
      </c>
      <c t="s" s="136" r="C6099">
        <v>258</v>
      </c>
      <c t="s" s="136" r="D6099">
        <v>258</v>
      </c>
      <c t="s" s="136" r="E6099">
        <v>6973</v>
      </c>
      <c s="150" r="F6099"/>
    </row>
    <row r="6100">
      <c s="113" r="A6100">
        <v>173671000252</v>
      </c>
      <c t="s" s="136" r="B6100">
        <v>10794</v>
      </c>
      <c t="s" s="136" r="C6100">
        <v>258</v>
      </c>
      <c t="s" s="136" r="D6100">
        <v>258</v>
      </c>
      <c t="s" s="136" r="E6100">
        <v>7017</v>
      </c>
      <c s="150" r="F6100"/>
    </row>
    <row r="6101">
      <c s="113" r="A6101">
        <v>173671000457</v>
      </c>
      <c t="s" s="136" r="B6101">
        <v>10794</v>
      </c>
      <c t="s" s="136" r="C6101">
        <v>258</v>
      </c>
      <c t="s" s="136" r="D6101">
        <v>258</v>
      </c>
      <c t="s" s="136" r="E6101">
        <v>8382</v>
      </c>
      <c s="150" r="F6101"/>
    </row>
    <row r="6102">
      <c s="113" r="A6102">
        <v>273671000290</v>
      </c>
      <c t="s" s="136" r="B6102">
        <v>10794</v>
      </c>
      <c t="s" s="136" r="C6102">
        <v>258</v>
      </c>
      <c t="s" s="136" r="D6102">
        <v>258</v>
      </c>
      <c t="s" s="136" r="E6102">
        <v>8451</v>
      </c>
      <c s="150" r="F6102"/>
    </row>
    <row r="6103">
      <c s="113" r="A6103">
        <v>273671000303</v>
      </c>
      <c t="s" s="136" r="B6103">
        <v>10794</v>
      </c>
      <c t="s" s="136" r="C6103">
        <v>258</v>
      </c>
      <c t="s" s="136" r="D6103">
        <v>258</v>
      </c>
      <c t="s" s="136" r="E6103">
        <v>10795</v>
      </c>
      <c s="150" r="F6103"/>
    </row>
    <row r="6104">
      <c s="113" r="A6104">
        <v>273671000346</v>
      </c>
      <c t="s" s="136" r="B6104">
        <v>10794</v>
      </c>
      <c t="s" s="136" r="C6104">
        <v>258</v>
      </c>
      <c t="s" s="136" r="D6104">
        <v>258</v>
      </c>
      <c t="s" s="136" r="E6104">
        <v>6964</v>
      </c>
      <c s="150" r="F6104"/>
    </row>
    <row r="6105">
      <c s="113" r="A6105">
        <v>273671000354</v>
      </c>
      <c t="s" s="136" r="B6105">
        <v>10794</v>
      </c>
      <c t="s" s="136" r="C6105">
        <v>258</v>
      </c>
      <c t="s" s="136" r="D6105">
        <v>258</v>
      </c>
      <c t="s" s="136" r="E6105">
        <v>10796</v>
      </c>
      <c s="150" r="F6105"/>
    </row>
    <row r="6106">
      <c s="50" r="A6106">
        <v>173671000490</v>
      </c>
      <c t="s" s="103" r="B6106">
        <v>10797</v>
      </c>
      <c t="s" s="103" r="C6106">
        <v>4935</v>
      </c>
      <c t="s" s="103" r="D6106">
        <v>258</v>
      </c>
      <c t="s" s="103" r="E6106">
        <v>9875</v>
      </c>
      <c s="150" r="F6106"/>
    </row>
    <row r="6107">
      <c s="50" r="A6107">
        <v>173671000244</v>
      </c>
      <c t="s" s="103" r="B6107">
        <v>10797</v>
      </c>
      <c t="s" s="103" r="C6107">
        <v>4935</v>
      </c>
      <c t="s" s="103" r="D6107">
        <v>258</v>
      </c>
      <c t="s" s="103" r="E6107">
        <v>10768</v>
      </c>
      <c s="150" r="F6107"/>
    </row>
    <row r="6108">
      <c s="50" r="A6108">
        <v>173671000228</v>
      </c>
      <c t="s" s="103" r="B6108">
        <v>10797</v>
      </c>
      <c t="s" s="103" r="C6108">
        <v>4935</v>
      </c>
      <c t="s" s="103" r="D6108">
        <v>258</v>
      </c>
      <c t="s" s="103" r="E6108">
        <v>10798</v>
      </c>
      <c s="150" r="F6108"/>
    </row>
    <row r="6109">
      <c s="113" r="A6109">
        <v>173675000028</v>
      </c>
      <c t="s" s="136" r="B6109">
        <v>8333</v>
      </c>
      <c t="s" s="136" r="C6109">
        <v>258</v>
      </c>
      <c t="s" s="136" r="D6109">
        <v>258</v>
      </c>
      <c t="s" s="136" r="E6109">
        <v>10799</v>
      </c>
      <c s="150" r="F6109"/>
    </row>
    <row r="6110">
      <c s="113" r="A6110">
        <v>173675000036</v>
      </c>
      <c t="s" s="136" r="B6110">
        <v>8333</v>
      </c>
      <c t="s" s="136" r="C6110">
        <v>258</v>
      </c>
      <c t="s" s="136" r="D6110">
        <v>258</v>
      </c>
      <c t="s" s="136" r="E6110">
        <v>10800</v>
      </c>
      <c s="150" r="F6110"/>
    </row>
    <row r="6111">
      <c s="113" r="A6111">
        <v>173675000044</v>
      </c>
      <c t="s" s="136" r="B6111">
        <v>8333</v>
      </c>
      <c t="s" s="136" r="C6111">
        <v>258</v>
      </c>
      <c t="s" s="136" r="D6111">
        <v>258</v>
      </c>
      <c t="s" s="136" r="E6111">
        <v>6964</v>
      </c>
      <c s="150" r="F6111"/>
    </row>
    <row r="6112">
      <c s="113" r="A6112">
        <v>273675000103</v>
      </c>
      <c t="s" s="136" r="B6112">
        <v>8333</v>
      </c>
      <c t="s" s="136" r="C6112">
        <v>258</v>
      </c>
      <c t="s" s="136" r="D6112">
        <v>258</v>
      </c>
      <c t="s" s="136" r="E6112">
        <v>10801</v>
      </c>
      <c s="150" r="F6112"/>
    </row>
    <row r="6113">
      <c s="113" r="A6113">
        <v>273675000120</v>
      </c>
      <c t="s" s="136" r="B6113">
        <v>8333</v>
      </c>
      <c t="s" s="136" r="C6113">
        <v>258</v>
      </c>
      <c t="s" s="136" r="D6113">
        <v>258</v>
      </c>
      <c t="s" s="136" r="E6113">
        <v>10802</v>
      </c>
      <c s="150" r="F6113"/>
    </row>
    <row r="6114">
      <c s="113" r="A6114">
        <v>273675000138</v>
      </c>
      <c t="s" s="136" r="B6114">
        <v>8333</v>
      </c>
      <c t="s" s="136" r="C6114">
        <v>258</v>
      </c>
      <c t="s" s="136" r="D6114">
        <v>258</v>
      </c>
      <c t="s" s="136" r="E6114">
        <v>10803</v>
      </c>
      <c s="150" r="F6114"/>
    </row>
    <row r="6115">
      <c s="113" r="A6115">
        <v>273675000227</v>
      </c>
      <c t="s" s="136" r="B6115">
        <v>10804</v>
      </c>
      <c t="s" s="136" r="C6115">
        <v>258</v>
      </c>
      <c t="s" s="136" r="D6115">
        <v>258</v>
      </c>
      <c t="s" s="136" r="E6115">
        <v>10805</v>
      </c>
      <c s="150" r="F6115"/>
    </row>
    <row r="6116">
      <c s="113" r="A6116">
        <v>273675000235</v>
      </c>
      <c t="s" s="136" r="B6116">
        <v>8333</v>
      </c>
      <c t="s" s="136" r="C6116">
        <v>258</v>
      </c>
      <c t="s" s="136" r="D6116">
        <v>258</v>
      </c>
      <c t="s" s="136" r="E6116">
        <v>10806</v>
      </c>
      <c s="150" r="F6116"/>
    </row>
    <row r="6117">
      <c s="113" r="A6117">
        <v>273675000260</v>
      </c>
      <c t="s" s="136" r="B6117">
        <v>8333</v>
      </c>
      <c t="s" s="136" r="C6117">
        <v>258</v>
      </c>
      <c t="s" s="136" r="D6117">
        <v>258</v>
      </c>
      <c t="s" s="136" r="E6117">
        <v>10807</v>
      </c>
      <c s="150" r="F6117"/>
    </row>
    <row r="6118">
      <c s="113" r="A6118">
        <v>273675000278</v>
      </c>
      <c t="s" s="136" r="B6118">
        <v>8333</v>
      </c>
      <c t="s" s="136" r="C6118">
        <v>258</v>
      </c>
      <c t="s" s="136" r="D6118">
        <v>258</v>
      </c>
      <c t="s" s="136" r="E6118">
        <v>8356</v>
      </c>
      <c s="150" r="F6118"/>
    </row>
    <row r="6119">
      <c s="113" r="A6119">
        <v>273675000511</v>
      </c>
      <c t="s" s="136" r="B6119">
        <v>8333</v>
      </c>
      <c t="s" s="136" r="C6119">
        <v>258</v>
      </c>
      <c t="s" s="136" r="D6119">
        <v>258</v>
      </c>
      <c t="s" s="136" r="E6119">
        <v>10808</v>
      </c>
      <c s="150" r="F6119"/>
    </row>
    <row r="6120">
      <c s="113" r="A6120">
        <v>273675000529</v>
      </c>
      <c t="s" s="136" r="B6120">
        <v>8333</v>
      </c>
      <c t="s" s="136" r="C6120">
        <v>258</v>
      </c>
      <c t="s" s="136" r="D6120">
        <v>258</v>
      </c>
      <c t="s" s="136" r="E6120">
        <v>10809</v>
      </c>
      <c s="150" r="F6120"/>
    </row>
    <row r="6121">
      <c s="113" r="A6121">
        <v>273675000804</v>
      </c>
      <c t="s" s="136" r="B6121">
        <v>8333</v>
      </c>
      <c t="s" s="136" r="C6121">
        <v>258</v>
      </c>
      <c t="s" s="136" r="D6121">
        <v>258</v>
      </c>
      <c t="s" s="136" r="E6121">
        <v>10810</v>
      </c>
      <c s="150" r="F6121"/>
    </row>
    <row r="6122">
      <c s="113" r="A6122">
        <v>273675000821</v>
      </c>
      <c t="s" s="136" r="B6122">
        <v>8333</v>
      </c>
      <c t="s" s="136" r="C6122">
        <v>258</v>
      </c>
      <c t="s" s="136" r="D6122">
        <v>258</v>
      </c>
      <c t="s" s="136" r="E6122">
        <v>9064</v>
      </c>
      <c s="150" r="F6122"/>
    </row>
    <row r="6123">
      <c s="113" r="A6123">
        <v>273675001215</v>
      </c>
      <c t="s" s="136" r="B6123">
        <v>8333</v>
      </c>
      <c t="s" s="136" r="C6123">
        <v>258</v>
      </c>
      <c t="s" s="136" r="D6123">
        <v>258</v>
      </c>
      <c t="s" s="136" r="E6123">
        <v>9646</v>
      </c>
      <c s="150" r="F6123"/>
    </row>
    <row r="6124">
      <c s="113" r="A6124">
        <v>173678000096</v>
      </c>
      <c t="s" s="136" r="B6124">
        <v>1943</v>
      </c>
      <c t="s" s="136" r="C6124">
        <v>258</v>
      </c>
      <c t="s" s="136" r="D6124">
        <v>258</v>
      </c>
      <c t="s" s="136" r="E6124">
        <v>6154</v>
      </c>
      <c s="150" r="F6124"/>
    </row>
    <row r="6125">
      <c s="113" r="A6125">
        <v>173678000118</v>
      </c>
      <c t="s" s="136" r="B6125">
        <v>1943</v>
      </c>
      <c t="s" s="136" r="C6125">
        <v>258</v>
      </c>
      <c t="s" s="136" r="D6125">
        <v>258</v>
      </c>
      <c t="s" s="136" r="E6125">
        <v>10524</v>
      </c>
      <c s="150" r="F6125"/>
    </row>
    <row r="6126">
      <c s="113" r="A6126">
        <v>273678000147</v>
      </c>
      <c t="s" s="136" r="B6126">
        <v>1943</v>
      </c>
      <c t="s" s="136" r="C6126">
        <v>258</v>
      </c>
      <c t="s" s="136" r="D6126">
        <v>258</v>
      </c>
      <c t="s" s="136" r="E6126">
        <v>10753</v>
      </c>
      <c s="150" r="F6126"/>
    </row>
    <row r="6127">
      <c s="113" r="A6127">
        <v>273678000252</v>
      </c>
      <c t="s" s="136" r="B6127">
        <v>1943</v>
      </c>
      <c t="s" s="136" r="C6127">
        <v>258</v>
      </c>
      <c t="s" s="136" r="D6127">
        <v>258</v>
      </c>
      <c t="s" s="136" r="E6127">
        <v>10811</v>
      </c>
      <c s="150" r="F6127"/>
    </row>
    <row r="6128">
      <c s="113" r="A6128">
        <v>273678000341</v>
      </c>
      <c t="s" s="136" r="B6128">
        <v>1943</v>
      </c>
      <c t="s" s="136" r="C6128">
        <v>258</v>
      </c>
      <c t="s" s="136" r="D6128">
        <v>258</v>
      </c>
      <c t="s" s="136" r="E6128">
        <v>10812</v>
      </c>
      <c s="150" r="F6128"/>
    </row>
    <row r="6129">
      <c s="113" r="A6129">
        <v>273678000350</v>
      </c>
      <c t="s" s="136" r="B6129">
        <v>1943</v>
      </c>
      <c t="s" s="136" r="C6129">
        <v>258</v>
      </c>
      <c t="s" s="136" r="D6129">
        <v>258</v>
      </c>
      <c t="s" s="136" r="E6129">
        <v>10813</v>
      </c>
      <c s="150" r="F6129"/>
    </row>
    <row r="6130">
      <c s="113" r="A6130">
        <v>273678000376</v>
      </c>
      <c t="s" s="136" r="B6130">
        <v>1943</v>
      </c>
      <c t="s" s="136" r="C6130">
        <v>258</v>
      </c>
      <c t="s" s="136" r="D6130">
        <v>258</v>
      </c>
      <c t="s" s="136" r="E6130">
        <v>10814</v>
      </c>
      <c s="150" r="F6130"/>
    </row>
    <row r="6131">
      <c s="113" r="A6131">
        <v>273678000562</v>
      </c>
      <c t="s" s="136" r="B6131">
        <v>1943</v>
      </c>
      <c t="s" s="136" r="C6131">
        <v>258</v>
      </c>
      <c t="s" s="136" r="D6131">
        <v>258</v>
      </c>
      <c t="s" s="136" r="E6131">
        <v>5650</v>
      </c>
      <c s="150" r="F6131"/>
    </row>
    <row r="6132">
      <c s="113" r="A6132">
        <v>273678000732</v>
      </c>
      <c t="s" s="136" r="B6132">
        <v>1943</v>
      </c>
      <c t="s" s="136" r="C6132">
        <v>258</v>
      </c>
      <c t="s" s="136" r="D6132">
        <v>258</v>
      </c>
      <c t="s" s="136" r="E6132">
        <v>10815</v>
      </c>
      <c s="150" r="F6132"/>
    </row>
    <row r="6133">
      <c s="50" r="A6133">
        <v>173686000305</v>
      </c>
      <c t="s" s="103" r="B6133">
        <v>10816</v>
      </c>
      <c t="s" s="103" r="C6133">
        <v>4935</v>
      </c>
      <c t="s" s="103" r="D6133">
        <v>258</v>
      </c>
      <c t="s" s="103" r="E6133">
        <v>10236</v>
      </c>
      <c s="150" r="F6133"/>
    </row>
    <row r="6134">
      <c s="50" r="A6134">
        <v>173686000291</v>
      </c>
      <c t="s" s="103" r="B6134">
        <v>10816</v>
      </c>
      <c t="s" s="103" r="C6134">
        <v>4935</v>
      </c>
      <c t="s" s="103" r="D6134">
        <v>258</v>
      </c>
      <c t="s" s="103" r="E6134">
        <v>10744</v>
      </c>
      <c s="150" r="F6134"/>
    </row>
    <row r="6135">
      <c s="50" r="A6135">
        <v>173770000035</v>
      </c>
      <c t="s" s="103" r="B6135">
        <v>10817</v>
      </c>
      <c t="s" s="103" r="C6135">
        <v>4935</v>
      </c>
      <c t="s" s="103" r="D6135">
        <v>258</v>
      </c>
      <c t="s" s="103" r="E6135">
        <v>10818</v>
      </c>
      <c s="150" r="F6135"/>
    </row>
    <row r="6136">
      <c s="50" r="A6136">
        <v>173854000073</v>
      </c>
      <c t="s" s="103" r="B6136">
        <v>10819</v>
      </c>
      <c t="s" s="103" r="C6136">
        <v>4935</v>
      </c>
      <c t="s" s="103" r="D6136">
        <v>258</v>
      </c>
      <c t="s" s="103" r="E6136">
        <v>10820</v>
      </c>
      <c s="150" r="F6136"/>
    </row>
    <row r="6137">
      <c s="50" r="A6137">
        <v>173861000691</v>
      </c>
      <c t="s" s="103" r="B6137">
        <v>10821</v>
      </c>
      <c t="s" s="103" r="C6137">
        <v>4935</v>
      </c>
      <c t="s" s="103" r="D6137">
        <v>258</v>
      </c>
      <c t="s" s="103" r="E6137">
        <v>10822</v>
      </c>
      <c s="150" r="F6137"/>
    </row>
    <row r="6138">
      <c s="50" r="A6138">
        <v>173861000771</v>
      </c>
      <c t="s" s="103" r="B6138">
        <v>10821</v>
      </c>
      <c t="s" s="103" r="C6138">
        <v>4935</v>
      </c>
      <c t="s" s="103" r="D6138">
        <v>258</v>
      </c>
      <c t="s" s="103" r="E6138">
        <v>9604</v>
      </c>
      <c s="150" r="F6138"/>
    </row>
    <row r="6139">
      <c s="50" r="A6139">
        <v>173861000143</v>
      </c>
      <c t="s" s="103" r="B6139">
        <v>10821</v>
      </c>
      <c t="s" s="103" r="C6139">
        <v>4935</v>
      </c>
      <c t="s" s="103" r="D6139">
        <v>258</v>
      </c>
      <c t="s" s="103" r="E6139">
        <v>10673</v>
      </c>
      <c s="150" r="F6139"/>
    </row>
    <row r="6140">
      <c s="50" r="A6140">
        <v>173861000135</v>
      </c>
      <c t="s" s="103" r="B6140">
        <v>10821</v>
      </c>
      <c t="s" s="103" r="C6140">
        <v>4935</v>
      </c>
      <c t="s" s="103" r="D6140">
        <v>258</v>
      </c>
      <c t="s" s="103" r="E6140">
        <v>10823</v>
      </c>
      <c s="150" r="F6140"/>
    </row>
    <row r="6141">
      <c s="50" r="A6141">
        <v>173861000101</v>
      </c>
      <c t="s" s="103" r="B6141">
        <v>10821</v>
      </c>
      <c t="s" s="103" r="C6141">
        <v>4935</v>
      </c>
      <c t="s" s="103" r="D6141">
        <v>258</v>
      </c>
      <c t="s" s="103" r="E6141">
        <v>10824</v>
      </c>
      <c s="150" r="F6141"/>
    </row>
    <row r="6142">
      <c s="50" r="A6142">
        <v>173870000512</v>
      </c>
      <c t="s" s="103" r="B6142">
        <v>10825</v>
      </c>
      <c t="s" s="103" r="C6142">
        <v>4935</v>
      </c>
      <c t="s" s="103" r="D6142">
        <v>258</v>
      </c>
      <c t="s" s="103" r="E6142">
        <v>9583</v>
      </c>
      <c s="150" r="F6142"/>
    </row>
    <row r="6143">
      <c s="50" r="A6143">
        <v>173873000033</v>
      </c>
      <c t="s" s="103" r="B6143">
        <v>10826</v>
      </c>
      <c t="s" s="103" r="C6143">
        <v>4935</v>
      </c>
      <c t="s" s="103" r="D6143">
        <v>258</v>
      </c>
      <c t="s" s="103" r="E6143">
        <v>1942</v>
      </c>
      <c s="150" r="F6143"/>
    </row>
    <row r="6144">
      <c s="113" r="A6144">
        <v>176001004086</v>
      </c>
      <c t="s" s="136" r="B6144">
        <v>198</v>
      </c>
      <c t="s" s="136" r="C6144">
        <v>10827</v>
      </c>
      <c t="s" s="136" r="D6144">
        <v>198</v>
      </c>
      <c t="s" s="136" r="E6144">
        <v>10828</v>
      </c>
      <c s="150" r="F6144"/>
    </row>
    <row r="6145">
      <c s="113" r="A6145">
        <v>176001004159</v>
      </c>
      <c t="s" s="136" r="B6145">
        <v>198</v>
      </c>
      <c t="s" s="136" r="C6145">
        <v>10827</v>
      </c>
      <c t="s" s="136" r="D6145">
        <v>198</v>
      </c>
      <c t="s" s="136" r="E6145">
        <v>10829</v>
      </c>
      <c s="150" r="F6145"/>
    </row>
    <row r="6146">
      <c s="113" r="A6146">
        <v>176001004299</v>
      </c>
      <c t="s" s="136" r="B6146">
        <v>198</v>
      </c>
      <c t="s" s="136" r="C6146">
        <v>10827</v>
      </c>
      <c t="s" s="136" r="D6146">
        <v>198</v>
      </c>
      <c t="s" s="136" r="E6146">
        <v>10830</v>
      </c>
      <c s="150" r="F6146"/>
    </row>
    <row r="6147">
      <c s="113" r="A6147">
        <v>176001002725</v>
      </c>
      <c t="s" s="136" r="B6147">
        <v>198</v>
      </c>
      <c t="s" s="136" r="C6147">
        <v>10827</v>
      </c>
      <c t="s" s="136" r="D6147">
        <v>198</v>
      </c>
      <c t="s" s="136" r="E6147">
        <v>10831</v>
      </c>
      <c s="150" r="F6147"/>
    </row>
    <row r="6148">
      <c s="113" r="A6148">
        <v>176001003870</v>
      </c>
      <c t="s" s="136" r="B6148">
        <v>198</v>
      </c>
      <c t="s" s="136" r="C6148">
        <v>10827</v>
      </c>
      <c t="s" s="136" r="D6148">
        <v>198</v>
      </c>
      <c t="s" s="136" r="E6148">
        <v>10832</v>
      </c>
      <c s="150" r="F6148"/>
    </row>
    <row r="6149">
      <c s="113" r="A6149">
        <v>176001004353</v>
      </c>
      <c t="s" s="136" r="B6149">
        <v>198</v>
      </c>
      <c t="s" s="136" r="C6149">
        <v>10827</v>
      </c>
      <c t="s" s="136" r="D6149">
        <v>198</v>
      </c>
      <c t="s" s="136" r="E6149">
        <v>10833</v>
      </c>
      <c s="150" r="F6149"/>
    </row>
    <row r="6150">
      <c s="113" r="A6150">
        <v>176001006445</v>
      </c>
      <c t="s" s="136" r="B6150">
        <v>198</v>
      </c>
      <c t="s" s="136" r="C6150">
        <v>10827</v>
      </c>
      <c t="s" s="136" r="D6150">
        <v>198</v>
      </c>
      <c t="s" s="136" r="E6150">
        <v>10834</v>
      </c>
      <c s="150" r="F6150"/>
    </row>
    <row r="6151">
      <c s="113" r="A6151">
        <v>176001003128</v>
      </c>
      <c t="s" s="136" r="B6151">
        <v>198</v>
      </c>
      <c t="s" s="136" r="C6151">
        <v>10827</v>
      </c>
      <c t="s" s="136" r="D6151">
        <v>198</v>
      </c>
      <c t="s" s="136" r="E6151">
        <v>10835</v>
      </c>
      <c s="150" r="F6151"/>
    </row>
    <row r="6152">
      <c s="113" r="A6152">
        <v>176001004191</v>
      </c>
      <c t="s" s="136" r="B6152">
        <v>198</v>
      </c>
      <c t="s" s="136" r="C6152">
        <v>10827</v>
      </c>
      <c t="s" s="136" r="D6152">
        <v>198</v>
      </c>
      <c t="s" s="136" r="E6152">
        <v>10836</v>
      </c>
      <c s="150" r="F6152"/>
    </row>
    <row r="6153">
      <c s="113" r="A6153">
        <v>176001004680</v>
      </c>
      <c t="s" s="136" r="B6153">
        <v>198</v>
      </c>
      <c t="s" s="136" r="C6153">
        <v>10827</v>
      </c>
      <c t="s" s="136" r="D6153">
        <v>198</v>
      </c>
      <c t="s" s="136" r="E6153">
        <v>10837</v>
      </c>
      <c s="150" r="F6153"/>
    </row>
    <row r="6154">
      <c s="113" r="A6154">
        <v>176001004965</v>
      </c>
      <c t="s" s="136" r="B6154">
        <v>198</v>
      </c>
      <c t="s" s="136" r="C6154">
        <v>10827</v>
      </c>
      <c t="s" s="136" r="D6154">
        <v>198</v>
      </c>
      <c t="s" s="136" r="E6154">
        <v>10838</v>
      </c>
      <c s="150" r="F6154"/>
    </row>
    <row r="6155">
      <c s="113" r="A6155">
        <v>176001001770</v>
      </c>
      <c t="s" s="136" r="B6155">
        <v>198</v>
      </c>
      <c t="s" s="136" r="C6155">
        <v>10827</v>
      </c>
      <c t="s" s="136" r="D6155">
        <v>198</v>
      </c>
      <c t="s" s="136" r="E6155">
        <v>10839</v>
      </c>
      <c s="150" r="F6155"/>
    </row>
    <row r="6156">
      <c s="113" r="A6156">
        <v>176001004451</v>
      </c>
      <c t="s" s="136" r="B6156">
        <v>198</v>
      </c>
      <c t="s" s="136" r="C6156">
        <v>10827</v>
      </c>
      <c t="s" s="136" r="D6156">
        <v>198</v>
      </c>
      <c t="s" s="136" r="E6156">
        <v>10840</v>
      </c>
      <c s="150" r="F6156"/>
    </row>
    <row r="6157">
      <c s="113" r="A6157">
        <v>176001004540</v>
      </c>
      <c t="s" s="136" r="B6157">
        <v>198</v>
      </c>
      <c t="s" s="136" r="C6157">
        <v>10827</v>
      </c>
      <c t="s" s="136" r="D6157">
        <v>198</v>
      </c>
      <c t="s" s="136" r="E6157">
        <v>10841</v>
      </c>
      <c s="150" r="F6157"/>
    </row>
    <row r="6158">
      <c s="113" r="A6158">
        <v>176001004825</v>
      </c>
      <c t="s" s="136" r="B6158">
        <v>198</v>
      </c>
      <c t="s" s="136" r="C6158">
        <v>10827</v>
      </c>
      <c t="s" s="136" r="D6158">
        <v>198</v>
      </c>
      <c t="s" s="136" r="E6158">
        <v>10842</v>
      </c>
      <c s="150" r="F6158"/>
    </row>
    <row r="6159">
      <c s="113" r="A6159">
        <v>176001004841</v>
      </c>
      <c t="s" s="136" r="B6159">
        <v>198</v>
      </c>
      <c t="s" s="136" r="C6159">
        <v>10827</v>
      </c>
      <c t="s" s="136" r="D6159">
        <v>198</v>
      </c>
      <c t="s" s="136" r="E6159">
        <v>10843</v>
      </c>
      <c s="150" r="F6159"/>
    </row>
    <row r="6160">
      <c s="113" r="A6160">
        <v>176001004876</v>
      </c>
      <c t="s" s="136" r="B6160">
        <v>198</v>
      </c>
      <c t="s" s="136" r="C6160">
        <v>10827</v>
      </c>
      <c t="s" s="136" r="D6160">
        <v>198</v>
      </c>
      <c t="s" s="136" r="E6160">
        <v>10844</v>
      </c>
      <c s="150" r="F6160"/>
    </row>
    <row r="6161">
      <c s="113" r="A6161">
        <v>176001005058</v>
      </c>
      <c t="s" s="136" r="B6161">
        <v>198</v>
      </c>
      <c t="s" s="136" r="C6161">
        <v>10827</v>
      </c>
      <c t="s" s="136" r="D6161">
        <v>198</v>
      </c>
      <c t="s" s="136" r="E6161">
        <v>10845</v>
      </c>
      <c s="150" r="F6161"/>
    </row>
    <row r="6162">
      <c s="113" r="A6162">
        <v>176001005261</v>
      </c>
      <c t="s" s="136" r="B6162">
        <v>198</v>
      </c>
      <c t="s" s="136" r="C6162">
        <v>10827</v>
      </c>
      <c t="s" s="136" r="D6162">
        <v>198</v>
      </c>
      <c t="s" s="136" r="E6162">
        <v>10846</v>
      </c>
      <c s="150" r="F6162"/>
    </row>
    <row r="6163">
      <c s="113" r="A6163">
        <v>176001008421</v>
      </c>
      <c t="s" s="136" r="B6163">
        <v>198</v>
      </c>
      <c t="s" s="136" r="C6163">
        <v>10827</v>
      </c>
      <c t="s" s="136" r="D6163">
        <v>198</v>
      </c>
      <c t="s" s="136" r="E6163">
        <v>10847</v>
      </c>
      <c s="150" r="F6163"/>
    </row>
    <row r="6164">
      <c s="113" r="A6164">
        <v>176001019193</v>
      </c>
      <c t="s" s="136" r="B6164">
        <v>198</v>
      </c>
      <c t="s" s="136" r="C6164">
        <v>10827</v>
      </c>
      <c t="s" s="136" r="D6164">
        <v>198</v>
      </c>
      <c t="s" s="136" r="E6164">
        <v>10848</v>
      </c>
      <c s="150" r="F6164"/>
    </row>
    <row r="6165">
      <c s="113" r="A6165">
        <v>176001030699</v>
      </c>
      <c t="s" s="136" r="B6165">
        <v>198</v>
      </c>
      <c t="s" s="136" r="C6165">
        <v>10827</v>
      </c>
      <c t="s" s="136" r="D6165">
        <v>198</v>
      </c>
      <c t="s" s="136" r="E6165">
        <v>10849</v>
      </c>
      <c s="150" r="F6165"/>
    </row>
    <row r="6166">
      <c s="113" r="A6166">
        <v>176001004744</v>
      </c>
      <c t="s" s="136" r="B6166">
        <v>198</v>
      </c>
      <c t="s" s="136" r="C6166">
        <v>10827</v>
      </c>
      <c t="s" s="136" r="D6166">
        <v>198</v>
      </c>
      <c t="s" s="136" r="E6166">
        <v>10850</v>
      </c>
      <c s="150" r="F6166"/>
    </row>
    <row r="6167">
      <c s="113" r="A6167">
        <v>176001004922</v>
      </c>
      <c t="s" s="136" r="B6167">
        <v>198</v>
      </c>
      <c t="s" s="136" r="C6167">
        <v>10827</v>
      </c>
      <c t="s" s="136" r="D6167">
        <v>198</v>
      </c>
      <c t="s" s="136" r="E6167">
        <v>10851</v>
      </c>
      <c s="150" r="F6167"/>
    </row>
    <row r="6168">
      <c s="113" r="A6168">
        <v>176001003292</v>
      </c>
      <c t="s" s="136" r="B6168">
        <v>198</v>
      </c>
      <c t="s" s="136" r="C6168">
        <v>10827</v>
      </c>
      <c t="s" s="136" r="D6168">
        <v>198</v>
      </c>
      <c t="s" s="136" r="E6168">
        <v>10852</v>
      </c>
      <c s="150" r="F6168"/>
    </row>
    <row r="6169">
      <c s="113" r="A6169">
        <v>176001004558</v>
      </c>
      <c t="s" s="136" r="B6169">
        <v>198</v>
      </c>
      <c t="s" s="136" r="C6169">
        <v>10827</v>
      </c>
      <c t="s" s="136" r="D6169">
        <v>198</v>
      </c>
      <c t="s" s="136" r="E6169">
        <v>10853</v>
      </c>
      <c s="150" r="F6169"/>
    </row>
    <row r="6170">
      <c s="113" r="A6170">
        <v>176001004582</v>
      </c>
      <c t="s" s="136" r="B6170">
        <v>198</v>
      </c>
      <c t="s" s="136" r="C6170">
        <v>10827</v>
      </c>
      <c t="s" s="136" r="D6170">
        <v>198</v>
      </c>
      <c t="s" s="136" r="E6170">
        <v>10854</v>
      </c>
      <c s="150" r="F6170"/>
    </row>
    <row r="6171">
      <c s="113" r="A6171">
        <v>176001004698</v>
      </c>
      <c t="s" s="136" r="B6171">
        <v>198</v>
      </c>
      <c t="s" s="136" r="C6171">
        <v>10827</v>
      </c>
      <c t="s" s="136" r="D6171">
        <v>198</v>
      </c>
      <c t="s" s="136" r="E6171">
        <v>10855</v>
      </c>
      <c s="150" r="F6171"/>
    </row>
    <row r="6172">
      <c s="113" r="A6172">
        <v>176001005431</v>
      </c>
      <c t="s" s="136" r="B6172">
        <v>198</v>
      </c>
      <c t="s" s="136" r="C6172">
        <v>10827</v>
      </c>
      <c t="s" s="136" r="D6172">
        <v>198</v>
      </c>
      <c t="s" s="136" r="E6172">
        <v>10856</v>
      </c>
      <c s="150" r="F6172"/>
    </row>
    <row r="6173">
      <c s="113" r="A6173">
        <v>176001013271</v>
      </c>
      <c t="s" s="136" r="B6173">
        <v>198</v>
      </c>
      <c t="s" s="136" r="C6173">
        <v>10827</v>
      </c>
      <c t="s" s="136" r="D6173">
        <v>198</v>
      </c>
      <c t="s" s="136" r="E6173">
        <v>10857</v>
      </c>
      <c s="150" r="F6173"/>
    </row>
    <row r="6174">
      <c s="113" r="A6174">
        <v>176001004019</v>
      </c>
      <c t="s" s="136" r="B6174">
        <v>198</v>
      </c>
      <c t="s" s="136" r="C6174">
        <v>10827</v>
      </c>
      <c t="s" s="136" r="D6174">
        <v>198</v>
      </c>
      <c t="s" s="136" r="E6174">
        <v>10858</v>
      </c>
      <c s="150" r="F6174"/>
    </row>
    <row r="6175">
      <c s="113" r="A6175">
        <v>176001004213</v>
      </c>
      <c t="s" s="136" r="B6175">
        <v>198</v>
      </c>
      <c t="s" s="136" r="C6175">
        <v>10827</v>
      </c>
      <c t="s" s="136" r="D6175">
        <v>198</v>
      </c>
      <c t="s" s="136" r="E6175">
        <v>10859</v>
      </c>
      <c s="150" r="F6175"/>
    </row>
    <row r="6176">
      <c s="113" r="A6176">
        <v>176001002890</v>
      </c>
      <c t="s" s="136" r="B6176">
        <v>198</v>
      </c>
      <c t="s" s="136" r="C6176">
        <v>10827</v>
      </c>
      <c t="s" s="136" r="D6176">
        <v>198</v>
      </c>
      <c t="s" s="136" r="E6176">
        <v>10860</v>
      </c>
      <c s="150" r="F6176"/>
    </row>
    <row r="6177">
      <c s="113" r="A6177">
        <v>176001002784</v>
      </c>
      <c t="s" s="136" r="B6177">
        <v>198</v>
      </c>
      <c t="s" s="136" r="C6177">
        <v>10827</v>
      </c>
      <c t="s" s="136" r="D6177">
        <v>198</v>
      </c>
      <c t="s" s="136" r="E6177">
        <v>10861</v>
      </c>
      <c s="150" r="F6177"/>
    </row>
    <row r="6178">
      <c s="113" r="A6178">
        <v>176001002881</v>
      </c>
      <c t="s" s="136" r="B6178">
        <v>198</v>
      </c>
      <c t="s" s="136" r="C6178">
        <v>10827</v>
      </c>
      <c t="s" s="136" r="D6178">
        <v>198</v>
      </c>
      <c t="s" s="136" r="E6178">
        <v>10862</v>
      </c>
      <c s="150" r="F6178"/>
    </row>
    <row r="6179">
      <c s="113" r="A6179">
        <v>176001002849</v>
      </c>
      <c t="s" s="136" r="B6179">
        <v>198</v>
      </c>
      <c t="s" s="136" r="C6179">
        <v>10827</v>
      </c>
      <c t="s" s="136" r="D6179">
        <v>198</v>
      </c>
      <c t="s" s="136" r="E6179">
        <v>10863</v>
      </c>
      <c s="150" r="F6179"/>
    </row>
    <row r="6180">
      <c s="113" r="A6180">
        <v>176001004264</v>
      </c>
      <c t="s" s="136" r="B6180">
        <v>198</v>
      </c>
      <c t="s" s="136" r="C6180">
        <v>10827</v>
      </c>
      <c t="s" s="136" r="D6180">
        <v>198</v>
      </c>
      <c t="s" s="136" r="E6180">
        <v>10864</v>
      </c>
      <c s="150" r="F6180"/>
    </row>
    <row r="6181">
      <c s="113" r="A6181">
        <v>176001002989</v>
      </c>
      <c t="s" s="136" r="B6181">
        <v>198</v>
      </c>
      <c t="s" s="136" r="C6181">
        <v>10827</v>
      </c>
      <c t="s" s="136" r="D6181">
        <v>198</v>
      </c>
      <c t="s" s="136" r="E6181">
        <v>10865</v>
      </c>
      <c s="150" r="F6181"/>
    </row>
    <row r="6182">
      <c s="113" r="A6182">
        <v>176001003861</v>
      </c>
      <c t="s" s="136" r="B6182">
        <v>198</v>
      </c>
      <c t="s" s="136" r="C6182">
        <v>10827</v>
      </c>
      <c t="s" s="136" r="D6182">
        <v>198</v>
      </c>
      <c t="s" s="136" r="E6182">
        <v>10866</v>
      </c>
      <c s="150" r="F6182"/>
    </row>
    <row r="6183">
      <c s="113" r="A6183">
        <v>176001007891</v>
      </c>
      <c t="s" s="136" r="B6183">
        <v>198</v>
      </c>
      <c t="s" s="136" r="C6183">
        <v>10827</v>
      </c>
      <c t="s" s="136" r="D6183">
        <v>198</v>
      </c>
      <c t="s" s="136" r="E6183">
        <v>10867</v>
      </c>
      <c s="150" r="F6183"/>
    </row>
    <row r="6184">
      <c s="113" r="A6184">
        <v>176001002768</v>
      </c>
      <c t="s" s="136" r="B6184">
        <v>198</v>
      </c>
      <c t="s" s="136" r="C6184">
        <v>10827</v>
      </c>
      <c t="s" s="136" r="D6184">
        <v>198</v>
      </c>
      <c t="s" s="136" r="E6184">
        <v>10868</v>
      </c>
      <c s="150" r="F6184"/>
    </row>
    <row r="6185">
      <c s="113" r="A6185">
        <v>176001003161</v>
      </c>
      <c t="s" s="136" r="B6185">
        <v>198</v>
      </c>
      <c t="s" s="136" r="C6185">
        <v>10827</v>
      </c>
      <c t="s" s="136" r="D6185">
        <v>198</v>
      </c>
      <c t="s" s="136" r="E6185">
        <v>10869</v>
      </c>
      <c s="150" r="F6185"/>
    </row>
    <row r="6186">
      <c s="113" r="A6186">
        <v>176001004141</v>
      </c>
      <c t="s" s="136" r="B6186">
        <v>198</v>
      </c>
      <c t="s" s="136" r="C6186">
        <v>10827</v>
      </c>
      <c t="s" s="136" r="D6186">
        <v>198</v>
      </c>
      <c t="s" s="136" r="E6186">
        <v>10870</v>
      </c>
      <c s="150" r="F6186"/>
    </row>
    <row r="6187">
      <c s="113" r="A6187">
        <v>176001003004</v>
      </c>
      <c t="s" s="136" r="B6187">
        <v>198</v>
      </c>
      <c t="s" s="136" r="C6187">
        <v>10827</v>
      </c>
      <c t="s" s="136" r="D6187">
        <v>198</v>
      </c>
      <c t="s" s="136" r="E6187">
        <v>10871</v>
      </c>
      <c s="150" r="F6187"/>
    </row>
    <row r="6188">
      <c s="113" r="A6188">
        <v>176001003063</v>
      </c>
      <c t="s" s="136" r="B6188">
        <v>198</v>
      </c>
      <c t="s" s="136" r="C6188">
        <v>10827</v>
      </c>
      <c t="s" s="136" r="D6188">
        <v>198</v>
      </c>
      <c t="s" s="136" r="E6188">
        <v>10872</v>
      </c>
      <c s="150" r="F6188"/>
    </row>
    <row r="6189">
      <c s="113" r="A6189">
        <v>176001023285</v>
      </c>
      <c t="s" s="136" r="B6189">
        <v>198</v>
      </c>
      <c t="s" s="136" r="C6189">
        <v>10827</v>
      </c>
      <c t="s" s="136" r="D6189">
        <v>198</v>
      </c>
      <c t="s" s="136" r="E6189">
        <v>10873</v>
      </c>
      <c s="150" r="F6189"/>
    </row>
    <row r="6190">
      <c s="113" r="A6190">
        <v>176001004361</v>
      </c>
      <c t="s" s="136" r="B6190">
        <v>198</v>
      </c>
      <c t="s" s="136" r="C6190">
        <v>10827</v>
      </c>
      <c t="s" s="136" r="D6190">
        <v>198</v>
      </c>
      <c t="s" s="136" r="E6190">
        <v>10874</v>
      </c>
      <c s="150" r="F6190"/>
    </row>
    <row r="6191">
      <c s="113" r="A6191">
        <v>176001002814</v>
      </c>
      <c t="s" s="136" r="B6191">
        <v>198</v>
      </c>
      <c t="s" s="136" r="C6191">
        <v>10827</v>
      </c>
      <c t="s" s="136" r="D6191">
        <v>198</v>
      </c>
      <c t="s" s="136" r="E6191">
        <v>10875</v>
      </c>
      <c s="150" r="F6191"/>
    </row>
    <row r="6192">
      <c s="113" r="A6192">
        <v>176001002946</v>
      </c>
      <c t="s" s="136" r="B6192">
        <v>198</v>
      </c>
      <c t="s" s="136" r="C6192">
        <v>10827</v>
      </c>
      <c t="s" s="136" r="D6192">
        <v>198</v>
      </c>
      <c t="s" s="136" r="E6192">
        <v>10876</v>
      </c>
      <c s="150" r="F6192"/>
    </row>
    <row r="6193">
      <c s="113" r="A6193">
        <v>176001004256</v>
      </c>
      <c t="s" s="136" r="B6193">
        <v>198</v>
      </c>
      <c t="s" s="136" r="C6193">
        <v>10827</v>
      </c>
      <c t="s" s="136" r="D6193">
        <v>198</v>
      </c>
      <c t="s" s="136" r="E6193">
        <v>10877</v>
      </c>
      <c s="150" r="F6193"/>
    </row>
    <row r="6194">
      <c s="113" r="A6194">
        <v>176001007883</v>
      </c>
      <c t="s" s="136" r="B6194">
        <v>198</v>
      </c>
      <c t="s" s="136" r="C6194">
        <v>10827</v>
      </c>
      <c t="s" s="136" r="D6194">
        <v>198</v>
      </c>
      <c t="s" s="136" r="E6194">
        <v>10878</v>
      </c>
      <c s="150" r="F6194"/>
    </row>
    <row r="6195">
      <c s="113" r="A6195">
        <v>176001002822</v>
      </c>
      <c t="s" s="136" r="B6195">
        <v>198</v>
      </c>
      <c t="s" s="136" r="C6195">
        <v>10827</v>
      </c>
      <c t="s" s="136" r="D6195">
        <v>198</v>
      </c>
      <c t="s" s="136" r="E6195">
        <v>10879</v>
      </c>
      <c s="150" r="F6195"/>
    </row>
    <row r="6196">
      <c s="113" r="A6196">
        <v>176001002831</v>
      </c>
      <c t="s" s="136" r="B6196">
        <v>198</v>
      </c>
      <c t="s" s="136" r="C6196">
        <v>10827</v>
      </c>
      <c t="s" s="136" r="D6196">
        <v>198</v>
      </c>
      <c t="s" s="136" r="E6196">
        <v>10880</v>
      </c>
      <c s="150" r="F6196"/>
    </row>
    <row r="6197">
      <c s="113" r="A6197">
        <v>176001003101</v>
      </c>
      <c t="s" s="136" r="B6197">
        <v>198</v>
      </c>
      <c t="s" s="136" r="C6197">
        <v>10827</v>
      </c>
      <c t="s" s="136" r="D6197">
        <v>198</v>
      </c>
      <c t="s" s="136" r="E6197">
        <v>10881</v>
      </c>
      <c s="150" r="F6197"/>
    </row>
    <row r="6198">
      <c s="113" r="A6198">
        <v>176001004329</v>
      </c>
      <c t="s" s="136" r="B6198">
        <v>198</v>
      </c>
      <c t="s" s="136" r="C6198">
        <v>10827</v>
      </c>
      <c t="s" s="136" r="D6198">
        <v>198</v>
      </c>
      <c t="s" s="136" r="E6198">
        <v>10882</v>
      </c>
      <c s="150" r="F6198"/>
    </row>
    <row r="6199">
      <c s="113" r="A6199">
        <v>176001002815</v>
      </c>
      <c t="s" s="136" r="B6199">
        <v>198</v>
      </c>
      <c t="s" s="136" r="C6199">
        <v>10827</v>
      </c>
      <c t="s" s="136" r="D6199">
        <v>198</v>
      </c>
      <c t="s" s="136" r="E6199">
        <v>10883</v>
      </c>
      <c s="150" r="F6199"/>
    </row>
    <row r="6200">
      <c s="113" r="A6200">
        <v>176001004396</v>
      </c>
      <c t="s" s="136" r="B6200">
        <v>198</v>
      </c>
      <c t="s" s="136" r="C6200">
        <v>10827</v>
      </c>
      <c t="s" s="136" r="D6200">
        <v>198</v>
      </c>
      <c t="s" s="136" r="E6200">
        <v>10884</v>
      </c>
      <c s="150" r="F6200"/>
    </row>
    <row r="6201">
      <c s="113" r="A6201">
        <v>176001004485</v>
      </c>
      <c t="s" s="136" r="B6201">
        <v>198</v>
      </c>
      <c t="s" s="136" r="C6201">
        <v>10827</v>
      </c>
      <c t="s" s="136" r="D6201">
        <v>198</v>
      </c>
      <c t="s" s="136" r="E6201">
        <v>10885</v>
      </c>
      <c s="150" r="F6201"/>
    </row>
    <row r="6202">
      <c s="113" r="A6202">
        <v>176001004515</v>
      </c>
      <c t="s" s="136" r="B6202">
        <v>198</v>
      </c>
      <c t="s" s="136" r="C6202">
        <v>10827</v>
      </c>
      <c t="s" s="136" r="D6202">
        <v>198</v>
      </c>
      <c t="s" s="136" r="E6202">
        <v>10886</v>
      </c>
      <c s="150" r="F6202"/>
    </row>
    <row r="6203">
      <c s="113" r="A6203">
        <v>176001011724</v>
      </c>
      <c t="s" s="136" r="B6203">
        <v>198</v>
      </c>
      <c t="s" s="136" r="C6203">
        <v>10827</v>
      </c>
      <c t="s" s="136" r="D6203">
        <v>198</v>
      </c>
      <c t="s" s="136" r="E6203">
        <v>10887</v>
      </c>
      <c s="150" r="F6203"/>
    </row>
    <row r="6204">
      <c s="113" r="A6204">
        <v>176001012101</v>
      </c>
      <c t="s" s="136" r="B6204">
        <v>198</v>
      </c>
      <c t="s" s="136" r="C6204">
        <v>10827</v>
      </c>
      <c t="s" s="136" r="D6204">
        <v>198</v>
      </c>
      <c t="s" s="136" r="E6204">
        <v>10888</v>
      </c>
      <c s="150" r="F6204"/>
    </row>
    <row r="6205">
      <c s="113" r="A6205">
        <v>176001022572</v>
      </c>
      <c t="s" s="136" r="B6205">
        <v>198</v>
      </c>
      <c t="s" s="136" r="C6205">
        <v>10827</v>
      </c>
      <c t="s" s="136" r="D6205">
        <v>198</v>
      </c>
      <c t="s" s="136" r="E6205">
        <v>10889</v>
      </c>
      <c s="150" r="F6205"/>
    </row>
    <row r="6206">
      <c s="113" r="A6206">
        <v>176001003365</v>
      </c>
      <c t="s" s="136" r="B6206">
        <v>198</v>
      </c>
      <c t="s" s="136" r="C6206">
        <v>10827</v>
      </c>
      <c t="s" s="136" r="D6206">
        <v>198</v>
      </c>
      <c t="s" s="136" r="E6206">
        <v>10890</v>
      </c>
      <c s="150" r="F6206"/>
    </row>
    <row r="6207">
      <c s="113" r="A6207">
        <v>176001004973</v>
      </c>
      <c t="s" s="136" r="B6207">
        <v>198</v>
      </c>
      <c t="s" s="136" r="C6207">
        <v>10827</v>
      </c>
      <c t="s" s="136" r="D6207">
        <v>198</v>
      </c>
      <c t="s" s="136" r="E6207">
        <v>10891</v>
      </c>
      <c s="150" r="F6207"/>
    </row>
    <row r="6208">
      <c s="113" r="A6208">
        <v>176001014120</v>
      </c>
      <c t="s" s="136" r="B6208">
        <v>198</v>
      </c>
      <c t="s" s="136" r="C6208">
        <v>10827</v>
      </c>
      <c t="s" s="136" r="D6208">
        <v>198</v>
      </c>
      <c t="s" s="136" r="E6208">
        <v>10892</v>
      </c>
      <c s="150" r="F6208"/>
    </row>
    <row r="6209">
      <c s="113" r="A6209">
        <v>176001091001</v>
      </c>
      <c t="s" s="136" r="B6209">
        <v>198</v>
      </c>
      <c t="s" s="136" r="C6209">
        <v>10827</v>
      </c>
      <c t="s" s="136" r="D6209">
        <v>198</v>
      </c>
      <c t="s" s="136" r="E6209">
        <v>10893</v>
      </c>
      <c s="150" r="F6209"/>
    </row>
    <row r="6210">
      <c s="113" r="A6210">
        <v>276001011745</v>
      </c>
      <c t="s" s="136" r="B6210">
        <v>198</v>
      </c>
      <c t="s" s="136" r="C6210">
        <v>10827</v>
      </c>
      <c t="s" s="136" r="D6210">
        <v>198</v>
      </c>
      <c t="s" s="136" r="E6210">
        <v>10894</v>
      </c>
      <c s="150" r="F6210"/>
    </row>
    <row r="6211">
      <c s="113" r="A6211">
        <v>176001003098</v>
      </c>
      <c t="s" s="136" r="B6211">
        <v>198</v>
      </c>
      <c t="s" s="136" r="C6211">
        <v>10827</v>
      </c>
      <c t="s" s="136" r="D6211">
        <v>198</v>
      </c>
      <c t="s" s="136" r="E6211">
        <v>10895</v>
      </c>
      <c s="150" r="F6211"/>
    </row>
    <row r="6212">
      <c s="113" r="A6212">
        <v>176001003331</v>
      </c>
      <c t="s" s="136" r="B6212">
        <v>198</v>
      </c>
      <c t="s" s="136" r="C6212">
        <v>10827</v>
      </c>
      <c t="s" s="136" r="D6212">
        <v>198</v>
      </c>
      <c t="s" s="136" r="E6212">
        <v>10896</v>
      </c>
      <c s="150" r="F6212"/>
    </row>
    <row r="6213">
      <c s="113" r="A6213">
        <v>176001002962</v>
      </c>
      <c t="s" s="136" r="B6213">
        <v>198</v>
      </c>
      <c t="s" s="136" r="C6213">
        <v>10827</v>
      </c>
      <c t="s" s="136" r="D6213">
        <v>198</v>
      </c>
      <c t="s" s="136" r="E6213">
        <v>10897</v>
      </c>
      <c s="150" r="F6213"/>
    </row>
    <row r="6214">
      <c s="113" r="A6214">
        <v>176001002938</v>
      </c>
      <c t="s" s="136" r="B6214">
        <v>198</v>
      </c>
      <c t="s" s="136" r="C6214">
        <v>10827</v>
      </c>
      <c t="s" s="136" r="D6214">
        <v>198</v>
      </c>
      <c t="s" s="136" r="E6214">
        <v>10898</v>
      </c>
      <c s="150" r="F6214"/>
    </row>
    <row r="6215">
      <c s="113" r="A6215">
        <v>176001003934</v>
      </c>
      <c t="s" s="136" r="B6215">
        <v>198</v>
      </c>
      <c t="s" s="136" r="C6215">
        <v>10827</v>
      </c>
      <c t="s" s="136" r="D6215">
        <v>198</v>
      </c>
      <c t="s" s="136" r="E6215">
        <v>10899</v>
      </c>
      <c s="150" r="F6215"/>
    </row>
    <row r="6216">
      <c s="113" r="A6216">
        <v>176001004671</v>
      </c>
      <c t="s" s="136" r="B6216">
        <v>198</v>
      </c>
      <c t="s" s="136" r="C6216">
        <v>10827</v>
      </c>
      <c t="s" s="136" r="D6216">
        <v>198</v>
      </c>
      <c t="s" s="136" r="E6216">
        <v>10900</v>
      </c>
      <c s="150" r="F6216"/>
    </row>
    <row r="6217">
      <c s="113" r="A6217">
        <v>176001005368</v>
      </c>
      <c t="s" s="136" r="B6217">
        <v>198</v>
      </c>
      <c t="s" s="136" r="C6217">
        <v>10827</v>
      </c>
      <c t="s" s="136" r="D6217">
        <v>198</v>
      </c>
      <c t="s" s="136" r="E6217">
        <v>10901</v>
      </c>
      <c s="150" r="F6217"/>
    </row>
    <row r="6218">
      <c s="113" r="A6218">
        <v>176001005406</v>
      </c>
      <c t="s" s="136" r="B6218">
        <v>198</v>
      </c>
      <c t="s" s="136" r="C6218">
        <v>10827</v>
      </c>
      <c t="s" s="136" r="D6218">
        <v>198</v>
      </c>
      <c t="s" s="136" r="E6218">
        <v>10902</v>
      </c>
      <c s="150" r="F6218"/>
    </row>
    <row r="6219">
      <c s="113" r="A6219">
        <v>176001005414</v>
      </c>
      <c t="s" s="136" r="B6219">
        <v>198</v>
      </c>
      <c t="s" s="136" r="C6219">
        <v>10827</v>
      </c>
      <c t="s" s="136" r="D6219">
        <v>198</v>
      </c>
      <c t="s" s="136" r="E6219">
        <v>10903</v>
      </c>
      <c s="150" r="F6219"/>
    </row>
    <row r="6220">
      <c s="113" r="A6220">
        <v>176001005805</v>
      </c>
      <c t="s" s="136" r="B6220">
        <v>198</v>
      </c>
      <c t="s" s="136" r="C6220">
        <v>10827</v>
      </c>
      <c t="s" s="136" r="D6220">
        <v>198</v>
      </c>
      <c t="s" s="136" r="E6220">
        <v>10904</v>
      </c>
      <c s="150" r="F6220"/>
    </row>
    <row r="6221">
      <c s="113" r="A6221">
        <v>176001009045</v>
      </c>
      <c t="s" s="136" r="B6221">
        <v>198</v>
      </c>
      <c t="s" s="136" r="C6221">
        <v>10827</v>
      </c>
      <c t="s" s="136" r="D6221">
        <v>198</v>
      </c>
      <c t="s" s="136" r="E6221">
        <v>10905</v>
      </c>
      <c s="150" r="F6221"/>
    </row>
    <row r="6222">
      <c s="113" r="A6222">
        <v>176001003853</v>
      </c>
      <c t="s" s="136" r="B6222">
        <v>198</v>
      </c>
      <c t="s" s="136" r="C6222">
        <v>10827</v>
      </c>
      <c t="s" s="136" r="D6222">
        <v>198</v>
      </c>
      <c t="s" s="136" r="E6222">
        <v>10906</v>
      </c>
      <c s="150" r="F6222"/>
    </row>
    <row r="6223">
      <c s="113" r="A6223">
        <v>176001004108</v>
      </c>
      <c t="s" s="136" r="B6223">
        <v>198</v>
      </c>
      <c t="s" s="136" r="C6223">
        <v>10827</v>
      </c>
      <c t="s" s="136" r="D6223">
        <v>198</v>
      </c>
      <c t="s" s="136" r="E6223">
        <v>10907</v>
      </c>
      <c s="150" r="F6223"/>
    </row>
    <row r="6224">
      <c s="113" r="A6224">
        <v>176001009011</v>
      </c>
      <c t="s" s="136" r="B6224">
        <v>198</v>
      </c>
      <c t="s" s="136" r="C6224">
        <v>10827</v>
      </c>
      <c t="s" s="136" r="D6224">
        <v>198</v>
      </c>
      <c t="s" s="136" r="E6224">
        <v>10908</v>
      </c>
      <c s="150" r="F6224"/>
    </row>
    <row r="6225">
      <c s="113" r="A6225">
        <v>176001016009</v>
      </c>
      <c t="s" s="136" r="B6225">
        <v>198</v>
      </c>
      <c t="s" s="136" r="C6225">
        <v>10827</v>
      </c>
      <c t="s" s="136" r="D6225">
        <v>198</v>
      </c>
      <c t="s" s="136" r="E6225">
        <v>10909</v>
      </c>
      <c s="150" r="F6225"/>
    </row>
    <row r="6226">
      <c s="113" r="A6226">
        <v>176001028171</v>
      </c>
      <c t="s" s="136" r="B6226">
        <v>198</v>
      </c>
      <c t="s" s="136" r="C6226">
        <v>10827</v>
      </c>
      <c t="s" s="136" r="D6226">
        <v>198</v>
      </c>
      <c t="s" s="136" r="E6226">
        <v>10910</v>
      </c>
      <c s="150" r="F6226"/>
    </row>
    <row r="6227">
      <c s="113" r="A6227">
        <v>176001030125</v>
      </c>
      <c t="s" s="136" r="B6227">
        <v>198</v>
      </c>
      <c t="s" s="136" r="C6227">
        <v>10827</v>
      </c>
      <c t="s" s="136" r="D6227">
        <v>198</v>
      </c>
      <c t="s" s="136" r="E6227">
        <v>10911</v>
      </c>
      <c s="150" r="F6227"/>
    </row>
    <row r="6228">
      <c s="113" r="A6228">
        <v>176001004221</v>
      </c>
      <c t="s" s="136" r="B6228">
        <v>198</v>
      </c>
      <c t="s" s="136" r="C6228">
        <v>10827</v>
      </c>
      <c t="s" s="136" r="D6228">
        <v>198</v>
      </c>
      <c t="s" s="136" r="E6228">
        <v>10912</v>
      </c>
      <c s="150" r="F6228"/>
    </row>
    <row r="6229">
      <c s="113" r="A6229">
        <v>176001004306</v>
      </c>
      <c t="s" s="136" r="B6229">
        <v>198</v>
      </c>
      <c t="s" s="136" r="C6229">
        <v>10827</v>
      </c>
      <c t="s" s="136" r="D6229">
        <v>198</v>
      </c>
      <c t="s" s="136" r="E6229">
        <v>10913</v>
      </c>
      <c s="150" r="F6229"/>
    </row>
    <row r="6230">
      <c s="113" r="A6230">
        <v>176001004663</v>
      </c>
      <c t="s" s="136" r="B6230">
        <v>198</v>
      </c>
      <c t="s" s="136" r="C6230">
        <v>10827</v>
      </c>
      <c t="s" s="136" r="D6230">
        <v>198</v>
      </c>
      <c t="s" s="136" r="E6230">
        <v>10914</v>
      </c>
      <c s="150" r="F6230"/>
    </row>
    <row r="6231">
      <c s="113" r="A6231">
        <v>176001003071</v>
      </c>
      <c t="s" s="136" r="B6231">
        <v>198</v>
      </c>
      <c t="s" s="136" r="C6231">
        <v>10827</v>
      </c>
      <c t="s" s="136" r="D6231">
        <v>198</v>
      </c>
      <c t="s" s="136" r="E6231">
        <v>10915</v>
      </c>
      <c s="150" r="F6231"/>
    </row>
    <row r="6232">
      <c s="113" r="A6232">
        <v>176001003896</v>
      </c>
      <c t="s" s="136" r="B6232">
        <v>198</v>
      </c>
      <c t="s" s="136" r="C6232">
        <v>10827</v>
      </c>
      <c t="s" s="136" r="D6232">
        <v>198</v>
      </c>
      <c t="s" s="136" r="E6232">
        <v>10916</v>
      </c>
      <c s="150" r="F6232"/>
    </row>
    <row r="6233">
      <c s="113" r="A6233">
        <v>176001004311</v>
      </c>
      <c t="s" s="136" r="B6233">
        <v>198</v>
      </c>
      <c t="s" s="136" r="C6233">
        <v>10827</v>
      </c>
      <c t="s" s="136" r="D6233">
        <v>198</v>
      </c>
      <c t="s" s="136" r="E6233">
        <v>10917</v>
      </c>
      <c s="150" r="F6233"/>
    </row>
    <row r="6234">
      <c s="113" r="A6234">
        <v>176001004345</v>
      </c>
      <c t="s" s="136" r="B6234">
        <v>198</v>
      </c>
      <c t="s" s="136" r="C6234">
        <v>10827</v>
      </c>
      <c t="s" s="136" r="D6234">
        <v>198</v>
      </c>
      <c t="s" s="136" r="E6234">
        <v>10918</v>
      </c>
      <c s="150" r="F6234"/>
    </row>
    <row r="6235">
      <c s="113" r="A6235">
        <v>176001002806</v>
      </c>
      <c t="s" s="136" r="B6235">
        <v>198</v>
      </c>
      <c t="s" s="136" r="C6235">
        <v>10827</v>
      </c>
      <c t="s" s="136" r="D6235">
        <v>198</v>
      </c>
      <c t="s" s="136" r="E6235">
        <v>10919</v>
      </c>
      <c s="150" r="F6235"/>
    </row>
    <row r="6236">
      <c s="113" r="A6236">
        <v>176001006488</v>
      </c>
      <c t="s" s="136" r="B6236">
        <v>198</v>
      </c>
      <c t="s" s="136" r="C6236">
        <v>10827</v>
      </c>
      <c t="s" s="136" r="D6236">
        <v>198</v>
      </c>
      <c t="s" s="136" r="E6236">
        <v>10920</v>
      </c>
      <c s="150" r="F6236"/>
    </row>
    <row r="6237">
      <c s="113" r="A6237">
        <v>176001007611</v>
      </c>
      <c t="s" s="136" r="B6237">
        <v>198</v>
      </c>
      <c t="s" s="136" r="C6237">
        <v>10827</v>
      </c>
      <c t="s" s="136" r="D6237">
        <v>198</v>
      </c>
      <c t="s" s="136" r="E6237">
        <v>10921</v>
      </c>
      <c s="150" r="F6237"/>
    </row>
    <row r="6238">
      <c s="113" r="A6238">
        <v>176001012763</v>
      </c>
      <c t="s" s="136" r="B6238">
        <v>198</v>
      </c>
      <c t="s" s="136" r="C6238">
        <v>10827</v>
      </c>
      <c t="s" s="136" r="D6238">
        <v>198</v>
      </c>
      <c t="s" s="136" r="E6238">
        <v>10922</v>
      </c>
      <c s="150" r="F6238"/>
    </row>
    <row r="6239">
      <c s="113" r="A6239">
        <v>176001005309</v>
      </c>
      <c t="s" s="136" r="B6239">
        <v>198</v>
      </c>
      <c t="s" s="136" r="C6239">
        <v>10827</v>
      </c>
      <c t="s" s="136" r="D6239">
        <v>198</v>
      </c>
      <c t="s" s="136" r="E6239">
        <v>10923</v>
      </c>
      <c s="150" r="F6239"/>
    </row>
    <row r="6240">
      <c s="113" r="A6240">
        <v>176001005325</v>
      </c>
      <c t="s" s="136" r="B6240">
        <v>198</v>
      </c>
      <c t="s" s="136" r="C6240">
        <v>10827</v>
      </c>
      <c t="s" s="136" r="D6240">
        <v>198</v>
      </c>
      <c t="s" s="136" r="E6240">
        <v>10924</v>
      </c>
      <c s="150" r="F6240"/>
    </row>
    <row r="6241">
      <c s="113" r="A6241">
        <v>176001007158</v>
      </c>
      <c t="s" s="136" r="B6241">
        <v>198</v>
      </c>
      <c t="s" s="136" r="C6241">
        <v>10827</v>
      </c>
      <c t="s" s="136" r="D6241">
        <v>198</v>
      </c>
      <c t="s" s="136" r="E6241">
        <v>10925</v>
      </c>
      <c s="150" r="F6241"/>
    </row>
    <row r="6242">
      <c s="113" r="A6242">
        <v>176001007115</v>
      </c>
      <c t="s" s="136" r="B6242">
        <v>198</v>
      </c>
      <c t="s" s="136" r="C6242">
        <v>10827</v>
      </c>
      <c t="s" s="136" r="D6242">
        <v>198</v>
      </c>
      <c t="s" s="136" r="E6242">
        <v>10926</v>
      </c>
      <c s="150" r="F6242"/>
    </row>
    <row r="6243">
      <c s="113" r="A6243">
        <v>176001013026</v>
      </c>
      <c t="s" s="136" r="B6243">
        <v>198</v>
      </c>
      <c t="s" s="136" r="C6243">
        <v>10827</v>
      </c>
      <c t="s" s="136" r="D6243">
        <v>198</v>
      </c>
      <c t="s" s="136" r="E6243">
        <v>10927</v>
      </c>
      <c s="150" r="F6243"/>
    </row>
    <row r="6244">
      <c s="113" r="A6244">
        <v>176001004060</v>
      </c>
      <c t="s" s="136" r="B6244">
        <v>198</v>
      </c>
      <c t="s" s="136" r="C6244">
        <v>10827</v>
      </c>
      <c t="s" s="136" r="D6244">
        <v>198</v>
      </c>
      <c t="s" s="136" r="E6244">
        <v>10928</v>
      </c>
      <c s="150" r="F6244"/>
    </row>
    <row r="6245">
      <c s="113" r="A6245">
        <v>176001006496</v>
      </c>
      <c t="s" s="136" r="B6245">
        <v>198</v>
      </c>
      <c t="s" s="136" r="C6245">
        <v>10827</v>
      </c>
      <c t="s" s="136" r="D6245">
        <v>198</v>
      </c>
      <c t="s" s="136" r="E6245">
        <v>10929</v>
      </c>
      <c s="150" r="F6245"/>
    </row>
    <row r="6246">
      <c s="113" r="A6246">
        <v>176001007131</v>
      </c>
      <c t="s" s="136" r="B6246">
        <v>198</v>
      </c>
      <c t="s" s="136" r="C6246">
        <v>10827</v>
      </c>
      <c t="s" s="136" r="D6246">
        <v>198</v>
      </c>
      <c t="s" s="136" r="E6246">
        <v>10930</v>
      </c>
      <c s="150" r="F6246"/>
    </row>
    <row r="6247">
      <c s="113" r="A6247">
        <v>176001025661</v>
      </c>
      <c t="s" s="136" r="B6247">
        <v>198</v>
      </c>
      <c t="s" s="136" r="C6247">
        <v>10827</v>
      </c>
      <c t="s" s="136" r="D6247">
        <v>198</v>
      </c>
      <c t="s" s="136" r="E6247">
        <v>10931</v>
      </c>
      <c s="150" r="F6247"/>
    </row>
    <row r="6248">
      <c s="113" r="A6248">
        <v>176001004612</v>
      </c>
      <c t="s" s="136" r="B6248">
        <v>198</v>
      </c>
      <c t="s" s="136" r="C6248">
        <v>10827</v>
      </c>
      <c t="s" s="136" r="D6248">
        <v>198</v>
      </c>
      <c t="s" s="136" r="E6248">
        <v>10932</v>
      </c>
      <c s="150" r="F6248"/>
    </row>
    <row r="6249">
      <c s="113" r="A6249">
        <v>176001005015</v>
      </c>
      <c t="s" s="136" r="B6249">
        <v>198</v>
      </c>
      <c t="s" s="136" r="C6249">
        <v>10827</v>
      </c>
      <c t="s" s="136" r="D6249">
        <v>198</v>
      </c>
      <c t="s" s="136" r="E6249">
        <v>10933</v>
      </c>
      <c s="150" r="F6249"/>
    </row>
    <row r="6250">
      <c s="113" r="A6250">
        <v>176001008995</v>
      </c>
      <c t="s" s="136" r="B6250">
        <v>198</v>
      </c>
      <c t="s" s="136" r="C6250">
        <v>10827</v>
      </c>
      <c t="s" s="136" r="D6250">
        <v>198</v>
      </c>
      <c t="s" s="136" r="E6250">
        <v>10934</v>
      </c>
      <c s="150" r="F6250"/>
    </row>
    <row r="6251">
      <c s="113" r="A6251">
        <v>176001004426</v>
      </c>
      <c t="s" s="136" r="B6251">
        <v>198</v>
      </c>
      <c t="s" s="136" r="C6251">
        <v>10827</v>
      </c>
      <c t="s" s="136" r="D6251">
        <v>198</v>
      </c>
      <c t="s" s="136" r="E6251">
        <v>10935</v>
      </c>
      <c s="150" r="F6251"/>
    </row>
    <row r="6252">
      <c s="113" r="A6252">
        <v>176001004434</v>
      </c>
      <c t="s" s="136" r="B6252">
        <v>198</v>
      </c>
      <c t="s" s="136" r="C6252">
        <v>10827</v>
      </c>
      <c t="s" s="136" r="D6252">
        <v>198</v>
      </c>
      <c t="s" s="136" r="E6252">
        <v>10936</v>
      </c>
      <c s="150" r="F6252"/>
    </row>
    <row r="6253">
      <c s="113" r="A6253">
        <v>176001004507</v>
      </c>
      <c t="s" s="136" r="B6253">
        <v>198</v>
      </c>
      <c t="s" s="136" r="C6253">
        <v>10827</v>
      </c>
      <c t="s" s="136" r="D6253">
        <v>198</v>
      </c>
      <c t="s" s="136" r="E6253">
        <v>10937</v>
      </c>
      <c s="150" r="F6253"/>
    </row>
    <row r="6254">
      <c s="113" r="A6254">
        <v>176001005066</v>
      </c>
      <c t="s" s="136" r="B6254">
        <v>198</v>
      </c>
      <c t="s" s="136" r="C6254">
        <v>10827</v>
      </c>
      <c t="s" s="136" r="D6254">
        <v>198</v>
      </c>
      <c t="s" s="136" r="E6254">
        <v>10938</v>
      </c>
      <c s="150" r="F6254"/>
    </row>
    <row r="6255">
      <c s="113" r="A6255">
        <v>176001020501</v>
      </c>
      <c t="s" s="136" r="B6255">
        <v>198</v>
      </c>
      <c t="s" s="136" r="C6255">
        <v>10827</v>
      </c>
      <c t="s" s="136" r="D6255">
        <v>198</v>
      </c>
      <c t="s" s="136" r="E6255">
        <v>10939</v>
      </c>
      <c s="150" r="F6255"/>
    </row>
    <row r="6256">
      <c s="113" r="A6256">
        <v>176001004043</v>
      </c>
      <c t="s" s="136" r="B6256">
        <v>198</v>
      </c>
      <c t="s" s="136" r="C6256">
        <v>10827</v>
      </c>
      <c t="s" s="136" r="D6256">
        <v>198</v>
      </c>
      <c t="s" s="136" r="E6256">
        <v>10940</v>
      </c>
      <c s="150" r="F6256"/>
    </row>
    <row r="6257">
      <c s="113" r="A6257">
        <v>176001004560</v>
      </c>
      <c t="s" s="136" r="B6257">
        <v>198</v>
      </c>
      <c t="s" s="136" r="C6257">
        <v>10827</v>
      </c>
      <c t="s" s="136" r="D6257">
        <v>198</v>
      </c>
      <c t="s" s="136" r="E6257">
        <v>10941</v>
      </c>
      <c s="150" r="F6257"/>
    </row>
    <row r="6258">
      <c s="113" r="A6258">
        <v>176001007093</v>
      </c>
      <c t="s" s="136" r="B6258">
        <v>198</v>
      </c>
      <c t="s" s="136" r="C6258">
        <v>10827</v>
      </c>
      <c t="s" s="136" r="D6258">
        <v>198</v>
      </c>
      <c t="s" s="136" r="E6258">
        <v>10942</v>
      </c>
      <c s="150" r="F6258"/>
    </row>
    <row r="6259">
      <c s="113" r="A6259">
        <v>176001008723</v>
      </c>
      <c t="s" s="136" r="B6259">
        <v>198</v>
      </c>
      <c t="s" s="136" r="C6259">
        <v>10827</v>
      </c>
      <c t="s" s="136" r="D6259">
        <v>198</v>
      </c>
      <c t="s" s="136" r="E6259">
        <v>10943</v>
      </c>
      <c s="150" r="F6259"/>
    </row>
    <row r="6260">
      <c s="113" r="A6260">
        <v>176001007638</v>
      </c>
      <c t="s" s="136" r="B6260">
        <v>198</v>
      </c>
      <c t="s" s="136" r="C6260">
        <v>10827</v>
      </c>
      <c t="s" s="136" r="D6260">
        <v>198</v>
      </c>
      <c t="s" s="136" r="E6260">
        <v>10944</v>
      </c>
      <c s="150" r="F6260"/>
    </row>
    <row r="6261">
      <c s="113" r="A6261">
        <v>176001008766</v>
      </c>
      <c t="s" s="136" r="B6261">
        <v>198</v>
      </c>
      <c t="s" s="136" r="C6261">
        <v>10827</v>
      </c>
      <c t="s" s="136" r="D6261">
        <v>198</v>
      </c>
      <c t="s" s="136" r="E6261">
        <v>10945</v>
      </c>
      <c s="150" r="F6261"/>
    </row>
    <row r="6262">
      <c s="113" r="A6262">
        <v>176001003021</v>
      </c>
      <c t="s" s="136" r="B6262">
        <v>198</v>
      </c>
      <c t="s" s="136" r="C6262">
        <v>10827</v>
      </c>
      <c t="s" s="136" r="D6262">
        <v>198</v>
      </c>
      <c t="s" s="136" r="E6262">
        <v>10946</v>
      </c>
      <c s="150" r="F6262"/>
    </row>
    <row r="6263">
      <c s="113" r="A6263">
        <v>176001003039</v>
      </c>
      <c t="s" s="136" r="B6263">
        <v>198</v>
      </c>
      <c t="s" s="136" r="C6263">
        <v>10827</v>
      </c>
      <c t="s" s="136" r="D6263">
        <v>198</v>
      </c>
      <c t="s" s="136" r="E6263">
        <v>10947</v>
      </c>
      <c s="150" r="F6263"/>
    </row>
    <row r="6264">
      <c s="113" r="A6264">
        <v>176001004850</v>
      </c>
      <c t="s" s="136" r="B6264">
        <v>198</v>
      </c>
      <c t="s" s="136" r="C6264">
        <v>10827</v>
      </c>
      <c t="s" s="136" r="D6264">
        <v>198</v>
      </c>
      <c t="s" s="136" r="E6264">
        <v>10948</v>
      </c>
      <c s="150" r="F6264"/>
    </row>
    <row r="6265">
      <c s="113" r="A6265">
        <v>176001005074</v>
      </c>
      <c t="s" s="136" r="B6265">
        <v>198</v>
      </c>
      <c t="s" s="136" r="C6265">
        <v>10827</v>
      </c>
      <c t="s" s="136" r="D6265">
        <v>198</v>
      </c>
      <c t="s" s="136" r="E6265">
        <v>10949</v>
      </c>
      <c s="150" r="F6265"/>
    </row>
    <row r="6266">
      <c s="113" r="A6266">
        <v>176001005082</v>
      </c>
      <c t="s" s="136" r="B6266">
        <v>198</v>
      </c>
      <c t="s" s="136" r="C6266">
        <v>10827</v>
      </c>
      <c t="s" s="136" r="D6266">
        <v>198</v>
      </c>
      <c t="s" s="136" r="E6266">
        <v>10950</v>
      </c>
      <c s="150" r="F6266"/>
    </row>
    <row r="6267">
      <c s="113" r="A6267">
        <v>176001021461</v>
      </c>
      <c t="s" s="136" r="B6267">
        <v>198</v>
      </c>
      <c t="s" s="136" r="C6267">
        <v>10827</v>
      </c>
      <c t="s" s="136" r="D6267">
        <v>198</v>
      </c>
      <c t="s" s="136" r="E6267">
        <v>10951</v>
      </c>
      <c s="150" r="F6267"/>
    </row>
    <row r="6268">
      <c s="113" r="A6268">
        <v>176001013301</v>
      </c>
      <c t="s" s="136" r="B6268">
        <v>198</v>
      </c>
      <c t="s" s="136" r="C6268">
        <v>10827</v>
      </c>
      <c t="s" s="136" r="D6268">
        <v>198</v>
      </c>
      <c t="s" s="136" r="E6268">
        <v>10952</v>
      </c>
      <c s="150" r="F6268"/>
    </row>
    <row r="6269">
      <c s="113" r="A6269">
        <v>176001004574</v>
      </c>
      <c t="s" s="136" r="B6269">
        <v>198</v>
      </c>
      <c t="s" s="136" r="C6269">
        <v>10827</v>
      </c>
      <c t="s" s="136" r="D6269">
        <v>198</v>
      </c>
      <c t="s" s="136" r="E6269">
        <v>10953</v>
      </c>
      <c s="150" r="F6269"/>
    </row>
    <row r="6270">
      <c s="113" r="A6270">
        <v>176001005023</v>
      </c>
      <c t="s" s="136" r="B6270">
        <v>198</v>
      </c>
      <c t="s" s="136" r="C6270">
        <v>10827</v>
      </c>
      <c t="s" s="136" r="D6270">
        <v>198</v>
      </c>
      <c t="s" s="136" r="E6270">
        <v>10954</v>
      </c>
      <c s="150" r="F6270"/>
    </row>
    <row r="6271">
      <c s="113" r="A6271">
        <v>176001014138</v>
      </c>
      <c t="s" s="136" r="B6271">
        <v>198</v>
      </c>
      <c t="s" s="136" r="C6271">
        <v>10827</v>
      </c>
      <c t="s" s="136" r="D6271">
        <v>198</v>
      </c>
      <c t="s" s="136" r="E6271">
        <v>10955</v>
      </c>
      <c s="150" r="F6271"/>
    </row>
    <row r="6272">
      <c s="113" r="A6272">
        <v>176001014359</v>
      </c>
      <c t="s" s="136" r="B6272">
        <v>198</v>
      </c>
      <c t="s" s="136" r="C6272">
        <v>10827</v>
      </c>
      <c t="s" s="136" r="D6272">
        <v>198</v>
      </c>
      <c t="s" s="136" r="E6272">
        <v>10956</v>
      </c>
      <c s="150" r="F6272"/>
    </row>
    <row r="6273">
      <c s="113" r="A6273">
        <v>176001028040</v>
      </c>
      <c t="s" s="136" r="B6273">
        <v>198</v>
      </c>
      <c t="s" s="136" r="C6273">
        <v>10827</v>
      </c>
      <c t="s" s="136" r="D6273">
        <v>198</v>
      </c>
      <c t="s" s="136" r="E6273">
        <v>10957</v>
      </c>
      <c s="150" r="F6273"/>
    </row>
    <row r="6274">
      <c s="113" r="A6274">
        <v>176001030117</v>
      </c>
      <c t="s" s="136" r="B6274">
        <v>198</v>
      </c>
      <c t="s" s="136" r="C6274">
        <v>10827</v>
      </c>
      <c t="s" s="136" r="D6274">
        <v>198</v>
      </c>
      <c t="s" s="136" r="E6274">
        <v>10958</v>
      </c>
      <c s="150" r="F6274"/>
    </row>
    <row r="6275">
      <c s="113" r="A6275">
        <v>176001015959</v>
      </c>
      <c t="s" s="136" r="B6275">
        <v>198</v>
      </c>
      <c t="s" s="136" r="C6275">
        <v>10827</v>
      </c>
      <c t="s" s="136" r="D6275">
        <v>198</v>
      </c>
      <c t="s" s="136" r="E6275">
        <v>10959</v>
      </c>
      <c s="150" r="F6275"/>
    </row>
    <row r="6276">
      <c s="113" r="A6276">
        <v>176001015975</v>
      </c>
      <c t="s" s="136" r="B6276">
        <v>198</v>
      </c>
      <c t="s" s="136" r="C6276">
        <v>10827</v>
      </c>
      <c t="s" s="136" r="D6276">
        <v>198</v>
      </c>
      <c t="s" s="136" r="E6276">
        <v>10960</v>
      </c>
      <c s="150" r="F6276"/>
    </row>
    <row r="6277">
      <c s="113" r="A6277">
        <v>176001015983</v>
      </c>
      <c t="s" s="136" r="B6277">
        <v>198</v>
      </c>
      <c t="s" s="136" r="C6277">
        <v>10827</v>
      </c>
      <c t="s" s="136" r="D6277">
        <v>198</v>
      </c>
      <c t="s" s="136" r="E6277">
        <v>10961</v>
      </c>
      <c s="150" r="F6277"/>
    </row>
    <row r="6278">
      <c s="113" r="A6278">
        <v>176001017433</v>
      </c>
      <c t="s" s="136" r="B6278">
        <v>198</v>
      </c>
      <c t="s" s="136" r="C6278">
        <v>10827</v>
      </c>
      <c t="s" s="136" r="D6278">
        <v>198</v>
      </c>
      <c t="s" s="136" r="E6278">
        <v>10962</v>
      </c>
      <c s="150" r="F6278"/>
    </row>
    <row r="6279">
      <c s="113" r="A6279">
        <v>176001005031</v>
      </c>
      <c t="s" s="136" r="B6279">
        <v>198</v>
      </c>
      <c t="s" s="136" r="C6279">
        <v>10827</v>
      </c>
      <c t="s" s="136" r="D6279">
        <v>198</v>
      </c>
      <c t="s" s="136" r="E6279">
        <v>10963</v>
      </c>
      <c s="150" r="F6279"/>
    </row>
    <row r="6280">
      <c s="113" r="A6280">
        <v>176001017374</v>
      </c>
      <c t="s" s="136" r="B6280">
        <v>198</v>
      </c>
      <c t="s" s="136" r="C6280">
        <v>10827</v>
      </c>
      <c t="s" s="136" r="D6280">
        <v>198</v>
      </c>
      <c t="s" s="136" r="E6280">
        <v>10964</v>
      </c>
      <c s="150" r="F6280"/>
    </row>
    <row r="6281">
      <c s="113" r="A6281">
        <v>176001022441</v>
      </c>
      <c t="s" s="136" r="B6281">
        <v>198</v>
      </c>
      <c t="s" s="136" r="C6281">
        <v>10827</v>
      </c>
      <c t="s" s="136" r="D6281">
        <v>198</v>
      </c>
      <c t="s" s="136" r="E6281">
        <v>10965</v>
      </c>
      <c s="150" r="F6281"/>
    </row>
    <row r="6282">
      <c s="113" r="A6282">
        <v>176001025849</v>
      </c>
      <c t="s" s="136" r="B6282">
        <v>198</v>
      </c>
      <c t="s" s="136" r="C6282">
        <v>10827</v>
      </c>
      <c t="s" s="136" r="D6282">
        <v>198</v>
      </c>
      <c t="s" s="136" r="E6282">
        <v>10966</v>
      </c>
      <c s="150" r="F6282"/>
    </row>
    <row r="6283">
      <c s="113" r="A6283">
        <v>176001012798</v>
      </c>
      <c t="s" s="136" r="B6283">
        <v>198</v>
      </c>
      <c t="s" s="136" r="C6283">
        <v>10827</v>
      </c>
      <c t="s" s="136" r="D6283">
        <v>198</v>
      </c>
      <c t="s" s="136" r="E6283">
        <v>10967</v>
      </c>
      <c s="150" r="F6283"/>
    </row>
    <row r="6284">
      <c s="113" r="A6284">
        <v>176001020065</v>
      </c>
      <c t="s" s="136" r="B6284">
        <v>198</v>
      </c>
      <c t="s" s="136" r="C6284">
        <v>10827</v>
      </c>
      <c t="s" s="136" r="D6284">
        <v>198</v>
      </c>
      <c t="s" s="136" r="E6284">
        <v>10968</v>
      </c>
      <c s="150" r="F6284"/>
    </row>
    <row r="6285">
      <c s="113" r="A6285">
        <v>176001003373</v>
      </c>
      <c t="s" s="136" r="B6285">
        <v>198</v>
      </c>
      <c t="s" s="136" r="C6285">
        <v>10827</v>
      </c>
      <c t="s" s="136" r="D6285">
        <v>198</v>
      </c>
      <c t="s" s="136" r="E6285">
        <v>10969</v>
      </c>
      <c s="150" r="F6285"/>
    </row>
    <row r="6286">
      <c s="113" r="A6286">
        <v>176001004761</v>
      </c>
      <c t="s" s="136" r="B6286">
        <v>198</v>
      </c>
      <c t="s" s="136" r="C6286">
        <v>10827</v>
      </c>
      <c t="s" s="136" r="D6286">
        <v>198</v>
      </c>
      <c t="s" s="136" r="E6286">
        <v>10970</v>
      </c>
      <c s="150" r="F6286"/>
    </row>
    <row r="6287">
      <c s="113" r="A6287">
        <v>176001008677</v>
      </c>
      <c t="s" s="136" r="B6287">
        <v>198</v>
      </c>
      <c t="s" s="136" r="C6287">
        <v>10827</v>
      </c>
      <c t="s" s="136" r="D6287">
        <v>198</v>
      </c>
      <c t="s" s="136" r="E6287">
        <v>10971</v>
      </c>
      <c s="150" r="F6287"/>
    </row>
    <row r="6288">
      <c s="113" r="A6288">
        <v>176001017608</v>
      </c>
      <c t="s" s="136" r="B6288">
        <v>198</v>
      </c>
      <c t="s" s="136" r="C6288">
        <v>10827</v>
      </c>
      <c t="s" s="136" r="D6288">
        <v>198</v>
      </c>
      <c t="s" s="136" r="E6288">
        <v>10972</v>
      </c>
      <c s="150" r="F6288"/>
    </row>
    <row r="6289">
      <c s="113" r="A6289">
        <v>176001020693</v>
      </c>
      <c t="s" s="136" r="B6289">
        <v>198</v>
      </c>
      <c t="s" s="136" r="C6289">
        <v>10827</v>
      </c>
      <c t="s" s="136" r="D6289">
        <v>198</v>
      </c>
      <c t="s" s="136" r="E6289">
        <v>10973</v>
      </c>
      <c s="150" r="F6289"/>
    </row>
    <row r="6290">
      <c s="113" r="A6290">
        <v>176001025962</v>
      </c>
      <c t="s" s="136" r="B6290">
        <v>198</v>
      </c>
      <c t="s" s="136" r="C6290">
        <v>10827</v>
      </c>
      <c t="s" s="136" r="D6290">
        <v>198</v>
      </c>
      <c t="s" s="136" r="E6290">
        <v>10974</v>
      </c>
      <c s="150" r="F6290"/>
    </row>
    <row r="6291">
      <c s="113" r="A6291">
        <v>176001002250</v>
      </c>
      <c t="s" s="136" r="B6291">
        <v>198</v>
      </c>
      <c t="s" s="136" r="C6291">
        <v>10827</v>
      </c>
      <c t="s" s="136" r="D6291">
        <v>198</v>
      </c>
      <c t="s" s="136" r="E6291">
        <v>10975</v>
      </c>
      <c s="150" r="F6291"/>
    </row>
    <row r="6292">
      <c s="113" r="A6292">
        <v>176001002741</v>
      </c>
      <c t="s" s="136" r="B6292">
        <v>198</v>
      </c>
      <c t="s" s="136" r="C6292">
        <v>10827</v>
      </c>
      <c t="s" s="136" r="D6292">
        <v>198</v>
      </c>
      <c t="s" s="136" r="E6292">
        <v>10976</v>
      </c>
      <c s="150" r="F6292"/>
    </row>
    <row r="6293">
      <c s="113" r="A6293">
        <v>176001003969</v>
      </c>
      <c t="s" s="136" r="B6293">
        <v>198</v>
      </c>
      <c t="s" s="136" r="C6293">
        <v>10827</v>
      </c>
      <c t="s" s="136" r="D6293">
        <v>198</v>
      </c>
      <c t="s" s="136" r="E6293">
        <v>10977</v>
      </c>
      <c s="150" r="F6293"/>
    </row>
    <row r="6294">
      <c s="113" r="A6294">
        <v>176001023667</v>
      </c>
      <c t="s" s="136" r="B6294">
        <v>198</v>
      </c>
      <c t="s" s="136" r="C6294">
        <v>10827</v>
      </c>
      <c t="s" s="136" r="D6294">
        <v>198</v>
      </c>
      <c t="s" s="136" r="E6294">
        <v>10978</v>
      </c>
      <c s="150" r="F6294"/>
    </row>
    <row r="6295">
      <c s="113" r="A6295">
        <v>176001024273</v>
      </c>
      <c t="s" s="136" r="B6295">
        <v>198</v>
      </c>
      <c t="s" s="136" r="C6295">
        <v>10827</v>
      </c>
      <c t="s" s="136" r="D6295">
        <v>198</v>
      </c>
      <c t="s" s="136" r="E6295">
        <v>10979</v>
      </c>
      <c s="150" r="F6295"/>
    </row>
    <row r="6296">
      <c s="113" r="A6296">
        <v>176001020383</v>
      </c>
      <c t="s" s="136" r="B6296">
        <v>198</v>
      </c>
      <c t="s" s="136" r="C6296">
        <v>10827</v>
      </c>
      <c t="s" s="136" r="D6296">
        <v>198</v>
      </c>
      <c t="s" s="136" r="E6296">
        <v>10980</v>
      </c>
      <c s="150" r="F6296"/>
    </row>
    <row r="6297">
      <c s="113" r="A6297">
        <v>176001025946</v>
      </c>
      <c t="s" s="136" r="B6297">
        <v>198</v>
      </c>
      <c t="s" s="136" r="C6297">
        <v>10827</v>
      </c>
      <c t="s" s="136" r="D6297">
        <v>198</v>
      </c>
      <c t="s" s="136" r="E6297">
        <v>10981</v>
      </c>
      <c s="150" r="F6297"/>
    </row>
    <row r="6298">
      <c s="113" r="A6298">
        <v>176001022416</v>
      </c>
      <c t="s" s="136" r="B6298">
        <v>198</v>
      </c>
      <c t="s" s="136" r="C6298">
        <v>10827</v>
      </c>
      <c t="s" s="136" r="D6298">
        <v>198</v>
      </c>
      <c t="s" s="136" r="E6298">
        <v>10982</v>
      </c>
      <c s="150" r="F6298"/>
    </row>
    <row r="6299">
      <c s="113" r="A6299">
        <v>176001023811</v>
      </c>
      <c t="s" s="136" r="B6299">
        <v>198</v>
      </c>
      <c t="s" s="136" r="C6299">
        <v>10827</v>
      </c>
      <c t="s" s="136" r="D6299">
        <v>198</v>
      </c>
      <c t="s" s="136" r="E6299">
        <v>10983</v>
      </c>
      <c s="150" r="F6299"/>
    </row>
    <row r="6300">
      <c s="113" r="A6300">
        <v>176001042280</v>
      </c>
      <c t="s" s="136" r="B6300">
        <v>198</v>
      </c>
      <c t="s" s="136" r="C6300">
        <v>10827</v>
      </c>
      <c t="s" s="136" r="D6300">
        <v>198</v>
      </c>
      <c t="s" s="136" r="E6300">
        <v>10984</v>
      </c>
      <c s="150" r="F6300"/>
    </row>
    <row r="6301">
      <c s="113" r="A6301">
        <v>176001003411</v>
      </c>
      <c t="s" s="136" r="B6301">
        <v>198</v>
      </c>
      <c t="s" s="136" r="C6301">
        <v>10827</v>
      </c>
      <c t="s" s="136" r="D6301">
        <v>198</v>
      </c>
      <c t="s" s="136" r="E6301">
        <v>10985</v>
      </c>
      <c s="150" r="F6301"/>
    </row>
    <row r="6302">
      <c s="113" r="A6302">
        <v>176001028872</v>
      </c>
      <c t="s" s="136" r="B6302">
        <v>198</v>
      </c>
      <c t="s" s="136" r="C6302">
        <v>10827</v>
      </c>
      <c t="s" s="136" r="D6302">
        <v>198</v>
      </c>
      <c t="s" s="136" r="E6302">
        <v>10986</v>
      </c>
      <c s="150" r="F6302"/>
    </row>
    <row r="6303">
      <c s="113" r="A6303">
        <v>176001030478</v>
      </c>
      <c t="s" s="136" r="B6303">
        <v>198</v>
      </c>
      <c t="s" s="136" r="C6303">
        <v>10827</v>
      </c>
      <c t="s" s="136" r="D6303">
        <v>198</v>
      </c>
      <c t="s" s="136" r="E6303">
        <v>10987</v>
      </c>
      <c s="150" r="F6303"/>
    </row>
    <row r="6304">
      <c s="113" r="A6304">
        <v>176001003055</v>
      </c>
      <c t="s" s="136" r="B6304">
        <v>198</v>
      </c>
      <c t="s" s="136" r="C6304">
        <v>10827</v>
      </c>
      <c t="s" s="136" r="D6304">
        <v>198</v>
      </c>
      <c t="s" s="136" r="E6304">
        <v>10988</v>
      </c>
      <c s="150" r="F6304"/>
    </row>
    <row r="6305">
      <c s="113" r="A6305">
        <v>176001003403</v>
      </c>
      <c t="s" s="136" r="B6305">
        <v>198</v>
      </c>
      <c t="s" s="136" r="C6305">
        <v>10827</v>
      </c>
      <c t="s" s="136" r="D6305">
        <v>198</v>
      </c>
      <c t="s" s="136" r="E6305">
        <v>10989</v>
      </c>
      <c s="150" r="F6305"/>
    </row>
    <row r="6306">
      <c s="113" r="A6306">
        <v>176001004230</v>
      </c>
      <c t="s" s="136" r="B6306">
        <v>198</v>
      </c>
      <c t="s" s="136" r="C6306">
        <v>10827</v>
      </c>
      <c t="s" s="136" r="D6306">
        <v>198</v>
      </c>
      <c t="s" s="136" r="E6306">
        <v>10990</v>
      </c>
      <c s="150" r="F6306"/>
    </row>
    <row r="6307">
      <c s="113" r="A6307">
        <v>176001007298</v>
      </c>
      <c t="s" s="136" r="B6307">
        <v>198</v>
      </c>
      <c t="s" s="136" r="C6307">
        <v>10827</v>
      </c>
      <c t="s" s="136" r="D6307">
        <v>198</v>
      </c>
      <c t="s" s="136" r="E6307">
        <v>10991</v>
      </c>
      <c s="150" r="F6307"/>
    </row>
    <row r="6308">
      <c s="113" r="A6308">
        <v>176001002920</v>
      </c>
      <c t="s" s="136" r="B6308">
        <v>198</v>
      </c>
      <c t="s" s="136" r="C6308">
        <v>10827</v>
      </c>
      <c t="s" s="136" r="D6308">
        <v>198</v>
      </c>
      <c t="s" s="136" r="E6308">
        <v>10992</v>
      </c>
      <c s="150" r="F6308"/>
    </row>
    <row r="6309">
      <c s="113" r="A6309">
        <v>176001003012</v>
      </c>
      <c t="s" s="136" r="B6309">
        <v>198</v>
      </c>
      <c t="s" s="136" r="C6309">
        <v>10827</v>
      </c>
      <c t="s" s="136" r="D6309">
        <v>198</v>
      </c>
      <c t="s" s="136" r="E6309">
        <v>10993</v>
      </c>
      <c s="150" r="F6309"/>
    </row>
    <row r="6310">
      <c s="113" r="A6310">
        <v>176001005333</v>
      </c>
      <c t="s" s="136" r="B6310">
        <v>198</v>
      </c>
      <c t="s" s="136" r="C6310">
        <v>10827</v>
      </c>
      <c t="s" s="136" r="D6310">
        <v>198</v>
      </c>
      <c t="s" s="136" r="E6310">
        <v>10994</v>
      </c>
      <c s="150" r="F6310"/>
    </row>
    <row r="6311">
      <c s="113" r="A6311">
        <v>176001030788</v>
      </c>
      <c t="s" s="136" r="B6311">
        <v>198</v>
      </c>
      <c t="s" s="136" r="C6311">
        <v>10827</v>
      </c>
      <c t="s" s="136" r="D6311">
        <v>198</v>
      </c>
      <c t="s" s="136" r="E6311">
        <v>10995</v>
      </c>
      <c s="150" r="F6311"/>
    </row>
    <row r="6312">
      <c s="113" r="A6312">
        <v>176001004078</v>
      </c>
      <c t="s" s="136" r="B6312">
        <v>198</v>
      </c>
      <c t="s" s="136" r="C6312">
        <v>10827</v>
      </c>
      <c t="s" s="136" r="D6312">
        <v>198</v>
      </c>
      <c t="s" s="136" r="E6312">
        <v>10996</v>
      </c>
      <c s="150" r="F6312"/>
    </row>
    <row r="6313">
      <c s="113" r="A6313">
        <v>176001004116</v>
      </c>
      <c t="s" s="136" r="B6313">
        <v>198</v>
      </c>
      <c t="s" s="136" r="C6313">
        <v>10827</v>
      </c>
      <c t="s" s="136" r="D6313">
        <v>198</v>
      </c>
      <c t="s" s="136" r="E6313">
        <v>10997</v>
      </c>
      <c s="150" r="F6313"/>
    </row>
    <row r="6314">
      <c s="113" r="A6314">
        <v>176001012976</v>
      </c>
      <c t="s" s="136" r="B6314">
        <v>198</v>
      </c>
      <c t="s" s="136" r="C6314">
        <v>10827</v>
      </c>
      <c t="s" s="136" r="D6314">
        <v>198</v>
      </c>
      <c t="s" s="136" r="E6314">
        <v>10998</v>
      </c>
      <c s="150" r="F6314"/>
    </row>
    <row r="6315">
      <c s="113" r="A6315">
        <v>176001003268</v>
      </c>
      <c t="s" s="136" r="B6315">
        <v>198</v>
      </c>
      <c t="s" s="136" r="C6315">
        <v>10827</v>
      </c>
      <c t="s" s="136" r="D6315">
        <v>198</v>
      </c>
      <c t="s" s="136" r="E6315">
        <v>10999</v>
      </c>
      <c s="150" r="F6315"/>
    </row>
    <row r="6316">
      <c s="113" r="A6316">
        <v>176001004493</v>
      </c>
      <c t="s" s="136" r="B6316">
        <v>198</v>
      </c>
      <c t="s" s="136" r="C6316">
        <v>10827</v>
      </c>
      <c t="s" s="136" r="D6316">
        <v>198</v>
      </c>
      <c t="s" s="136" r="E6316">
        <v>11000</v>
      </c>
      <c s="150" r="F6316"/>
    </row>
    <row r="6317">
      <c s="113" r="A6317">
        <v>176001004981</v>
      </c>
      <c t="s" s="136" r="B6317">
        <v>198</v>
      </c>
      <c t="s" s="136" r="C6317">
        <v>10827</v>
      </c>
      <c t="s" s="136" r="D6317">
        <v>198</v>
      </c>
      <c t="s" s="136" r="E6317">
        <v>11001</v>
      </c>
      <c s="150" r="F6317"/>
    </row>
    <row r="6318">
      <c s="113" r="A6318">
        <v>276001005877</v>
      </c>
      <c t="s" s="136" r="B6318">
        <v>198</v>
      </c>
      <c t="s" s="136" r="C6318">
        <v>10827</v>
      </c>
      <c t="s" s="136" r="D6318">
        <v>198</v>
      </c>
      <c t="s" s="136" r="E6318">
        <v>11002</v>
      </c>
      <c s="150" r="F6318"/>
    </row>
    <row r="6319">
      <c s="113" r="A6319">
        <v>176001003888</v>
      </c>
      <c t="s" s="136" r="B6319">
        <v>198</v>
      </c>
      <c t="s" s="136" r="C6319">
        <v>10827</v>
      </c>
      <c t="s" s="136" r="D6319">
        <v>198</v>
      </c>
      <c t="s" s="136" r="E6319">
        <v>11003</v>
      </c>
      <c s="150" r="F6319"/>
    </row>
    <row r="6320">
      <c s="113" r="A6320">
        <v>176001003942</v>
      </c>
      <c t="s" s="136" r="B6320">
        <v>198</v>
      </c>
      <c t="s" s="136" r="C6320">
        <v>10827</v>
      </c>
      <c t="s" s="136" r="D6320">
        <v>198</v>
      </c>
      <c t="s" s="136" r="E6320">
        <v>11004</v>
      </c>
      <c s="150" r="F6320"/>
    </row>
    <row r="6321">
      <c s="113" r="A6321">
        <v>176001006470</v>
      </c>
      <c t="s" s="136" r="B6321">
        <v>198</v>
      </c>
      <c t="s" s="136" r="C6321">
        <v>10827</v>
      </c>
      <c t="s" s="136" r="D6321">
        <v>198</v>
      </c>
      <c t="s" s="136" r="E6321">
        <v>11005</v>
      </c>
      <c s="150" r="F6321"/>
    </row>
    <row r="6322">
      <c s="113" r="A6322">
        <v>176001007336</v>
      </c>
      <c t="s" s="136" r="B6322">
        <v>198</v>
      </c>
      <c t="s" s="136" r="C6322">
        <v>10827</v>
      </c>
      <c t="s" s="136" r="D6322">
        <v>198</v>
      </c>
      <c t="s" s="136" r="E6322">
        <v>11006</v>
      </c>
      <c s="150" r="F6322"/>
    </row>
    <row r="6323">
      <c s="113" r="A6323">
        <v>176001002903</v>
      </c>
      <c t="s" s="136" r="B6323">
        <v>198</v>
      </c>
      <c t="s" s="136" r="C6323">
        <v>10827</v>
      </c>
      <c t="s" s="136" r="D6323">
        <v>198</v>
      </c>
      <c t="s" s="136" r="E6323">
        <v>11007</v>
      </c>
      <c s="150" r="F6323"/>
    </row>
    <row r="6324">
      <c s="113" r="A6324">
        <v>176001007905</v>
      </c>
      <c t="s" s="136" r="B6324">
        <v>198</v>
      </c>
      <c t="s" s="136" r="C6324">
        <v>10827</v>
      </c>
      <c t="s" s="136" r="D6324">
        <v>198</v>
      </c>
      <c t="s" s="136" r="E6324">
        <v>11008</v>
      </c>
      <c s="150" r="F6324"/>
    </row>
    <row r="6325">
      <c s="113" r="A6325">
        <v>176001030745</v>
      </c>
      <c t="s" s="136" r="B6325">
        <v>198</v>
      </c>
      <c t="s" s="136" r="C6325">
        <v>10827</v>
      </c>
      <c t="s" s="136" r="D6325">
        <v>198</v>
      </c>
      <c t="s" s="136" r="E6325">
        <v>11009</v>
      </c>
      <c s="150" r="F6325"/>
    </row>
    <row r="6326">
      <c s="113" r="A6326">
        <v>176001004136</v>
      </c>
      <c t="s" s="136" r="B6326">
        <v>198</v>
      </c>
      <c t="s" s="136" r="C6326">
        <v>10827</v>
      </c>
      <c t="s" s="136" r="D6326">
        <v>198</v>
      </c>
      <c t="s" s="136" r="E6326">
        <v>11010</v>
      </c>
      <c s="150" r="F6326"/>
    </row>
    <row r="6327">
      <c s="113" r="A6327">
        <v>176001006453</v>
      </c>
      <c t="s" s="136" r="B6327">
        <v>198</v>
      </c>
      <c t="s" s="136" r="C6327">
        <v>10827</v>
      </c>
      <c t="s" s="136" r="D6327">
        <v>198</v>
      </c>
      <c t="s" s="136" r="E6327">
        <v>11011</v>
      </c>
      <c s="150" r="F6327"/>
    </row>
    <row r="6328">
      <c s="113" r="A6328">
        <v>176020000172</v>
      </c>
      <c t="s" s="136" r="B6328">
        <v>11012</v>
      </c>
      <c t="s" s="136" r="C6328">
        <v>10827</v>
      </c>
      <c t="s" s="136" r="D6328">
        <v>191</v>
      </c>
      <c t="s" s="136" r="E6328">
        <v>5317</v>
      </c>
      <c s="150" r="F6328"/>
    </row>
    <row r="6329">
      <c s="113" r="A6329">
        <v>176036000105</v>
      </c>
      <c t="s" s="136" r="B6329">
        <v>11013</v>
      </c>
      <c t="s" s="136" r="C6329">
        <v>10827</v>
      </c>
      <c t="s" s="136" r="D6329">
        <v>191</v>
      </c>
      <c t="s" s="136" r="E6329">
        <v>11014</v>
      </c>
      <c s="150" r="F6329"/>
    </row>
    <row r="6330">
      <c s="113" r="A6330">
        <v>176036000237</v>
      </c>
      <c t="s" s="136" r="B6330">
        <v>11013</v>
      </c>
      <c t="s" s="136" r="C6330">
        <v>10827</v>
      </c>
      <c t="s" s="136" r="D6330">
        <v>191</v>
      </c>
      <c t="s" s="136" r="E6330">
        <v>1841</v>
      </c>
      <c s="150" r="F6330"/>
    </row>
    <row r="6331">
      <c s="113" r="A6331">
        <v>176036000245</v>
      </c>
      <c t="s" s="136" r="B6331">
        <v>11013</v>
      </c>
      <c t="s" s="136" r="C6331">
        <v>10827</v>
      </c>
      <c t="s" s="136" r="D6331">
        <v>191</v>
      </c>
      <c t="s" s="136" r="E6331">
        <v>7301</v>
      </c>
      <c s="150" r="F6331"/>
    </row>
    <row r="6332">
      <c s="113" r="A6332">
        <v>176036000253</v>
      </c>
      <c t="s" s="136" r="B6332">
        <v>11013</v>
      </c>
      <c t="s" s="136" r="C6332">
        <v>10827</v>
      </c>
      <c t="s" s="136" r="D6332">
        <v>191</v>
      </c>
      <c t="s" s="136" r="E6332">
        <v>11015</v>
      </c>
      <c s="150" r="F6332"/>
    </row>
    <row r="6333">
      <c s="113" r="A6333">
        <v>176036000261</v>
      </c>
      <c t="s" s="136" r="B6333">
        <v>11013</v>
      </c>
      <c t="s" s="136" r="C6333">
        <v>10827</v>
      </c>
      <c t="s" s="136" r="D6333">
        <v>191</v>
      </c>
      <c t="s" s="136" r="E6333">
        <v>11016</v>
      </c>
      <c s="150" r="F6333"/>
    </row>
    <row r="6334">
      <c s="113" r="A6334">
        <v>176036000318</v>
      </c>
      <c t="s" s="136" r="B6334">
        <v>11013</v>
      </c>
      <c t="s" s="136" r="C6334">
        <v>10827</v>
      </c>
      <c t="s" s="136" r="D6334">
        <v>191</v>
      </c>
      <c t="s" s="136" r="E6334">
        <v>5283</v>
      </c>
      <c s="150" r="F6334"/>
    </row>
    <row r="6335">
      <c s="113" r="A6335">
        <v>176041000423</v>
      </c>
      <c t="s" s="136" r="B6335">
        <v>11017</v>
      </c>
      <c t="s" s="136" r="C6335">
        <v>10827</v>
      </c>
      <c t="s" s="136" r="D6335">
        <v>191</v>
      </c>
      <c t="s" s="136" r="E6335">
        <v>5313</v>
      </c>
      <c s="150" r="F6335"/>
    </row>
    <row r="6336">
      <c s="113" r="A6336">
        <v>176041000431</v>
      </c>
      <c t="s" s="136" r="B6336">
        <v>11017</v>
      </c>
      <c t="s" s="136" r="C6336">
        <v>10827</v>
      </c>
      <c t="s" s="136" r="D6336">
        <v>191</v>
      </c>
      <c t="s" s="136" r="E6336">
        <v>9720</v>
      </c>
      <c s="150" r="F6336"/>
    </row>
    <row r="6337">
      <c s="113" r="A6337">
        <v>176041000440</v>
      </c>
      <c t="s" s="136" r="B6337">
        <v>11017</v>
      </c>
      <c t="s" s="136" r="C6337">
        <v>10827</v>
      </c>
      <c t="s" s="136" r="D6337">
        <v>191</v>
      </c>
      <c t="s" s="136" r="E6337">
        <v>5312</v>
      </c>
      <c s="150" r="F6337"/>
    </row>
    <row r="6338">
      <c s="113" r="A6338">
        <v>176041000636</v>
      </c>
      <c t="s" s="136" r="B6338">
        <v>11017</v>
      </c>
      <c t="s" s="136" r="C6338">
        <v>10827</v>
      </c>
      <c t="s" s="136" r="D6338">
        <v>191</v>
      </c>
      <c t="s" s="136" r="E6338">
        <v>11018</v>
      </c>
      <c s="150" r="F6338"/>
    </row>
    <row r="6339">
      <c s="113" r="A6339">
        <v>176041000709</v>
      </c>
      <c t="s" s="136" r="B6339">
        <v>11017</v>
      </c>
      <c t="s" s="136" r="C6339">
        <v>10827</v>
      </c>
      <c t="s" s="136" r="D6339">
        <v>191</v>
      </c>
      <c t="s" s="136" r="E6339">
        <v>4218</v>
      </c>
      <c s="150" r="F6339"/>
    </row>
    <row r="6340">
      <c s="113" r="A6340">
        <v>176041000831</v>
      </c>
      <c t="s" s="136" r="B6340">
        <v>11017</v>
      </c>
      <c t="s" s="136" r="C6340">
        <v>10827</v>
      </c>
      <c t="s" s="136" r="D6340">
        <v>191</v>
      </c>
      <c t="s" s="136" r="E6340">
        <v>11019</v>
      </c>
      <c s="150" r="F6340"/>
    </row>
    <row r="6341">
      <c s="113" r="A6341">
        <v>176041001021</v>
      </c>
      <c t="s" s="136" r="B6341">
        <v>11017</v>
      </c>
      <c t="s" s="136" r="C6341">
        <v>10827</v>
      </c>
      <c t="s" s="136" r="D6341">
        <v>191</v>
      </c>
      <c t="s" s="136" r="E6341">
        <v>10220</v>
      </c>
      <c s="150" r="F6341"/>
    </row>
    <row r="6342">
      <c s="113" r="A6342">
        <v>276041000266</v>
      </c>
      <c t="s" s="136" r="B6342">
        <v>11017</v>
      </c>
      <c t="s" s="136" r="C6342">
        <v>10827</v>
      </c>
      <c t="s" s="136" r="D6342">
        <v>191</v>
      </c>
      <c t="s" s="136" r="E6342">
        <v>6855</v>
      </c>
      <c s="150" r="F6342"/>
    </row>
    <row r="6343">
      <c s="113" r="A6343">
        <v>276041000339</v>
      </c>
      <c t="s" s="136" r="B6343">
        <v>11017</v>
      </c>
      <c t="s" s="136" r="C6343">
        <v>10827</v>
      </c>
      <c t="s" s="136" r="D6343">
        <v>191</v>
      </c>
      <c t="s" s="136" r="E6343">
        <v>1934</v>
      </c>
      <c s="150" r="F6343"/>
    </row>
    <row r="6344">
      <c s="113" r="A6344">
        <v>276041000347</v>
      </c>
      <c t="s" s="136" r="B6344">
        <v>11017</v>
      </c>
      <c t="s" s="136" r="C6344">
        <v>10827</v>
      </c>
      <c t="s" s="136" r="D6344">
        <v>191</v>
      </c>
      <c t="s" s="136" r="E6344">
        <v>4210</v>
      </c>
      <c s="150" r="F6344"/>
    </row>
    <row r="6345">
      <c s="113" r="A6345">
        <v>176054000155</v>
      </c>
      <c t="s" s="136" r="B6345">
        <v>6389</v>
      </c>
      <c t="s" s="136" r="C6345">
        <v>10827</v>
      </c>
      <c t="s" s="136" r="D6345">
        <v>191</v>
      </c>
      <c t="s" s="136" r="E6345">
        <v>11020</v>
      </c>
      <c s="150" r="F6345"/>
    </row>
    <row r="6346">
      <c s="113" r="A6346">
        <v>176054000163</v>
      </c>
      <c t="s" s="136" r="B6346">
        <v>6389</v>
      </c>
      <c t="s" s="136" r="C6346">
        <v>10827</v>
      </c>
      <c t="s" s="136" r="D6346">
        <v>191</v>
      </c>
      <c t="s" s="136" r="E6346">
        <v>11021</v>
      </c>
      <c s="150" r="F6346"/>
    </row>
    <row r="6347">
      <c s="113" r="A6347">
        <v>176100000424</v>
      </c>
      <c t="s" s="136" r="B6347">
        <v>213</v>
      </c>
      <c t="s" s="136" r="C6347">
        <v>10827</v>
      </c>
      <c t="s" s="136" r="D6347">
        <v>191</v>
      </c>
      <c t="s" s="136" r="E6347">
        <v>11022</v>
      </c>
      <c s="150" r="F6347"/>
    </row>
    <row r="6348">
      <c s="113" r="A6348">
        <v>176100000441</v>
      </c>
      <c t="s" s="136" r="B6348">
        <v>213</v>
      </c>
      <c t="s" s="136" r="C6348">
        <v>10827</v>
      </c>
      <c t="s" s="136" r="D6348">
        <v>191</v>
      </c>
      <c t="s" s="136" r="E6348">
        <v>11023</v>
      </c>
      <c s="150" r="F6348"/>
    </row>
    <row r="6349">
      <c s="113" r="A6349">
        <v>176100000831</v>
      </c>
      <c t="s" s="136" r="B6349">
        <v>213</v>
      </c>
      <c t="s" s="136" r="C6349">
        <v>10827</v>
      </c>
      <c t="s" s="136" r="D6349">
        <v>191</v>
      </c>
      <c t="s" s="136" r="E6349">
        <v>11024</v>
      </c>
      <c s="150" r="F6349"/>
    </row>
    <row r="6350">
      <c s="113" r="A6350">
        <v>176100000858</v>
      </c>
      <c t="s" s="136" r="B6350">
        <v>213</v>
      </c>
      <c t="s" s="136" r="C6350">
        <v>10827</v>
      </c>
      <c t="s" s="136" r="D6350">
        <v>191</v>
      </c>
      <c t="s" s="136" r="E6350">
        <v>5653</v>
      </c>
      <c s="150" r="F6350"/>
    </row>
    <row r="6351">
      <c s="113" r="A6351">
        <v>276100000275</v>
      </c>
      <c t="s" s="136" r="B6351">
        <v>213</v>
      </c>
      <c t="s" s="136" r="C6351">
        <v>10827</v>
      </c>
      <c t="s" s="136" r="D6351">
        <v>191</v>
      </c>
      <c t="s" s="136" r="E6351">
        <v>5318</v>
      </c>
      <c s="150" r="F6351"/>
    </row>
    <row r="6352">
      <c s="113" r="A6352">
        <v>276100000283</v>
      </c>
      <c t="s" s="136" r="B6352">
        <v>213</v>
      </c>
      <c t="s" s="136" r="C6352">
        <v>10827</v>
      </c>
      <c t="s" s="136" r="D6352">
        <v>191</v>
      </c>
      <c t="s" s="136" r="E6352">
        <v>11025</v>
      </c>
      <c s="150" r="F6352"/>
    </row>
    <row r="6353">
      <c s="113" r="A6353">
        <v>276100000321</v>
      </c>
      <c t="s" s="136" r="B6353">
        <v>213</v>
      </c>
      <c t="s" s="136" r="C6353">
        <v>10827</v>
      </c>
      <c t="s" s="136" r="D6353">
        <v>191</v>
      </c>
      <c t="s" s="136" r="E6353">
        <v>11026</v>
      </c>
      <c s="150" r="F6353"/>
    </row>
    <row r="6354">
      <c s="113" r="A6354">
        <v>176109000176</v>
      </c>
      <c t="s" s="136" r="B6354">
        <v>204</v>
      </c>
      <c t="s" s="136" r="C6354">
        <v>10827</v>
      </c>
      <c t="s" s="136" r="D6354">
        <v>204</v>
      </c>
      <c t="s" s="136" r="E6354">
        <v>11027</v>
      </c>
      <c s="150" r="F6354"/>
    </row>
    <row r="6355">
      <c s="113" r="A6355">
        <v>176109097027</v>
      </c>
      <c t="s" s="136" r="B6355">
        <v>204</v>
      </c>
      <c t="s" s="136" r="C6355">
        <v>10827</v>
      </c>
      <c t="s" s="136" r="D6355">
        <v>204</v>
      </c>
      <c t="s" s="136" r="E6355">
        <v>11028</v>
      </c>
      <c s="150" r="F6355"/>
    </row>
    <row r="6356">
      <c s="113" r="A6356">
        <v>176109000192</v>
      </c>
      <c t="s" s="136" r="B6356">
        <v>204</v>
      </c>
      <c t="s" s="136" r="C6356">
        <v>10827</v>
      </c>
      <c t="s" s="136" r="D6356">
        <v>204</v>
      </c>
      <c t="s" s="136" r="E6356">
        <v>1825</v>
      </c>
      <c s="150" r="F6356"/>
    </row>
    <row r="6357">
      <c s="113" r="A6357">
        <v>176109006867</v>
      </c>
      <c t="s" s="136" r="B6357">
        <v>204</v>
      </c>
      <c t="s" s="136" r="C6357">
        <v>10827</v>
      </c>
      <c t="s" s="136" r="D6357">
        <v>204</v>
      </c>
      <c t="s" s="136" r="E6357">
        <v>1843</v>
      </c>
      <c s="150" r="F6357"/>
    </row>
    <row r="6358">
      <c s="113" r="A6358">
        <v>176109000311</v>
      </c>
      <c t="s" s="136" r="B6358">
        <v>204</v>
      </c>
      <c t="s" s="136" r="C6358">
        <v>10827</v>
      </c>
      <c t="s" s="136" r="D6358">
        <v>204</v>
      </c>
      <c t="s" s="136" r="E6358">
        <v>1826</v>
      </c>
      <c s="150" r="F6358"/>
    </row>
    <row r="6359">
      <c s="113" r="A6359">
        <v>176109000701</v>
      </c>
      <c t="s" s="136" r="B6359">
        <v>204</v>
      </c>
      <c t="s" s="136" r="C6359">
        <v>10827</v>
      </c>
      <c t="s" s="136" r="D6359">
        <v>204</v>
      </c>
      <c t="s" s="136" r="E6359">
        <v>11029</v>
      </c>
      <c s="150" r="F6359"/>
    </row>
    <row r="6360">
      <c s="113" r="A6360">
        <v>176109000734</v>
      </c>
      <c t="s" s="136" r="B6360">
        <v>204</v>
      </c>
      <c t="s" s="136" r="C6360">
        <v>10827</v>
      </c>
      <c t="s" s="136" r="D6360">
        <v>204</v>
      </c>
      <c t="s" s="136" r="E6360">
        <v>1791</v>
      </c>
      <c s="150" r="F6360"/>
    </row>
    <row r="6361">
      <c s="113" r="A6361">
        <v>176109000427</v>
      </c>
      <c t="s" s="136" r="B6361">
        <v>204</v>
      </c>
      <c t="s" s="136" r="C6361">
        <v>10827</v>
      </c>
      <c t="s" s="136" r="D6361">
        <v>204</v>
      </c>
      <c t="s" s="136" r="E6361">
        <v>1827</v>
      </c>
      <c s="150" r="F6361"/>
    </row>
    <row r="6362">
      <c s="113" r="A6362">
        <v>176109001172</v>
      </c>
      <c t="s" s="136" r="B6362">
        <v>204</v>
      </c>
      <c t="s" s="136" r="C6362">
        <v>10827</v>
      </c>
      <c t="s" s="136" r="D6362">
        <v>204</v>
      </c>
      <c t="s" s="136" r="E6362">
        <v>1283</v>
      </c>
      <c s="150" r="F6362"/>
    </row>
    <row r="6363">
      <c s="113" r="A6363">
        <v>176109002399</v>
      </c>
      <c t="s" s="136" r="B6363">
        <v>204</v>
      </c>
      <c t="s" s="136" r="C6363">
        <v>10827</v>
      </c>
      <c t="s" s="136" r="D6363">
        <v>204</v>
      </c>
      <c t="s" s="136" r="E6363">
        <v>1943</v>
      </c>
      <c s="150" r="F6363"/>
    </row>
    <row r="6364">
      <c s="113" r="A6364">
        <v>176109000516</v>
      </c>
      <c t="s" s="136" r="B6364">
        <v>204</v>
      </c>
      <c t="s" s="136" r="C6364">
        <v>10827</v>
      </c>
      <c t="s" s="136" r="D6364">
        <v>204</v>
      </c>
      <c t="s" s="136" r="E6364">
        <v>1828</v>
      </c>
      <c s="150" r="F6364"/>
    </row>
    <row r="6365">
      <c s="113" r="A6365">
        <v>176109001008</v>
      </c>
      <c t="s" s="136" r="B6365">
        <v>204</v>
      </c>
      <c t="s" s="136" r="C6365">
        <v>10827</v>
      </c>
      <c t="s" s="136" r="D6365">
        <v>204</v>
      </c>
      <c t="s" s="136" r="E6365">
        <v>11030</v>
      </c>
      <c s="150" r="F6365"/>
    </row>
    <row r="6366">
      <c s="113" r="A6366">
        <v>176109007154</v>
      </c>
      <c t="s" s="136" r="B6366">
        <v>204</v>
      </c>
      <c t="s" s="136" r="C6366">
        <v>10827</v>
      </c>
      <c t="s" s="136" r="D6366">
        <v>204</v>
      </c>
      <c t="s" s="136" r="E6366">
        <v>5575</v>
      </c>
      <c s="150" r="F6366"/>
    </row>
    <row r="6367">
      <c s="113" r="A6367">
        <v>176109007421</v>
      </c>
      <c t="s" s="136" r="B6367">
        <v>204</v>
      </c>
      <c t="s" s="136" r="C6367">
        <v>10827</v>
      </c>
      <c t="s" s="136" r="D6367">
        <v>204</v>
      </c>
      <c t="s" s="136" r="E6367">
        <v>11031</v>
      </c>
      <c s="150" r="F6367"/>
    </row>
    <row r="6368">
      <c s="113" r="A6368">
        <v>176109000745</v>
      </c>
      <c t="s" s="136" r="B6368">
        <v>204</v>
      </c>
      <c t="s" s="136" r="C6368">
        <v>10827</v>
      </c>
      <c t="s" s="136" r="D6368">
        <v>204</v>
      </c>
      <c t="s" s="136" r="E6368">
        <v>5317</v>
      </c>
      <c s="150" r="F6368"/>
    </row>
    <row r="6369">
      <c s="113" r="A6369">
        <v>176109001687</v>
      </c>
      <c t="s" s="136" r="B6369">
        <v>204</v>
      </c>
      <c t="s" s="136" r="C6369">
        <v>10827</v>
      </c>
      <c t="s" s="136" r="D6369">
        <v>204</v>
      </c>
      <c t="s" s="136" r="E6369">
        <v>11032</v>
      </c>
      <c s="150" r="F6369"/>
    </row>
    <row r="6370">
      <c s="113" r="A6370">
        <v>176109000605</v>
      </c>
      <c t="s" s="136" r="B6370">
        <v>204</v>
      </c>
      <c t="s" s="136" r="C6370">
        <v>10827</v>
      </c>
      <c t="s" s="136" r="D6370">
        <v>204</v>
      </c>
      <c t="s" s="136" r="E6370">
        <v>1830</v>
      </c>
      <c s="150" r="F6370"/>
    </row>
    <row r="6371">
      <c s="113" r="A6371">
        <v>176109000630</v>
      </c>
      <c t="s" s="136" r="B6371">
        <v>204</v>
      </c>
      <c t="s" s="136" r="C6371">
        <v>10827</v>
      </c>
      <c t="s" s="136" r="D6371">
        <v>204</v>
      </c>
      <c t="s" s="136" r="E6371">
        <v>9618</v>
      </c>
      <c s="150" r="F6371"/>
    </row>
    <row r="6372">
      <c s="113" r="A6372">
        <v>176109000770</v>
      </c>
      <c t="s" s="136" r="B6372">
        <v>204</v>
      </c>
      <c t="s" s="136" r="C6372">
        <v>10827</v>
      </c>
      <c t="s" s="136" r="D6372">
        <v>204</v>
      </c>
      <c t="s" s="136" r="E6372">
        <v>11033</v>
      </c>
      <c s="150" r="F6372"/>
    </row>
    <row r="6373">
      <c s="113" r="A6373">
        <v>176109008001</v>
      </c>
      <c t="s" s="136" r="B6373">
        <v>204</v>
      </c>
      <c t="s" s="136" r="C6373">
        <v>10827</v>
      </c>
      <c t="s" s="136" r="D6373">
        <v>204</v>
      </c>
      <c t="s" s="136" r="E6373">
        <v>11034</v>
      </c>
      <c s="150" r="F6373"/>
    </row>
    <row r="6374">
      <c s="113" r="A6374">
        <v>176109008550</v>
      </c>
      <c t="s" s="136" r="B6374">
        <v>204</v>
      </c>
      <c t="s" s="136" r="C6374">
        <v>10827</v>
      </c>
      <c t="s" s="136" r="D6374">
        <v>204</v>
      </c>
      <c t="s" s="136" r="E6374">
        <v>7026</v>
      </c>
      <c s="150" r="F6374"/>
    </row>
    <row r="6375">
      <c s="113" r="A6375">
        <v>537610901167</v>
      </c>
      <c t="s" s="136" r="B6375">
        <v>204</v>
      </c>
      <c t="s" s="136" r="C6375">
        <v>10827</v>
      </c>
      <c t="s" s="136" r="D6375">
        <v>204</v>
      </c>
      <c t="s" s="136" r="E6375">
        <v>11035</v>
      </c>
      <c s="150" r="F6375"/>
    </row>
    <row r="6376">
      <c s="113" r="A6376">
        <v>176109000623</v>
      </c>
      <c t="s" s="136" r="B6376">
        <v>204</v>
      </c>
      <c t="s" s="136" r="C6376">
        <v>10827</v>
      </c>
      <c t="s" s="136" r="D6376">
        <v>204</v>
      </c>
      <c t="s" s="136" r="E6376">
        <v>11036</v>
      </c>
      <c s="150" r="F6376"/>
    </row>
    <row r="6377">
      <c s="113" r="A6377">
        <v>176109003361</v>
      </c>
      <c t="s" s="136" r="B6377">
        <v>204</v>
      </c>
      <c t="s" s="136" r="C6377">
        <v>10827</v>
      </c>
      <c t="s" s="136" r="D6377">
        <v>204</v>
      </c>
      <c t="s" s="136" r="E6377">
        <v>1936</v>
      </c>
      <c s="150" r="F6377"/>
    </row>
    <row r="6378">
      <c s="113" r="A6378">
        <v>176109000648</v>
      </c>
      <c t="s" s="136" r="B6378">
        <v>204</v>
      </c>
      <c t="s" s="136" r="C6378">
        <v>10827</v>
      </c>
      <c t="s" s="136" r="D6378">
        <v>204</v>
      </c>
      <c t="s" s="136" r="E6378">
        <v>11037</v>
      </c>
      <c s="150" r="F6378"/>
    </row>
    <row r="6379">
      <c s="113" r="A6379">
        <v>176109007049</v>
      </c>
      <c t="s" s="136" r="B6379">
        <v>204</v>
      </c>
      <c t="s" s="136" r="C6379">
        <v>10827</v>
      </c>
      <c t="s" s="136" r="D6379">
        <v>204</v>
      </c>
      <c t="s" s="136" r="E6379">
        <v>8491</v>
      </c>
      <c s="150" r="F6379"/>
    </row>
    <row r="6380">
      <c s="113" r="A6380">
        <v>276109001894</v>
      </c>
      <c t="s" s="136" r="B6380">
        <v>204</v>
      </c>
      <c t="s" s="136" r="C6380">
        <v>10827</v>
      </c>
      <c t="s" s="136" r="D6380">
        <v>204</v>
      </c>
      <c t="s" s="136" r="E6380">
        <v>5603</v>
      </c>
      <c s="150" r="F6380"/>
    </row>
    <row r="6381">
      <c s="113" r="A6381">
        <v>176109000800</v>
      </c>
      <c t="s" s="136" r="B6381">
        <v>204</v>
      </c>
      <c t="s" s="136" r="C6381">
        <v>10827</v>
      </c>
      <c t="s" s="136" r="D6381">
        <v>204</v>
      </c>
      <c t="s" s="136" r="E6381">
        <v>11038</v>
      </c>
      <c s="150" r="F6381"/>
    </row>
    <row r="6382">
      <c s="113" r="A6382">
        <v>176109001245</v>
      </c>
      <c t="s" s="136" r="B6382">
        <v>204</v>
      </c>
      <c t="s" s="136" r="C6382">
        <v>10827</v>
      </c>
      <c t="s" s="136" r="D6382">
        <v>204</v>
      </c>
      <c t="s" s="136" r="E6382">
        <v>1556</v>
      </c>
      <c s="150" r="F6382"/>
    </row>
    <row r="6383">
      <c s="113" r="A6383">
        <v>517610904000</v>
      </c>
      <c t="s" s="136" r="B6383">
        <v>204</v>
      </c>
      <c t="s" s="136" r="C6383">
        <v>10827</v>
      </c>
      <c t="s" s="136" r="D6383">
        <v>204</v>
      </c>
      <c t="s" s="136" r="E6383">
        <v>11039</v>
      </c>
      <c s="150" r="F6383"/>
    </row>
    <row r="6384">
      <c s="113" r="A6384">
        <v>176109000711</v>
      </c>
      <c t="s" s="136" r="B6384">
        <v>204</v>
      </c>
      <c t="s" s="136" r="C6384">
        <v>10827</v>
      </c>
      <c t="s" s="136" r="D6384">
        <v>204</v>
      </c>
      <c t="s" s="136" r="E6384">
        <v>1144</v>
      </c>
      <c s="150" r="F6384"/>
    </row>
    <row r="6385">
      <c s="113" r="A6385">
        <v>176109000818</v>
      </c>
      <c t="s" s="136" r="B6385">
        <v>204</v>
      </c>
      <c t="s" s="136" r="C6385">
        <v>10827</v>
      </c>
      <c t="s" s="136" r="D6385">
        <v>204</v>
      </c>
      <c t="s" s="136" r="E6385">
        <v>1834</v>
      </c>
      <c s="150" r="F6385"/>
    </row>
    <row r="6386">
      <c s="113" r="A6386">
        <v>176109000931</v>
      </c>
      <c t="s" s="136" r="B6386">
        <v>204</v>
      </c>
      <c t="s" s="136" r="C6386">
        <v>10827</v>
      </c>
      <c t="s" s="136" r="D6386">
        <v>204</v>
      </c>
      <c t="s" s="136" r="E6386">
        <v>11040</v>
      </c>
      <c s="150" r="F6386"/>
    </row>
    <row r="6387">
      <c s="113" r="A6387">
        <v>517610901003</v>
      </c>
      <c t="s" s="136" r="B6387">
        <v>204</v>
      </c>
      <c t="s" s="136" r="C6387">
        <v>10827</v>
      </c>
      <c t="s" s="136" r="D6387">
        <v>204</v>
      </c>
      <c t="s" s="136" r="E6387">
        <v>11041</v>
      </c>
      <c s="150" r="F6387"/>
    </row>
    <row r="6388">
      <c s="113" r="A6388">
        <v>176109000834</v>
      </c>
      <c t="s" s="136" r="B6388">
        <v>204</v>
      </c>
      <c t="s" s="136" r="C6388">
        <v>10827</v>
      </c>
      <c t="s" s="136" r="D6388">
        <v>204</v>
      </c>
      <c t="s" s="136" r="E6388">
        <v>11042</v>
      </c>
      <c s="150" r="F6388"/>
    </row>
    <row r="6389">
      <c s="113" r="A6389">
        <v>176109000842</v>
      </c>
      <c t="s" s="136" r="B6389">
        <v>204</v>
      </c>
      <c t="s" s="136" r="C6389">
        <v>10827</v>
      </c>
      <c t="s" s="136" r="D6389">
        <v>204</v>
      </c>
      <c t="s" s="136" r="E6389">
        <v>11043</v>
      </c>
      <c s="150" r="F6389"/>
    </row>
    <row r="6390">
      <c s="113" r="A6390">
        <v>176109001822</v>
      </c>
      <c t="s" s="136" r="B6390">
        <v>204</v>
      </c>
      <c t="s" s="136" r="C6390">
        <v>10827</v>
      </c>
      <c t="s" s="136" r="D6390">
        <v>204</v>
      </c>
      <c t="s" s="136" r="E6390">
        <v>11044</v>
      </c>
      <c s="150" r="F6390"/>
    </row>
    <row r="6391">
      <c s="113" r="A6391">
        <v>176109002691</v>
      </c>
      <c t="s" s="136" r="B6391">
        <v>204</v>
      </c>
      <c t="s" s="136" r="C6391">
        <v>10827</v>
      </c>
      <c t="s" s="136" r="D6391">
        <v>204</v>
      </c>
      <c t="s" s="136" r="E6391">
        <v>1817</v>
      </c>
      <c s="150" r="F6391"/>
    </row>
    <row r="6392">
      <c s="113" r="A6392">
        <v>176109006084</v>
      </c>
      <c t="s" s="136" r="B6392">
        <v>204</v>
      </c>
      <c t="s" s="136" r="C6392">
        <v>10827</v>
      </c>
      <c t="s" s="136" r="D6392">
        <v>204</v>
      </c>
      <c t="s" s="136" r="E6392">
        <v>11045</v>
      </c>
      <c s="150" r="F6392"/>
    </row>
    <row r="6393">
      <c s="113" r="A6393">
        <v>176109001385</v>
      </c>
      <c t="s" s="136" r="B6393">
        <v>204</v>
      </c>
      <c t="s" s="136" r="C6393">
        <v>10827</v>
      </c>
      <c t="s" s="136" r="D6393">
        <v>204</v>
      </c>
      <c t="s" s="136" r="E6393">
        <v>11046</v>
      </c>
      <c s="150" r="F6393"/>
    </row>
    <row r="6394">
      <c s="113" r="A6394">
        <v>176109001806</v>
      </c>
      <c t="s" s="136" r="B6394">
        <v>204</v>
      </c>
      <c t="s" s="136" r="C6394">
        <v>10827</v>
      </c>
      <c t="s" s="136" r="D6394">
        <v>204</v>
      </c>
      <c t="s" s="136" r="E6394">
        <v>11047</v>
      </c>
      <c s="150" r="F6394"/>
    </row>
    <row r="6395">
      <c s="113" r="A6395">
        <v>176109002802</v>
      </c>
      <c t="s" s="136" r="B6395">
        <v>204</v>
      </c>
      <c t="s" s="136" r="C6395">
        <v>10827</v>
      </c>
      <c t="s" s="136" r="D6395">
        <v>204</v>
      </c>
      <c t="s" s="136" r="E6395">
        <v>11048</v>
      </c>
      <c s="150" r="F6395"/>
    </row>
    <row r="6396">
      <c s="113" r="A6396">
        <v>176109000290</v>
      </c>
      <c t="s" s="136" r="B6396">
        <v>204</v>
      </c>
      <c t="s" s="136" r="C6396">
        <v>10827</v>
      </c>
      <c t="s" s="136" r="D6396">
        <v>204</v>
      </c>
      <c t="s" s="136" r="E6396">
        <v>11049</v>
      </c>
      <c s="150" r="F6396"/>
    </row>
    <row r="6397">
      <c s="113" r="A6397">
        <v>176109002977</v>
      </c>
      <c t="s" s="136" r="B6397">
        <v>204</v>
      </c>
      <c t="s" s="136" r="C6397">
        <v>10827</v>
      </c>
      <c t="s" s="136" r="D6397">
        <v>204</v>
      </c>
      <c t="s" s="136" r="E6397">
        <v>11050</v>
      </c>
      <c s="150" r="F6397"/>
    </row>
    <row r="6398">
      <c s="113" r="A6398">
        <v>176109006076</v>
      </c>
      <c t="s" s="136" r="B6398">
        <v>204</v>
      </c>
      <c t="s" s="136" r="C6398">
        <v>10827</v>
      </c>
      <c t="s" s="136" r="D6398">
        <v>204</v>
      </c>
      <c t="s" s="136" r="E6398">
        <v>1942</v>
      </c>
      <c s="150" r="F6398"/>
    </row>
    <row r="6399">
      <c s="113" r="A6399">
        <v>276109005270</v>
      </c>
      <c t="s" s="136" r="B6399">
        <v>204</v>
      </c>
      <c t="s" s="136" r="C6399">
        <v>10827</v>
      </c>
      <c t="s" s="136" r="D6399">
        <v>204</v>
      </c>
      <c t="s" s="136" r="E6399">
        <v>11051</v>
      </c>
      <c s="150" r="F6399"/>
    </row>
    <row r="6400">
      <c s="113" r="A6400">
        <v>517610906001</v>
      </c>
      <c t="s" s="136" r="B6400">
        <v>204</v>
      </c>
      <c t="s" s="136" r="C6400">
        <v>10827</v>
      </c>
      <c t="s" s="136" r="D6400">
        <v>204</v>
      </c>
      <c t="s" s="136" r="E6400">
        <v>11052</v>
      </c>
      <c s="150" r="F6400"/>
    </row>
    <row r="6401">
      <c s="113" r="A6401">
        <v>517610906002</v>
      </c>
      <c t="s" s="136" r="B6401">
        <v>204</v>
      </c>
      <c t="s" s="136" r="C6401">
        <v>10827</v>
      </c>
      <c t="s" s="136" r="D6401">
        <v>204</v>
      </c>
      <c t="s" s="136" r="E6401">
        <v>11053</v>
      </c>
      <c s="150" r="F6401"/>
    </row>
    <row r="6402">
      <c s="113" r="A6402">
        <v>176109003183</v>
      </c>
      <c t="s" s="136" r="B6402">
        <v>204</v>
      </c>
      <c t="s" s="136" r="C6402">
        <v>10827</v>
      </c>
      <c t="s" s="136" r="D6402">
        <v>204</v>
      </c>
      <c t="s" s="136" r="E6402">
        <v>1841</v>
      </c>
      <c s="150" r="F6402"/>
    </row>
    <row r="6403">
      <c s="113" r="A6403">
        <v>176109004023</v>
      </c>
      <c t="s" s="136" r="B6403">
        <v>204</v>
      </c>
      <c t="s" s="136" r="C6403">
        <v>10827</v>
      </c>
      <c t="s" s="136" r="D6403">
        <v>204</v>
      </c>
      <c t="s" s="136" r="E6403">
        <v>11054</v>
      </c>
      <c s="150" r="F6403"/>
    </row>
    <row r="6404">
      <c s="113" r="A6404">
        <v>176109005607</v>
      </c>
      <c t="s" s="136" r="B6404">
        <v>204</v>
      </c>
      <c t="s" s="136" r="C6404">
        <v>10827</v>
      </c>
      <c t="s" s="136" r="D6404">
        <v>204</v>
      </c>
      <c t="s" s="136" r="E6404">
        <v>11055</v>
      </c>
      <c s="150" r="F6404"/>
    </row>
    <row r="6405">
      <c s="113" r="A6405">
        <v>176109005666</v>
      </c>
      <c t="s" s="136" r="B6405">
        <v>204</v>
      </c>
      <c t="s" s="136" r="C6405">
        <v>10827</v>
      </c>
      <c t="s" s="136" r="D6405">
        <v>204</v>
      </c>
      <c t="s" s="136" r="E6405">
        <v>1842</v>
      </c>
      <c s="150" r="F6405"/>
    </row>
    <row r="6406">
      <c s="113" r="A6406">
        <v>517610907001</v>
      </c>
      <c t="s" s="136" r="B6406">
        <v>204</v>
      </c>
      <c t="s" s="136" r="C6406">
        <v>10827</v>
      </c>
      <c t="s" s="136" r="D6406">
        <v>204</v>
      </c>
      <c t="s" s="136" r="E6406">
        <v>8978</v>
      </c>
      <c s="150" r="F6406"/>
    </row>
    <row r="6407">
      <c s="113" r="A6407">
        <v>176109002101</v>
      </c>
      <c t="s" s="136" r="B6407">
        <v>204</v>
      </c>
      <c t="s" s="136" r="C6407">
        <v>10827</v>
      </c>
      <c t="s" s="136" r="D6407">
        <v>204</v>
      </c>
      <c t="s" s="136" r="E6407">
        <v>11056</v>
      </c>
      <c s="150" r="F6407"/>
    </row>
    <row r="6408">
      <c s="113" r="A6408">
        <v>176109005712</v>
      </c>
      <c t="s" s="136" r="B6408">
        <v>204</v>
      </c>
      <c t="s" s="136" r="C6408">
        <v>10827</v>
      </c>
      <c t="s" s="136" r="D6408">
        <v>204</v>
      </c>
      <c t="s" s="136" r="E6408">
        <v>11057</v>
      </c>
      <c s="150" r="F6408"/>
    </row>
    <row r="6409">
      <c s="113" r="A6409">
        <v>176109005828</v>
      </c>
      <c t="s" s="136" r="B6409">
        <v>204</v>
      </c>
      <c t="s" s="136" r="C6409">
        <v>10827</v>
      </c>
      <c t="s" s="136" r="D6409">
        <v>204</v>
      </c>
      <c t="s" s="136" r="E6409">
        <v>11058</v>
      </c>
      <c s="150" r="F6409"/>
    </row>
    <row r="6410">
      <c s="113" r="A6410">
        <v>176109005836</v>
      </c>
      <c t="s" s="136" r="B6410">
        <v>204</v>
      </c>
      <c t="s" s="136" r="C6410">
        <v>10827</v>
      </c>
      <c t="s" s="136" r="D6410">
        <v>204</v>
      </c>
      <c t="s" s="136" r="E6410">
        <v>1843</v>
      </c>
      <c s="150" r="F6410"/>
    </row>
    <row r="6411">
      <c s="113" r="A6411">
        <v>527610905280</v>
      </c>
      <c t="s" s="136" r="B6411">
        <v>204</v>
      </c>
      <c t="s" s="136" r="C6411">
        <v>10827</v>
      </c>
      <c t="s" s="136" r="D6411">
        <v>204</v>
      </c>
      <c t="s" s="136" r="E6411">
        <v>11059</v>
      </c>
      <c s="150" r="F6411"/>
    </row>
    <row r="6412">
      <c s="50" r="A6412">
        <v>176111000566</v>
      </c>
      <c t="s" s="103" r="B6412">
        <v>4878</v>
      </c>
      <c t="s" s="103" r="C6412">
        <v>4941</v>
      </c>
      <c t="s" s="103" r="D6412">
        <v>11060</v>
      </c>
      <c t="s" s="103" r="E6412">
        <v>11061</v>
      </c>
      <c s="150" r="F6412"/>
    </row>
    <row r="6413">
      <c s="50" r="A6413">
        <v>176111000131</v>
      </c>
      <c t="s" s="103" r="B6413">
        <v>4878</v>
      </c>
      <c t="s" s="103" r="C6413">
        <v>4941</v>
      </c>
      <c t="s" s="103" r="D6413">
        <v>11060</v>
      </c>
      <c t="s" s="103" r="E6413">
        <v>11062</v>
      </c>
      <c s="150" r="F6413"/>
    </row>
    <row r="6414">
      <c s="50" r="A6414">
        <v>176111000663</v>
      </c>
      <c t="s" s="103" r="B6414">
        <v>4878</v>
      </c>
      <c t="s" s="103" r="C6414">
        <v>4941</v>
      </c>
      <c t="s" s="103" r="D6414">
        <v>11060</v>
      </c>
      <c t="s" s="103" r="E6414">
        <v>11063</v>
      </c>
      <c s="150" r="F6414"/>
    </row>
    <row r="6415">
      <c s="113" r="A6415">
        <v>176111000507</v>
      </c>
      <c t="s" s="136" r="B6415">
        <v>11064</v>
      </c>
      <c t="s" s="136" r="C6415">
        <v>10827</v>
      </c>
      <c t="s" s="136" r="D6415">
        <v>11060</v>
      </c>
      <c t="s" s="136" r="E6415">
        <v>1844</v>
      </c>
      <c s="150" r="F6415"/>
    </row>
    <row r="6416">
      <c s="113" r="A6416">
        <v>176111000957</v>
      </c>
      <c t="s" s="136" r="B6416">
        <v>11064</v>
      </c>
      <c t="s" s="136" r="C6416">
        <v>10827</v>
      </c>
      <c t="s" s="136" r="D6416">
        <v>11060</v>
      </c>
      <c t="s" s="136" r="E6416">
        <v>11065</v>
      </c>
      <c s="150" r="F6416"/>
    </row>
    <row r="6417">
      <c s="113" r="A6417">
        <v>176111001775</v>
      </c>
      <c t="s" s="136" r="B6417">
        <v>11064</v>
      </c>
      <c t="s" s="136" r="C6417">
        <v>10827</v>
      </c>
      <c t="s" s="136" r="D6417">
        <v>11060</v>
      </c>
      <c t="s" s="136" r="E6417">
        <v>4218</v>
      </c>
      <c s="150" r="F6417"/>
    </row>
    <row r="6418">
      <c s="50" r="A6418">
        <v>276111000498</v>
      </c>
      <c t="s" s="103" r="B6418">
        <v>4878</v>
      </c>
      <c t="s" s="103" r="C6418">
        <v>4941</v>
      </c>
      <c t="s" s="103" r="D6418">
        <v>11060</v>
      </c>
      <c t="s" s="103" r="E6418">
        <v>11066</v>
      </c>
      <c s="150" r="F6418"/>
    </row>
    <row r="6419">
      <c s="50" r="A6419">
        <v>276111000251</v>
      </c>
      <c t="s" s="103" r="B6419">
        <v>4878</v>
      </c>
      <c t="s" s="103" r="C6419">
        <v>4941</v>
      </c>
      <c t="s" s="103" r="D6419">
        <v>11060</v>
      </c>
      <c t="s" s="103" r="E6419">
        <v>11067</v>
      </c>
      <c s="150" r="F6419"/>
    </row>
    <row r="6420">
      <c s="50" r="A6420">
        <v>276111001087</v>
      </c>
      <c t="s" s="103" r="B6420">
        <v>4878</v>
      </c>
      <c t="s" s="103" r="C6420">
        <v>4941</v>
      </c>
      <c t="s" s="103" r="D6420">
        <v>11060</v>
      </c>
      <c t="s" s="103" r="E6420">
        <v>11068</v>
      </c>
      <c s="150" r="F6420"/>
    </row>
    <row r="6421">
      <c s="50" r="A6421">
        <v>276111001761</v>
      </c>
      <c t="s" s="103" r="B6421">
        <v>4878</v>
      </c>
      <c t="s" s="103" r="C6421">
        <v>4941</v>
      </c>
      <c t="s" s="103" r="D6421">
        <v>11060</v>
      </c>
      <c t="s" s="103" r="E6421">
        <v>11069</v>
      </c>
      <c s="150" r="F6421"/>
    </row>
    <row r="6422">
      <c s="50" r="A6422">
        <v>176111000728</v>
      </c>
      <c t="s" s="103" r="B6422">
        <v>4878</v>
      </c>
      <c t="s" s="103" r="C6422">
        <v>4941</v>
      </c>
      <c t="s" s="103" r="D6422">
        <v>11060</v>
      </c>
      <c t="s" s="103" r="E6422">
        <v>11070</v>
      </c>
      <c s="150" r="F6422"/>
    </row>
    <row r="6423">
      <c s="50" r="A6423">
        <v>176111000540</v>
      </c>
      <c t="s" s="103" r="B6423">
        <v>4878</v>
      </c>
      <c t="s" s="103" r="C6423">
        <v>4941</v>
      </c>
      <c t="s" s="103" r="D6423">
        <v>11060</v>
      </c>
      <c t="s" s="103" r="E6423">
        <v>11071</v>
      </c>
      <c s="150" r="F6423"/>
    </row>
    <row r="6424">
      <c s="50" r="A6424">
        <v>176111000701</v>
      </c>
      <c t="s" s="103" r="B6424">
        <v>4878</v>
      </c>
      <c t="s" s="103" r="C6424">
        <v>4941</v>
      </c>
      <c t="s" s="103" r="D6424">
        <v>11060</v>
      </c>
      <c t="s" s="103" r="E6424">
        <v>5653</v>
      </c>
      <c s="150" r="F6424"/>
    </row>
    <row r="6425">
      <c s="50" r="A6425">
        <v>176111000671</v>
      </c>
      <c t="s" s="103" r="B6425">
        <v>4878</v>
      </c>
      <c t="s" s="103" r="C6425">
        <v>4941</v>
      </c>
      <c t="s" s="103" r="D6425">
        <v>11060</v>
      </c>
      <c t="s" s="103" r="E6425">
        <v>10709</v>
      </c>
      <c s="150" r="F6425"/>
    </row>
    <row r="6426">
      <c s="50" r="A6426">
        <v>176111001155</v>
      </c>
      <c t="s" s="103" r="B6426">
        <v>4878</v>
      </c>
      <c t="s" s="103" r="C6426">
        <v>4941</v>
      </c>
      <c t="s" s="103" r="D6426">
        <v>11060</v>
      </c>
      <c t="s" s="103" r="E6426">
        <v>5317</v>
      </c>
      <c s="150" r="F6426"/>
    </row>
    <row r="6427">
      <c s="50" r="A6427">
        <v>176111333523</v>
      </c>
      <c t="s" s="103" r="B6427">
        <v>4878</v>
      </c>
      <c t="s" s="103" r="C6427">
        <v>4941</v>
      </c>
      <c t="s" s="103" r="D6427">
        <v>11060</v>
      </c>
      <c t="s" s="103" r="E6427">
        <v>11072</v>
      </c>
      <c s="150" r="F6427"/>
    </row>
    <row r="6428">
      <c s="50" r="A6428">
        <v>176111001139</v>
      </c>
      <c t="s" s="103" r="B6428">
        <v>4878</v>
      </c>
      <c t="s" s="103" r="C6428">
        <v>4941</v>
      </c>
      <c t="s" s="103" r="D6428">
        <v>11060</v>
      </c>
      <c t="s" s="103" r="E6428">
        <v>5849</v>
      </c>
      <c s="150" r="F6428"/>
    </row>
    <row r="6429">
      <c s="50" r="A6429">
        <v>176111000612</v>
      </c>
      <c t="s" s="103" r="B6429">
        <v>4878</v>
      </c>
      <c t="s" s="103" r="C6429">
        <v>4941</v>
      </c>
      <c t="s" s="103" r="D6429">
        <v>11060</v>
      </c>
      <c t="s" s="103" r="E6429">
        <v>8786</v>
      </c>
      <c s="150" r="F6429"/>
    </row>
    <row r="6430">
      <c s="50" r="A6430">
        <v>176111001171</v>
      </c>
      <c t="s" s="103" r="B6430">
        <v>4878</v>
      </c>
      <c t="s" s="103" r="C6430">
        <v>4941</v>
      </c>
      <c t="s" s="103" r="D6430">
        <v>11060</v>
      </c>
      <c t="s" s="103" r="E6430">
        <v>11073</v>
      </c>
      <c s="150" r="F6430"/>
    </row>
    <row r="6431">
      <c s="113" r="A6431">
        <v>176111000710</v>
      </c>
      <c t="s" s="136" r="B6431">
        <v>11064</v>
      </c>
      <c t="s" s="136" r="C6431">
        <v>10827</v>
      </c>
      <c t="s" s="136" r="D6431">
        <v>11060</v>
      </c>
      <c t="s" s="136" r="E6431">
        <v>11023</v>
      </c>
      <c s="150" r="F6431"/>
    </row>
    <row r="6432">
      <c s="113" r="A6432">
        <v>176111000736</v>
      </c>
      <c t="s" s="136" r="B6432">
        <v>11064</v>
      </c>
      <c t="s" s="136" r="C6432">
        <v>10827</v>
      </c>
      <c t="s" s="136" r="D6432">
        <v>11060</v>
      </c>
      <c t="s" s="136" r="E6432">
        <v>11074</v>
      </c>
      <c s="150" r="F6432"/>
    </row>
    <row r="6433">
      <c s="113" r="A6433">
        <v>176111001104</v>
      </c>
      <c t="s" s="136" r="B6433">
        <v>11064</v>
      </c>
      <c t="s" s="136" r="C6433">
        <v>10827</v>
      </c>
      <c t="s" s="136" r="D6433">
        <v>11060</v>
      </c>
      <c t="s" s="136" r="E6433">
        <v>1845</v>
      </c>
      <c s="150" r="F6433"/>
    </row>
    <row r="6434">
      <c s="113" r="A6434">
        <v>276111001320</v>
      </c>
      <c t="s" s="136" r="B6434">
        <v>11064</v>
      </c>
      <c t="s" s="136" r="C6434">
        <v>10827</v>
      </c>
      <c t="s" s="136" r="D6434">
        <v>11060</v>
      </c>
      <c t="s" s="136" r="E6434">
        <v>11075</v>
      </c>
      <c s="150" r="F6434"/>
    </row>
    <row r="6435">
      <c s="113" r="A6435">
        <v>176111000604</v>
      </c>
      <c t="s" s="136" r="B6435">
        <v>11064</v>
      </c>
      <c t="s" s="136" r="C6435">
        <v>10827</v>
      </c>
      <c t="s" s="136" r="D6435">
        <v>11060</v>
      </c>
      <c t="s" s="136" r="E6435">
        <v>11076</v>
      </c>
      <c s="150" r="F6435"/>
    </row>
    <row r="6436">
      <c s="113" r="A6436">
        <v>176111001112</v>
      </c>
      <c t="s" s="136" r="B6436">
        <v>11064</v>
      </c>
      <c t="s" s="136" r="C6436">
        <v>10827</v>
      </c>
      <c t="s" s="136" r="D6436">
        <v>11060</v>
      </c>
      <c t="s" s="136" r="E6436">
        <v>11077</v>
      </c>
      <c s="150" r="F6436"/>
    </row>
    <row r="6437">
      <c s="113" r="A6437">
        <v>176111032263</v>
      </c>
      <c t="s" s="136" r="B6437">
        <v>11064</v>
      </c>
      <c t="s" s="136" r="C6437">
        <v>10827</v>
      </c>
      <c t="s" s="136" r="D6437">
        <v>11060</v>
      </c>
      <c t="s" s="136" r="E6437">
        <v>1846</v>
      </c>
      <c s="150" r="F6437"/>
    </row>
    <row r="6438">
      <c s="113" r="A6438">
        <v>176113000377</v>
      </c>
      <c t="s" s="136" r="B6438">
        <v>11078</v>
      </c>
      <c t="s" s="136" r="C6438">
        <v>10827</v>
      </c>
      <c t="s" s="136" r="D6438">
        <v>191</v>
      </c>
      <c t="s" s="136" r="E6438">
        <v>11079</v>
      </c>
      <c s="150" r="F6438"/>
    </row>
    <row r="6439">
      <c s="113" r="A6439">
        <v>276113000126</v>
      </c>
      <c t="s" s="136" r="B6439">
        <v>11078</v>
      </c>
      <c t="s" s="136" r="C6439">
        <v>10827</v>
      </c>
      <c t="s" s="136" r="D6439">
        <v>191</v>
      </c>
      <c t="s" s="136" r="E6439">
        <v>1934</v>
      </c>
      <c s="150" r="F6439"/>
    </row>
    <row r="6440">
      <c s="113" r="A6440">
        <v>276113000231</v>
      </c>
      <c t="s" s="136" r="B6440">
        <v>11078</v>
      </c>
      <c t="s" s="136" r="C6440">
        <v>10827</v>
      </c>
      <c t="s" s="136" r="D6440">
        <v>191</v>
      </c>
      <c t="s" s="136" r="E6440">
        <v>1092</v>
      </c>
      <c s="150" r="F6440"/>
    </row>
    <row r="6441">
      <c s="113" r="A6441">
        <v>276113000266</v>
      </c>
      <c t="s" s="136" r="B6441">
        <v>11078</v>
      </c>
      <c t="s" s="136" r="C6441">
        <v>10827</v>
      </c>
      <c t="s" s="136" r="D6441">
        <v>191</v>
      </c>
      <c t="s" s="136" r="E6441">
        <v>5603</v>
      </c>
      <c s="150" r="F6441"/>
    </row>
    <row r="6442">
      <c s="113" r="A6442">
        <v>276113000347</v>
      </c>
      <c t="s" s="136" r="B6442">
        <v>11078</v>
      </c>
      <c t="s" s="136" r="C6442">
        <v>10827</v>
      </c>
      <c t="s" s="136" r="D6442">
        <v>191</v>
      </c>
      <c t="s" s="136" r="E6442">
        <v>11080</v>
      </c>
      <c s="150" r="F6442"/>
    </row>
    <row r="6443">
      <c s="113" r="A6443">
        <v>276113000461</v>
      </c>
      <c t="s" s="136" r="B6443">
        <v>11078</v>
      </c>
      <c t="s" s="136" r="C6443">
        <v>10827</v>
      </c>
      <c t="s" s="136" r="D6443">
        <v>191</v>
      </c>
      <c t="s" s="136" r="E6443">
        <v>11081</v>
      </c>
      <c s="150" r="F6443"/>
    </row>
    <row r="6444">
      <c s="113" r="A6444">
        <v>276113000509</v>
      </c>
      <c t="s" s="136" r="B6444">
        <v>11078</v>
      </c>
      <c t="s" s="136" r="C6444">
        <v>10827</v>
      </c>
      <c t="s" s="136" r="D6444">
        <v>191</v>
      </c>
      <c t="s" s="136" r="E6444">
        <v>11082</v>
      </c>
      <c s="150" r="F6444"/>
    </row>
    <row r="6445">
      <c s="113" r="A6445">
        <v>276113000533</v>
      </c>
      <c t="s" s="136" r="B6445">
        <v>11078</v>
      </c>
      <c t="s" s="136" r="C6445">
        <v>10827</v>
      </c>
      <c t="s" s="136" r="D6445">
        <v>191</v>
      </c>
      <c t="s" s="136" r="E6445">
        <v>11083</v>
      </c>
      <c s="150" r="F6445"/>
    </row>
    <row r="6446">
      <c s="113" r="A6446">
        <v>276113000584</v>
      </c>
      <c t="s" s="136" r="B6446">
        <v>11078</v>
      </c>
      <c t="s" s="136" r="C6446">
        <v>10827</v>
      </c>
      <c t="s" s="136" r="D6446">
        <v>191</v>
      </c>
      <c t="s" s="136" r="E6446">
        <v>1283</v>
      </c>
      <c s="150" r="F6446"/>
    </row>
    <row r="6447">
      <c s="113" r="A6447">
        <v>276113000614</v>
      </c>
      <c t="s" s="136" r="B6447">
        <v>11078</v>
      </c>
      <c t="s" s="136" r="C6447">
        <v>10827</v>
      </c>
      <c t="s" s="136" r="D6447">
        <v>191</v>
      </c>
      <c t="s" s="136" r="E6447">
        <v>9743</v>
      </c>
      <c s="150" r="F6447"/>
    </row>
    <row r="6448">
      <c s="113" r="A6448">
        <v>276113000631</v>
      </c>
      <c t="s" s="136" r="B6448">
        <v>11078</v>
      </c>
      <c t="s" s="136" r="C6448">
        <v>10827</v>
      </c>
      <c t="s" s="136" r="D6448">
        <v>191</v>
      </c>
      <c t="s" s="136" r="E6448">
        <v>5335</v>
      </c>
      <c s="150" r="F6448"/>
    </row>
    <row r="6449">
      <c s="113" r="A6449">
        <v>176113000041</v>
      </c>
      <c t="s" s="136" r="B6449">
        <v>11078</v>
      </c>
      <c t="s" s="136" r="C6449">
        <v>10827</v>
      </c>
      <c t="s" s="136" r="D6449">
        <v>191</v>
      </c>
      <c t="s" s="136" r="E6449">
        <v>5293</v>
      </c>
      <c s="150" r="F6449"/>
    </row>
    <row r="6450">
      <c s="113" r="A6450">
        <v>176113000326</v>
      </c>
      <c t="s" s="136" r="B6450">
        <v>11078</v>
      </c>
      <c t="s" s="136" r="C6450">
        <v>10827</v>
      </c>
      <c t="s" s="136" r="D6450">
        <v>191</v>
      </c>
      <c t="s" s="136" r="E6450">
        <v>11084</v>
      </c>
      <c s="150" r="F6450"/>
    </row>
    <row r="6451">
      <c s="113" r="A6451">
        <v>176113000334</v>
      </c>
      <c t="s" s="136" r="B6451">
        <v>11078</v>
      </c>
      <c t="s" s="136" r="C6451">
        <v>10827</v>
      </c>
      <c t="s" s="136" r="D6451">
        <v>191</v>
      </c>
      <c t="s" s="136" r="E6451">
        <v>11085</v>
      </c>
      <c s="150" r="F6451"/>
    </row>
    <row r="6452">
      <c s="113" r="A6452">
        <v>176113000407</v>
      </c>
      <c t="s" s="136" r="B6452">
        <v>11078</v>
      </c>
      <c t="s" s="136" r="C6452">
        <v>10827</v>
      </c>
      <c t="s" s="136" r="D6452">
        <v>191</v>
      </c>
      <c t="s" s="136" r="E6452">
        <v>5653</v>
      </c>
      <c s="150" r="F6452"/>
    </row>
    <row r="6453">
      <c s="113" r="A6453">
        <v>276113000142</v>
      </c>
      <c t="s" s="136" r="B6453">
        <v>11078</v>
      </c>
      <c t="s" s="136" r="C6453">
        <v>10827</v>
      </c>
      <c t="s" s="136" r="D6453">
        <v>191</v>
      </c>
      <c t="s" s="136" r="E6453">
        <v>7301</v>
      </c>
      <c s="150" r="F6453"/>
    </row>
    <row r="6454">
      <c s="113" r="A6454">
        <v>276113000151</v>
      </c>
      <c t="s" s="136" r="B6454">
        <v>11078</v>
      </c>
      <c t="s" s="136" r="C6454">
        <v>10827</v>
      </c>
      <c t="s" s="136" r="D6454">
        <v>191</v>
      </c>
      <c t="s" s="136" r="E6454">
        <v>11086</v>
      </c>
      <c s="150" r="F6454"/>
    </row>
    <row r="6455">
      <c s="113" r="A6455">
        <v>276113000495</v>
      </c>
      <c t="s" s="136" r="B6455">
        <v>11078</v>
      </c>
      <c t="s" s="136" r="C6455">
        <v>10827</v>
      </c>
      <c t="s" s="136" r="D6455">
        <v>191</v>
      </c>
      <c t="s" s="136" r="E6455">
        <v>11087</v>
      </c>
      <c s="150" r="F6455"/>
    </row>
    <row r="6456">
      <c s="113" r="A6456">
        <v>176122000096</v>
      </c>
      <c t="s" s="136" r="B6456">
        <v>11088</v>
      </c>
      <c t="s" s="136" r="C6456">
        <v>10827</v>
      </c>
      <c t="s" s="136" r="D6456">
        <v>191</v>
      </c>
      <c t="s" s="136" r="E6456">
        <v>11089</v>
      </c>
      <c s="150" r="F6456"/>
    </row>
    <row r="6457">
      <c s="113" r="A6457">
        <v>176122000312</v>
      </c>
      <c t="s" s="136" r="B6457">
        <v>11088</v>
      </c>
      <c t="s" s="136" r="C6457">
        <v>10827</v>
      </c>
      <c t="s" s="136" r="D6457">
        <v>191</v>
      </c>
      <c t="s" s="136" r="E6457">
        <v>11090</v>
      </c>
      <c s="150" r="F6457"/>
    </row>
    <row r="6458">
      <c s="113" r="A6458">
        <v>176122000347</v>
      </c>
      <c t="s" s="136" r="B6458">
        <v>11088</v>
      </c>
      <c t="s" s="136" r="C6458">
        <v>10827</v>
      </c>
      <c t="s" s="136" r="D6458">
        <v>191</v>
      </c>
      <c t="s" s="136" r="E6458">
        <v>11091</v>
      </c>
      <c s="150" r="F6458"/>
    </row>
    <row r="6459">
      <c s="113" r="A6459">
        <v>176122000436</v>
      </c>
      <c t="s" s="136" r="B6459">
        <v>11088</v>
      </c>
      <c t="s" s="136" r="C6459">
        <v>10827</v>
      </c>
      <c t="s" s="136" r="D6459">
        <v>191</v>
      </c>
      <c t="s" s="136" r="E6459">
        <v>11092</v>
      </c>
      <c s="150" r="F6459"/>
    </row>
    <row r="6460">
      <c s="113" r="A6460">
        <v>176122000452</v>
      </c>
      <c t="s" s="136" r="B6460">
        <v>11088</v>
      </c>
      <c t="s" s="136" r="C6460">
        <v>10827</v>
      </c>
      <c t="s" s="136" r="D6460">
        <v>191</v>
      </c>
      <c t="s" s="136" r="E6460">
        <v>11093</v>
      </c>
      <c s="150" r="F6460"/>
    </row>
    <row r="6461">
      <c s="113" r="A6461">
        <v>276122000040</v>
      </c>
      <c t="s" s="136" r="B6461">
        <v>11088</v>
      </c>
      <c t="s" s="136" r="C6461">
        <v>10827</v>
      </c>
      <c t="s" s="136" r="D6461">
        <v>191</v>
      </c>
      <c t="s" s="136" r="E6461">
        <v>11094</v>
      </c>
      <c s="150" r="F6461"/>
    </row>
    <row r="6462">
      <c s="113" r="A6462">
        <v>176122000070</v>
      </c>
      <c t="s" s="136" r="B6462">
        <v>11088</v>
      </c>
      <c t="s" s="136" r="C6462">
        <v>10827</v>
      </c>
      <c t="s" s="136" r="D6462">
        <v>191</v>
      </c>
      <c t="s" s="136" r="E6462">
        <v>11095</v>
      </c>
      <c s="150" r="F6462"/>
    </row>
    <row r="6463">
      <c s="113" r="A6463">
        <v>176122000321</v>
      </c>
      <c t="s" s="136" r="B6463">
        <v>11088</v>
      </c>
      <c t="s" s="136" r="C6463">
        <v>10827</v>
      </c>
      <c t="s" s="136" r="D6463">
        <v>191</v>
      </c>
      <c t="s" s="136" r="E6463">
        <v>10827</v>
      </c>
      <c s="150" r="F6463"/>
    </row>
    <row r="6464">
      <c s="113" r="A6464">
        <v>176122000339</v>
      </c>
      <c t="s" s="136" r="B6464">
        <v>11088</v>
      </c>
      <c t="s" s="136" r="C6464">
        <v>10827</v>
      </c>
      <c t="s" s="136" r="D6464">
        <v>191</v>
      </c>
      <c t="s" s="136" r="E6464">
        <v>11096</v>
      </c>
      <c s="150" r="F6464"/>
    </row>
    <row r="6465">
      <c s="113" r="A6465">
        <v>176122000355</v>
      </c>
      <c t="s" s="136" r="B6465">
        <v>11088</v>
      </c>
      <c t="s" s="136" r="C6465">
        <v>10827</v>
      </c>
      <c t="s" s="136" r="D6465">
        <v>191</v>
      </c>
      <c t="s" s="136" r="E6465">
        <v>11097</v>
      </c>
      <c s="150" r="F6465"/>
    </row>
    <row r="6466">
      <c s="113" r="A6466">
        <v>176122000363</v>
      </c>
      <c t="s" s="136" r="B6466">
        <v>11088</v>
      </c>
      <c t="s" s="136" r="C6466">
        <v>10827</v>
      </c>
      <c t="s" s="136" r="D6466">
        <v>191</v>
      </c>
      <c t="s" s="136" r="E6466">
        <v>1802</v>
      </c>
      <c s="150" r="F6466"/>
    </row>
    <row r="6467">
      <c s="113" r="A6467">
        <v>276122000198</v>
      </c>
      <c t="s" s="136" r="B6467">
        <v>11088</v>
      </c>
      <c t="s" s="136" r="C6467">
        <v>10827</v>
      </c>
      <c t="s" s="136" r="D6467">
        <v>191</v>
      </c>
      <c t="s" s="136" r="E6467">
        <v>5318</v>
      </c>
      <c s="150" r="F6467"/>
    </row>
    <row r="6468">
      <c s="113" r="A6468">
        <v>176126000058</v>
      </c>
      <c t="s" s="136" r="B6468">
        <v>11098</v>
      </c>
      <c t="s" s="136" r="C6468">
        <v>10827</v>
      </c>
      <c t="s" s="136" r="D6468">
        <v>191</v>
      </c>
      <c t="s" s="136" r="E6468">
        <v>11099</v>
      </c>
      <c s="150" r="F6468"/>
    </row>
    <row r="6469">
      <c s="113" r="A6469">
        <v>176126000074</v>
      </c>
      <c t="s" s="136" r="B6469">
        <v>11098</v>
      </c>
      <c t="s" s="136" r="C6469">
        <v>10827</v>
      </c>
      <c t="s" s="136" r="D6469">
        <v>191</v>
      </c>
      <c t="s" s="136" r="E6469">
        <v>5313</v>
      </c>
      <c s="150" r="F6469"/>
    </row>
    <row r="6470">
      <c s="113" r="A6470">
        <v>176126000082</v>
      </c>
      <c t="s" s="136" r="B6470">
        <v>11098</v>
      </c>
      <c t="s" s="136" r="C6470">
        <v>10827</v>
      </c>
      <c t="s" s="136" r="D6470">
        <v>191</v>
      </c>
      <c t="s" s="136" r="E6470">
        <v>1802</v>
      </c>
      <c s="150" r="F6470"/>
    </row>
    <row r="6471">
      <c s="113" r="A6471">
        <v>176126000066</v>
      </c>
      <c t="s" s="136" r="B6471">
        <v>11098</v>
      </c>
      <c t="s" s="136" r="C6471">
        <v>10827</v>
      </c>
      <c t="s" s="136" r="D6471">
        <v>191</v>
      </c>
      <c t="s" s="136" r="E6471">
        <v>1841</v>
      </c>
      <c s="150" r="F6471"/>
    </row>
    <row r="6472">
      <c s="113" r="A6472">
        <v>276126000028</v>
      </c>
      <c t="s" s="136" r="B6472">
        <v>11098</v>
      </c>
      <c t="s" s="136" r="C6472">
        <v>10827</v>
      </c>
      <c t="s" s="136" r="D6472">
        <v>191</v>
      </c>
      <c t="s" s="136" r="E6472">
        <v>5653</v>
      </c>
      <c s="150" r="F6472"/>
    </row>
    <row r="6473">
      <c s="113" r="A6473">
        <v>276126000036</v>
      </c>
      <c t="s" s="136" r="B6473">
        <v>11098</v>
      </c>
      <c t="s" s="136" r="C6473">
        <v>10827</v>
      </c>
      <c t="s" s="136" r="D6473">
        <v>191</v>
      </c>
      <c t="s" s="136" r="E6473">
        <v>9729</v>
      </c>
      <c s="150" r="F6473"/>
    </row>
    <row r="6474">
      <c s="113" r="A6474">
        <v>276126000109</v>
      </c>
      <c t="s" s="136" r="B6474">
        <v>11098</v>
      </c>
      <c t="s" s="136" r="C6474">
        <v>10827</v>
      </c>
      <c t="s" s="136" r="D6474">
        <v>191</v>
      </c>
      <c t="s" s="136" r="E6474">
        <v>1144</v>
      </c>
      <c s="150" r="F6474"/>
    </row>
    <row r="6475">
      <c s="113" r="A6475">
        <v>276126000117</v>
      </c>
      <c t="s" s="136" r="B6475">
        <v>11098</v>
      </c>
      <c t="s" s="136" r="C6475">
        <v>10827</v>
      </c>
      <c t="s" s="136" r="D6475">
        <v>191</v>
      </c>
      <c t="s" s="136" r="E6475">
        <v>5638</v>
      </c>
      <c s="150" r="F6475"/>
    </row>
    <row r="6476">
      <c s="113" r="A6476">
        <v>276126000176</v>
      </c>
      <c t="s" s="136" r="B6476">
        <v>11098</v>
      </c>
      <c t="s" s="136" r="C6476">
        <v>10827</v>
      </c>
      <c t="s" s="136" r="D6476">
        <v>191</v>
      </c>
      <c t="s" s="136" r="E6476">
        <v>9720</v>
      </c>
      <c s="150" r="F6476"/>
    </row>
    <row r="6477">
      <c s="113" r="A6477">
        <v>276126000311</v>
      </c>
      <c t="s" s="136" r="B6477">
        <v>11098</v>
      </c>
      <c t="s" s="136" r="C6477">
        <v>10827</v>
      </c>
      <c t="s" s="136" r="D6477">
        <v>191</v>
      </c>
      <c t="s" s="136" r="E6477">
        <v>5975</v>
      </c>
      <c s="150" r="F6477"/>
    </row>
    <row r="6478">
      <c s="113" r="A6478">
        <v>276126000532</v>
      </c>
      <c t="s" s="136" r="B6478">
        <v>11098</v>
      </c>
      <c t="s" s="136" r="C6478">
        <v>10827</v>
      </c>
      <c t="s" s="136" r="D6478">
        <v>191</v>
      </c>
      <c t="s" s="136" r="E6478">
        <v>11100</v>
      </c>
      <c s="150" r="F6478"/>
    </row>
    <row r="6479">
      <c s="113" r="A6479">
        <v>276126000559</v>
      </c>
      <c t="s" s="136" r="B6479">
        <v>11098</v>
      </c>
      <c t="s" s="136" r="C6479">
        <v>10827</v>
      </c>
      <c t="s" s="136" r="D6479">
        <v>191</v>
      </c>
      <c t="s" s="136" r="E6479">
        <v>11101</v>
      </c>
      <c s="150" r="F6479"/>
    </row>
    <row r="6480">
      <c s="113" r="A6480">
        <v>176130000054</v>
      </c>
      <c t="s" s="136" r="B6480">
        <v>5298</v>
      </c>
      <c t="s" s="136" r="C6480">
        <v>10827</v>
      </c>
      <c t="s" s="136" r="D6480">
        <v>191</v>
      </c>
      <c t="s" s="136" r="E6480">
        <v>1554</v>
      </c>
      <c s="150" r="F6480"/>
    </row>
    <row r="6481">
      <c s="113" r="A6481">
        <v>176130000330</v>
      </c>
      <c t="s" s="136" r="B6481">
        <v>5298</v>
      </c>
      <c t="s" s="136" r="C6481">
        <v>10827</v>
      </c>
      <c t="s" s="136" r="D6481">
        <v>191</v>
      </c>
      <c t="s" s="136" r="E6481">
        <v>1817</v>
      </c>
      <c s="150" r="F6481"/>
    </row>
    <row r="6482">
      <c s="113" r="A6482">
        <v>176130000362</v>
      </c>
      <c t="s" s="136" r="B6482">
        <v>5298</v>
      </c>
      <c t="s" s="136" r="C6482">
        <v>10827</v>
      </c>
      <c t="s" s="136" r="D6482">
        <v>191</v>
      </c>
      <c t="s" s="136" r="E6482">
        <v>6918</v>
      </c>
      <c s="150" r="F6482"/>
    </row>
    <row r="6483">
      <c s="113" r="A6483">
        <v>176130000288</v>
      </c>
      <c t="s" s="136" r="B6483">
        <v>5298</v>
      </c>
      <c t="s" s="136" r="C6483">
        <v>10827</v>
      </c>
      <c t="s" s="136" r="D6483">
        <v>191</v>
      </c>
      <c t="s" s="136" r="E6483">
        <v>956</v>
      </c>
      <c s="150" r="F6483"/>
    </row>
    <row r="6484">
      <c s="113" r="A6484">
        <v>176130000461</v>
      </c>
      <c t="s" s="136" r="B6484">
        <v>5298</v>
      </c>
      <c t="s" s="136" r="C6484">
        <v>10827</v>
      </c>
      <c t="s" s="136" r="D6484">
        <v>191</v>
      </c>
      <c t="s" s="136" r="E6484">
        <v>11102</v>
      </c>
      <c s="150" r="F6484"/>
    </row>
    <row r="6485">
      <c s="113" r="A6485">
        <v>276130000113</v>
      </c>
      <c t="s" s="136" r="B6485">
        <v>5298</v>
      </c>
      <c t="s" s="136" r="C6485">
        <v>10827</v>
      </c>
      <c t="s" s="136" r="D6485">
        <v>191</v>
      </c>
      <c t="s" s="136" r="E6485">
        <v>3866</v>
      </c>
      <c s="150" r="F6485"/>
    </row>
    <row r="6486">
      <c s="113" r="A6486">
        <v>276130000156</v>
      </c>
      <c t="s" s="136" r="B6486">
        <v>5298</v>
      </c>
      <c t="s" s="136" r="C6486">
        <v>10827</v>
      </c>
      <c t="s" s="136" r="D6486">
        <v>191</v>
      </c>
      <c t="s" s="136" r="E6486">
        <v>1825</v>
      </c>
      <c s="150" r="F6486"/>
    </row>
    <row r="6487">
      <c s="113" r="A6487">
        <v>276130000164</v>
      </c>
      <c t="s" s="136" r="B6487">
        <v>5298</v>
      </c>
      <c t="s" s="136" r="C6487">
        <v>10827</v>
      </c>
      <c t="s" s="136" r="D6487">
        <v>191</v>
      </c>
      <c t="s" s="136" r="E6487">
        <v>7301</v>
      </c>
      <c s="150" r="F6487"/>
    </row>
    <row r="6488">
      <c s="113" r="A6488">
        <v>276130001225</v>
      </c>
      <c t="s" s="136" r="B6488">
        <v>5298</v>
      </c>
      <c t="s" s="136" r="C6488">
        <v>10827</v>
      </c>
      <c t="s" s="136" r="D6488">
        <v>191</v>
      </c>
      <c t="s" s="136" r="E6488">
        <v>11103</v>
      </c>
      <c s="150" r="F6488"/>
    </row>
    <row r="6489">
      <c s="113" r="A6489">
        <v>276130001241</v>
      </c>
      <c t="s" s="136" r="B6489">
        <v>5298</v>
      </c>
      <c t="s" s="136" r="C6489">
        <v>10827</v>
      </c>
      <c t="s" s="136" r="D6489">
        <v>191</v>
      </c>
      <c t="s" s="136" r="E6489">
        <v>11104</v>
      </c>
      <c s="150" r="F6489"/>
    </row>
    <row r="6490">
      <c s="113" r="A6490">
        <v>176147000333</v>
      </c>
      <c t="s" s="136" r="B6490">
        <v>11105</v>
      </c>
      <c t="s" s="136" r="C6490">
        <v>10827</v>
      </c>
      <c t="s" s="136" r="D6490">
        <v>11105</v>
      </c>
      <c t="s" s="136" r="E6490">
        <v>11106</v>
      </c>
      <c s="150" r="F6490"/>
    </row>
    <row r="6491">
      <c s="113" r="A6491">
        <v>176147000350</v>
      </c>
      <c t="s" s="136" r="B6491">
        <v>11105</v>
      </c>
      <c t="s" s="136" r="C6491">
        <v>10827</v>
      </c>
      <c t="s" s="136" r="D6491">
        <v>11105</v>
      </c>
      <c t="s" s="136" r="E6491">
        <v>11107</v>
      </c>
      <c s="150" r="F6491"/>
    </row>
    <row r="6492">
      <c s="113" r="A6492">
        <v>176147000627</v>
      </c>
      <c t="s" s="136" r="B6492">
        <v>11105</v>
      </c>
      <c t="s" s="136" r="C6492">
        <v>10827</v>
      </c>
      <c t="s" s="136" r="D6492">
        <v>11105</v>
      </c>
      <c t="s" s="136" r="E6492">
        <v>11108</v>
      </c>
      <c s="150" r="F6492"/>
    </row>
    <row r="6493">
      <c s="113" r="A6493">
        <v>176147000112</v>
      </c>
      <c t="s" s="136" r="B6493">
        <v>11105</v>
      </c>
      <c t="s" s="136" r="C6493">
        <v>10827</v>
      </c>
      <c t="s" s="136" r="D6493">
        <v>11105</v>
      </c>
      <c t="s" s="136" r="E6493">
        <v>1132</v>
      </c>
      <c s="150" r="F6493"/>
    </row>
    <row r="6494">
      <c s="113" r="A6494">
        <v>176147000384</v>
      </c>
      <c t="s" s="136" r="B6494">
        <v>11105</v>
      </c>
      <c t="s" s="136" r="C6494">
        <v>10827</v>
      </c>
      <c t="s" s="136" r="D6494">
        <v>11105</v>
      </c>
      <c t="s" s="136" r="E6494">
        <v>11109</v>
      </c>
      <c s="150" r="F6494"/>
    </row>
    <row r="6495">
      <c s="113" r="A6495">
        <v>176147000392</v>
      </c>
      <c t="s" s="136" r="B6495">
        <v>11105</v>
      </c>
      <c t="s" s="136" r="C6495">
        <v>10827</v>
      </c>
      <c t="s" s="136" r="D6495">
        <v>11105</v>
      </c>
      <c t="s" s="136" r="E6495">
        <v>1842</v>
      </c>
      <c s="150" r="F6495"/>
    </row>
    <row r="6496">
      <c s="113" r="A6496">
        <v>176147000597</v>
      </c>
      <c t="s" s="136" r="B6496">
        <v>11105</v>
      </c>
      <c t="s" s="136" r="C6496">
        <v>10827</v>
      </c>
      <c t="s" s="136" r="D6496">
        <v>11105</v>
      </c>
      <c t="s" s="136" r="E6496">
        <v>7301</v>
      </c>
      <c s="150" r="F6496"/>
    </row>
    <row r="6497">
      <c s="113" r="A6497">
        <v>176147000236</v>
      </c>
      <c t="s" s="136" r="B6497">
        <v>11105</v>
      </c>
      <c t="s" s="136" r="C6497">
        <v>10827</v>
      </c>
      <c t="s" s="136" r="D6497">
        <v>11105</v>
      </c>
      <c t="s" s="136" r="E6497">
        <v>11110</v>
      </c>
      <c s="150" r="F6497"/>
    </row>
    <row r="6498">
      <c s="113" r="A6498">
        <v>176147000297</v>
      </c>
      <c t="s" s="136" r="B6498">
        <v>11105</v>
      </c>
      <c t="s" s="136" r="C6498">
        <v>10827</v>
      </c>
      <c t="s" s="136" r="D6498">
        <v>11105</v>
      </c>
      <c t="s" s="136" r="E6498">
        <v>11111</v>
      </c>
      <c s="150" r="F6498"/>
    </row>
    <row r="6499">
      <c s="113" r="A6499">
        <v>176147000252</v>
      </c>
      <c t="s" s="136" r="B6499">
        <v>11105</v>
      </c>
      <c t="s" s="136" r="C6499">
        <v>10827</v>
      </c>
      <c t="s" s="136" r="D6499">
        <v>11105</v>
      </c>
      <c t="s" s="136" r="E6499">
        <v>5293</v>
      </c>
      <c s="150" r="F6499"/>
    </row>
    <row r="6500">
      <c s="113" r="A6500">
        <v>176147000376</v>
      </c>
      <c t="s" s="136" r="B6500">
        <v>11105</v>
      </c>
      <c t="s" s="136" r="C6500">
        <v>10827</v>
      </c>
      <c t="s" s="136" r="D6500">
        <v>11105</v>
      </c>
      <c t="s" s="136" r="E6500">
        <v>11112</v>
      </c>
      <c s="150" r="F6500"/>
    </row>
    <row r="6501">
      <c s="113" r="A6501">
        <v>176147000414</v>
      </c>
      <c t="s" s="136" r="B6501">
        <v>11105</v>
      </c>
      <c t="s" s="136" r="C6501">
        <v>10827</v>
      </c>
      <c t="s" s="136" r="D6501">
        <v>11105</v>
      </c>
      <c t="s" s="136" r="E6501">
        <v>11113</v>
      </c>
      <c s="150" r="F6501"/>
    </row>
    <row r="6502">
      <c s="113" r="A6502">
        <v>176147000678</v>
      </c>
      <c t="s" s="136" r="B6502">
        <v>11105</v>
      </c>
      <c t="s" s="136" r="C6502">
        <v>10827</v>
      </c>
      <c t="s" s="136" r="D6502">
        <v>11105</v>
      </c>
      <c t="s" s="136" r="E6502">
        <v>1858</v>
      </c>
      <c s="150" r="F6502"/>
    </row>
    <row r="6503">
      <c s="113" r="A6503">
        <v>176147000406</v>
      </c>
      <c t="s" s="136" r="B6503">
        <v>11105</v>
      </c>
      <c t="s" s="136" r="C6503">
        <v>10827</v>
      </c>
      <c t="s" s="136" r="D6503">
        <v>11105</v>
      </c>
      <c t="s" s="136" r="E6503">
        <v>11114</v>
      </c>
      <c s="150" r="F6503"/>
    </row>
    <row r="6504">
      <c s="113" r="A6504">
        <v>176147000716</v>
      </c>
      <c t="s" s="136" r="B6504">
        <v>11105</v>
      </c>
      <c t="s" s="136" r="C6504">
        <v>10827</v>
      </c>
      <c t="s" s="136" r="D6504">
        <v>11105</v>
      </c>
      <c t="s" s="136" r="E6504">
        <v>11115</v>
      </c>
      <c s="150" r="F6504"/>
    </row>
    <row r="6505">
      <c s="113" r="A6505">
        <v>176147001101</v>
      </c>
      <c t="s" s="136" r="B6505">
        <v>11105</v>
      </c>
      <c t="s" s="136" r="C6505">
        <v>10827</v>
      </c>
      <c t="s" s="136" r="D6505">
        <v>11105</v>
      </c>
      <c t="s" s="136" r="E6505">
        <v>11116</v>
      </c>
      <c s="150" r="F6505"/>
    </row>
    <row r="6506">
      <c s="113" r="A6506">
        <v>176147001224</v>
      </c>
      <c t="s" s="136" r="B6506">
        <v>11105</v>
      </c>
      <c t="s" s="136" r="C6506">
        <v>10827</v>
      </c>
      <c t="s" s="136" r="D6506">
        <v>11105</v>
      </c>
      <c t="s" s="136" r="E6506">
        <v>1791</v>
      </c>
      <c s="150" r="F6506"/>
    </row>
    <row r="6507">
      <c s="50" r="A6507">
        <v>176147000255</v>
      </c>
      <c t="s" s="103" r="B6507">
        <v>4883</v>
      </c>
      <c t="s" s="103" r="C6507">
        <v>4941</v>
      </c>
      <c t="s" s="103" r="D6507">
        <v>11105</v>
      </c>
      <c t="s" s="103" r="E6507">
        <v>11117</v>
      </c>
      <c s="150" r="F6507"/>
    </row>
    <row r="6508">
      <c s="113" r="A6508">
        <v>176147000261</v>
      </c>
      <c t="s" s="136" r="B6508">
        <v>11105</v>
      </c>
      <c t="s" s="136" r="C6508">
        <v>10827</v>
      </c>
      <c t="s" s="136" r="D6508">
        <v>11105</v>
      </c>
      <c t="s" s="136" r="E6508">
        <v>10211</v>
      </c>
      <c s="150" r="F6508"/>
    </row>
    <row r="6509">
      <c s="113" r="A6509">
        <v>176147000287</v>
      </c>
      <c t="s" s="136" r="B6509">
        <v>11105</v>
      </c>
      <c t="s" s="136" r="C6509">
        <v>10827</v>
      </c>
      <c t="s" s="136" r="D6509">
        <v>11105</v>
      </c>
      <c t="s" s="136" r="E6509">
        <v>1144</v>
      </c>
      <c s="150" r="F6509"/>
    </row>
    <row r="6510">
      <c s="113" r="A6510">
        <v>176147000317</v>
      </c>
      <c t="s" s="136" r="B6510">
        <v>11105</v>
      </c>
      <c t="s" s="136" r="C6510">
        <v>10827</v>
      </c>
      <c t="s" s="136" r="D6510">
        <v>11105</v>
      </c>
      <c t="s" s="136" r="E6510">
        <v>5296</v>
      </c>
      <c s="150" r="F6510"/>
    </row>
    <row r="6511">
      <c s="113" r="A6511">
        <v>176147000325</v>
      </c>
      <c t="s" s="136" r="B6511">
        <v>11105</v>
      </c>
      <c t="s" s="136" r="C6511">
        <v>10827</v>
      </c>
      <c t="s" s="136" r="D6511">
        <v>11105</v>
      </c>
      <c t="s" s="136" r="E6511">
        <v>1825</v>
      </c>
      <c s="150" r="F6511"/>
    </row>
    <row r="6512">
      <c s="113" r="A6512">
        <v>176147000465</v>
      </c>
      <c t="s" s="136" r="B6512">
        <v>11105</v>
      </c>
      <c t="s" s="136" r="C6512">
        <v>10827</v>
      </c>
      <c t="s" s="136" r="D6512">
        <v>11105</v>
      </c>
      <c t="s" s="136" r="E6512">
        <v>11118</v>
      </c>
      <c s="150" r="F6512"/>
    </row>
    <row r="6513">
      <c s="113" r="A6513">
        <v>176147001933</v>
      </c>
      <c t="s" s="136" r="B6513">
        <v>11105</v>
      </c>
      <c t="s" s="136" r="C6513">
        <v>10827</v>
      </c>
      <c t="s" s="136" r="D6513">
        <v>11105</v>
      </c>
      <c t="s" s="136" r="E6513">
        <v>11119</v>
      </c>
      <c s="150" r="F6513"/>
    </row>
    <row r="6514">
      <c s="113" r="A6514">
        <v>176147000457</v>
      </c>
      <c t="s" s="136" r="B6514">
        <v>11105</v>
      </c>
      <c t="s" s="136" r="C6514">
        <v>10827</v>
      </c>
      <c t="s" s="136" r="D6514">
        <v>11105</v>
      </c>
      <c t="s" s="136" r="E6514">
        <v>9661</v>
      </c>
      <c s="150" r="F6514"/>
    </row>
    <row r="6515">
      <c s="113" r="A6515">
        <v>176147000686</v>
      </c>
      <c t="s" s="136" r="B6515">
        <v>11105</v>
      </c>
      <c t="s" s="136" r="C6515">
        <v>10827</v>
      </c>
      <c t="s" s="136" r="D6515">
        <v>11105</v>
      </c>
      <c t="s" s="136" r="E6515">
        <v>11120</v>
      </c>
      <c s="150" r="F6515"/>
    </row>
    <row r="6516">
      <c s="113" r="A6516">
        <v>176147000696</v>
      </c>
      <c t="s" s="136" r="B6516">
        <v>11105</v>
      </c>
      <c t="s" s="136" r="C6516">
        <v>10827</v>
      </c>
      <c t="s" s="136" r="D6516">
        <v>11105</v>
      </c>
      <c t="s" s="136" r="E6516">
        <v>5581</v>
      </c>
      <c s="150" r="F6516"/>
    </row>
    <row r="6517">
      <c s="113" r="A6517">
        <v>176147002174</v>
      </c>
      <c t="s" s="136" r="B6517">
        <v>11105</v>
      </c>
      <c t="s" s="136" r="C6517">
        <v>10827</v>
      </c>
      <c t="s" s="136" r="D6517">
        <v>11105</v>
      </c>
      <c t="s" s="136" r="E6517">
        <v>1861</v>
      </c>
      <c s="150" r="F6517"/>
    </row>
    <row r="6518">
      <c s="113" r="A6518">
        <v>176233000036</v>
      </c>
      <c t="s" s="136" r="B6518">
        <v>11121</v>
      </c>
      <c t="s" s="136" r="C6518">
        <v>10827</v>
      </c>
      <c t="s" s="136" r="D6518">
        <v>191</v>
      </c>
      <c t="s" s="136" r="E6518">
        <v>1934</v>
      </c>
      <c s="150" r="F6518"/>
    </row>
    <row r="6519">
      <c s="113" r="A6519">
        <v>176233000044</v>
      </c>
      <c t="s" s="136" r="B6519">
        <v>11121</v>
      </c>
      <c t="s" s="136" r="C6519">
        <v>10827</v>
      </c>
      <c t="s" s="136" r="D6519">
        <v>191</v>
      </c>
      <c t="s" s="136" r="E6519">
        <v>5283</v>
      </c>
      <c s="150" r="F6519"/>
    </row>
    <row r="6520">
      <c s="113" r="A6520">
        <v>176233000061</v>
      </c>
      <c t="s" s="136" r="B6520">
        <v>11121</v>
      </c>
      <c t="s" s="136" r="C6520">
        <v>10827</v>
      </c>
      <c t="s" s="136" r="D6520">
        <v>191</v>
      </c>
      <c t="s" s="136" r="E6520">
        <v>5368</v>
      </c>
      <c s="150" r="F6520"/>
    </row>
    <row r="6521">
      <c s="113" r="A6521">
        <v>176233000800</v>
      </c>
      <c t="s" s="136" r="B6521">
        <v>11121</v>
      </c>
      <c t="s" s="136" r="C6521">
        <v>10827</v>
      </c>
      <c t="s" s="136" r="D6521">
        <v>191</v>
      </c>
      <c t="s" s="136" r="E6521">
        <v>1842</v>
      </c>
      <c s="150" r="F6521"/>
    </row>
    <row r="6522">
      <c s="113" r="A6522">
        <v>176233001016</v>
      </c>
      <c t="s" s="136" r="B6522">
        <v>11121</v>
      </c>
      <c t="s" s="136" r="C6522">
        <v>10827</v>
      </c>
      <c t="s" s="136" r="D6522">
        <v>191</v>
      </c>
      <c t="s" s="136" r="E6522">
        <v>11122</v>
      </c>
      <c s="150" r="F6522"/>
    </row>
    <row r="6523">
      <c s="113" r="A6523">
        <v>176243000093</v>
      </c>
      <c t="s" s="136" r="B6523">
        <v>11123</v>
      </c>
      <c t="s" s="136" r="C6523">
        <v>10827</v>
      </c>
      <c t="s" s="136" r="D6523">
        <v>191</v>
      </c>
      <c t="s" s="136" r="E6523">
        <v>5283</v>
      </c>
      <c s="150" r="F6523"/>
    </row>
    <row r="6524">
      <c s="113" r="A6524">
        <v>176243000107</v>
      </c>
      <c t="s" s="136" r="B6524">
        <v>11123</v>
      </c>
      <c t="s" s="136" r="C6524">
        <v>10827</v>
      </c>
      <c t="s" s="136" r="D6524">
        <v>191</v>
      </c>
      <c t="s" s="136" r="E6524">
        <v>1841</v>
      </c>
      <c s="150" r="F6524"/>
    </row>
    <row r="6525">
      <c s="113" r="A6525">
        <v>276243000039</v>
      </c>
      <c t="s" s="136" r="B6525">
        <v>11123</v>
      </c>
      <c t="s" s="136" r="C6525">
        <v>10827</v>
      </c>
      <c t="s" s="136" r="D6525">
        <v>191</v>
      </c>
      <c t="s" s="136" r="E6525">
        <v>5293</v>
      </c>
      <c s="150" r="F6525"/>
    </row>
    <row r="6526">
      <c s="113" r="A6526">
        <v>276243000063</v>
      </c>
      <c t="s" s="136" r="B6526">
        <v>11123</v>
      </c>
      <c t="s" s="136" r="C6526">
        <v>10827</v>
      </c>
      <c t="s" s="136" r="D6526">
        <v>191</v>
      </c>
      <c t="s" s="136" r="E6526">
        <v>11124</v>
      </c>
      <c s="150" r="F6526"/>
    </row>
    <row r="6527">
      <c s="113" r="A6527">
        <v>276243000128</v>
      </c>
      <c t="s" s="136" r="B6527">
        <v>11123</v>
      </c>
      <c t="s" s="136" r="C6527">
        <v>10827</v>
      </c>
      <c t="s" s="136" r="D6527">
        <v>191</v>
      </c>
      <c t="s" s="136" r="E6527">
        <v>5335</v>
      </c>
      <c s="150" r="F6527"/>
    </row>
    <row r="6528">
      <c s="113" r="A6528">
        <v>276243000144</v>
      </c>
      <c t="s" s="136" r="B6528">
        <v>11123</v>
      </c>
      <c t="s" s="136" r="C6528">
        <v>10827</v>
      </c>
      <c t="s" s="136" r="D6528">
        <v>191</v>
      </c>
      <c t="s" s="136" r="E6528">
        <v>1934</v>
      </c>
      <c s="150" r="F6528"/>
    </row>
    <row r="6529">
      <c s="113" r="A6529">
        <v>276243000314</v>
      </c>
      <c t="s" s="136" r="B6529">
        <v>11123</v>
      </c>
      <c t="s" s="136" r="C6529">
        <v>10827</v>
      </c>
      <c t="s" s="136" r="D6529">
        <v>191</v>
      </c>
      <c t="s" s="136" r="E6529">
        <v>11125</v>
      </c>
      <c s="150" r="F6529"/>
    </row>
    <row r="6530">
      <c s="113" r="A6530">
        <v>276243000322</v>
      </c>
      <c t="s" s="136" r="B6530">
        <v>11123</v>
      </c>
      <c t="s" s="136" r="C6530">
        <v>10827</v>
      </c>
      <c t="s" s="136" r="D6530">
        <v>191</v>
      </c>
      <c t="s" s="136" r="E6530">
        <v>5791</v>
      </c>
      <c s="150" r="F6530"/>
    </row>
    <row r="6531">
      <c s="113" r="A6531">
        <v>276243000381</v>
      </c>
      <c t="s" s="136" r="B6531">
        <v>11123</v>
      </c>
      <c t="s" s="136" r="C6531">
        <v>10827</v>
      </c>
      <c t="s" s="136" r="D6531">
        <v>191</v>
      </c>
      <c t="s" s="136" r="E6531">
        <v>11126</v>
      </c>
      <c s="150" r="F6531"/>
    </row>
    <row r="6532">
      <c s="113" r="A6532">
        <v>276243000462</v>
      </c>
      <c t="s" s="136" r="B6532">
        <v>11123</v>
      </c>
      <c t="s" s="136" r="C6532">
        <v>10827</v>
      </c>
      <c t="s" s="136" r="D6532">
        <v>191</v>
      </c>
      <c t="s" s="136" r="E6532">
        <v>1825</v>
      </c>
      <c s="150" r="F6532"/>
    </row>
    <row r="6533">
      <c s="113" r="A6533">
        <v>276243000608</v>
      </c>
      <c t="s" s="136" r="B6533">
        <v>11123</v>
      </c>
      <c t="s" s="136" r="C6533">
        <v>10827</v>
      </c>
      <c t="s" s="136" r="D6533">
        <v>191</v>
      </c>
      <c t="s" s="136" r="E6533">
        <v>11127</v>
      </c>
      <c s="150" r="F6533"/>
    </row>
    <row r="6534">
      <c s="113" r="A6534">
        <v>276243000616</v>
      </c>
      <c t="s" s="136" r="B6534">
        <v>11123</v>
      </c>
      <c t="s" s="136" r="C6534">
        <v>10827</v>
      </c>
      <c t="s" s="136" r="D6534">
        <v>191</v>
      </c>
      <c t="s" s="136" r="E6534">
        <v>11128</v>
      </c>
      <c s="150" r="F6534"/>
    </row>
    <row r="6535">
      <c s="113" r="A6535">
        <v>276243000721</v>
      </c>
      <c t="s" s="136" r="B6535">
        <v>11123</v>
      </c>
      <c t="s" s="136" r="C6535">
        <v>10827</v>
      </c>
      <c t="s" s="136" r="D6535">
        <v>191</v>
      </c>
      <c t="s" s="136" r="E6535">
        <v>10725</v>
      </c>
      <c s="150" r="F6535"/>
    </row>
    <row r="6536">
      <c s="50" r="A6536">
        <v>176246000337</v>
      </c>
      <c t="s" s="103" r="B6536">
        <v>11129</v>
      </c>
      <c t="s" s="103" r="C6536">
        <v>4941</v>
      </c>
      <c t="s" s="103" r="D6536">
        <v>191</v>
      </c>
      <c t="s" s="103" r="E6536">
        <v>11130</v>
      </c>
      <c s="150" r="F6536"/>
    </row>
    <row r="6537">
      <c s="113" r="A6537">
        <v>176246000027</v>
      </c>
      <c t="s" s="136" r="B6537">
        <v>9737</v>
      </c>
      <c t="s" s="136" r="C6537">
        <v>10827</v>
      </c>
      <c t="s" s="136" r="D6537">
        <v>191</v>
      </c>
      <c t="s" s="136" r="E6537">
        <v>11131</v>
      </c>
      <c s="150" r="F6537"/>
    </row>
    <row r="6538">
      <c s="113" r="A6538">
        <v>276246000056</v>
      </c>
      <c t="s" s="136" r="B6538">
        <v>9737</v>
      </c>
      <c t="s" s="136" r="C6538">
        <v>10827</v>
      </c>
      <c t="s" s="136" r="D6538">
        <v>191</v>
      </c>
      <c t="s" s="136" r="E6538">
        <v>11132</v>
      </c>
      <c s="150" r="F6538"/>
    </row>
    <row r="6539">
      <c s="113" r="A6539">
        <v>276246000111</v>
      </c>
      <c t="s" s="136" r="B6539">
        <v>9737</v>
      </c>
      <c t="s" s="136" r="C6539">
        <v>10827</v>
      </c>
      <c t="s" s="136" r="D6539">
        <v>191</v>
      </c>
      <c t="s" s="136" r="E6539">
        <v>11133</v>
      </c>
      <c s="150" r="F6539"/>
    </row>
    <row r="6540">
      <c s="113" r="A6540">
        <v>276246000129</v>
      </c>
      <c t="s" s="136" r="B6540">
        <v>9737</v>
      </c>
      <c t="s" s="136" r="C6540">
        <v>10827</v>
      </c>
      <c t="s" s="136" r="D6540">
        <v>191</v>
      </c>
      <c t="s" s="136" r="E6540">
        <v>11134</v>
      </c>
      <c s="150" r="F6540"/>
    </row>
    <row r="6541">
      <c s="113" r="A6541">
        <v>276246000251</v>
      </c>
      <c t="s" s="136" r="B6541">
        <v>9737</v>
      </c>
      <c t="s" s="136" r="C6541">
        <v>10827</v>
      </c>
      <c t="s" s="136" r="D6541">
        <v>191</v>
      </c>
      <c t="s" s="136" r="E6541">
        <v>9720</v>
      </c>
      <c s="150" r="F6541"/>
    </row>
    <row r="6542">
      <c s="113" r="A6542">
        <v>276246000269</v>
      </c>
      <c t="s" s="136" r="B6542">
        <v>9737</v>
      </c>
      <c t="s" s="136" r="C6542">
        <v>10827</v>
      </c>
      <c t="s" s="136" r="D6542">
        <v>191</v>
      </c>
      <c t="s" s="136" r="E6542">
        <v>1092</v>
      </c>
      <c s="150" r="F6542"/>
    </row>
    <row r="6543">
      <c s="113" r="A6543">
        <v>276246000277</v>
      </c>
      <c t="s" s="136" r="B6543">
        <v>9737</v>
      </c>
      <c t="s" s="136" r="C6543">
        <v>10827</v>
      </c>
      <c t="s" s="136" r="D6543">
        <v>191</v>
      </c>
      <c t="s" s="136" r="E6543">
        <v>5332</v>
      </c>
      <c s="150" r="F6543"/>
    </row>
    <row r="6544">
      <c s="113" r="A6544">
        <v>276246000391</v>
      </c>
      <c t="s" s="136" r="B6544">
        <v>9737</v>
      </c>
      <c t="s" s="136" r="C6544">
        <v>10827</v>
      </c>
      <c t="s" s="136" r="D6544">
        <v>191</v>
      </c>
      <c t="s" s="136" r="E6544">
        <v>1842</v>
      </c>
      <c s="150" r="F6544"/>
    </row>
    <row r="6545">
      <c s="113" r="A6545">
        <v>276246000412</v>
      </c>
      <c t="s" s="136" r="B6545">
        <v>9737</v>
      </c>
      <c t="s" s="136" r="C6545">
        <v>10827</v>
      </c>
      <c t="s" s="136" r="D6545">
        <v>191</v>
      </c>
      <c t="s" s="136" r="E6545">
        <v>11135</v>
      </c>
      <c s="150" r="F6545"/>
    </row>
    <row r="6546">
      <c s="113" r="A6546">
        <v>276246000439</v>
      </c>
      <c t="s" s="136" r="B6546">
        <v>9737</v>
      </c>
      <c t="s" s="136" r="C6546">
        <v>10827</v>
      </c>
      <c t="s" s="136" r="D6546">
        <v>191</v>
      </c>
      <c t="s" s="136" r="E6546">
        <v>5312</v>
      </c>
      <c s="150" r="F6546"/>
    </row>
    <row r="6547">
      <c s="113" r="A6547">
        <v>276246000447</v>
      </c>
      <c t="s" s="136" r="B6547">
        <v>9737</v>
      </c>
      <c t="s" s="136" r="C6547">
        <v>10827</v>
      </c>
      <c t="s" s="136" r="D6547">
        <v>191</v>
      </c>
      <c t="s" s="136" r="E6547">
        <v>11136</v>
      </c>
      <c s="150" r="F6547"/>
    </row>
    <row r="6548">
      <c s="113" r="A6548">
        <v>276246000510</v>
      </c>
      <c t="s" s="136" r="B6548">
        <v>9737</v>
      </c>
      <c t="s" s="136" r="C6548">
        <v>10827</v>
      </c>
      <c t="s" s="136" r="D6548">
        <v>191</v>
      </c>
      <c t="s" s="136" r="E6548">
        <v>11137</v>
      </c>
      <c s="150" r="F6548"/>
    </row>
    <row r="6549">
      <c s="113" r="A6549">
        <v>276246000552</v>
      </c>
      <c t="s" s="136" r="B6549">
        <v>9737</v>
      </c>
      <c t="s" s="136" r="C6549">
        <v>10827</v>
      </c>
      <c t="s" s="136" r="D6549">
        <v>191</v>
      </c>
      <c t="s" s="136" r="E6549">
        <v>11138</v>
      </c>
      <c s="150" r="F6549"/>
    </row>
    <row r="6550">
      <c s="113" r="A6550">
        <v>276246000625</v>
      </c>
      <c t="s" s="136" r="B6550">
        <v>9737</v>
      </c>
      <c t="s" s="136" r="C6550">
        <v>10827</v>
      </c>
      <c t="s" s="136" r="D6550">
        <v>191</v>
      </c>
      <c t="s" s="136" r="E6550">
        <v>10641</v>
      </c>
      <c s="150" r="F6550"/>
    </row>
    <row r="6551">
      <c s="113" r="A6551">
        <v>276246000684</v>
      </c>
      <c t="s" s="136" r="B6551">
        <v>9737</v>
      </c>
      <c t="s" s="136" r="C6551">
        <v>10827</v>
      </c>
      <c t="s" s="136" r="D6551">
        <v>191</v>
      </c>
      <c t="s" s="136" r="E6551">
        <v>11139</v>
      </c>
      <c s="150" r="F6551"/>
    </row>
    <row r="6552">
      <c s="113" r="A6552">
        <v>276246000706</v>
      </c>
      <c t="s" s="136" r="B6552">
        <v>9737</v>
      </c>
      <c t="s" s="136" r="C6552">
        <v>10827</v>
      </c>
      <c t="s" s="136" r="D6552">
        <v>191</v>
      </c>
      <c t="s" s="136" r="E6552">
        <v>947</v>
      </c>
      <c s="150" r="F6552"/>
    </row>
    <row r="6553">
      <c s="113" r="A6553">
        <v>176248000229</v>
      </c>
      <c t="s" s="136" r="B6553">
        <v>5698</v>
      </c>
      <c t="s" s="136" r="C6553">
        <v>10827</v>
      </c>
      <c t="s" s="136" r="D6553">
        <v>191</v>
      </c>
      <c t="s" s="136" r="E6553">
        <v>5313</v>
      </c>
      <c s="150" r="F6553"/>
    </row>
    <row r="6554">
      <c s="113" r="A6554">
        <v>176248000296</v>
      </c>
      <c t="s" s="136" r="B6554">
        <v>5698</v>
      </c>
      <c t="s" s="136" r="C6554">
        <v>10827</v>
      </c>
      <c t="s" s="136" r="D6554">
        <v>191</v>
      </c>
      <c t="s" s="136" r="E6554">
        <v>6855</v>
      </c>
      <c s="150" r="F6554"/>
    </row>
    <row r="6555">
      <c s="113" r="A6555">
        <v>176248000440</v>
      </c>
      <c t="s" s="136" r="B6555">
        <v>5698</v>
      </c>
      <c t="s" s="136" r="C6555">
        <v>10827</v>
      </c>
      <c t="s" s="136" r="D6555">
        <v>191</v>
      </c>
      <c t="s" s="136" r="E6555">
        <v>5282</v>
      </c>
      <c s="150" r="F6555"/>
    </row>
    <row r="6556">
      <c s="113" r="A6556">
        <v>176248000466</v>
      </c>
      <c t="s" s="136" r="B6556">
        <v>5698</v>
      </c>
      <c t="s" s="136" r="C6556">
        <v>10827</v>
      </c>
      <c t="s" s="136" r="D6556">
        <v>191</v>
      </c>
      <c t="s" s="136" r="E6556">
        <v>11140</v>
      </c>
      <c s="150" r="F6556"/>
    </row>
    <row r="6557">
      <c s="113" r="A6557">
        <v>276248000185</v>
      </c>
      <c t="s" s="136" r="B6557">
        <v>5698</v>
      </c>
      <c t="s" s="136" r="C6557">
        <v>10827</v>
      </c>
      <c t="s" s="136" r="D6557">
        <v>191</v>
      </c>
      <c t="s" s="136" r="E6557">
        <v>11141</v>
      </c>
      <c s="150" r="F6557"/>
    </row>
    <row r="6558">
      <c s="113" r="A6558">
        <v>176248000245</v>
      </c>
      <c t="s" s="136" r="B6558">
        <v>5698</v>
      </c>
      <c t="s" s="136" r="C6558">
        <v>10827</v>
      </c>
      <c t="s" s="136" r="D6558">
        <v>191</v>
      </c>
      <c t="s" s="136" r="E6558">
        <v>5763</v>
      </c>
      <c s="150" r="F6558"/>
    </row>
    <row r="6559">
      <c s="113" r="A6559">
        <v>176248000253</v>
      </c>
      <c t="s" s="136" r="B6559">
        <v>5698</v>
      </c>
      <c t="s" s="136" r="C6559">
        <v>10827</v>
      </c>
      <c t="s" s="136" r="D6559">
        <v>191</v>
      </c>
      <c t="s" s="136" r="E6559">
        <v>11142</v>
      </c>
      <c s="150" r="F6559"/>
    </row>
    <row r="6560">
      <c s="113" r="A6560">
        <v>176248000288</v>
      </c>
      <c t="s" s="136" r="B6560">
        <v>5698</v>
      </c>
      <c t="s" s="136" r="C6560">
        <v>10827</v>
      </c>
      <c t="s" s="136" r="D6560">
        <v>191</v>
      </c>
      <c t="s" s="136" r="E6560">
        <v>11143</v>
      </c>
      <c s="150" r="F6560"/>
    </row>
    <row r="6561">
      <c s="113" r="A6561">
        <v>176248000458</v>
      </c>
      <c t="s" s="136" r="B6561">
        <v>5698</v>
      </c>
      <c t="s" s="136" r="C6561">
        <v>10827</v>
      </c>
      <c t="s" s="136" r="D6561">
        <v>191</v>
      </c>
      <c t="s" s="136" r="E6561">
        <v>11144</v>
      </c>
      <c s="150" r="F6561"/>
    </row>
    <row r="6562">
      <c s="113" r="A6562">
        <v>176248000613</v>
      </c>
      <c t="s" s="136" r="B6562">
        <v>5698</v>
      </c>
      <c t="s" s="136" r="C6562">
        <v>10827</v>
      </c>
      <c t="s" s="136" r="D6562">
        <v>191</v>
      </c>
      <c t="s" s="136" r="E6562">
        <v>8355</v>
      </c>
      <c s="150" r="F6562"/>
    </row>
    <row r="6563">
      <c s="113" r="A6563">
        <v>276248000398</v>
      </c>
      <c t="s" s="136" r="B6563">
        <v>5698</v>
      </c>
      <c t="s" s="136" r="C6563">
        <v>10827</v>
      </c>
      <c t="s" s="136" r="D6563">
        <v>191</v>
      </c>
      <c t="s" s="136" r="E6563">
        <v>1841</v>
      </c>
      <c s="150" r="F6563"/>
    </row>
    <row r="6564">
      <c s="50" r="A6564">
        <v>176250000015</v>
      </c>
      <c t="s" s="103" r="B6564">
        <v>11145</v>
      </c>
      <c t="s" s="103" r="C6564">
        <v>4941</v>
      </c>
      <c t="s" s="103" r="D6564">
        <v>191</v>
      </c>
      <c t="s" s="103" r="E6564">
        <v>5313</v>
      </c>
      <c s="150" r="F6564"/>
    </row>
    <row r="6565">
      <c s="50" r="A6565">
        <v>176250000295</v>
      </c>
      <c t="s" s="103" r="B6565">
        <v>11145</v>
      </c>
      <c t="s" s="103" r="C6565">
        <v>4941</v>
      </c>
      <c t="s" s="103" r="D6565">
        <v>191</v>
      </c>
      <c t="s" s="103" r="E6565">
        <v>11146</v>
      </c>
      <c s="150" r="F6565"/>
    </row>
    <row r="6566">
      <c s="50" r="A6566">
        <v>176250000414</v>
      </c>
      <c t="s" s="103" r="B6566">
        <v>11145</v>
      </c>
      <c t="s" s="103" r="C6566">
        <v>4941</v>
      </c>
      <c t="s" s="103" r="D6566">
        <v>191</v>
      </c>
      <c t="s" s="103" r="E6566">
        <v>11147</v>
      </c>
      <c s="150" r="F6566"/>
    </row>
    <row r="6567">
      <c s="113" r="A6567">
        <v>176275000281</v>
      </c>
      <c t="s" s="136" r="B6567">
        <v>11148</v>
      </c>
      <c t="s" s="136" r="C6567">
        <v>10827</v>
      </c>
      <c t="s" s="136" r="D6567">
        <v>191</v>
      </c>
      <c t="s" s="136" r="E6567">
        <v>5283</v>
      </c>
      <c s="150" r="F6567"/>
    </row>
    <row r="6568">
      <c s="113" r="A6568">
        <v>176275000494</v>
      </c>
      <c t="s" s="136" r="B6568">
        <v>11148</v>
      </c>
      <c t="s" s="136" r="C6568">
        <v>10827</v>
      </c>
      <c t="s" s="136" r="D6568">
        <v>191</v>
      </c>
      <c t="s" s="136" r="E6568">
        <v>956</v>
      </c>
      <c s="150" r="F6568"/>
    </row>
    <row r="6569">
      <c s="113" r="A6569">
        <v>176275000524</v>
      </c>
      <c t="s" s="136" r="B6569">
        <v>11148</v>
      </c>
      <c t="s" s="136" r="C6569">
        <v>10827</v>
      </c>
      <c t="s" s="136" r="D6569">
        <v>191</v>
      </c>
      <c t="s" s="136" r="E6569">
        <v>10775</v>
      </c>
      <c s="150" r="F6569"/>
    </row>
    <row r="6570">
      <c s="113" r="A6570">
        <v>176275001156</v>
      </c>
      <c t="s" s="136" r="B6570">
        <v>11148</v>
      </c>
      <c t="s" s="136" r="C6570">
        <v>10827</v>
      </c>
      <c t="s" s="136" r="D6570">
        <v>191</v>
      </c>
      <c t="s" s="136" r="E6570">
        <v>11149</v>
      </c>
      <c s="150" r="F6570"/>
    </row>
    <row r="6571">
      <c s="113" r="A6571">
        <v>176275001440</v>
      </c>
      <c t="s" s="136" r="B6571">
        <v>11148</v>
      </c>
      <c t="s" s="136" r="C6571">
        <v>10827</v>
      </c>
      <c t="s" s="136" r="D6571">
        <v>191</v>
      </c>
      <c t="s" s="136" r="E6571">
        <v>9118</v>
      </c>
      <c s="150" r="F6571"/>
    </row>
    <row r="6572">
      <c s="113" r="A6572">
        <v>276275000065</v>
      </c>
      <c t="s" s="136" r="B6572">
        <v>11148</v>
      </c>
      <c t="s" s="136" r="C6572">
        <v>10827</v>
      </c>
      <c t="s" s="136" r="D6572">
        <v>191</v>
      </c>
      <c t="s" s="136" r="E6572">
        <v>11150</v>
      </c>
      <c s="150" r="F6572"/>
    </row>
    <row r="6573">
      <c s="113" r="A6573">
        <v>176275000095</v>
      </c>
      <c t="s" s="136" r="B6573">
        <v>11148</v>
      </c>
      <c t="s" s="136" r="C6573">
        <v>10827</v>
      </c>
      <c t="s" s="136" r="D6573">
        <v>191</v>
      </c>
      <c t="s" s="136" r="E6573">
        <v>1144</v>
      </c>
      <c s="150" r="F6573"/>
    </row>
    <row r="6574">
      <c s="113" r="A6574">
        <v>176275000141</v>
      </c>
      <c t="s" s="136" r="B6574">
        <v>11148</v>
      </c>
      <c t="s" s="136" r="C6574">
        <v>10827</v>
      </c>
      <c t="s" s="136" r="D6574">
        <v>191</v>
      </c>
      <c t="s" s="136" r="E6574">
        <v>11151</v>
      </c>
      <c s="150" r="F6574"/>
    </row>
    <row r="6575">
      <c s="113" r="A6575">
        <v>176275000265</v>
      </c>
      <c t="s" s="136" r="B6575">
        <v>11148</v>
      </c>
      <c t="s" s="136" r="C6575">
        <v>10827</v>
      </c>
      <c t="s" s="136" r="D6575">
        <v>191</v>
      </c>
      <c t="s" s="136" r="E6575">
        <v>11152</v>
      </c>
      <c s="150" r="F6575"/>
    </row>
    <row r="6576">
      <c s="113" r="A6576">
        <v>176275000087</v>
      </c>
      <c t="s" s="136" r="B6576">
        <v>11148</v>
      </c>
      <c t="s" s="136" r="C6576">
        <v>10827</v>
      </c>
      <c t="s" s="136" r="D6576">
        <v>191</v>
      </c>
      <c t="s" s="136" r="E6576">
        <v>11153</v>
      </c>
      <c s="150" r="F6576"/>
    </row>
    <row r="6577">
      <c s="113" r="A6577">
        <v>176275000117</v>
      </c>
      <c t="s" s="136" r="B6577">
        <v>11148</v>
      </c>
      <c t="s" s="136" r="C6577">
        <v>10827</v>
      </c>
      <c t="s" s="136" r="D6577">
        <v>191</v>
      </c>
      <c t="s" s="136" r="E6577">
        <v>11154</v>
      </c>
      <c s="150" r="F6577"/>
    </row>
    <row r="6578">
      <c s="113" r="A6578">
        <v>176275000125</v>
      </c>
      <c t="s" s="136" r="B6578">
        <v>11148</v>
      </c>
      <c t="s" s="136" r="C6578">
        <v>10827</v>
      </c>
      <c t="s" s="136" r="D6578">
        <v>191</v>
      </c>
      <c t="s" s="136" r="E6578">
        <v>5629</v>
      </c>
      <c s="150" r="F6578"/>
    </row>
    <row r="6579">
      <c s="113" r="A6579">
        <v>176306000048</v>
      </c>
      <c t="s" s="136" r="B6579">
        <v>11155</v>
      </c>
      <c t="s" s="136" r="C6579">
        <v>10827</v>
      </c>
      <c t="s" s="136" r="D6579">
        <v>191</v>
      </c>
      <c t="s" s="136" r="E6579">
        <v>11156</v>
      </c>
      <c s="150" r="F6579"/>
    </row>
    <row r="6580">
      <c s="113" r="A6580">
        <v>176306000307</v>
      </c>
      <c t="s" s="136" r="B6580">
        <v>11155</v>
      </c>
      <c t="s" s="136" r="C6580">
        <v>10827</v>
      </c>
      <c t="s" s="136" r="D6580">
        <v>191</v>
      </c>
      <c t="s" s="136" r="E6580">
        <v>11157</v>
      </c>
      <c s="150" r="F6580"/>
    </row>
    <row r="6581">
      <c s="113" r="A6581">
        <v>276306000093</v>
      </c>
      <c t="s" s="136" r="B6581">
        <v>11155</v>
      </c>
      <c t="s" s="136" r="C6581">
        <v>10827</v>
      </c>
      <c t="s" s="136" r="D6581">
        <v>191</v>
      </c>
      <c t="s" s="136" r="E6581">
        <v>5580</v>
      </c>
      <c s="150" r="F6581"/>
    </row>
    <row r="6582">
      <c s="113" r="A6582">
        <v>276306000115</v>
      </c>
      <c t="s" s="136" r="B6582">
        <v>11155</v>
      </c>
      <c t="s" s="136" r="C6582">
        <v>10827</v>
      </c>
      <c t="s" s="136" r="D6582">
        <v>191</v>
      </c>
      <c t="s" s="136" r="E6582">
        <v>11158</v>
      </c>
      <c s="150" r="F6582"/>
    </row>
    <row r="6583">
      <c s="113" r="A6583">
        <v>276306000263</v>
      </c>
      <c t="s" s="136" r="B6583">
        <v>11155</v>
      </c>
      <c t="s" s="136" r="C6583">
        <v>10827</v>
      </c>
      <c t="s" s="136" r="D6583">
        <v>191</v>
      </c>
      <c t="s" s="136" r="E6583">
        <v>1842</v>
      </c>
      <c s="150" r="F6583"/>
    </row>
    <row r="6584">
      <c s="50" r="A6584">
        <v>176306000072</v>
      </c>
      <c t="s" s="103" r="B6584">
        <v>11159</v>
      </c>
      <c t="s" s="103" r="C6584">
        <v>4941</v>
      </c>
      <c t="s" s="103" r="D6584">
        <v>191</v>
      </c>
      <c t="s" s="103" r="E6584">
        <v>11160</v>
      </c>
      <c s="150" r="F6584"/>
    </row>
    <row r="6585">
      <c s="50" r="A6585">
        <v>176306000056</v>
      </c>
      <c t="s" s="103" r="B6585">
        <v>11159</v>
      </c>
      <c t="s" s="103" r="C6585">
        <v>4941</v>
      </c>
      <c t="s" s="103" r="D6585">
        <v>191</v>
      </c>
      <c t="s" s="103" r="E6585">
        <v>5283</v>
      </c>
      <c s="150" r="F6585"/>
    </row>
    <row r="6586">
      <c s="50" r="A6586">
        <v>176306000064</v>
      </c>
      <c t="s" s="103" r="B6586">
        <v>11159</v>
      </c>
      <c t="s" s="103" r="C6586">
        <v>4941</v>
      </c>
      <c t="s" s="103" r="D6586">
        <v>191</v>
      </c>
      <c t="s" s="103" r="E6586">
        <v>11161</v>
      </c>
      <c s="150" r="F6586"/>
    </row>
    <row r="6587">
      <c s="113" r="A6587">
        <v>176318000345</v>
      </c>
      <c t="s" s="136" r="B6587">
        <v>11162</v>
      </c>
      <c t="s" s="136" r="C6587">
        <v>10827</v>
      </c>
      <c t="s" s="136" r="D6587">
        <v>191</v>
      </c>
      <c t="s" s="136" r="E6587">
        <v>1768</v>
      </c>
      <c s="150" r="F6587"/>
    </row>
    <row r="6588">
      <c s="113" r="A6588">
        <v>176318000418</v>
      </c>
      <c t="s" s="136" r="B6588">
        <v>11162</v>
      </c>
      <c t="s" s="136" r="C6588">
        <v>10827</v>
      </c>
      <c t="s" s="136" r="D6588">
        <v>191</v>
      </c>
      <c t="s" s="136" r="E6588">
        <v>5283</v>
      </c>
      <c s="150" r="F6588"/>
    </row>
    <row r="6589">
      <c s="113" r="A6589">
        <v>176318000426</v>
      </c>
      <c t="s" s="136" r="B6589">
        <v>11162</v>
      </c>
      <c t="s" s="136" r="C6589">
        <v>10827</v>
      </c>
      <c t="s" s="136" r="D6589">
        <v>191</v>
      </c>
      <c t="s" s="136" r="E6589">
        <v>11163</v>
      </c>
      <c s="150" r="F6589"/>
    </row>
    <row r="6590">
      <c s="113" r="A6590">
        <v>276318000137</v>
      </c>
      <c t="s" s="136" r="B6590">
        <v>11162</v>
      </c>
      <c t="s" s="136" r="C6590">
        <v>10827</v>
      </c>
      <c t="s" s="136" r="D6590">
        <v>191</v>
      </c>
      <c t="s" s="136" r="E6590">
        <v>8333</v>
      </c>
      <c s="150" r="F6590"/>
    </row>
    <row r="6591">
      <c s="113" r="A6591">
        <v>176318000183</v>
      </c>
      <c t="s" s="136" r="B6591">
        <v>11162</v>
      </c>
      <c t="s" s="136" r="C6591">
        <v>10827</v>
      </c>
      <c t="s" s="136" r="D6591">
        <v>191</v>
      </c>
      <c t="s" s="136" r="E6591">
        <v>11164</v>
      </c>
      <c s="150" r="F6591"/>
    </row>
    <row r="6592">
      <c s="113" r="A6592">
        <v>176318000256</v>
      </c>
      <c t="s" s="136" r="B6592">
        <v>11162</v>
      </c>
      <c t="s" s="136" r="C6592">
        <v>10827</v>
      </c>
      <c t="s" s="136" r="D6592">
        <v>191</v>
      </c>
      <c t="s" s="136" r="E6592">
        <v>11165</v>
      </c>
      <c s="150" r="F6592"/>
    </row>
    <row r="6593">
      <c s="113" r="A6593">
        <v>176318000329</v>
      </c>
      <c t="s" s="136" r="B6593">
        <v>11162</v>
      </c>
      <c t="s" s="136" r="C6593">
        <v>10827</v>
      </c>
      <c t="s" s="136" r="D6593">
        <v>191</v>
      </c>
      <c t="s" s="136" r="E6593">
        <v>1825</v>
      </c>
      <c s="150" r="F6593"/>
    </row>
    <row r="6594">
      <c s="113" r="A6594">
        <v>276318000145</v>
      </c>
      <c t="s" s="136" r="B6594">
        <v>11162</v>
      </c>
      <c t="s" s="136" r="C6594">
        <v>10827</v>
      </c>
      <c t="s" s="136" r="D6594">
        <v>191</v>
      </c>
      <c t="s" s="136" r="E6594">
        <v>11166</v>
      </c>
      <c s="150" r="F6594"/>
    </row>
    <row r="6595">
      <c s="113" r="A6595">
        <v>176364000503</v>
      </c>
      <c t="s" s="136" r="B6595">
        <v>11167</v>
      </c>
      <c t="s" s="136" r="C6595">
        <v>10827</v>
      </c>
      <c t="s" s="136" r="D6595">
        <v>11167</v>
      </c>
      <c t="s" s="136" r="E6595">
        <v>7301</v>
      </c>
      <c s="150" r="F6595"/>
    </row>
    <row r="6596">
      <c s="113" r="A6596">
        <v>176364000473</v>
      </c>
      <c t="s" s="136" r="B6596">
        <v>11167</v>
      </c>
      <c t="s" s="136" r="C6596">
        <v>10827</v>
      </c>
      <c t="s" s="136" r="D6596">
        <v>11167</v>
      </c>
      <c t="s" s="136" r="E6596">
        <v>11168</v>
      </c>
      <c s="150" r="F6596"/>
    </row>
    <row r="6597">
      <c s="113" r="A6597">
        <v>176364000490</v>
      </c>
      <c t="s" s="136" r="B6597">
        <v>11167</v>
      </c>
      <c t="s" s="136" r="C6597">
        <v>10827</v>
      </c>
      <c t="s" s="136" r="D6597">
        <v>11167</v>
      </c>
      <c t="s" s="136" r="E6597">
        <v>11169</v>
      </c>
      <c s="150" r="F6597"/>
    </row>
    <row r="6598">
      <c s="113" r="A6598">
        <v>176364001330</v>
      </c>
      <c t="s" s="136" r="B6598">
        <v>11167</v>
      </c>
      <c t="s" s="136" r="C6598">
        <v>10827</v>
      </c>
      <c t="s" s="136" r="D6598">
        <v>11167</v>
      </c>
      <c t="s" s="136" r="E6598">
        <v>1942</v>
      </c>
      <c s="150" r="F6598"/>
    </row>
    <row r="6599">
      <c s="50" r="A6599">
        <v>176364000597</v>
      </c>
      <c t="s" s="103" r="B6599">
        <v>4902</v>
      </c>
      <c t="s" s="103" r="C6599">
        <v>4941</v>
      </c>
      <c t="s" s="103" r="D6599">
        <v>11167</v>
      </c>
      <c t="s" s="103" r="E6599">
        <v>1841</v>
      </c>
      <c s="150" r="F6599"/>
    </row>
    <row r="6600">
      <c s="50" r="A6600">
        <v>176364000694</v>
      </c>
      <c t="s" s="103" r="B6600">
        <v>4902</v>
      </c>
      <c t="s" s="103" r="C6600">
        <v>4941</v>
      </c>
      <c t="s" s="103" r="D6600">
        <v>11167</v>
      </c>
      <c t="s" s="103" r="E6600">
        <v>11170</v>
      </c>
      <c s="150" r="F6600"/>
    </row>
    <row r="6601">
      <c s="50" r="A6601">
        <v>176364000627</v>
      </c>
      <c t="s" s="103" r="B6601">
        <v>4902</v>
      </c>
      <c t="s" s="103" r="C6601">
        <v>4941</v>
      </c>
      <c t="s" s="103" r="D6601">
        <v>11167</v>
      </c>
      <c t="s" s="103" r="E6601">
        <v>11171</v>
      </c>
      <c s="150" r="F6601"/>
    </row>
    <row r="6602">
      <c s="50" r="A6602">
        <v>176364001801</v>
      </c>
      <c t="s" s="103" r="B6602">
        <v>4902</v>
      </c>
      <c t="s" s="103" r="C6602">
        <v>4941</v>
      </c>
      <c t="s" s="103" r="D6602">
        <v>11167</v>
      </c>
      <c t="s" s="103" r="E6602">
        <v>11172</v>
      </c>
      <c s="150" r="F6602"/>
    </row>
    <row r="6603">
      <c s="113" r="A6603">
        <v>176364001984</v>
      </c>
      <c t="s" s="136" r="B6603">
        <v>11167</v>
      </c>
      <c t="s" s="136" r="C6603">
        <v>10827</v>
      </c>
      <c t="s" s="136" r="D6603">
        <v>11167</v>
      </c>
      <c t="s" s="136" r="E6603">
        <v>11173</v>
      </c>
      <c s="150" r="F6603"/>
    </row>
    <row r="6604">
      <c s="50" r="A6604">
        <v>176377000057</v>
      </c>
      <c t="s" s="103" r="B6604">
        <v>11174</v>
      </c>
      <c t="s" s="103" r="C6604">
        <v>4941</v>
      </c>
      <c t="s" s="103" r="D6604">
        <v>191</v>
      </c>
      <c t="s" s="103" r="E6604">
        <v>5312</v>
      </c>
      <c s="150" r="F6604"/>
    </row>
    <row r="6605">
      <c s="113" r="A6605">
        <v>176377000049</v>
      </c>
      <c t="s" s="136" r="B6605">
        <v>11175</v>
      </c>
      <c t="s" s="136" r="C6605">
        <v>10827</v>
      </c>
      <c t="s" s="136" r="D6605">
        <v>191</v>
      </c>
      <c t="s" s="136" r="E6605">
        <v>5332</v>
      </c>
      <c s="150" r="F6605"/>
    </row>
    <row r="6606">
      <c s="113" r="A6606">
        <v>276377000116</v>
      </c>
      <c t="s" s="136" r="B6606">
        <v>11175</v>
      </c>
      <c t="s" s="136" r="C6606">
        <v>10827</v>
      </c>
      <c t="s" s="136" r="D6606">
        <v>191</v>
      </c>
      <c t="s" s="136" r="E6606">
        <v>11086</v>
      </c>
      <c s="150" r="F6606"/>
    </row>
    <row r="6607">
      <c s="113" r="A6607">
        <v>276377000159</v>
      </c>
      <c t="s" s="136" r="B6607">
        <v>11175</v>
      </c>
      <c t="s" s="136" r="C6607">
        <v>10827</v>
      </c>
      <c t="s" s="136" r="D6607">
        <v>191</v>
      </c>
      <c t="s" s="136" r="E6607">
        <v>1841</v>
      </c>
      <c s="150" r="F6607"/>
    </row>
    <row r="6608">
      <c s="50" r="A6608">
        <v>576400064513</v>
      </c>
      <c t="s" s="103" r="B6608">
        <v>11176</v>
      </c>
      <c t="s" s="103" r="C6608">
        <v>4941</v>
      </c>
      <c t="s" s="103" r="D6608">
        <v>191</v>
      </c>
      <c t="s" s="103" r="E6608">
        <v>11177</v>
      </c>
      <c s="150" r="F6608"/>
    </row>
    <row r="6609">
      <c s="113" r="A6609">
        <v>176400000043</v>
      </c>
      <c t="s" s="136" r="B6609">
        <v>10277</v>
      </c>
      <c t="s" s="136" r="C6609">
        <v>10827</v>
      </c>
      <c t="s" s="136" r="D6609">
        <v>191</v>
      </c>
      <c t="s" s="136" r="E6609">
        <v>11085</v>
      </c>
      <c s="150" r="F6609"/>
    </row>
    <row r="6610">
      <c s="113" r="A6610">
        <v>176400000051</v>
      </c>
      <c t="s" s="136" r="B6610">
        <v>10277</v>
      </c>
      <c t="s" s="136" r="C6610">
        <v>10827</v>
      </c>
      <c t="s" s="136" r="D6610">
        <v>191</v>
      </c>
      <c t="s" s="136" r="E6610">
        <v>4221</v>
      </c>
      <c s="150" r="F6610"/>
    </row>
    <row r="6611">
      <c s="113" r="A6611">
        <v>176400000035</v>
      </c>
      <c t="s" s="136" r="B6611">
        <v>10277</v>
      </c>
      <c t="s" s="136" r="C6611">
        <v>10827</v>
      </c>
      <c t="s" s="136" r="D6611">
        <v>191</v>
      </c>
      <c t="s" s="136" r="E6611">
        <v>1841</v>
      </c>
      <c s="150" r="F6611"/>
    </row>
    <row r="6612">
      <c s="113" r="A6612">
        <v>176400000248</v>
      </c>
      <c t="s" s="136" r="B6612">
        <v>10277</v>
      </c>
      <c t="s" s="136" r="C6612">
        <v>10827</v>
      </c>
      <c t="s" s="136" r="D6612">
        <v>191</v>
      </c>
      <c t="s" s="136" r="E6612">
        <v>956</v>
      </c>
      <c s="150" r="F6612"/>
    </row>
    <row r="6613">
      <c s="113" r="A6613">
        <v>176400000272</v>
      </c>
      <c t="s" s="136" r="B6613">
        <v>10277</v>
      </c>
      <c t="s" s="136" r="C6613">
        <v>10827</v>
      </c>
      <c t="s" s="136" r="D6613">
        <v>191</v>
      </c>
      <c t="s" s="136" r="E6613">
        <v>11178</v>
      </c>
      <c s="150" r="F6613"/>
    </row>
    <row r="6614">
      <c s="113" r="A6614">
        <v>176400000337</v>
      </c>
      <c t="s" s="136" r="B6614">
        <v>10277</v>
      </c>
      <c t="s" s="136" r="C6614">
        <v>10827</v>
      </c>
      <c t="s" s="136" r="D6614">
        <v>191</v>
      </c>
      <c t="s" s="136" r="E6614">
        <v>10711</v>
      </c>
      <c s="150" r="F6614"/>
    </row>
    <row r="6615">
      <c s="113" r="A6615">
        <v>276400000072</v>
      </c>
      <c t="s" s="136" r="B6615">
        <v>10277</v>
      </c>
      <c t="s" s="136" r="C6615">
        <v>10827</v>
      </c>
      <c t="s" s="136" r="D6615">
        <v>191</v>
      </c>
      <c t="s" s="136" r="E6615">
        <v>1842</v>
      </c>
      <c s="150" r="F6615"/>
    </row>
    <row r="6616">
      <c s="113" r="A6616">
        <v>276400000081</v>
      </c>
      <c t="s" s="136" r="B6616">
        <v>10277</v>
      </c>
      <c t="s" s="136" r="C6616">
        <v>10827</v>
      </c>
      <c t="s" s="136" r="D6616">
        <v>191</v>
      </c>
      <c t="s" s="136" r="E6616">
        <v>11179</v>
      </c>
      <c s="150" r="F6616"/>
    </row>
    <row r="6617">
      <c s="113" r="A6617">
        <v>276400000234</v>
      </c>
      <c t="s" s="136" r="B6617">
        <v>10277</v>
      </c>
      <c t="s" s="136" r="C6617">
        <v>10827</v>
      </c>
      <c t="s" s="136" r="D6617">
        <v>191</v>
      </c>
      <c t="s" s="136" r="E6617">
        <v>11180</v>
      </c>
      <c s="150" r="F6617"/>
    </row>
    <row r="6618">
      <c s="113" r="A6618">
        <v>176403000061</v>
      </c>
      <c t="s" s="136" r="B6618">
        <v>9662</v>
      </c>
      <c t="s" s="136" r="C6618">
        <v>10827</v>
      </c>
      <c t="s" s="136" r="D6618">
        <v>191</v>
      </c>
      <c t="s" s="136" r="E6618">
        <v>5312</v>
      </c>
      <c s="150" r="F6618"/>
    </row>
    <row r="6619">
      <c s="113" r="A6619">
        <v>176403000087</v>
      </c>
      <c t="s" s="136" r="B6619">
        <v>9662</v>
      </c>
      <c t="s" s="136" r="C6619">
        <v>10827</v>
      </c>
      <c t="s" s="136" r="D6619">
        <v>191</v>
      </c>
      <c t="s" s="136" r="E6619">
        <v>5629</v>
      </c>
      <c s="150" r="F6619"/>
    </row>
    <row r="6620">
      <c s="113" r="A6620">
        <v>176403000192</v>
      </c>
      <c t="s" s="136" r="B6620">
        <v>9662</v>
      </c>
      <c t="s" s="136" r="C6620">
        <v>10827</v>
      </c>
      <c t="s" s="136" r="D6620">
        <v>191</v>
      </c>
      <c t="s" s="136" r="E6620">
        <v>11181</v>
      </c>
      <c s="150" r="F6620"/>
    </row>
    <row r="6621">
      <c s="113" r="A6621">
        <v>176403000052</v>
      </c>
      <c t="s" s="136" r="B6621">
        <v>9662</v>
      </c>
      <c t="s" s="136" r="C6621">
        <v>10827</v>
      </c>
      <c t="s" s="136" r="D6621">
        <v>191</v>
      </c>
      <c t="s" s="136" r="E6621">
        <v>11182</v>
      </c>
      <c s="150" r="F6621"/>
    </row>
    <row r="6622">
      <c s="113" r="A6622">
        <v>176403000079</v>
      </c>
      <c t="s" s="136" r="B6622">
        <v>9662</v>
      </c>
      <c t="s" s="136" r="C6622">
        <v>10827</v>
      </c>
      <c t="s" s="136" r="D6622">
        <v>191</v>
      </c>
      <c t="s" s="136" r="E6622">
        <v>3866</v>
      </c>
      <c s="150" r="F6622"/>
    </row>
    <row r="6623">
      <c s="113" r="A6623">
        <v>276403000111</v>
      </c>
      <c t="s" s="136" r="B6623">
        <v>9662</v>
      </c>
      <c t="s" s="136" r="C6623">
        <v>10827</v>
      </c>
      <c t="s" s="136" r="D6623">
        <v>191</v>
      </c>
      <c t="s" s="136" r="E6623">
        <v>5332</v>
      </c>
      <c s="150" r="F6623"/>
    </row>
    <row r="6624">
      <c s="113" r="A6624">
        <v>176497000018</v>
      </c>
      <c t="s" s="136" r="B6624">
        <v>11183</v>
      </c>
      <c t="s" s="136" r="C6624">
        <v>10827</v>
      </c>
      <c t="s" s="136" r="D6624">
        <v>191</v>
      </c>
      <c t="s" s="136" r="E6624">
        <v>11087</v>
      </c>
      <c s="150" r="F6624"/>
    </row>
    <row r="6625">
      <c s="113" r="A6625">
        <v>176497000077</v>
      </c>
      <c t="s" s="136" r="B6625">
        <v>11183</v>
      </c>
      <c t="s" s="136" r="C6625">
        <v>10827</v>
      </c>
      <c t="s" s="136" r="D6625">
        <v>191</v>
      </c>
      <c t="s" s="136" r="E6625">
        <v>9587</v>
      </c>
      <c s="150" r="F6625"/>
    </row>
    <row r="6626">
      <c s="113" r="A6626">
        <v>176497000085</v>
      </c>
      <c t="s" s="136" r="B6626">
        <v>11183</v>
      </c>
      <c t="s" s="136" r="C6626">
        <v>10827</v>
      </c>
      <c t="s" s="136" r="D6626">
        <v>191</v>
      </c>
      <c t="s" s="136" r="E6626">
        <v>1554</v>
      </c>
      <c s="150" r="F6626"/>
    </row>
    <row r="6627">
      <c s="113" r="A6627">
        <v>176497000352</v>
      </c>
      <c t="s" s="136" r="B6627">
        <v>11183</v>
      </c>
      <c t="s" s="136" r="C6627">
        <v>10827</v>
      </c>
      <c t="s" s="136" r="D6627">
        <v>191</v>
      </c>
      <c t="s" s="136" r="E6627">
        <v>7301</v>
      </c>
      <c s="150" r="F6627"/>
    </row>
    <row r="6628">
      <c s="113" r="A6628">
        <v>276497000055</v>
      </c>
      <c t="s" s="136" r="B6628">
        <v>11183</v>
      </c>
      <c t="s" s="136" r="C6628">
        <v>10827</v>
      </c>
      <c t="s" s="136" r="D6628">
        <v>191</v>
      </c>
      <c t="s" s="136" r="E6628">
        <v>11184</v>
      </c>
      <c s="150" r="F6628"/>
    </row>
    <row r="6629">
      <c s="113" r="A6629">
        <v>276497000063</v>
      </c>
      <c t="s" s="136" r="B6629">
        <v>11183</v>
      </c>
      <c t="s" s="136" r="C6629">
        <v>10827</v>
      </c>
      <c t="s" s="136" r="D6629">
        <v>191</v>
      </c>
      <c t="s" s="136" r="E6629">
        <v>5283</v>
      </c>
      <c s="150" r="F6629"/>
    </row>
    <row r="6630">
      <c s="113" r="A6630">
        <v>276497000179</v>
      </c>
      <c t="s" s="136" r="B6630">
        <v>11183</v>
      </c>
      <c t="s" s="136" r="C6630">
        <v>10827</v>
      </c>
      <c t="s" s="136" r="D6630">
        <v>191</v>
      </c>
      <c t="s" s="136" r="E6630">
        <v>5581</v>
      </c>
      <c s="150" r="F6630"/>
    </row>
    <row r="6631">
      <c s="113" r="A6631">
        <v>276497000195</v>
      </c>
      <c t="s" s="136" r="B6631">
        <v>11183</v>
      </c>
      <c t="s" s="136" r="C6631">
        <v>10827</v>
      </c>
      <c t="s" s="136" r="D6631">
        <v>191</v>
      </c>
      <c t="s" s="136" r="E6631">
        <v>1841</v>
      </c>
      <c s="150" r="F6631"/>
    </row>
    <row r="6632">
      <c s="113" r="A6632">
        <v>276497000365</v>
      </c>
      <c t="s" s="136" r="B6632">
        <v>11183</v>
      </c>
      <c t="s" s="136" r="C6632">
        <v>10827</v>
      </c>
      <c t="s" s="136" r="D6632">
        <v>191</v>
      </c>
      <c t="s" s="136" r="E6632">
        <v>1802</v>
      </c>
      <c s="150" r="F6632"/>
    </row>
    <row r="6633">
      <c s="113" r="A6633">
        <v>176520001579</v>
      </c>
      <c t="s" s="136" r="B6633">
        <v>320</v>
      </c>
      <c t="s" s="136" r="C6633">
        <v>10827</v>
      </c>
      <c t="s" s="136" r="D6633">
        <v>320</v>
      </c>
      <c t="s" s="136" r="E6633">
        <v>4216</v>
      </c>
      <c s="150" r="F6633"/>
    </row>
    <row r="6634">
      <c s="113" r="A6634">
        <v>176520004446</v>
      </c>
      <c t="s" s="136" r="B6634">
        <v>320</v>
      </c>
      <c t="s" s="136" r="C6634">
        <v>10827</v>
      </c>
      <c t="s" s="136" r="D6634">
        <v>320</v>
      </c>
      <c t="s" s="136" r="E6634">
        <v>11185</v>
      </c>
      <c s="150" r="F6634"/>
    </row>
    <row r="6635">
      <c s="113" r="A6635">
        <v>176520005294</v>
      </c>
      <c t="s" s="136" r="B6635">
        <v>320</v>
      </c>
      <c t="s" s="136" r="C6635">
        <v>10827</v>
      </c>
      <c t="s" s="136" r="D6635">
        <v>320</v>
      </c>
      <c t="s" s="136" r="E6635">
        <v>11186</v>
      </c>
      <c s="150" r="F6635"/>
    </row>
    <row r="6636">
      <c s="113" r="A6636">
        <v>176520000454</v>
      </c>
      <c t="s" s="136" r="B6636">
        <v>320</v>
      </c>
      <c t="s" s="136" r="C6636">
        <v>10827</v>
      </c>
      <c t="s" s="136" r="D6636">
        <v>320</v>
      </c>
      <c t="s" s="136" r="E6636">
        <v>10725</v>
      </c>
      <c s="150" r="F6636"/>
    </row>
    <row r="6637">
      <c s="113" r="A6637">
        <v>176520002139</v>
      </c>
      <c t="s" s="136" r="B6637">
        <v>320</v>
      </c>
      <c t="s" s="136" r="C6637">
        <v>10827</v>
      </c>
      <c t="s" s="136" r="D6637">
        <v>320</v>
      </c>
      <c t="s" s="136" r="E6637">
        <v>6855</v>
      </c>
      <c s="150" r="F6637"/>
    </row>
    <row r="6638">
      <c s="113" r="A6638">
        <v>176520005677</v>
      </c>
      <c t="s" s="136" r="B6638">
        <v>320</v>
      </c>
      <c t="s" s="136" r="C6638">
        <v>10827</v>
      </c>
      <c t="s" s="136" r="D6638">
        <v>320</v>
      </c>
      <c t="s" s="136" r="E6638">
        <v>11187</v>
      </c>
      <c s="150" r="F6638"/>
    </row>
    <row r="6639">
      <c s="113" r="A6639">
        <v>176520000381</v>
      </c>
      <c t="s" s="136" r="B6639">
        <v>320</v>
      </c>
      <c t="s" s="136" r="C6639">
        <v>10827</v>
      </c>
      <c t="s" s="136" r="D6639">
        <v>320</v>
      </c>
      <c t="s" s="136" r="E6639">
        <v>11188</v>
      </c>
      <c s="150" r="F6639"/>
    </row>
    <row r="6640">
      <c s="50" r="A6640">
        <v>176520002261</v>
      </c>
      <c t="s" s="103" r="B6640">
        <v>4917</v>
      </c>
      <c t="s" s="103" r="C6640">
        <v>4941</v>
      </c>
      <c t="s" s="103" r="D6640">
        <v>320</v>
      </c>
      <c t="s" s="103" r="E6640">
        <v>11189</v>
      </c>
      <c s="150" r="F6640"/>
    </row>
    <row r="6641">
      <c s="50" r="A6641">
        <v>176520001981</v>
      </c>
      <c t="s" s="103" r="B6641">
        <v>4917</v>
      </c>
      <c t="s" s="103" r="C6641">
        <v>4941</v>
      </c>
      <c t="s" s="103" r="D6641">
        <v>320</v>
      </c>
      <c t="s" s="103" r="E6641">
        <v>11190</v>
      </c>
      <c s="150" r="F6641"/>
    </row>
    <row r="6642">
      <c s="113" r="A6642">
        <v>176520001698</v>
      </c>
      <c t="s" s="136" r="B6642">
        <v>320</v>
      </c>
      <c t="s" s="136" r="C6642">
        <v>10827</v>
      </c>
      <c t="s" s="136" r="D6642">
        <v>320</v>
      </c>
      <c t="s" s="136" r="E6642">
        <v>11191</v>
      </c>
      <c s="150" r="F6642"/>
    </row>
    <row r="6643">
      <c s="113" r="A6643">
        <v>176520002660</v>
      </c>
      <c t="s" s="136" r="B6643">
        <v>320</v>
      </c>
      <c t="s" s="136" r="C6643">
        <v>10827</v>
      </c>
      <c t="s" s="136" r="D6643">
        <v>320</v>
      </c>
      <c t="s" s="136" r="E6643">
        <v>11192</v>
      </c>
      <c s="150" r="F6643"/>
    </row>
    <row r="6644">
      <c s="50" r="A6644">
        <v>176520002309</v>
      </c>
      <c t="s" s="103" r="B6644">
        <v>4917</v>
      </c>
      <c t="s" s="103" r="C6644">
        <v>4941</v>
      </c>
      <c t="s" s="103" r="D6644">
        <v>320</v>
      </c>
      <c t="s" s="103" r="E6644">
        <v>11193</v>
      </c>
      <c s="150" r="F6644"/>
    </row>
    <row r="6645">
      <c s="50" r="A6645">
        <v>176520002295</v>
      </c>
      <c t="s" s="103" r="B6645">
        <v>4917</v>
      </c>
      <c t="s" s="103" r="C6645">
        <v>4941</v>
      </c>
      <c t="s" s="103" r="D6645">
        <v>320</v>
      </c>
      <c t="s" s="103" r="E6645">
        <v>11194</v>
      </c>
      <c s="150" r="F6645"/>
    </row>
    <row r="6646">
      <c s="113" r="A6646">
        <v>176520001876</v>
      </c>
      <c t="s" s="136" r="B6646">
        <v>320</v>
      </c>
      <c t="s" s="136" r="C6646">
        <v>10827</v>
      </c>
      <c t="s" s="136" r="D6646">
        <v>320</v>
      </c>
      <c t="s" s="136" r="E6646">
        <v>1884</v>
      </c>
      <c s="150" r="F6646"/>
    </row>
    <row r="6647">
      <c s="113" r="A6647">
        <v>176520002192</v>
      </c>
      <c t="s" s="136" r="B6647">
        <v>320</v>
      </c>
      <c t="s" s="136" r="C6647">
        <v>10827</v>
      </c>
      <c t="s" s="136" r="D6647">
        <v>320</v>
      </c>
      <c t="s" s="136" r="E6647">
        <v>11195</v>
      </c>
      <c s="150" r="F6647"/>
    </row>
    <row r="6648">
      <c s="113" r="A6648">
        <v>176520002672</v>
      </c>
      <c t="s" s="136" r="B6648">
        <v>320</v>
      </c>
      <c t="s" s="136" r="C6648">
        <v>10827</v>
      </c>
      <c t="s" s="136" r="D6648">
        <v>320</v>
      </c>
      <c t="s" s="136" r="E6648">
        <v>1281</v>
      </c>
      <c s="150" r="F6648"/>
    </row>
    <row r="6649">
      <c s="113" r="A6649">
        <v>176520005715</v>
      </c>
      <c t="s" s="136" r="B6649">
        <v>320</v>
      </c>
      <c t="s" s="136" r="C6649">
        <v>10827</v>
      </c>
      <c t="s" s="136" r="D6649">
        <v>320</v>
      </c>
      <c t="s" s="136" r="E6649">
        <v>11196</v>
      </c>
      <c s="150" r="F6649"/>
    </row>
    <row r="6650">
      <c s="113" r="A6650">
        <v>176520001931</v>
      </c>
      <c t="s" s="136" r="B6650">
        <v>320</v>
      </c>
      <c t="s" s="136" r="C6650">
        <v>10827</v>
      </c>
      <c t="s" s="136" r="D6650">
        <v>320</v>
      </c>
      <c t="s" s="136" r="E6650">
        <v>11171</v>
      </c>
      <c s="150" r="F6650"/>
    </row>
    <row r="6651">
      <c s="113" r="A6651">
        <v>176520002643</v>
      </c>
      <c t="s" s="136" r="B6651">
        <v>320</v>
      </c>
      <c t="s" s="136" r="C6651">
        <v>10827</v>
      </c>
      <c t="s" s="136" r="D6651">
        <v>320</v>
      </c>
      <c t="s" s="136" r="E6651">
        <v>11197</v>
      </c>
      <c s="150" r="F6651"/>
    </row>
    <row r="6652">
      <c s="113" r="A6652">
        <v>176520002864</v>
      </c>
      <c t="s" s="136" r="B6652">
        <v>320</v>
      </c>
      <c t="s" s="136" r="C6652">
        <v>10827</v>
      </c>
      <c t="s" s="136" r="D6652">
        <v>320</v>
      </c>
      <c t="s" s="136" r="E6652">
        <v>11198</v>
      </c>
      <c s="150" r="F6652"/>
    </row>
    <row r="6653">
      <c s="113" r="A6653">
        <v>176520005138</v>
      </c>
      <c t="s" s="136" r="B6653">
        <v>320</v>
      </c>
      <c t="s" s="136" r="C6653">
        <v>10827</v>
      </c>
      <c t="s" s="136" r="D6653">
        <v>320</v>
      </c>
      <c t="s" s="136" r="E6653">
        <v>11199</v>
      </c>
      <c s="150" r="F6653"/>
    </row>
    <row r="6654">
      <c s="113" r="A6654">
        <v>176520001795</v>
      </c>
      <c t="s" s="136" r="B6654">
        <v>320</v>
      </c>
      <c t="s" s="136" r="C6654">
        <v>10827</v>
      </c>
      <c t="s" s="136" r="D6654">
        <v>320</v>
      </c>
      <c t="s" s="136" r="E6654">
        <v>1271</v>
      </c>
      <c s="150" r="F6654"/>
    </row>
    <row r="6655">
      <c s="113" r="A6655">
        <v>176520002091</v>
      </c>
      <c t="s" s="136" r="B6655">
        <v>320</v>
      </c>
      <c t="s" s="136" r="C6655">
        <v>10827</v>
      </c>
      <c t="s" s="136" r="D6655">
        <v>320</v>
      </c>
      <c t="s" s="136" r="E6655">
        <v>1817</v>
      </c>
      <c s="150" r="F6655"/>
    </row>
    <row r="6656">
      <c s="113" r="A6656">
        <v>176520002201</v>
      </c>
      <c t="s" s="136" r="B6656">
        <v>320</v>
      </c>
      <c t="s" s="136" r="C6656">
        <v>10827</v>
      </c>
      <c t="s" s="136" r="D6656">
        <v>320</v>
      </c>
      <c t="s" s="136" r="E6656">
        <v>11200</v>
      </c>
      <c s="150" r="F6656"/>
    </row>
    <row r="6657">
      <c s="113" r="A6657">
        <v>176520002317</v>
      </c>
      <c t="s" s="136" r="B6657">
        <v>320</v>
      </c>
      <c t="s" s="136" r="C6657">
        <v>10827</v>
      </c>
      <c t="s" s="136" r="D6657">
        <v>320</v>
      </c>
      <c t="s" s="136" r="E6657">
        <v>9725</v>
      </c>
      <c s="150" r="F6657"/>
    </row>
    <row r="6658">
      <c s="113" r="A6658">
        <v>176520001272</v>
      </c>
      <c t="s" s="136" r="B6658">
        <v>320</v>
      </c>
      <c t="s" s="136" r="C6658">
        <v>10827</v>
      </c>
      <c t="s" s="136" r="D6658">
        <v>320</v>
      </c>
      <c t="s" s="136" r="E6658">
        <v>5283</v>
      </c>
      <c s="150" r="F6658"/>
    </row>
    <row r="6659">
      <c s="113" r="A6659">
        <v>176520001949</v>
      </c>
      <c t="s" s="136" r="B6659">
        <v>320</v>
      </c>
      <c t="s" s="136" r="C6659">
        <v>10827</v>
      </c>
      <c t="s" s="136" r="D6659">
        <v>320</v>
      </c>
      <c t="s" s="136" r="E6659">
        <v>11201</v>
      </c>
      <c s="150" r="F6659"/>
    </row>
    <row r="6660">
      <c s="113" r="A6660">
        <v>176520002121</v>
      </c>
      <c t="s" s="136" r="B6660">
        <v>320</v>
      </c>
      <c t="s" s="136" r="C6660">
        <v>10827</v>
      </c>
      <c t="s" s="136" r="D6660">
        <v>320</v>
      </c>
      <c t="s" s="136" r="E6660">
        <v>1942</v>
      </c>
      <c s="150" r="F6660"/>
    </row>
    <row r="6661">
      <c s="113" r="A6661">
        <v>176520001701</v>
      </c>
      <c t="s" s="136" r="B6661">
        <v>320</v>
      </c>
      <c t="s" s="136" r="C6661">
        <v>10827</v>
      </c>
      <c t="s" s="136" r="D6661">
        <v>320</v>
      </c>
      <c t="s" s="136" r="E6661">
        <v>5317</v>
      </c>
      <c s="150" r="F6661"/>
    </row>
    <row r="6662">
      <c s="113" r="A6662">
        <v>176520001884</v>
      </c>
      <c t="s" s="136" r="B6662">
        <v>320</v>
      </c>
      <c t="s" s="136" r="C6662">
        <v>10827</v>
      </c>
      <c t="s" s="136" r="D6662">
        <v>320</v>
      </c>
      <c t="s" s="136" r="E6662">
        <v>11202</v>
      </c>
      <c s="150" r="F6662"/>
    </row>
    <row r="6663">
      <c s="113" r="A6663">
        <v>176520001990</v>
      </c>
      <c t="s" s="136" r="B6663">
        <v>320</v>
      </c>
      <c t="s" s="136" r="C6663">
        <v>10827</v>
      </c>
      <c t="s" s="136" r="D6663">
        <v>320</v>
      </c>
      <c t="s" s="136" r="E6663">
        <v>11203</v>
      </c>
      <c s="150" r="F6663"/>
    </row>
    <row r="6664">
      <c s="113" r="A6664">
        <v>176520002163</v>
      </c>
      <c t="s" s="136" r="B6664">
        <v>320</v>
      </c>
      <c t="s" s="136" r="C6664">
        <v>10827</v>
      </c>
      <c t="s" s="136" r="D6664">
        <v>320</v>
      </c>
      <c t="s" s="136" r="E6664">
        <v>11204</v>
      </c>
      <c s="150" r="F6664"/>
    </row>
    <row r="6665">
      <c s="113" r="A6665">
        <v>176520002180</v>
      </c>
      <c t="s" s="136" r="B6665">
        <v>320</v>
      </c>
      <c t="s" s="136" r="C6665">
        <v>10827</v>
      </c>
      <c t="s" s="136" r="D6665">
        <v>320</v>
      </c>
      <c t="s" s="136" r="E6665">
        <v>11205</v>
      </c>
      <c s="150" r="F6665"/>
    </row>
    <row r="6666">
      <c s="113" r="A6666">
        <v>276520001226</v>
      </c>
      <c t="s" s="136" r="B6666">
        <v>320</v>
      </c>
      <c t="s" s="136" r="C6666">
        <v>10827</v>
      </c>
      <c t="s" s="136" r="D6666">
        <v>320</v>
      </c>
      <c t="s" s="136" r="E6666">
        <v>5710</v>
      </c>
      <c s="150" r="F6666"/>
    </row>
    <row r="6667">
      <c s="113" r="A6667">
        <v>276520001586</v>
      </c>
      <c t="s" s="136" r="B6667">
        <v>320</v>
      </c>
      <c t="s" s="136" r="C6667">
        <v>10827</v>
      </c>
      <c t="s" s="136" r="D6667">
        <v>320</v>
      </c>
      <c t="s" s="136" r="E6667">
        <v>1556</v>
      </c>
      <c s="150" r="F6667"/>
    </row>
    <row r="6668">
      <c s="113" r="A6668">
        <v>276520002397</v>
      </c>
      <c t="s" s="136" r="B6668">
        <v>320</v>
      </c>
      <c t="s" s="136" r="C6668">
        <v>10827</v>
      </c>
      <c t="s" s="136" r="D6668">
        <v>320</v>
      </c>
      <c t="s" s="136" r="E6668">
        <v>11206</v>
      </c>
      <c s="150" r="F6668"/>
    </row>
    <row r="6669">
      <c s="113" r="A6669">
        <v>176520001761</v>
      </c>
      <c t="s" s="136" r="B6669">
        <v>320</v>
      </c>
      <c t="s" s="136" r="C6669">
        <v>10827</v>
      </c>
      <c t="s" s="136" r="D6669">
        <v>320</v>
      </c>
      <c t="s" s="136" r="E6669">
        <v>11207</v>
      </c>
      <c s="150" r="F6669"/>
    </row>
    <row r="6670">
      <c s="113" r="A6670">
        <v>176520002210</v>
      </c>
      <c t="s" s="136" r="B6670">
        <v>320</v>
      </c>
      <c t="s" s="136" r="C6670">
        <v>10827</v>
      </c>
      <c t="s" s="136" r="D6670">
        <v>320</v>
      </c>
      <c t="s" s="136" r="E6670">
        <v>11208</v>
      </c>
      <c s="150" r="F6670"/>
    </row>
    <row r="6671">
      <c s="113" r="A6671">
        <v>176520003046</v>
      </c>
      <c t="s" s="136" r="B6671">
        <v>320</v>
      </c>
      <c t="s" s="136" r="C6671">
        <v>10827</v>
      </c>
      <c t="s" s="136" r="D6671">
        <v>320</v>
      </c>
      <c t="s" s="136" r="E6671">
        <v>6312</v>
      </c>
      <c s="150" r="F6671"/>
    </row>
    <row r="6672">
      <c s="50" r="A6672">
        <v>176520001736</v>
      </c>
      <c t="s" s="103" r="B6672">
        <v>4917</v>
      </c>
      <c t="s" s="103" r="C6672">
        <v>4941</v>
      </c>
      <c t="s" s="103" r="D6672">
        <v>320</v>
      </c>
      <c t="s" s="103" r="E6672">
        <v>5332</v>
      </c>
      <c s="150" r="F6672"/>
    </row>
    <row r="6673">
      <c s="113" r="A6673">
        <v>176520001817</v>
      </c>
      <c t="s" s="136" r="B6673">
        <v>320</v>
      </c>
      <c t="s" s="136" r="C6673">
        <v>10827</v>
      </c>
      <c t="s" s="136" r="D6673">
        <v>320</v>
      </c>
      <c t="s" s="136" r="E6673">
        <v>5296</v>
      </c>
      <c s="150" r="F6673"/>
    </row>
    <row r="6674">
      <c s="113" r="A6674">
        <v>176520002520</v>
      </c>
      <c t="s" s="136" r="B6674">
        <v>320</v>
      </c>
      <c t="s" s="136" r="C6674">
        <v>10827</v>
      </c>
      <c t="s" s="136" r="D6674">
        <v>320</v>
      </c>
      <c t="s" s="136" r="E6674">
        <v>11209</v>
      </c>
      <c s="150" r="F6674"/>
    </row>
    <row r="6675">
      <c s="113" r="A6675">
        <v>176520001957</v>
      </c>
      <c t="s" s="136" r="B6675">
        <v>320</v>
      </c>
      <c t="s" s="136" r="C6675">
        <v>10827</v>
      </c>
      <c t="s" s="136" r="D6675">
        <v>320</v>
      </c>
      <c t="s" s="136" r="E6675">
        <v>11210</v>
      </c>
      <c s="150" r="F6675"/>
    </row>
    <row r="6676">
      <c s="113" r="A6676">
        <v>176520002285</v>
      </c>
      <c t="s" s="136" r="B6676">
        <v>320</v>
      </c>
      <c t="s" s="136" r="C6676">
        <v>10827</v>
      </c>
      <c t="s" s="136" r="D6676">
        <v>320</v>
      </c>
      <c t="s" s="136" r="E6676">
        <v>11211</v>
      </c>
      <c s="150" r="F6676"/>
    </row>
    <row r="6677">
      <c s="113" r="A6677">
        <v>176520002708</v>
      </c>
      <c t="s" s="136" r="B6677">
        <v>320</v>
      </c>
      <c t="s" s="136" r="C6677">
        <v>10827</v>
      </c>
      <c t="s" s="136" r="D6677">
        <v>320</v>
      </c>
      <c t="s" s="136" r="E6677">
        <v>8331</v>
      </c>
      <c s="150" r="F6677"/>
    </row>
    <row r="6678">
      <c s="113" r="A6678">
        <v>176520001809</v>
      </c>
      <c t="s" s="136" r="B6678">
        <v>320</v>
      </c>
      <c t="s" s="136" r="C6678">
        <v>10827</v>
      </c>
      <c t="s" s="136" r="D6678">
        <v>320</v>
      </c>
      <c t="s" s="136" r="E6678">
        <v>11087</v>
      </c>
      <c s="150" r="F6678"/>
    </row>
    <row r="6679">
      <c s="113" r="A6679">
        <v>176520001906</v>
      </c>
      <c t="s" s="136" r="B6679">
        <v>320</v>
      </c>
      <c t="s" s="136" r="C6679">
        <v>10827</v>
      </c>
      <c t="s" s="136" r="D6679">
        <v>320</v>
      </c>
      <c t="s" s="136" r="E6679">
        <v>9587</v>
      </c>
      <c s="150" r="F6679"/>
    </row>
    <row r="6680">
      <c s="113" r="A6680">
        <v>176520002759</v>
      </c>
      <c t="s" s="136" r="B6680">
        <v>320</v>
      </c>
      <c t="s" s="136" r="C6680">
        <v>10827</v>
      </c>
      <c t="s" s="136" r="D6680">
        <v>320</v>
      </c>
      <c t="s" s="136" r="E6680">
        <v>11212</v>
      </c>
      <c s="150" r="F6680"/>
    </row>
    <row r="6681">
      <c s="113" r="A6681">
        <v>176520004113</v>
      </c>
      <c t="s" s="136" r="B6681">
        <v>320</v>
      </c>
      <c t="s" s="136" r="C6681">
        <v>10827</v>
      </c>
      <c t="s" s="136" r="D6681">
        <v>320</v>
      </c>
      <c t="s" s="136" r="E6681">
        <v>11213</v>
      </c>
      <c s="150" r="F6681"/>
    </row>
    <row r="6682">
      <c s="50" r="A6682">
        <v>176520003054</v>
      </c>
      <c t="s" s="103" r="B6682">
        <v>4917</v>
      </c>
      <c t="s" s="103" r="C6682">
        <v>4941</v>
      </c>
      <c t="s" s="103" r="D6682">
        <v>320</v>
      </c>
      <c t="s" s="103" r="E6682">
        <v>7256</v>
      </c>
      <c s="150" r="F6682"/>
    </row>
    <row r="6683">
      <c s="50" r="A6683">
        <v>176520005316</v>
      </c>
      <c t="s" s="103" r="B6683">
        <v>4917</v>
      </c>
      <c t="s" s="103" r="C6683">
        <v>4941</v>
      </c>
      <c t="s" s="103" r="D6683">
        <v>320</v>
      </c>
      <c t="s" s="103" r="E6683">
        <v>11214</v>
      </c>
      <c s="150" r="F6683"/>
    </row>
    <row r="6684">
      <c s="113" r="A6684">
        <v>176563000032</v>
      </c>
      <c t="s" s="136" r="B6684">
        <v>11215</v>
      </c>
      <c t="s" s="136" r="C6684">
        <v>10827</v>
      </c>
      <c t="s" s="136" r="D6684">
        <v>191</v>
      </c>
      <c t="s" s="136" r="E6684">
        <v>11216</v>
      </c>
      <c s="150" r="F6684"/>
    </row>
    <row r="6685">
      <c s="113" r="A6685">
        <v>176563000105</v>
      </c>
      <c t="s" s="136" r="B6685">
        <v>11215</v>
      </c>
      <c t="s" s="136" r="C6685">
        <v>10827</v>
      </c>
      <c t="s" s="136" r="D6685">
        <v>191</v>
      </c>
      <c t="s" s="136" r="E6685">
        <v>11217</v>
      </c>
      <c s="150" r="F6685"/>
    </row>
    <row r="6686">
      <c s="113" r="A6686">
        <v>176563000130</v>
      </c>
      <c t="s" s="136" r="B6686">
        <v>11215</v>
      </c>
      <c t="s" s="136" r="C6686">
        <v>10827</v>
      </c>
      <c t="s" s="136" r="D6686">
        <v>191</v>
      </c>
      <c t="s" s="136" r="E6686">
        <v>6158</v>
      </c>
      <c s="150" r="F6686"/>
    </row>
    <row r="6687">
      <c s="113" r="A6687">
        <v>176563001594</v>
      </c>
      <c t="s" s="136" r="B6687">
        <v>11215</v>
      </c>
      <c t="s" s="136" r="C6687">
        <v>10827</v>
      </c>
      <c t="s" s="136" r="D6687">
        <v>191</v>
      </c>
      <c t="s" s="136" r="E6687">
        <v>11218</v>
      </c>
      <c s="150" r="F6687"/>
    </row>
    <row r="6688">
      <c s="113" r="A6688">
        <v>176563000091</v>
      </c>
      <c t="s" s="136" r="B6688">
        <v>11215</v>
      </c>
      <c t="s" s="136" r="C6688">
        <v>10827</v>
      </c>
      <c t="s" s="136" r="D6688">
        <v>191</v>
      </c>
      <c t="s" s="136" r="E6688">
        <v>1934</v>
      </c>
      <c s="150" r="F6688"/>
    </row>
    <row r="6689">
      <c s="113" r="A6689">
        <v>176563000377</v>
      </c>
      <c t="s" s="136" r="B6689">
        <v>11215</v>
      </c>
      <c t="s" s="136" r="C6689">
        <v>10827</v>
      </c>
      <c t="s" s="136" r="D6689">
        <v>191</v>
      </c>
      <c t="s" s="136" r="E6689">
        <v>9725</v>
      </c>
      <c s="150" r="F6689"/>
    </row>
    <row r="6690">
      <c s="113" r="A6690">
        <v>176563000555</v>
      </c>
      <c t="s" s="136" r="B6690">
        <v>11215</v>
      </c>
      <c t="s" s="136" r="C6690">
        <v>10827</v>
      </c>
      <c t="s" s="136" r="D6690">
        <v>191</v>
      </c>
      <c t="s" s="136" r="E6690">
        <v>11219</v>
      </c>
      <c s="150" r="F6690"/>
    </row>
    <row r="6691">
      <c s="113" r="A6691">
        <v>176563000597</v>
      </c>
      <c t="s" s="136" r="B6691">
        <v>11215</v>
      </c>
      <c t="s" s="136" r="C6691">
        <v>10827</v>
      </c>
      <c t="s" s="136" r="D6691">
        <v>191</v>
      </c>
      <c t="s" s="136" r="E6691">
        <v>11220</v>
      </c>
      <c s="150" r="F6691"/>
    </row>
    <row r="6692">
      <c s="113" r="A6692">
        <v>276563000061</v>
      </c>
      <c t="s" s="136" r="B6692">
        <v>11215</v>
      </c>
      <c t="s" s="136" r="C6692">
        <v>10827</v>
      </c>
      <c t="s" s="136" r="D6692">
        <v>191</v>
      </c>
      <c t="s" s="136" r="E6692">
        <v>11221</v>
      </c>
      <c s="150" r="F6692"/>
    </row>
    <row r="6693">
      <c s="113" r="A6693">
        <v>376563000431</v>
      </c>
      <c t="s" s="136" r="B6693">
        <v>11215</v>
      </c>
      <c t="s" s="136" r="C6693">
        <v>10827</v>
      </c>
      <c t="s" s="136" r="D6693">
        <v>191</v>
      </c>
      <c t="s" s="136" r="E6693">
        <v>11222</v>
      </c>
      <c s="150" r="F6693"/>
    </row>
    <row r="6694">
      <c s="113" r="A6694">
        <v>176563000121</v>
      </c>
      <c t="s" s="136" r="B6694">
        <v>11215</v>
      </c>
      <c t="s" s="136" r="C6694">
        <v>10827</v>
      </c>
      <c t="s" s="136" r="D6694">
        <v>191</v>
      </c>
      <c t="s" s="136" r="E6694">
        <v>11223</v>
      </c>
      <c s="150" r="F6694"/>
    </row>
    <row r="6695">
      <c s="113" r="A6695">
        <v>176563000300</v>
      </c>
      <c t="s" s="136" r="B6695">
        <v>11215</v>
      </c>
      <c t="s" s="136" r="C6695">
        <v>10827</v>
      </c>
      <c t="s" s="136" r="D6695">
        <v>191</v>
      </c>
      <c t="s" s="136" r="E6695">
        <v>5581</v>
      </c>
      <c s="150" r="F6695"/>
    </row>
    <row r="6696">
      <c s="113" r="A6696">
        <v>176563000538</v>
      </c>
      <c t="s" s="136" r="B6696">
        <v>11215</v>
      </c>
      <c t="s" s="136" r="C6696">
        <v>10827</v>
      </c>
      <c t="s" s="136" r="D6696">
        <v>191</v>
      </c>
      <c t="s" s="136" r="E6696">
        <v>11224</v>
      </c>
      <c s="150" r="F6696"/>
    </row>
    <row r="6697">
      <c s="113" r="A6697">
        <v>176563000776</v>
      </c>
      <c t="s" s="136" r="B6697">
        <v>11215</v>
      </c>
      <c t="s" s="136" r="C6697">
        <v>10827</v>
      </c>
      <c t="s" s="136" r="D6697">
        <v>191</v>
      </c>
      <c t="s" s="136" r="E6697">
        <v>6634</v>
      </c>
      <c s="150" r="F6697"/>
    </row>
    <row r="6698">
      <c s="113" r="A6698">
        <v>276563000142</v>
      </c>
      <c t="s" s="136" r="B6698">
        <v>11215</v>
      </c>
      <c t="s" s="136" r="C6698">
        <v>10827</v>
      </c>
      <c t="s" s="136" r="D6698">
        <v>191</v>
      </c>
      <c t="s" s="136" r="E6698">
        <v>11225</v>
      </c>
      <c s="150" r="F6698"/>
    </row>
    <row r="6699">
      <c s="113" r="A6699">
        <v>276563000312</v>
      </c>
      <c t="s" s="136" r="B6699">
        <v>11215</v>
      </c>
      <c t="s" s="136" r="C6699">
        <v>10827</v>
      </c>
      <c t="s" s="136" r="D6699">
        <v>191</v>
      </c>
      <c t="s" s="136" r="E6699">
        <v>1144</v>
      </c>
      <c s="150" r="F6699"/>
    </row>
    <row r="6700">
      <c s="113" r="A6700">
        <v>176606000163</v>
      </c>
      <c t="s" s="136" r="B6700">
        <v>9102</v>
      </c>
      <c t="s" s="136" r="C6700">
        <v>10827</v>
      </c>
      <c t="s" s="136" r="D6700">
        <v>191</v>
      </c>
      <c t="s" s="136" r="E6700">
        <v>11226</v>
      </c>
      <c s="150" r="F6700"/>
    </row>
    <row r="6701">
      <c s="113" r="A6701">
        <v>176606000198</v>
      </c>
      <c t="s" s="136" r="B6701">
        <v>9102</v>
      </c>
      <c t="s" s="136" r="C6701">
        <v>10827</v>
      </c>
      <c t="s" s="136" r="D6701">
        <v>191</v>
      </c>
      <c t="s" s="136" r="E6701">
        <v>9587</v>
      </c>
      <c s="150" r="F6701"/>
    </row>
    <row r="6702">
      <c s="113" r="A6702">
        <v>276606000109</v>
      </c>
      <c t="s" s="136" r="B6702">
        <v>9102</v>
      </c>
      <c t="s" s="136" r="C6702">
        <v>10827</v>
      </c>
      <c t="s" s="136" r="D6702">
        <v>191</v>
      </c>
      <c t="s" s="136" r="E6702">
        <v>1144</v>
      </c>
      <c s="150" r="F6702"/>
    </row>
    <row r="6703">
      <c s="113" r="A6703">
        <v>276606000117</v>
      </c>
      <c t="s" s="136" r="B6703">
        <v>9102</v>
      </c>
      <c t="s" s="136" r="C6703">
        <v>10827</v>
      </c>
      <c t="s" s="136" r="D6703">
        <v>191</v>
      </c>
      <c t="s" s="136" r="E6703">
        <v>7301</v>
      </c>
      <c s="150" r="F6703"/>
    </row>
    <row r="6704">
      <c s="113" r="A6704">
        <v>276606000664</v>
      </c>
      <c t="s" s="136" r="B6704">
        <v>9102</v>
      </c>
      <c t="s" s="136" r="C6704">
        <v>10827</v>
      </c>
      <c t="s" s="136" r="D6704">
        <v>191</v>
      </c>
      <c t="s" s="136" r="E6704">
        <v>11227</v>
      </c>
      <c s="150" r="F6704"/>
    </row>
    <row r="6705">
      <c s="113" r="A6705">
        <v>176606000139</v>
      </c>
      <c t="s" s="136" r="B6705">
        <v>9102</v>
      </c>
      <c t="s" s="136" r="C6705">
        <v>10827</v>
      </c>
      <c t="s" s="136" r="D6705">
        <v>191</v>
      </c>
      <c t="s" s="136" r="E6705">
        <v>11228</v>
      </c>
      <c s="150" r="F6705"/>
    </row>
    <row r="6706">
      <c s="113" r="A6706">
        <v>176616000170</v>
      </c>
      <c t="s" s="136" r="B6706">
        <v>11229</v>
      </c>
      <c t="s" s="136" r="C6706">
        <v>10827</v>
      </c>
      <c t="s" s="136" r="D6706">
        <v>191</v>
      </c>
      <c t="s" s="136" r="E6706">
        <v>11230</v>
      </c>
      <c s="150" r="F6706"/>
    </row>
    <row r="6707">
      <c s="113" r="A6707">
        <v>176616000188</v>
      </c>
      <c t="s" s="136" r="B6707">
        <v>11229</v>
      </c>
      <c t="s" s="136" r="C6707">
        <v>10827</v>
      </c>
      <c t="s" s="136" r="D6707">
        <v>191</v>
      </c>
      <c t="s" s="136" r="E6707">
        <v>5629</v>
      </c>
      <c s="150" r="F6707"/>
    </row>
    <row r="6708">
      <c s="113" r="A6708">
        <v>276616000069</v>
      </c>
      <c t="s" s="136" r="B6708">
        <v>11229</v>
      </c>
      <c t="s" s="136" r="C6708">
        <v>10827</v>
      </c>
      <c t="s" s="136" r="D6708">
        <v>191</v>
      </c>
      <c t="s" s="136" r="E6708">
        <v>7441</v>
      </c>
      <c s="150" r="F6708"/>
    </row>
    <row r="6709">
      <c s="113" r="A6709">
        <v>276616000247</v>
      </c>
      <c t="s" s="136" r="B6709">
        <v>11229</v>
      </c>
      <c t="s" s="136" r="C6709">
        <v>10827</v>
      </c>
      <c t="s" s="136" r="D6709">
        <v>191</v>
      </c>
      <c t="s" s="136" r="E6709">
        <v>11231</v>
      </c>
      <c s="150" r="F6709"/>
    </row>
    <row r="6710">
      <c s="113" r="A6710">
        <v>176622000017</v>
      </c>
      <c t="s" s="136" r="B6710">
        <v>11232</v>
      </c>
      <c t="s" s="136" r="C6710">
        <v>10827</v>
      </c>
      <c t="s" s="136" r="D6710">
        <v>191</v>
      </c>
      <c t="s" s="136" r="E6710">
        <v>11233</v>
      </c>
      <c s="150" r="F6710"/>
    </row>
    <row r="6711">
      <c s="113" r="A6711">
        <v>176622000092</v>
      </c>
      <c t="s" s="136" r="B6711">
        <v>11232</v>
      </c>
      <c t="s" s="136" r="C6711">
        <v>10827</v>
      </c>
      <c t="s" s="136" r="D6711">
        <v>191</v>
      </c>
      <c t="s" s="136" r="E6711">
        <v>11234</v>
      </c>
      <c s="150" r="F6711"/>
    </row>
    <row r="6712">
      <c s="113" r="A6712">
        <v>176622000114</v>
      </c>
      <c t="s" s="136" r="B6712">
        <v>11232</v>
      </c>
      <c t="s" s="136" r="C6712">
        <v>10827</v>
      </c>
      <c t="s" s="136" r="D6712">
        <v>191</v>
      </c>
      <c t="s" s="136" r="E6712">
        <v>11235</v>
      </c>
      <c s="150" r="F6712"/>
    </row>
    <row r="6713">
      <c s="113" r="A6713">
        <v>176622000882</v>
      </c>
      <c t="s" s="136" r="B6713">
        <v>11232</v>
      </c>
      <c t="s" s="136" r="C6713">
        <v>10827</v>
      </c>
      <c t="s" s="136" r="D6713">
        <v>191</v>
      </c>
      <c t="s" s="136" r="E6713">
        <v>947</v>
      </c>
      <c s="150" r="F6713"/>
    </row>
    <row r="6714">
      <c s="113" r="A6714">
        <v>276622000186</v>
      </c>
      <c t="s" s="136" r="B6714">
        <v>11232</v>
      </c>
      <c t="s" s="136" r="C6714">
        <v>10827</v>
      </c>
      <c t="s" s="136" r="D6714">
        <v>191</v>
      </c>
      <c t="s" s="136" r="E6714">
        <v>5368</v>
      </c>
      <c s="150" r="F6714"/>
    </row>
    <row r="6715">
      <c s="113" r="A6715">
        <v>276622000291</v>
      </c>
      <c t="s" s="136" r="B6715">
        <v>11232</v>
      </c>
      <c t="s" s="136" r="C6715">
        <v>10827</v>
      </c>
      <c t="s" s="136" r="D6715">
        <v>191</v>
      </c>
      <c t="s" s="136" r="E6715">
        <v>4210</v>
      </c>
      <c s="150" r="F6715"/>
    </row>
    <row r="6716">
      <c s="113" r="A6716">
        <v>276622000321</v>
      </c>
      <c t="s" s="136" r="B6716">
        <v>11232</v>
      </c>
      <c t="s" s="136" r="C6716">
        <v>10827</v>
      </c>
      <c t="s" s="136" r="D6716">
        <v>191</v>
      </c>
      <c t="s" s="136" r="E6716">
        <v>7441</v>
      </c>
      <c s="150" r="F6716"/>
    </row>
    <row r="6717">
      <c s="113" r="A6717">
        <v>276622000381</v>
      </c>
      <c t="s" s="136" r="B6717">
        <v>11232</v>
      </c>
      <c t="s" s="136" r="C6717">
        <v>10827</v>
      </c>
      <c t="s" s="136" r="D6717">
        <v>191</v>
      </c>
      <c t="s" s="136" r="E6717">
        <v>6158</v>
      </c>
      <c s="150" r="F6717"/>
    </row>
    <row r="6718">
      <c s="113" r="A6718">
        <v>276622000500</v>
      </c>
      <c t="s" s="136" r="B6718">
        <v>11232</v>
      </c>
      <c t="s" s="136" r="C6718">
        <v>10827</v>
      </c>
      <c t="s" s="136" r="D6718">
        <v>191</v>
      </c>
      <c t="s" s="136" r="E6718">
        <v>11236</v>
      </c>
      <c s="150" r="F6718"/>
    </row>
    <row r="6719">
      <c s="113" r="A6719">
        <v>176622000122</v>
      </c>
      <c t="s" s="136" r="B6719">
        <v>11232</v>
      </c>
      <c t="s" s="136" r="C6719">
        <v>10827</v>
      </c>
      <c t="s" s="136" r="D6719">
        <v>191</v>
      </c>
      <c t="s" s="136" r="E6719">
        <v>11237</v>
      </c>
      <c s="150" r="F6719"/>
    </row>
    <row r="6720">
      <c s="113" r="A6720">
        <v>176622000149</v>
      </c>
      <c t="s" s="136" r="B6720">
        <v>11232</v>
      </c>
      <c t="s" s="136" r="C6720">
        <v>10827</v>
      </c>
      <c t="s" s="136" r="D6720">
        <v>191</v>
      </c>
      <c t="s" s="136" r="E6720">
        <v>11070</v>
      </c>
      <c s="150" r="F6720"/>
    </row>
    <row r="6721">
      <c s="113" r="A6721">
        <v>176622000534</v>
      </c>
      <c t="s" s="136" r="B6721">
        <v>11232</v>
      </c>
      <c t="s" s="136" r="C6721">
        <v>10827</v>
      </c>
      <c t="s" s="136" r="D6721">
        <v>191</v>
      </c>
      <c t="s" s="136" r="E6721">
        <v>11238</v>
      </c>
      <c s="150" r="F6721"/>
    </row>
    <row r="6722">
      <c s="113" r="A6722">
        <v>176622000548</v>
      </c>
      <c t="s" s="136" r="B6722">
        <v>11232</v>
      </c>
      <c t="s" s="136" r="C6722">
        <v>10827</v>
      </c>
      <c t="s" s="136" r="D6722">
        <v>191</v>
      </c>
      <c t="s" s="136" r="E6722">
        <v>11239</v>
      </c>
      <c s="150" r="F6722"/>
    </row>
    <row r="6723">
      <c s="113" r="A6723">
        <v>176622000084</v>
      </c>
      <c t="s" s="136" r="B6723">
        <v>11232</v>
      </c>
      <c t="s" s="136" r="C6723">
        <v>10827</v>
      </c>
      <c t="s" s="136" r="D6723">
        <v>191</v>
      </c>
      <c t="s" s="136" r="E6723">
        <v>11240</v>
      </c>
      <c s="150" r="F6723"/>
    </row>
    <row r="6724">
      <c s="113" r="A6724">
        <v>176622000106</v>
      </c>
      <c t="s" s="136" r="B6724">
        <v>11232</v>
      </c>
      <c t="s" s="136" r="C6724">
        <v>10827</v>
      </c>
      <c t="s" s="136" r="D6724">
        <v>191</v>
      </c>
      <c t="s" s="136" r="E6724">
        <v>11241</v>
      </c>
      <c s="150" r="F6724"/>
    </row>
    <row r="6725">
      <c s="113" r="A6725">
        <v>176622000866</v>
      </c>
      <c t="s" s="136" r="B6725">
        <v>11232</v>
      </c>
      <c t="s" s="136" r="C6725">
        <v>10827</v>
      </c>
      <c t="s" s="136" r="D6725">
        <v>191</v>
      </c>
      <c t="s" s="136" r="E6725">
        <v>11242</v>
      </c>
      <c s="150" r="F6725"/>
    </row>
    <row r="6726">
      <c s="113" r="A6726">
        <v>176670000070</v>
      </c>
      <c t="s" s="136" r="B6726">
        <v>6012</v>
      </c>
      <c t="s" s="136" r="C6726">
        <v>10827</v>
      </c>
      <c t="s" s="136" r="D6726">
        <v>191</v>
      </c>
      <c t="s" s="136" r="E6726">
        <v>1556</v>
      </c>
      <c s="150" r="F6726"/>
    </row>
    <row r="6727">
      <c s="113" r="A6727">
        <v>176670000231</v>
      </c>
      <c t="s" s="136" r="B6727">
        <v>6012</v>
      </c>
      <c t="s" s="136" r="C6727">
        <v>10827</v>
      </c>
      <c t="s" s="136" r="D6727">
        <v>191</v>
      </c>
      <c t="s" s="136" r="E6727">
        <v>1144</v>
      </c>
      <c s="150" r="F6727"/>
    </row>
    <row r="6728">
      <c s="113" r="A6728">
        <v>176670000258</v>
      </c>
      <c t="s" s="136" r="B6728">
        <v>6012</v>
      </c>
      <c t="s" s="136" r="C6728">
        <v>10827</v>
      </c>
      <c t="s" s="136" r="D6728">
        <v>191</v>
      </c>
      <c t="s" s="136" r="E6728">
        <v>11243</v>
      </c>
      <c s="150" r="F6728"/>
    </row>
    <row r="6729">
      <c s="113" r="A6729">
        <v>276670000066</v>
      </c>
      <c t="s" s="136" r="B6729">
        <v>6012</v>
      </c>
      <c t="s" s="136" r="C6729">
        <v>10827</v>
      </c>
      <c t="s" s="136" r="D6729">
        <v>191</v>
      </c>
      <c t="s" s="136" r="E6729">
        <v>5335</v>
      </c>
      <c s="150" r="F6729"/>
    </row>
    <row r="6730">
      <c s="113" r="A6730">
        <v>276670000082</v>
      </c>
      <c t="s" s="136" r="B6730">
        <v>6012</v>
      </c>
      <c t="s" s="136" r="C6730">
        <v>10827</v>
      </c>
      <c t="s" s="136" r="D6730">
        <v>191</v>
      </c>
      <c t="s" s="136" r="E6730">
        <v>11244</v>
      </c>
      <c s="150" r="F6730"/>
    </row>
    <row r="6731">
      <c s="113" r="A6731">
        <v>276670000121</v>
      </c>
      <c t="s" s="136" r="B6731">
        <v>6012</v>
      </c>
      <c t="s" s="136" r="C6731">
        <v>10827</v>
      </c>
      <c t="s" s="136" r="D6731">
        <v>191</v>
      </c>
      <c t="s" s="136" r="E6731">
        <v>11245</v>
      </c>
      <c s="150" r="F6731"/>
    </row>
    <row r="6732">
      <c s="113" r="A6732">
        <v>276670000171</v>
      </c>
      <c t="s" s="136" r="B6732">
        <v>6012</v>
      </c>
      <c t="s" s="136" r="C6732">
        <v>10827</v>
      </c>
      <c t="s" s="136" r="D6732">
        <v>191</v>
      </c>
      <c t="s" s="136" r="E6732">
        <v>11246</v>
      </c>
      <c s="150" r="F6732"/>
    </row>
    <row r="6733">
      <c s="113" r="A6733">
        <v>276670000228</v>
      </c>
      <c t="s" s="136" r="B6733">
        <v>6012</v>
      </c>
      <c t="s" s="136" r="C6733">
        <v>10827</v>
      </c>
      <c t="s" s="136" r="D6733">
        <v>191</v>
      </c>
      <c t="s" s="136" r="E6733">
        <v>6110</v>
      </c>
      <c s="150" r="F6733"/>
    </row>
    <row r="6734">
      <c s="113" r="A6734">
        <v>276670000384</v>
      </c>
      <c t="s" s="136" r="B6734">
        <v>6012</v>
      </c>
      <c t="s" s="136" r="C6734">
        <v>10827</v>
      </c>
      <c t="s" s="136" r="D6734">
        <v>191</v>
      </c>
      <c t="s" s="136" r="E6734">
        <v>958</v>
      </c>
      <c s="150" r="F6734"/>
    </row>
    <row r="6735">
      <c s="113" r="A6735">
        <v>176736000017</v>
      </c>
      <c t="s" s="136" r="B6735">
        <v>11247</v>
      </c>
      <c t="s" s="136" r="C6735">
        <v>10827</v>
      </c>
      <c t="s" s="136" r="D6735">
        <v>191</v>
      </c>
      <c t="s" s="136" r="E6735">
        <v>11248</v>
      </c>
      <c s="150" r="F6735"/>
    </row>
    <row r="6736">
      <c s="113" r="A6736">
        <v>176736000068</v>
      </c>
      <c t="s" s="136" r="B6736">
        <v>11247</v>
      </c>
      <c t="s" s="136" r="C6736">
        <v>10827</v>
      </c>
      <c t="s" s="136" r="D6736">
        <v>191</v>
      </c>
      <c t="s" s="136" r="E6736">
        <v>5313</v>
      </c>
      <c s="150" r="F6736"/>
    </row>
    <row r="6737">
      <c s="113" r="A6737">
        <v>176736000076</v>
      </c>
      <c t="s" s="136" r="B6737">
        <v>11247</v>
      </c>
      <c t="s" s="136" r="C6737">
        <v>10827</v>
      </c>
      <c t="s" s="136" r="D6737">
        <v>191</v>
      </c>
      <c t="s" s="136" r="E6737">
        <v>11235</v>
      </c>
      <c s="150" r="F6737"/>
    </row>
    <row r="6738">
      <c s="113" r="A6738">
        <v>176736000122</v>
      </c>
      <c t="s" s="136" r="B6738">
        <v>11247</v>
      </c>
      <c t="s" s="136" r="C6738">
        <v>10827</v>
      </c>
      <c t="s" s="136" r="D6738">
        <v>191</v>
      </c>
      <c t="s" s="136" r="E6738">
        <v>5653</v>
      </c>
      <c s="150" r="F6738"/>
    </row>
    <row r="6739">
      <c s="113" r="A6739">
        <v>176736000131</v>
      </c>
      <c t="s" s="136" r="B6739">
        <v>11247</v>
      </c>
      <c t="s" s="136" r="C6739">
        <v>10827</v>
      </c>
      <c t="s" s="136" r="D6739">
        <v>191</v>
      </c>
      <c t="s" s="136" r="E6739">
        <v>11249</v>
      </c>
      <c s="150" r="F6739"/>
    </row>
    <row r="6740">
      <c s="113" r="A6740">
        <v>176736000238</v>
      </c>
      <c t="s" s="136" r="B6740">
        <v>11247</v>
      </c>
      <c t="s" s="136" r="C6740">
        <v>10827</v>
      </c>
      <c t="s" s="136" r="D6740">
        <v>191</v>
      </c>
      <c t="s" s="136" r="E6740">
        <v>5283</v>
      </c>
      <c s="150" r="F6740"/>
    </row>
    <row r="6741">
      <c s="113" r="A6741">
        <v>176736000475</v>
      </c>
      <c t="s" s="136" r="B6741">
        <v>11247</v>
      </c>
      <c t="s" s="136" r="C6741">
        <v>10827</v>
      </c>
      <c t="s" s="136" r="D6741">
        <v>191</v>
      </c>
      <c t="s" s="136" r="E6741">
        <v>10768</v>
      </c>
      <c s="150" r="F6741"/>
    </row>
    <row r="6742">
      <c s="113" r="A6742">
        <v>176736000718</v>
      </c>
      <c t="s" s="136" r="B6742">
        <v>11247</v>
      </c>
      <c t="s" s="136" r="C6742">
        <v>10827</v>
      </c>
      <c t="s" s="136" r="D6742">
        <v>191</v>
      </c>
      <c t="s" s="136" r="E6742">
        <v>11250</v>
      </c>
      <c s="150" r="F6742"/>
    </row>
    <row r="6743">
      <c s="113" r="A6743">
        <v>176736000858</v>
      </c>
      <c t="s" s="136" r="B6743">
        <v>11247</v>
      </c>
      <c t="s" s="136" r="C6743">
        <v>10827</v>
      </c>
      <c t="s" s="136" r="D6743">
        <v>191</v>
      </c>
      <c t="s" s="136" r="E6743">
        <v>11251</v>
      </c>
      <c s="150" r="F6743"/>
    </row>
    <row r="6744">
      <c s="113" r="A6744">
        <v>176736000033</v>
      </c>
      <c t="s" s="136" r="B6744">
        <v>11247</v>
      </c>
      <c t="s" s="136" r="C6744">
        <v>10827</v>
      </c>
      <c t="s" s="136" r="D6744">
        <v>191</v>
      </c>
      <c t="s" s="136" r="E6744">
        <v>1554</v>
      </c>
      <c s="150" r="F6744"/>
    </row>
    <row r="6745">
      <c s="113" r="A6745">
        <v>176736000041</v>
      </c>
      <c t="s" s="136" r="B6745">
        <v>11247</v>
      </c>
      <c t="s" s="136" r="C6745">
        <v>10827</v>
      </c>
      <c t="s" s="136" r="D6745">
        <v>191</v>
      </c>
      <c t="s" s="136" r="E6745">
        <v>5581</v>
      </c>
      <c s="150" r="F6745"/>
    </row>
    <row r="6746">
      <c s="113" r="A6746">
        <v>176736000084</v>
      </c>
      <c t="s" s="136" r="B6746">
        <v>11247</v>
      </c>
      <c t="s" s="136" r="C6746">
        <v>10827</v>
      </c>
      <c t="s" s="136" r="D6746">
        <v>191</v>
      </c>
      <c t="s" s="136" r="E6746">
        <v>11252</v>
      </c>
      <c s="150" r="F6746"/>
    </row>
    <row r="6747">
      <c s="113" r="A6747">
        <v>176736000092</v>
      </c>
      <c t="s" s="136" r="B6747">
        <v>11247</v>
      </c>
      <c t="s" s="136" r="C6747">
        <v>10827</v>
      </c>
      <c t="s" s="136" r="D6747">
        <v>191</v>
      </c>
      <c t="s" s="136" r="E6747">
        <v>11086</v>
      </c>
      <c s="150" r="F6747"/>
    </row>
    <row r="6748">
      <c s="113" r="A6748">
        <v>176736000262</v>
      </c>
      <c t="s" s="136" r="B6748">
        <v>11247</v>
      </c>
      <c t="s" s="136" r="C6748">
        <v>10827</v>
      </c>
      <c t="s" s="136" r="D6748">
        <v>191</v>
      </c>
      <c t="s" s="136" r="E6748">
        <v>11253</v>
      </c>
      <c s="150" r="F6748"/>
    </row>
    <row r="6749">
      <c s="113" r="A6749">
        <v>176736000548</v>
      </c>
      <c t="s" s="136" r="B6749">
        <v>11247</v>
      </c>
      <c t="s" s="136" r="C6749">
        <v>10827</v>
      </c>
      <c t="s" s="136" r="D6749">
        <v>191</v>
      </c>
      <c t="s" s="136" r="E6749">
        <v>11087</v>
      </c>
      <c s="150" r="F6749"/>
    </row>
    <row r="6750">
      <c s="113" r="A6750">
        <v>176736001161</v>
      </c>
      <c t="s" s="136" r="B6750">
        <v>11247</v>
      </c>
      <c t="s" s="136" r="C6750">
        <v>10827</v>
      </c>
      <c t="s" s="136" r="D6750">
        <v>191</v>
      </c>
      <c t="s" s="136" r="E6750">
        <v>11254</v>
      </c>
      <c s="150" r="F6750"/>
    </row>
    <row r="6751">
      <c s="113" r="A6751">
        <v>176736001358</v>
      </c>
      <c t="s" s="136" r="B6751">
        <v>11247</v>
      </c>
      <c t="s" s="136" r="C6751">
        <v>10827</v>
      </c>
      <c t="s" s="136" r="D6751">
        <v>191</v>
      </c>
      <c t="s" s="136" r="E6751">
        <v>5763</v>
      </c>
      <c s="150" r="F6751"/>
    </row>
    <row r="6752">
      <c s="113" r="A6752">
        <v>176736001536</v>
      </c>
      <c t="s" s="136" r="B6752">
        <v>11247</v>
      </c>
      <c t="s" s="136" r="C6752">
        <v>10827</v>
      </c>
      <c t="s" s="136" r="D6752">
        <v>191</v>
      </c>
      <c t="s" s="136" r="E6752">
        <v>11255</v>
      </c>
      <c s="150" r="F6752"/>
    </row>
    <row r="6753">
      <c s="113" r="A6753">
        <v>176823000023</v>
      </c>
      <c t="s" s="136" r="B6753">
        <v>11256</v>
      </c>
      <c t="s" s="136" r="C6753">
        <v>10827</v>
      </c>
      <c t="s" s="136" r="D6753">
        <v>191</v>
      </c>
      <c t="s" s="136" r="E6753">
        <v>11257</v>
      </c>
      <c s="150" r="F6753"/>
    </row>
    <row r="6754">
      <c s="113" r="A6754">
        <v>176823000040</v>
      </c>
      <c t="s" s="136" r="B6754">
        <v>11256</v>
      </c>
      <c t="s" s="136" r="C6754">
        <v>10827</v>
      </c>
      <c t="s" s="136" r="D6754">
        <v>191</v>
      </c>
      <c t="s" s="136" r="E6754">
        <v>11258</v>
      </c>
      <c s="150" r="F6754"/>
    </row>
    <row r="6755">
      <c s="113" r="A6755">
        <v>176823000074</v>
      </c>
      <c t="s" s="136" r="B6755">
        <v>11256</v>
      </c>
      <c t="s" s="136" r="C6755">
        <v>10827</v>
      </c>
      <c t="s" s="136" r="D6755">
        <v>191</v>
      </c>
      <c t="s" s="136" r="E6755">
        <v>11259</v>
      </c>
      <c s="150" r="F6755"/>
    </row>
    <row r="6756">
      <c s="113" r="A6756">
        <v>176823000325</v>
      </c>
      <c t="s" s="136" r="B6756">
        <v>11256</v>
      </c>
      <c t="s" s="136" r="C6756">
        <v>10827</v>
      </c>
      <c t="s" s="136" r="D6756">
        <v>191</v>
      </c>
      <c t="s" s="136" r="E6756">
        <v>11260</v>
      </c>
      <c s="150" r="F6756"/>
    </row>
    <row r="6757">
      <c s="113" r="A6757">
        <v>176823000562</v>
      </c>
      <c t="s" s="136" r="B6757">
        <v>11256</v>
      </c>
      <c t="s" s="136" r="C6757">
        <v>10827</v>
      </c>
      <c t="s" s="136" r="D6757">
        <v>191</v>
      </c>
      <c t="s" s="136" r="E6757">
        <v>11261</v>
      </c>
      <c s="150" r="F6757"/>
    </row>
    <row r="6758">
      <c s="113" r="A6758">
        <v>176823000333</v>
      </c>
      <c t="s" s="136" r="B6758">
        <v>11256</v>
      </c>
      <c t="s" s="136" r="C6758">
        <v>10827</v>
      </c>
      <c t="s" s="136" r="D6758">
        <v>191</v>
      </c>
      <c t="s" s="136" r="E6758">
        <v>11262</v>
      </c>
      <c s="150" r="F6758"/>
    </row>
    <row r="6759">
      <c s="113" r="A6759">
        <v>276823000061</v>
      </c>
      <c t="s" s="136" r="B6759">
        <v>11256</v>
      </c>
      <c t="s" s="136" r="C6759">
        <v>10827</v>
      </c>
      <c t="s" s="136" r="D6759">
        <v>191</v>
      </c>
      <c t="s" s="136" r="E6759">
        <v>5580</v>
      </c>
      <c s="150" r="F6759"/>
    </row>
    <row r="6760">
      <c s="113" r="A6760">
        <v>276823000095</v>
      </c>
      <c t="s" s="136" r="B6760">
        <v>11256</v>
      </c>
      <c t="s" s="136" r="C6760">
        <v>10827</v>
      </c>
      <c t="s" s="136" r="D6760">
        <v>191</v>
      </c>
      <c t="s" s="136" r="E6760">
        <v>11263</v>
      </c>
      <c s="150" r="F6760"/>
    </row>
    <row r="6761">
      <c s="113" r="A6761">
        <v>276823000117</v>
      </c>
      <c t="s" s="136" r="B6761">
        <v>11256</v>
      </c>
      <c t="s" s="136" r="C6761">
        <v>10827</v>
      </c>
      <c t="s" s="136" r="D6761">
        <v>191</v>
      </c>
      <c t="s" s="136" r="E6761">
        <v>11264</v>
      </c>
      <c s="150" r="F6761"/>
    </row>
    <row r="6762">
      <c s="113" r="A6762">
        <v>276823000125</v>
      </c>
      <c t="s" s="136" r="B6762">
        <v>11256</v>
      </c>
      <c t="s" s="136" r="C6762">
        <v>10827</v>
      </c>
      <c t="s" s="136" r="D6762">
        <v>191</v>
      </c>
      <c t="s" s="136" r="E6762">
        <v>11086</v>
      </c>
      <c s="150" r="F6762"/>
    </row>
    <row r="6763">
      <c s="113" r="A6763">
        <v>276823000168</v>
      </c>
      <c t="s" s="136" r="B6763">
        <v>11256</v>
      </c>
      <c t="s" s="136" r="C6763">
        <v>10827</v>
      </c>
      <c t="s" s="136" r="D6763">
        <v>191</v>
      </c>
      <c t="s" s="136" r="E6763">
        <v>11265</v>
      </c>
      <c s="150" r="F6763"/>
    </row>
    <row r="6764">
      <c s="113" r="A6764">
        <v>276823000184</v>
      </c>
      <c t="s" s="136" r="B6764">
        <v>11256</v>
      </c>
      <c t="s" s="136" r="C6764">
        <v>10827</v>
      </c>
      <c t="s" s="136" r="D6764">
        <v>191</v>
      </c>
      <c t="s" s="136" r="E6764">
        <v>5335</v>
      </c>
      <c s="150" r="F6764"/>
    </row>
    <row r="6765">
      <c s="113" r="A6765">
        <v>276823000214</v>
      </c>
      <c t="s" s="136" r="B6765">
        <v>11256</v>
      </c>
      <c t="s" s="136" r="C6765">
        <v>10827</v>
      </c>
      <c t="s" s="136" r="D6765">
        <v>191</v>
      </c>
      <c t="s" s="136" r="E6765">
        <v>11266</v>
      </c>
      <c s="150" r="F6765"/>
    </row>
    <row r="6766">
      <c s="113" r="A6766">
        <v>276823000222</v>
      </c>
      <c t="s" s="136" r="B6766">
        <v>11256</v>
      </c>
      <c t="s" s="136" r="C6766">
        <v>10827</v>
      </c>
      <c t="s" s="136" r="D6766">
        <v>191</v>
      </c>
      <c t="s" s="136" r="E6766">
        <v>5282</v>
      </c>
      <c s="150" r="F6766"/>
    </row>
    <row r="6767">
      <c s="113" r="A6767">
        <v>276823000231</v>
      </c>
      <c t="s" s="136" r="B6767">
        <v>11256</v>
      </c>
      <c t="s" s="136" r="C6767">
        <v>10827</v>
      </c>
      <c t="s" s="136" r="D6767">
        <v>191</v>
      </c>
      <c t="s" s="136" r="E6767">
        <v>11267</v>
      </c>
      <c s="150" r="F6767"/>
    </row>
    <row r="6768">
      <c s="113" r="A6768">
        <v>276823000243</v>
      </c>
      <c t="s" s="136" r="B6768">
        <v>11256</v>
      </c>
      <c t="s" s="136" r="C6768">
        <v>10827</v>
      </c>
      <c t="s" s="136" r="D6768">
        <v>191</v>
      </c>
      <c t="s" s="136" r="E6768">
        <v>5332</v>
      </c>
      <c s="150" r="F6768"/>
    </row>
    <row r="6769">
      <c s="113" r="A6769">
        <v>276823000257</v>
      </c>
      <c t="s" s="136" r="B6769">
        <v>11256</v>
      </c>
      <c t="s" s="136" r="C6769">
        <v>10827</v>
      </c>
      <c t="s" s="136" r="D6769">
        <v>191</v>
      </c>
      <c t="s" s="136" r="E6769">
        <v>1841</v>
      </c>
      <c s="150" r="F6769"/>
    </row>
    <row r="6770">
      <c s="113" r="A6770">
        <v>276823000265</v>
      </c>
      <c t="s" s="136" r="B6770">
        <v>11256</v>
      </c>
      <c t="s" s="136" r="C6770">
        <v>10827</v>
      </c>
      <c t="s" s="136" r="D6770">
        <v>191</v>
      </c>
      <c t="s" s="136" r="E6770">
        <v>1092</v>
      </c>
      <c s="150" r="F6770"/>
    </row>
    <row r="6771">
      <c s="113" r="A6771">
        <v>276823000354</v>
      </c>
      <c t="s" s="136" r="B6771">
        <v>11256</v>
      </c>
      <c t="s" s="136" r="C6771">
        <v>10827</v>
      </c>
      <c t="s" s="136" r="D6771">
        <v>191</v>
      </c>
      <c t="s" s="136" r="E6771">
        <v>956</v>
      </c>
      <c s="150" r="F6771"/>
    </row>
    <row r="6772">
      <c s="113" r="A6772">
        <v>276823000397</v>
      </c>
      <c t="s" s="136" r="B6772">
        <v>11256</v>
      </c>
      <c t="s" s="136" r="C6772">
        <v>10827</v>
      </c>
      <c t="s" s="136" r="D6772">
        <v>191</v>
      </c>
      <c t="s" s="136" r="E6772">
        <v>11268</v>
      </c>
      <c s="150" r="F6772"/>
    </row>
    <row r="6773">
      <c s="113" r="A6773">
        <v>276823000494</v>
      </c>
      <c t="s" s="136" r="B6773">
        <v>11256</v>
      </c>
      <c t="s" s="136" r="C6773">
        <v>10827</v>
      </c>
      <c t="s" s="136" r="D6773">
        <v>191</v>
      </c>
      <c t="s" s="136" r="E6773">
        <v>9743</v>
      </c>
      <c s="150" r="F6773"/>
    </row>
    <row r="6774">
      <c s="113" r="A6774">
        <v>276823000508</v>
      </c>
      <c t="s" s="136" r="B6774">
        <v>11256</v>
      </c>
      <c t="s" s="136" r="C6774">
        <v>10827</v>
      </c>
      <c t="s" s="136" r="D6774">
        <v>191</v>
      </c>
      <c t="s" s="136" r="E6774">
        <v>11269</v>
      </c>
      <c s="150" r="F6774"/>
    </row>
    <row r="6775">
      <c s="113" r="A6775">
        <v>276823000541</v>
      </c>
      <c t="s" s="136" r="B6775">
        <v>11256</v>
      </c>
      <c t="s" s="136" r="C6775">
        <v>10827</v>
      </c>
      <c t="s" s="136" r="D6775">
        <v>191</v>
      </c>
      <c t="s" s="136" r="E6775">
        <v>11083</v>
      </c>
      <c s="150" r="F6775"/>
    </row>
    <row r="6776">
      <c s="50" r="A6776">
        <v>176823000414</v>
      </c>
      <c t="s" s="103" r="B6776">
        <v>11270</v>
      </c>
      <c t="s" s="103" r="C6776">
        <v>4941</v>
      </c>
      <c t="s" s="103" r="D6776">
        <v>191</v>
      </c>
      <c t="s" s="103" r="E6776">
        <v>11271</v>
      </c>
      <c s="150" r="F6776"/>
    </row>
    <row r="6777">
      <c s="50" r="A6777">
        <v>176823000058</v>
      </c>
      <c t="s" s="103" r="B6777">
        <v>11270</v>
      </c>
      <c t="s" s="103" r="C6777">
        <v>4941</v>
      </c>
      <c t="s" s="103" r="D6777">
        <v>191</v>
      </c>
      <c t="s" s="103" r="E6777">
        <v>11272</v>
      </c>
      <c s="150" r="F6777"/>
    </row>
    <row r="6778">
      <c s="50" r="A6778">
        <v>176823000031</v>
      </c>
      <c t="s" s="103" r="B6778">
        <v>11270</v>
      </c>
      <c t="s" s="103" r="C6778">
        <v>4941</v>
      </c>
      <c t="s" s="103" r="D6778">
        <v>191</v>
      </c>
      <c t="s" s="103" r="E6778">
        <v>7026</v>
      </c>
      <c s="150" r="F6778"/>
    </row>
    <row r="6779">
      <c s="113" r="A6779">
        <v>176828000048</v>
      </c>
      <c t="s" s="136" r="B6779">
        <v>11273</v>
      </c>
      <c t="s" s="136" r="C6779">
        <v>10827</v>
      </c>
      <c t="s" s="136" r="D6779">
        <v>191</v>
      </c>
      <c t="s" s="136" r="E6779">
        <v>11274</v>
      </c>
      <c s="150" r="F6779"/>
    </row>
    <row r="6780">
      <c s="113" r="A6780">
        <v>176828000056</v>
      </c>
      <c t="s" s="136" r="B6780">
        <v>11273</v>
      </c>
      <c t="s" s="136" r="C6780">
        <v>10827</v>
      </c>
      <c t="s" s="136" r="D6780">
        <v>191</v>
      </c>
      <c t="s" s="136" r="E6780">
        <v>10211</v>
      </c>
      <c s="150" r="F6780"/>
    </row>
    <row r="6781">
      <c s="113" r="A6781">
        <v>276828000093</v>
      </c>
      <c t="s" s="136" r="B6781">
        <v>11273</v>
      </c>
      <c t="s" s="136" r="C6781">
        <v>10827</v>
      </c>
      <c t="s" s="136" r="D6781">
        <v>191</v>
      </c>
      <c t="s" s="136" r="E6781">
        <v>11275</v>
      </c>
      <c s="150" r="F6781"/>
    </row>
    <row r="6782">
      <c s="113" r="A6782">
        <v>276828000140</v>
      </c>
      <c t="s" s="136" r="B6782">
        <v>11273</v>
      </c>
      <c t="s" s="136" r="C6782">
        <v>10827</v>
      </c>
      <c t="s" s="136" r="D6782">
        <v>191</v>
      </c>
      <c t="s" s="136" r="E6782">
        <v>1554</v>
      </c>
      <c s="150" r="F6782"/>
    </row>
    <row r="6783">
      <c s="113" r="A6783">
        <v>276828000654</v>
      </c>
      <c t="s" s="136" r="B6783">
        <v>11273</v>
      </c>
      <c t="s" s="136" r="C6783">
        <v>10827</v>
      </c>
      <c t="s" s="136" r="D6783">
        <v>191</v>
      </c>
      <c t="s" s="136" r="E6783">
        <v>11276</v>
      </c>
      <c s="150" r="F6783"/>
    </row>
    <row r="6784">
      <c s="113" r="A6784">
        <v>176828000064</v>
      </c>
      <c t="s" s="136" r="B6784">
        <v>11273</v>
      </c>
      <c t="s" s="136" r="C6784">
        <v>10827</v>
      </c>
      <c t="s" s="136" r="D6784">
        <v>191</v>
      </c>
      <c t="s" s="136" r="E6784">
        <v>5629</v>
      </c>
      <c s="150" r="F6784"/>
    </row>
    <row r="6785">
      <c s="113" r="A6785">
        <v>176834000424</v>
      </c>
      <c t="s" s="136" r="B6785">
        <v>11277</v>
      </c>
      <c t="s" s="136" r="C6785">
        <v>10827</v>
      </c>
      <c t="s" s="136" r="D6785">
        <v>11278</v>
      </c>
      <c t="s" s="136" r="E6785">
        <v>11279</v>
      </c>
      <c s="150" r="F6785"/>
    </row>
    <row r="6786">
      <c s="113" r="A6786">
        <v>176834000521</v>
      </c>
      <c t="s" s="136" r="B6786">
        <v>11277</v>
      </c>
      <c t="s" s="136" r="C6786">
        <v>10827</v>
      </c>
      <c t="s" s="136" r="D6786">
        <v>11278</v>
      </c>
      <c t="s" s="136" r="E6786">
        <v>11280</v>
      </c>
      <c s="150" r="F6786"/>
    </row>
    <row r="6787">
      <c s="113" r="A6787">
        <v>276834000887</v>
      </c>
      <c t="s" s="136" r="B6787">
        <v>11277</v>
      </c>
      <c t="s" s="136" r="C6787">
        <v>10827</v>
      </c>
      <c t="s" s="136" r="D6787">
        <v>11278</v>
      </c>
      <c t="s" s="136" r="E6787">
        <v>11281</v>
      </c>
      <c s="150" r="F6787"/>
    </row>
    <row r="6788">
      <c s="113" r="A6788">
        <v>276834001379</v>
      </c>
      <c t="s" s="136" r="B6788">
        <v>11277</v>
      </c>
      <c t="s" s="136" r="C6788">
        <v>10827</v>
      </c>
      <c t="s" s="136" r="D6788">
        <v>11278</v>
      </c>
      <c t="s" s="136" r="E6788">
        <v>11282</v>
      </c>
      <c s="150" r="F6788"/>
    </row>
    <row r="6789">
      <c s="113" r="A6789">
        <v>276834002537</v>
      </c>
      <c t="s" s="136" r="B6789">
        <v>11277</v>
      </c>
      <c t="s" s="136" r="C6789">
        <v>10827</v>
      </c>
      <c t="s" s="136" r="D6789">
        <v>11278</v>
      </c>
      <c t="s" s="136" r="E6789">
        <v>11283</v>
      </c>
      <c s="150" r="F6789"/>
    </row>
    <row r="6790">
      <c s="50" r="A6790">
        <v>276834000925</v>
      </c>
      <c t="s" s="103" r="B6790">
        <v>4936</v>
      </c>
      <c t="s" s="103" r="C6790">
        <v>4941</v>
      </c>
      <c t="s" s="103" r="D6790">
        <v>11278</v>
      </c>
      <c t="s" s="103" r="E6790">
        <v>11284</v>
      </c>
      <c s="150" r="F6790"/>
    </row>
    <row r="6791">
      <c s="50" r="A6791">
        <v>176834000459</v>
      </c>
      <c t="s" s="103" r="B6791">
        <v>4936</v>
      </c>
      <c t="s" s="103" r="C6791">
        <v>4941</v>
      </c>
      <c t="s" s="103" r="D6791">
        <v>11278</v>
      </c>
      <c t="s" s="103" r="E6791">
        <v>11285</v>
      </c>
      <c s="150" r="F6791"/>
    </row>
    <row r="6792">
      <c s="50" r="A6792">
        <v>176834000467</v>
      </c>
      <c t="s" s="103" r="B6792">
        <v>4936</v>
      </c>
      <c t="s" s="103" r="C6792">
        <v>4941</v>
      </c>
      <c t="s" s="103" r="D6792">
        <v>11278</v>
      </c>
      <c t="s" s="103" r="E6792">
        <v>11286</v>
      </c>
      <c s="150" r="F6792"/>
    </row>
    <row r="6793">
      <c s="50" r="A6793">
        <v>176834000386</v>
      </c>
      <c t="s" s="103" r="B6793">
        <v>4936</v>
      </c>
      <c t="s" s="103" r="C6793">
        <v>4941</v>
      </c>
      <c t="s" s="103" r="D6793">
        <v>11278</v>
      </c>
      <c t="s" s="103" r="E6793">
        <v>11287</v>
      </c>
      <c s="150" r="F6793"/>
    </row>
    <row r="6794">
      <c s="113" r="A6794">
        <v>176834000475</v>
      </c>
      <c t="s" s="136" r="B6794">
        <v>11277</v>
      </c>
      <c t="s" s="136" r="C6794">
        <v>10827</v>
      </c>
      <c t="s" s="136" r="D6794">
        <v>11278</v>
      </c>
      <c t="s" s="136" r="E6794">
        <v>11288</v>
      </c>
      <c s="150" r="F6794"/>
    </row>
    <row r="6795">
      <c s="113" r="A6795">
        <v>176834000599</v>
      </c>
      <c t="s" s="136" r="B6795">
        <v>11277</v>
      </c>
      <c t="s" s="136" r="C6795">
        <v>10827</v>
      </c>
      <c t="s" s="136" r="D6795">
        <v>11278</v>
      </c>
      <c t="s" s="136" r="E6795">
        <v>11289</v>
      </c>
      <c s="150" r="F6795"/>
    </row>
    <row r="6796">
      <c s="113" r="A6796">
        <v>176834001196</v>
      </c>
      <c t="s" s="136" r="B6796">
        <v>11277</v>
      </c>
      <c t="s" s="136" r="C6796">
        <v>10827</v>
      </c>
      <c t="s" s="136" r="D6796">
        <v>11278</v>
      </c>
      <c t="s" s="136" r="E6796">
        <v>11290</v>
      </c>
      <c s="150" r="F6796"/>
    </row>
    <row r="6797">
      <c s="113" r="A6797">
        <v>176834001447</v>
      </c>
      <c t="s" s="136" r="B6797">
        <v>11277</v>
      </c>
      <c t="s" s="136" r="C6797">
        <v>10827</v>
      </c>
      <c t="s" s="136" r="D6797">
        <v>11278</v>
      </c>
      <c t="s" s="136" r="E6797">
        <v>11291</v>
      </c>
      <c s="150" r="F6797"/>
    </row>
    <row r="6798">
      <c s="113" r="A6798">
        <v>176834002516</v>
      </c>
      <c t="s" s="136" r="B6798">
        <v>11277</v>
      </c>
      <c t="s" s="136" r="C6798">
        <v>10827</v>
      </c>
      <c t="s" s="136" r="D6798">
        <v>11278</v>
      </c>
      <c t="s" s="136" r="E6798">
        <v>11292</v>
      </c>
      <c s="150" r="F6798"/>
    </row>
    <row r="6799">
      <c s="113" r="A6799">
        <v>176834000289</v>
      </c>
      <c t="s" s="136" r="B6799">
        <v>11277</v>
      </c>
      <c t="s" s="136" r="C6799">
        <v>10827</v>
      </c>
      <c t="s" s="136" r="D6799">
        <v>11278</v>
      </c>
      <c t="s" s="136" r="E6799">
        <v>11293</v>
      </c>
      <c s="150" r="F6799"/>
    </row>
    <row r="6800">
      <c s="113" r="A6800">
        <v>176834000491</v>
      </c>
      <c t="s" s="136" r="B6800">
        <v>11277</v>
      </c>
      <c t="s" s="136" r="C6800">
        <v>10827</v>
      </c>
      <c t="s" s="136" r="D6800">
        <v>11278</v>
      </c>
      <c t="s" s="136" r="E6800">
        <v>11294</v>
      </c>
      <c s="150" r="F6800"/>
    </row>
    <row r="6801">
      <c s="113" r="A6801">
        <v>176834003342</v>
      </c>
      <c t="s" s="136" r="B6801">
        <v>11277</v>
      </c>
      <c t="s" s="136" r="C6801">
        <v>10827</v>
      </c>
      <c t="s" s="136" r="D6801">
        <v>11278</v>
      </c>
      <c t="s" s="136" r="E6801">
        <v>11295</v>
      </c>
      <c s="150" r="F6801"/>
    </row>
    <row r="6802">
      <c s="113" r="A6802">
        <v>176834000360</v>
      </c>
      <c t="s" s="136" r="B6802">
        <v>11277</v>
      </c>
      <c t="s" s="136" r="C6802">
        <v>10827</v>
      </c>
      <c t="s" s="136" r="D6802">
        <v>11278</v>
      </c>
      <c t="s" s="136" r="E6802">
        <v>11296</v>
      </c>
      <c s="150" r="F6802"/>
    </row>
    <row r="6803">
      <c s="113" r="A6803">
        <v>176834000378</v>
      </c>
      <c t="s" s="136" r="B6803">
        <v>11277</v>
      </c>
      <c t="s" s="136" r="C6803">
        <v>10827</v>
      </c>
      <c t="s" s="136" r="D6803">
        <v>11278</v>
      </c>
      <c t="s" s="136" r="E6803">
        <v>11297</v>
      </c>
      <c s="150" r="F6803"/>
    </row>
    <row r="6804">
      <c s="113" r="A6804">
        <v>176834000416</v>
      </c>
      <c t="s" s="136" r="B6804">
        <v>11277</v>
      </c>
      <c t="s" s="136" r="C6804">
        <v>10827</v>
      </c>
      <c t="s" s="136" r="D6804">
        <v>11278</v>
      </c>
      <c t="s" s="136" r="E6804">
        <v>11298</v>
      </c>
      <c s="150" r="F6804"/>
    </row>
    <row r="6805">
      <c s="113" r="A6805">
        <v>176834000530</v>
      </c>
      <c t="s" s="136" r="B6805">
        <v>11277</v>
      </c>
      <c t="s" s="136" r="C6805">
        <v>10827</v>
      </c>
      <c t="s" s="136" r="D6805">
        <v>11278</v>
      </c>
      <c t="s" s="136" r="E6805">
        <v>11299</v>
      </c>
      <c s="150" r="F6805"/>
    </row>
    <row r="6806">
      <c s="113" r="A6806">
        <v>176834001439</v>
      </c>
      <c t="s" s="136" r="B6806">
        <v>11277</v>
      </c>
      <c t="s" s="136" r="C6806">
        <v>10827</v>
      </c>
      <c t="s" s="136" r="D6806">
        <v>11278</v>
      </c>
      <c t="s" s="136" r="E6806">
        <v>11300</v>
      </c>
      <c s="150" r="F6806"/>
    </row>
    <row r="6807">
      <c s="113" r="A6807">
        <v>176834001749</v>
      </c>
      <c t="s" s="136" r="B6807">
        <v>11277</v>
      </c>
      <c t="s" s="136" r="C6807">
        <v>10827</v>
      </c>
      <c t="s" s="136" r="D6807">
        <v>11278</v>
      </c>
      <c t="s" s="136" r="E6807">
        <v>11301</v>
      </c>
      <c s="150" r="F6807"/>
    </row>
    <row r="6808">
      <c s="113" r="A6808">
        <v>176834000394</v>
      </c>
      <c t="s" s="136" r="B6808">
        <v>11277</v>
      </c>
      <c t="s" s="136" r="C6808">
        <v>10827</v>
      </c>
      <c t="s" s="136" r="D6808">
        <v>11278</v>
      </c>
      <c t="s" s="136" r="E6808">
        <v>11302</v>
      </c>
      <c s="150" r="F6808"/>
    </row>
    <row r="6809">
      <c s="113" r="A6809">
        <v>176834000408</v>
      </c>
      <c t="s" s="136" r="B6809">
        <v>11277</v>
      </c>
      <c t="s" s="136" r="C6809">
        <v>10827</v>
      </c>
      <c t="s" s="136" r="D6809">
        <v>11278</v>
      </c>
      <c t="s" s="136" r="E6809">
        <v>11303</v>
      </c>
      <c s="150" r="F6809"/>
    </row>
    <row r="6810">
      <c s="113" r="A6810">
        <v>176834000602</v>
      </c>
      <c t="s" s="136" r="B6810">
        <v>11277</v>
      </c>
      <c t="s" s="136" r="C6810">
        <v>10827</v>
      </c>
      <c t="s" s="136" r="D6810">
        <v>11278</v>
      </c>
      <c t="s" s="136" r="E6810">
        <v>11304</v>
      </c>
      <c s="150" r="F6810"/>
    </row>
    <row r="6811">
      <c s="113" r="A6811">
        <v>176834001021</v>
      </c>
      <c t="s" s="136" r="B6811">
        <v>11277</v>
      </c>
      <c t="s" s="136" r="C6811">
        <v>10827</v>
      </c>
      <c t="s" s="136" r="D6811">
        <v>11278</v>
      </c>
      <c t="s" s="136" r="E6811">
        <v>11305</v>
      </c>
      <c s="150" r="F6811"/>
    </row>
    <row r="6812">
      <c s="113" r="A6812">
        <v>176834003172</v>
      </c>
      <c t="s" s="136" r="B6812">
        <v>11277</v>
      </c>
      <c t="s" s="136" r="C6812">
        <v>10827</v>
      </c>
      <c t="s" s="136" r="D6812">
        <v>11278</v>
      </c>
      <c t="s" s="136" r="E6812">
        <v>11306</v>
      </c>
      <c s="150" r="F6812"/>
    </row>
    <row r="6813">
      <c s="113" r="A6813">
        <v>176834000548</v>
      </c>
      <c t="s" s="136" r="B6813">
        <v>11277</v>
      </c>
      <c t="s" s="136" r="C6813">
        <v>10827</v>
      </c>
      <c t="s" s="136" r="D6813">
        <v>11278</v>
      </c>
      <c t="s" s="136" r="E6813">
        <v>11307</v>
      </c>
      <c s="150" r="F6813"/>
    </row>
    <row r="6814">
      <c s="113" r="A6814">
        <v>176834000572</v>
      </c>
      <c t="s" s="136" r="B6814">
        <v>11277</v>
      </c>
      <c t="s" s="136" r="C6814">
        <v>10827</v>
      </c>
      <c t="s" s="136" r="D6814">
        <v>11278</v>
      </c>
      <c t="s" s="136" r="E6814">
        <v>11308</v>
      </c>
      <c s="150" r="F6814"/>
    </row>
    <row r="6815">
      <c s="113" r="A6815">
        <v>176834002508</v>
      </c>
      <c t="s" s="136" r="B6815">
        <v>11277</v>
      </c>
      <c t="s" s="136" r="C6815">
        <v>10827</v>
      </c>
      <c t="s" s="136" r="D6815">
        <v>11278</v>
      </c>
      <c t="s" s="136" r="E6815">
        <v>11309</v>
      </c>
      <c s="150" r="F6815"/>
    </row>
    <row r="6816">
      <c s="113" r="A6816">
        <v>176834004233</v>
      </c>
      <c t="s" s="136" r="B6816">
        <v>11277</v>
      </c>
      <c t="s" s="136" r="C6816">
        <v>10827</v>
      </c>
      <c t="s" s="136" r="D6816">
        <v>11278</v>
      </c>
      <c t="s" s="136" r="E6816">
        <v>11310</v>
      </c>
      <c s="150" r="F6816"/>
    </row>
    <row r="6817">
      <c s="113" r="A6817">
        <v>176834000033</v>
      </c>
      <c t="s" s="136" r="B6817">
        <v>11277</v>
      </c>
      <c t="s" s="136" r="C6817">
        <v>10827</v>
      </c>
      <c t="s" s="136" r="D6817">
        <v>11278</v>
      </c>
      <c t="s" s="136" r="E6817">
        <v>11311</v>
      </c>
      <c s="150" r="F6817"/>
    </row>
    <row r="6818">
      <c s="113" r="A6818">
        <v>176834000556</v>
      </c>
      <c t="s" s="136" r="B6818">
        <v>11277</v>
      </c>
      <c t="s" s="136" r="C6818">
        <v>10827</v>
      </c>
      <c t="s" s="136" r="D6818">
        <v>11278</v>
      </c>
      <c t="s" s="136" r="E6818">
        <v>11312</v>
      </c>
      <c s="150" r="F6818"/>
    </row>
    <row r="6819">
      <c s="113" r="A6819">
        <v>176834001102</v>
      </c>
      <c t="s" s="136" r="B6819">
        <v>11277</v>
      </c>
      <c t="s" s="136" r="C6819">
        <v>10827</v>
      </c>
      <c t="s" s="136" r="D6819">
        <v>11278</v>
      </c>
      <c t="s" s="136" r="E6819">
        <v>11313</v>
      </c>
      <c s="150" r="F6819"/>
    </row>
    <row r="6820">
      <c s="113" r="A6820">
        <v>176834002052</v>
      </c>
      <c t="s" s="136" r="B6820">
        <v>11277</v>
      </c>
      <c t="s" s="136" r="C6820">
        <v>10827</v>
      </c>
      <c t="s" s="136" r="D6820">
        <v>11278</v>
      </c>
      <c t="s" s="136" r="E6820">
        <v>11314</v>
      </c>
      <c s="150" r="F6820"/>
    </row>
    <row r="6821">
      <c s="113" r="A6821">
        <v>176834002079</v>
      </c>
      <c t="s" s="136" r="B6821">
        <v>11277</v>
      </c>
      <c t="s" s="136" r="C6821">
        <v>10827</v>
      </c>
      <c t="s" s="136" r="D6821">
        <v>11278</v>
      </c>
      <c t="s" s="136" r="E6821">
        <v>11315</v>
      </c>
      <c s="150" r="F6821"/>
    </row>
    <row r="6822">
      <c s="113" r="A6822">
        <v>176834002591</v>
      </c>
      <c t="s" s="136" r="B6822">
        <v>11277</v>
      </c>
      <c t="s" s="136" r="C6822">
        <v>10827</v>
      </c>
      <c t="s" s="136" r="D6822">
        <v>11278</v>
      </c>
      <c t="s" s="136" r="E6822">
        <v>11316</v>
      </c>
      <c s="150" r="F6822"/>
    </row>
    <row r="6823">
      <c s="113" r="A6823">
        <v>176834003946</v>
      </c>
      <c t="s" s="136" r="B6823">
        <v>11277</v>
      </c>
      <c t="s" s="136" r="C6823">
        <v>10827</v>
      </c>
      <c t="s" s="136" r="D6823">
        <v>11278</v>
      </c>
      <c t="s" s="136" r="E6823">
        <v>11317</v>
      </c>
      <c s="150" r="F6823"/>
    </row>
    <row r="6824">
      <c s="113" r="A6824">
        <v>176834003989</v>
      </c>
      <c t="s" s="136" r="B6824">
        <v>11277</v>
      </c>
      <c t="s" s="136" r="C6824">
        <v>10827</v>
      </c>
      <c t="s" s="136" r="D6824">
        <v>11278</v>
      </c>
      <c t="s" s="136" r="E6824">
        <v>11318</v>
      </c>
      <c s="150" r="F6824"/>
    </row>
    <row r="6825">
      <c s="113" r="A6825">
        <v>176845000060</v>
      </c>
      <c t="s" s="136" r="B6825">
        <v>11319</v>
      </c>
      <c t="s" s="136" r="C6825">
        <v>10827</v>
      </c>
      <c t="s" s="136" r="D6825">
        <v>191</v>
      </c>
      <c t="s" s="136" r="E6825">
        <v>4218</v>
      </c>
      <c s="150" r="F6825"/>
    </row>
    <row r="6826">
      <c s="113" r="A6826">
        <v>176845000132</v>
      </c>
      <c t="s" s="136" r="B6826">
        <v>11319</v>
      </c>
      <c t="s" s="136" r="C6826">
        <v>10827</v>
      </c>
      <c t="s" s="136" r="D6826">
        <v>191</v>
      </c>
      <c t="s" s="136" r="E6826">
        <v>4210</v>
      </c>
      <c s="150" r="F6826"/>
    </row>
    <row r="6827">
      <c s="113" r="A6827">
        <v>176863000336</v>
      </c>
      <c t="s" s="136" r="B6827">
        <v>8418</v>
      </c>
      <c t="s" s="136" r="C6827">
        <v>10827</v>
      </c>
      <c t="s" s="136" r="D6827">
        <v>191</v>
      </c>
      <c t="s" s="136" r="E6827">
        <v>7026</v>
      </c>
      <c s="150" r="F6827"/>
    </row>
    <row r="6828">
      <c s="113" r="A6828">
        <v>276863000039</v>
      </c>
      <c t="s" s="136" r="B6828">
        <v>8418</v>
      </c>
      <c t="s" s="136" r="C6828">
        <v>10827</v>
      </c>
      <c t="s" s="136" r="D6828">
        <v>191</v>
      </c>
      <c t="s" s="136" r="E6828">
        <v>11320</v>
      </c>
      <c s="150" r="F6828"/>
    </row>
    <row r="6829">
      <c s="113" r="A6829">
        <v>276863000071</v>
      </c>
      <c t="s" s="136" r="B6829">
        <v>8418</v>
      </c>
      <c t="s" s="136" r="C6829">
        <v>10827</v>
      </c>
      <c t="s" s="136" r="D6829">
        <v>191</v>
      </c>
      <c t="s" s="136" r="E6829">
        <v>1775</v>
      </c>
      <c s="150" r="F6829"/>
    </row>
    <row r="6830">
      <c s="113" r="A6830">
        <v>276863000110</v>
      </c>
      <c t="s" s="136" r="B6830">
        <v>8418</v>
      </c>
      <c t="s" s="136" r="C6830">
        <v>10827</v>
      </c>
      <c t="s" s="136" r="D6830">
        <v>191</v>
      </c>
      <c t="s" s="136" r="E6830">
        <v>5312</v>
      </c>
      <c s="150" r="F6830"/>
    </row>
    <row r="6831">
      <c s="113" r="A6831">
        <v>276863000128</v>
      </c>
      <c t="s" s="136" r="B6831">
        <v>8418</v>
      </c>
      <c t="s" s="136" r="C6831">
        <v>10827</v>
      </c>
      <c t="s" s="136" r="D6831">
        <v>191</v>
      </c>
      <c t="s" s="136" r="E6831">
        <v>11321</v>
      </c>
      <c s="150" r="F6831"/>
    </row>
    <row r="6832">
      <c s="113" r="A6832">
        <v>276863000152</v>
      </c>
      <c t="s" s="136" r="B6832">
        <v>8418</v>
      </c>
      <c t="s" s="136" r="C6832">
        <v>10827</v>
      </c>
      <c t="s" s="136" r="D6832">
        <v>191</v>
      </c>
      <c t="s" s="136" r="E6832">
        <v>5581</v>
      </c>
      <c s="150" r="F6832"/>
    </row>
    <row r="6833">
      <c s="113" r="A6833">
        <v>276863000161</v>
      </c>
      <c t="s" s="136" r="B6833">
        <v>8418</v>
      </c>
      <c t="s" s="136" r="C6833">
        <v>10827</v>
      </c>
      <c t="s" s="136" r="D6833">
        <v>191</v>
      </c>
      <c t="s" s="136" r="E6833">
        <v>5335</v>
      </c>
      <c s="150" r="F6833"/>
    </row>
    <row r="6834">
      <c s="113" r="A6834">
        <v>276863000209</v>
      </c>
      <c t="s" s="136" r="B6834">
        <v>8418</v>
      </c>
      <c t="s" s="136" r="C6834">
        <v>10827</v>
      </c>
      <c t="s" s="136" r="D6834">
        <v>191</v>
      </c>
      <c t="s" s="136" r="E6834">
        <v>6110</v>
      </c>
      <c s="150" r="F6834"/>
    </row>
    <row r="6835">
      <c s="113" r="A6835">
        <v>276863000217</v>
      </c>
      <c t="s" s="136" r="B6835">
        <v>8418</v>
      </c>
      <c t="s" s="136" r="C6835">
        <v>10827</v>
      </c>
      <c t="s" s="136" r="D6835">
        <v>191</v>
      </c>
      <c t="s" s="136" r="E6835">
        <v>11322</v>
      </c>
      <c s="150" r="F6835"/>
    </row>
    <row r="6836">
      <c s="113" r="A6836">
        <v>276863000233</v>
      </c>
      <c t="s" s="136" r="B6836">
        <v>8418</v>
      </c>
      <c t="s" s="136" r="C6836">
        <v>10827</v>
      </c>
      <c t="s" s="136" r="D6836">
        <v>191</v>
      </c>
      <c t="s" s="136" r="E6836">
        <v>11323</v>
      </c>
      <c s="150" r="F6836"/>
    </row>
    <row r="6837">
      <c s="113" r="A6837">
        <v>276863000241</v>
      </c>
      <c t="s" s="136" r="B6837">
        <v>8418</v>
      </c>
      <c t="s" s="136" r="C6837">
        <v>10827</v>
      </c>
      <c t="s" s="136" r="D6837">
        <v>191</v>
      </c>
      <c t="s" s="136" r="E6837">
        <v>1825</v>
      </c>
      <c s="150" r="F6837"/>
    </row>
    <row r="6838">
      <c s="113" r="A6838">
        <v>276863000276</v>
      </c>
      <c t="s" s="136" r="B6838">
        <v>8418</v>
      </c>
      <c t="s" s="136" r="C6838">
        <v>10827</v>
      </c>
      <c t="s" s="136" r="D6838">
        <v>191</v>
      </c>
      <c t="s" s="136" r="E6838">
        <v>1142</v>
      </c>
      <c s="150" r="F6838"/>
    </row>
    <row r="6839">
      <c s="113" r="A6839">
        <v>276863000411</v>
      </c>
      <c t="s" s="136" r="B6839">
        <v>8418</v>
      </c>
      <c t="s" s="136" r="C6839">
        <v>10827</v>
      </c>
      <c t="s" s="136" r="D6839">
        <v>191</v>
      </c>
      <c t="s" s="136" r="E6839">
        <v>11324</v>
      </c>
      <c s="150" r="F6839"/>
    </row>
    <row r="6840">
      <c s="113" r="A6840">
        <v>276863000802</v>
      </c>
      <c t="s" s="136" r="B6840">
        <v>8418</v>
      </c>
      <c t="s" s="136" r="C6840">
        <v>10827</v>
      </c>
      <c t="s" s="136" r="D6840">
        <v>191</v>
      </c>
      <c t="s" s="136" r="E6840">
        <v>11236</v>
      </c>
      <c s="150" r="F6840"/>
    </row>
    <row r="6841">
      <c s="113" r="A6841">
        <v>276863000837</v>
      </c>
      <c t="s" s="136" r="B6841">
        <v>8418</v>
      </c>
      <c t="s" s="136" r="C6841">
        <v>10827</v>
      </c>
      <c t="s" s="136" r="D6841">
        <v>191</v>
      </c>
      <c t="s" s="136" r="E6841">
        <v>3866</v>
      </c>
      <c s="150" r="F6841"/>
    </row>
    <row r="6842">
      <c s="113" r="A6842">
        <v>176869000061</v>
      </c>
      <c t="s" s="136" r="B6842">
        <v>11325</v>
      </c>
      <c t="s" s="136" r="C6842">
        <v>10827</v>
      </c>
      <c t="s" s="136" r="D6842">
        <v>191</v>
      </c>
      <c t="s" s="136" r="E6842">
        <v>1144</v>
      </c>
      <c s="150" r="F6842"/>
    </row>
    <row r="6843">
      <c s="113" r="A6843">
        <v>176890000020</v>
      </c>
      <c t="s" s="136" r="B6843">
        <v>11326</v>
      </c>
      <c t="s" s="136" r="C6843">
        <v>10827</v>
      </c>
      <c t="s" s="136" r="D6843">
        <v>191</v>
      </c>
      <c t="s" s="136" r="E6843">
        <v>1144</v>
      </c>
      <c s="150" r="F6843"/>
    </row>
    <row r="6844">
      <c s="113" r="A6844">
        <v>176890000038</v>
      </c>
      <c t="s" s="136" r="B6844">
        <v>11326</v>
      </c>
      <c t="s" s="136" r="C6844">
        <v>10827</v>
      </c>
      <c t="s" s="136" r="D6844">
        <v>191</v>
      </c>
      <c t="s" s="136" r="E6844">
        <v>11327</v>
      </c>
      <c s="150" r="F6844"/>
    </row>
    <row r="6845">
      <c s="113" r="A6845">
        <v>176890000801</v>
      </c>
      <c t="s" s="136" r="B6845">
        <v>11326</v>
      </c>
      <c t="s" s="136" r="C6845">
        <v>10827</v>
      </c>
      <c t="s" s="136" r="D6845">
        <v>191</v>
      </c>
      <c t="s" s="136" r="E6845">
        <v>11328</v>
      </c>
      <c s="150" r="F6845"/>
    </row>
    <row r="6846">
      <c s="113" r="A6846">
        <v>276890000253</v>
      </c>
      <c t="s" s="136" r="B6846">
        <v>11326</v>
      </c>
      <c t="s" s="136" r="C6846">
        <v>10827</v>
      </c>
      <c t="s" s="136" r="D6846">
        <v>191</v>
      </c>
      <c t="s" s="136" r="E6846">
        <v>5283</v>
      </c>
      <c s="150" r="F6846"/>
    </row>
    <row r="6847">
      <c s="113" r="A6847">
        <v>276890000482</v>
      </c>
      <c t="s" s="136" r="B6847">
        <v>11326</v>
      </c>
      <c t="s" s="136" r="C6847">
        <v>10827</v>
      </c>
      <c t="s" s="136" r="D6847">
        <v>191</v>
      </c>
      <c t="s" s="136" r="E6847">
        <v>11329</v>
      </c>
      <c s="150" r="F6847"/>
    </row>
    <row r="6848">
      <c s="50" r="A6848">
        <v>176892000078</v>
      </c>
      <c t="s" s="103" r="B6848">
        <v>11330</v>
      </c>
      <c t="s" s="103" r="C6848">
        <v>4941</v>
      </c>
      <c t="s" s="103" r="D6848">
        <v>191</v>
      </c>
      <c t="s" s="103" r="E6848">
        <v>11331</v>
      </c>
      <c s="150" r="F6848"/>
    </row>
    <row r="6849">
      <c s="50" r="A6849">
        <v>176892000973</v>
      </c>
      <c t="s" s="103" r="B6849">
        <v>11330</v>
      </c>
      <c t="s" s="103" r="C6849">
        <v>4941</v>
      </c>
      <c t="s" s="103" r="D6849">
        <v>191</v>
      </c>
      <c t="s" s="103" r="E6849">
        <v>11332</v>
      </c>
      <c s="150" r="F6849"/>
    </row>
    <row r="6850">
      <c s="50" r="A6850">
        <v>176892000531</v>
      </c>
      <c t="s" s="103" r="B6850">
        <v>11330</v>
      </c>
      <c t="s" s="103" r="C6850">
        <v>4941</v>
      </c>
      <c t="s" s="103" r="D6850">
        <v>191</v>
      </c>
      <c t="s" s="103" r="E6850">
        <v>10641</v>
      </c>
      <c s="150" r="F6850"/>
    </row>
    <row r="6851">
      <c s="50" r="A6851">
        <v>276892001125</v>
      </c>
      <c t="s" s="103" r="B6851">
        <v>11330</v>
      </c>
      <c t="s" s="103" r="C6851">
        <v>4941</v>
      </c>
      <c t="s" s="103" r="D6851">
        <v>191</v>
      </c>
      <c t="s" s="103" r="E6851">
        <v>11333</v>
      </c>
      <c s="150" r="F6851"/>
    </row>
    <row r="6852">
      <c s="50" r="A6852">
        <v>176892099767</v>
      </c>
      <c t="s" s="103" r="B6852">
        <v>11330</v>
      </c>
      <c t="s" s="103" r="C6852">
        <v>4941</v>
      </c>
      <c t="s" s="103" r="D6852">
        <v>191</v>
      </c>
      <c t="s" s="103" r="E6852">
        <v>6968</v>
      </c>
      <c s="150" r="F6852"/>
    </row>
    <row r="6853">
      <c s="50" r="A6853">
        <v>176892000141</v>
      </c>
      <c t="s" s="103" r="B6853">
        <v>11330</v>
      </c>
      <c t="s" s="103" r="C6853">
        <v>4941</v>
      </c>
      <c t="s" s="103" r="D6853">
        <v>191</v>
      </c>
      <c t="s" s="103" r="E6853">
        <v>5332</v>
      </c>
      <c s="150" r="F6853"/>
    </row>
    <row r="6854">
      <c s="50" r="A6854">
        <v>176892000132</v>
      </c>
      <c t="s" s="103" r="B6854">
        <v>11330</v>
      </c>
      <c t="s" s="103" r="C6854">
        <v>4941</v>
      </c>
      <c t="s" s="103" r="D6854">
        <v>191</v>
      </c>
      <c t="s" s="103" r="E6854">
        <v>7301</v>
      </c>
      <c s="150" r="F6854"/>
    </row>
    <row r="6855">
      <c s="50" r="A6855">
        <v>176892000337</v>
      </c>
      <c t="s" s="103" r="B6855">
        <v>11330</v>
      </c>
      <c t="s" s="103" r="C6855">
        <v>4941</v>
      </c>
      <c t="s" s="103" r="D6855">
        <v>191</v>
      </c>
      <c t="s" s="103" r="E6855">
        <v>11334</v>
      </c>
      <c s="150" r="F6855"/>
    </row>
    <row r="6856">
      <c s="50" r="A6856">
        <v>176892000329</v>
      </c>
      <c t="s" s="103" r="B6856">
        <v>11330</v>
      </c>
      <c t="s" s="103" r="C6856">
        <v>4941</v>
      </c>
      <c t="s" s="103" r="D6856">
        <v>191</v>
      </c>
      <c t="s" s="103" r="E6856">
        <v>10215</v>
      </c>
      <c s="150" r="F6856"/>
    </row>
    <row r="6857">
      <c s="50" r="A6857">
        <v>176892000744</v>
      </c>
      <c t="s" s="103" r="B6857">
        <v>11330</v>
      </c>
      <c t="s" s="103" r="C6857">
        <v>4941</v>
      </c>
      <c t="s" s="103" r="D6857">
        <v>191</v>
      </c>
      <c t="s" s="103" r="E6857">
        <v>11335</v>
      </c>
      <c s="150" r="F6857"/>
    </row>
    <row r="6858">
      <c s="50" r="A6858">
        <v>176892000345</v>
      </c>
      <c t="s" s="103" r="B6858">
        <v>11330</v>
      </c>
      <c t="s" s="103" r="C6858">
        <v>4941</v>
      </c>
      <c t="s" s="103" r="D6858">
        <v>191</v>
      </c>
      <c t="s" s="103" r="E6858">
        <v>11336</v>
      </c>
      <c s="150" r="F6858"/>
    </row>
    <row r="6859">
      <c s="50" r="A6859">
        <v>176892000213</v>
      </c>
      <c t="s" s="103" r="B6859">
        <v>11330</v>
      </c>
      <c t="s" s="103" r="C6859">
        <v>4941</v>
      </c>
      <c t="s" s="103" r="D6859">
        <v>191</v>
      </c>
      <c t="s" s="103" r="E6859">
        <v>11337</v>
      </c>
      <c s="150" r="F6859"/>
    </row>
    <row r="6860">
      <c s="50" r="A6860">
        <v>176892000094</v>
      </c>
      <c t="s" s="103" r="B6860">
        <v>11330</v>
      </c>
      <c t="s" s="103" r="C6860">
        <v>4941</v>
      </c>
      <c t="s" s="103" r="D6860">
        <v>191</v>
      </c>
      <c t="s" s="103" r="E6860">
        <v>1825</v>
      </c>
      <c s="150" r="F6860"/>
    </row>
    <row r="6861">
      <c s="50" r="A6861">
        <v>176892000779</v>
      </c>
      <c t="s" s="103" r="B6861">
        <v>11330</v>
      </c>
      <c t="s" s="103" r="C6861">
        <v>4941</v>
      </c>
      <c t="s" s="103" r="D6861">
        <v>191</v>
      </c>
      <c t="s" s="103" r="E6861">
        <v>11338</v>
      </c>
      <c s="150" r="F6861"/>
    </row>
    <row r="6862">
      <c s="50" r="A6862">
        <v>176892000242</v>
      </c>
      <c t="s" s="103" r="B6862">
        <v>11330</v>
      </c>
      <c t="s" s="103" r="C6862">
        <v>4941</v>
      </c>
      <c t="s" s="103" r="D6862">
        <v>191</v>
      </c>
      <c t="s" s="103" r="E6862">
        <v>11339</v>
      </c>
      <c s="150" r="F6862"/>
    </row>
    <row r="6863">
      <c s="50" r="A6863">
        <v>176892000272</v>
      </c>
      <c t="s" s="103" r="B6863">
        <v>11330</v>
      </c>
      <c t="s" s="103" r="C6863">
        <v>4941</v>
      </c>
      <c t="s" s="103" r="D6863">
        <v>191</v>
      </c>
      <c t="s" s="103" r="E6863">
        <v>1826</v>
      </c>
      <c s="150" r="F6863"/>
    </row>
    <row r="6864">
      <c s="50" r="A6864">
        <v>176892000124</v>
      </c>
      <c t="s" s="103" r="B6864">
        <v>11330</v>
      </c>
      <c t="s" s="103" r="C6864">
        <v>4941</v>
      </c>
      <c t="s" s="103" r="D6864">
        <v>191</v>
      </c>
      <c t="s" s="103" r="E6864">
        <v>11340</v>
      </c>
      <c s="150" r="F6864"/>
    </row>
    <row r="6865">
      <c s="50" r="A6865">
        <v>176892000558</v>
      </c>
      <c t="s" s="103" r="B6865">
        <v>11330</v>
      </c>
      <c t="s" s="103" r="C6865">
        <v>4941</v>
      </c>
      <c t="s" s="103" r="D6865">
        <v>191</v>
      </c>
      <c t="s" s="103" r="E6865">
        <v>11341</v>
      </c>
      <c s="150" r="F6865"/>
    </row>
    <row r="6866">
      <c s="50" r="A6866">
        <v>176892000116</v>
      </c>
      <c t="s" s="103" r="B6866">
        <v>11330</v>
      </c>
      <c t="s" s="103" r="C6866">
        <v>4941</v>
      </c>
      <c t="s" s="103" r="D6866">
        <v>191</v>
      </c>
      <c t="s" s="103" r="E6866">
        <v>5311</v>
      </c>
      <c s="150" r="F6866"/>
    </row>
    <row r="6867">
      <c s="113" r="A6867">
        <v>176895000176</v>
      </c>
      <c t="s" s="136" r="B6867">
        <v>11342</v>
      </c>
      <c t="s" s="136" r="C6867">
        <v>10827</v>
      </c>
      <c t="s" s="136" r="D6867">
        <v>191</v>
      </c>
      <c t="s" s="136" r="E6867">
        <v>1144</v>
      </c>
      <c s="150" r="F6867"/>
    </row>
    <row r="6868">
      <c s="113" r="A6868">
        <v>176895000184</v>
      </c>
      <c t="s" s="136" r="B6868">
        <v>11342</v>
      </c>
      <c t="s" s="136" r="C6868">
        <v>10827</v>
      </c>
      <c t="s" s="136" r="D6868">
        <v>191</v>
      </c>
      <c t="s" s="136" r="E6868">
        <v>5311</v>
      </c>
      <c s="150" r="F6868"/>
    </row>
    <row r="6869">
      <c s="113" r="A6869">
        <v>176895000206</v>
      </c>
      <c t="s" s="136" r="B6869">
        <v>11342</v>
      </c>
      <c t="s" s="136" r="C6869">
        <v>10827</v>
      </c>
      <c t="s" s="136" r="D6869">
        <v>191</v>
      </c>
      <c t="s" s="136" r="E6869">
        <v>5296</v>
      </c>
      <c s="150" r="F6869"/>
    </row>
    <row r="6870">
      <c s="113" r="A6870">
        <v>176895000478</v>
      </c>
      <c t="s" s="136" r="B6870">
        <v>11342</v>
      </c>
      <c t="s" s="136" r="C6870">
        <v>10827</v>
      </c>
      <c t="s" s="136" r="D6870">
        <v>191</v>
      </c>
      <c t="s" s="136" r="E6870">
        <v>2524</v>
      </c>
      <c s="150" r="F6870"/>
    </row>
    <row r="6871">
      <c s="113" r="A6871">
        <v>176895000168</v>
      </c>
      <c t="s" s="136" r="B6871">
        <v>11342</v>
      </c>
      <c t="s" s="136" r="C6871">
        <v>10827</v>
      </c>
      <c t="s" s="136" r="D6871">
        <v>191</v>
      </c>
      <c t="s" s="136" r="E6871">
        <v>11343</v>
      </c>
      <c s="150" r="F6871"/>
    </row>
    <row r="6872">
      <c s="113" r="A6872">
        <v>176895000231</v>
      </c>
      <c t="s" s="136" r="B6872">
        <v>11342</v>
      </c>
      <c t="s" s="136" r="C6872">
        <v>10827</v>
      </c>
      <c t="s" s="136" r="D6872">
        <v>191</v>
      </c>
      <c t="s" s="136" r="E6872">
        <v>4210</v>
      </c>
      <c s="150" r="F6872"/>
    </row>
    <row r="6873">
      <c s="113" r="A6873">
        <v>176895000346</v>
      </c>
      <c t="s" s="136" r="B6873">
        <v>11342</v>
      </c>
      <c t="s" s="136" r="C6873">
        <v>10827</v>
      </c>
      <c t="s" s="136" r="D6873">
        <v>191</v>
      </c>
      <c t="s" s="136" r="E6873">
        <v>5293</v>
      </c>
      <c s="150" r="F6873"/>
    </row>
    <row r="6874">
      <c s="113" r="A6874">
        <v>176895000770</v>
      </c>
      <c t="s" s="136" r="B6874">
        <v>11342</v>
      </c>
      <c t="s" s="136" r="C6874">
        <v>10827</v>
      </c>
      <c t="s" s="136" r="D6874">
        <v>191</v>
      </c>
      <c t="s" s="136" r="E6874">
        <v>11344</v>
      </c>
      <c s="150" r="F6874"/>
    </row>
    <row r="6875">
      <c s="113" r="A6875">
        <v>276895000111</v>
      </c>
      <c t="s" s="136" r="B6875">
        <v>11342</v>
      </c>
      <c t="s" s="136" r="C6875">
        <v>10827</v>
      </c>
      <c t="s" s="136" r="D6875">
        <v>191</v>
      </c>
      <c t="s" s="136" r="E6875">
        <v>11345</v>
      </c>
      <c s="150" r="F6875"/>
    </row>
    <row r="6876">
      <c s="113" r="A6876">
        <v>276895000588</v>
      </c>
      <c t="s" s="136" r="B6876">
        <v>11342</v>
      </c>
      <c t="s" s="136" r="C6876">
        <v>10827</v>
      </c>
      <c t="s" s="136" r="D6876">
        <v>191</v>
      </c>
      <c t="s" s="136" r="E6876">
        <v>1142</v>
      </c>
      <c s="150" r="F6876"/>
    </row>
    <row r="6877">
      <c s="113" r="A6877">
        <v>176895000125</v>
      </c>
      <c t="s" s="136" r="B6877">
        <v>11342</v>
      </c>
      <c t="s" s="136" r="C6877">
        <v>10827</v>
      </c>
      <c t="s" s="136" r="D6877">
        <v>191</v>
      </c>
      <c t="s" s="136" r="E6877">
        <v>5335</v>
      </c>
      <c s="150" r="F6877"/>
    </row>
    <row r="6878">
      <c s="113" r="A6878">
        <v>176895000192</v>
      </c>
      <c t="s" s="136" r="B6878">
        <v>11342</v>
      </c>
      <c t="s" s="136" r="C6878">
        <v>10827</v>
      </c>
      <c t="s" s="136" r="D6878">
        <v>191</v>
      </c>
      <c t="s" s="136" r="E6878">
        <v>11346</v>
      </c>
      <c s="150" r="F6878"/>
    </row>
    <row r="6879">
      <c s="113" r="A6879">
        <v>176895000222</v>
      </c>
      <c t="s" s="136" r="B6879">
        <v>11342</v>
      </c>
      <c t="s" s="136" r="C6879">
        <v>10827</v>
      </c>
      <c t="s" s="136" r="D6879">
        <v>191</v>
      </c>
      <c t="s" s="136" r="E6879">
        <v>1825</v>
      </c>
      <c s="150" r="F6879"/>
    </row>
    <row r="6880">
      <c s="113" r="A6880">
        <v>276895000138</v>
      </c>
      <c t="s" s="136" r="B6880">
        <v>11342</v>
      </c>
      <c t="s" s="136" r="C6880">
        <v>10827</v>
      </c>
      <c t="s" s="136" r="D6880">
        <v>191</v>
      </c>
      <c t="s" s="136" r="E6880">
        <v>11347</v>
      </c>
      <c s="150" r="F6880"/>
    </row>
    <row r="6881">
      <c s="113" r="A6881">
        <v>181001000041</v>
      </c>
      <c t="s" s="136" r="B6881">
        <v>367</v>
      </c>
      <c t="s" s="136" r="C6881">
        <v>367</v>
      </c>
      <c t="s" s="136" r="D6881">
        <v>367</v>
      </c>
      <c t="s" s="136" r="E6881">
        <v>3866</v>
      </c>
      <c s="150" r="F6881"/>
    </row>
    <row r="6882">
      <c s="113" r="A6882">
        <v>181001000092</v>
      </c>
      <c t="s" s="136" r="B6882">
        <v>367</v>
      </c>
      <c t="s" s="136" r="C6882">
        <v>367</v>
      </c>
      <c t="s" s="136" r="D6882">
        <v>367</v>
      </c>
      <c t="s" s="136" r="E6882">
        <v>1313</v>
      </c>
      <c s="150" r="F6882"/>
    </row>
    <row r="6883">
      <c s="113" r="A6883">
        <v>181001002168</v>
      </c>
      <c t="s" s="136" r="B6883">
        <v>367</v>
      </c>
      <c t="s" s="136" r="C6883">
        <v>367</v>
      </c>
      <c t="s" s="136" r="D6883">
        <v>367</v>
      </c>
      <c t="s" s="136" r="E6883">
        <v>11348</v>
      </c>
      <c s="150" r="F6883"/>
    </row>
    <row r="6884">
      <c s="113" r="A6884">
        <v>181001002796</v>
      </c>
      <c t="s" s="136" r="B6884">
        <v>367</v>
      </c>
      <c t="s" s="136" r="C6884">
        <v>367</v>
      </c>
      <c t="s" s="136" r="D6884">
        <v>367</v>
      </c>
      <c t="s" s="136" r="E6884">
        <v>947</v>
      </c>
      <c s="150" r="F6884"/>
    </row>
    <row r="6885">
      <c s="113" r="A6885">
        <v>181001000769</v>
      </c>
      <c t="s" s="136" r="B6885">
        <v>367</v>
      </c>
      <c t="s" s="136" r="C6885">
        <v>367</v>
      </c>
      <c t="s" s="136" r="D6885">
        <v>367</v>
      </c>
      <c t="s" s="136" r="E6885">
        <v>5332</v>
      </c>
      <c s="150" r="F6885"/>
    </row>
    <row r="6886">
      <c s="113" r="A6886">
        <v>181001001196</v>
      </c>
      <c t="s" s="136" r="B6886">
        <v>367</v>
      </c>
      <c t="s" s="136" r="C6886">
        <v>367</v>
      </c>
      <c t="s" s="136" r="D6886">
        <v>367</v>
      </c>
      <c t="s" s="136" r="E6886">
        <v>11349</v>
      </c>
      <c s="150" r="F6886"/>
    </row>
    <row r="6887">
      <c s="113" r="A6887">
        <v>181001001200</v>
      </c>
      <c t="s" s="136" r="B6887">
        <v>367</v>
      </c>
      <c t="s" s="136" r="C6887">
        <v>367</v>
      </c>
      <c t="s" s="136" r="D6887">
        <v>367</v>
      </c>
      <c t="s" s="136" r="E6887">
        <v>10768</v>
      </c>
      <c s="150" r="F6887"/>
    </row>
    <row r="6888">
      <c s="113" r="A6888">
        <v>181001001978</v>
      </c>
      <c t="s" s="136" r="B6888">
        <v>367</v>
      </c>
      <c t="s" s="136" r="C6888">
        <v>367</v>
      </c>
      <c t="s" s="136" r="D6888">
        <v>367</v>
      </c>
      <c t="s" s="136" r="E6888">
        <v>11350</v>
      </c>
      <c s="150" r="F6888"/>
    </row>
    <row r="6889">
      <c s="113" r="A6889">
        <v>181001002079</v>
      </c>
      <c t="s" s="136" r="B6889">
        <v>367</v>
      </c>
      <c t="s" s="136" r="C6889">
        <v>367</v>
      </c>
      <c t="s" s="136" r="D6889">
        <v>367</v>
      </c>
      <c t="s" s="136" r="E6889">
        <v>5335</v>
      </c>
      <c s="150" r="F6889"/>
    </row>
    <row r="6890">
      <c s="113" r="A6890">
        <v>181001002184</v>
      </c>
      <c t="s" s="136" r="B6890">
        <v>367</v>
      </c>
      <c t="s" s="136" r="C6890">
        <v>367</v>
      </c>
      <c t="s" s="136" r="D6890">
        <v>367</v>
      </c>
      <c t="s" s="136" r="E6890">
        <v>8313</v>
      </c>
      <c s="150" r="F6890"/>
    </row>
    <row r="6891">
      <c s="113" r="A6891">
        <v>181001002303</v>
      </c>
      <c t="s" s="136" r="B6891">
        <v>367</v>
      </c>
      <c t="s" s="136" r="C6891">
        <v>367</v>
      </c>
      <c t="s" s="136" r="D6891">
        <v>367</v>
      </c>
      <c t="s" s="136" r="E6891">
        <v>5497</v>
      </c>
      <c s="150" r="F6891"/>
    </row>
    <row r="6892">
      <c s="113" r="A6892">
        <v>181001002877</v>
      </c>
      <c t="s" s="136" r="B6892">
        <v>367</v>
      </c>
      <c t="s" s="136" r="C6892">
        <v>367</v>
      </c>
      <c t="s" s="136" r="D6892">
        <v>367</v>
      </c>
      <c t="s" s="136" r="E6892">
        <v>11351</v>
      </c>
      <c s="150" r="F6892"/>
    </row>
    <row r="6893">
      <c s="113" r="A6893">
        <v>181001000777</v>
      </c>
      <c t="s" s="136" r="B6893">
        <v>367</v>
      </c>
      <c t="s" s="136" r="C6893">
        <v>367</v>
      </c>
      <c t="s" s="136" r="D6893">
        <v>367</v>
      </c>
      <c t="s" s="136" r="E6893">
        <v>11352</v>
      </c>
      <c s="150" r="F6893"/>
    </row>
    <row r="6894">
      <c s="113" r="A6894">
        <v>181001002915</v>
      </c>
      <c t="s" s="136" r="B6894">
        <v>367</v>
      </c>
      <c t="s" s="136" r="C6894">
        <v>367</v>
      </c>
      <c t="s" s="136" r="D6894">
        <v>367</v>
      </c>
      <c t="s" s="136" r="E6894">
        <v>1826</v>
      </c>
      <c s="150" r="F6894"/>
    </row>
    <row r="6895">
      <c s="113" r="A6895">
        <v>181001001188</v>
      </c>
      <c t="s" s="136" r="B6895">
        <v>367</v>
      </c>
      <c t="s" s="136" r="C6895">
        <v>367</v>
      </c>
      <c t="s" s="136" r="D6895">
        <v>367</v>
      </c>
      <c t="s" s="136" r="E6895">
        <v>11353</v>
      </c>
      <c s="150" r="F6895"/>
    </row>
    <row r="6896">
      <c s="113" r="A6896">
        <v>181001001676</v>
      </c>
      <c t="s" s="136" r="B6896">
        <v>367</v>
      </c>
      <c t="s" s="136" r="C6896">
        <v>367</v>
      </c>
      <c t="s" s="136" r="D6896">
        <v>367</v>
      </c>
      <c t="s" s="136" r="E6896">
        <v>11354</v>
      </c>
      <c s="150" r="F6896"/>
    </row>
    <row r="6897">
      <c s="113" r="A6897">
        <v>181001002273</v>
      </c>
      <c t="s" s="136" r="B6897">
        <v>367</v>
      </c>
      <c t="s" s="136" r="C6897">
        <v>367</v>
      </c>
      <c t="s" s="136" r="D6897">
        <v>367</v>
      </c>
      <c t="s" s="136" r="E6897">
        <v>11355</v>
      </c>
      <c s="150" r="F6897"/>
    </row>
    <row r="6898">
      <c s="113" r="A6898">
        <v>181001002516</v>
      </c>
      <c t="s" s="136" r="B6898">
        <v>367</v>
      </c>
      <c t="s" s="136" r="C6898">
        <v>367</v>
      </c>
      <c t="s" s="136" r="D6898">
        <v>367</v>
      </c>
      <c t="s" s="136" r="E6898">
        <v>11356</v>
      </c>
      <c s="150" r="F6898"/>
    </row>
    <row r="6899">
      <c s="113" r="A6899">
        <v>181001000416</v>
      </c>
      <c t="s" s="136" r="B6899">
        <v>367</v>
      </c>
      <c t="s" s="136" r="C6899">
        <v>367</v>
      </c>
      <c t="s" s="136" r="D6899">
        <v>367</v>
      </c>
      <c t="s" s="136" r="E6899">
        <v>11357</v>
      </c>
      <c s="150" r="F6899"/>
    </row>
    <row r="6900">
      <c s="113" r="A6900">
        <v>181001001854</v>
      </c>
      <c t="s" s="136" r="B6900">
        <v>367</v>
      </c>
      <c t="s" s="136" r="C6900">
        <v>367</v>
      </c>
      <c t="s" s="136" r="D6900">
        <v>367</v>
      </c>
      <c t="s" s="136" r="E6900">
        <v>11358</v>
      </c>
      <c s="150" r="F6900"/>
    </row>
    <row r="6901">
      <c s="113" r="A6901">
        <v>181001002265</v>
      </c>
      <c t="s" s="136" r="B6901">
        <v>367</v>
      </c>
      <c t="s" s="136" r="C6901">
        <v>367</v>
      </c>
      <c t="s" s="136" r="D6901">
        <v>367</v>
      </c>
      <c t="s" s="136" r="E6901">
        <v>11359</v>
      </c>
      <c s="150" r="F6901"/>
    </row>
    <row r="6902">
      <c s="113" r="A6902">
        <v>181001003202</v>
      </c>
      <c t="s" s="136" r="B6902">
        <v>367</v>
      </c>
      <c t="s" s="136" r="C6902">
        <v>367</v>
      </c>
      <c t="s" s="136" r="D6902">
        <v>367</v>
      </c>
      <c t="s" s="136" r="E6902">
        <v>11360</v>
      </c>
      <c s="150" r="F6902"/>
    </row>
    <row r="6903">
      <c s="113" r="A6903">
        <v>381001003066</v>
      </c>
      <c t="s" s="136" r="B6903">
        <v>367</v>
      </c>
      <c t="s" s="136" r="C6903">
        <v>367</v>
      </c>
      <c t="s" s="136" r="D6903">
        <v>367</v>
      </c>
      <c t="s" s="136" r="E6903">
        <v>11361</v>
      </c>
      <c s="150" r="F6903"/>
    </row>
    <row r="6904">
      <c s="113" r="A6904">
        <v>181065000011</v>
      </c>
      <c t="s" s="136" r="B6904">
        <v>11362</v>
      </c>
      <c t="s" s="136" r="C6904">
        <v>367</v>
      </c>
      <c t="s" s="136" r="D6904">
        <v>367</v>
      </c>
      <c t="s" s="136" r="E6904">
        <v>1841</v>
      </c>
      <c s="150" r="F6904"/>
    </row>
    <row r="6905">
      <c s="113" r="A6905">
        <v>381065000028</v>
      </c>
      <c t="s" s="136" r="B6905">
        <v>11362</v>
      </c>
      <c t="s" s="136" r="C6905">
        <v>367</v>
      </c>
      <c t="s" s="136" r="D6905">
        <v>367</v>
      </c>
      <c t="s" s="136" r="E6905">
        <v>11363</v>
      </c>
      <c s="150" r="F6905"/>
    </row>
    <row r="6906">
      <c s="113" r="A6906">
        <v>181065002676</v>
      </c>
      <c t="s" s="136" r="B6906">
        <v>11362</v>
      </c>
      <c t="s" s="136" r="C6906">
        <v>367</v>
      </c>
      <c t="s" s="136" r="D6906">
        <v>367</v>
      </c>
      <c t="s" s="136" r="E6906">
        <v>11364</v>
      </c>
      <c s="150" r="F6906"/>
    </row>
    <row r="6907">
      <c s="113" r="A6907">
        <v>181065002722</v>
      </c>
      <c t="s" s="136" r="B6907">
        <v>11362</v>
      </c>
      <c t="s" s="136" r="C6907">
        <v>367</v>
      </c>
      <c t="s" s="136" r="D6907">
        <v>367</v>
      </c>
      <c t="s" s="136" r="E6907">
        <v>1801</v>
      </c>
      <c s="150" r="F6907"/>
    </row>
    <row r="6908">
      <c s="113" r="A6908">
        <v>181220000138</v>
      </c>
      <c t="s" s="136" r="B6908">
        <v>11365</v>
      </c>
      <c t="s" s="136" r="C6908">
        <v>367</v>
      </c>
      <c t="s" s="136" r="D6908">
        <v>367</v>
      </c>
      <c t="s" s="136" r="E6908">
        <v>11366</v>
      </c>
      <c s="150" r="F6908"/>
    </row>
    <row r="6909">
      <c s="113" r="A6909">
        <v>181220000251</v>
      </c>
      <c t="s" s="136" r="B6909">
        <v>11365</v>
      </c>
      <c t="s" s="136" r="C6909">
        <v>367</v>
      </c>
      <c t="s" s="136" r="D6909">
        <v>367</v>
      </c>
      <c t="s" s="136" r="E6909">
        <v>6316</v>
      </c>
      <c s="150" r="F6909"/>
    </row>
    <row r="6910">
      <c s="113" r="A6910">
        <v>181736000444</v>
      </c>
      <c t="s" s="136" r="B6910">
        <v>11367</v>
      </c>
      <c t="s" s="136" r="C6910">
        <v>367</v>
      </c>
      <c t="s" s="136" r="D6910">
        <v>367</v>
      </c>
      <c t="s" s="136" r="E6910">
        <v>1942</v>
      </c>
      <c s="150" r="F6910"/>
    </row>
    <row r="6911">
      <c s="113" r="A6911">
        <v>181736000622</v>
      </c>
      <c t="s" s="136" r="B6911">
        <v>11367</v>
      </c>
      <c t="s" s="136" r="C6911">
        <v>367</v>
      </c>
      <c t="s" s="136" r="D6911">
        <v>367</v>
      </c>
      <c t="s" s="136" r="E6911">
        <v>8368</v>
      </c>
      <c s="150" r="F6911"/>
    </row>
    <row r="6912">
      <c s="113" r="A6912">
        <v>181736002251</v>
      </c>
      <c t="s" s="136" r="B6912">
        <v>11367</v>
      </c>
      <c t="s" s="136" r="C6912">
        <v>367</v>
      </c>
      <c t="s" s="136" r="D6912">
        <v>367</v>
      </c>
      <c t="s" s="136" r="E6912">
        <v>11368</v>
      </c>
      <c s="150" r="F6912"/>
    </row>
    <row r="6913">
      <c s="113" r="A6913">
        <v>181736002269</v>
      </c>
      <c t="s" s="136" r="B6913">
        <v>11367</v>
      </c>
      <c t="s" s="136" r="C6913">
        <v>367</v>
      </c>
      <c t="s" s="136" r="D6913">
        <v>367</v>
      </c>
      <c t="s" s="136" r="E6913">
        <v>5581</v>
      </c>
      <c s="150" r="F6913"/>
    </row>
    <row r="6914">
      <c s="113" r="A6914">
        <v>181736002391</v>
      </c>
      <c t="s" s="136" r="B6914">
        <v>11367</v>
      </c>
      <c t="s" s="136" r="C6914">
        <v>367</v>
      </c>
      <c t="s" s="136" r="D6914">
        <v>367</v>
      </c>
      <c t="s" s="136" r="E6914">
        <v>10008</v>
      </c>
      <c s="150" r="F6914"/>
    </row>
    <row r="6915">
      <c s="113" r="A6915">
        <v>181736002528</v>
      </c>
      <c t="s" s="136" r="B6915">
        <v>11367</v>
      </c>
      <c t="s" s="136" r="C6915">
        <v>367</v>
      </c>
      <c t="s" s="136" r="D6915">
        <v>367</v>
      </c>
      <c t="s" s="136" r="E6915">
        <v>947</v>
      </c>
      <c s="150" r="F6915"/>
    </row>
    <row r="6916">
      <c s="113" r="A6916">
        <v>181736001491</v>
      </c>
      <c t="s" s="136" r="B6916">
        <v>11367</v>
      </c>
      <c t="s" s="136" r="C6916">
        <v>367</v>
      </c>
      <c t="s" s="136" r="D6916">
        <v>367</v>
      </c>
      <c t="s" s="136" r="E6916">
        <v>3887</v>
      </c>
      <c s="150" r="F6916"/>
    </row>
    <row r="6917">
      <c s="113" r="A6917">
        <v>181736001521</v>
      </c>
      <c t="s" s="136" r="B6917">
        <v>11367</v>
      </c>
      <c t="s" s="136" r="C6917">
        <v>367</v>
      </c>
      <c t="s" s="136" r="D6917">
        <v>367</v>
      </c>
      <c t="s" s="136" r="E6917">
        <v>2470</v>
      </c>
      <c s="150" r="F6917"/>
    </row>
    <row r="6918">
      <c s="113" r="A6918">
        <v>181736002307</v>
      </c>
      <c t="s" s="136" r="B6918">
        <v>11367</v>
      </c>
      <c t="s" s="136" r="C6918">
        <v>367</v>
      </c>
      <c t="s" s="136" r="D6918">
        <v>367</v>
      </c>
      <c t="s" s="136" r="E6918">
        <v>11369</v>
      </c>
      <c s="150" r="F6918"/>
    </row>
    <row r="6919">
      <c s="113" r="A6919">
        <v>181300001922</v>
      </c>
      <c t="s" s="136" r="B6919">
        <v>11370</v>
      </c>
      <c t="s" s="136" r="C6919">
        <v>367</v>
      </c>
      <c t="s" s="136" r="D6919">
        <v>367</v>
      </c>
      <c t="s" s="136" r="E6919">
        <v>11371</v>
      </c>
      <c s="150" r="F6919"/>
    </row>
    <row r="6920">
      <c s="113" r="A6920">
        <v>181736002161</v>
      </c>
      <c t="s" s="136" r="B6920">
        <v>11370</v>
      </c>
      <c t="s" s="136" r="C6920">
        <v>367</v>
      </c>
      <c t="s" s="136" r="D6920">
        <v>367</v>
      </c>
      <c t="s" s="136" r="E6920">
        <v>11372</v>
      </c>
      <c s="150" r="F6920"/>
    </row>
    <row r="6921">
      <c s="113" r="A6921">
        <v>181736000398</v>
      </c>
      <c t="s" s="136" r="B6921">
        <v>11367</v>
      </c>
      <c t="s" s="136" r="C6921">
        <v>367</v>
      </c>
      <c t="s" s="136" r="D6921">
        <v>367</v>
      </c>
      <c t="s" s="136" r="E6921">
        <v>11373</v>
      </c>
      <c s="150" r="F6921"/>
    </row>
    <row r="6922">
      <c s="113" r="A6922">
        <v>181736000657</v>
      </c>
      <c t="s" s="136" r="B6922">
        <v>11367</v>
      </c>
      <c t="s" s="136" r="C6922">
        <v>367</v>
      </c>
      <c t="s" s="136" r="D6922">
        <v>367</v>
      </c>
      <c t="s" s="136" r="E6922">
        <v>1554</v>
      </c>
      <c s="150" r="F6922"/>
    </row>
    <row r="6923">
      <c s="113" r="A6923">
        <v>181736001459</v>
      </c>
      <c t="s" s="136" r="B6923">
        <v>11367</v>
      </c>
      <c t="s" s="136" r="C6923">
        <v>367</v>
      </c>
      <c t="s" s="136" r="D6923">
        <v>367</v>
      </c>
      <c t="s" s="136" r="E6923">
        <v>5285</v>
      </c>
      <c s="150" r="F6923"/>
    </row>
    <row r="6924">
      <c s="113" r="A6924">
        <v>181736002137</v>
      </c>
      <c t="s" s="136" r="B6924">
        <v>11367</v>
      </c>
      <c t="s" s="136" r="C6924">
        <v>367</v>
      </c>
      <c t="s" s="136" r="D6924">
        <v>367</v>
      </c>
      <c t="s" s="136" r="E6924">
        <v>11374</v>
      </c>
      <c s="150" r="F6924"/>
    </row>
    <row r="6925">
      <c s="113" r="A6925">
        <v>181736002170</v>
      </c>
      <c t="s" s="136" r="B6925">
        <v>11367</v>
      </c>
      <c t="s" s="136" r="C6925">
        <v>367</v>
      </c>
      <c t="s" s="136" r="D6925">
        <v>367</v>
      </c>
      <c t="s" s="136" r="E6925">
        <v>5293</v>
      </c>
      <c s="150" r="F6925"/>
    </row>
    <row r="6926">
      <c s="113" r="A6926">
        <v>181736002315</v>
      </c>
      <c t="s" s="136" r="B6926">
        <v>11367</v>
      </c>
      <c t="s" s="136" r="C6926">
        <v>367</v>
      </c>
      <c t="s" s="136" r="D6926">
        <v>367</v>
      </c>
      <c t="s" s="136" r="E6926">
        <v>11375</v>
      </c>
      <c s="150" r="F6926"/>
    </row>
    <row r="6927">
      <c s="113" r="A6927">
        <v>181736002536</v>
      </c>
      <c t="s" s="136" r="B6927">
        <v>11367</v>
      </c>
      <c t="s" s="136" r="C6927">
        <v>367</v>
      </c>
      <c t="s" s="136" r="D6927">
        <v>367</v>
      </c>
      <c t="s" s="136" r="E6927">
        <v>11376</v>
      </c>
      <c s="150" r="F6927"/>
    </row>
    <row r="6928">
      <c s="113" r="A6928">
        <v>181794000021</v>
      </c>
      <c t="s" s="136" r="B6928">
        <v>11377</v>
      </c>
      <c t="s" s="136" r="C6928">
        <v>367</v>
      </c>
      <c t="s" s="136" r="D6928">
        <v>367</v>
      </c>
      <c t="s" s="136" r="E6928">
        <v>9098</v>
      </c>
      <c s="150" r="F6928"/>
    </row>
    <row r="6929">
      <c s="113" r="A6929">
        <v>181794003801</v>
      </c>
      <c t="s" s="136" r="B6929">
        <v>11377</v>
      </c>
      <c t="s" s="136" r="C6929">
        <v>367</v>
      </c>
      <c t="s" s="136" r="D6929">
        <v>367</v>
      </c>
      <c t="s" s="136" r="E6929">
        <v>8333</v>
      </c>
      <c s="150" r="F6929"/>
    </row>
    <row r="6930">
      <c s="113" r="A6930">
        <v>181794004361</v>
      </c>
      <c t="s" s="136" r="B6930">
        <v>11377</v>
      </c>
      <c t="s" s="136" r="C6930">
        <v>367</v>
      </c>
      <c t="s" s="136" r="D6930">
        <v>367</v>
      </c>
      <c t="s" s="136" r="E6930">
        <v>11378</v>
      </c>
      <c s="150" r="F6930"/>
    </row>
    <row r="6931">
      <c s="113" r="A6931">
        <v>181794004191</v>
      </c>
      <c t="s" s="136" r="B6931">
        <v>11377</v>
      </c>
      <c t="s" s="136" r="C6931">
        <v>367</v>
      </c>
      <c t="s" s="136" r="D6931">
        <v>367</v>
      </c>
      <c t="s" s="136" r="E6931">
        <v>5347</v>
      </c>
      <c s="150" r="F6931"/>
    </row>
    <row r="6932">
      <c s="113" r="A6932">
        <v>181794004565</v>
      </c>
      <c t="s" s="136" r="B6932">
        <v>11377</v>
      </c>
      <c t="s" s="136" r="C6932">
        <v>367</v>
      </c>
      <c t="s" s="136" r="D6932">
        <v>367</v>
      </c>
      <c t="s" s="136" r="E6932">
        <v>5794</v>
      </c>
      <c s="150" r="F6932"/>
    </row>
    <row r="6933">
      <c s="113" r="A6933">
        <v>181794000748</v>
      </c>
      <c t="s" s="136" r="B6933">
        <v>11377</v>
      </c>
      <c t="s" s="136" r="C6933">
        <v>367</v>
      </c>
      <c t="s" s="136" r="D6933">
        <v>367</v>
      </c>
      <c t="s" s="136" r="E6933">
        <v>11379</v>
      </c>
      <c s="150" r="F6933"/>
    </row>
    <row r="6934">
      <c s="113" r="A6934">
        <v>181794004255</v>
      </c>
      <c t="s" s="136" r="B6934">
        <v>11377</v>
      </c>
      <c t="s" s="136" r="C6934">
        <v>367</v>
      </c>
      <c t="s" s="136" r="D6934">
        <v>367</v>
      </c>
      <c t="s" s="136" r="E6934">
        <v>1841</v>
      </c>
      <c s="150" r="F6934"/>
    </row>
    <row r="6935">
      <c s="113" r="A6935">
        <v>181794004921</v>
      </c>
      <c t="s" s="136" r="B6935">
        <v>11377</v>
      </c>
      <c t="s" s="136" r="C6935">
        <v>367</v>
      </c>
      <c t="s" s="136" r="D6935">
        <v>367</v>
      </c>
      <c t="s" s="136" r="E6935">
        <v>5577</v>
      </c>
      <c s="150" r="F6935"/>
    </row>
    <row r="6936">
      <c s="113" r="A6936">
        <v>181794005049</v>
      </c>
      <c t="s" s="136" r="B6936">
        <v>11377</v>
      </c>
      <c t="s" s="136" r="C6936">
        <v>367</v>
      </c>
      <c t="s" s="136" r="D6936">
        <v>367</v>
      </c>
      <c t="s" s="136" r="E6936">
        <v>11380</v>
      </c>
      <c s="150" r="F6936"/>
    </row>
    <row r="6937">
      <c s="113" r="A6937">
        <v>181794002996</v>
      </c>
      <c t="s" s="136" r="B6937">
        <v>11377</v>
      </c>
      <c t="s" s="136" r="C6937">
        <v>367</v>
      </c>
      <c t="s" s="136" r="D6937">
        <v>367</v>
      </c>
      <c t="s" s="136" r="E6937">
        <v>8382</v>
      </c>
      <c s="150" r="F6937"/>
    </row>
    <row r="6938">
      <c s="113" r="A6938">
        <v>181794003151</v>
      </c>
      <c t="s" s="136" r="B6938">
        <v>11377</v>
      </c>
      <c t="s" s="136" r="C6938">
        <v>367</v>
      </c>
      <c t="s" s="136" r="D6938">
        <v>367</v>
      </c>
      <c t="s" s="136" r="E6938">
        <v>11381</v>
      </c>
      <c s="150" r="F6938"/>
    </row>
    <row r="6939">
      <c s="113" r="A6939">
        <v>181794004913</v>
      </c>
      <c t="s" s="136" r="B6939">
        <v>11377</v>
      </c>
      <c t="s" s="136" r="C6939">
        <v>367</v>
      </c>
      <c t="s" s="136" r="D6939">
        <v>367</v>
      </c>
      <c t="s" s="136" r="E6939">
        <v>11382</v>
      </c>
      <c s="150" r="F6939"/>
    </row>
    <row r="6940">
      <c s="113" r="A6940">
        <v>181794004930</v>
      </c>
      <c t="s" s="136" r="B6940">
        <v>11377</v>
      </c>
      <c t="s" s="136" r="C6940">
        <v>367</v>
      </c>
      <c t="s" s="136" r="D6940">
        <v>367</v>
      </c>
      <c t="s" s="136" r="E6940">
        <v>11053</v>
      </c>
      <c s="150" r="F6940"/>
    </row>
    <row r="6941">
      <c s="113" r="A6941">
        <v>183001000737</v>
      </c>
      <c t="s" s="136" r="B6941">
        <v>5795</v>
      </c>
      <c t="s" s="136" r="C6941">
        <v>6310</v>
      </c>
      <c t="s" s="136" r="D6941">
        <v>5795</v>
      </c>
      <c t="s" s="136" r="E6941">
        <v>1933</v>
      </c>
      <c s="150" r="F6941"/>
    </row>
    <row r="6942">
      <c s="113" r="A6942">
        <v>183001000761</v>
      </c>
      <c t="s" s="136" r="B6942">
        <v>5795</v>
      </c>
      <c t="s" s="136" r="C6942">
        <v>6310</v>
      </c>
      <c t="s" s="136" r="D6942">
        <v>5795</v>
      </c>
      <c t="s" s="136" r="E6942">
        <v>6007</v>
      </c>
      <c s="150" r="F6942"/>
    </row>
    <row r="6943">
      <c s="113" r="A6943">
        <v>183001000810</v>
      </c>
      <c t="s" s="136" r="B6943">
        <v>5795</v>
      </c>
      <c t="s" s="136" r="C6943">
        <v>6310</v>
      </c>
      <c t="s" s="136" r="D6943">
        <v>5795</v>
      </c>
      <c t="s" s="136" r="E6943">
        <v>1092</v>
      </c>
      <c s="150" r="F6943"/>
    </row>
    <row r="6944">
      <c s="113" r="A6944">
        <v>118001003128</v>
      </c>
      <c t="s" s="136" r="B6944">
        <v>5795</v>
      </c>
      <c t="s" s="136" r="C6944">
        <v>6310</v>
      </c>
      <c t="s" s="136" r="D6944">
        <v>5795</v>
      </c>
      <c t="s" s="136" r="E6944">
        <v>5581</v>
      </c>
      <c s="150" r="F6944"/>
    </row>
    <row r="6945">
      <c s="113" r="A6945">
        <v>183001000826</v>
      </c>
      <c t="s" s="136" r="B6945">
        <v>5795</v>
      </c>
      <c t="s" s="136" r="C6945">
        <v>6310</v>
      </c>
      <c t="s" s="136" r="D6945">
        <v>5795</v>
      </c>
      <c t="s" s="136" r="E6945">
        <v>1934</v>
      </c>
      <c s="150" r="F6945"/>
    </row>
    <row r="6946">
      <c s="113" r="A6946">
        <v>118001003161</v>
      </c>
      <c t="s" s="136" r="B6946">
        <v>5795</v>
      </c>
      <c t="s" s="136" r="C6946">
        <v>6310</v>
      </c>
      <c t="s" s="136" r="D6946">
        <v>5795</v>
      </c>
      <c t="s" s="136" r="E6946">
        <v>11383</v>
      </c>
      <c s="150" r="F6946"/>
    </row>
    <row r="6947">
      <c s="113" r="A6947">
        <v>183001000893</v>
      </c>
      <c t="s" s="136" r="B6947">
        <v>5795</v>
      </c>
      <c t="s" s="136" r="C6947">
        <v>6310</v>
      </c>
      <c t="s" s="136" r="D6947">
        <v>5795</v>
      </c>
      <c t="s" s="136" r="E6947">
        <v>11384</v>
      </c>
      <c s="150" r="F6947"/>
    </row>
    <row r="6948">
      <c s="113" r="A6948">
        <v>183001000788</v>
      </c>
      <c t="s" s="136" r="B6948">
        <v>5795</v>
      </c>
      <c t="s" s="136" r="C6948">
        <v>6310</v>
      </c>
      <c t="s" s="136" r="D6948">
        <v>5795</v>
      </c>
      <c t="s" s="136" r="E6948">
        <v>5283</v>
      </c>
      <c s="150" r="F6948"/>
    </row>
    <row r="6949">
      <c s="113" r="A6949">
        <v>183001000834</v>
      </c>
      <c t="s" s="136" r="B6949">
        <v>5795</v>
      </c>
      <c t="s" s="136" r="C6949">
        <v>6310</v>
      </c>
      <c t="s" s="136" r="D6949">
        <v>5795</v>
      </c>
      <c t="s" s="136" r="E6949">
        <v>11385</v>
      </c>
      <c s="150" r="F6949"/>
    </row>
    <row r="6950">
      <c s="113" r="A6950">
        <v>183001000933</v>
      </c>
      <c t="s" s="136" r="B6950">
        <v>5795</v>
      </c>
      <c t="s" s="136" r="C6950">
        <v>6310</v>
      </c>
      <c t="s" s="136" r="D6950">
        <v>5795</v>
      </c>
      <c t="s" s="136" r="E6950">
        <v>1936</v>
      </c>
      <c s="150" r="F6950"/>
    </row>
    <row r="6951">
      <c s="113" r="A6951">
        <v>118001003241</v>
      </c>
      <c t="s" s="136" r="B6951">
        <v>5795</v>
      </c>
      <c t="s" s="136" r="C6951">
        <v>6310</v>
      </c>
      <c t="s" s="136" r="D6951">
        <v>5795</v>
      </c>
      <c t="s" s="136" r="E6951">
        <v>10529</v>
      </c>
      <c s="150" r="F6951"/>
    </row>
    <row r="6952">
      <c s="113" r="A6952">
        <v>182001000508</v>
      </c>
      <c t="s" s="136" r="B6952">
        <v>5795</v>
      </c>
      <c t="s" s="136" r="C6952">
        <v>6310</v>
      </c>
      <c t="s" s="136" r="D6952">
        <v>5795</v>
      </c>
      <c t="s" s="136" r="E6952">
        <v>10631</v>
      </c>
      <c s="150" r="F6952"/>
    </row>
    <row r="6953">
      <c s="113" r="A6953">
        <v>183001000940</v>
      </c>
      <c t="s" s="136" r="B6953">
        <v>5795</v>
      </c>
      <c t="s" s="136" r="C6953">
        <v>6310</v>
      </c>
      <c t="s" s="136" r="D6953">
        <v>5795</v>
      </c>
      <c t="s" s="136" r="E6953">
        <v>1536</v>
      </c>
      <c s="150" r="F6953"/>
    </row>
    <row r="6954">
      <c s="113" r="A6954">
        <v>183001000800</v>
      </c>
      <c t="s" s="136" r="B6954">
        <v>5795</v>
      </c>
      <c t="s" s="136" r="C6954">
        <v>6310</v>
      </c>
      <c t="s" s="136" r="D6954">
        <v>5795</v>
      </c>
      <c t="s" s="136" r="E6954">
        <v>11386</v>
      </c>
      <c s="150" r="F6954"/>
    </row>
    <row r="6955">
      <c s="113" r="A6955">
        <v>183001000842</v>
      </c>
      <c t="s" s="136" r="B6955">
        <v>5795</v>
      </c>
      <c t="s" s="136" r="C6955">
        <v>6310</v>
      </c>
      <c t="s" s="136" r="D6955">
        <v>5795</v>
      </c>
      <c t="s" s="136" r="E6955">
        <v>8398</v>
      </c>
      <c s="150" r="F6955"/>
    </row>
    <row r="6956">
      <c s="113" r="A6956">
        <v>183001000857</v>
      </c>
      <c t="s" s="136" r="B6956">
        <v>5795</v>
      </c>
      <c t="s" s="136" r="C6956">
        <v>6310</v>
      </c>
      <c t="s" s="136" r="D6956">
        <v>5795</v>
      </c>
      <c t="s" s="136" r="E6956">
        <v>11387</v>
      </c>
      <c s="150" r="F6956"/>
    </row>
    <row r="6957">
      <c s="113" r="A6957">
        <v>183001001598</v>
      </c>
      <c t="s" s="136" r="B6957">
        <v>5795</v>
      </c>
      <c t="s" s="136" r="C6957">
        <v>6310</v>
      </c>
      <c t="s" s="136" r="D6957">
        <v>5795</v>
      </c>
      <c t="s" s="136" r="E6957">
        <v>1939</v>
      </c>
      <c s="150" r="F6957"/>
    </row>
    <row r="6958">
      <c s="113" r="A6958">
        <v>118001000331</v>
      </c>
      <c t="s" s="136" r="B6958">
        <v>5795</v>
      </c>
      <c t="s" s="136" r="C6958">
        <v>6310</v>
      </c>
      <c t="s" s="136" r="D6958">
        <v>5795</v>
      </c>
      <c t="s" s="136" r="E6958">
        <v>1826</v>
      </c>
      <c s="150" r="F6958"/>
    </row>
    <row r="6959">
      <c s="113" r="A6959">
        <v>118001002989</v>
      </c>
      <c t="s" s="136" r="B6959">
        <v>5795</v>
      </c>
      <c t="s" s="136" r="C6959">
        <v>6310</v>
      </c>
      <c t="s" s="136" r="D6959">
        <v>5795</v>
      </c>
      <c t="s" s="136" r="E6959">
        <v>5583</v>
      </c>
      <c s="150" r="F6959"/>
    </row>
    <row r="6960">
      <c s="113" r="A6960">
        <v>180001001946</v>
      </c>
      <c t="s" s="136" r="B6960">
        <v>5795</v>
      </c>
      <c t="s" s="136" r="C6960">
        <v>6310</v>
      </c>
      <c t="s" s="136" r="D6960">
        <v>5795</v>
      </c>
      <c t="s" s="136" r="E6960">
        <v>1940</v>
      </c>
      <c s="150" r="F6960"/>
    </row>
    <row r="6961">
      <c s="113" r="A6961">
        <v>183001002063</v>
      </c>
      <c t="s" s="136" r="B6961">
        <v>5795</v>
      </c>
      <c t="s" s="136" r="C6961">
        <v>6310</v>
      </c>
      <c t="s" s="136" r="D6961">
        <v>5795</v>
      </c>
      <c t="s" s="136" r="E6961">
        <v>11388</v>
      </c>
      <c s="150" r="F6961"/>
    </row>
    <row r="6962">
      <c s="113" r="A6962">
        <v>118001002539</v>
      </c>
      <c t="s" s="136" r="B6962">
        <v>5795</v>
      </c>
      <c t="s" s="136" r="C6962">
        <v>6310</v>
      </c>
      <c t="s" s="136" r="D6962">
        <v>5795</v>
      </c>
      <c t="s" s="136" r="E6962">
        <v>9661</v>
      </c>
      <c s="150" r="F6962"/>
    </row>
    <row r="6963">
      <c s="113" r="A6963">
        <v>118001003101</v>
      </c>
      <c t="s" s="136" r="B6963">
        <v>5795</v>
      </c>
      <c t="s" s="136" r="C6963">
        <v>6310</v>
      </c>
      <c t="s" s="136" r="D6963">
        <v>5795</v>
      </c>
      <c t="s" s="136" r="E6963">
        <v>11389</v>
      </c>
      <c s="150" r="F6963"/>
    </row>
    <row r="6964">
      <c s="113" r="A6964">
        <v>183001000779</v>
      </c>
      <c t="s" s="136" r="B6964">
        <v>5795</v>
      </c>
      <c t="s" s="136" r="C6964">
        <v>6310</v>
      </c>
      <c t="s" s="136" r="D6964">
        <v>5795</v>
      </c>
      <c t="s" s="136" r="E6964">
        <v>6964</v>
      </c>
      <c s="150" r="F6964"/>
    </row>
    <row r="6965">
      <c s="113" r="A6965">
        <v>183001001954</v>
      </c>
      <c t="s" s="136" r="B6965">
        <v>5795</v>
      </c>
      <c t="s" s="136" r="C6965">
        <v>6310</v>
      </c>
      <c t="s" s="136" r="D6965">
        <v>5795</v>
      </c>
      <c t="s" s="136" r="E6965">
        <v>1941</v>
      </c>
      <c s="150" r="F6965"/>
    </row>
    <row r="6966">
      <c s="113" r="A6966">
        <v>183001001997</v>
      </c>
      <c t="s" s="136" r="B6966">
        <v>5795</v>
      </c>
      <c t="s" s="136" r="C6966">
        <v>6310</v>
      </c>
      <c t="s" s="136" r="D6966">
        <v>5795</v>
      </c>
      <c t="s" s="136" r="E6966">
        <v>8451</v>
      </c>
      <c s="150" r="F6966"/>
    </row>
    <row r="6967">
      <c s="113" r="A6967">
        <v>118001000871</v>
      </c>
      <c t="s" s="136" r="B6967">
        <v>5795</v>
      </c>
      <c t="s" s="136" r="C6967">
        <v>6310</v>
      </c>
      <c t="s" s="136" r="D6967">
        <v>5795</v>
      </c>
      <c t="s" s="136" r="E6967">
        <v>1841</v>
      </c>
      <c s="150" r="F6967"/>
    </row>
    <row r="6968">
      <c s="113" r="A6968">
        <v>183001000753</v>
      </c>
      <c t="s" s="136" r="B6968">
        <v>5795</v>
      </c>
      <c t="s" s="136" r="C6968">
        <v>6310</v>
      </c>
      <c t="s" s="136" r="D6968">
        <v>5795</v>
      </c>
      <c t="s" s="136" r="E6968">
        <v>5599</v>
      </c>
      <c s="150" r="F6968"/>
    </row>
    <row r="6969">
      <c s="113" r="A6969">
        <v>118001000471</v>
      </c>
      <c t="s" s="136" r="B6969">
        <v>5795</v>
      </c>
      <c t="s" s="136" r="C6969">
        <v>6310</v>
      </c>
      <c t="s" s="136" r="D6969">
        <v>5795</v>
      </c>
      <c t="s" s="136" r="E6969">
        <v>6326</v>
      </c>
      <c s="150" r="F6969"/>
    </row>
    <row r="6970">
      <c s="113" r="A6970">
        <v>118001000749</v>
      </c>
      <c t="s" s="136" r="B6970">
        <v>5795</v>
      </c>
      <c t="s" s="136" r="C6970">
        <v>6310</v>
      </c>
      <c t="s" s="136" r="D6970">
        <v>5795</v>
      </c>
      <c t="s" s="136" r="E6970">
        <v>11390</v>
      </c>
      <c s="150" r="F6970"/>
    </row>
    <row r="6971">
      <c s="113" r="A6971">
        <v>183001002381</v>
      </c>
      <c t="s" s="136" r="B6971">
        <v>5795</v>
      </c>
      <c t="s" s="136" r="C6971">
        <v>6310</v>
      </c>
      <c t="s" s="136" r="D6971">
        <v>5795</v>
      </c>
      <c t="s" s="136" r="E6971">
        <v>1943</v>
      </c>
      <c s="150" r="F6971"/>
    </row>
    <row r="6972">
      <c s="50" r="A6972">
        <v>183029000392</v>
      </c>
      <c t="s" s="103" r="B6972">
        <v>9830</v>
      </c>
      <c t="s" s="103" r="C6972">
        <v>4881</v>
      </c>
      <c t="s" s="103" r="D6972">
        <v>6310</v>
      </c>
      <c t="s" s="103" r="E6972">
        <v>11391</v>
      </c>
      <c s="150" r="F6972"/>
    </row>
    <row r="6973">
      <c s="113" r="A6973">
        <v>183094000162</v>
      </c>
      <c t="s" s="136" r="B6973">
        <v>11392</v>
      </c>
      <c t="s" s="136" r="C6973">
        <v>6310</v>
      </c>
      <c t="s" s="136" r="D6973">
        <v>6310</v>
      </c>
      <c t="s" s="136" r="E6973">
        <v>4217</v>
      </c>
      <c s="150" r="F6973"/>
    </row>
    <row r="6974">
      <c s="113" r="A6974">
        <v>183094001665</v>
      </c>
      <c t="s" s="136" r="B6974">
        <v>11392</v>
      </c>
      <c t="s" s="136" r="C6974">
        <v>6310</v>
      </c>
      <c t="s" s="136" r="D6974">
        <v>6310</v>
      </c>
      <c t="s" s="136" r="E6974">
        <v>11393</v>
      </c>
      <c s="150" r="F6974"/>
    </row>
    <row r="6975">
      <c s="113" r="A6975">
        <v>118247000322</v>
      </c>
      <c t="s" s="136" r="B6975">
        <v>11394</v>
      </c>
      <c t="s" s="136" r="C6975">
        <v>6310</v>
      </c>
      <c t="s" s="136" r="D6975">
        <v>6310</v>
      </c>
      <c t="s" s="136" r="E6975">
        <v>11395</v>
      </c>
      <c s="150" r="F6975"/>
    </row>
    <row r="6976">
      <c s="113" r="A6976">
        <v>183247000213</v>
      </c>
      <c t="s" s="136" r="B6976">
        <v>11394</v>
      </c>
      <c t="s" s="136" r="C6976">
        <v>6310</v>
      </c>
      <c t="s" s="136" r="D6976">
        <v>6310</v>
      </c>
      <c t="s" s="136" r="E6976">
        <v>11396</v>
      </c>
      <c s="150" r="F6976"/>
    </row>
    <row r="6977">
      <c s="50" r="A6977">
        <v>183247000272</v>
      </c>
      <c t="s" s="103" r="B6977">
        <v>6322</v>
      </c>
      <c t="s" s="103" r="C6977">
        <v>4881</v>
      </c>
      <c t="s" s="103" r="D6977">
        <v>6310</v>
      </c>
      <c t="s" s="103" r="E6977">
        <v>11397</v>
      </c>
      <c s="150" r="F6977"/>
    </row>
    <row r="6978">
      <c s="50" r="A6978">
        <v>183247001058</v>
      </c>
      <c t="s" s="103" r="B6978">
        <v>6322</v>
      </c>
      <c t="s" s="103" r="C6978">
        <v>4881</v>
      </c>
      <c t="s" s="103" r="D6978">
        <v>6310</v>
      </c>
      <c t="s" s="103" r="E6978">
        <v>11398</v>
      </c>
      <c s="150" r="F6978"/>
    </row>
    <row r="6979">
      <c s="50" r="A6979">
        <v>183247001031</v>
      </c>
      <c t="s" s="103" r="B6979">
        <v>6322</v>
      </c>
      <c t="s" s="103" r="C6979">
        <v>4881</v>
      </c>
      <c t="s" s="103" r="D6979">
        <v>6310</v>
      </c>
      <c t="s" s="103" r="E6979">
        <v>11399</v>
      </c>
      <c s="150" r="F6979"/>
    </row>
    <row r="6980">
      <c s="50" r="A6980">
        <v>183247001198</v>
      </c>
      <c t="s" s="103" r="B6980">
        <v>6322</v>
      </c>
      <c t="s" s="103" r="C6980">
        <v>4881</v>
      </c>
      <c t="s" s="103" r="D6980">
        <v>6310</v>
      </c>
      <c t="s" s="103" r="E6980">
        <v>11400</v>
      </c>
      <c s="150" r="F6980"/>
    </row>
    <row r="6981">
      <c s="50" r="A6981">
        <v>118247000349</v>
      </c>
      <c t="s" s="103" r="B6981">
        <v>6322</v>
      </c>
      <c t="s" s="103" r="C6981">
        <v>4881</v>
      </c>
      <c t="s" s="103" r="D6981">
        <v>6310</v>
      </c>
      <c t="s" s="103" r="E6981">
        <v>11401</v>
      </c>
      <c s="150" r="F6981"/>
    </row>
    <row r="6982">
      <c s="50" r="A6982">
        <v>183247001333</v>
      </c>
      <c t="s" s="103" r="B6982">
        <v>6322</v>
      </c>
      <c t="s" s="103" r="C6982">
        <v>4881</v>
      </c>
      <c t="s" s="103" r="D6982">
        <v>6310</v>
      </c>
      <c t="s" s="103" r="E6982">
        <v>11402</v>
      </c>
      <c s="150" r="F6982"/>
    </row>
    <row r="6983">
      <c s="50" r="A6983">
        <v>218256000020</v>
      </c>
      <c t="s" s="103" r="B6983">
        <v>11403</v>
      </c>
      <c t="s" s="103" r="C6983">
        <v>4881</v>
      </c>
      <c t="s" s="103" r="D6983">
        <v>6310</v>
      </c>
      <c t="s" s="103" r="E6983">
        <v>11404</v>
      </c>
      <c s="150" r="F6983"/>
    </row>
    <row r="6984">
      <c s="50" r="A6984">
        <v>183410000021</v>
      </c>
      <c t="s" s="103" r="B6984">
        <v>11405</v>
      </c>
      <c t="s" s="103" r="C6984">
        <v>4881</v>
      </c>
      <c t="s" s="103" r="D6984">
        <v>6310</v>
      </c>
      <c t="s" s="103" r="E6984">
        <v>11406</v>
      </c>
      <c s="150" r="F6984"/>
    </row>
    <row r="6985">
      <c s="113" r="A6985">
        <v>183460000138</v>
      </c>
      <c t="s" s="136" r="B6985">
        <v>11407</v>
      </c>
      <c t="s" s="136" r="C6985">
        <v>6310</v>
      </c>
      <c t="s" s="136" r="D6985">
        <v>6310</v>
      </c>
      <c t="s" s="136" r="E6985">
        <v>11408</v>
      </c>
      <c s="150" r="F6985"/>
    </row>
    <row r="6986">
      <c s="113" r="A6986">
        <v>183479000295</v>
      </c>
      <c t="s" s="136" r="B6986">
        <v>11409</v>
      </c>
      <c t="s" s="136" r="C6986">
        <v>6310</v>
      </c>
      <c t="s" s="136" r="D6986">
        <v>6310</v>
      </c>
      <c t="s" s="136" r="E6986">
        <v>11410</v>
      </c>
      <c s="150" r="F6986"/>
    </row>
    <row r="6987">
      <c s="113" r="A6987">
        <v>118592000564</v>
      </c>
      <c t="s" s="136" r="B6987">
        <v>9100</v>
      </c>
      <c t="s" s="136" r="C6987">
        <v>6310</v>
      </c>
      <c t="s" s="136" r="D6987">
        <v>6310</v>
      </c>
      <c t="s" s="136" r="E6987">
        <v>11411</v>
      </c>
      <c s="150" r="F6987"/>
    </row>
    <row r="6988">
      <c s="113" r="A6988">
        <v>183592000447</v>
      </c>
      <c t="s" s="136" r="B6988">
        <v>9100</v>
      </c>
      <c t="s" s="136" r="C6988">
        <v>6310</v>
      </c>
      <c t="s" s="136" r="D6988">
        <v>6310</v>
      </c>
      <c t="s" s="136" r="E6988">
        <v>1801</v>
      </c>
      <c s="150" r="F6988"/>
    </row>
    <row r="6989">
      <c s="113" r="A6989">
        <v>183592001010</v>
      </c>
      <c t="s" s="136" r="B6989">
        <v>9100</v>
      </c>
      <c t="s" s="136" r="C6989">
        <v>6310</v>
      </c>
      <c t="s" s="136" r="D6989">
        <v>6310</v>
      </c>
      <c t="s" s="136" r="E6989">
        <v>11412</v>
      </c>
      <c s="150" r="F6989"/>
    </row>
    <row r="6990">
      <c s="113" r="A6990">
        <v>183592002156</v>
      </c>
      <c t="s" s="136" r="B6990">
        <v>9100</v>
      </c>
      <c t="s" s="136" r="C6990">
        <v>6310</v>
      </c>
      <c t="s" s="136" r="D6990">
        <v>6310</v>
      </c>
      <c t="s" s="136" r="E6990">
        <v>6855</v>
      </c>
      <c s="150" r="F6990"/>
    </row>
    <row r="6991">
      <c s="113" r="A6991">
        <v>183592000862</v>
      </c>
      <c t="s" s="136" r="B6991">
        <v>9100</v>
      </c>
      <c t="s" s="136" r="C6991">
        <v>6310</v>
      </c>
      <c t="s" s="136" r="D6991">
        <v>6310</v>
      </c>
      <c t="s" s="136" r="E6991">
        <v>11413</v>
      </c>
      <c s="150" r="F6991"/>
    </row>
    <row r="6992">
      <c s="113" r="A6992">
        <v>183592001001</v>
      </c>
      <c t="s" s="136" r="B6992">
        <v>9100</v>
      </c>
      <c t="s" s="136" r="C6992">
        <v>6310</v>
      </c>
      <c t="s" s="136" r="D6992">
        <v>6310</v>
      </c>
      <c t="s" s="136" r="E6992">
        <v>11414</v>
      </c>
      <c s="150" r="F6992"/>
    </row>
    <row r="6993">
      <c s="113" r="A6993">
        <v>118753002368</v>
      </c>
      <c t="s" s="136" r="B6993">
        <v>6323</v>
      </c>
      <c t="s" s="136" r="C6993">
        <v>6310</v>
      </c>
      <c t="s" s="136" r="D6993">
        <v>6310</v>
      </c>
      <c t="s" s="136" r="E6993">
        <v>11415</v>
      </c>
      <c s="150" r="F6993"/>
    </row>
    <row r="6994">
      <c s="113" r="A6994">
        <v>118753003801</v>
      </c>
      <c t="s" s="136" r="B6994">
        <v>6323</v>
      </c>
      <c t="s" s="136" r="C6994">
        <v>6310</v>
      </c>
      <c t="s" s="136" r="D6994">
        <v>6310</v>
      </c>
      <c t="s" s="136" r="E6994">
        <v>1842</v>
      </c>
      <c s="150" r="F6994"/>
    </row>
    <row r="6995">
      <c s="113" r="A6995">
        <v>183753000299</v>
      </c>
      <c t="s" s="136" r="B6995">
        <v>6323</v>
      </c>
      <c t="s" s="136" r="C6995">
        <v>6310</v>
      </c>
      <c t="s" s="136" r="D6995">
        <v>6310</v>
      </c>
      <c t="s" s="136" r="E6995">
        <v>11416</v>
      </c>
      <c s="150" r="F6995"/>
    </row>
    <row r="6996">
      <c s="113" r="A6996">
        <v>218753000297</v>
      </c>
      <c t="s" s="136" r="B6996">
        <v>6323</v>
      </c>
      <c t="s" s="136" r="C6996">
        <v>6310</v>
      </c>
      <c t="s" s="136" r="D6996">
        <v>6310</v>
      </c>
      <c t="s" s="136" r="E6996">
        <v>11417</v>
      </c>
      <c s="150" r="F6996"/>
    </row>
    <row r="6997">
      <c s="113" r="A6997">
        <v>183753001481</v>
      </c>
      <c t="s" s="136" r="B6997">
        <v>6323</v>
      </c>
      <c t="s" s="136" r="C6997">
        <v>6310</v>
      </c>
      <c t="s" s="136" r="D6997">
        <v>6310</v>
      </c>
      <c t="s" s="136" r="E6997">
        <v>1265</v>
      </c>
      <c s="150" r="F6997"/>
    </row>
    <row r="6998">
      <c s="113" r="A6998">
        <v>183753001872</v>
      </c>
      <c t="s" s="136" r="B6998">
        <v>6323</v>
      </c>
      <c t="s" s="136" r="C6998">
        <v>6310</v>
      </c>
      <c t="s" s="136" r="D6998">
        <v>6310</v>
      </c>
      <c t="s" s="136" r="E6998">
        <v>8304</v>
      </c>
      <c s="150" r="F6998"/>
    </row>
    <row r="6999">
      <c s="113" r="A6999">
        <v>218753000858</v>
      </c>
      <c t="s" s="136" r="B6999">
        <v>6323</v>
      </c>
      <c t="s" s="136" r="C6999">
        <v>6310</v>
      </c>
      <c t="s" s="136" r="D6999">
        <v>6310</v>
      </c>
      <c t="s" s="136" r="E6999">
        <v>5953</v>
      </c>
      <c s="150" r="F6999"/>
    </row>
    <row r="7000">
      <c s="50" r="A7000">
        <v>183765000928</v>
      </c>
      <c t="s" s="103" r="B7000">
        <v>11418</v>
      </c>
      <c t="s" s="103" r="C7000">
        <v>4881</v>
      </c>
      <c t="s" s="103" r="D7000">
        <v>6310</v>
      </c>
      <c t="s" s="103" r="E7000">
        <v>11419</v>
      </c>
      <c s="150" r="F7000"/>
    </row>
    <row r="7001">
      <c s="50" r="A7001">
        <v>118860001293</v>
      </c>
      <c t="s" s="103" r="B7001">
        <v>11420</v>
      </c>
      <c t="s" s="103" r="C7001">
        <v>4881</v>
      </c>
      <c t="s" s="103" r="D7001">
        <v>6310</v>
      </c>
      <c t="s" s="103" r="E7001">
        <v>11421</v>
      </c>
      <c s="150" r="F7001"/>
    </row>
    <row r="7002">
      <c s="50" r="A7002">
        <v>183860000013</v>
      </c>
      <c t="s" s="103" r="B7002">
        <v>11420</v>
      </c>
      <c t="s" s="103" r="C7002">
        <v>4881</v>
      </c>
      <c t="s" s="103" r="D7002">
        <v>6310</v>
      </c>
      <c t="s" s="103" r="E7002">
        <v>11422</v>
      </c>
      <c s="150" r="F7002"/>
    </row>
    <row r="7003">
      <c s="50" r="A7003">
        <v>185001002015</v>
      </c>
      <c t="s" s="103" r="B7003">
        <v>4946</v>
      </c>
      <c t="s" s="103" r="C7003">
        <v>4884</v>
      </c>
      <c t="s" s="103" r="D7003">
        <v>328</v>
      </c>
      <c t="s" s="103" r="E7003">
        <v>1841</v>
      </c>
      <c s="150" r="F7003"/>
    </row>
    <row r="7004">
      <c s="113" r="A7004">
        <v>185001000802</v>
      </c>
      <c t="s" s="136" r="B7004">
        <v>328</v>
      </c>
      <c t="s" s="136" r="C7004">
        <v>11423</v>
      </c>
      <c t="s" s="136" r="D7004">
        <v>328</v>
      </c>
      <c t="s" s="136" r="E7004">
        <v>1953</v>
      </c>
      <c s="150" r="F7004"/>
    </row>
    <row r="7005">
      <c s="50" r="A7005">
        <v>185001001183</v>
      </c>
      <c t="s" s="103" r="B7005">
        <v>4946</v>
      </c>
      <c t="s" s="103" r="C7005">
        <v>4884</v>
      </c>
      <c t="s" s="103" r="D7005">
        <v>328</v>
      </c>
      <c t="s" s="103" r="E7005">
        <v>11424</v>
      </c>
      <c s="150" r="F7005"/>
    </row>
    <row r="7006">
      <c s="50" r="A7006">
        <v>185001000829</v>
      </c>
      <c t="s" s="103" r="B7006">
        <v>4946</v>
      </c>
      <c t="s" s="103" r="C7006">
        <v>4884</v>
      </c>
      <c t="s" s="103" r="D7006">
        <v>328</v>
      </c>
      <c t="s" s="103" r="E7006">
        <v>11425</v>
      </c>
      <c s="150" r="F7006"/>
    </row>
    <row r="7007">
      <c s="50" r="A7007">
        <v>185001000781</v>
      </c>
      <c t="s" s="103" r="B7007">
        <v>4946</v>
      </c>
      <c t="s" s="103" r="C7007">
        <v>4884</v>
      </c>
      <c t="s" s="103" r="D7007">
        <v>328</v>
      </c>
      <c t="s" s="103" r="E7007">
        <v>5312</v>
      </c>
      <c s="150" r="F7007"/>
    </row>
    <row r="7008">
      <c s="50" r="A7008">
        <v>185001001744</v>
      </c>
      <c t="s" s="103" r="B7008">
        <v>4946</v>
      </c>
      <c t="s" s="103" r="C7008">
        <v>4884</v>
      </c>
      <c t="s" s="103" r="D7008">
        <v>328</v>
      </c>
      <c t="s" s="103" r="E7008">
        <v>11426</v>
      </c>
      <c s="150" r="F7008"/>
    </row>
    <row r="7009">
      <c s="50" r="A7009">
        <v>185001003208</v>
      </c>
      <c t="s" s="103" r="B7009">
        <v>4946</v>
      </c>
      <c t="s" s="103" r="C7009">
        <v>4884</v>
      </c>
      <c t="s" s="103" r="D7009">
        <v>328</v>
      </c>
      <c t="s" s="103" r="E7009">
        <v>1942</v>
      </c>
      <c s="150" r="F7009"/>
    </row>
    <row r="7010">
      <c s="50" r="A7010">
        <v>185001003437</v>
      </c>
      <c t="s" s="103" r="B7010">
        <v>4946</v>
      </c>
      <c t="s" s="103" r="C7010">
        <v>4884</v>
      </c>
      <c t="s" s="103" r="D7010">
        <v>328</v>
      </c>
      <c t="s" s="103" r="E7010">
        <v>11187</v>
      </c>
      <c s="150" r="F7010"/>
    </row>
    <row r="7011">
      <c s="50" r="A7011">
        <v>185001003534</v>
      </c>
      <c t="s" s="103" r="B7011">
        <v>4946</v>
      </c>
      <c t="s" s="103" r="C7011">
        <v>4884</v>
      </c>
      <c t="s" s="103" r="D7011">
        <v>328</v>
      </c>
      <c t="s" s="103" r="E7011">
        <v>11427</v>
      </c>
      <c s="150" r="F7011"/>
    </row>
    <row r="7012">
      <c s="113" r="A7012">
        <v>185001003542</v>
      </c>
      <c t="s" s="136" r="B7012">
        <v>328</v>
      </c>
      <c t="s" s="136" r="C7012">
        <v>11423</v>
      </c>
      <c t="s" s="136" r="D7012">
        <v>328</v>
      </c>
      <c t="s" s="136" r="E7012">
        <v>11428</v>
      </c>
      <c s="150" r="F7012"/>
    </row>
    <row r="7013">
      <c s="113" r="A7013">
        <v>185001003852</v>
      </c>
      <c t="s" s="136" r="B7013">
        <v>328</v>
      </c>
      <c t="s" s="136" r="C7013">
        <v>11423</v>
      </c>
      <c t="s" s="136" r="D7013">
        <v>328</v>
      </c>
      <c t="s" s="136" r="E7013">
        <v>1801</v>
      </c>
      <c s="150" r="F7013"/>
    </row>
    <row r="7014">
      <c s="113" r="A7014">
        <v>185001003836</v>
      </c>
      <c t="s" s="136" r="B7014">
        <v>328</v>
      </c>
      <c t="s" s="136" r="C7014">
        <v>11423</v>
      </c>
      <c t="s" s="136" r="D7014">
        <v>328</v>
      </c>
      <c t="s" s="136" r="E7014">
        <v>5596</v>
      </c>
      <c s="150" r="F7014"/>
    </row>
    <row r="7015">
      <c s="50" r="A7015">
        <v>185001003861</v>
      </c>
      <c t="s" s="103" r="B7015">
        <v>4946</v>
      </c>
      <c t="s" s="103" r="C7015">
        <v>4884</v>
      </c>
      <c t="s" s="103" r="D7015">
        <v>328</v>
      </c>
      <c t="s" s="103" r="E7015">
        <v>5584</v>
      </c>
      <c s="150" r="F7015"/>
    </row>
    <row r="7016">
      <c s="50" r="A7016">
        <v>185001003881</v>
      </c>
      <c t="s" s="103" r="B7016">
        <v>4946</v>
      </c>
      <c t="s" s="103" r="C7016">
        <v>4884</v>
      </c>
      <c t="s" s="103" r="D7016">
        <v>328</v>
      </c>
      <c t="s" s="103" r="E7016">
        <v>11429</v>
      </c>
      <c s="150" r="F7016"/>
    </row>
    <row r="7017">
      <c s="50" r="A7017">
        <v>285001000068</v>
      </c>
      <c t="s" s="103" r="B7017">
        <v>4946</v>
      </c>
      <c t="s" s="103" r="C7017">
        <v>4884</v>
      </c>
      <c t="s" s="103" r="D7017">
        <v>328</v>
      </c>
      <c t="s" s="103" r="E7017">
        <v>11430</v>
      </c>
      <c s="150" r="F7017"/>
    </row>
    <row r="7018">
      <c s="50" r="A7018">
        <v>285001000211</v>
      </c>
      <c t="s" s="103" r="B7018">
        <v>4946</v>
      </c>
      <c t="s" s="103" r="C7018">
        <v>4884</v>
      </c>
      <c t="s" s="103" r="D7018">
        <v>328</v>
      </c>
      <c t="s" s="103" r="E7018">
        <v>11431</v>
      </c>
      <c s="150" r="F7018"/>
    </row>
    <row r="7019">
      <c s="50" r="A7019">
        <v>285001001374</v>
      </c>
      <c t="s" s="103" r="B7019">
        <v>4946</v>
      </c>
      <c t="s" s="103" r="C7019">
        <v>4884</v>
      </c>
      <c t="s" s="103" r="D7019">
        <v>328</v>
      </c>
      <c t="s" s="103" r="E7019">
        <v>1825</v>
      </c>
      <c s="150" r="F7019"/>
    </row>
    <row r="7020">
      <c s="50" r="A7020">
        <v>185010000327</v>
      </c>
      <c t="s" s="103" r="B7020">
        <v>11432</v>
      </c>
      <c t="s" s="103" r="C7020">
        <v>4884</v>
      </c>
      <c t="s" s="103" r="D7020">
        <v>11423</v>
      </c>
      <c t="s" s="103" r="E7020">
        <v>1842</v>
      </c>
      <c s="150" r="F7020"/>
    </row>
    <row r="7021">
      <c s="50" r="A7021">
        <v>185010000955</v>
      </c>
      <c t="s" s="103" r="B7021">
        <v>11432</v>
      </c>
      <c t="s" s="103" r="C7021">
        <v>4884</v>
      </c>
      <c t="s" s="103" r="D7021">
        <v>11423</v>
      </c>
      <c t="s" s="103" r="E7021">
        <v>11433</v>
      </c>
      <c s="150" r="F7021"/>
    </row>
    <row r="7022">
      <c s="50" r="A7022">
        <v>185010000505</v>
      </c>
      <c t="s" s="103" r="B7022">
        <v>11432</v>
      </c>
      <c t="s" s="103" r="C7022">
        <v>4884</v>
      </c>
      <c t="s" s="103" r="D7022">
        <v>11423</v>
      </c>
      <c t="s" s="103" r="E7022">
        <v>10588</v>
      </c>
      <c s="150" r="F7022"/>
    </row>
    <row r="7023">
      <c s="50" r="A7023">
        <v>185010001064</v>
      </c>
      <c t="s" s="103" r="B7023">
        <v>11432</v>
      </c>
      <c t="s" s="103" r="C7023">
        <v>4884</v>
      </c>
      <c t="s" s="103" r="D7023">
        <v>11423</v>
      </c>
      <c t="s" s="103" r="E7023">
        <v>7539</v>
      </c>
      <c s="150" r="F7023"/>
    </row>
    <row r="7024">
      <c s="50" r="A7024">
        <v>185010000629</v>
      </c>
      <c t="s" s="103" r="B7024">
        <v>11432</v>
      </c>
      <c t="s" s="103" r="C7024">
        <v>4884</v>
      </c>
      <c t="s" s="103" r="D7024">
        <v>11423</v>
      </c>
      <c t="s" s="103" r="E7024">
        <v>1942</v>
      </c>
      <c s="150" r="F7024"/>
    </row>
    <row r="7025">
      <c s="50" r="A7025">
        <v>185010000121</v>
      </c>
      <c t="s" s="103" r="B7025">
        <v>11432</v>
      </c>
      <c t="s" s="103" r="C7025">
        <v>4884</v>
      </c>
      <c t="s" s="103" r="D7025">
        <v>11423</v>
      </c>
      <c t="s" s="103" r="E7025">
        <v>7017</v>
      </c>
      <c s="150" r="F7025"/>
    </row>
    <row r="7026">
      <c s="50" r="A7026">
        <v>185015000104</v>
      </c>
      <c t="s" s="103" r="B7026">
        <v>11434</v>
      </c>
      <c t="s" s="103" r="C7026">
        <v>4884</v>
      </c>
      <c t="s" s="103" r="D7026">
        <v>11423</v>
      </c>
      <c t="s" s="103" r="E7026">
        <v>11435</v>
      </c>
      <c s="150" r="F7026"/>
    </row>
    <row r="7027">
      <c s="113" r="A7027">
        <v>185125000029</v>
      </c>
      <c t="s" s="136" r="B7027">
        <v>11436</v>
      </c>
      <c t="s" s="136" r="C7027">
        <v>11423</v>
      </c>
      <c t="s" s="136" r="D7027">
        <v>11423</v>
      </c>
      <c t="s" s="136" r="E7027">
        <v>11437</v>
      </c>
      <c s="150" r="F7027"/>
    </row>
    <row r="7028">
      <c s="113" r="A7028">
        <v>285125000031</v>
      </c>
      <c t="s" s="136" r="B7028">
        <v>11436</v>
      </c>
      <c t="s" s="136" r="C7028">
        <v>11423</v>
      </c>
      <c t="s" s="136" r="D7028">
        <v>11423</v>
      </c>
      <c t="s" s="136" r="E7028">
        <v>10207</v>
      </c>
      <c s="150" r="F7028"/>
    </row>
    <row r="7029">
      <c s="113" r="A7029">
        <v>285125000040</v>
      </c>
      <c t="s" s="136" r="B7029">
        <v>11436</v>
      </c>
      <c t="s" s="136" r="C7029">
        <v>11423</v>
      </c>
      <c t="s" s="136" r="D7029">
        <v>11423</v>
      </c>
      <c t="s" s="136" r="E7029">
        <v>3214</v>
      </c>
      <c s="150" r="F7029"/>
    </row>
    <row r="7030">
      <c s="113" r="A7030">
        <v>285125000490</v>
      </c>
      <c t="s" s="136" r="B7030">
        <v>11436</v>
      </c>
      <c t="s" s="136" r="C7030">
        <v>11423</v>
      </c>
      <c t="s" s="136" r="D7030">
        <v>11423</v>
      </c>
      <c t="s" s="136" r="E7030">
        <v>11438</v>
      </c>
      <c s="150" r="F7030"/>
    </row>
    <row r="7031">
      <c s="113" r="A7031">
        <v>285125000848</v>
      </c>
      <c t="s" s="136" r="B7031">
        <v>11436</v>
      </c>
      <c t="s" s="136" r="C7031">
        <v>11423</v>
      </c>
      <c t="s" s="136" r="D7031">
        <v>11423</v>
      </c>
      <c t="s" s="136" r="E7031">
        <v>11439</v>
      </c>
      <c s="150" r="F7031"/>
    </row>
    <row r="7032">
      <c s="113" r="A7032">
        <v>285125000872</v>
      </c>
      <c t="s" s="136" r="B7032">
        <v>11436</v>
      </c>
      <c t="s" s="136" r="C7032">
        <v>11423</v>
      </c>
      <c t="s" s="136" r="D7032">
        <v>11423</v>
      </c>
      <c t="s" s="136" r="E7032">
        <v>11440</v>
      </c>
      <c s="150" r="F7032"/>
    </row>
    <row r="7033">
      <c s="113" r="A7033">
        <v>285125000886</v>
      </c>
      <c t="s" s="136" r="B7033">
        <v>11436</v>
      </c>
      <c t="s" s="136" r="C7033">
        <v>11423</v>
      </c>
      <c t="s" s="136" r="D7033">
        <v>11423</v>
      </c>
      <c t="s" s="136" r="E7033">
        <v>3866</v>
      </c>
      <c s="150" r="F7033"/>
    </row>
    <row r="7034">
      <c s="113" r="A7034">
        <v>285125000902</v>
      </c>
      <c t="s" s="136" r="B7034">
        <v>11436</v>
      </c>
      <c t="s" s="136" r="C7034">
        <v>11423</v>
      </c>
      <c t="s" s="136" r="D7034">
        <v>11423</v>
      </c>
      <c t="s" s="136" r="E7034">
        <v>11441</v>
      </c>
      <c s="150" r="F7034"/>
    </row>
    <row r="7035">
      <c s="113" r="A7035">
        <v>285125001208</v>
      </c>
      <c t="s" s="136" r="B7035">
        <v>11436</v>
      </c>
      <c t="s" s="136" r="C7035">
        <v>11423</v>
      </c>
      <c t="s" s="136" r="D7035">
        <v>11423</v>
      </c>
      <c t="s" s="136" r="E7035">
        <v>11442</v>
      </c>
      <c s="150" r="F7035"/>
    </row>
    <row r="7036">
      <c s="113" r="A7036">
        <v>285125001364</v>
      </c>
      <c t="s" s="136" r="B7036">
        <v>11436</v>
      </c>
      <c t="s" s="136" r="C7036">
        <v>11423</v>
      </c>
      <c t="s" s="136" r="D7036">
        <v>11423</v>
      </c>
      <c t="s" s="136" r="E7036">
        <v>11443</v>
      </c>
      <c s="150" r="F7036"/>
    </row>
    <row r="7037">
      <c s="113" r="A7037">
        <v>285125001461</v>
      </c>
      <c t="s" s="136" r="B7037">
        <v>11436</v>
      </c>
      <c t="s" s="136" r="C7037">
        <v>11423</v>
      </c>
      <c t="s" s="136" r="D7037">
        <v>11423</v>
      </c>
      <c t="s" s="136" r="E7037">
        <v>11444</v>
      </c>
      <c s="150" r="F7037"/>
    </row>
    <row r="7038">
      <c s="113" r="A7038">
        <v>185125000959</v>
      </c>
      <c t="s" s="136" r="B7038">
        <v>11436</v>
      </c>
      <c t="s" s="136" r="C7038">
        <v>11423</v>
      </c>
      <c t="s" s="136" r="D7038">
        <v>11423</v>
      </c>
      <c t="s" s="136" r="E7038">
        <v>11445</v>
      </c>
      <c s="150" r="F7038"/>
    </row>
    <row r="7039">
      <c s="113" r="A7039">
        <v>185125001054</v>
      </c>
      <c t="s" s="136" r="B7039">
        <v>11436</v>
      </c>
      <c t="s" s="136" r="C7039">
        <v>11423</v>
      </c>
      <c t="s" s="136" r="D7039">
        <v>11423</v>
      </c>
      <c t="s" s="136" r="E7039">
        <v>8491</v>
      </c>
      <c s="150" r="F7039"/>
    </row>
    <row r="7040">
      <c s="113" r="A7040">
        <v>285125000198</v>
      </c>
      <c t="s" s="136" r="B7040">
        <v>11436</v>
      </c>
      <c t="s" s="136" r="C7040">
        <v>11423</v>
      </c>
      <c t="s" s="136" r="D7040">
        <v>11423</v>
      </c>
      <c t="s" s="136" r="E7040">
        <v>1144</v>
      </c>
      <c s="150" r="F7040"/>
    </row>
    <row r="7041">
      <c s="113" r="A7041">
        <v>285125000457</v>
      </c>
      <c t="s" s="136" r="B7041">
        <v>11436</v>
      </c>
      <c t="s" s="136" r="C7041">
        <v>11423</v>
      </c>
      <c t="s" s="136" r="D7041">
        <v>11423</v>
      </c>
      <c t="s" s="136" r="E7041">
        <v>8301</v>
      </c>
      <c s="150" r="F7041"/>
    </row>
    <row r="7042">
      <c s="113" r="A7042">
        <v>285125000465</v>
      </c>
      <c t="s" s="136" r="B7042">
        <v>11436</v>
      </c>
      <c t="s" s="136" r="C7042">
        <v>11423</v>
      </c>
      <c t="s" s="136" r="D7042">
        <v>11423</v>
      </c>
      <c t="s" s="136" r="E7042">
        <v>8941</v>
      </c>
      <c s="150" r="F7042"/>
    </row>
    <row r="7043">
      <c s="113" r="A7043">
        <v>285125000589</v>
      </c>
      <c t="s" s="136" r="B7043">
        <v>11436</v>
      </c>
      <c t="s" s="136" r="C7043">
        <v>11423</v>
      </c>
      <c t="s" s="136" r="D7043">
        <v>11423</v>
      </c>
      <c t="s" s="136" r="E7043">
        <v>7721</v>
      </c>
      <c s="150" r="F7043"/>
    </row>
    <row r="7044">
      <c s="113" r="A7044">
        <v>285125000686</v>
      </c>
      <c t="s" s="136" r="B7044">
        <v>11436</v>
      </c>
      <c t="s" s="136" r="C7044">
        <v>11423</v>
      </c>
      <c t="s" s="136" r="D7044">
        <v>11423</v>
      </c>
      <c t="s" s="136" r="E7044">
        <v>2524</v>
      </c>
      <c s="150" r="F7044"/>
    </row>
    <row r="7045">
      <c s="113" r="A7045">
        <v>285125000724</v>
      </c>
      <c t="s" s="136" r="B7045">
        <v>11436</v>
      </c>
      <c t="s" s="136" r="C7045">
        <v>11423</v>
      </c>
      <c t="s" s="136" r="D7045">
        <v>11423</v>
      </c>
      <c t="s" s="136" r="E7045">
        <v>11446</v>
      </c>
      <c s="150" r="F7045"/>
    </row>
    <row r="7046">
      <c s="113" r="A7046">
        <v>285125000805</v>
      </c>
      <c t="s" s="136" r="B7046">
        <v>11436</v>
      </c>
      <c t="s" s="136" r="C7046">
        <v>11423</v>
      </c>
      <c t="s" s="136" r="D7046">
        <v>11423</v>
      </c>
      <c t="s" s="136" r="E7046">
        <v>1942</v>
      </c>
      <c s="150" r="F7046"/>
    </row>
    <row r="7047">
      <c s="113" r="A7047">
        <v>285125000945</v>
      </c>
      <c t="s" s="136" r="B7047">
        <v>11436</v>
      </c>
      <c t="s" s="136" r="C7047">
        <v>11423</v>
      </c>
      <c t="s" s="136" r="D7047">
        <v>11423</v>
      </c>
      <c t="s" s="136" r="E7047">
        <v>10277</v>
      </c>
      <c s="150" r="F7047"/>
    </row>
    <row r="7048">
      <c s="113" r="A7048">
        <v>285125001321</v>
      </c>
      <c t="s" s="136" r="B7048">
        <v>11436</v>
      </c>
      <c t="s" s="136" r="C7048">
        <v>11423</v>
      </c>
      <c t="s" s="136" r="D7048">
        <v>11423</v>
      </c>
      <c t="s" s="136" r="E7048">
        <v>1824</v>
      </c>
      <c s="150" r="F7048"/>
    </row>
    <row r="7049">
      <c s="113" r="A7049">
        <v>285125001356</v>
      </c>
      <c t="s" s="136" r="B7049">
        <v>11436</v>
      </c>
      <c t="s" s="136" r="C7049">
        <v>11423</v>
      </c>
      <c t="s" s="136" r="D7049">
        <v>11423</v>
      </c>
      <c t="s" s="136" r="E7049">
        <v>7539</v>
      </c>
      <c s="150" r="F7049"/>
    </row>
    <row r="7050">
      <c s="113" r="A7050">
        <v>285125001372</v>
      </c>
      <c t="s" s="136" r="B7050">
        <v>11436</v>
      </c>
      <c t="s" s="136" r="C7050">
        <v>11423</v>
      </c>
      <c t="s" s="136" r="D7050">
        <v>11423</v>
      </c>
      <c t="s" s="136" r="E7050">
        <v>1841</v>
      </c>
      <c s="150" r="F7050"/>
    </row>
    <row r="7051">
      <c s="113" r="A7051">
        <v>285125001682</v>
      </c>
      <c t="s" s="136" r="B7051">
        <v>11436</v>
      </c>
      <c t="s" s="136" r="C7051">
        <v>11423</v>
      </c>
      <c t="s" s="136" r="D7051">
        <v>11423</v>
      </c>
      <c t="s" s="136" r="E7051">
        <v>11447</v>
      </c>
      <c s="150" r="F7051"/>
    </row>
    <row r="7052">
      <c s="50" r="A7052">
        <v>285139000433</v>
      </c>
      <c t="s" s="103" r="B7052">
        <v>11448</v>
      </c>
      <c t="s" s="103" r="C7052">
        <v>4884</v>
      </c>
      <c t="s" s="103" r="D7052">
        <v>11423</v>
      </c>
      <c t="s" s="103" r="E7052">
        <v>11449</v>
      </c>
      <c s="150" r="F7052"/>
    </row>
    <row r="7053">
      <c s="50" r="A7053">
        <v>285139000671</v>
      </c>
      <c t="s" s="103" r="B7053">
        <v>11448</v>
      </c>
      <c t="s" s="103" r="C7053">
        <v>4884</v>
      </c>
      <c t="s" s="103" r="D7053">
        <v>11423</v>
      </c>
      <c t="s" s="103" r="E7053">
        <v>11450</v>
      </c>
      <c s="150" r="F7053"/>
    </row>
    <row r="7054">
      <c s="50" r="A7054">
        <v>285139000450</v>
      </c>
      <c t="s" s="103" r="B7054">
        <v>11448</v>
      </c>
      <c t="s" s="103" r="C7054">
        <v>4884</v>
      </c>
      <c t="s" s="103" r="D7054">
        <v>11423</v>
      </c>
      <c t="s" s="103" r="E7054">
        <v>11451</v>
      </c>
      <c s="150" r="F7054"/>
    </row>
    <row r="7055">
      <c s="50" r="A7055">
        <v>285139000590</v>
      </c>
      <c t="s" s="103" r="B7055">
        <v>11448</v>
      </c>
      <c t="s" s="103" r="C7055">
        <v>4884</v>
      </c>
      <c t="s" s="103" r="D7055">
        <v>11423</v>
      </c>
      <c t="s" s="103" r="E7055">
        <v>11452</v>
      </c>
      <c s="150" r="F7055"/>
    </row>
    <row r="7056">
      <c s="50" r="A7056">
        <v>185139000234</v>
      </c>
      <c t="s" s="103" r="B7056">
        <v>11448</v>
      </c>
      <c t="s" s="103" r="C7056">
        <v>4884</v>
      </c>
      <c t="s" s="103" r="D7056">
        <v>11423</v>
      </c>
      <c t="s" s="103" r="E7056">
        <v>11453</v>
      </c>
      <c s="150" r="F7056"/>
    </row>
    <row r="7057">
      <c s="50" r="A7057">
        <v>185139000099</v>
      </c>
      <c t="s" s="103" r="B7057">
        <v>11448</v>
      </c>
      <c t="s" s="103" r="C7057">
        <v>4884</v>
      </c>
      <c t="s" s="103" r="D7057">
        <v>11423</v>
      </c>
      <c t="s" s="103" r="E7057">
        <v>5335</v>
      </c>
      <c s="150" r="F7057"/>
    </row>
    <row r="7058">
      <c s="50" r="A7058">
        <v>185139000404</v>
      </c>
      <c t="s" s="103" r="B7058">
        <v>11448</v>
      </c>
      <c t="s" s="103" r="C7058">
        <v>4884</v>
      </c>
      <c t="s" s="103" r="D7058">
        <v>11423</v>
      </c>
      <c t="s" s="103" r="E7058">
        <v>5285</v>
      </c>
      <c s="150" r="F7058"/>
    </row>
    <row r="7059">
      <c s="50" r="A7059">
        <v>185162000241</v>
      </c>
      <c t="s" s="103" r="B7059">
        <v>11454</v>
      </c>
      <c t="s" s="103" r="C7059">
        <v>4884</v>
      </c>
      <c t="s" s="103" r="D7059">
        <v>11423</v>
      </c>
      <c t="s" s="103" r="E7059">
        <v>11455</v>
      </c>
      <c s="150" r="F7059"/>
    </row>
    <row r="7060">
      <c s="50" r="A7060">
        <v>185162000519</v>
      </c>
      <c t="s" s="103" r="B7060">
        <v>11454</v>
      </c>
      <c t="s" s="103" r="C7060">
        <v>4884</v>
      </c>
      <c t="s" s="103" r="D7060">
        <v>11423</v>
      </c>
      <c t="s" s="103" r="E7060">
        <v>11456</v>
      </c>
      <c s="150" r="F7060"/>
    </row>
    <row r="7061">
      <c s="50" r="A7061">
        <v>185162000128</v>
      </c>
      <c t="s" s="103" r="B7061">
        <v>11454</v>
      </c>
      <c t="s" s="103" r="C7061">
        <v>4884</v>
      </c>
      <c t="s" s="103" r="D7061">
        <v>11423</v>
      </c>
      <c t="s" s="103" r="E7061">
        <v>11457</v>
      </c>
      <c s="150" r="F7061"/>
    </row>
    <row r="7062">
      <c s="113" r="A7062">
        <v>185225000379</v>
      </c>
      <c t="s" s="136" r="B7062">
        <v>11458</v>
      </c>
      <c t="s" s="136" r="C7062">
        <v>11423</v>
      </c>
      <c t="s" s="136" r="D7062">
        <v>11423</v>
      </c>
      <c t="s" s="136" r="E7062">
        <v>11425</v>
      </c>
      <c s="150" r="F7062"/>
    </row>
    <row r="7063">
      <c s="113" r="A7063">
        <v>285225000012</v>
      </c>
      <c t="s" s="136" r="B7063">
        <v>11458</v>
      </c>
      <c t="s" s="136" r="C7063">
        <v>11423</v>
      </c>
      <c t="s" s="136" r="D7063">
        <v>11423</v>
      </c>
      <c t="s" s="136" r="E7063">
        <v>11459</v>
      </c>
      <c s="150" r="F7063"/>
    </row>
    <row r="7064">
      <c s="113" r="A7064">
        <v>285225000390</v>
      </c>
      <c t="s" s="136" r="B7064">
        <v>11458</v>
      </c>
      <c t="s" s="136" r="C7064">
        <v>11423</v>
      </c>
      <c t="s" s="136" r="D7064">
        <v>11423</v>
      </c>
      <c t="s" s="136" r="E7064">
        <v>11460</v>
      </c>
      <c s="150" r="F7064"/>
    </row>
    <row r="7065">
      <c s="113" r="A7065">
        <v>285225000438</v>
      </c>
      <c t="s" s="136" r="B7065">
        <v>11458</v>
      </c>
      <c t="s" s="136" r="C7065">
        <v>11423</v>
      </c>
      <c t="s" s="136" r="D7065">
        <v>11423</v>
      </c>
      <c t="s" s="136" r="E7065">
        <v>5702</v>
      </c>
      <c s="150" r="F7065"/>
    </row>
    <row r="7066">
      <c s="113" r="A7066">
        <v>285225000471</v>
      </c>
      <c t="s" s="136" r="B7066">
        <v>11458</v>
      </c>
      <c t="s" s="136" r="C7066">
        <v>11423</v>
      </c>
      <c t="s" s="136" r="D7066">
        <v>11423</v>
      </c>
      <c t="s" s="136" r="E7066">
        <v>11461</v>
      </c>
      <c s="150" r="F7066"/>
    </row>
    <row r="7067">
      <c s="113" r="A7067">
        <v>285225000543</v>
      </c>
      <c t="s" s="136" r="B7067">
        <v>11458</v>
      </c>
      <c t="s" s="136" r="C7067">
        <v>11423</v>
      </c>
      <c t="s" s="136" r="D7067">
        <v>11423</v>
      </c>
      <c t="s" s="136" r="E7067">
        <v>10087</v>
      </c>
      <c s="150" r="F7067"/>
    </row>
    <row r="7068">
      <c s="113" r="A7068">
        <v>285225000578</v>
      </c>
      <c t="s" s="136" r="B7068">
        <v>11458</v>
      </c>
      <c t="s" s="136" r="C7068">
        <v>11423</v>
      </c>
      <c t="s" s="136" r="D7068">
        <v>11423</v>
      </c>
      <c t="s" s="136" r="E7068">
        <v>11462</v>
      </c>
      <c s="150" r="F7068"/>
    </row>
    <row r="7069">
      <c s="113" r="A7069">
        <v>285225000586</v>
      </c>
      <c t="s" s="136" r="B7069">
        <v>11458</v>
      </c>
      <c t="s" s="136" r="C7069">
        <v>11423</v>
      </c>
      <c t="s" s="136" r="D7069">
        <v>11423</v>
      </c>
      <c t="s" s="136" r="E7069">
        <v>9713</v>
      </c>
      <c s="150" r="F7069"/>
    </row>
    <row r="7070">
      <c s="113" r="A7070">
        <v>285225000594</v>
      </c>
      <c t="s" s="136" r="B7070">
        <v>11458</v>
      </c>
      <c t="s" s="136" r="C7070">
        <v>11423</v>
      </c>
      <c t="s" s="136" r="D7070">
        <v>11423</v>
      </c>
      <c t="s" s="136" r="E7070">
        <v>11463</v>
      </c>
      <c s="150" r="F7070"/>
    </row>
    <row r="7071">
      <c s="113" r="A7071">
        <v>285225000641</v>
      </c>
      <c t="s" s="136" r="B7071">
        <v>11458</v>
      </c>
      <c t="s" s="136" r="C7071">
        <v>11423</v>
      </c>
      <c t="s" s="136" r="D7071">
        <v>11423</v>
      </c>
      <c t="s" s="136" r="E7071">
        <v>11464</v>
      </c>
      <c s="150" r="F7071"/>
    </row>
    <row r="7072">
      <c s="113" r="A7072">
        <v>285225000667</v>
      </c>
      <c t="s" s="136" r="B7072">
        <v>11458</v>
      </c>
      <c t="s" s="136" r="C7072">
        <v>11423</v>
      </c>
      <c t="s" s="136" r="D7072">
        <v>11423</v>
      </c>
      <c t="s" s="136" r="E7072">
        <v>10207</v>
      </c>
      <c s="150" r="F7072"/>
    </row>
    <row r="7073">
      <c s="113" r="A7073">
        <v>285225000713</v>
      </c>
      <c t="s" s="136" r="B7073">
        <v>11458</v>
      </c>
      <c t="s" s="136" r="C7073">
        <v>11423</v>
      </c>
      <c t="s" s="136" r="D7073">
        <v>11423</v>
      </c>
      <c t="s" s="136" r="E7073">
        <v>5653</v>
      </c>
      <c s="150" r="F7073"/>
    </row>
    <row r="7074">
      <c s="113" r="A7074">
        <v>285225000802</v>
      </c>
      <c t="s" s="136" r="B7074">
        <v>11458</v>
      </c>
      <c t="s" s="136" r="C7074">
        <v>11423</v>
      </c>
      <c t="s" s="136" r="D7074">
        <v>11423</v>
      </c>
      <c t="s" s="136" r="E7074">
        <v>11465</v>
      </c>
      <c s="150" r="F7074"/>
    </row>
    <row r="7075">
      <c s="113" r="A7075">
        <v>285225000811</v>
      </c>
      <c t="s" s="136" r="B7075">
        <v>11458</v>
      </c>
      <c t="s" s="136" r="C7075">
        <v>11423</v>
      </c>
      <c t="s" s="136" r="D7075">
        <v>11423</v>
      </c>
      <c t="s" s="136" r="E7075">
        <v>11466</v>
      </c>
      <c s="150" r="F7075"/>
    </row>
    <row r="7076">
      <c s="113" r="A7076">
        <v>285225000845</v>
      </c>
      <c t="s" s="136" r="B7076">
        <v>11458</v>
      </c>
      <c t="s" s="136" r="C7076">
        <v>11423</v>
      </c>
      <c t="s" s="136" r="D7076">
        <v>11423</v>
      </c>
      <c t="s" s="136" r="E7076">
        <v>11467</v>
      </c>
      <c s="150" r="F7076"/>
    </row>
    <row r="7077">
      <c s="113" r="A7077">
        <v>285225000888</v>
      </c>
      <c t="s" s="136" r="B7077">
        <v>11458</v>
      </c>
      <c t="s" s="136" r="C7077">
        <v>11423</v>
      </c>
      <c t="s" s="136" r="D7077">
        <v>11423</v>
      </c>
      <c t="s" s="136" r="E7077">
        <v>8398</v>
      </c>
      <c s="150" r="F7077"/>
    </row>
    <row r="7078">
      <c s="113" r="A7078">
        <v>285225000934</v>
      </c>
      <c t="s" s="136" r="B7078">
        <v>11458</v>
      </c>
      <c t="s" s="136" r="C7078">
        <v>11423</v>
      </c>
      <c t="s" s="136" r="D7078">
        <v>11423</v>
      </c>
      <c t="s" s="136" r="E7078">
        <v>5590</v>
      </c>
      <c s="150" r="F7078"/>
    </row>
    <row r="7079">
      <c s="113" r="A7079">
        <v>285225000951</v>
      </c>
      <c t="s" s="136" r="B7079">
        <v>11458</v>
      </c>
      <c t="s" s="136" r="C7079">
        <v>11423</v>
      </c>
      <c t="s" s="136" r="D7079">
        <v>11423</v>
      </c>
      <c t="s" s="136" r="E7079">
        <v>11468</v>
      </c>
      <c s="150" r="F7079"/>
    </row>
    <row r="7080">
      <c s="113" r="A7080">
        <v>285225001019</v>
      </c>
      <c t="s" s="136" r="B7080">
        <v>11458</v>
      </c>
      <c t="s" s="136" r="C7080">
        <v>11423</v>
      </c>
      <c t="s" s="136" r="D7080">
        <v>11423</v>
      </c>
      <c t="s" s="136" r="E7080">
        <v>11469</v>
      </c>
      <c s="150" r="F7080"/>
    </row>
    <row r="7081">
      <c s="113" r="A7081">
        <v>285225001035</v>
      </c>
      <c t="s" s="136" r="B7081">
        <v>11458</v>
      </c>
      <c t="s" s="136" r="C7081">
        <v>11423</v>
      </c>
      <c t="s" s="136" r="D7081">
        <v>11423</v>
      </c>
      <c t="s" s="136" r="E7081">
        <v>5699</v>
      </c>
      <c s="150" r="F7081"/>
    </row>
    <row r="7082">
      <c s="113" r="A7082">
        <v>285225001060</v>
      </c>
      <c t="s" s="136" r="B7082">
        <v>11458</v>
      </c>
      <c t="s" s="136" r="C7082">
        <v>11423</v>
      </c>
      <c t="s" s="136" r="D7082">
        <v>11423</v>
      </c>
      <c t="s" s="136" r="E7082">
        <v>9646</v>
      </c>
      <c s="150" r="F7082"/>
    </row>
    <row r="7083">
      <c s="113" r="A7083">
        <v>285225001078</v>
      </c>
      <c t="s" s="136" r="B7083">
        <v>11458</v>
      </c>
      <c t="s" s="136" r="C7083">
        <v>11423</v>
      </c>
      <c t="s" s="136" r="D7083">
        <v>11423</v>
      </c>
      <c t="s" s="136" r="E7083">
        <v>11470</v>
      </c>
      <c s="150" r="F7083"/>
    </row>
    <row r="7084">
      <c s="113" r="A7084">
        <v>285225001094</v>
      </c>
      <c t="s" s="136" r="B7084">
        <v>11458</v>
      </c>
      <c t="s" s="136" r="C7084">
        <v>11423</v>
      </c>
      <c t="s" s="136" r="D7084">
        <v>11423</v>
      </c>
      <c t="s" s="136" r="E7084">
        <v>11471</v>
      </c>
      <c s="150" r="F7084"/>
    </row>
    <row r="7085">
      <c s="113" r="A7085">
        <v>185230000085</v>
      </c>
      <c t="s" s="136" r="B7085">
        <v>11472</v>
      </c>
      <c t="s" s="136" r="C7085">
        <v>11423</v>
      </c>
      <c t="s" s="136" r="D7085">
        <v>11423</v>
      </c>
      <c t="s" s="136" r="E7085">
        <v>7026</v>
      </c>
      <c s="150" r="F7085"/>
    </row>
    <row r="7086">
      <c s="113" r="A7086">
        <v>185230001090</v>
      </c>
      <c t="s" s="136" r="B7086">
        <v>11472</v>
      </c>
      <c t="s" s="136" r="C7086">
        <v>11423</v>
      </c>
      <c t="s" s="136" r="D7086">
        <v>11423</v>
      </c>
      <c t="s" s="136" r="E7086">
        <v>8313</v>
      </c>
      <c s="150" r="F7086"/>
    </row>
    <row r="7087">
      <c s="113" r="A7087">
        <v>285230000328</v>
      </c>
      <c t="s" s="136" r="B7087">
        <v>11472</v>
      </c>
      <c t="s" s="136" r="C7087">
        <v>11423</v>
      </c>
      <c t="s" s="136" r="D7087">
        <v>11423</v>
      </c>
      <c t="s" s="136" r="E7087">
        <v>11473</v>
      </c>
      <c s="150" r="F7087"/>
    </row>
    <row r="7088">
      <c s="113" r="A7088">
        <v>285230000446</v>
      </c>
      <c t="s" s="136" r="B7088">
        <v>11472</v>
      </c>
      <c t="s" s="136" r="C7088">
        <v>11423</v>
      </c>
      <c t="s" s="136" r="D7088">
        <v>11423</v>
      </c>
      <c t="s" s="136" r="E7088">
        <v>11461</v>
      </c>
      <c s="150" r="F7088"/>
    </row>
    <row r="7089">
      <c s="113" r="A7089">
        <v>285230000659</v>
      </c>
      <c t="s" s="136" r="B7089">
        <v>11472</v>
      </c>
      <c t="s" s="136" r="C7089">
        <v>11423</v>
      </c>
      <c t="s" s="136" r="D7089">
        <v>11423</v>
      </c>
      <c t="s" s="136" r="E7089">
        <v>8354</v>
      </c>
      <c s="150" r="F7089"/>
    </row>
    <row r="7090">
      <c s="113" r="A7090">
        <v>285230000667</v>
      </c>
      <c t="s" s="136" r="B7090">
        <v>11472</v>
      </c>
      <c t="s" s="136" r="C7090">
        <v>11423</v>
      </c>
      <c t="s" s="136" r="D7090">
        <v>11423</v>
      </c>
      <c t="s" s="136" r="E7090">
        <v>11474</v>
      </c>
      <c s="150" r="F7090"/>
    </row>
    <row r="7091">
      <c s="113" r="A7091">
        <v>285230001035</v>
      </c>
      <c t="s" s="136" r="B7091">
        <v>11472</v>
      </c>
      <c t="s" s="136" r="C7091">
        <v>11423</v>
      </c>
      <c t="s" s="136" r="D7091">
        <v>11423</v>
      </c>
      <c t="s" s="136" r="E7091">
        <v>10527</v>
      </c>
      <c s="150" r="F7091"/>
    </row>
    <row r="7092">
      <c s="113" r="A7092">
        <v>285230001043</v>
      </c>
      <c t="s" s="136" r="B7092">
        <v>11472</v>
      </c>
      <c t="s" s="136" r="C7092">
        <v>11423</v>
      </c>
      <c t="s" s="136" r="D7092">
        <v>11423</v>
      </c>
      <c t="s" s="136" r="E7092">
        <v>5584</v>
      </c>
      <c s="150" r="F7092"/>
    </row>
    <row r="7093">
      <c s="113" r="A7093">
        <v>285230001132</v>
      </c>
      <c t="s" s="136" r="B7093">
        <v>11472</v>
      </c>
      <c t="s" s="136" r="C7093">
        <v>11423</v>
      </c>
      <c t="s" s="136" r="D7093">
        <v>11423</v>
      </c>
      <c t="s" s="136" r="E7093">
        <v>11475</v>
      </c>
      <c s="150" r="F7093"/>
    </row>
    <row r="7094">
      <c s="113" r="A7094">
        <v>185250000014</v>
      </c>
      <c t="s" s="136" r="B7094">
        <v>11476</v>
      </c>
      <c t="s" s="136" r="C7094">
        <v>11423</v>
      </c>
      <c t="s" s="136" r="D7094">
        <v>11423</v>
      </c>
      <c t="s" s="136" r="E7094">
        <v>5314</v>
      </c>
      <c s="150" r="F7094"/>
    </row>
    <row r="7095">
      <c s="50" r="A7095">
        <v>285250001929</v>
      </c>
      <c t="s" s="103" r="B7095">
        <v>11477</v>
      </c>
      <c t="s" s="103" r="C7095">
        <v>4884</v>
      </c>
      <c t="s" s="103" r="D7095">
        <v>11423</v>
      </c>
      <c t="s" s="103" r="E7095">
        <v>11478</v>
      </c>
      <c s="150" r="F7095"/>
    </row>
    <row r="7096">
      <c s="50" r="A7096">
        <v>185250001487</v>
      </c>
      <c t="s" s="103" r="B7096">
        <v>11477</v>
      </c>
      <c t="s" s="103" r="C7096">
        <v>4884</v>
      </c>
      <c t="s" s="103" r="D7096">
        <v>11423</v>
      </c>
      <c t="s" s="103" r="E7096">
        <v>8313</v>
      </c>
      <c s="150" r="F7096"/>
    </row>
    <row r="7097">
      <c s="50" r="A7097">
        <v>185250001347</v>
      </c>
      <c t="s" s="103" r="B7097">
        <v>11477</v>
      </c>
      <c t="s" s="103" r="C7097">
        <v>4884</v>
      </c>
      <c t="s" s="103" r="D7097">
        <v>11423</v>
      </c>
      <c t="s" s="103" r="E7097">
        <v>8382</v>
      </c>
      <c s="150" r="F7097"/>
    </row>
    <row r="7098">
      <c s="113" r="A7098">
        <v>185279000013</v>
      </c>
      <c t="s" s="136" r="B7098">
        <v>11479</v>
      </c>
      <c t="s" s="136" r="C7098">
        <v>11423</v>
      </c>
      <c t="s" s="136" r="D7098">
        <v>11423</v>
      </c>
      <c t="s" s="136" r="E7098">
        <v>11480</v>
      </c>
      <c s="150" r="F7098"/>
    </row>
    <row r="7099">
      <c s="113" r="A7099">
        <v>285279000026</v>
      </c>
      <c t="s" s="136" r="B7099">
        <v>11479</v>
      </c>
      <c t="s" s="136" r="C7099">
        <v>11423</v>
      </c>
      <c t="s" s="136" r="D7099">
        <v>11423</v>
      </c>
      <c t="s" s="136" r="E7099">
        <v>11481</v>
      </c>
      <c s="150" r="F7099"/>
    </row>
    <row r="7100">
      <c s="113" r="A7100">
        <v>285279000034</v>
      </c>
      <c t="s" s="136" r="B7100">
        <v>11479</v>
      </c>
      <c t="s" s="136" r="C7100">
        <v>11423</v>
      </c>
      <c t="s" s="136" r="D7100">
        <v>11423</v>
      </c>
      <c t="s" s="136" r="E7100">
        <v>11482</v>
      </c>
      <c s="150" r="F7100"/>
    </row>
    <row r="7101">
      <c s="113" r="A7101">
        <v>285279000077</v>
      </c>
      <c t="s" s="136" r="B7101">
        <v>11479</v>
      </c>
      <c t="s" s="136" r="C7101">
        <v>11423</v>
      </c>
      <c t="s" s="136" r="D7101">
        <v>11423</v>
      </c>
      <c t="s" s="136" r="E7101">
        <v>1842</v>
      </c>
      <c s="150" r="F7101"/>
    </row>
    <row r="7102">
      <c s="113" r="A7102">
        <v>285279000085</v>
      </c>
      <c t="s" s="136" r="B7102">
        <v>11479</v>
      </c>
      <c t="s" s="136" r="C7102">
        <v>11423</v>
      </c>
      <c t="s" s="136" r="D7102">
        <v>11423</v>
      </c>
      <c t="s" s="136" r="E7102">
        <v>11483</v>
      </c>
      <c s="150" r="F7102"/>
    </row>
    <row r="7103">
      <c s="113" r="A7103">
        <v>285279000107</v>
      </c>
      <c t="s" s="136" r="B7103">
        <v>11479</v>
      </c>
      <c t="s" s="136" r="C7103">
        <v>11423</v>
      </c>
      <c t="s" s="136" r="D7103">
        <v>11423</v>
      </c>
      <c t="s" s="136" r="E7103">
        <v>5653</v>
      </c>
      <c s="150" r="F7103"/>
    </row>
    <row r="7104">
      <c s="113" r="A7104">
        <v>285279000123</v>
      </c>
      <c t="s" s="136" r="B7104">
        <v>11479</v>
      </c>
      <c t="s" s="136" r="C7104">
        <v>11423</v>
      </c>
      <c t="s" s="136" r="D7104">
        <v>11423</v>
      </c>
      <c t="s" s="136" r="E7104">
        <v>11484</v>
      </c>
      <c s="150" r="F7104"/>
    </row>
    <row r="7105">
      <c s="113" r="A7105">
        <v>285279000166</v>
      </c>
      <c t="s" s="136" r="B7105">
        <v>11479</v>
      </c>
      <c t="s" s="136" r="C7105">
        <v>11423</v>
      </c>
      <c t="s" s="136" r="D7105">
        <v>11423</v>
      </c>
      <c t="s" s="136" r="E7105">
        <v>11387</v>
      </c>
      <c s="150" r="F7105"/>
    </row>
    <row r="7106">
      <c s="113" r="A7106">
        <v>285279000212</v>
      </c>
      <c t="s" s="136" r="B7106">
        <v>11479</v>
      </c>
      <c t="s" s="136" r="C7106">
        <v>11423</v>
      </c>
      <c t="s" s="136" r="D7106">
        <v>11423</v>
      </c>
      <c t="s" s="136" r="E7106">
        <v>11485</v>
      </c>
      <c s="150" r="F7106"/>
    </row>
    <row r="7107">
      <c s="113" r="A7107">
        <v>285279000221</v>
      </c>
      <c t="s" s="136" r="B7107">
        <v>11479</v>
      </c>
      <c t="s" s="136" r="C7107">
        <v>11423</v>
      </c>
      <c t="s" s="136" r="D7107">
        <v>11423</v>
      </c>
      <c t="s" s="136" r="E7107">
        <v>947</v>
      </c>
      <c s="150" r="F7107"/>
    </row>
    <row r="7108">
      <c s="113" r="A7108">
        <v>285279000239</v>
      </c>
      <c t="s" s="136" r="B7108">
        <v>11479</v>
      </c>
      <c t="s" s="136" r="C7108">
        <v>11423</v>
      </c>
      <c t="s" s="136" r="D7108">
        <v>11423</v>
      </c>
      <c t="s" s="136" r="E7108">
        <v>1824</v>
      </c>
      <c s="150" r="F7108"/>
    </row>
    <row r="7109">
      <c s="113" r="A7109">
        <v>285279000247</v>
      </c>
      <c t="s" s="136" r="B7109">
        <v>11479</v>
      </c>
      <c t="s" s="136" r="C7109">
        <v>11423</v>
      </c>
      <c t="s" s="136" r="D7109">
        <v>11423</v>
      </c>
      <c t="s" s="136" r="E7109">
        <v>8398</v>
      </c>
      <c s="150" r="F7109"/>
    </row>
    <row r="7110">
      <c s="50" r="A7110">
        <v>185315000084</v>
      </c>
      <c t="s" s="103" r="B7110">
        <v>11486</v>
      </c>
      <c t="s" s="103" r="C7110">
        <v>4884</v>
      </c>
      <c t="s" s="103" r="D7110">
        <v>11423</v>
      </c>
      <c t="s" s="103" r="E7110">
        <v>11487</v>
      </c>
      <c s="150" r="F7110"/>
    </row>
    <row r="7111">
      <c s="50" r="A7111">
        <v>185325000597</v>
      </c>
      <c t="s" s="103" r="B7111">
        <v>11488</v>
      </c>
      <c t="s" s="103" r="C7111">
        <v>4884</v>
      </c>
      <c t="s" s="103" r="D7111">
        <v>11423</v>
      </c>
      <c t="s" s="103" r="E7111">
        <v>11489</v>
      </c>
      <c s="150" r="F7111"/>
    </row>
    <row r="7112">
      <c s="113" r="A7112">
        <v>185400000140</v>
      </c>
      <c t="s" s="136" r="B7112">
        <v>11490</v>
      </c>
      <c t="s" s="136" r="C7112">
        <v>11423</v>
      </c>
      <c t="s" s="136" r="D7112">
        <v>11423</v>
      </c>
      <c t="s" s="136" r="E7112">
        <v>11489</v>
      </c>
      <c s="150" r="F7112"/>
    </row>
    <row r="7113">
      <c s="113" r="A7113">
        <v>285400000012</v>
      </c>
      <c t="s" s="136" r="B7113">
        <v>11490</v>
      </c>
      <c t="s" s="136" r="C7113">
        <v>11423</v>
      </c>
      <c t="s" s="136" r="D7113">
        <v>11423</v>
      </c>
      <c t="s" s="136" r="E7113">
        <v>1841</v>
      </c>
      <c s="150" r="F7113"/>
    </row>
    <row r="7114">
      <c s="113" r="A7114">
        <v>285400000039</v>
      </c>
      <c t="s" s="136" r="B7114">
        <v>11490</v>
      </c>
      <c t="s" s="136" r="C7114">
        <v>11423</v>
      </c>
      <c t="s" s="136" r="D7114">
        <v>11423</v>
      </c>
      <c t="s" s="136" r="E7114">
        <v>10634</v>
      </c>
      <c s="150" r="F7114"/>
    </row>
    <row r="7115">
      <c s="113" r="A7115">
        <v>285400000047</v>
      </c>
      <c t="s" s="136" r="B7115">
        <v>11490</v>
      </c>
      <c t="s" s="136" r="C7115">
        <v>11423</v>
      </c>
      <c t="s" s="136" r="D7115">
        <v>11423</v>
      </c>
      <c t="s" s="136" r="E7115">
        <v>5314</v>
      </c>
      <c s="150" r="F7115"/>
    </row>
    <row r="7116">
      <c s="113" r="A7116">
        <v>285400000055</v>
      </c>
      <c t="s" s="136" r="B7116">
        <v>11490</v>
      </c>
      <c t="s" s="136" r="C7116">
        <v>11423</v>
      </c>
      <c t="s" s="136" r="D7116">
        <v>11423</v>
      </c>
      <c t="s" s="136" r="E7116">
        <v>10207</v>
      </c>
      <c s="150" r="F7116"/>
    </row>
    <row r="7117">
      <c s="113" r="A7117">
        <v>285400000080</v>
      </c>
      <c t="s" s="136" r="B7117">
        <v>11490</v>
      </c>
      <c t="s" s="136" r="C7117">
        <v>11423</v>
      </c>
      <c t="s" s="136" r="D7117">
        <v>11423</v>
      </c>
      <c t="s" s="136" r="E7117">
        <v>11491</v>
      </c>
      <c s="150" r="F7117"/>
    </row>
    <row r="7118">
      <c s="113" r="A7118">
        <v>285400000098</v>
      </c>
      <c t="s" s="136" r="B7118">
        <v>11490</v>
      </c>
      <c t="s" s="136" r="C7118">
        <v>11423</v>
      </c>
      <c t="s" s="136" r="D7118">
        <v>11423</v>
      </c>
      <c t="s" s="136" r="E7118">
        <v>11492</v>
      </c>
      <c s="150" r="F7118"/>
    </row>
    <row r="7119">
      <c s="113" r="A7119">
        <v>285400000110</v>
      </c>
      <c t="s" s="136" r="B7119">
        <v>11490</v>
      </c>
      <c t="s" s="136" r="C7119">
        <v>11423</v>
      </c>
      <c t="s" s="136" r="D7119">
        <v>11423</v>
      </c>
      <c t="s" s="136" r="E7119">
        <v>11493</v>
      </c>
      <c s="150" r="F7119"/>
    </row>
    <row r="7120">
      <c s="113" r="A7120">
        <v>285400000128</v>
      </c>
      <c t="s" s="136" r="B7120">
        <v>11490</v>
      </c>
      <c t="s" s="136" r="C7120">
        <v>11423</v>
      </c>
      <c t="s" s="136" r="D7120">
        <v>11423</v>
      </c>
      <c t="s" s="136" r="E7120">
        <v>11494</v>
      </c>
      <c s="150" r="F7120"/>
    </row>
    <row r="7121">
      <c s="113" r="A7121">
        <v>285400000152</v>
      </c>
      <c t="s" s="136" r="B7121">
        <v>11490</v>
      </c>
      <c t="s" s="136" r="C7121">
        <v>11423</v>
      </c>
      <c t="s" s="136" r="D7121">
        <v>11423</v>
      </c>
      <c t="s" s="136" r="E7121">
        <v>11495</v>
      </c>
      <c s="150" r="F7121"/>
    </row>
    <row r="7122">
      <c s="113" r="A7122">
        <v>285400000268</v>
      </c>
      <c t="s" s="136" r="B7122">
        <v>11490</v>
      </c>
      <c t="s" s="136" r="C7122">
        <v>11423</v>
      </c>
      <c t="s" s="136" r="D7122">
        <v>11423</v>
      </c>
      <c t="s" s="136" r="E7122">
        <v>10588</v>
      </c>
      <c s="150" r="F7122"/>
    </row>
    <row r="7123">
      <c s="113" r="A7123">
        <v>285400000276</v>
      </c>
      <c t="s" s="136" r="B7123">
        <v>11490</v>
      </c>
      <c t="s" s="136" r="C7123">
        <v>11423</v>
      </c>
      <c t="s" s="136" r="D7123">
        <v>11423</v>
      </c>
      <c t="s" s="136" r="E7123">
        <v>10214</v>
      </c>
      <c s="150" r="F7123"/>
    </row>
    <row r="7124">
      <c s="113" r="A7124">
        <v>285400000284</v>
      </c>
      <c t="s" s="136" r="B7124">
        <v>11490</v>
      </c>
      <c t="s" s="136" r="C7124">
        <v>11423</v>
      </c>
      <c t="s" s="136" r="D7124">
        <v>11423</v>
      </c>
      <c t="s" s="136" r="E7124">
        <v>5314</v>
      </c>
      <c s="150" r="F7124"/>
    </row>
    <row r="7125">
      <c s="113" r="A7125">
        <v>285400000292</v>
      </c>
      <c t="s" s="136" r="B7125">
        <v>11490</v>
      </c>
      <c t="s" s="136" r="C7125">
        <v>11423</v>
      </c>
      <c t="s" s="136" r="D7125">
        <v>11423</v>
      </c>
      <c t="s" s="136" r="E7125">
        <v>5285</v>
      </c>
      <c s="150" r="F7125"/>
    </row>
    <row r="7126">
      <c s="113" r="A7126">
        <v>285400000306</v>
      </c>
      <c t="s" s="136" r="B7126">
        <v>11490</v>
      </c>
      <c t="s" s="136" r="C7126">
        <v>11423</v>
      </c>
      <c t="s" s="136" r="D7126">
        <v>11423</v>
      </c>
      <c t="s" s="136" r="E7126">
        <v>8451</v>
      </c>
      <c s="150" r="F7126"/>
    </row>
    <row r="7127">
      <c s="113" r="A7127">
        <v>285400000365</v>
      </c>
      <c t="s" s="136" r="B7127">
        <v>11490</v>
      </c>
      <c t="s" s="136" r="C7127">
        <v>11423</v>
      </c>
      <c t="s" s="136" r="D7127">
        <v>11423</v>
      </c>
      <c t="s" s="136" r="E7127">
        <v>11496</v>
      </c>
      <c s="150" r="F7127"/>
    </row>
    <row r="7128">
      <c s="113" r="A7128">
        <v>285400000462</v>
      </c>
      <c t="s" s="136" r="B7128">
        <v>11490</v>
      </c>
      <c t="s" s="136" r="C7128">
        <v>11423</v>
      </c>
      <c t="s" s="136" r="D7128">
        <v>11423</v>
      </c>
      <c t="s" s="136" r="E7128">
        <v>11497</v>
      </c>
      <c s="150" r="F7128"/>
    </row>
    <row r="7129">
      <c s="113" r="A7129">
        <v>285400000608</v>
      </c>
      <c t="s" s="136" r="B7129">
        <v>11490</v>
      </c>
      <c t="s" s="136" r="C7129">
        <v>11423</v>
      </c>
      <c t="s" s="136" r="D7129">
        <v>11423</v>
      </c>
      <c t="s" s="136" r="E7129">
        <v>5317</v>
      </c>
      <c s="150" r="F7129"/>
    </row>
    <row r="7130">
      <c s="113" r="A7130">
        <v>285400000667</v>
      </c>
      <c t="s" s="136" r="B7130">
        <v>11490</v>
      </c>
      <c t="s" s="136" r="C7130">
        <v>11423</v>
      </c>
      <c t="s" s="136" r="D7130">
        <v>11423</v>
      </c>
      <c t="s" s="136" r="E7130">
        <v>5699</v>
      </c>
      <c s="150" r="F7130"/>
    </row>
    <row r="7131">
      <c s="113" r="A7131">
        <v>285400000705</v>
      </c>
      <c t="s" s="136" r="B7131">
        <v>11490</v>
      </c>
      <c t="s" s="136" r="C7131">
        <v>11423</v>
      </c>
      <c t="s" s="136" r="D7131">
        <v>11423</v>
      </c>
      <c t="s" s="136" r="E7131">
        <v>5368</v>
      </c>
      <c s="150" r="F7131"/>
    </row>
    <row r="7132">
      <c s="113" r="A7132">
        <v>285400000829</v>
      </c>
      <c t="s" s="136" r="B7132">
        <v>11490</v>
      </c>
      <c t="s" s="136" r="C7132">
        <v>11423</v>
      </c>
      <c t="s" s="136" r="D7132">
        <v>11423</v>
      </c>
      <c t="s" s="136" r="E7132">
        <v>8331</v>
      </c>
      <c s="150" r="F7132"/>
    </row>
    <row r="7133">
      <c s="113" r="A7133">
        <v>285400000918</v>
      </c>
      <c t="s" s="136" r="B7133">
        <v>11490</v>
      </c>
      <c t="s" s="136" r="C7133">
        <v>11423</v>
      </c>
      <c t="s" s="136" r="D7133">
        <v>11423</v>
      </c>
      <c t="s" s="136" r="E7133">
        <v>5714</v>
      </c>
      <c s="150" r="F7133"/>
    </row>
    <row r="7134">
      <c s="113" r="A7134">
        <v>285400000934</v>
      </c>
      <c t="s" s="136" r="B7134">
        <v>11490</v>
      </c>
      <c t="s" s="136" r="C7134">
        <v>11423</v>
      </c>
      <c t="s" s="136" r="D7134">
        <v>11423</v>
      </c>
      <c t="s" s="136" r="E7134">
        <v>11498</v>
      </c>
      <c s="150" r="F7134"/>
    </row>
    <row r="7135">
      <c s="113" r="A7135">
        <v>285400000942</v>
      </c>
      <c t="s" s="136" r="B7135">
        <v>11490</v>
      </c>
      <c t="s" s="136" r="C7135">
        <v>11423</v>
      </c>
      <c t="s" s="136" r="D7135">
        <v>11423</v>
      </c>
      <c t="s" s="136" r="E7135">
        <v>11499</v>
      </c>
      <c s="150" r="F7135"/>
    </row>
    <row r="7136">
      <c s="113" r="A7136">
        <v>285400000969</v>
      </c>
      <c t="s" s="136" r="B7136">
        <v>11490</v>
      </c>
      <c t="s" s="136" r="C7136">
        <v>11423</v>
      </c>
      <c t="s" s="136" r="D7136">
        <v>11423</v>
      </c>
      <c t="s" s="136" r="E7136">
        <v>1554</v>
      </c>
      <c s="150" r="F7136"/>
    </row>
    <row r="7137">
      <c s="113" r="A7137">
        <v>285400000977</v>
      </c>
      <c t="s" s="136" r="B7137">
        <v>11490</v>
      </c>
      <c t="s" s="136" r="C7137">
        <v>11423</v>
      </c>
      <c t="s" s="136" r="D7137">
        <v>11423</v>
      </c>
      <c t="s" s="136" r="E7137">
        <v>11500</v>
      </c>
      <c s="150" r="F7137"/>
    </row>
    <row r="7138">
      <c s="113" r="A7138">
        <v>285400001027</v>
      </c>
      <c t="s" s="136" r="B7138">
        <v>11490</v>
      </c>
      <c t="s" s="136" r="C7138">
        <v>11423</v>
      </c>
      <c t="s" s="136" r="D7138">
        <v>11423</v>
      </c>
      <c t="s" s="136" r="E7138">
        <v>5791</v>
      </c>
      <c s="150" r="F7138"/>
    </row>
    <row r="7139">
      <c s="113" r="A7139">
        <v>285400001116</v>
      </c>
      <c t="s" s="136" r="B7139">
        <v>11490</v>
      </c>
      <c t="s" s="136" r="C7139">
        <v>11423</v>
      </c>
      <c t="s" s="136" r="D7139">
        <v>11423</v>
      </c>
      <c t="s" s="136" r="E7139">
        <v>11501</v>
      </c>
      <c s="150" r="F7139"/>
    </row>
    <row r="7140">
      <c s="113" r="A7140">
        <v>285400001121</v>
      </c>
      <c t="s" s="136" r="B7140">
        <v>11490</v>
      </c>
      <c t="s" s="136" r="C7140">
        <v>11423</v>
      </c>
      <c t="s" s="136" r="D7140">
        <v>11423</v>
      </c>
      <c t="s" s="136" r="E7140">
        <v>11502</v>
      </c>
      <c s="150" r="F7140"/>
    </row>
    <row r="7141">
      <c s="113" r="A7141">
        <v>285400001141</v>
      </c>
      <c t="s" s="136" r="B7141">
        <v>11490</v>
      </c>
      <c t="s" s="136" r="C7141">
        <v>11423</v>
      </c>
      <c t="s" s="136" r="D7141">
        <v>11423</v>
      </c>
      <c t="s" s="136" r="E7141">
        <v>5180</v>
      </c>
      <c s="150" r="F7141"/>
    </row>
    <row r="7142">
      <c s="113" r="A7142">
        <v>285400001183</v>
      </c>
      <c t="s" s="136" r="B7142">
        <v>11490</v>
      </c>
      <c t="s" s="136" r="C7142">
        <v>11423</v>
      </c>
      <c t="s" s="136" r="D7142">
        <v>11423</v>
      </c>
      <c t="s" s="136" r="E7142">
        <v>11503</v>
      </c>
      <c s="150" r="F7142"/>
    </row>
    <row r="7143">
      <c s="113" r="A7143">
        <v>285400001205</v>
      </c>
      <c t="s" s="136" r="B7143">
        <v>11490</v>
      </c>
      <c t="s" s="136" r="C7143">
        <v>11423</v>
      </c>
      <c t="s" s="136" r="D7143">
        <v>11423</v>
      </c>
      <c t="s" s="136" r="E7143">
        <v>11468</v>
      </c>
      <c s="150" r="F7143"/>
    </row>
    <row r="7144">
      <c s="113" r="A7144">
        <v>285400001213</v>
      </c>
      <c t="s" s="136" r="B7144">
        <v>11490</v>
      </c>
      <c t="s" s="136" r="C7144">
        <v>11423</v>
      </c>
      <c t="s" s="136" r="D7144">
        <v>11423</v>
      </c>
      <c t="s" s="136" r="E7144">
        <v>11504</v>
      </c>
      <c s="150" r="F7144"/>
    </row>
    <row r="7145">
      <c s="113" r="A7145">
        <v>285400001221</v>
      </c>
      <c t="s" s="136" r="B7145">
        <v>11490</v>
      </c>
      <c t="s" s="136" r="C7145">
        <v>11423</v>
      </c>
      <c t="s" s="136" r="D7145">
        <v>11423</v>
      </c>
      <c t="s" s="136" r="E7145">
        <v>11505</v>
      </c>
      <c s="150" r="F7145"/>
    </row>
    <row r="7146">
      <c s="113" r="A7146">
        <v>285400001230</v>
      </c>
      <c t="s" s="136" r="B7146">
        <v>11490</v>
      </c>
      <c t="s" s="136" r="C7146">
        <v>11423</v>
      </c>
      <c t="s" s="136" r="D7146">
        <v>11423</v>
      </c>
      <c t="s" s="136" r="E7146">
        <v>11506</v>
      </c>
      <c s="150" r="F7146"/>
    </row>
    <row r="7147">
      <c s="113" r="A7147">
        <v>285400001256</v>
      </c>
      <c t="s" s="136" r="B7147">
        <v>11490</v>
      </c>
      <c t="s" s="136" r="C7147">
        <v>11423</v>
      </c>
      <c t="s" s="136" r="D7147">
        <v>11423</v>
      </c>
      <c t="s" s="136" r="E7147">
        <v>11507</v>
      </c>
      <c s="150" r="F7147"/>
    </row>
    <row r="7148">
      <c s="113" r="A7148">
        <v>285400001264</v>
      </c>
      <c t="s" s="136" r="B7148">
        <v>11490</v>
      </c>
      <c t="s" s="136" r="C7148">
        <v>11423</v>
      </c>
      <c t="s" s="136" r="D7148">
        <v>11423</v>
      </c>
      <c t="s" s="136" r="E7148">
        <v>11508</v>
      </c>
      <c s="150" r="F7148"/>
    </row>
    <row r="7149">
      <c s="113" r="A7149">
        <v>285400001281</v>
      </c>
      <c t="s" s="136" r="B7149">
        <v>11490</v>
      </c>
      <c t="s" s="136" r="C7149">
        <v>11423</v>
      </c>
      <c t="s" s="136" r="D7149">
        <v>11423</v>
      </c>
      <c t="s" s="136" r="E7149">
        <v>11509</v>
      </c>
      <c s="150" r="F7149"/>
    </row>
    <row r="7150">
      <c s="113" r="A7150">
        <v>285400001299</v>
      </c>
      <c t="s" s="136" r="B7150">
        <v>11490</v>
      </c>
      <c t="s" s="136" r="C7150">
        <v>11423</v>
      </c>
      <c t="s" s="136" r="D7150">
        <v>11423</v>
      </c>
      <c t="s" s="136" r="E7150">
        <v>11510</v>
      </c>
      <c s="150" r="F7150"/>
    </row>
    <row r="7151">
      <c s="113" r="A7151">
        <v>285400001302</v>
      </c>
      <c t="s" s="136" r="B7151">
        <v>11490</v>
      </c>
      <c t="s" s="136" r="C7151">
        <v>11423</v>
      </c>
      <c t="s" s="136" r="D7151">
        <v>11423</v>
      </c>
      <c t="s" s="136" r="E7151">
        <v>11511</v>
      </c>
      <c s="150" r="F7151"/>
    </row>
    <row r="7152">
      <c s="113" r="A7152">
        <v>285400001353</v>
      </c>
      <c t="s" s="136" r="B7152">
        <v>11490</v>
      </c>
      <c t="s" s="136" r="C7152">
        <v>11423</v>
      </c>
      <c t="s" s="136" r="D7152">
        <v>11423</v>
      </c>
      <c t="s" s="136" r="E7152">
        <v>8398</v>
      </c>
      <c s="150" r="F7152"/>
    </row>
    <row r="7153">
      <c s="113" r="A7153">
        <v>285400001361</v>
      </c>
      <c t="s" s="136" r="B7153">
        <v>11490</v>
      </c>
      <c t="s" s="136" r="C7153">
        <v>11423</v>
      </c>
      <c t="s" s="136" r="D7153">
        <v>11423</v>
      </c>
      <c t="s" s="136" r="E7153">
        <v>11512</v>
      </c>
      <c s="150" r="F7153"/>
    </row>
    <row r="7154">
      <c s="50" r="A7154">
        <v>185410000016</v>
      </c>
      <c t="s" s="103" r="B7154">
        <v>11513</v>
      </c>
      <c t="s" s="103" r="C7154">
        <v>4884</v>
      </c>
      <c t="s" s="103" r="D7154">
        <v>11423</v>
      </c>
      <c t="s" s="103" r="E7154">
        <v>5332</v>
      </c>
      <c s="150" r="F7154"/>
    </row>
    <row r="7155">
      <c s="50" r="A7155">
        <v>185410001004</v>
      </c>
      <c t="s" s="103" r="B7155">
        <v>11513</v>
      </c>
      <c t="s" s="103" r="C7155">
        <v>4884</v>
      </c>
      <c t="s" s="103" r="D7155">
        <v>11423</v>
      </c>
      <c t="s" s="103" r="E7155">
        <v>11514</v>
      </c>
      <c s="150" r="F7155"/>
    </row>
    <row r="7156">
      <c s="113" r="A7156">
        <v>185430000276</v>
      </c>
      <c t="s" s="136" r="B7156">
        <v>5787</v>
      </c>
      <c t="s" s="136" r="C7156">
        <v>11423</v>
      </c>
      <c t="s" s="136" r="D7156">
        <v>11423</v>
      </c>
      <c t="s" s="136" r="E7156">
        <v>5653</v>
      </c>
      <c s="150" r="F7156"/>
    </row>
    <row r="7157">
      <c s="113" r="A7157">
        <v>185430000870</v>
      </c>
      <c t="s" s="136" r="B7157">
        <v>5787</v>
      </c>
      <c t="s" s="136" r="C7157">
        <v>11423</v>
      </c>
      <c t="s" s="136" r="D7157">
        <v>11423</v>
      </c>
      <c t="s" s="136" r="E7157">
        <v>947</v>
      </c>
      <c s="150" r="F7157"/>
    </row>
    <row r="7158">
      <c s="113" r="A7158">
        <v>285430000165</v>
      </c>
      <c t="s" s="136" r="B7158">
        <v>5787</v>
      </c>
      <c t="s" s="136" r="C7158">
        <v>11423</v>
      </c>
      <c t="s" s="136" r="D7158">
        <v>11423</v>
      </c>
      <c t="s" s="136" r="E7158">
        <v>11515</v>
      </c>
      <c s="150" r="F7158"/>
    </row>
    <row r="7159">
      <c s="113" r="A7159">
        <v>285430000319</v>
      </c>
      <c t="s" s="136" r="B7159">
        <v>5787</v>
      </c>
      <c t="s" s="136" r="C7159">
        <v>11423</v>
      </c>
      <c t="s" s="136" r="D7159">
        <v>11423</v>
      </c>
      <c t="s" s="136" r="E7159">
        <v>5296</v>
      </c>
      <c s="150" r="F7159"/>
    </row>
    <row r="7160">
      <c s="113" r="A7160">
        <v>285430000335</v>
      </c>
      <c t="s" s="136" r="B7160">
        <v>5787</v>
      </c>
      <c t="s" s="136" r="C7160">
        <v>11423</v>
      </c>
      <c t="s" s="136" r="D7160">
        <v>11423</v>
      </c>
      <c t="s" s="136" r="E7160">
        <v>11516</v>
      </c>
      <c s="150" r="F7160"/>
    </row>
    <row r="7161">
      <c s="113" r="A7161">
        <v>285430000416</v>
      </c>
      <c t="s" s="136" r="B7161">
        <v>5787</v>
      </c>
      <c t="s" s="136" r="C7161">
        <v>11423</v>
      </c>
      <c t="s" s="136" r="D7161">
        <v>11423</v>
      </c>
      <c t="s" s="136" r="E7161">
        <v>1842</v>
      </c>
      <c s="150" r="F7161"/>
    </row>
    <row r="7162">
      <c s="113" r="A7162">
        <v>285430000505</v>
      </c>
      <c t="s" s="136" r="B7162">
        <v>5787</v>
      </c>
      <c t="s" s="136" r="C7162">
        <v>11423</v>
      </c>
      <c t="s" s="136" r="D7162">
        <v>11423</v>
      </c>
      <c t="s" s="136" r="E7162">
        <v>6624</v>
      </c>
      <c s="150" r="F7162"/>
    </row>
    <row r="7163">
      <c s="113" r="A7163">
        <v>285430000513</v>
      </c>
      <c t="s" s="136" r="B7163">
        <v>5787</v>
      </c>
      <c t="s" s="136" r="C7163">
        <v>11423</v>
      </c>
      <c t="s" s="136" r="D7163">
        <v>11423</v>
      </c>
      <c t="s" s="136" r="E7163">
        <v>5335</v>
      </c>
      <c s="150" r="F7163"/>
    </row>
    <row r="7164">
      <c s="113" r="A7164">
        <v>285430000726</v>
      </c>
      <c t="s" s="136" r="B7164">
        <v>5787</v>
      </c>
      <c t="s" s="136" r="C7164">
        <v>11423</v>
      </c>
      <c t="s" s="136" r="D7164">
        <v>11423</v>
      </c>
      <c t="s" s="136" r="E7164">
        <v>293</v>
      </c>
      <c s="150" r="F7164"/>
    </row>
    <row r="7165">
      <c s="113" r="A7165">
        <v>285430000742</v>
      </c>
      <c t="s" s="136" r="B7165">
        <v>5787</v>
      </c>
      <c t="s" s="136" r="C7165">
        <v>11423</v>
      </c>
      <c t="s" s="136" r="D7165">
        <v>11423</v>
      </c>
      <c t="s" s="136" r="E7165">
        <v>6316</v>
      </c>
      <c s="150" r="F7165"/>
    </row>
    <row r="7166">
      <c s="113" r="A7166">
        <v>285430000955</v>
      </c>
      <c t="s" s="136" r="B7166">
        <v>5787</v>
      </c>
      <c t="s" s="136" r="C7166">
        <v>11423</v>
      </c>
      <c t="s" s="136" r="D7166">
        <v>11423</v>
      </c>
      <c t="s" s="136" r="E7166">
        <v>11517</v>
      </c>
      <c s="150" r="F7166"/>
    </row>
    <row r="7167">
      <c s="50" r="A7167">
        <v>185440000053</v>
      </c>
      <c t="s" s="103" r="B7167">
        <v>8627</v>
      </c>
      <c t="s" s="103" r="C7167">
        <v>4884</v>
      </c>
      <c t="s" s="103" r="D7167">
        <v>11423</v>
      </c>
      <c t="s" s="103" r="E7167">
        <v>11518</v>
      </c>
      <c s="150" r="F7167"/>
    </row>
    <row r="7168">
      <c s="50" r="A7168">
        <v>185440000321</v>
      </c>
      <c t="s" s="103" r="B7168">
        <v>8627</v>
      </c>
      <c t="s" s="103" r="C7168">
        <v>4884</v>
      </c>
      <c t="s" s="103" r="D7168">
        <v>11423</v>
      </c>
      <c t="s" s="103" r="E7168">
        <v>11519</v>
      </c>
      <c s="150" r="F7168"/>
    </row>
    <row r="7169">
      <c s="113" r="A7169">
        <v>185440000151</v>
      </c>
      <c t="s" s="136" r="B7169">
        <v>5765</v>
      </c>
      <c t="s" s="136" r="C7169">
        <v>11423</v>
      </c>
      <c t="s" s="136" r="D7169">
        <v>11423</v>
      </c>
      <c t="s" s="136" r="E7169">
        <v>6634</v>
      </c>
      <c s="150" r="F7169"/>
    </row>
    <row r="7170">
      <c s="113" r="A7170">
        <v>185440000155</v>
      </c>
      <c t="s" s="136" r="B7170">
        <v>5765</v>
      </c>
      <c t="s" s="136" r="C7170">
        <v>11423</v>
      </c>
      <c t="s" s="136" r="D7170">
        <v>11423</v>
      </c>
      <c t="s" s="136" r="E7170">
        <v>11520</v>
      </c>
      <c s="150" r="F7170"/>
    </row>
    <row r="7171">
      <c s="113" r="A7171">
        <v>186001000175</v>
      </c>
      <c t="s" s="136" r="B7171">
        <v>11521</v>
      </c>
      <c t="s" s="136" r="C7171">
        <v>406</v>
      </c>
      <c t="s" s="136" r="D7171">
        <v>406</v>
      </c>
      <c t="s" s="136" r="E7171">
        <v>11522</v>
      </c>
      <c s="150" r="F7171"/>
    </row>
    <row r="7172">
      <c s="113" r="A7172">
        <v>186001000230</v>
      </c>
      <c t="s" s="136" r="B7172">
        <v>11521</v>
      </c>
      <c t="s" s="136" r="C7172">
        <v>406</v>
      </c>
      <c t="s" s="136" r="D7172">
        <v>406</v>
      </c>
      <c t="s" s="136" r="E7172">
        <v>11523</v>
      </c>
      <c s="150" r="F7172"/>
    </row>
    <row r="7173">
      <c s="113" r="A7173">
        <v>186001000248</v>
      </c>
      <c t="s" s="136" r="B7173">
        <v>11521</v>
      </c>
      <c t="s" s="136" r="C7173">
        <v>406</v>
      </c>
      <c t="s" s="136" r="D7173">
        <v>406</v>
      </c>
      <c t="s" s="136" r="E7173">
        <v>11524</v>
      </c>
      <c s="150" r="F7173"/>
    </row>
    <row r="7174">
      <c s="113" r="A7174">
        <v>186001003565</v>
      </c>
      <c t="s" s="136" r="B7174">
        <v>11521</v>
      </c>
      <c t="s" s="136" r="C7174">
        <v>406</v>
      </c>
      <c t="s" s="136" r="D7174">
        <v>406</v>
      </c>
      <c t="s" s="136" r="E7174">
        <v>11525</v>
      </c>
      <c s="150" r="F7174"/>
    </row>
    <row r="7175">
      <c s="113" r="A7175">
        <v>186001003590</v>
      </c>
      <c t="s" s="136" r="B7175">
        <v>11521</v>
      </c>
      <c t="s" s="136" r="C7175">
        <v>406</v>
      </c>
      <c t="s" s="136" r="D7175">
        <v>406</v>
      </c>
      <c t="s" s="136" r="E7175">
        <v>11526</v>
      </c>
      <c s="150" r="F7175"/>
    </row>
    <row r="7176">
      <c s="113" r="A7176">
        <v>186001000698</v>
      </c>
      <c t="s" s="136" r="B7176">
        <v>11521</v>
      </c>
      <c t="s" s="136" r="C7176">
        <v>406</v>
      </c>
      <c t="s" s="136" r="D7176">
        <v>406</v>
      </c>
      <c t="s" s="136" r="E7176">
        <v>11527</v>
      </c>
      <c s="150" r="F7176"/>
    </row>
    <row r="7177">
      <c s="113" r="A7177">
        <v>186001003654</v>
      </c>
      <c t="s" s="136" r="B7177">
        <v>11521</v>
      </c>
      <c t="s" s="136" r="C7177">
        <v>406</v>
      </c>
      <c t="s" s="136" r="D7177">
        <v>406</v>
      </c>
      <c t="s" s="136" r="E7177">
        <v>11528</v>
      </c>
      <c s="150" r="F7177"/>
    </row>
    <row r="7178">
      <c s="113" r="A7178">
        <v>186001001783</v>
      </c>
      <c t="s" s="136" r="B7178">
        <v>11521</v>
      </c>
      <c t="s" s="136" r="C7178">
        <v>406</v>
      </c>
      <c t="s" s="136" r="D7178">
        <v>406</v>
      </c>
      <c t="s" s="136" r="E7178">
        <v>11529</v>
      </c>
      <c s="150" r="F7178"/>
    </row>
    <row r="7179">
      <c s="113" r="A7179">
        <v>186001002798</v>
      </c>
      <c t="s" s="136" r="B7179">
        <v>11521</v>
      </c>
      <c t="s" s="136" r="C7179">
        <v>406</v>
      </c>
      <c t="s" s="136" r="D7179">
        <v>406</v>
      </c>
      <c t="s" s="136" r="E7179">
        <v>11530</v>
      </c>
      <c s="150" r="F7179"/>
    </row>
    <row r="7180">
      <c s="113" r="A7180">
        <v>186001003603</v>
      </c>
      <c t="s" s="136" r="B7180">
        <v>11521</v>
      </c>
      <c t="s" s="136" r="C7180">
        <v>406</v>
      </c>
      <c t="s" s="136" r="D7180">
        <v>406</v>
      </c>
      <c t="s" s="136" r="E7180">
        <v>11531</v>
      </c>
      <c s="150" r="F7180"/>
    </row>
    <row r="7181">
      <c s="50" r="A7181">
        <v>186219000011</v>
      </c>
      <c t="s" s="103" r="B7181">
        <v>11532</v>
      </c>
      <c t="s" s="103" r="C7181">
        <v>4922</v>
      </c>
      <c t="s" s="103" r="D7181">
        <v>406</v>
      </c>
      <c t="s" s="103" r="E7181">
        <v>11533</v>
      </c>
      <c s="150" r="F7181"/>
    </row>
    <row r="7182">
      <c s="50" r="A7182">
        <v>386219000044</v>
      </c>
      <c t="s" s="103" r="B7182">
        <v>11532</v>
      </c>
      <c t="s" s="103" r="C7182">
        <v>4922</v>
      </c>
      <c t="s" s="103" r="D7182">
        <v>406</v>
      </c>
      <c t="s" s="103" r="E7182">
        <v>11534</v>
      </c>
      <c s="150" r="F7182"/>
    </row>
    <row r="7183">
      <c s="50" r="A7183">
        <v>186320000102</v>
      </c>
      <c t="s" s="103" r="B7183">
        <v>11535</v>
      </c>
      <c t="s" s="103" r="C7183">
        <v>4922</v>
      </c>
      <c t="s" s="103" r="D7183">
        <v>406</v>
      </c>
      <c t="s" s="103" r="E7183">
        <v>11536</v>
      </c>
      <c s="150" r="F7183"/>
    </row>
    <row r="7184">
      <c s="50" r="A7184">
        <v>186320001605</v>
      </c>
      <c t="s" s="103" r="B7184">
        <v>11535</v>
      </c>
      <c t="s" s="103" r="C7184">
        <v>4922</v>
      </c>
      <c t="s" s="103" r="D7184">
        <v>406</v>
      </c>
      <c t="s" s="103" r="E7184">
        <v>11537</v>
      </c>
      <c s="150" r="F7184"/>
    </row>
    <row r="7185">
      <c s="50" r="A7185">
        <v>186320001591</v>
      </c>
      <c t="s" s="103" r="B7185">
        <v>11535</v>
      </c>
      <c t="s" s="103" r="C7185">
        <v>4922</v>
      </c>
      <c t="s" s="103" r="D7185">
        <v>406</v>
      </c>
      <c t="s" s="103" r="E7185">
        <v>11538</v>
      </c>
      <c s="150" r="F7185"/>
    </row>
    <row r="7186">
      <c s="50" r="A7186">
        <v>186320000846</v>
      </c>
      <c t="s" s="103" r="B7186">
        <v>11535</v>
      </c>
      <c t="s" s="103" r="C7186">
        <v>4922</v>
      </c>
      <c t="s" s="103" r="D7186">
        <v>406</v>
      </c>
      <c t="s" s="103" r="E7186">
        <v>11539</v>
      </c>
      <c s="150" r="F7186"/>
    </row>
    <row r="7187">
      <c s="50" r="A7187">
        <v>186320000528</v>
      </c>
      <c t="s" s="103" r="B7187">
        <v>11535</v>
      </c>
      <c t="s" s="103" r="C7187">
        <v>4922</v>
      </c>
      <c t="s" s="103" r="D7187">
        <v>406</v>
      </c>
      <c t="s" s="103" r="E7187">
        <v>11540</v>
      </c>
      <c s="150" r="F7187"/>
    </row>
    <row r="7188">
      <c s="50" r="A7188">
        <v>386568000540</v>
      </c>
      <c t="s" s="103" r="B7188">
        <v>11541</v>
      </c>
      <c t="s" s="103" r="C7188">
        <v>4922</v>
      </c>
      <c t="s" s="103" r="D7188">
        <v>406</v>
      </c>
      <c t="s" s="103" r="E7188">
        <v>11542</v>
      </c>
      <c s="150" r="F7188"/>
    </row>
    <row r="7189">
      <c s="113" r="A7189">
        <v>186568000044</v>
      </c>
      <c t="s" s="136" r="B7189">
        <v>11543</v>
      </c>
      <c t="s" s="136" r="C7189">
        <v>406</v>
      </c>
      <c t="s" s="136" r="D7189">
        <v>406</v>
      </c>
      <c t="s" s="136" r="E7189">
        <v>11544</v>
      </c>
      <c s="150" r="F7189"/>
    </row>
    <row r="7190">
      <c s="113" r="A7190">
        <v>186568000567</v>
      </c>
      <c t="s" s="136" r="B7190">
        <v>11543</v>
      </c>
      <c t="s" s="136" r="C7190">
        <v>406</v>
      </c>
      <c t="s" s="136" r="D7190">
        <v>406</v>
      </c>
      <c t="s" s="136" r="E7190">
        <v>11545</v>
      </c>
      <c s="150" r="F7190"/>
    </row>
    <row r="7191">
      <c s="113" r="A7191">
        <v>186568002187</v>
      </c>
      <c t="s" s="136" r="B7191">
        <v>11543</v>
      </c>
      <c t="s" s="136" r="C7191">
        <v>406</v>
      </c>
      <c t="s" s="136" r="D7191">
        <v>406</v>
      </c>
      <c t="s" s="136" r="E7191">
        <v>6726</v>
      </c>
      <c s="150" r="F7191"/>
    </row>
    <row r="7192">
      <c s="113" r="A7192">
        <v>186568004066</v>
      </c>
      <c t="s" s="136" r="B7192">
        <v>11543</v>
      </c>
      <c t="s" s="136" r="C7192">
        <v>406</v>
      </c>
      <c t="s" s="136" r="D7192">
        <v>406</v>
      </c>
      <c t="s" s="136" r="E7192">
        <v>11546</v>
      </c>
      <c s="150" r="F7192"/>
    </row>
    <row r="7193">
      <c s="113" r="A7193">
        <v>186568003906</v>
      </c>
      <c t="s" s="136" r="B7193">
        <v>11543</v>
      </c>
      <c t="s" s="136" r="C7193">
        <v>406</v>
      </c>
      <c t="s" s="136" r="D7193">
        <v>406</v>
      </c>
      <c t="s" s="136" r="E7193">
        <v>11547</v>
      </c>
      <c s="150" r="F7193"/>
    </row>
    <row r="7194">
      <c s="113" r="A7194">
        <v>186568005755</v>
      </c>
      <c t="s" s="136" r="B7194">
        <v>11543</v>
      </c>
      <c t="s" s="136" r="C7194">
        <v>406</v>
      </c>
      <c t="s" s="136" r="D7194">
        <v>406</v>
      </c>
      <c t="s" s="136" r="E7194">
        <v>11548</v>
      </c>
      <c s="150" r="F7194"/>
    </row>
    <row r="7195">
      <c s="113" r="A7195">
        <v>186568061191</v>
      </c>
      <c t="s" s="136" r="B7195">
        <v>11543</v>
      </c>
      <c t="s" s="136" r="C7195">
        <v>406</v>
      </c>
      <c t="s" s="136" r="D7195">
        <v>406</v>
      </c>
      <c t="s" s="136" r="E7195">
        <v>11549</v>
      </c>
      <c s="150" r="F7195"/>
    </row>
    <row r="7196">
      <c s="113" r="A7196">
        <v>186568003400</v>
      </c>
      <c t="s" s="136" r="B7196">
        <v>11543</v>
      </c>
      <c t="s" s="136" r="C7196">
        <v>406</v>
      </c>
      <c t="s" s="136" r="D7196">
        <v>406</v>
      </c>
      <c t="s" s="136" r="E7196">
        <v>11550</v>
      </c>
      <c s="150" r="F7196"/>
    </row>
    <row r="7197">
      <c s="113" r="A7197">
        <v>186568003434</v>
      </c>
      <c t="s" s="136" r="B7197">
        <v>11543</v>
      </c>
      <c t="s" s="136" r="C7197">
        <v>406</v>
      </c>
      <c t="s" s="136" r="D7197">
        <v>406</v>
      </c>
      <c t="s" s="136" r="E7197">
        <v>11551</v>
      </c>
      <c s="150" r="F7197"/>
    </row>
    <row r="7198">
      <c s="113" r="A7198">
        <v>186568004228</v>
      </c>
      <c t="s" s="136" r="B7198">
        <v>11543</v>
      </c>
      <c t="s" s="136" r="C7198">
        <v>406</v>
      </c>
      <c t="s" s="136" r="D7198">
        <v>406</v>
      </c>
      <c t="s" s="136" r="E7198">
        <v>11552</v>
      </c>
      <c s="150" r="F7198"/>
    </row>
    <row r="7199">
      <c s="113" r="A7199">
        <v>186568004431</v>
      </c>
      <c t="s" s="136" r="B7199">
        <v>11543</v>
      </c>
      <c t="s" s="136" r="C7199">
        <v>406</v>
      </c>
      <c t="s" s="136" r="D7199">
        <v>406</v>
      </c>
      <c t="s" s="136" r="E7199">
        <v>11553</v>
      </c>
      <c s="150" r="F7199"/>
    </row>
    <row r="7200">
      <c s="113" r="A7200">
        <v>186568005577</v>
      </c>
      <c t="s" s="136" r="B7200">
        <v>11543</v>
      </c>
      <c t="s" s="136" r="C7200">
        <v>406</v>
      </c>
      <c t="s" s="136" r="D7200">
        <v>406</v>
      </c>
      <c t="s" s="136" r="E7200">
        <v>11554</v>
      </c>
      <c s="150" r="F7200"/>
    </row>
    <row r="7201">
      <c s="113" r="A7201">
        <v>186568061221</v>
      </c>
      <c t="s" s="136" r="B7201">
        <v>11543</v>
      </c>
      <c t="s" s="136" r="C7201">
        <v>406</v>
      </c>
      <c t="s" s="136" r="D7201">
        <v>406</v>
      </c>
      <c t="s" s="136" r="E7201">
        <v>11555</v>
      </c>
      <c s="150" r="F7201"/>
    </row>
    <row r="7202">
      <c s="113" r="A7202">
        <v>186573000354</v>
      </c>
      <c t="s" s="136" r="B7202">
        <v>11556</v>
      </c>
      <c t="s" s="136" r="C7202">
        <v>406</v>
      </c>
      <c t="s" s="136" r="D7202">
        <v>406</v>
      </c>
      <c t="s" s="136" r="E7202">
        <v>11557</v>
      </c>
      <c s="150" r="F7202"/>
    </row>
    <row r="7203">
      <c s="113" r="A7203">
        <v>186573001415</v>
      </c>
      <c t="s" s="136" r="B7203">
        <v>11556</v>
      </c>
      <c t="s" s="136" r="C7203">
        <v>406</v>
      </c>
      <c t="s" s="136" r="D7203">
        <v>406</v>
      </c>
      <c t="s" s="136" r="E7203">
        <v>11558</v>
      </c>
      <c s="150" r="F7203"/>
    </row>
    <row r="7204">
      <c s="113" r="A7204">
        <v>186573000371</v>
      </c>
      <c t="s" s="136" r="B7204">
        <v>11556</v>
      </c>
      <c t="s" s="136" r="C7204">
        <v>406</v>
      </c>
      <c t="s" s="136" r="D7204">
        <v>406</v>
      </c>
      <c t="s" s="136" r="E7204">
        <v>11559</v>
      </c>
      <c s="150" r="F7204"/>
    </row>
    <row r="7205">
      <c s="113" r="A7205">
        <v>186573004104</v>
      </c>
      <c t="s" s="136" r="B7205">
        <v>11556</v>
      </c>
      <c t="s" s="136" r="C7205">
        <v>406</v>
      </c>
      <c t="s" s="136" r="D7205">
        <v>406</v>
      </c>
      <c t="s" s="136" r="E7205">
        <v>11560</v>
      </c>
      <c s="150" r="F7205"/>
    </row>
    <row r="7206">
      <c s="113" r="A7206">
        <v>186573004457</v>
      </c>
      <c t="s" s="136" r="B7206">
        <v>11556</v>
      </c>
      <c t="s" s="136" r="C7206">
        <v>406</v>
      </c>
      <c t="s" s="136" r="D7206">
        <v>406</v>
      </c>
      <c t="s" s="136" r="E7206">
        <v>11561</v>
      </c>
      <c s="150" r="F7206"/>
    </row>
    <row r="7207">
      <c s="113" r="A7207">
        <v>186573001237</v>
      </c>
      <c t="s" s="136" r="B7207">
        <v>11556</v>
      </c>
      <c t="s" s="136" r="C7207">
        <v>406</v>
      </c>
      <c t="s" s="136" r="D7207">
        <v>406</v>
      </c>
      <c t="s" s="136" r="E7207">
        <v>11562</v>
      </c>
      <c s="150" r="F7207"/>
    </row>
    <row r="7208">
      <c s="113" r="A7208">
        <v>186749000534</v>
      </c>
      <c t="s" s="136" r="B7208">
        <v>11563</v>
      </c>
      <c t="s" s="136" r="C7208">
        <v>406</v>
      </c>
      <c t="s" s="136" r="D7208">
        <v>406</v>
      </c>
      <c t="s" s="136" r="E7208">
        <v>11564</v>
      </c>
      <c s="150" r="F7208"/>
    </row>
    <row r="7209">
      <c s="113" r="A7209">
        <v>186749000577</v>
      </c>
      <c t="s" s="136" r="B7209">
        <v>11563</v>
      </c>
      <c t="s" s="136" r="C7209">
        <v>406</v>
      </c>
      <c t="s" s="136" r="D7209">
        <v>406</v>
      </c>
      <c t="s" s="136" r="E7209">
        <v>11565</v>
      </c>
      <c s="150" r="F7209"/>
    </row>
    <row r="7210">
      <c s="113" r="A7210">
        <v>186755000031</v>
      </c>
      <c t="s" s="136" r="B7210">
        <v>7721</v>
      </c>
      <c t="s" s="136" r="C7210">
        <v>406</v>
      </c>
      <c t="s" s="136" r="D7210">
        <v>406</v>
      </c>
      <c t="s" s="136" r="E7210">
        <v>11566</v>
      </c>
      <c s="150" r="F7210"/>
    </row>
    <row r="7211">
      <c s="113" r="A7211">
        <v>186755000287</v>
      </c>
      <c t="s" s="136" r="B7211">
        <v>7721</v>
      </c>
      <c t="s" s="136" r="C7211">
        <v>406</v>
      </c>
      <c t="s" s="136" r="D7211">
        <v>406</v>
      </c>
      <c t="s" s="136" r="E7211">
        <v>11567</v>
      </c>
      <c s="150" r="F7211"/>
    </row>
    <row r="7212">
      <c s="113" r="A7212">
        <v>386755000022</v>
      </c>
      <c t="s" s="136" r="B7212">
        <v>7721</v>
      </c>
      <c t="s" s="136" r="C7212">
        <v>406</v>
      </c>
      <c t="s" s="136" r="D7212">
        <v>406</v>
      </c>
      <c t="s" s="136" r="E7212">
        <v>5659</v>
      </c>
      <c s="150" r="F7212"/>
    </row>
    <row r="7213">
      <c s="113" r="A7213">
        <v>286760000052</v>
      </c>
      <c t="s" s="136" r="B7213">
        <v>11568</v>
      </c>
      <c t="s" s="136" r="C7213">
        <v>406</v>
      </c>
      <c t="s" s="136" r="D7213">
        <v>406</v>
      </c>
      <c t="s" s="136" r="E7213">
        <v>11569</v>
      </c>
      <c s="150" r="F7213"/>
    </row>
    <row r="7214">
      <c s="113" r="A7214">
        <v>286760000133</v>
      </c>
      <c t="s" s="136" r="B7214">
        <v>11568</v>
      </c>
      <c t="s" s="136" r="C7214">
        <v>406</v>
      </c>
      <c t="s" s="136" r="D7214">
        <v>406</v>
      </c>
      <c t="s" s="136" r="E7214">
        <v>11570</v>
      </c>
      <c s="150" r="F7214"/>
    </row>
    <row r="7215">
      <c s="113" r="A7215">
        <v>286760000150</v>
      </c>
      <c t="s" s="136" r="B7215">
        <v>11568</v>
      </c>
      <c t="s" s="136" r="C7215">
        <v>406</v>
      </c>
      <c t="s" s="136" r="D7215">
        <v>406</v>
      </c>
      <c t="s" s="136" r="E7215">
        <v>10711</v>
      </c>
      <c s="150" r="F7215"/>
    </row>
    <row r="7216">
      <c s="113" r="A7216">
        <v>386760000014</v>
      </c>
      <c t="s" s="136" r="B7216">
        <v>11568</v>
      </c>
      <c t="s" s="136" r="C7216">
        <v>406</v>
      </c>
      <c t="s" s="136" r="D7216">
        <v>406</v>
      </c>
      <c t="s" s="136" r="E7216">
        <v>11571</v>
      </c>
      <c s="150" r="F7216"/>
    </row>
    <row r="7217">
      <c s="113" r="A7217">
        <v>386760000022</v>
      </c>
      <c t="s" s="136" r="B7217">
        <v>11568</v>
      </c>
      <c t="s" s="136" r="C7217">
        <v>406</v>
      </c>
      <c t="s" s="136" r="D7217">
        <v>406</v>
      </c>
      <c t="s" s="136" r="E7217">
        <v>11572</v>
      </c>
      <c s="150" r="F7217"/>
    </row>
    <row r="7218">
      <c s="113" r="A7218">
        <v>186865001939</v>
      </c>
      <c t="s" s="136" r="B7218">
        <v>11573</v>
      </c>
      <c t="s" s="136" r="C7218">
        <v>406</v>
      </c>
      <c t="s" s="136" r="D7218">
        <v>406</v>
      </c>
      <c t="s" s="136" r="E7218">
        <v>11574</v>
      </c>
      <c s="150" r="F7218"/>
    </row>
    <row r="7219">
      <c s="113" r="A7219">
        <v>186865003443</v>
      </c>
      <c t="s" s="136" r="B7219">
        <v>11573</v>
      </c>
      <c t="s" s="136" r="C7219">
        <v>406</v>
      </c>
      <c t="s" s="136" r="D7219">
        <v>406</v>
      </c>
      <c t="s" s="136" r="E7219">
        <v>11575</v>
      </c>
      <c s="150" r="F7219"/>
    </row>
    <row r="7220">
      <c s="113" r="A7220">
        <v>186865004075</v>
      </c>
      <c t="s" s="136" r="B7220">
        <v>11573</v>
      </c>
      <c t="s" s="136" r="C7220">
        <v>406</v>
      </c>
      <c t="s" s="136" r="D7220">
        <v>406</v>
      </c>
      <c t="s" s="136" r="E7220">
        <v>3114</v>
      </c>
      <c s="150" r="F7220"/>
    </row>
    <row r="7221">
      <c s="113" r="A7221">
        <v>186865004059</v>
      </c>
      <c t="s" s="136" r="B7221">
        <v>11573</v>
      </c>
      <c t="s" s="136" r="C7221">
        <v>406</v>
      </c>
      <c t="s" s="136" r="D7221">
        <v>406</v>
      </c>
      <c t="s" s="136" r="E7221">
        <v>11576</v>
      </c>
      <c s="150" r="F7221"/>
    </row>
    <row r="7222">
      <c s="113" r="A7222">
        <v>286865000589</v>
      </c>
      <c t="s" s="136" r="B7222">
        <v>11573</v>
      </c>
      <c t="s" s="136" r="C7222">
        <v>406</v>
      </c>
      <c t="s" s="136" r="D7222">
        <v>406</v>
      </c>
      <c t="s" s="136" r="E7222">
        <v>11577</v>
      </c>
      <c s="150" r="F7222"/>
    </row>
    <row r="7223">
      <c s="113" r="A7223">
        <v>286865003294</v>
      </c>
      <c t="s" s="136" r="B7223">
        <v>11573</v>
      </c>
      <c t="s" s="136" r="C7223">
        <v>406</v>
      </c>
      <c t="s" s="136" r="D7223">
        <v>406</v>
      </c>
      <c t="s" s="136" r="E7223">
        <v>11578</v>
      </c>
      <c s="150" r="F7223"/>
    </row>
    <row r="7224">
      <c s="113" r="A7224">
        <v>486865004061</v>
      </c>
      <c t="s" s="136" r="B7224">
        <v>11573</v>
      </c>
      <c t="s" s="136" r="C7224">
        <v>406</v>
      </c>
      <c t="s" s="136" r="D7224">
        <v>406</v>
      </c>
      <c t="s" s="136" r="E7224">
        <v>11579</v>
      </c>
      <c s="150" r="F7224"/>
    </row>
    <row r="7225">
      <c s="50" r="A7225">
        <v>186885001188</v>
      </c>
      <c t="s" s="103" r="B7225">
        <v>11580</v>
      </c>
      <c t="s" s="103" r="C7225">
        <v>4922</v>
      </c>
      <c t="s" s="103" r="D7225">
        <v>406</v>
      </c>
      <c t="s" s="103" r="E7225">
        <v>11581</v>
      </c>
      <c s="150" r="F7225"/>
    </row>
    <row r="7226">
      <c s="113" r="A7226">
        <v>186885002061</v>
      </c>
      <c t="s" s="136" r="B7226">
        <v>11582</v>
      </c>
      <c t="s" s="136" r="C7226">
        <v>406</v>
      </c>
      <c t="s" s="136" r="D7226">
        <v>406</v>
      </c>
      <c t="s" s="136" r="E7226">
        <v>11583</v>
      </c>
      <c s="150" r="F7226"/>
    </row>
    <row r="7227">
      <c s="113" r="A7227">
        <v>186885002117</v>
      </c>
      <c t="s" s="136" r="B7227">
        <v>11582</v>
      </c>
      <c t="s" s="136" r="C7227">
        <v>406</v>
      </c>
      <c t="s" s="136" r="D7227">
        <v>406</v>
      </c>
      <c t="s" s="136" r="E7227">
        <v>11584</v>
      </c>
      <c s="150" r="F7227"/>
    </row>
    <row r="7228">
      <c s="113" r="A7228">
        <v>186885002231</v>
      </c>
      <c t="s" s="136" r="B7228">
        <v>11582</v>
      </c>
      <c t="s" s="136" r="C7228">
        <v>406</v>
      </c>
      <c t="s" s="136" r="D7228">
        <v>406</v>
      </c>
      <c t="s" s="136" r="E7228">
        <v>11585</v>
      </c>
      <c s="150" r="F7228"/>
    </row>
    <row r="7229">
      <c s="113" r="A7229">
        <v>188001000127</v>
      </c>
      <c t="s" s="136" r="B7229">
        <v>10128</v>
      </c>
      <c t="s" s="136" r="C7229">
        <v>10128</v>
      </c>
      <c t="s" s="136" r="D7229">
        <v>228</v>
      </c>
      <c t="s" s="136" r="E7229">
        <v>11586</v>
      </c>
      <c s="150" r="F7229"/>
    </row>
    <row r="7230">
      <c s="113" r="A7230">
        <v>388001000550</v>
      </c>
      <c t="s" s="136" r="B7230">
        <v>10128</v>
      </c>
      <c t="s" s="136" r="C7230">
        <v>10128</v>
      </c>
      <c t="s" s="136" r="D7230">
        <v>228</v>
      </c>
      <c t="s" s="136" r="E7230">
        <v>11587</v>
      </c>
      <c s="150" r="F7230"/>
    </row>
    <row r="7231">
      <c s="113" r="A7231">
        <v>188001000097</v>
      </c>
      <c t="s" s="136" r="B7231">
        <v>10128</v>
      </c>
      <c t="s" s="136" r="C7231">
        <v>10128</v>
      </c>
      <c t="s" s="136" r="D7231">
        <v>228</v>
      </c>
      <c t="s" s="136" r="E7231">
        <v>9113</v>
      </c>
      <c s="150" r="F7231"/>
    </row>
    <row r="7232">
      <c s="113" r="A7232">
        <v>188001000119</v>
      </c>
      <c t="s" s="136" r="B7232">
        <v>10128</v>
      </c>
      <c t="s" s="136" r="C7232">
        <v>10128</v>
      </c>
      <c t="s" s="136" r="D7232">
        <v>228</v>
      </c>
      <c t="s" s="136" r="E7232">
        <v>11588</v>
      </c>
      <c s="150" r="F7232"/>
    </row>
    <row r="7233">
      <c s="113" r="A7233">
        <v>188001000178</v>
      </c>
      <c t="s" s="136" r="B7233">
        <v>10128</v>
      </c>
      <c t="s" s="136" r="C7233">
        <v>10128</v>
      </c>
      <c t="s" s="136" r="D7233">
        <v>228</v>
      </c>
      <c t="s" s="136" r="E7233">
        <v>11589</v>
      </c>
      <c s="150" r="F7233"/>
    </row>
    <row r="7234">
      <c s="113" r="A7234">
        <v>288001000164</v>
      </c>
      <c t="s" s="136" r="B7234">
        <v>10128</v>
      </c>
      <c t="s" s="136" r="C7234">
        <v>10128</v>
      </c>
      <c t="s" s="136" r="D7234">
        <v>228</v>
      </c>
      <c t="s" s="136" r="E7234">
        <v>11590</v>
      </c>
      <c s="150" r="F7234"/>
    </row>
    <row r="7235">
      <c s="113" r="A7235">
        <v>288001000385</v>
      </c>
      <c t="s" s="136" r="B7235">
        <v>10128</v>
      </c>
      <c t="s" s="136" r="C7235">
        <v>10128</v>
      </c>
      <c t="s" s="136" r="D7235">
        <v>228</v>
      </c>
      <c t="s" s="136" r="E7235">
        <v>11591</v>
      </c>
      <c s="150" r="F7235"/>
    </row>
    <row r="7236">
      <c s="113" r="A7236">
        <v>191001000039</v>
      </c>
      <c t="s" s="136" r="B7236">
        <v>11592</v>
      </c>
      <c t="s" s="136" r="C7236">
        <v>11593</v>
      </c>
      <c t="s" s="136" r="D7236">
        <v>11593</v>
      </c>
      <c t="s" s="136" r="E7236">
        <v>11594</v>
      </c>
      <c s="150" r="F7236"/>
    </row>
    <row r="7237">
      <c s="113" r="A7237">
        <v>191001000047</v>
      </c>
      <c t="s" s="136" r="B7237">
        <v>11592</v>
      </c>
      <c t="s" s="136" r="C7237">
        <v>11593</v>
      </c>
      <c t="s" s="136" r="D7237">
        <v>11593</v>
      </c>
      <c t="s" s="136" r="E7237">
        <v>11595</v>
      </c>
      <c s="150" r="F7237"/>
    </row>
    <row r="7238">
      <c s="113" r="A7238">
        <v>191001000403</v>
      </c>
      <c t="s" s="136" r="B7238">
        <v>11592</v>
      </c>
      <c t="s" s="136" r="C7238">
        <v>11593</v>
      </c>
      <c t="s" s="136" r="D7238">
        <v>11593</v>
      </c>
      <c t="s" s="136" r="E7238">
        <v>11596</v>
      </c>
      <c s="150" r="F7238"/>
    </row>
    <row r="7239">
      <c s="113" r="A7239">
        <v>191001000411</v>
      </c>
      <c t="s" s="136" r="B7239">
        <v>11592</v>
      </c>
      <c t="s" s="136" r="C7239">
        <v>11593</v>
      </c>
      <c t="s" s="136" r="D7239">
        <v>11593</v>
      </c>
      <c t="s" s="136" r="E7239">
        <v>6340</v>
      </c>
      <c s="150" r="F7239"/>
    </row>
    <row r="7240">
      <c s="113" r="A7240">
        <v>191001000489</v>
      </c>
      <c t="s" s="136" r="B7240">
        <v>11592</v>
      </c>
      <c t="s" s="136" r="C7240">
        <v>11593</v>
      </c>
      <c t="s" s="136" r="D7240">
        <v>11593</v>
      </c>
      <c t="s" s="136" r="E7240">
        <v>11597</v>
      </c>
      <c s="150" r="F7240"/>
    </row>
    <row r="7241">
      <c s="113" r="A7241">
        <v>191001000551</v>
      </c>
      <c t="s" s="136" r="B7241">
        <v>11592</v>
      </c>
      <c t="s" s="136" r="C7241">
        <v>11593</v>
      </c>
      <c t="s" s="136" r="D7241">
        <v>11593</v>
      </c>
      <c t="s" s="136" r="E7241">
        <v>10254</v>
      </c>
      <c s="150" r="F7241"/>
    </row>
    <row r="7242">
      <c s="113" r="A7242">
        <v>191001000730</v>
      </c>
      <c t="s" s="136" r="B7242">
        <v>11592</v>
      </c>
      <c t="s" s="136" r="C7242">
        <v>11593</v>
      </c>
      <c t="s" s="136" r="D7242">
        <v>11593</v>
      </c>
      <c t="s" s="136" r="E7242">
        <v>1989</v>
      </c>
      <c s="150" r="F7242"/>
    </row>
    <row r="7243">
      <c s="113" r="A7243">
        <v>591001000507</v>
      </c>
      <c t="s" s="136" r="B7243">
        <v>11592</v>
      </c>
      <c t="s" s="136" r="C7243">
        <v>11593</v>
      </c>
      <c t="s" s="136" r="D7243">
        <v>11593</v>
      </c>
      <c t="s" s="136" r="E7243">
        <v>11598</v>
      </c>
      <c s="150" r="F7243"/>
    </row>
    <row r="7244">
      <c s="113" r="A7244">
        <v>191065000016</v>
      </c>
      <c t="s" s="136" r="B7244">
        <v>5618</v>
      </c>
      <c t="s" s="136" r="C7244">
        <v>11593</v>
      </c>
      <c t="s" s="136" r="D7244">
        <v>11593</v>
      </c>
      <c t="s" s="136" r="E7244">
        <v>11599</v>
      </c>
      <c s="150" r="F7244"/>
    </row>
    <row r="7245">
      <c s="113" r="A7245">
        <v>291065000029</v>
      </c>
      <c t="s" s="136" r="B7245">
        <v>5618</v>
      </c>
      <c t="s" s="136" r="C7245">
        <v>11593</v>
      </c>
      <c t="s" s="136" r="D7245">
        <v>11593</v>
      </c>
      <c t="s" s="136" r="E7245">
        <v>9573</v>
      </c>
      <c s="150" r="F7245"/>
    </row>
    <row r="7246">
      <c s="113" r="A7246">
        <v>291405000037</v>
      </c>
      <c t="s" s="136" r="B7246">
        <v>5618</v>
      </c>
      <c t="s" s="136" r="C7246">
        <v>11593</v>
      </c>
      <c t="s" s="136" r="D7246">
        <v>11593</v>
      </c>
      <c t="s" s="136" r="E7246">
        <v>11600</v>
      </c>
      <c s="150" r="F7246"/>
    </row>
    <row r="7247">
      <c s="113" r="A7247">
        <v>291669000019</v>
      </c>
      <c t="s" s="136" r="B7247">
        <v>5618</v>
      </c>
      <c t="s" s="136" r="C7247">
        <v>11593</v>
      </c>
      <c t="s" s="136" r="D7247">
        <v>11593</v>
      </c>
      <c t="s" s="136" r="E7247">
        <v>4643</v>
      </c>
      <c s="150" r="F7247"/>
    </row>
    <row r="7248">
      <c s="113" r="A7248">
        <v>291669000027</v>
      </c>
      <c t="s" s="136" r="B7248">
        <v>5618</v>
      </c>
      <c t="s" s="136" r="C7248">
        <v>11593</v>
      </c>
      <c t="s" s="136" r="D7248">
        <v>11593</v>
      </c>
      <c t="s" s="136" r="E7248">
        <v>11601</v>
      </c>
      <c s="150" r="F7248"/>
    </row>
    <row r="7249">
      <c s="113" r="A7249">
        <v>291669000108</v>
      </c>
      <c t="s" s="136" r="B7249">
        <v>5618</v>
      </c>
      <c t="s" s="136" r="C7249">
        <v>11593</v>
      </c>
      <c t="s" s="136" r="D7249">
        <v>11593</v>
      </c>
      <c t="s" s="136" r="E7249">
        <v>9545</v>
      </c>
      <c s="150" r="F7249"/>
    </row>
    <row r="7250">
      <c s="113" r="A7250">
        <v>291669000116</v>
      </c>
      <c t="s" s="136" r="B7250">
        <v>5618</v>
      </c>
      <c t="s" s="136" r="C7250">
        <v>11593</v>
      </c>
      <c t="s" s="136" r="D7250">
        <v>11593</v>
      </c>
      <c t="s" s="136" r="E7250">
        <v>5432</v>
      </c>
      <c s="150" r="F7250"/>
    </row>
    <row r="7251">
      <c s="113" r="A7251">
        <v>191460000017</v>
      </c>
      <c t="s" s="136" r="B7251">
        <v>11602</v>
      </c>
      <c t="s" s="136" r="C7251">
        <v>11593</v>
      </c>
      <c t="s" s="136" r="D7251">
        <v>11593</v>
      </c>
      <c t="s" s="136" r="E7251">
        <v>11603</v>
      </c>
      <c s="150" r="F7251"/>
    </row>
    <row r="7252">
      <c s="113" r="A7252">
        <v>291407000166</v>
      </c>
      <c t="s" s="136" r="B7252">
        <v>11604</v>
      </c>
      <c t="s" s="136" r="C7252">
        <v>11593</v>
      </c>
      <c t="s" s="136" r="D7252">
        <v>11593</v>
      </c>
      <c t="s" s="136" r="E7252">
        <v>11605</v>
      </c>
      <c s="150" r="F7252"/>
    </row>
    <row r="7253">
      <c s="113" r="A7253">
        <v>291001000165</v>
      </c>
      <c t="s" s="136" r="B7253">
        <v>11606</v>
      </c>
      <c t="s" s="136" r="C7253">
        <v>11593</v>
      </c>
      <c t="s" s="136" r="D7253">
        <v>11593</v>
      </c>
      <c t="s" s="136" r="E7253">
        <v>7352</v>
      </c>
      <c s="150" r="F7253"/>
    </row>
    <row r="7254">
      <c s="113" r="A7254">
        <v>291540000101</v>
      </c>
      <c t="s" s="136" r="B7254">
        <v>11606</v>
      </c>
      <c t="s" s="136" r="C7254">
        <v>11593</v>
      </c>
      <c t="s" s="136" r="D7254">
        <v>11593</v>
      </c>
      <c t="s" s="136" r="E7254">
        <v>7348</v>
      </c>
      <c s="150" r="F7254"/>
    </row>
    <row r="7255">
      <c s="113" r="A7255">
        <v>291540000179</v>
      </c>
      <c t="s" s="136" r="B7255">
        <v>11606</v>
      </c>
      <c t="s" s="136" r="C7255">
        <v>11593</v>
      </c>
      <c t="s" s="136" r="D7255">
        <v>11593</v>
      </c>
      <c t="s" s="136" r="E7255">
        <v>11607</v>
      </c>
      <c s="150" r="F7255"/>
    </row>
    <row r="7256">
      <c s="113" r="A7256">
        <v>291540000195</v>
      </c>
      <c t="s" s="136" r="B7256">
        <v>11606</v>
      </c>
      <c t="s" s="136" r="C7256">
        <v>11593</v>
      </c>
      <c t="s" s="136" r="D7256">
        <v>11593</v>
      </c>
      <c t="s" s="136" r="E7256">
        <v>11608</v>
      </c>
      <c s="150" r="F7256"/>
    </row>
    <row r="7257">
      <c s="113" r="A7257">
        <v>291540000209</v>
      </c>
      <c t="s" s="136" r="B7257">
        <v>11606</v>
      </c>
      <c t="s" s="136" r="C7257">
        <v>11593</v>
      </c>
      <c t="s" s="136" r="D7257">
        <v>11593</v>
      </c>
      <c t="s" s="136" r="E7257">
        <v>11609</v>
      </c>
      <c s="150" r="F7257"/>
    </row>
    <row r="7258">
      <c s="113" r="A7258">
        <v>291540000331</v>
      </c>
      <c t="s" s="136" r="B7258">
        <v>11592</v>
      </c>
      <c t="s" s="136" r="C7258">
        <v>11593</v>
      </c>
      <c t="s" s="136" r="D7258">
        <v>11593</v>
      </c>
      <c t="s" s="136" r="E7258">
        <v>11610</v>
      </c>
      <c s="150" r="F7258"/>
    </row>
    <row r="7259">
      <c s="113" r="A7259">
        <v>291540000349</v>
      </c>
      <c t="s" s="136" r="B7259">
        <v>11606</v>
      </c>
      <c t="s" s="136" r="C7259">
        <v>11593</v>
      </c>
      <c t="s" s="136" r="D7259">
        <v>11593</v>
      </c>
      <c t="s" s="136" r="E7259">
        <v>11611</v>
      </c>
      <c s="150" r="F7259"/>
    </row>
    <row r="7260">
      <c s="113" r="A7260">
        <v>291540000365</v>
      </c>
      <c t="s" s="136" r="B7260">
        <v>11606</v>
      </c>
      <c t="s" s="136" r="C7260">
        <v>11593</v>
      </c>
      <c t="s" s="136" r="D7260">
        <v>11593</v>
      </c>
      <c t="s" s="136" r="E7260">
        <v>11612</v>
      </c>
      <c s="150" r="F7260"/>
    </row>
    <row r="7261">
      <c s="113" r="A7261">
        <v>291540000390</v>
      </c>
      <c t="s" s="136" r="B7261">
        <v>11606</v>
      </c>
      <c t="s" s="136" r="C7261">
        <v>11593</v>
      </c>
      <c t="s" s="136" r="D7261">
        <v>11593</v>
      </c>
      <c t="s" s="136" r="E7261">
        <v>11594</v>
      </c>
      <c s="150" r="F7261"/>
    </row>
    <row r="7262">
      <c s="113" r="A7262">
        <v>191540000409</v>
      </c>
      <c t="s" s="136" r="B7262">
        <v>11592</v>
      </c>
      <c t="s" s="136" r="C7262">
        <v>11593</v>
      </c>
      <c t="s" s="136" r="D7262">
        <v>11593</v>
      </c>
      <c t="s" s="136" r="E7262">
        <v>11613</v>
      </c>
      <c s="150" r="F7262"/>
    </row>
    <row r="7263">
      <c s="113" r="A7263">
        <v>291540000098</v>
      </c>
      <c t="s" s="136" r="B7263">
        <v>11606</v>
      </c>
      <c t="s" s="136" r="C7263">
        <v>11593</v>
      </c>
      <c t="s" s="136" r="D7263">
        <v>11593</v>
      </c>
      <c t="s" s="136" r="E7263">
        <v>11614</v>
      </c>
      <c s="150" r="F7263"/>
    </row>
    <row r="7264">
      <c s="113" r="A7264">
        <v>291540000357</v>
      </c>
      <c t="s" s="136" r="B7264">
        <v>11592</v>
      </c>
      <c t="s" s="136" r="C7264">
        <v>11593</v>
      </c>
      <c t="s" s="136" r="D7264">
        <v>11593</v>
      </c>
      <c t="s" s="136" r="E7264">
        <v>7416</v>
      </c>
      <c s="150" r="F7264"/>
    </row>
    <row r="7265">
      <c s="113" r="A7265">
        <v>194001000771</v>
      </c>
      <c t="s" s="136" r="B7265">
        <v>11615</v>
      </c>
      <c t="s" s="136" r="C7265">
        <v>388</v>
      </c>
      <c t="s" s="136" r="D7265">
        <v>388</v>
      </c>
      <c t="s" s="136" r="E7265">
        <v>11616</v>
      </c>
      <c s="150" r="F7265"/>
    </row>
    <row r="7266">
      <c s="113" r="A7266">
        <v>194001001051</v>
      </c>
      <c t="s" s="136" r="B7266">
        <v>11615</v>
      </c>
      <c t="s" s="136" r="C7266">
        <v>388</v>
      </c>
      <c t="s" s="136" r="D7266">
        <v>388</v>
      </c>
      <c t="s" s="136" r="E7266">
        <v>11617</v>
      </c>
      <c s="150" r="F7266"/>
    </row>
    <row r="7267">
      <c s="113" r="A7267">
        <v>294001001195</v>
      </c>
      <c t="s" s="136" r="B7267">
        <v>11615</v>
      </c>
      <c t="s" s="136" r="C7267">
        <v>388</v>
      </c>
      <c t="s" s="136" r="D7267">
        <v>388</v>
      </c>
      <c t="s" s="136" r="E7267">
        <v>11618</v>
      </c>
      <c s="150" r="F7267"/>
    </row>
    <row r="7268">
      <c s="113" r="A7268">
        <v>194001001085</v>
      </c>
      <c t="s" s="136" r="B7268">
        <v>11615</v>
      </c>
      <c t="s" s="136" r="C7268">
        <v>388</v>
      </c>
      <c t="s" s="136" r="D7268">
        <v>388</v>
      </c>
      <c t="s" s="136" r="E7268">
        <v>11619</v>
      </c>
      <c s="150" r="F7268"/>
    </row>
    <row r="7269">
      <c s="113" r="A7269">
        <v>294001001217</v>
      </c>
      <c t="s" s="136" r="B7269">
        <v>11615</v>
      </c>
      <c t="s" s="136" r="C7269">
        <v>388</v>
      </c>
      <c t="s" s="136" r="D7269">
        <v>388</v>
      </c>
      <c t="s" s="136" r="E7269">
        <v>11620</v>
      </c>
      <c s="150" r="F7269"/>
    </row>
    <row r="7270">
      <c s="50" r="A7270">
        <v>195001004315</v>
      </c>
      <c t="s" s="103" r="B7270">
        <v>11621</v>
      </c>
      <c t="s" s="103" r="C7270">
        <v>4898</v>
      </c>
      <c t="s" s="103" r="D7270">
        <v>11622</v>
      </c>
      <c t="s" s="103" r="E7270">
        <v>5583</v>
      </c>
      <c s="150" r="F7270"/>
    </row>
    <row r="7271">
      <c s="113" r="A7271">
        <v>195001001731</v>
      </c>
      <c t="s" s="136" r="B7271">
        <v>11623</v>
      </c>
      <c t="s" s="136" r="C7271">
        <v>11622</v>
      </c>
      <c t="s" s="136" r="D7271">
        <v>11622</v>
      </c>
      <c t="s" s="136" r="E7271">
        <v>11624</v>
      </c>
      <c s="150" r="F7271"/>
    </row>
    <row r="7272">
      <c s="113" r="A7272">
        <v>195001002045</v>
      </c>
      <c t="s" s="136" r="B7272">
        <v>11623</v>
      </c>
      <c t="s" s="136" r="C7272">
        <v>11622</v>
      </c>
      <c t="s" s="136" r="D7272">
        <v>11622</v>
      </c>
      <c t="s" s="136" r="E7272">
        <v>8382</v>
      </c>
      <c s="150" r="F7272"/>
    </row>
    <row r="7273">
      <c s="113" r="A7273">
        <v>195001003581</v>
      </c>
      <c t="s" s="136" r="B7273">
        <v>11623</v>
      </c>
      <c t="s" s="136" r="C7273">
        <v>11622</v>
      </c>
      <c t="s" s="136" r="D7273">
        <v>11622</v>
      </c>
      <c t="s" s="136" r="E7273">
        <v>11625</v>
      </c>
      <c s="150" r="F7273"/>
    </row>
    <row r="7274">
      <c s="113" r="A7274">
        <v>195001003912</v>
      </c>
      <c t="s" s="136" r="B7274">
        <v>11623</v>
      </c>
      <c t="s" s="136" r="C7274">
        <v>11622</v>
      </c>
      <c t="s" s="136" r="D7274">
        <v>11622</v>
      </c>
      <c t="s" s="136" r="E7274">
        <v>947</v>
      </c>
      <c s="150" r="F7274"/>
    </row>
    <row r="7275">
      <c s="113" r="A7275">
        <v>195001004773</v>
      </c>
      <c t="s" s="136" r="B7275">
        <v>11623</v>
      </c>
      <c t="s" s="136" r="C7275">
        <v>11622</v>
      </c>
      <c t="s" s="136" r="D7275">
        <v>11622</v>
      </c>
      <c t="s" s="136" r="E7275">
        <v>11626</v>
      </c>
      <c s="150" r="F7275"/>
    </row>
    <row r="7276">
      <c s="113" r="A7276">
        <v>195001002011</v>
      </c>
      <c t="s" s="136" r="B7276">
        <v>11623</v>
      </c>
      <c t="s" s="136" r="C7276">
        <v>11622</v>
      </c>
      <c t="s" s="136" r="D7276">
        <v>11622</v>
      </c>
      <c t="s" s="136" r="E7276">
        <v>11627</v>
      </c>
      <c s="150" r="F7276"/>
    </row>
    <row r="7277">
      <c s="113" r="A7277">
        <v>195001003548</v>
      </c>
      <c t="s" s="136" r="B7277">
        <v>11623</v>
      </c>
      <c t="s" s="136" r="C7277">
        <v>11622</v>
      </c>
      <c t="s" s="136" r="D7277">
        <v>11622</v>
      </c>
      <c t="s" s="136" r="E7277">
        <v>11628</v>
      </c>
      <c s="150" r="F7277"/>
    </row>
    <row r="7278">
      <c s="113" r="A7278">
        <v>195001000018</v>
      </c>
      <c t="s" s="136" r="B7278">
        <v>11623</v>
      </c>
      <c t="s" s="136" r="C7278">
        <v>11622</v>
      </c>
      <c t="s" s="136" r="D7278">
        <v>11622</v>
      </c>
      <c t="s" s="136" r="E7278">
        <v>11629</v>
      </c>
      <c s="150" r="F7278"/>
    </row>
    <row r="7279">
      <c s="113" r="A7279">
        <v>195001000077</v>
      </c>
      <c t="s" s="136" r="B7279">
        <v>11623</v>
      </c>
      <c t="s" s="136" r="C7279">
        <v>11622</v>
      </c>
      <c t="s" s="136" r="D7279">
        <v>11622</v>
      </c>
      <c t="s" s="136" r="E7279">
        <v>8426</v>
      </c>
      <c s="150" r="F7279"/>
    </row>
    <row r="7280">
      <c s="113" r="A7280">
        <v>195001002550</v>
      </c>
      <c t="s" s="136" r="B7280">
        <v>11623</v>
      </c>
      <c t="s" s="136" r="C7280">
        <v>11622</v>
      </c>
      <c t="s" s="136" r="D7280">
        <v>11622</v>
      </c>
      <c t="s" s="136" r="E7280">
        <v>11630</v>
      </c>
      <c s="150" r="F7280"/>
    </row>
    <row r="7281">
      <c s="113" r="A7281">
        <v>195001004714</v>
      </c>
      <c t="s" s="136" r="B7281">
        <v>11623</v>
      </c>
      <c t="s" s="136" r="C7281">
        <v>11622</v>
      </c>
      <c t="s" s="136" r="D7281">
        <v>11622</v>
      </c>
      <c t="s" s="136" r="E7281">
        <v>10775</v>
      </c>
      <c s="150" r="F7281"/>
    </row>
    <row r="7282">
      <c s="113" r="A7282">
        <v>195001002568</v>
      </c>
      <c t="s" s="136" r="B7282">
        <v>11623</v>
      </c>
      <c t="s" s="136" r="C7282">
        <v>11622</v>
      </c>
      <c t="s" s="136" r="D7282">
        <v>11622</v>
      </c>
      <c t="s" s="136" r="E7282">
        <v>11631</v>
      </c>
      <c s="150" r="F7282"/>
    </row>
    <row r="7283">
      <c s="113" r="A7283">
        <v>195001002843</v>
      </c>
      <c t="s" s="136" r="B7283">
        <v>11623</v>
      </c>
      <c t="s" s="136" r="C7283">
        <v>11622</v>
      </c>
      <c t="s" s="136" r="D7283">
        <v>11622</v>
      </c>
      <c t="s" s="136" r="E7283">
        <v>11632</v>
      </c>
      <c s="150" r="F7283"/>
    </row>
    <row r="7284">
      <c s="113" r="A7284">
        <v>195025000124</v>
      </c>
      <c t="s" s="136" r="B7284">
        <v>11633</v>
      </c>
      <c t="s" s="136" r="C7284">
        <v>11622</v>
      </c>
      <c t="s" s="136" r="D7284">
        <v>11622</v>
      </c>
      <c t="s" s="136" r="E7284">
        <v>11634</v>
      </c>
      <c s="150" r="F7284"/>
    </row>
    <row r="7285">
      <c s="113" r="A7285">
        <v>197001000029</v>
      </c>
      <c t="s" s="136" r="B7285">
        <v>11635</v>
      </c>
      <c t="s" s="136" r="C7285">
        <v>11636</v>
      </c>
      <c t="s" s="136" r="D7285">
        <v>11636</v>
      </c>
      <c t="s" s="136" r="E7285">
        <v>11637</v>
      </c>
      <c s="150" r="F7285"/>
    </row>
    <row r="7286">
      <c s="113" r="A7286">
        <v>197001001980</v>
      </c>
      <c t="s" s="136" r="B7286">
        <v>11635</v>
      </c>
      <c t="s" s="136" r="C7286">
        <v>11636</v>
      </c>
      <c t="s" s="136" r="D7286">
        <v>11636</v>
      </c>
      <c t="s" s="136" r="E7286">
        <v>11638</v>
      </c>
      <c s="150" r="F7286"/>
    </row>
    <row r="7287">
      <c s="113" r="A7287">
        <v>197001002005</v>
      </c>
      <c t="s" s="136" r="B7287">
        <v>11635</v>
      </c>
      <c t="s" s="136" r="C7287">
        <v>11636</v>
      </c>
      <c t="s" s="136" r="D7287">
        <v>11636</v>
      </c>
      <c t="s" s="136" r="E7287">
        <v>11639</v>
      </c>
      <c s="150" r="F7287"/>
    </row>
    <row r="7288">
      <c s="113" r="A7288">
        <v>297001001526</v>
      </c>
      <c t="s" s="136" r="B7288">
        <v>11635</v>
      </c>
      <c t="s" s="136" r="C7288">
        <v>11636</v>
      </c>
      <c t="s" s="136" r="D7288">
        <v>11636</v>
      </c>
      <c t="s" s="136" r="E7288">
        <v>11640</v>
      </c>
      <c s="150" r="F7288"/>
    </row>
    <row r="7289">
      <c s="113" r="A7289">
        <v>297001001691</v>
      </c>
      <c t="s" s="136" r="B7289">
        <v>11635</v>
      </c>
      <c t="s" s="136" r="C7289">
        <v>11636</v>
      </c>
      <c t="s" s="136" r="D7289">
        <v>11636</v>
      </c>
      <c t="s" s="136" r="E7289">
        <v>11641</v>
      </c>
      <c s="150" r="F7289"/>
    </row>
    <row r="7290">
      <c s="113" r="A7290">
        <v>297001001917</v>
      </c>
      <c t="s" s="136" r="B7290">
        <v>11635</v>
      </c>
      <c t="s" s="136" r="C7290">
        <v>11636</v>
      </c>
      <c t="s" s="136" r="D7290">
        <v>11636</v>
      </c>
      <c t="s" s="136" r="E7290">
        <v>11642</v>
      </c>
      <c s="150" r="F7290"/>
    </row>
    <row r="7291">
      <c s="113" r="A7291">
        <v>297001002204</v>
      </c>
      <c t="s" s="136" r="B7291">
        <v>11635</v>
      </c>
      <c t="s" s="136" r="C7291">
        <v>11636</v>
      </c>
      <c t="s" s="136" r="D7291">
        <v>11636</v>
      </c>
      <c t="s" s="136" r="E7291">
        <v>11643</v>
      </c>
      <c s="150" r="F7291"/>
    </row>
    <row r="7292">
      <c s="113" r="A7292">
        <v>297001002387</v>
      </c>
      <c t="s" s="136" r="B7292">
        <v>11635</v>
      </c>
      <c t="s" s="136" r="C7292">
        <v>11636</v>
      </c>
      <c t="s" s="136" r="D7292">
        <v>11636</v>
      </c>
      <c t="s" s="136" r="E7292">
        <v>11644</v>
      </c>
      <c s="150" r="F7292"/>
    </row>
    <row r="7293">
      <c s="113" r="A7293">
        <v>197001000568</v>
      </c>
      <c t="s" s="136" r="B7293">
        <v>11635</v>
      </c>
      <c t="s" s="136" r="C7293">
        <v>11636</v>
      </c>
      <c t="s" s="136" r="D7293">
        <v>11636</v>
      </c>
      <c t="s" s="136" r="E7293">
        <v>11645</v>
      </c>
      <c s="150" r="F7293"/>
    </row>
    <row r="7294">
      <c s="113" r="A7294">
        <v>197001001831</v>
      </c>
      <c t="s" s="136" r="B7294">
        <v>11635</v>
      </c>
      <c t="s" s="136" r="C7294">
        <v>11636</v>
      </c>
      <c t="s" s="136" r="D7294">
        <v>11636</v>
      </c>
      <c t="s" s="136" r="E7294">
        <v>11646</v>
      </c>
      <c s="150" r="F7294"/>
    </row>
    <row r="7295">
      <c s="113" r="A7295">
        <v>297001000911</v>
      </c>
      <c t="s" s="136" r="B7295">
        <v>11635</v>
      </c>
      <c t="s" s="136" r="C7295">
        <v>11636</v>
      </c>
      <c t="s" s="136" r="D7295">
        <v>11636</v>
      </c>
      <c t="s" s="136" r="E7295">
        <v>11647</v>
      </c>
      <c s="150" r="F7295"/>
    </row>
    <row r="7296">
      <c s="113" r="A7296">
        <v>197001001670</v>
      </c>
      <c t="s" s="136" r="B7296">
        <v>11635</v>
      </c>
      <c t="s" s="136" r="C7296">
        <v>11636</v>
      </c>
      <c t="s" s="136" r="D7296">
        <v>11636</v>
      </c>
      <c t="s" s="136" r="E7296">
        <v>11648</v>
      </c>
      <c s="150" r="F7296"/>
    </row>
    <row r="7297">
      <c s="113" r="A7297">
        <v>197001002072</v>
      </c>
      <c t="s" s="136" r="B7297">
        <v>11635</v>
      </c>
      <c t="s" s="136" r="C7297">
        <v>11636</v>
      </c>
      <c t="s" s="136" r="D7297">
        <v>11636</v>
      </c>
      <c t="s" s="136" r="E7297">
        <v>11649</v>
      </c>
      <c s="150" r="F7297"/>
    </row>
    <row r="7298">
      <c s="113" r="A7298">
        <v>197161000068</v>
      </c>
      <c t="s" s="136" r="B7298">
        <v>11635</v>
      </c>
      <c t="s" s="136" r="C7298">
        <v>11636</v>
      </c>
      <c t="s" s="136" r="D7298">
        <v>11636</v>
      </c>
      <c t="s" s="136" r="E7298">
        <v>11650</v>
      </c>
      <c s="150" r="F7298"/>
    </row>
    <row r="7299">
      <c s="113" r="A7299">
        <v>297001000091</v>
      </c>
      <c t="s" s="136" r="B7299">
        <v>11651</v>
      </c>
      <c t="s" s="136" r="C7299">
        <v>11636</v>
      </c>
      <c t="s" s="136" r="D7299">
        <v>11636</v>
      </c>
      <c t="s" s="136" r="E7299">
        <v>11652</v>
      </c>
      <c s="150" r="F7299"/>
    </row>
    <row r="7300">
      <c s="113" r="A7300">
        <v>297001001445</v>
      </c>
      <c t="s" s="136" r="B7300">
        <v>11651</v>
      </c>
      <c t="s" s="136" r="C7300">
        <v>11636</v>
      </c>
      <c t="s" s="136" r="D7300">
        <v>11636</v>
      </c>
      <c t="s" s="136" r="E7300">
        <v>11653</v>
      </c>
      <c s="150" r="F7300"/>
    </row>
    <row r="7301">
      <c s="113" r="A7301">
        <v>297161000020</v>
      </c>
      <c t="s" s="136" r="B7301">
        <v>11651</v>
      </c>
      <c t="s" s="136" r="C7301">
        <v>11636</v>
      </c>
      <c t="s" s="136" r="D7301">
        <v>11636</v>
      </c>
      <c t="s" s="136" r="E7301">
        <v>11654</v>
      </c>
      <c s="150" r="F7301"/>
    </row>
    <row r="7302">
      <c s="113" r="A7302">
        <v>297161000046</v>
      </c>
      <c t="s" s="136" r="B7302">
        <v>11651</v>
      </c>
      <c t="s" s="136" r="C7302">
        <v>11636</v>
      </c>
      <c t="s" s="136" r="D7302">
        <v>11636</v>
      </c>
      <c t="s" s="136" r="E7302">
        <v>11655</v>
      </c>
      <c s="150" r="F7302"/>
    </row>
    <row r="7303">
      <c s="113" r="A7303">
        <v>297161000053</v>
      </c>
      <c t="s" s="136" r="B7303">
        <v>11651</v>
      </c>
      <c t="s" s="136" r="C7303">
        <v>11636</v>
      </c>
      <c t="s" s="136" r="D7303">
        <v>11636</v>
      </c>
      <c t="s" s="136" r="E7303">
        <v>11656</v>
      </c>
      <c s="150" r="F7303"/>
    </row>
    <row r="7304">
      <c s="113" r="A7304">
        <v>297161000071</v>
      </c>
      <c t="s" s="136" r="B7304">
        <v>11651</v>
      </c>
      <c t="s" s="136" r="C7304">
        <v>11636</v>
      </c>
      <c t="s" s="136" r="D7304">
        <v>11636</v>
      </c>
      <c t="s" s="136" r="E7304">
        <v>11657</v>
      </c>
      <c s="150" r="F7304"/>
    </row>
    <row r="7305">
      <c s="113" r="A7305">
        <v>297161000101</v>
      </c>
      <c t="s" s="136" r="B7305">
        <v>11651</v>
      </c>
      <c t="s" s="136" r="C7305">
        <v>11636</v>
      </c>
      <c t="s" s="136" r="D7305">
        <v>11636</v>
      </c>
      <c t="s" s="136" r="E7305">
        <v>7461</v>
      </c>
      <c s="150" r="F7305"/>
    </row>
    <row r="7306">
      <c s="113" r="A7306">
        <v>297161000119</v>
      </c>
      <c t="s" s="136" r="B7306">
        <v>11651</v>
      </c>
      <c t="s" s="136" r="C7306">
        <v>11636</v>
      </c>
      <c t="s" s="136" r="D7306">
        <v>11636</v>
      </c>
      <c t="s" s="136" r="E7306">
        <v>7701</v>
      </c>
      <c s="150" r="F7306"/>
    </row>
    <row r="7307">
      <c s="50" r="A7307">
        <v>199001000145</v>
      </c>
      <c t="s" s="103" r="B7307">
        <v>11658</v>
      </c>
      <c t="s" s="103" r="C7307">
        <v>4944</v>
      </c>
      <c t="s" s="103" r="D7307">
        <v>361</v>
      </c>
      <c t="s" s="103" r="E7307">
        <v>11659</v>
      </c>
      <c s="150" r="F7307"/>
    </row>
    <row r="7308">
      <c s="113" r="A7308">
        <v>199001000811</v>
      </c>
      <c t="s" s="136" r="B7308">
        <v>11660</v>
      </c>
      <c t="s" s="136" r="C7308">
        <v>361</v>
      </c>
      <c t="s" s="136" r="D7308">
        <v>361</v>
      </c>
      <c t="s" s="136" r="E7308">
        <v>11661</v>
      </c>
      <c s="150" r="F7308"/>
    </row>
    <row r="7309">
      <c s="113" r="A7309">
        <v>199001001699</v>
      </c>
      <c t="s" s="136" r="B7309">
        <v>11660</v>
      </c>
      <c t="s" s="136" r="C7309">
        <v>361</v>
      </c>
      <c t="s" s="136" r="D7309">
        <v>361</v>
      </c>
      <c t="s" s="136" r="E7309">
        <v>11662</v>
      </c>
      <c s="150" r="F7309"/>
    </row>
    <row r="7310">
      <c s="113" r="A7310">
        <v>399001001906</v>
      </c>
      <c t="s" s="136" r="B7310">
        <v>11660</v>
      </c>
      <c t="s" s="136" r="C7310">
        <v>361</v>
      </c>
      <c t="s" s="136" r="D7310">
        <v>361</v>
      </c>
      <c t="s" s="136" r="E7310">
        <v>11663</v>
      </c>
      <c s="150" r="F7310"/>
    </row>
    <row r="7311">
      <c s="113" r="A7311">
        <v>199001002512</v>
      </c>
      <c t="s" s="136" r="B7311">
        <v>11660</v>
      </c>
      <c t="s" s="136" r="C7311">
        <v>361</v>
      </c>
      <c t="s" s="136" r="D7311">
        <v>361</v>
      </c>
      <c t="s" s="136" r="E7311">
        <v>11664</v>
      </c>
      <c s="150" r="F7311"/>
    </row>
    <row r="7312">
      <c s="113" r="A7312">
        <v>199001001681</v>
      </c>
      <c t="s" s="136" r="B7312">
        <v>11660</v>
      </c>
      <c t="s" s="136" r="C7312">
        <v>361</v>
      </c>
      <c t="s" s="136" r="D7312">
        <v>361</v>
      </c>
      <c t="s" s="136" r="E7312">
        <v>11665</v>
      </c>
      <c s="150" r="F7312"/>
    </row>
    <row r="7313">
      <c s="113" r="A7313">
        <v>199001001974</v>
      </c>
      <c t="s" s="136" r="B7313">
        <v>10783</v>
      </c>
      <c t="s" s="136" r="C7313">
        <v>361</v>
      </c>
      <c t="s" s="136" r="D7313">
        <v>361</v>
      </c>
      <c t="s" s="136" r="E7313">
        <v>11666</v>
      </c>
      <c s="150" r="F7313"/>
    </row>
    <row r="7314">
      <c s="113" r="A7314">
        <v>299524000186</v>
      </c>
      <c t="s" s="136" r="B7314">
        <v>10783</v>
      </c>
      <c t="s" s="136" r="C7314">
        <v>361</v>
      </c>
      <c t="s" s="136" r="D7314">
        <v>361</v>
      </c>
      <c t="s" s="136" r="E7314">
        <v>11667</v>
      </c>
      <c s="150" r="F7314"/>
    </row>
    <row r="7315">
      <c s="113" r="A7315">
        <v>299001002550</v>
      </c>
      <c t="s" s="136" r="B7315">
        <v>11660</v>
      </c>
      <c t="s" s="136" r="C7315">
        <v>361</v>
      </c>
      <c t="s" s="136" r="D7315">
        <v>361</v>
      </c>
      <c t="s" s="136" r="E7315">
        <v>5343</v>
      </c>
      <c s="150" r="F7315"/>
    </row>
    <row r="7316">
      <c s="50" r="A7316">
        <v>199001002504</v>
      </c>
      <c t="s" s="103" r="B7316">
        <v>11658</v>
      </c>
      <c t="s" s="103" r="C7316">
        <v>4944</v>
      </c>
      <c t="s" s="103" r="D7316">
        <v>361</v>
      </c>
      <c t="s" s="103" r="E7316">
        <v>11668</v>
      </c>
      <c s="150" r="F7316"/>
    </row>
    <row r="7317">
      <c s="113" r="A7317">
        <v>205001001672</v>
      </c>
      <c t="s" s="136" r="B7317">
        <v>126</v>
      </c>
      <c t="s" s="136" r="C7317">
        <v>4952</v>
      </c>
      <c t="s" s="136" r="D7317">
        <v>4953</v>
      </c>
      <c t="s" s="136" r="E7317">
        <v>11669</v>
      </c>
      <c s="150" r="F7317"/>
    </row>
    <row r="7318">
      <c s="113" r="A7318">
        <v>205001001729</v>
      </c>
      <c t="s" s="136" r="B7318">
        <v>126</v>
      </c>
      <c t="s" s="136" r="C7318">
        <v>4952</v>
      </c>
      <c t="s" s="136" r="D7318">
        <v>4953</v>
      </c>
      <c t="s" s="136" r="E7318">
        <v>11670</v>
      </c>
      <c s="150" r="F7318"/>
    </row>
    <row r="7319">
      <c s="113" r="A7319">
        <v>205001006232</v>
      </c>
      <c t="s" s="136" r="B7319">
        <v>126</v>
      </c>
      <c t="s" s="136" r="C7319">
        <v>4952</v>
      </c>
      <c t="s" s="136" r="D7319">
        <v>4953</v>
      </c>
      <c t="s" s="136" r="E7319">
        <v>11671</v>
      </c>
      <c s="150" r="F7319"/>
    </row>
    <row r="7320">
      <c s="113" r="A7320">
        <v>205001002628</v>
      </c>
      <c t="s" s="136" r="B7320">
        <v>126</v>
      </c>
      <c t="s" s="136" r="C7320">
        <v>4952</v>
      </c>
      <c t="s" s="136" r="D7320">
        <v>4953</v>
      </c>
      <c t="s" s="136" r="E7320">
        <v>11672</v>
      </c>
      <c s="150" r="F7320"/>
    </row>
    <row r="7321">
      <c s="113" r="A7321">
        <v>205001010281</v>
      </c>
      <c t="s" s="136" r="B7321">
        <v>126</v>
      </c>
      <c t="s" s="136" r="C7321">
        <v>4952</v>
      </c>
      <c t="s" s="136" r="D7321">
        <v>4953</v>
      </c>
      <c t="s" s="136" r="E7321">
        <v>2012</v>
      </c>
      <c s="150" r="F7321"/>
    </row>
    <row r="7322">
      <c s="113" r="A7322">
        <v>205001003411</v>
      </c>
      <c t="s" s="136" r="B7322">
        <v>126</v>
      </c>
      <c t="s" s="136" r="C7322">
        <v>4952</v>
      </c>
      <c t="s" s="136" r="D7322">
        <v>4953</v>
      </c>
      <c t="s" s="136" r="E7322">
        <v>11673</v>
      </c>
      <c s="150" r="F7322"/>
    </row>
    <row r="7323">
      <c s="113" r="A7323">
        <v>205001014421</v>
      </c>
      <c t="s" s="136" r="B7323">
        <v>126</v>
      </c>
      <c t="s" s="136" r="C7323">
        <v>4952</v>
      </c>
      <c t="s" s="136" r="D7323">
        <v>4953</v>
      </c>
      <c t="s" s="136" r="E7323">
        <v>11674</v>
      </c>
      <c s="150" r="F7323"/>
    </row>
    <row r="7324">
      <c s="113" r="A7324">
        <v>205001018745</v>
      </c>
      <c t="s" s="136" r="B7324">
        <v>126</v>
      </c>
      <c t="s" s="136" r="C7324">
        <v>4952</v>
      </c>
      <c t="s" s="136" r="D7324">
        <v>4953</v>
      </c>
      <c t="s" s="136" r="E7324">
        <v>2014</v>
      </c>
      <c s="150" r="F7324"/>
    </row>
    <row r="7325">
      <c s="113" r="A7325">
        <v>205001001397</v>
      </c>
      <c t="s" s="136" r="B7325">
        <v>126</v>
      </c>
      <c t="s" s="136" r="C7325">
        <v>4952</v>
      </c>
      <c t="s" s="136" r="D7325">
        <v>4953</v>
      </c>
      <c t="s" s="136" r="E7325">
        <v>4978</v>
      </c>
      <c s="150" r="F7325"/>
    </row>
    <row r="7326">
      <c s="113" r="A7326">
        <v>205001019318</v>
      </c>
      <c t="s" s="136" r="B7326">
        <v>126</v>
      </c>
      <c t="s" s="136" r="C7326">
        <v>4952</v>
      </c>
      <c t="s" s="136" r="D7326">
        <v>4953</v>
      </c>
      <c t="s" s="136" r="E7326">
        <v>2015</v>
      </c>
      <c s="150" r="F7326"/>
    </row>
    <row r="7327">
      <c s="113" r="A7327">
        <v>205030000111</v>
      </c>
      <c t="s" s="136" r="B7327">
        <v>11675</v>
      </c>
      <c t="s" s="136" r="C7327">
        <v>4952</v>
      </c>
      <c t="s" s="136" r="D7327">
        <v>4952</v>
      </c>
      <c t="s" s="136" r="E7327">
        <v>2016</v>
      </c>
      <c s="150" r="F7327"/>
    </row>
    <row r="7328">
      <c s="113" r="A7328">
        <v>205031000191</v>
      </c>
      <c t="s" s="136" r="B7328">
        <v>5092</v>
      </c>
      <c t="s" s="136" r="C7328">
        <v>4952</v>
      </c>
      <c t="s" s="136" r="D7328">
        <v>4952</v>
      </c>
      <c t="s" s="136" r="E7328">
        <v>11676</v>
      </c>
      <c s="150" r="F7328"/>
    </row>
    <row r="7329">
      <c s="113" r="A7329">
        <v>205031000654</v>
      </c>
      <c t="s" s="136" r="B7329">
        <v>5092</v>
      </c>
      <c t="s" s="136" r="C7329">
        <v>4952</v>
      </c>
      <c t="s" s="136" r="D7329">
        <v>4952</v>
      </c>
      <c t="s" s="136" r="E7329">
        <v>11677</v>
      </c>
      <c s="150" r="F7329"/>
    </row>
    <row r="7330">
      <c s="113" r="A7330">
        <v>205031001154</v>
      </c>
      <c t="s" s="136" r="B7330">
        <v>5092</v>
      </c>
      <c t="s" s="136" r="C7330">
        <v>4952</v>
      </c>
      <c t="s" s="136" r="D7330">
        <v>4952</v>
      </c>
      <c t="s" s="136" r="E7330">
        <v>11678</v>
      </c>
      <c s="150" r="F7330"/>
    </row>
    <row r="7331">
      <c s="113" r="A7331">
        <v>405031000009</v>
      </c>
      <c t="s" s="136" r="B7331">
        <v>5092</v>
      </c>
      <c t="s" s="136" r="C7331">
        <v>4952</v>
      </c>
      <c t="s" s="136" r="D7331">
        <v>4952</v>
      </c>
      <c t="s" s="136" r="E7331">
        <v>11679</v>
      </c>
      <c s="150" r="F7331"/>
    </row>
    <row r="7332">
      <c s="113" r="A7332">
        <v>205034000256</v>
      </c>
      <c t="s" s="136" r="B7332">
        <v>11680</v>
      </c>
      <c t="s" s="136" r="C7332">
        <v>4952</v>
      </c>
      <c t="s" s="136" r="D7332">
        <v>4952</v>
      </c>
      <c t="s" s="136" r="E7332">
        <v>2019</v>
      </c>
      <c s="150" r="F7332"/>
    </row>
    <row r="7333">
      <c s="113" r="A7333">
        <v>205034001317</v>
      </c>
      <c t="s" s="136" r="B7333">
        <v>11680</v>
      </c>
      <c t="s" s="136" r="C7333">
        <v>4952</v>
      </c>
      <c t="s" s="136" r="D7333">
        <v>4952</v>
      </c>
      <c t="s" s="136" r="E7333">
        <v>2020</v>
      </c>
      <c s="150" r="F7333"/>
    </row>
    <row r="7334">
      <c s="113" r="A7334">
        <v>205036000083</v>
      </c>
      <c t="s" s="136" r="B7334">
        <v>11681</v>
      </c>
      <c t="s" s="136" r="C7334">
        <v>4952</v>
      </c>
      <c t="s" s="136" r="D7334">
        <v>4952</v>
      </c>
      <c t="s" s="136" r="E7334">
        <v>2021</v>
      </c>
      <c s="150" r="F7334"/>
    </row>
    <row r="7335">
      <c s="113" r="A7335">
        <v>205044000017</v>
      </c>
      <c t="s" s="136" r="B7335">
        <v>11682</v>
      </c>
      <c t="s" s="136" r="C7335">
        <v>4952</v>
      </c>
      <c t="s" s="136" r="D7335">
        <v>4952</v>
      </c>
      <c t="s" s="136" r="E7335">
        <v>11683</v>
      </c>
      <c s="150" r="F7335"/>
    </row>
    <row r="7336">
      <c s="113" r="A7336">
        <v>205044000076</v>
      </c>
      <c t="s" s="136" r="B7336">
        <v>11682</v>
      </c>
      <c t="s" s="136" r="C7336">
        <v>4952</v>
      </c>
      <c t="s" s="136" r="D7336">
        <v>4952</v>
      </c>
      <c t="s" s="136" r="E7336">
        <v>11684</v>
      </c>
      <c s="150" r="F7336"/>
    </row>
    <row r="7337">
      <c s="113" r="A7337">
        <v>205044000084</v>
      </c>
      <c t="s" s="136" r="B7337">
        <v>11682</v>
      </c>
      <c t="s" s="136" r="C7337">
        <v>4952</v>
      </c>
      <c t="s" s="136" r="D7337">
        <v>4952</v>
      </c>
      <c t="s" s="136" r="E7337">
        <v>11685</v>
      </c>
      <c s="150" r="F7337"/>
    </row>
    <row r="7338">
      <c s="113" r="A7338">
        <v>205044000335</v>
      </c>
      <c t="s" s="136" r="B7338">
        <v>11682</v>
      </c>
      <c t="s" s="136" r="C7338">
        <v>4952</v>
      </c>
      <c t="s" s="136" r="D7338">
        <v>4952</v>
      </c>
      <c t="s" s="136" r="E7338">
        <v>11686</v>
      </c>
      <c s="150" r="F7338"/>
    </row>
    <row r="7339">
      <c s="113" r="A7339">
        <v>205044000343</v>
      </c>
      <c t="s" s="136" r="B7339">
        <v>11682</v>
      </c>
      <c t="s" s="136" r="C7339">
        <v>4952</v>
      </c>
      <c t="s" s="136" r="D7339">
        <v>4952</v>
      </c>
      <c t="s" s="136" r="E7339">
        <v>11687</v>
      </c>
      <c s="150" r="F7339"/>
    </row>
    <row r="7340">
      <c s="113" r="A7340">
        <v>205044000378</v>
      </c>
      <c t="s" s="136" r="B7340">
        <v>11682</v>
      </c>
      <c t="s" s="136" r="C7340">
        <v>4952</v>
      </c>
      <c t="s" s="136" r="D7340">
        <v>4952</v>
      </c>
      <c t="s" s="136" r="E7340">
        <v>11688</v>
      </c>
      <c s="150" r="F7340"/>
    </row>
    <row r="7341">
      <c s="113" r="A7341">
        <v>205045000096</v>
      </c>
      <c t="s" s="136" r="B7341">
        <v>5096</v>
      </c>
      <c t="s" s="136" r="C7341">
        <v>4952</v>
      </c>
      <c t="s" s="136" r="D7341">
        <v>5097</v>
      </c>
      <c t="s" s="136" r="E7341">
        <v>2023</v>
      </c>
      <c s="150" r="F7341"/>
    </row>
    <row r="7342">
      <c s="113" r="A7342">
        <v>205045000053</v>
      </c>
      <c t="s" s="136" r="B7342">
        <v>5096</v>
      </c>
      <c t="s" s="136" r="C7342">
        <v>4952</v>
      </c>
      <c t="s" s="136" r="D7342">
        <v>5097</v>
      </c>
      <c t="s" s="136" r="E7342">
        <v>11689</v>
      </c>
      <c s="150" r="F7342"/>
    </row>
    <row r="7343">
      <c s="113" r="A7343">
        <v>205045000126</v>
      </c>
      <c t="s" s="136" r="B7343">
        <v>5096</v>
      </c>
      <c t="s" s="136" r="C7343">
        <v>4952</v>
      </c>
      <c t="s" s="136" r="D7343">
        <v>5097</v>
      </c>
      <c t="s" s="136" r="E7343">
        <v>11690</v>
      </c>
      <c s="150" r="F7343"/>
    </row>
    <row r="7344">
      <c s="113" r="A7344">
        <v>205045000134</v>
      </c>
      <c t="s" s="136" r="B7344">
        <v>5096</v>
      </c>
      <c t="s" s="136" r="C7344">
        <v>4952</v>
      </c>
      <c t="s" s="136" r="D7344">
        <v>5097</v>
      </c>
      <c t="s" s="136" r="E7344">
        <v>11691</v>
      </c>
      <c s="150" r="F7344"/>
    </row>
    <row r="7345">
      <c s="113" r="A7345">
        <v>205045000193</v>
      </c>
      <c t="s" s="136" r="B7345">
        <v>5096</v>
      </c>
      <c t="s" s="136" r="C7345">
        <v>4952</v>
      </c>
      <c t="s" s="136" r="D7345">
        <v>5097</v>
      </c>
      <c t="s" s="136" r="E7345">
        <v>11692</v>
      </c>
      <c s="150" r="F7345"/>
    </row>
    <row r="7346">
      <c s="113" r="A7346">
        <v>205045000436</v>
      </c>
      <c t="s" s="136" r="B7346">
        <v>5096</v>
      </c>
      <c t="s" s="136" r="C7346">
        <v>4952</v>
      </c>
      <c t="s" s="136" r="D7346">
        <v>5097</v>
      </c>
      <c t="s" s="136" r="E7346">
        <v>11693</v>
      </c>
      <c s="150" r="F7346"/>
    </row>
    <row r="7347">
      <c s="113" r="A7347">
        <v>205045010466</v>
      </c>
      <c t="s" s="136" r="B7347">
        <v>5096</v>
      </c>
      <c t="s" s="136" r="C7347">
        <v>4952</v>
      </c>
      <c t="s" s="136" r="D7347">
        <v>5097</v>
      </c>
      <c t="s" s="136" r="E7347">
        <v>11694</v>
      </c>
      <c s="150" r="F7347"/>
    </row>
    <row r="7348">
      <c s="113" r="A7348">
        <v>205045010491</v>
      </c>
      <c t="s" s="136" r="B7348">
        <v>5096</v>
      </c>
      <c t="s" s="136" r="C7348">
        <v>4952</v>
      </c>
      <c t="s" s="136" r="D7348">
        <v>5097</v>
      </c>
      <c t="s" s="136" r="E7348">
        <v>11695</v>
      </c>
      <c s="150" r="F7348"/>
    </row>
    <row r="7349">
      <c s="113" r="A7349">
        <v>205045010521</v>
      </c>
      <c t="s" s="136" r="B7349">
        <v>5096</v>
      </c>
      <c t="s" s="136" r="C7349">
        <v>4952</v>
      </c>
      <c t="s" s="136" r="D7349">
        <v>5097</v>
      </c>
      <c t="s" s="136" r="E7349">
        <v>11696</v>
      </c>
      <c s="150" r="F7349"/>
    </row>
    <row r="7350">
      <c s="113" r="A7350">
        <v>205045010547</v>
      </c>
      <c t="s" s="136" r="B7350">
        <v>5096</v>
      </c>
      <c t="s" s="136" r="C7350">
        <v>4952</v>
      </c>
      <c t="s" s="136" r="D7350">
        <v>5097</v>
      </c>
      <c t="s" s="136" r="E7350">
        <v>11697</v>
      </c>
      <c s="150" r="F7350"/>
    </row>
    <row r="7351">
      <c s="113" r="A7351">
        <v>205045010555</v>
      </c>
      <c t="s" s="136" r="B7351">
        <v>5096</v>
      </c>
      <c t="s" s="136" r="C7351">
        <v>4952</v>
      </c>
      <c t="s" s="136" r="D7351">
        <v>5097</v>
      </c>
      <c t="s" s="136" r="E7351">
        <v>11698</v>
      </c>
      <c s="150" r="F7351"/>
    </row>
    <row r="7352">
      <c s="113" r="A7352">
        <v>205045010563</v>
      </c>
      <c t="s" s="136" r="B7352">
        <v>5096</v>
      </c>
      <c t="s" s="136" r="C7352">
        <v>4952</v>
      </c>
      <c t="s" s="136" r="D7352">
        <v>5097</v>
      </c>
      <c t="s" s="136" r="E7352">
        <v>11699</v>
      </c>
      <c s="150" r="F7352"/>
    </row>
    <row r="7353">
      <c s="113" r="A7353">
        <v>205045010598</v>
      </c>
      <c t="s" s="136" r="B7353">
        <v>5096</v>
      </c>
      <c t="s" s="136" r="C7353">
        <v>4952</v>
      </c>
      <c t="s" s="136" r="D7353">
        <v>5097</v>
      </c>
      <c t="s" s="136" r="E7353">
        <v>11700</v>
      </c>
      <c s="150" r="F7353"/>
    </row>
    <row r="7354">
      <c s="113" r="A7354">
        <v>205045010628</v>
      </c>
      <c t="s" s="136" r="B7354">
        <v>5096</v>
      </c>
      <c t="s" s="136" r="C7354">
        <v>4952</v>
      </c>
      <c t="s" s="136" r="D7354">
        <v>5097</v>
      </c>
      <c t="s" s="136" r="E7354">
        <v>11701</v>
      </c>
      <c s="150" r="F7354"/>
    </row>
    <row r="7355">
      <c s="113" r="A7355">
        <v>205445010482</v>
      </c>
      <c t="s" s="136" r="B7355">
        <v>5096</v>
      </c>
      <c t="s" s="136" r="C7355">
        <v>4952</v>
      </c>
      <c t="s" s="136" r="D7355">
        <v>5097</v>
      </c>
      <c t="s" s="136" r="E7355">
        <v>11702</v>
      </c>
      <c s="150" r="F7355"/>
    </row>
    <row r="7356">
      <c s="113" r="A7356">
        <v>205045000363</v>
      </c>
      <c t="s" s="136" r="B7356">
        <v>5106</v>
      </c>
      <c t="s" s="136" r="C7356">
        <v>4952</v>
      </c>
      <c t="s" s="136" r="D7356">
        <v>4952</v>
      </c>
      <c t="s" s="136" r="E7356">
        <v>11703</v>
      </c>
      <c s="150" r="F7356"/>
    </row>
    <row r="7357">
      <c s="113" r="A7357">
        <v>205147000228</v>
      </c>
      <c t="s" s="136" r="B7357">
        <v>5106</v>
      </c>
      <c t="s" s="136" r="C7357">
        <v>4952</v>
      </c>
      <c t="s" s="136" r="D7357">
        <v>4952</v>
      </c>
      <c t="s" s="136" r="E7357">
        <v>11704</v>
      </c>
      <c s="150" r="F7357"/>
    </row>
    <row r="7358">
      <c s="113" r="A7358">
        <v>205147000333</v>
      </c>
      <c t="s" s="136" r="B7358">
        <v>5106</v>
      </c>
      <c t="s" s="136" r="C7358">
        <v>4952</v>
      </c>
      <c t="s" s="136" r="D7358">
        <v>4952</v>
      </c>
      <c t="s" s="136" r="E7358">
        <v>11705</v>
      </c>
      <c s="150" r="F7358"/>
    </row>
    <row r="7359">
      <c s="113" r="A7359">
        <v>205147000554</v>
      </c>
      <c t="s" s="136" r="B7359">
        <v>5106</v>
      </c>
      <c t="s" s="136" r="C7359">
        <v>4952</v>
      </c>
      <c t="s" s="136" r="D7359">
        <v>4952</v>
      </c>
      <c t="s" s="136" r="E7359">
        <v>11706</v>
      </c>
      <c s="150" r="F7359"/>
    </row>
    <row r="7360">
      <c s="113" r="A7360">
        <v>205147000627</v>
      </c>
      <c t="s" s="136" r="B7360">
        <v>5106</v>
      </c>
      <c t="s" s="136" r="C7360">
        <v>4952</v>
      </c>
      <c t="s" s="136" r="D7360">
        <v>4952</v>
      </c>
      <c t="s" s="136" r="E7360">
        <v>11707</v>
      </c>
      <c s="150" r="F7360"/>
    </row>
    <row r="7361">
      <c s="113" r="A7361">
        <v>205147000694</v>
      </c>
      <c t="s" s="136" r="B7361">
        <v>5106</v>
      </c>
      <c t="s" s="136" r="C7361">
        <v>4952</v>
      </c>
      <c t="s" s="136" r="D7361">
        <v>4952</v>
      </c>
      <c t="s" s="136" r="E7361">
        <v>11708</v>
      </c>
      <c s="150" r="F7361"/>
    </row>
    <row r="7362">
      <c s="113" r="A7362">
        <v>205045000401</v>
      </c>
      <c t="s" s="136" r="B7362">
        <v>5096</v>
      </c>
      <c t="s" s="136" r="C7362">
        <v>4952</v>
      </c>
      <c t="s" s="136" r="D7362">
        <v>5097</v>
      </c>
      <c t="s" s="136" r="E7362">
        <v>11709</v>
      </c>
      <c s="150" r="F7362"/>
    </row>
    <row r="7363">
      <c s="113" r="A7363">
        <v>205045000576</v>
      </c>
      <c t="s" s="136" r="B7363">
        <v>5096</v>
      </c>
      <c t="s" s="136" r="C7363">
        <v>4952</v>
      </c>
      <c t="s" s="136" r="D7363">
        <v>5097</v>
      </c>
      <c t="s" s="136" r="E7363">
        <v>11710</v>
      </c>
      <c s="150" r="F7363"/>
    </row>
    <row r="7364">
      <c s="113" r="A7364">
        <v>205045001394</v>
      </c>
      <c t="s" s="136" r="B7364">
        <v>5096</v>
      </c>
      <c t="s" s="136" r="C7364">
        <v>4952</v>
      </c>
      <c t="s" s="136" r="D7364">
        <v>5097</v>
      </c>
      <c t="s" s="136" r="E7364">
        <v>11711</v>
      </c>
      <c s="150" r="F7364"/>
    </row>
    <row r="7365">
      <c s="113" r="A7365">
        <v>205045000274</v>
      </c>
      <c t="s" s="136" r="B7365">
        <v>5096</v>
      </c>
      <c t="s" s="136" r="C7365">
        <v>4952</v>
      </c>
      <c t="s" s="136" r="D7365">
        <v>5097</v>
      </c>
      <c t="s" s="136" r="E7365">
        <v>11712</v>
      </c>
      <c s="150" r="F7365"/>
    </row>
    <row r="7366">
      <c s="113" r="A7366">
        <v>205045000347</v>
      </c>
      <c t="s" s="136" r="B7366">
        <v>5096</v>
      </c>
      <c t="s" s="136" r="C7366">
        <v>4952</v>
      </c>
      <c t="s" s="136" r="D7366">
        <v>5097</v>
      </c>
      <c t="s" s="136" r="E7366">
        <v>11713</v>
      </c>
      <c s="150" r="F7366"/>
    </row>
    <row r="7367">
      <c s="113" r="A7367">
        <v>205045000673</v>
      </c>
      <c t="s" s="136" r="B7367">
        <v>5096</v>
      </c>
      <c t="s" s="136" r="C7367">
        <v>4952</v>
      </c>
      <c t="s" s="136" r="D7367">
        <v>5097</v>
      </c>
      <c t="s" s="136" r="E7367">
        <v>11714</v>
      </c>
      <c s="150" r="F7367"/>
    </row>
    <row r="7368">
      <c s="113" r="A7368">
        <v>205045001149</v>
      </c>
      <c t="s" s="136" r="B7368">
        <v>5096</v>
      </c>
      <c t="s" s="136" r="C7368">
        <v>4952</v>
      </c>
      <c t="s" s="136" r="D7368">
        <v>5097</v>
      </c>
      <c t="s" s="136" r="E7368">
        <v>11715</v>
      </c>
      <c s="150" r="F7368"/>
    </row>
    <row r="7369">
      <c s="113" r="A7369">
        <v>205045010474</v>
      </c>
      <c t="s" s="136" r="B7369">
        <v>5096</v>
      </c>
      <c t="s" s="136" r="C7369">
        <v>4952</v>
      </c>
      <c t="s" s="136" r="D7369">
        <v>5097</v>
      </c>
      <c t="s" s="136" r="E7369">
        <v>11716</v>
      </c>
      <c s="150" r="F7369"/>
    </row>
    <row r="7370">
      <c s="113" r="A7370">
        <v>205045010504</v>
      </c>
      <c t="s" s="136" r="B7370">
        <v>5096</v>
      </c>
      <c t="s" s="136" r="C7370">
        <v>4952</v>
      </c>
      <c t="s" s="136" r="D7370">
        <v>5097</v>
      </c>
      <c t="s" s="136" r="E7370">
        <v>11717</v>
      </c>
      <c s="150" r="F7370"/>
    </row>
    <row r="7371">
      <c s="113" r="A7371">
        <v>205045000703</v>
      </c>
      <c t="s" s="136" r="B7371">
        <v>5096</v>
      </c>
      <c t="s" s="136" r="C7371">
        <v>4952</v>
      </c>
      <c t="s" s="136" r="D7371">
        <v>5097</v>
      </c>
      <c t="s" s="136" r="E7371">
        <v>2029</v>
      </c>
      <c s="150" r="F7371"/>
    </row>
    <row r="7372">
      <c s="113" r="A7372">
        <v>205045000819</v>
      </c>
      <c t="s" s="136" r="B7372">
        <v>5096</v>
      </c>
      <c t="s" s="136" r="C7372">
        <v>4952</v>
      </c>
      <c t="s" s="136" r="D7372">
        <v>5097</v>
      </c>
      <c t="s" s="136" r="E7372">
        <v>11718</v>
      </c>
      <c s="150" r="F7372"/>
    </row>
    <row r="7373">
      <c s="113" r="A7373">
        <v>205045000380</v>
      </c>
      <c t="s" s="136" r="B7373">
        <v>5096</v>
      </c>
      <c t="s" s="136" r="C7373">
        <v>4952</v>
      </c>
      <c t="s" s="136" r="D7373">
        <v>5097</v>
      </c>
      <c t="s" s="136" r="E7373">
        <v>11719</v>
      </c>
      <c s="150" r="F7373"/>
    </row>
    <row r="7374">
      <c s="113" r="A7374">
        <v>205045000771</v>
      </c>
      <c t="s" s="136" r="B7374">
        <v>5096</v>
      </c>
      <c t="s" s="136" r="C7374">
        <v>4952</v>
      </c>
      <c t="s" s="136" r="D7374">
        <v>5097</v>
      </c>
      <c t="s" s="136" r="E7374">
        <v>11720</v>
      </c>
      <c s="150" r="F7374"/>
    </row>
    <row r="7375">
      <c s="113" r="A7375">
        <v>205045000801</v>
      </c>
      <c t="s" s="136" r="B7375">
        <v>5096</v>
      </c>
      <c t="s" s="136" r="C7375">
        <v>4952</v>
      </c>
      <c t="s" s="136" r="D7375">
        <v>5097</v>
      </c>
      <c t="s" s="136" r="E7375">
        <v>11721</v>
      </c>
      <c s="150" r="F7375"/>
    </row>
    <row r="7376">
      <c s="113" r="A7376">
        <v>205045001319</v>
      </c>
      <c t="s" s="136" r="B7376">
        <v>5096</v>
      </c>
      <c t="s" s="136" r="C7376">
        <v>4952</v>
      </c>
      <c t="s" s="136" r="D7376">
        <v>5097</v>
      </c>
      <c t="s" s="136" r="E7376">
        <v>2032</v>
      </c>
      <c s="150" r="F7376"/>
    </row>
    <row r="7377">
      <c s="113" r="A7377">
        <v>205045010636</v>
      </c>
      <c t="s" s="136" r="B7377">
        <v>5096</v>
      </c>
      <c t="s" s="136" r="C7377">
        <v>4952</v>
      </c>
      <c t="s" s="136" r="D7377">
        <v>5097</v>
      </c>
      <c t="s" s="136" r="E7377">
        <v>11722</v>
      </c>
      <c s="150" r="F7377"/>
    </row>
    <row r="7378">
      <c s="113" r="A7378">
        <v>205051000065</v>
      </c>
      <c t="s" s="136" r="B7378">
        <v>11723</v>
      </c>
      <c t="s" s="136" r="C7378">
        <v>4952</v>
      </c>
      <c t="s" s="136" r="D7378">
        <v>4952</v>
      </c>
      <c t="s" s="136" r="E7378">
        <v>11724</v>
      </c>
      <c s="150" r="F7378"/>
    </row>
    <row r="7379">
      <c s="113" r="A7379">
        <v>205051001827</v>
      </c>
      <c t="s" s="136" r="B7379">
        <v>11723</v>
      </c>
      <c t="s" s="136" r="C7379">
        <v>4952</v>
      </c>
      <c t="s" s="136" r="D7379">
        <v>4952</v>
      </c>
      <c t="s" s="136" r="E7379">
        <v>11725</v>
      </c>
      <c s="150" r="F7379"/>
    </row>
    <row r="7380">
      <c s="113" r="A7380">
        <v>205051001894</v>
      </c>
      <c t="s" s="136" r="B7380">
        <v>11723</v>
      </c>
      <c t="s" s="136" r="C7380">
        <v>4952</v>
      </c>
      <c t="s" s="136" r="D7380">
        <v>4952</v>
      </c>
      <c t="s" s="136" r="E7380">
        <v>11726</v>
      </c>
      <c s="150" r="F7380"/>
    </row>
    <row r="7381">
      <c s="113" r="A7381">
        <v>205051002289</v>
      </c>
      <c t="s" s="136" r="B7381">
        <v>11723</v>
      </c>
      <c t="s" s="136" r="C7381">
        <v>4952</v>
      </c>
      <c t="s" s="136" r="D7381">
        <v>4952</v>
      </c>
      <c t="s" s="136" r="E7381">
        <v>11727</v>
      </c>
      <c s="150" r="F7381"/>
    </row>
    <row r="7382">
      <c s="113" r="A7382">
        <v>405659000270</v>
      </c>
      <c t="s" s="136" r="B7382">
        <v>11723</v>
      </c>
      <c t="s" s="136" r="C7382">
        <v>4952</v>
      </c>
      <c t="s" s="136" r="D7382">
        <v>4952</v>
      </c>
      <c t="s" s="136" r="E7382">
        <v>11728</v>
      </c>
      <c s="150" r="F7382"/>
    </row>
    <row r="7383">
      <c s="113" r="A7383">
        <v>205051000081</v>
      </c>
      <c t="s" s="136" r="B7383">
        <v>5103</v>
      </c>
      <c t="s" s="136" r="C7383">
        <v>4952</v>
      </c>
      <c t="s" s="136" r="D7383">
        <v>4952</v>
      </c>
      <c t="s" s="136" r="E7383">
        <v>2034</v>
      </c>
      <c s="150" r="F7383"/>
    </row>
    <row r="7384">
      <c s="113" r="A7384">
        <v>205051001401</v>
      </c>
      <c t="s" s="136" r="B7384">
        <v>11723</v>
      </c>
      <c t="s" s="136" r="C7384">
        <v>4952</v>
      </c>
      <c t="s" s="136" r="D7384">
        <v>4952</v>
      </c>
      <c t="s" s="136" r="E7384">
        <v>11729</v>
      </c>
      <c s="150" r="F7384"/>
    </row>
    <row r="7385">
      <c s="113" r="A7385">
        <v>205051000138</v>
      </c>
      <c t="s" s="136" r="B7385">
        <v>5103</v>
      </c>
      <c t="s" s="136" r="C7385">
        <v>4952</v>
      </c>
      <c t="s" s="136" r="D7385">
        <v>4952</v>
      </c>
      <c t="s" s="136" r="E7385">
        <v>11730</v>
      </c>
      <c s="150" r="F7385"/>
    </row>
    <row r="7386">
      <c s="113" r="A7386">
        <v>205051002688</v>
      </c>
      <c t="s" s="136" r="B7386">
        <v>5103</v>
      </c>
      <c t="s" s="136" r="C7386">
        <v>4952</v>
      </c>
      <c t="s" s="136" r="D7386">
        <v>4952</v>
      </c>
      <c t="s" s="136" r="E7386">
        <v>11731</v>
      </c>
      <c s="150" r="F7386"/>
    </row>
    <row r="7387">
      <c s="113" r="A7387">
        <v>205051002696</v>
      </c>
      <c t="s" s="136" r="B7387">
        <v>5103</v>
      </c>
      <c t="s" s="136" r="C7387">
        <v>4952</v>
      </c>
      <c t="s" s="136" r="D7387">
        <v>4952</v>
      </c>
      <c t="s" s="136" r="E7387">
        <v>11732</v>
      </c>
      <c s="150" r="F7387"/>
    </row>
    <row r="7388">
      <c s="113" r="A7388">
        <v>205079000206</v>
      </c>
      <c t="s" s="136" r="B7388">
        <v>9833</v>
      </c>
      <c t="s" s="136" r="C7388">
        <v>4952</v>
      </c>
      <c t="s" s="136" r="D7388">
        <v>4952</v>
      </c>
      <c t="s" s="136" r="E7388">
        <v>2037</v>
      </c>
      <c s="150" r="F7388"/>
    </row>
    <row r="7389">
      <c s="113" r="A7389">
        <v>205079000222</v>
      </c>
      <c t="s" s="136" r="B7389">
        <v>9833</v>
      </c>
      <c t="s" s="136" r="C7389">
        <v>4952</v>
      </c>
      <c t="s" s="136" r="D7389">
        <v>4952</v>
      </c>
      <c t="s" s="136" r="E7389">
        <v>2038</v>
      </c>
      <c s="150" r="F7389"/>
    </row>
    <row r="7390">
      <c s="113" r="A7390">
        <v>205079000117</v>
      </c>
      <c t="s" s="136" r="B7390">
        <v>9833</v>
      </c>
      <c t="s" s="136" r="C7390">
        <v>4952</v>
      </c>
      <c t="s" s="136" r="D7390">
        <v>4952</v>
      </c>
      <c t="s" s="136" r="E7390">
        <v>11733</v>
      </c>
      <c s="150" r="F7390"/>
    </row>
    <row r="7391">
      <c s="113" r="A7391">
        <v>205079000346</v>
      </c>
      <c t="s" s="136" r="B7391">
        <v>9833</v>
      </c>
      <c t="s" s="136" r="C7391">
        <v>4952</v>
      </c>
      <c t="s" s="136" r="D7391">
        <v>4952</v>
      </c>
      <c t="s" s="136" r="E7391">
        <v>11734</v>
      </c>
      <c s="150" r="F7391"/>
    </row>
    <row r="7392">
      <c s="113" r="A7392">
        <v>205079000702</v>
      </c>
      <c t="s" s="136" r="B7392">
        <v>9833</v>
      </c>
      <c t="s" s="136" r="C7392">
        <v>4952</v>
      </c>
      <c t="s" s="136" r="D7392">
        <v>4952</v>
      </c>
      <c t="s" s="136" r="E7392">
        <v>11735</v>
      </c>
      <c s="150" r="F7392"/>
    </row>
    <row r="7393">
      <c s="113" r="A7393">
        <v>205079000885</v>
      </c>
      <c t="s" s="136" r="B7393">
        <v>9833</v>
      </c>
      <c t="s" s="136" r="C7393">
        <v>4952</v>
      </c>
      <c t="s" s="136" r="D7393">
        <v>4952</v>
      </c>
      <c t="s" s="136" r="E7393">
        <v>2040</v>
      </c>
      <c s="150" r="F7393"/>
    </row>
    <row r="7394">
      <c s="113" r="A7394">
        <v>205086000033</v>
      </c>
      <c t="s" s="136" r="B7394">
        <v>11736</v>
      </c>
      <c t="s" s="136" r="C7394">
        <v>4952</v>
      </c>
      <c t="s" s="136" r="D7394">
        <v>4952</v>
      </c>
      <c t="s" s="136" r="E7394">
        <v>11737</v>
      </c>
      <c s="150" r="F7394"/>
    </row>
    <row r="7395">
      <c s="113" r="A7395">
        <v>205086000149</v>
      </c>
      <c t="s" s="136" r="B7395">
        <v>11736</v>
      </c>
      <c t="s" s="136" r="C7395">
        <v>4952</v>
      </c>
      <c t="s" s="136" r="D7395">
        <v>4952</v>
      </c>
      <c t="s" s="136" r="E7395">
        <v>11738</v>
      </c>
      <c s="150" r="F7395"/>
    </row>
    <row r="7396">
      <c s="113" r="A7396">
        <v>205086000181</v>
      </c>
      <c t="s" s="136" r="B7396">
        <v>11736</v>
      </c>
      <c t="s" s="136" r="C7396">
        <v>4952</v>
      </c>
      <c t="s" s="136" r="D7396">
        <v>4952</v>
      </c>
      <c t="s" s="136" r="E7396">
        <v>11739</v>
      </c>
      <c s="150" r="F7396"/>
    </row>
    <row r="7397">
      <c s="113" r="A7397">
        <v>205086000262</v>
      </c>
      <c t="s" s="136" r="B7397">
        <v>11736</v>
      </c>
      <c t="s" s="136" r="C7397">
        <v>4952</v>
      </c>
      <c t="s" s="136" r="D7397">
        <v>4952</v>
      </c>
      <c t="s" s="136" r="E7397">
        <v>11740</v>
      </c>
      <c s="150" r="F7397"/>
    </row>
    <row r="7398">
      <c s="113" r="A7398">
        <v>205086000092</v>
      </c>
      <c t="s" s="136" r="B7398">
        <v>11736</v>
      </c>
      <c t="s" s="136" r="C7398">
        <v>4952</v>
      </c>
      <c t="s" s="136" r="D7398">
        <v>4952</v>
      </c>
      <c t="s" s="136" r="E7398">
        <v>11741</v>
      </c>
      <c s="150" r="F7398"/>
    </row>
    <row r="7399">
      <c s="113" r="A7399">
        <v>205093000090</v>
      </c>
      <c t="s" s="136" r="B7399">
        <v>11742</v>
      </c>
      <c t="s" s="136" r="C7399">
        <v>4952</v>
      </c>
      <c t="s" s="136" r="D7399">
        <v>4952</v>
      </c>
      <c t="s" s="136" r="E7399">
        <v>11743</v>
      </c>
      <c s="150" r="F7399"/>
    </row>
    <row r="7400">
      <c s="113" r="A7400">
        <v>205101000304</v>
      </c>
      <c t="s" s="136" r="B7400">
        <v>11744</v>
      </c>
      <c t="s" s="136" r="C7400">
        <v>4952</v>
      </c>
      <c t="s" s="136" r="D7400">
        <v>4952</v>
      </c>
      <c t="s" s="136" r="E7400">
        <v>2044</v>
      </c>
      <c s="150" r="F7400"/>
    </row>
    <row r="7401">
      <c s="113" r="A7401">
        <v>205101000355</v>
      </c>
      <c t="s" s="136" r="B7401">
        <v>11744</v>
      </c>
      <c t="s" s="136" r="C7401">
        <v>4952</v>
      </c>
      <c t="s" s="136" r="D7401">
        <v>4952</v>
      </c>
      <c t="s" s="136" r="E7401">
        <v>2045</v>
      </c>
      <c s="150" r="F7401"/>
    </row>
    <row r="7402">
      <c s="113" r="A7402">
        <v>205101000070</v>
      </c>
      <c t="s" s="136" r="B7402">
        <v>11744</v>
      </c>
      <c t="s" s="136" r="C7402">
        <v>4952</v>
      </c>
      <c t="s" s="136" r="D7402">
        <v>4952</v>
      </c>
      <c t="s" s="136" r="E7402">
        <v>11745</v>
      </c>
      <c s="150" r="F7402"/>
    </row>
    <row r="7403">
      <c s="113" r="A7403">
        <v>205101000126</v>
      </c>
      <c t="s" s="136" r="B7403">
        <v>11744</v>
      </c>
      <c t="s" s="136" r="C7403">
        <v>4952</v>
      </c>
      <c t="s" s="136" r="D7403">
        <v>4952</v>
      </c>
      <c t="s" s="136" r="E7403">
        <v>11746</v>
      </c>
      <c s="150" r="F7403"/>
    </row>
    <row r="7404">
      <c s="113" r="A7404">
        <v>205101000207</v>
      </c>
      <c t="s" s="136" r="B7404">
        <v>11744</v>
      </c>
      <c t="s" s="136" r="C7404">
        <v>4952</v>
      </c>
      <c t="s" s="136" r="D7404">
        <v>4952</v>
      </c>
      <c t="s" s="136" r="E7404">
        <v>11747</v>
      </c>
      <c s="150" r="F7404"/>
    </row>
    <row r="7405">
      <c s="113" r="A7405">
        <v>205101000371</v>
      </c>
      <c t="s" s="136" r="B7405">
        <v>11744</v>
      </c>
      <c t="s" s="136" r="C7405">
        <v>4952</v>
      </c>
      <c t="s" s="136" r="D7405">
        <v>4952</v>
      </c>
      <c t="s" s="136" r="E7405">
        <v>11748</v>
      </c>
      <c s="150" r="F7405"/>
    </row>
    <row r="7406">
      <c s="113" r="A7406">
        <v>205113000067</v>
      </c>
      <c t="s" s="136" r="B7406">
        <v>11749</v>
      </c>
      <c t="s" s="136" r="C7406">
        <v>4952</v>
      </c>
      <c t="s" s="136" r="D7406">
        <v>4952</v>
      </c>
      <c t="s" s="136" r="E7406">
        <v>11750</v>
      </c>
      <c s="150" r="F7406"/>
    </row>
    <row r="7407">
      <c s="113" r="A7407">
        <v>205113000156</v>
      </c>
      <c t="s" s="136" r="B7407">
        <v>11749</v>
      </c>
      <c t="s" s="136" r="C7407">
        <v>4952</v>
      </c>
      <c t="s" s="136" r="D7407">
        <v>4952</v>
      </c>
      <c t="s" s="136" r="E7407">
        <v>11751</v>
      </c>
      <c s="150" r="F7407"/>
    </row>
    <row r="7408">
      <c s="113" r="A7408">
        <v>205113000202</v>
      </c>
      <c t="s" s="136" r="B7408">
        <v>11749</v>
      </c>
      <c t="s" s="136" r="C7408">
        <v>4952</v>
      </c>
      <c t="s" s="136" r="D7408">
        <v>4952</v>
      </c>
      <c t="s" s="136" r="E7408">
        <v>11752</v>
      </c>
      <c s="150" r="F7408"/>
    </row>
    <row r="7409">
      <c s="113" r="A7409">
        <v>205113000318</v>
      </c>
      <c t="s" s="136" r="B7409">
        <v>11749</v>
      </c>
      <c t="s" s="136" r="C7409">
        <v>4952</v>
      </c>
      <c t="s" s="136" r="D7409">
        <v>4952</v>
      </c>
      <c t="s" s="136" r="E7409">
        <v>11753</v>
      </c>
      <c s="150" r="F7409"/>
    </row>
    <row r="7410">
      <c s="113" r="A7410">
        <v>205113000393</v>
      </c>
      <c t="s" s="136" r="B7410">
        <v>11749</v>
      </c>
      <c t="s" s="136" r="C7410">
        <v>4952</v>
      </c>
      <c t="s" s="136" r="D7410">
        <v>4952</v>
      </c>
      <c t="s" s="136" r="E7410">
        <v>11754</v>
      </c>
      <c s="150" r="F7410"/>
    </row>
    <row r="7411">
      <c s="113" r="A7411">
        <v>205113000407</v>
      </c>
      <c t="s" s="136" r="B7411">
        <v>11749</v>
      </c>
      <c t="s" s="136" r="C7411">
        <v>4952</v>
      </c>
      <c t="s" s="136" r="D7411">
        <v>4952</v>
      </c>
      <c t="s" s="136" r="E7411">
        <v>11755</v>
      </c>
      <c s="150" r="F7411"/>
    </row>
    <row r="7412">
      <c s="113" r="A7412">
        <v>205120000081</v>
      </c>
      <c t="s" s="136" r="B7412">
        <v>11756</v>
      </c>
      <c t="s" s="136" r="C7412">
        <v>4952</v>
      </c>
      <c t="s" s="136" r="D7412">
        <v>4952</v>
      </c>
      <c t="s" s="136" r="E7412">
        <v>11757</v>
      </c>
      <c s="150" r="F7412"/>
    </row>
    <row r="7413">
      <c s="113" r="A7413">
        <v>205120000595</v>
      </c>
      <c t="s" s="136" r="B7413">
        <v>11756</v>
      </c>
      <c t="s" s="136" r="C7413">
        <v>4952</v>
      </c>
      <c t="s" s="136" r="D7413">
        <v>4952</v>
      </c>
      <c t="s" s="136" r="E7413">
        <v>11758</v>
      </c>
      <c s="150" r="F7413"/>
    </row>
    <row r="7414">
      <c s="113" r="A7414">
        <v>205120001737</v>
      </c>
      <c t="s" s="136" r="B7414">
        <v>11756</v>
      </c>
      <c t="s" s="136" r="C7414">
        <v>4952</v>
      </c>
      <c t="s" s="136" r="D7414">
        <v>4952</v>
      </c>
      <c t="s" s="136" r="E7414">
        <v>11759</v>
      </c>
      <c s="150" r="F7414"/>
    </row>
    <row r="7415">
      <c s="113" r="A7415">
        <v>205120001745</v>
      </c>
      <c t="s" s="136" r="B7415">
        <v>11756</v>
      </c>
      <c t="s" s="136" r="C7415">
        <v>4952</v>
      </c>
      <c t="s" s="136" r="D7415">
        <v>4952</v>
      </c>
      <c t="s" s="136" r="E7415">
        <v>11760</v>
      </c>
      <c s="150" r="F7415"/>
    </row>
    <row r="7416">
      <c s="113" r="A7416">
        <v>205120000358</v>
      </c>
      <c t="s" s="136" r="B7416">
        <v>11756</v>
      </c>
      <c t="s" s="136" r="C7416">
        <v>4952</v>
      </c>
      <c t="s" s="136" r="D7416">
        <v>4952</v>
      </c>
      <c t="s" s="136" r="E7416">
        <v>11761</v>
      </c>
      <c s="150" r="F7416"/>
    </row>
    <row r="7417">
      <c s="113" r="A7417">
        <v>205120000404</v>
      </c>
      <c t="s" s="136" r="B7417">
        <v>11756</v>
      </c>
      <c t="s" s="136" r="C7417">
        <v>4952</v>
      </c>
      <c t="s" s="136" r="D7417">
        <v>4952</v>
      </c>
      <c t="s" s="136" r="E7417">
        <v>11762</v>
      </c>
      <c s="150" r="F7417"/>
    </row>
    <row r="7418">
      <c s="113" r="A7418">
        <v>205120000935</v>
      </c>
      <c t="s" s="136" r="B7418">
        <v>11756</v>
      </c>
      <c t="s" s="136" r="C7418">
        <v>4952</v>
      </c>
      <c t="s" s="136" r="D7418">
        <v>4952</v>
      </c>
      <c t="s" s="136" r="E7418">
        <v>11763</v>
      </c>
      <c s="150" r="F7418"/>
    </row>
    <row r="7419">
      <c s="113" r="A7419">
        <v>205120001273</v>
      </c>
      <c t="s" s="136" r="B7419">
        <v>11756</v>
      </c>
      <c t="s" s="136" r="C7419">
        <v>4952</v>
      </c>
      <c t="s" s="136" r="D7419">
        <v>4952</v>
      </c>
      <c t="s" s="136" r="E7419">
        <v>11764</v>
      </c>
      <c s="150" r="F7419"/>
    </row>
    <row r="7420">
      <c s="113" r="A7420">
        <v>205120001508</v>
      </c>
      <c t="s" s="136" r="B7420">
        <v>11756</v>
      </c>
      <c t="s" s="136" r="C7420">
        <v>4952</v>
      </c>
      <c t="s" s="136" r="D7420">
        <v>4952</v>
      </c>
      <c t="s" s="136" r="E7420">
        <v>11765</v>
      </c>
      <c s="150" r="F7420"/>
    </row>
    <row r="7421">
      <c s="113" r="A7421">
        <v>205120001516</v>
      </c>
      <c t="s" s="136" r="B7421">
        <v>11756</v>
      </c>
      <c t="s" s="136" r="C7421">
        <v>4952</v>
      </c>
      <c t="s" s="136" r="D7421">
        <v>4952</v>
      </c>
      <c t="s" s="136" r="E7421">
        <v>11766</v>
      </c>
      <c s="150" r="F7421"/>
    </row>
    <row r="7422">
      <c s="113" r="A7422">
        <v>205120000145</v>
      </c>
      <c t="s" s="136" r="B7422">
        <v>11756</v>
      </c>
      <c t="s" s="136" r="C7422">
        <v>4952</v>
      </c>
      <c t="s" s="136" r="D7422">
        <v>4952</v>
      </c>
      <c t="s" s="136" r="E7422">
        <v>11767</v>
      </c>
      <c s="150" r="F7422"/>
    </row>
    <row r="7423">
      <c s="113" r="A7423">
        <v>205120000170</v>
      </c>
      <c t="s" s="136" r="B7423">
        <v>11756</v>
      </c>
      <c t="s" s="136" r="C7423">
        <v>4952</v>
      </c>
      <c t="s" s="136" r="D7423">
        <v>4952</v>
      </c>
      <c t="s" s="136" r="E7423">
        <v>11768</v>
      </c>
      <c s="150" r="F7423"/>
    </row>
    <row r="7424">
      <c s="113" r="A7424">
        <v>205120000366</v>
      </c>
      <c t="s" s="136" r="B7424">
        <v>11756</v>
      </c>
      <c t="s" s="136" r="C7424">
        <v>4952</v>
      </c>
      <c t="s" s="136" r="D7424">
        <v>4952</v>
      </c>
      <c t="s" s="136" r="E7424">
        <v>11769</v>
      </c>
      <c s="150" r="F7424"/>
    </row>
    <row r="7425">
      <c s="113" r="A7425">
        <v>205120001087</v>
      </c>
      <c t="s" s="136" r="B7425">
        <v>11756</v>
      </c>
      <c t="s" s="136" r="C7425">
        <v>4952</v>
      </c>
      <c t="s" s="136" r="D7425">
        <v>4952</v>
      </c>
      <c t="s" s="136" r="E7425">
        <v>11770</v>
      </c>
      <c s="150" r="F7425"/>
    </row>
    <row r="7426">
      <c s="113" r="A7426">
        <v>205120001249</v>
      </c>
      <c t="s" s="136" r="B7426">
        <v>11756</v>
      </c>
      <c t="s" s="136" r="C7426">
        <v>4952</v>
      </c>
      <c t="s" s="136" r="D7426">
        <v>4952</v>
      </c>
      <c t="s" s="136" r="E7426">
        <v>11771</v>
      </c>
      <c s="150" r="F7426"/>
    </row>
    <row r="7427">
      <c s="113" r="A7427">
        <v>205120001818</v>
      </c>
      <c t="s" s="136" r="B7427">
        <v>11756</v>
      </c>
      <c t="s" s="136" r="C7427">
        <v>4952</v>
      </c>
      <c t="s" s="136" r="D7427">
        <v>4952</v>
      </c>
      <c t="s" s="136" r="E7427">
        <v>11772</v>
      </c>
      <c s="150" r="F7427"/>
    </row>
    <row r="7428">
      <c s="113" r="A7428">
        <v>205120000188</v>
      </c>
      <c t="s" s="136" r="B7428">
        <v>11756</v>
      </c>
      <c t="s" s="136" r="C7428">
        <v>4952</v>
      </c>
      <c t="s" s="136" r="D7428">
        <v>4952</v>
      </c>
      <c t="s" s="136" r="E7428">
        <v>11773</v>
      </c>
      <c s="150" r="F7428"/>
    </row>
    <row r="7429">
      <c s="113" r="A7429">
        <v>205120000391</v>
      </c>
      <c t="s" s="136" r="B7429">
        <v>11756</v>
      </c>
      <c t="s" s="136" r="C7429">
        <v>4952</v>
      </c>
      <c t="s" s="136" r="D7429">
        <v>4952</v>
      </c>
      <c t="s" s="136" r="E7429">
        <v>11774</v>
      </c>
      <c s="150" r="F7429"/>
    </row>
    <row r="7430">
      <c s="113" r="A7430">
        <v>205120000048</v>
      </c>
      <c t="s" s="136" r="B7430">
        <v>11756</v>
      </c>
      <c t="s" s="136" r="C7430">
        <v>4952</v>
      </c>
      <c t="s" s="136" r="D7430">
        <v>4952</v>
      </c>
      <c t="s" s="136" r="E7430">
        <v>11775</v>
      </c>
      <c s="150" r="F7430"/>
    </row>
    <row r="7431">
      <c s="113" r="A7431">
        <v>205120000927</v>
      </c>
      <c t="s" s="136" r="B7431">
        <v>11756</v>
      </c>
      <c t="s" s="136" r="C7431">
        <v>4952</v>
      </c>
      <c t="s" s="136" r="D7431">
        <v>4952</v>
      </c>
      <c t="s" s="136" r="E7431">
        <v>11776</v>
      </c>
      <c s="150" r="F7431"/>
    </row>
    <row r="7432">
      <c s="113" r="A7432">
        <v>205120001303</v>
      </c>
      <c t="s" s="136" r="B7432">
        <v>11756</v>
      </c>
      <c t="s" s="136" r="C7432">
        <v>4952</v>
      </c>
      <c t="s" s="136" r="D7432">
        <v>4952</v>
      </c>
      <c t="s" s="136" r="E7432">
        <v>11777</v>
      </c>
      <c s="150" r="F7432"/>
    </row>
    <row r="7433">
      <c s="113" r="A7433">
        <v>205120001532</v>
      </c>
      <c t="s" s="136" r="B7433">
        <v>11756</v>
      </c>
      <c t="s" s="136" r="C7433">
        <v>4952</v>
      </c>
      <c t="s" s="136" r="D7433">
        <v>4952</v>
      </c>
      <c t="s" s="136" r="E7433">
        <v>9268</v>
      </c>
      <c s="150" r="F7433"/>
    </row>
    <row r="7434">
      <c s="113" r="A7434">
        <v>205120000196</v>
      </c>
      <c t="s" s="136" r="B7434">
        <v>11756</v>
      </c>
      <c t="s" s="136" r="C7434">
        <v>4952</v>
      </c>
      <c t="s" s="136" r="D7434">
        <v>4952</v>
      </c>
      <c t="s" s="136" r="E7434">
        <v>11778</v>
      </c>
      <c s="150" r="F7434"/>
    </row>
    <row r="7435">
      <c s="113" r="A7435">
        <v>205120000293</v>
      </c>
      <c t="s" s="136" r="B7435">
        <v>11756</v>
      </c>
      <c t="s" s="136" r="C7435">
        <v>4952</v>
      </c>
      <c t="s" s="136" r="D7435">
        <v>4952</v>
      </c>
      <c t="s" s="136" r="E7435">
        <v>11779</v>
      </c>
      <c s="150" r="F7435"/>
    </row>
    <row r="7436">
      <c s="113" r="A7436">
        <v>205120000790</v>
      </c>
      <c t="s" s="136" r="B7436">
        <v>11756</v>
      </c>
      <c t="s" s="136" r="C7436">
        <v>4952</v>
      </c>
      <c t="s" s="136" r="D7436">
        <v>4952</v>
      </c>
      <c t="s" s="136" r="E7436">
        <v>11780</v>
      </c>
      <c s="150" r="F7436"/>
    </row>
    <row r="7437">
      <c s="113" r="A7437">
        <v>205120001435</v>
      </c>
      <c t="s" s="136" r="B7437">
        <v>11756</v>
      </c>
      <c t="s" s="136" r="C7437">
        <v>4952</v>
      </c>
      <c t="s" s="136" r="D7437">
        <v>4952</v>
      </c>
      <c t="s" s="136" r="E7437">
        <v>11781</v>
      </c>
      <c s="150" r="F7437"/>
    </row>
    <row r="7438">
      <c s="113" r="A7438">
        <v>205129000105</v>
      </c>
      <c t="s" s="136" r="B7438">
        <v>308</v>
      </c>
      <c t="s" s="136" r="C7438">
        <v>4952</v>
      </c>
      <c t="s" s="136" r="D7438">
        <v>4952</v>
      </c>
      <c t="s" s="136" r="E7438">
        <v>11782</v>
      </c>
      <c s="150" r="F7438"/>
    </row>
    <row r="7439">
      <c s="113" r="A7439">
        <v>205129000113</v>
      </c>
      <c t="s" s="136" r="B7439">
        <v>308</v>
      </c>
      <c t="s" s="136" r="C7439">
        <v>4952</v>
      </c>
      <c t="s" s="136" r="D7439">
        <v>4952</v>
      </c>
      <c t="s" s="136" r="E7439">
        <v>11783</v>
      </c>
      <c s="150" r="F7439"/>
    </row>
    <row r="7440">
      <c s="113" r="A7440">
        <v>205129000121</v>
      </c>
      <c t="s" s="136" r="B7440">
        <v>308</v>
      </c>
      <c t="s" s="136" r="C7440">
        <v>4952</v>
      </c>
      <c t="s" s="136" r="D7440">
        <v>4952</v>
      </c>
      <c t="s" s="136" r="E7440">
        <v>11784</v>
      </c>
      <c s="150" r="F7440"/>
    </row>
    <row r="7441">
      <c s="113" r="A7441">
        <v>205129000199</v>
      </c>
      <c t="s" s="136" r="B7441">
        <v>308</v>
      </c>
      <c t="s" s="136" r="C7441">
        <v>4952</v>
      </c>
      <c t="s" s="136" r="D7441">
        <v>4952</v>
      </c>
      <c t="s" s="136" r="E7441">
        <v>11785</v>
      </c>
      <c s="150" r="F7441"/>
    </row>
    <row r="7442">
      <c s="113" r="A7442">
        <v>205129000890</v>
      </c>
      <c t="s" s="136" r="B7442">
        <v>308</v>
      </c>
      <c t="s" s="136" r="C7442">
        <v>4952</v>
      </c>
      <c t="s" s="136" r="D7442">
        <v>4952</v>
      </c>
      <c t="s" s="136" r="E7442">
        <v>11786</v>
      </c>
      <c s="150" r="F7442"/>
    </row>
    <row r="7443">
      <c s="113" r="A7443">
        <v>205129007169</v>
      </c>
      <c t="s" s="136" r="B7443">
        <v>308</v>
      </c>
      <c t="s" s="136" r="C7443">
        <v>4952</v>
      </c>
      <c t="s" s="136" r="D7443">
        <v>4952</v>
      </c>
      <c t="s" s="136" r="E7443">
        <v>11787</v>
      </c>
      <c s="150" r="F7443"/>
    </row>
    <row r="7444">
      <c s="113" r="A7444">
        <v>205129006626</v>
      </c>
      <c t="s" s="136" r="B7444">
        <v>308</v>
      </c>
      <c t="s" s="136" r="C7444">
        <v>4952</v>
      </c>
      <c t="s" s="136" r="D7444">
        <v>4952</v>
      </c>
      <c t="s" s="136" r="E7444">
        <v>2056</v>
      </c>
      <c s="150" r="F7444"/>
    </row>
    <row r="7445">
      <c s="113" r="A7445">
        <v>205138000142</v>
      </c>
      <c t="s" s="136" r="B7445">
        <v>11788</v>
      </c>
      <c t="s" s="136" r="C7445">
        <v>4952</v>
      </c>
      <c t="s" s="136" r="D7445">
        <v>4952</v>
      </c>
      <c t="s" s="136" r="E7445">
        <v>11789</v>
      </c>
      <c s="150" r="F7445"/>
    </row>
    <row r="7446">
      <c s="113" r="A7446">
        <v>205138000193</v>
      </c>
      <c t="s" s="136" r="B7446">
        <v>11788</v>
      </c>
      <c t="s" s="136" r="C7446">
        <v>4952</v>
      </c>
      <c t="s" s="136" r="D7446">
        <v>4952</v>
      </c>
      <c t="s" s="136" r="E7446">
        <v>11790</v>
      </c>
      <c s="150" r="F7446"/>
    </row>
    <row r="7447">
      <c s="113" r="A7447">
        <v>205138000291</v>
      </c>
      <c t="s" s="136" r="B7447">
        <v>11788</v>
      </c>
      <c t="s" s="136" r="C7447">
        <v>4952</v>
      </c>
      <c t="s" s="136" r="D7447">
        <v>4952</v>
      </c>
      <c t="s" s="136" r="E7447">
        <v>11791</v>
      </c>
      <c s="150" r="F7447"/>
    </row>
    <row r="7448">
      <c s="113" r="A7448">
        <v>205138000312</v>
      </c>
      <c t="s" s="136" r="B7448">
        <v>11788</v>
      </c>
      <c t="s" s="136" r="C7448">
        <v>4952</v>
      </c>
      <c t="s" s="136" r="D7448">
        <v>4952</v>
      </c>
      <c t="s" s="136" r="E7448">
        <v>11792</v>
      </c>
      <c s="150" r="F7448"/>
    </row>
    <row r="7449">
      <c s="113" r="A7449">
        <v>205138000436</v>
      </c>
      <c t="s" s="136" r="B7449">
        <v>11788</v>
      </c>
      <c t="s" s="136" r="C7449">
        <v>4952</v>
      </c>
      <c t="s" s="136" r="D7449">
        <v>4952</v>
      </c>
      <c t="s" s="136" r="E7449">
        <v>11793</v>
      </c>
      <c s="150" r="F7449"/>
    </row>
    <row r="7450">
      <c s="113" r="A7450">
        <v>205138000444</v>
      </c>
      <c t="s" s="136" r="B7450">
        <v>11788</v>
      </c>
      <c t="s" s="136" r="C7450">
        <v>4952</v>
      </c>
      <c t="s" s="136" r="D7450">
        <v>4952</v>
      </c>
      <c t="s" s="136" r="E7450">
        <v>11794</v>
      </c>
      <c s="150" r="F7450"/>
    </row>
    <row r="7451">
      <c s="113" r="A7451">
        <v>205138000649</v>
      </c>
      <c t="s" s="136" r="B7451">
        <v>11788</v>
      </c>
      <c t="s" s="136" r="C7451">
        <v>4952</v>
      </c>
      <c t="s" s="136" r="D7451">
        <v>4952</v>
      </c>
      <c t="s" s="136" r="E7451">
        <v>11795</v>
      </c>
      <c s="150" r="F7451"/>
    </row>
    <row r="7452">
      <c s="113" r="A7452">
        <v>205138000673</v>
      </c>
      <c t="s" s="136" r="B7452">
        <v>11788</v>
      </c>
      <c t="s" s="136" r="C7452">
        <v>4952</v>
      </c>
      <c t="s" s="136" r="D7452">
        <v>4952</v>
      </c>
      <c t="s" s="136" r="E7452">
        <v>11746</v>
      </c>
      <c s="150" r="F7452"/>
    </row>
    <row r="7453">
      <c s="113" r="A7453">
        <v>205138000771</v>
      </c>
      <c t="s" s="136" r="B7453">
        <v>11788</v>
      </c>
      <c t="s" s="136" r="C7453">
        <v>4952</v>
      </c>
      <c t="s" s="136" r="D7453">
        <v>4952</v>
      </c>
      <c t="s" s="136" r="E7453">
        <v>11796</v>
      </c>
      <c s="150" r="F7453"/>
    </row>
    <row r="7454">
      <c s="113" r="A7454">
        <v>205138000924</v>
      </c>
      <c t="s" s="136" r="B7454">
        <v>11788</v>
      </c>
      <c t="s" s="136" r="C7454">
        <v>4952</v>
      </c>
      <c t="s" s="136" r="D7454">
        <v>4952</v>
      </c>
      <c t="s" s="136" r="E7454">
        <v>11797</v>
      </c>
      <c s="150" r="F7454"/>
    </row>
    <row r="7455">
      <c s="113" r="A7455">
        <v>205147000112</v>
      </c>
      <c t="s" s="136" r="B7455">
        <v>5106</v>
      </c>
      <c t="s" s="136" r="C7455">
        <v>4952</v>
      </c>
      <c t="s" s="136" r="D7455">
        <v>4952</v>
      </c>
      <c t="s" s="136" r="E7455">
        <v>2059</v>
      </c>
      <c s="150" r="F7455"/>
    </row>
    <row r="7456">
      <c s="113" r="A7456">
        <v>205147000309</v>
      </c>
      <c t="s" s="136" r="B7456">
        <v>5122</v>
      </c>
      <c t="s" s="136" r="C7456">
        <v>4952</v>
      </c>
      <c t="s" s="136" r="D7456">
        <v>4952</v>
      </c>
      <c t="s" s="136" r="E7456">
        <v>2060</v>
      </c>
      <c s="150" r="F7456"/>
    </row>
    <row r="7457">
      <c s="113" r="A7457">
        <v>205147000023</v>
      </c>
      <c t="s" s="136" r="B7457">
        <v>5106</v>
      </c>
      <c t="s" s="136" r="C7457">
        <v>4952</v>
      </c>
      <c t="s" s="136" r="D7457">
        <v>4952</v>
      </c>
      <c t="s" s="136" r="E7457">
        <v>11798</v>
      </c>
      <c s="150" r="F7457"/>
    </row>
    <row r="7458">
      <c s="113" r="A7458">
        <v>205147000104</v>
      </c>
      <c t="s" s="136" r="B7458">
        <v>5106</v>
      </c>
      <c t="s" s="136" r="C7458">
        <v>4952</v>
      </c>
      <c t="s" s="136" r="D7458">
        <v>4952</v>
      </c>
      <c t="s" s="136" r="E7458">
        <v>11799</v>
      </c>
      <c s="150" r="F7458"/>
    </row>
    <row r="7459">
      <c s="113" r="A7459">
        <v>205147000350</v>
      </c>
      <c t="s" s="136" r="B7459">
        <v>5106</v>
      </c>
      <c t="s" s="136" r="C7459">
        <v>4952</v>
      </c>
      <c t="s" s="136" r="D7459">
        <v>4952</v>
      </c>
      <c t="s" s="136" r="E7459">
        <v>11800</v>
      </c>
      <c s="150" r="F7459"/>
    </row>
    <row r="7460">
      <c s="113" r="A7460">
        <v>205147000490</v>
      </c>
      <c t="s" s="136" r="B7460">
        <v>5106</v>
      </c>
      <c t="s" s="136" r="C7460">
        <v>4952</v>
      </c>
      <c t="s" s="136" r="D7460">
        <v>4952</v>
      </c>
      <c t="s" s="136" r="E7460">
        <v>11801</v>
      </c>
      <c s="150" r="F7460"/>
    </row>
    <row r="7461">
      <c s="113" r="A7461">
        <v>205148000272</v>
      </c>
      <c t="s" s="136" r="B7461">
        <v>5112</v>
      </c>
      <c t="s" s="136" r="C7461">
        <v>4952</v>
      </c>
      <c t="s" s="136" r="D7461">
        <v>4952</v>
      </c>
      <c t="s" s="136" r="E7461">
        <v>11802</v>
      </c>
      <c s="150" r="F7461"/>
    </row>
    <row r="7462">
      <c s="113" r="A7462">
        <v>205148000469</v>
      </c>
      <c t="s" s="136" r="B7462">
        <v>5112</v>
      </c>
      <c t="s" s="136" r="C7462">
        <v>4952</v>
      </c>
      <c t="s" s="136" r="D7462">
        <v>4952</v>
      </c>
      <c t="s" s="136" r="E7462">
        <v>2062</v>
      </c>
      <c s="150" r="F7462"/>
    </row>
    <row r="7463">
      <c s="113" r="A7463">
        <v>205148000281</v>
      </c>
      <c t="s" s="136" r="B7463">
        <v>5112</v>
      </c>
      <c t="s" s="136" r="C7463">
        <v>4952</v>
      </c>
      <c t="s" s="136" r="D7463">
        <v>4952</v>
      </c>
      <c t="s" s="136" r="E7463">
        <v>11803</v>
      </c>
      <c s="150" r="F7463"/>
    </row>
    <row r="7464">
      <c s="113" r="A7464">
        <v>205154000098</v>
      </c>
      <c t="s" s="136" r="B7464">
        <v>5113</v>
      </c>
      <c t="s" s="136" r="C7464">
        <v>4952</v>
      </c>
      <c t="s" s="136" r="D7464">
        <v>4952</v>
      </c>
      <c t="s" s="136" r="E7464">
        <v>11804</v>
      </c>
      <c s="150" r="F7464"/>
    </row>
    <row r="7465">
      <c s="113" r="A7465">
        <v>205154000128</v>
      </c>
      <c t="s" s="136" r="B7465">
        <v>5113</v>
      </c>
      <c t="s" s="136" r="C7465">
        <v>4952</v>
      </c>
      <c t="s" s="136" r="D7465">
        <v>4952</v>
      </c>
      <c t="s" s="136" r="E7465">
        <v>11805</v>
      </c>
      <c s="150" r="F7465"/>
    </row>
    <row r="7466">
      <c s="113" r="A7466">
        <v>205154000489</v>
      </c>
      <c t="s" s="136" r="B7466">
        <v>5113</v>
      </c>
      <c t="s" s="136" r="C7466">
        <v>4952</v>
      </c>
      <c t="s" s="136" r="D7466">
        <v>4952</v>
      </c>
      <c t="s" s="136" r="E7466">
        <v>11806</v>
      </c>
      <c s="150" r="F7466"/>
    </row>
    <row r="7467">
      <c s="113" r="A7467">
        <v>205154001833</v>
      </c>
      <c t="s" s="136" r="B7467">
        <v>5113</v>
      </c>
      <c t="s" s="136" r="C7467">
        <v>4952</v>
      </c>
      <c t="s" s="136" r="D7467">
        <v>4952</v>
      </c>
      <c t="s" s="136" r="E7467">
        <v>11807</v>
      </c>
      <c s="150" r="F7467"/>
    </row>
    <row r="7468">
      <c s="113" r="A7468">
        <v>205154000179</v>
      </c>
      <c t="s" s="136" r="B7468">
        <v>5113</v>
      </c>
      <c t="s" s="136" r="C7468">
        <v>4952</v>
      </c>
      <c t="s" s="136" r="D7468">
        <v>4952</v>
      </c>
      <c t="s" s="136" r="E7468">
        <v>11808</v>
      </c>
      <c s="150" r="F7468"/>
    </row>
    <row r="7469">
      <c s="113" r="A7469">
        <v>205154000951</v>
      </c>
      <c t="s" s="136" r="B7469">
        <v>5113</v>
      </c>
      <c t="s" s="136" r="C7469">
        <v>4952</v>
      </c>
      <c t="s" s="136" r="D7469">
        <v>4952</v>
      </c>
      <c t="s" s="136" r="E7469">
        <v>11809</v>
      </c>
      <c s="150" r="F7469"/>
    </row>
    <row r="7470">
      <c s="113" r="A7470">
        <v>205154001396</v>
      </c>
      <c t="s" s="136" r="B7470">
        <v>5113</v>
      </c>
      <c t="s" s="136" r="C7470">
        <v>4952</v>
      </c>
      <c t="s" s="136" r="D7470">
        <v>4952</v>
      </c>
      <c t="s" s="136" r="E7470">
        <v>11810</v>
      </c>
      <c s="150" r="F7470"/>
    </row>
    <row r="7471">
      <c s="113" r="A7471">
        <v>205154000225</v>
      </c>
      <c t="s" s="136" r="B7471">
        <v>5113</v>
      </c>
      <c t="s" s="136" r="C7471">
        <v>4952</v>
      </c>
      <c t="s" s="136" r="D7471">
        <v>4952</v>
      </c>
      <c t="s" s="136" r="E7471">
        <v>2066</v>
      </c>
      <c s="150" r="F7471"/>
    </row>
    <row r="7472">
      <c s="113" r="A7472">
        <v>205154000039</v>
      </c>
      <c t="s" s="136" r="B7472">
        <v>5113</v>
      </c>
      <c t="s" s="136" r="C7472">
        <v>4952</v>
      </c>
      <c t="s" s="136" r="D7472">
        <v>4952</v>
      </c>
      <c t="s" s="136" r="E7472">
        <v>11811</v>
      </c>
      <c s="150" r="F7472"/>
    </row>
    <row r="7473">
      <c s="113" r="A7473">
        <v>205154000438</v>
      </c>
      <c t="s" s="136" r="B7473">
        <v>5113</v>
      </c>
      <c t="s" s="136" r="C7473">
        <v>4952</v>
      </c>
      <c t="s" s="136" r="D7473">
        <v>4952</v>
      </c>
      <c t="s" s="136" r="E7473">
        <v>11812</v>
      </c>
      <c s="150" r="F7473"/>
    </row>
    <row r="7474">
      <c s="113" r="A7474">
        <v>205154000861</v>
      </c>
      <c t="s" s="136" r="B7474">
        <v>5113</v>
      </c>
      <c t="s" s="136" r="C7474">
        <v>4952</v>
      </c>
      <c t="s" s="136" r="D7474">
        <v>4952</v>
      </c>
      <c t="s" s="136" r="E7474">
        <v>11813</v>
      </c>
      <c s="150" r="F7474"/>
    </row>
    <row r="7475">
      <c s="113" r="A7475">
        <v>205154000471</v>
      </c>
      <c t="s" s="136" r="B7475">
        <v>5113</v>
      </c>
      <c t="s" s="136" r="C7475">
        <v>4952</v>
      </c>
      <c t="s" s="136" r="D7475">
        <v>4952</v>
      </c>
      <c t="s" s="136" r="E7475">
        <v>11814</v>
      </c>
      <c s="150" r="F7475"/>
    </row>
    <row r="7476">
      <c s="113" r="A7476">
        <v>205154001205</v>
      </c>
      <c t="s" s="136" r="B7476">
        <v>5113</v>
      </c>
      <c t="s" s="136" r="C7476">
        <v>4952</v>
      </c>
      <c t="s" s="136" r="D7476">
        <v>4952</v>
      </c>
      <c t="s" s="136" r="E7476">
        <v>11815</v>
      </c>
      <c s="150" r="F7476"/>
    </row>
    <row r="7477">
      <c s="113" r="A7477">
        <v>205154001370</v>
      </c>
      <c t="s" s="136" r="B7477">
        <v>5113</v>
      </c>
      <c t="s" s="136" r="C7477">
        <v>4952</v>
      </c>
      <c t="s" s="136" r="D7477">
        <v>4952</v>
      </c>
      <c t="s" s="136" r="E7477">
        <v>11816</v>
      </c>
      <c s="150" r="F7477"/>
    </row>
    <row r="7478">
      <c s="113" r="A7478">
        <v>205154001639</v>
      </c>
      <c t="s" s="136" r="B7478">
        <v>5113</v>
      </c>
      <c t="s" s="136" r="C7478">
        <v>4952</v>
      </c>
      <c t="s" s="136" r="D7478">
        <v>4952</v>
      </c>
      <c t="s" s="136" r="E7478">
        <v>11817</v>
      </c>
      <c s="150" r="F7478"/>
    </row>
    <row r="7479">
      <c s="113" r="A7479">
        <v>205154000136</v>
      </c>
      <c t="s" s="136" r="B7479">
        <v>5113</v>
      </c>
      <c t="s" s="136" r="C7479">
        <v>4952</v>
      </c>
      <c t="s" s="136" r="D7479">
        <v>4952</v>
      </c>
      <c t="s" s="136" r="E7479">
        <v>11818</v>
      </c>
      <c s="150" r="F7479"/>
    </row>
    <row r="7480">
      <c s="113" r="A7480">
        <v>205154000241</v>
      </c>
      <c t="s" s="136" r="B7480">
        <v>5113</v>
      </c>
      <c t="s" s="136" r="C7480">
        <v>4952</v>
      </c>
      <c t="s" s="136" r="D7480">
        <v>4952</v>
      </c>
      <c t="s" s="136" r="E7480">
        <v>11819</v>
      </c>
      <c s="150" r="F7480"/>
    </row>
    <row r="7481">
      <c s="113" r="A7481">
        <v>205154000543</v>
      </c>
      <c t="s" s="136" r="B7481">
        <v>5113</v>
      </c>
      <c t="s" s="136" r="C7481">
        <v>4952</v>
      </c>
      <c t="s" s="136" r="D7481">
        <v>4952</v>
      </c>
      <c t="s" s="136" r="E7481">
        <v>11820</v>
      </c>
      <c s="150" r="F7481"/>
    </row>
    <row r="7482">
      <c s="113" r="A7482">
        <v>205154000896</v>
      </c>
      <c t="s" s="136" r="B7482">
        <v>5113</v>
      </c>
      <c t="s" s="136" r="C7482">
        <v>4952</v>
      </c>
      <c t="s" s="136" r="D7482">
        <v>4952</v>
      </c>
      <c t="s" s="136" r="E7482">
        <v>11821</v>
      </c>
      <c s="150" r="F7482"/>
    </row>
    <row r="7483">
      <c s="113" r="A7483">
        <v>205154001264</v>
      </c>
      <c t="s" s="136" r="B7483">
        <v>5113</v>
      </c>
      <c t="s" s="136" r="C7483">
        <v>4952</v>
      </c>
      <c t="s" s="136" r="D7483">
        <v>4952</v>
      </c>
      <c t="s" s="136" r="E7483">
        <v>11822</v>
      </c>
      <c s="150" r="F7483"/>
    </row>
    <row r="7484">
      <c s="113" r="A7484">
        <v>205154001311</v>
      </c>
      <c t="s" s="136" r="B7484">
        <v>5113</v>
      </c>
      <c t="s" s="136" r="C7484">
        <v>4952</v>
      </c>
      <c t="s" s="136" r="D7484">
        <v>4952</v>
      </c>
      <c t="s" s="136" r="E7484">
        <v>11823</v>
      </c>
      <c s="150" r="F7484"/>
    </row>
    <row r="7485">
      <c s="113" r="A7485">
        <v>205154001515</v>
      </c>
      <c t="s" s="136" r="B7485">
        <v>5113</v>
      </c>
      <c t="s" s="136" r="C7485">
        <v>4952</v>
      </c>
      <c t="s" s="136" r="D7485">
        <v>4952</v>
      </c>
      <c t="s" s="136" r="E7485">
        <v>11824</v>
      </c>
      <c s="150" r="F7485"/>
    </row>
    <row r="7486">
      <c s="113" r="A7486">
        <v>205154001761</v>
      </c>
      <c t="s" s="136" r="B7486">
        <v>5113</v>
      </c>
      <c t="s" s="136" r="C7486">
        <v>4952</v>
      </c>
      <c t="s" s="136" r="D7486">
        <v>4952</v>
      </c>
      <c t="s" s="136" r="E7486">
        <v>11825</v>
      </c>
      <c s="150" r="F7486"/>
    </row>
    <row r="7487">
      <c s="113" r="A7487">
        <v>205154000977</v>
      </c>
      <c t="s" s="136" r="B7487">
        <v>5113</v>
      </c>
      <c t="s" s="136" r="C7487">
        <v>4952</v>
      </c>
      <c t="s" s="136" r="D7487">
        <v>4952</v>
      </c>
      <c t="s" s="136" r="E7487">
        <v>2070</v>
      </c>
      <c s="150" r="F7487"/>
    </row>
    <row r="7488">
      <c s="113" r="A7488">
        <v>205154000101</v>
      </c>
      <c t="s" s="136" r="B7488">
        <v>5113</v>
      </c>
      <c t="s" s="136" r="C7488">
        <v>4952</v>
      </c>
      <c t="s" s="136" r="D7488">
        <v>4952</v>
      </c>
      <c t="s" s="136" r="E7488">
        <v>11826</v>
      </c>
      <c s="150" r="F7488"/>
    </row>
    <row r="7489">
      <c s="113" r="A7489">
        <v>205154000161</v>
      </c>
      <c t="s" s="136" r="B7489">
        <v>5113</v>
      </c>
      <c t="s" s="136" r="C7489">
        <v>4952</v>
      </c>
      <c t="s" s="136" r="D7489">
        <v>4952</v>
      </c>
      <c t="s" s="136" r="E7489">
        <v>11827</v>
      </c>
      <c s="150" r="F7489"/>
    </row>
    <row r="7490">
      <c s="113" r="A7490">
        <v>205154000527</v>
      </c>
      <c t="s" s="136" r="B7490">
        <v>5113</v>
      </c>
      <c t="s" s="136" r="C7490">
        <v>4952</v>
      </c>
      <c t="s" s="136" r="D7490">
        <v>4952</v>
      </c>
      <c t="s" s="136" r="E7490">
        <v>11828</v>
      </c>
      <c s="150" r="F7490"/>
    </row>
    <row r="7491">
      <c s="113" r="A7491">
        <v>205154000993</v>
      </c>
      <c t="s" s="136" r="B7491">
        <v>5113</v>
      </c>
      <c t="s" s="136" r="C7491">
        <v>4952</v>
      </c>
      <c t="s" s="136" r="D7491">
        <v>4952</v>
      </c>
      <c t="s" s="136" r="E7491">
        <v>11829</v>
      </c>
      <c s="150" r="F7491"/>
    </row>
    <row r="7492">
      <c s="113" r="A7492">
        <v>205154001043</v>
      </c>
      <c t="s" s="136" r="B7492">
        <v>5113</v>
      </c>
      <c t="s" s="136" r="C7492">
        <v>4952</v>
      </c>
      <c t="s" s="136" r="D7492">
        <v>4952</v>
      </c>
      <c t="s" s="136" r="E7492">
        <v>11830</v>
      </c>
      <c s="150" r="F7492"/>
    </row>
    <row r="7493">
      <c s="113" r="A7493">
        <v>205154001159</v>
      </c>
      <c t="s" s="136" r="B7493">
        <v>5113</v>
      </c>
      <c t="s" s="136" r="C7493">
        <v>4952</v>
      </c>
      <c t="s" s="136" r="D7493">
        <v>4952</v>
      </c>
      <c t="s" s="136" r="E7493">
        <v>11831</v>
      </c>
      <c s="150" r="F7493"/>
    </row>
    <row r="7494">
      <c s="113" r="A7494">
        <v>205154001353</v>
      </c>
      <c t="s" s="136" r="B7494">
        <v>5113</v>
      </c>
      <c t="s" s="136" r="C7494">
        <v>4952</v>
      </c>
      <c t="s" s="136" r="D7494">
        <v>4952</v>
      </c>
      <c t="s" s="136" r="E7494">
        <v>11832</v>
      </c>
      <c s="150" r="F7494"/>
    </row>
    <row r="7495">
      <c s="113" r="A7495">
        <v>405154002332</v>
      </c>
      <c t="s" s="136" r="B7495">
        <v>5113</v>
      </c>
      <c t="s" s="136" r="C7495">
        <v>4952</v>
      </c>
      <c t="s" s="136" r="D7495">
        <v>4952</v>
      </c>
      <c t="s" s="136" r="E7495">
        <v>11833</v>
      </c>
      <c s="150" r="F7495"/>
    </row>
    <row r="7496">
      <c s="113" r="A7496">
        <v>205154000969</v>
      </c>
      <c t="s" s="136" r="B7496">
        <v>5113</v>
      </c>
      <c t="s" s="136" r="C7496">
        <v>4952</v>
      </c>
      <c t="s" s="136" r="D7496">
        <v>4952</v>
      </c>
      <c t="s" s="136" r="E7496">
        <v>11834</v>
      </c>
      <c s="150" r="F7496"/>
    </row>
    <row r="7497">
      <c s="113" r="A7497">
        <v>205154001001</v>
      </c>
      <c t="s" s="136" r="B7497">
        <v>5113</v>
      </c>
      <c t="s" s="136" r="C7497">
        <v>4952</v>
      </c>
      <c t="s" s="136" r="D7497">
        <v>4952</v>
      </c>
      <c t="s" s="136" r="E7497">
        <v>11835</v>
      </c>
      <c s="150" r="F7497"/>
    </row>
    <row r="7498">
      <c s="113" r="A7498">
        <v>205154001256</v>
      </c>
      <c t="s" s="136" r="B7498">
        <v>5113</v>
      </c>
      <c t="s" s="136" r="C7498">
        <v>4952</v>
      </c>
      <c t="s" s="136" r="D7498">
        <v>4952</v>
      </c>
      <c t="s" s="136" r="E7498">
        <v>11836</v>
      </c>
      <c s="150" r="F7498"/>
    </row>
    <row r="7499">
      <c s="113" r="A7499">
        <v>205154001299</v>
      </c>
      <c t="s" s="136" r="B7499">
        <v>5113</v>
      </c>
      <c t="s" s="136" r="C7499">
        <v>4952</v>
      </c>
      <c t="s" s="136" r="D7499">
        <v>4952</v>
      </c>
      <c t="s" s="136" r="E7499">
        <v>11837</v>
      </c>
      <c s="150" r="F7499"/>
    </row>
    <row r="7500">
      <c s="113" r="A7500">
        <v>205154001400</v>
      </c>
      <c t="s" s="136" r="B7500">
        <v>5113</v>
      </c>
      <c t="s" s="136" r="C7500">
        <v>4952</v>
      </c>
      <c t="s" s="136" r="D7500">
        <v>4952</v>
      </c>
      <c t="s" s="136" r="E7500">
        <v>11838</v>
      </c>
      <c s="150" r="F7500"/>
    </row>
    <row r="7501">
      <c s="113" r="A7501">
        <v>205154001523</v>
      </c>
      <c t="s" s="136" r="B7501">
        <v>5113</v>
      </c>
      <c t="s" s="136" r="C7501">
        <v>4952</v>
      </c>
      <c t="s" s="136" r="D7501">
        <v>4952</v>
      </c>
      <c t="s" s="136" r="E7501">
        <v>11839</v>
      </c>
      <c s="150" r="F7501"/>
    </row>
    <row r="7502">
      <c s="113" r="A7502">
        <v>205154001981</v>
      </c>
      <c t="s" s="136" r="B7502">
        <v>5113</v>
      </c>
      <c t="s" s="136" r="C7502">
        <v>4952</v>
      </c>
      <c t="s" s="136" r="D7502">
        <v>4952</v>
      </c>
      <c t="s" s="136" r="E7502">
        <v>11840</v>
      </c>
      <c s="150" r="F7502"/>
    </row>
    <row r="7503">
      <c s="113" r="A7503">
        <v>205154001477</v>
      </c>
      <c t="s" s="136" r="B7503">
        <v>5113</v>
      </c>
      <c t="s" s="136" r="C7503">
        <v>4952</v>
      </c>
      <c t="s" s="136" r="D7503">
        <v>4952</v>
      </c>
      <c t="s" s="136" r="E7503">
        <v>11841</v>
      </c>
      <c s="150" r="F7503"/>
    </row>
    <row r="7504">
      <c s="113" r="A7504">
        <v>205154001591</v>
      </c>
      <c t="s" s="136" r="B7504">
        <v>5113</v>
      </c>
      <c t="s" s="136" r="C7504">
        <v>4952</v>
      </c>
      <c t="s" s="136" r="D7504">
        <v>4952</v>
      </c>
      <c t="s" s="136" r="E7504">
        <v>11842</v>
      </c>
      <c s="150" r="F7504"/>
    </row>
    <row r="7505">
      <c s="113" r="A7505">
        <v>205154001019</v>
      </c>
      <c t="s" s="136" r="B7505">
        <v>5113</v>
      </c>
      <c t="s" s="136" r="C7505">
        <v>4952</v>
      </c>
      <c t="s" s="136" r="D7505">
        <v>4952</v>
      </c>
      <c t="s" s="136" r="E7505">
        <v>11843</v>
      </c>
      <c s="150" r="F7505"/>
    </row>
    <row r="7506">
      <c s="113" r="A7506">
        <v>205154001329</v>
      </c>
      <c t="s" s="136" r="B7506">
        <v>5113</v>
      </c>
      <c t="s" s="136" r="C7506">
        <v>4952</v>
      </c>
      <c t="s" s="136" r="D7506">
        <v>4952</v>
      </c>
      <c t="s" s="136" r="E7506">
        <v>11844</v>
      </c>
      <c s="150" r="F7506"/>
    </row>
    <row r="7507">
      <c s="113" r="A7507">
        <v>205154001485</v>
      </c>
      <c t="s" s="136" r="B7507">
        <v>5113</v>
      </c>
      <c t="s" s="136" r="C7507">
        <v>4952</v>
      </c>
      <c t="s" s="136" r="D7507">
        <v>4952</v>
      </c>
      <c t="s" s="136" r="E7507">
        <v>11845</v>
      </c>
      <c s="150" r="F7507"/>
    </row>
    <row r="7508">
      <c s="113" r="A7508">
        <v>205154001787</v>
      </c>
      <c t="s" s="136" r="B7508">
        <v>5113</v>
      </c>
      <c t="s" s="136" r="C7508">
        <v>4952</v>
      </c>
      <c t="s" s="136" r="D7508">
        <v>4952</v>
      </c>
      <c t="s" s="136" r="E7508">
        <v>11846</v>
      </c>
      <c s="150" r="F7508"/>
    </row>
    <row r="7509">
      <c s="113" r="A7509">
        <v>205154001922</v>
      </c>
      <c t="s" s="136" r="B7509">
        <v>5113</v>
      </c>
      <c t="s" s="136" r="C7509">
        <v>4952</v>
      </c>
      <c t="s" s="136" r="D7509">
        <v>4952</v>
      </c>
      <c t="s" s="136" r="E7509">
        <v>11847</v>
      </c>
      <c s="150" r="F7509"/>
    </row>
    <row r="7510">
      <c s="113" r="A7510">
        <v>105154001138</v>
      </c>
      <c t="s" s="136" r="B7510">
        <v>5113</v>
      </c>
      <c t="s" s="136" r="C7510">
        <v>4952</v>
      </c>
      <c t="s" s="136" r="D7510">
        <v>4952</v>
      </c>
      <c t="s" s="136" r="E7510">
        <v>11848</v>
      </c>
      <c s="150" r="F7510"/>
    </row>
    <row r="7511">
      <c s="113" r="A7511">
        <v>105154001944</v>
      </c>
      <c t="s" s="136" r="B7511">
        <v>5113</v>
      </c>
      <c t="s" s="136" r="C7511">
        <v>4952</v>
      </c>
      <c t="s" s="136" r="D7511">
        <v>4952</v>
      </c>
      <c t="s" s="136" r="E7511">
        <v>11849</v>
      </c>
      <c s="150" r="F7511"/>
    </row>
    <row r="7512">
      <c s="113" r="A7512">
        <v>205154002015</v>
      </c>
      <c t="s" s="136" r="B7512">
        <v>5113</v>
      </c>
      <c t="s" s="136" r="C7512">
        <v>4952</v>
      </c>
      <c t="s" s="136" r="D7512">
        <v>4952</v>
      </c>
      <c t="s" s="136" r="E7512">
        <v>11850</v>
      </c>
      <c s="150" r="F7512"/>
    </row>
    <row r="7513">
      <c s="113" r="A7513">
        <v>105172000912</v>
      </c>
      <c t="s" s="136" r="B7513">
        <v>5122</v>
      </c>
      <c t="s" s="136" r="C7513">
        <v>4952</v>
      </c>
      <c t="s" s="136" r="D7513">
        <v>4952</v>
      </c>
      <c t="s" s="136" r="E7513">
        <v>11851</v>
      </c>
      <c s="150" r="F7513"/>
    </row>
    <row r="7514">
      <c s="113" r="A7514">
        <v>105172001510</v>
      </c>
      <c t="s" s="136" r="B7514">
        <v>5122</v>
      </c>
      <c t="s" s="136" r="C7514">
        <v>4952</v>
      </c>
      <c t="s" s="136" r="D7514">
        <v>4952</v>
      </c>
      <c t="s" s="136" r="E7514">
        <v>11852</v>
      </c>
      <c s="150" r="F7514"/>
    </row>
    <row r="7515">
      <c s="113" r="A7515">
        <v>105172001528</v>
      </c>
      <c t="s" s="136" r="B7515">
        <v>5122</v>
      </c>
      <c t="s" s="136" r="C7515">
        <v>4952</v>
      </c>
      <c t="s" s="136" r="D7515">
        <v>4952</v>
      </c>
      <c t="s" s="136" r="E7515">
        <v>11853</v>
      </c>
      <c s="150" r="F7515"/>
    </row>
    <row r="7516">
      <c s="113" r="A7516">
        <v>305172007282</v>
      </c>
      <c t="s" s="136" r="B7516">
        <v>5122</v>
      </c>
      <c t="s" s="136" r="C7516">
        <v>4952</v>
      </c>
      <c t="s" s="136" r="D7516">
        <v>4952</v>
      </c>
      <c t="s" s="136" r="E7516">
        <v>11854</v>
      </c>
      <c s="150" r="F7516"/>
    </row>
    <row r="7517">
      <c s="113" r="A7517">
        <v>205172000101</v>
      </c>
      <c t="s" s="136" r="B7517">
        <v>5122</v>
      </c>
      <c t="s" s="136" r="C7517">
        <v>4952</v>
      </c>
      <c t="s" s="136" r="D7517">
        <v>4952</v>
      </c>
      <c t="s" s="136" r="E7517">
        <v>2077</v>
      </c>
      <c s="150" r="F7517"/>
    </row>
    <row r="7518">
      <c s="113" r="A7518">
        <v>205172000267</v>
      </c>
      <c t="s" s="136" r="B7518">
        <v>5122</v>
      </c>
      <c t="s" s="136" r="C7518">
        <v>4952</v>
      </c>
      <c t="s" s="136" r="D7518">
        <v>4952</v>
      </c>
      <c t="s" s="136" r="E7518">
        <v>2078</v>
      </c>
      <c s="150" r="F7518"/>
    </row>
    <row r="7519">
      <c s="113" r="A7519">
        <v>205172001484</v>
      </c>
      <c t="s" s="136" r="B7519">
        <v>5122</v>
      </c>
      <c t="s" s="136" r="C7519">
        <v>4952</v>
      </c>
      <c t="s" s="136" r="D7519">
        <v>4952</v>
      </c>
      <c t="s" s="136" r="E7519">
        <v>2079</v>
      </c>
      <c s="150" r="F7519"/>
    </row>
    <row r="7520">
      <c s="113" r="A7520">
        <v>205197000059</v>
      </c>
      <c t="s" s="136" r="B7520">
        <v>11855</v>
      </c>
      <c t="s" s="136" r="C7520">
        <v>4952</v>
      </c>
      <c t="s" s="136" r="D7520">
        <v>4952</v>
      </c>
      <c t="s" s="136" r="E7520">
        <v>2080</v>
      </c>
      <c s="150" r="F7520"/>
    </row>
    <row r="7521">
      <c s="113" r="A7521">
        <v>205197001454</v>
      </c>
      <c t="s" s="136" r="B7521">
        <v>11855</v>
      </c>
      <c t="s" s="136" r="C7521">
        <v>4952</v>
      </c>
      <c t="s" s="136" r="D7521">
        <v>4952</v>
      </c>
      <c t="s" s="136" r="E7521">
        <v>11856</v>
      </c>
      <c s="150" r="F7521"/>
    </row>
    <row r="7522">
      <c s="113" r="A7522">
        <v>205212000061</v>
      </c>
      <c t="s" s="136" r="B7522">
        <v>11857</v>
      </c>
      <c t="s" s="136" r="C7522">
        <v>4952</v>
      </c>
      <c t="s" s="136" r="D7522">
        <v>4952</v>
      </c>
      <c t="s" s="136" r="E7522">
        <v>11858</v>
      </c>
      <c s="150" r="F7522"/>
    </row>
    <row r="7523">
      <c s="113" r="A7523">
        <v>205240000009</v>
      </c>
      <c t="s" s="136" r="B7523">
        <v>11859</v>
      </c>
      <c t="s" s="136" r="C7523">
        <v>4952</v>
      </c>
      <c t="s" s="136" r="D7523">
        <v>4952</v>
      </c>
      <c t="s" s="136" r="E7523">
        <v>11860</v>
      </c>
      <c s="150" r="F7523"/>
    </row>
    <row r="7524">
      <c s="113" r="A7524">
        <v>205240000041</v>
      </c>
      <c t="s" s="136" r="B7524">
        <v>11859</v>
      </c>
      <c t="s" s="136" r="C7524">
        <v>4952</v>
      </c>
      <c t="s" s="136" r="D7524">
        <v>4952</v>
      </c>
      <c t="s" s="136" r="E7524">
        <v>11861</v>
      </c>
      <c s="150" r="F7524"/>
    </row>
    <row r="7525">
      <c s="113" r="A7525">
        <v>205240000106</v>
      </c>
      <c t="s" s="136" r="B7525">
        <v>11859</v>
      </c>
      <c t="s" s="136" r="C7525">
        <v>4952</v>
      </c>
      <c t="s" s="136" r="D7525">
        <v>4952</v>
      </c>
      <c t="s" s="136" r="E7525">
        <v>11862</v>
      </c>
      <c s="150" r="F7525"/>
    </row>
    <row r="7526">
      <c s="113" r="A7526">
        <v>205240000319</v>
      </c>
      <c t="s" s="136" r="B7526">
        <v>11859</v>
      </c>
      <c t="s" s="136" r="C7526">
        <v>4952</v>
      </c>
      <c t="s" s="136" r="D7526">
        <v>4952</v>
      </c>
      <c t="s" s="136" r="E7526">
        <v>11863</v>
      </c>
      <c s="150" r="F7526"/>
    </row>
    <row r="7527">
      <c s="113" r="A7527">
        <v>205240000823</v>
      </c>
      <c t="s" s="136" r="B7527">
        <v>11859</v>
      </c>
      <c t="s" s="136" r="C7527">
        <v>4952</v>
      </c>
      <c t="s" s="136" r="D7527">
        <v>4952</v>
      </c>
      <c t="s" s="136" r="E7527">
        <v>11864</v>
      </c>
      <c s="150" r="F7527"/>
    </row>
    <row r="7528">
      <c s="113" r="A7528">
        <v>205240000874</v>
      </c>
      <c t="s" s="136" r="B7528">
        <v>11859</v>
      </c>
      <c t="s" s="136" r="C7528">
        <v>4952</v>
      </c>
      <c t="s" s="136" r="D7528">
        <v>4952</v>
      </c>
      <c t="s" s="136" r="E7528">
        <v>11865</v>
      </c>
      <c s="150" r="F7528"/>
    </row>
    <row r="7529">
      <c s="113" r="A7529">
        <v>205240000351</v>
      </c>
      <c t="s" s="136" r="B7529">
        <v>11859</v>
      </c>
      <c t="s" s="136" r="C7529">
        <v>4952</v>
      </c>
      <c t="s" s="136" r="D7529">
        <v>4952</v>
      </c>
      <c t="s" s="136" r="E7529">
        <v>2083</v>
      </c>
      <c s="150" r="F7529"/>
    </row>
    <row r="7530">
      <c s="113" r="A7530">
        <v>205240000033</v>
      </c>
      <c t="s" s="136" r="B7530">
        <v>11859</v>
      </c>
      <c t="s" s="136" r="C7530">
        <v>4952</v>
      </c>
      <c t="s" s="136" r="D7530">
        <v>4952</v>
      </c>
      <c t="s" s="136" r="E7530">
        <v>11866</v>
      </c>
      <c s="150" r="F7530"/>
    </row>
    <row r="7531">
      <c s="113" r="A7531">
        <v>205240000050</v>
      </c>
      <c t="s" s="136" r="B7531">
        <v>11859</v>
      </c>
      <c t="s" s="136" r="C7531">
        <v>4952</v>
      </c>
      <c t="s" s="136" r="D7531">
        <v>4952</v>
      </c>
      <c t="s" s="136" r="E7531">
        <v>11794</v>
      </c>
      <c s="150" r="F7531"/>
    </row>
    <row r="7532">
      <c s="113" r="A7532">
        <v>205240000084</v>
      </c>
      <c t="s" s="136" r="B7532">
        <v>11859</v>
      </c>
      <c t="s" s="136" r="C7532">
        <v>4952</v>
      </c>
      <c t="s" s="136" r="D7532">
        <v>4952</v>
      </c>
      <c t="s" s="136" r="E7532">
        <v>11867</v>
      </c>
      <c s="150" r="F7532"/>
    </row>
    <row r="7533">
      <c s="113" r="A7533">
        <v>205240000360</v>
      </c>
      <c t="s" s="136" r="B7533">
        <v>11859</v>
      </c>
      <c t="s" s="136" r="C7533">
        <v>4952</v>
      </c>
      <c t="s" s="136" r="D7533">
        <v>4952</v>
      </c>
      <c t="s" s="136" r="E7533">
        <v>11868</v>
      </c>
      <c s="150" r="F7533"/>
    </row>
    <row r="7534">
      <c s="113" r="A7534">
        <v>205240000769</v>
      </c>
      <c t="s" s="136" r="B7534">
        <v>11859</v>
      </c>
      <c t="s" s="136" r="C7534">
        <v>4952</v>
      </c>
      <c t="s" s="136" r="D7534">
        <v>4952</v>
      </c>
      <c t="s" s="136" r="E7534">
        <v>11869</v>
      </c>
      <c s="150" r="F7534"/>
    </row>
    <row r="7535">
      <c s="113" r="A7535">
        <v>205240000831</v>
      </c>
      <c t="s" s="136" r="B7535">
        <v>11859</v>
      </c>
      <c t="s" s="136" r="C7535">
        <v>4952</v>
      </c>
      <c t="s" s="136" r="D7535">
        <v>4952</v>
      </c>
      <c t="s" s="136" r="E7535">
        <v>11870</v>
      </c>
      <c s="150" r="F7535"/>
    </row>
    <row r="7536">
      <c s="113" r="A7536">
        <v>205250000341</v>
      </c>
      <c t="s" s="136" r="B7536">
        <v>5132</v>
      </c>
      <c t="s" s="136" r="C7536">
        <v>4952</v>
      </c>
      <c t="s" s="136" r="D7536">
        <v>4952</v>
      </c>
      <c t="s" s="136" r="E7536">
        <v>11871</v>
      </c>
      <c s="150" r="F7536"/>
    </row>
    <row r="7537">
      <c s="113" r="A7537">
        <v>205250000392</v>
      </c>
      <c t="s" s="136" r="B7537">
        <v>5132</v>
      </c>
      <c t="s" s="136" r="C7537">
        <v>4952</v>
      </c>
      <c t="s" s="136" r="D7537">
        <v>4952</v>
      </c>
      <c t="s" s="136" r="E7537">
        <v>11872</v>
      </c>
      <c s="150" r="F7537"/>
    </row>
    <row r="7538">
      <c s="113" r="A7538">
        <v>205250000741</v>
      </c>
      <c t="s" s="136" r="B7538">
        <v>5132</v>
      </c>
      <c t="s" s="136" r="C7538">
        <v>4952</v>
      </c>
      <c t="s" s="136" r="D7538">
        <v>4952</v>
      </c>
      <c t="s" s="136" r="E7538">
        <v>11873</v>
      </c>
      <c s="150" r="F7538"/>
    </row>
    <row r="7539">
      <c s="113" r="A7539">
        <v>205250001232</v>
      </c>
      <c t="s" s="136" r="B7539">
        <v>5132</v>
      </c>
      <c t="s" s="136" r="C7539">
        <v>4952</v>
      </c>
      <c t="s" s="136" r="D7539">
        <v>4952</v>
      </c>
      <c t="s" s="136" r="E7539">
        <v>11874</v>
      </c>
      <c s="150" r="F7539"/>
    </row>
    <row r="7540">
      <c s="113" r="A7540">
        <v>205250001313</v>
      </c>
      <c t="s" s="136" r="B7540">
        <v>5132</v>
      </c>
      <c t="s" s="136" r="C7540">
        <v>4952</v>
      </c>
      <c t="s" s="136" r="D7540">
        <v>4952</v>
      </c>
      <c t="s" s="136" r="E7540">
        <v>11754</v>
      </c>
      <c s="150" r="F7540"/>
    </row>
    <row r="7541">
      <c s="113" r="A7541">
        <v>205250000350</v>
      </c>
      <c t="s" s="136" r="B7541">
        <v>5132</v>
      </c>
      <c t="s" s="136" r="C7541">
        <v>4952</v>
      </c>
      <c t="s" s="136" r="D7541">
        <v>4952</v>
      </c>
      <c t="s" s="136" r="E7541">
        <v>2086</v>
      </c>
      <c s="150" r="F7541"/>
    </row>
    <row r="7542">
      <c s="113" r="A7542">
        <v>205250000597</v>
      </c>
      <c t="s" s="136" r="B7542">
        <v>5132</v>
      </c>
      <c t="s" s="136" r="C7542">
        <v>4952</v>
      </c>
      <c t="s" s="136" r="D7542">
        <v>4952</v>
      </c>
      <c t="s" s="136" r="E7542">
        <v>2087</v>
      </c>
      <c s="150" r="F7542"/>
    </row>
    <row r="7543">
      <c s="113" r="A7543">
        <v>205250000619</v>
      </c>
      <c t="s" s="136" r="B7543">
        <v>5132</v>
      </c>
      <c t="s" s="136" r="C7543">
        <v>4952</v>
      </c>
      <c t="s" s="136" r="D7543">
        <v>4952</v>
      </c>
      <c t="s" s="136" r="E7543">
        <v>2088</v>
      </c>
      <c s="150" r="F7543"/>
    </row>
    <row r="7544">
      <c s="113" r="A7544">
        <v>205250000724</v>
      </c>
      <c t="s" s="136" r="B7544">
        <v>5132</v>
      </c>
      <c t="s" s="136" r="C7544">
        <v>4952</v>
      </c>
      <c t="s" s="136" r="D7544">
        <v>4952</v>
      </c>
      <c t="s" s="136" r="E7544">
        <v>2089</v>
      </c>
      <c s="150" r="F7544"/>
    </row>
    <row r="7545">
      <c s="113" r="A7545">
        <v>205250000376</v>
      </c>
      <c t="s" s="136" r="B7545">
        <v>5132</v>
      </c>
      <c t="s" s="136" r="C7545">
        <v>4952</v>
      </c>
      <c t="s" s="136" r="D7545">
        <v>4952</v>
      </c>
      <c t="s" s="136" r="E7545">
        <v>11875</v>
      </c>
      <c s="150" r="F7545"/>
    </row>
    <row r="7546">
      <c s="113" r="A7546">
        <v>205250000864</v>
      </c>
      <c t="s" s="136" r="B7546">
        <v>5132</v>
      </c>
      <c t="s" s="136" r="C7546">
        <v>4952</v>
      </c>
      <c t="s" s="136" r="D7546">
        <v>4952</v>
      </c>
      <c t="s" s="136" r="E7546">
        <v>11876</v>
      </c>
      <c s="150" r="F7546"/>
    </row>
    <row r="7547">
      <c s="113" r="A7547">
        <v>205250001704</v>
      </c>
      <c t="s" s="136" r="B7547">
        <v>5132</v>
      </c>
      <c t="s" s="136" r="C7547">
        <v>4952</v>
      </c>
      <c t="s" s="136" r="D7547">
        <v>4952</v>
      </c>
      <c t="s" s="136" r="E7547">
        <v>11877</v>
      </c>
      <c s="150" r="F7547"/>
    </row>
    <row r="7548">
      <c s="113" r="A7548">
        <v>205250001739</v>
      </c>
      <c t="s" s="136" r="B7548">
        <v>5132</v>
      </c>
      <c t="s" s="136" r="C7548">
        <v>4952</v>
      </c>
      <c t="s" s="136" r="D7548">
        <v>4952</v>
      </c>
      <c t="s" s="136" r="E7548">
        <v>11878</v>
      </c>
      <c s="150" r="F7548"/>
    </row>
    <row r="7549">
      <c s="113" r="A7549">
        <v>205284000162</v>
      </c>
      <c t="s" s="136" r="B7549">
        <v>11879</v>
      </c>
      <c t="s" s="136" r="C7549">
        <v>4952</v>
      </c>
      <c t="s" s="136" r="D7549">
        <v>4952</v>
      </c>
      <c t="s" s="136" r="E7549">
        <v>11880</v>
      </c>
      <c s="150" r="F7549"/>
    </row>
    <row r="7550">
      <c s="113" r="A7550">
        <v>205308000096</v>
      </c>
      <c t="s" s="136" r="B7550">
        <v>11881</v>
      </c>
      <c t="s" s="136" r="C7550">
        <v>4952</v>
      </c>
      <c t="s" s="136" r="D7550">
        <v>4952</v>
      </c>
      <c t="s" s="136" r="E7550">
        <v>11882</v>
      </c>
      <c s="150" r="F7550"/>
    </row>
    <row r="7551">
      <c s="113" r="A7551">
        <v>205308000126</v>
      </c>
      <c t="s" s="136" r="B7551">
        <v>11881</v>
      </c>
      <c t="s" s="136" r="C7551">
        <v>4952</v>
      </c>
      <c t="s" s="136" r="D7551">
        <v>4952</v>
      </c>
      <c t="s" s="136" r="E7551">
        <v>11883</v>
      </c>
      <c s="150" r="F7551"/>
    </row>
    <row r="7552">
      <c s="113" r="A7552">
        <v>205308000142</v>
      </c>
      <c t="s" s="136" r="B7552">
        <v>11881</v>
      </c>
      <c t="s" s="136" r="C7552">
        <v>4952</v>
      </c>
      <c t="s" s="136" r="D7552">
        <v>4952</v>
      </c>
      <c t="s" s="136" r="E7552">
        <v>11884</v>
      </c>
      <c s="150" r="F7552"/>
    </row>
    <row r="7553">
      <c s="113" r="A7553">
        <v>205308000223</v>
      </c>
      <c t="s" s="136" r="B7553">
        <v>11881</v>
      </c>
      <c t="s" s="136" r="C7553">
        <v>4952</v>
      </c>
      <c t="s" s="136" r="D7553">
        <v>4952</v>
      </c>
      <c t="s" s="136" r="E7553">
        <v>11885</v>
      </c>
      <c s="150" r="F7553"/>
    </row>
    <row r="7554">
      <c s="113" r="A7554">
        <v>205308000312</v>
      </c>
      <c t="s" s="136" r="B7554">
        <v>11881</v>
      </c>
      <c t="s" s="136" r="C7554">
        <v>4952</v>
      </c>
      <c t="s" s="136" r="D7554">
        <v>4952</v>
      </c>
      <c t="s" s="136" r="E7554">
        <v>11886</v>
      </c>
      <c s="150" r="F7554"/>
    </row>
    <row r="7555">
      <c s="113" r="A7555">
        <v>205308000592</v>
      </c>
      <c t="s" s="136" r="B7555">
        <v>11881</v>
      </c>
      <c t="s" s="136" r="C7555">
        <v>4952</v>
      </c>
      <c t="s" s="136" r="D7555">
        <v>4952</v>
      </c>
      <c t="s" s="136" r="E7555">
        <v>11887</v>
      </c>
      <c s="150" r="F7555"/>
    </row>
    <row r="7556">
      <c s="113" r="A7556">
        <v>205318000311</v>
      </c>
      <c t="s" s="136" r="B7556">
        <v>11881</v>
      </c>
      <c t="s" s="136" r="C7556">
        <v>4952</v>
      </c>
      <c t="s" s="136" r="D7556">
        <v>4952</v>
      </c>
      <c t="s" s="136" r="E7556">
        <v>11888</v>
      </c>
      <c s="150" r="F7556"/>
    </row>
    <row r="7557">
      <c s="113" r="A7557">
        <v>205310000141</v>
      </c>
      <c t="s" s="136" r="B7557">
        <v>11889</v>
      </c>
      <c t="s" s="136" r="C7557">
        <v>4952</v>
      </c>
      <c t="s" s="136" r="D7557">
        <v>4952</v>
      </c>
      <c t="s" s="136" r="E7557">
        <v>2093</v>
      </c>
      <c s="150" r="F7557"/>
    </row>
    <row r="7558">
      <c s="113" r="A7558">
        <v>205318000060</v>
      </c>
      <c t="s" s="136" r="B7558">
        <v>11890</v>
      </c>
      <c t="s" s="136" r="C7558">
        <v>4952</v>
      </c>
      <c t="s" s="136" r="D7558">
        <v>4952</v>
      </c>
      <c t="s" s="136" r="E7558">
        <v>11891</v>
      </c>
      <c s="150" r="F7558"/>
    </row>
    <row r="7559">
      <c s="113" r="A7559">
        <v>205318000124</v>
      </c>
      <c t="s" s="136" r="B7559">
        <v>11890</v>
      </c>
      <c t="s" s="136" r="C7559">
        <v>4952</v>
      </c>
      <c t="s" s="136" r="D7559">
        <v>4952</v>
      </c>
      <c t="s" s="136" r="E7559">
        <v>11892</v>
      </c>
      <c s="150" r="F7559"/>
    </row>
    <row r="7560">
      <c s="113" r="A7560">
        <v>205318000451</v>
      </c>
      <c t="s" s="136" r="B7560">
        <v>11890</v>
      </c>
      <c t="s" s="136" r="C7560">
        <v>4952</v>
      </c>
      <c t="s" s="136" r="D7560">
        <v>4952</v>
      </c>
      <c t="s" s="136" r="E7560">
        <v>11893</v>
      </c>
      <c s="150" r="F7560"/>
    </row>
    <row r="7561">
      <c s="113" r="A7561">
        <v>205318000574</v>
      </c>
      <c t="s" s="136" r="B7561">
        <v>11890</v>
      </c>
      <c t="s" s="136" r="C7561">
        <v>4952</v>
      </c>
      <c t="s" s="136" r="D7561">
        <v>4952</v>
      </c>
      <c t="s" s="136" r="E7561">
        <v>11894</v>
      </c>
      <c s="150" r="F7561"/>
    </row>
    <row r="7562">
      <c s="113" r="A7562">
        <v>205361000057</v>
      </c>
      <c t="s" s="136" r="B7562">
        <v>11895</v>
      </c>
      <c t="s" s="136" r="C7562">
        <v>4952</v>
      </c>
      <c t="s" s="136" r="D7562">
        <v>4952</v>
      </c>
      <c t="s" s="136" r="E7562">
        <v>2095</v>
      </c>
      <c s="150" r="F7562"/>
    </row>
    <row r="7563">
      <c s="113" r="A7563">
        <v>205361000227</v>
      </c>
      <c t="s" s="136" r="B7563">
        <v>11895</v>
      </c>
      <c t="s" s="136" r="C7563">
        <v>4952</v>
      </c>
      <c t="s" s="136" r="D7563">
        <v>4952</v>
      </c>
      <c t="s" s="136" r="E7563">
        <v>2096</v>
      </c>
      <c s="150" r="F7563"/>
    </row>
    <row r="7564">
      <c s="113" r="A7564">
        <v>205364000163</v>
      </c>
      <c t="s" s="136" r="B7564">
        <v>11896</v>
      </c>
      <c t="s" s="136" r="C7564">
        <v>4952</v>
      </c>
      <c t="s" s="136" r="D7564">
        <v>4952</v>
      </c>
      <c t="s" s="136" r="E7564">
        <v>2097</v>
      </c>
      <c s="150" r="F7564"/>
    </row>
    <row r="7565">
      <c s="113" r="A7565">
        <v>205380000165</v>
      </c>
      <c t="s" s="136" r="B7565">
        <v>6857</v>
      </c>
      <c t="s" s="136" r="C7565">
        <v>4952</v>
      </c>
      <c t="s" s="136" r="D7565">
        <v>4952</v>
      </c>
      <c t="s" s="136" r="E7565">
        <v>2098</v>
      </c>
      <c s="150" r="F7565"/>
    </row>
    <row r="7566">
      <c s="113" r="A7566">
        <v>205387000128</v>
      </c>
      <c t="s" s="136" r="B7566">
        <v>5143</v>
      </c>
      <c t="s" s="136" r="C7566">
        <v>4952</v>
      </c>
      <c t="s" s="136" r="D7566">
        <v>4952</v>
      </c>
      <c t="s" s="136" r="E7566">
        <v>2099</v>
      </c>
      <c s="150" r="F7566"/>
    </row>
    <row r="7567">
      <c s="113" r="A7567">
        <v>205387000322</v>
      </c>
      <c t="s" s="136" r="B7567">
        <v>5143</v>
      </c>
      <c t="s" s="136" r="C7567">
        <v>4952</v>
      </c>
      <c t="s" s="136" r="D7567">
        <v>4952</v>
      </c>
      <c t="s" s="136" r="E7567">
        <v>11897</v>
      </c>
      <c s="150" r="F7567"/>
    </row>
    <row r="7568">
      <c s="113" r="A7568">
        <v>205411000401</v>
      </c>
      <c t="s" s="136" r="B7568">
        <v>11898</v>
      </c>
      <c t="s" s="136" r="C7568">
        <v>4952</v>
      </c>
      <c t="s" s="136" r="D7568">
        <v>4952</v>
      </c>
      <c t="s" s="136" r="E7568">
        <v>2101</v>
      </c>
      <c s="150" r="F7568"/>
    </row>
    <row r="7569">
      <c s="113" r="A7569">
        <v>205425000056</v>
      </c>
      <c t="s" s="136" r="B7569">
        <v>11899</v>
      </c>
      <c t="s" s="136" r="C7569">
        <v>4952</v>
      </c>
      <c t="s" s="136" r="D7569">
        <v>4952</v>
      </c>
      <c t="s" s="136" r="E7569">
        <v>2102</v>
      </c>
      <c s="150" r="F7569"/>
    </row>
    <row r="7570">
      <c s="113" r="A7570">
        <v>205425000111</v>
      </c>
      <c t="s" s="136" r="B7570">
        <v>11899</v>
      </c>
      <c t="s" s="136" r="C7570">
        <v>4952</v>
      </c>
      <c t="s" s="136" r="D7570">
        <v>4952</v>
      </c>
      <c t="s" s="136" r="E7570">
        <v>2103</v>
      </c>
      <c s="150" r="F7570"/>
    </row>
    <row r="7571">
      <c s="113" r="A7571">
        <v>205425000161</v>
      </c>
      <c t="s" s="136" r="B7571">
        <v>11899</v>
      </c>
      <c t="s" s="136" r="C7571">
        <v>4952</v>
      </c>
      <c t="s" s="136" r="D7571">
        <v>4952</v>
      </c>
      <c t="s" s="136" r="E7571">
        <v>2104</v>
      </c>
      <c s="150" r="F7571"/>
    </row>
    <row r="7572">
      <c s="113" r="A7572">
        <v>205440000267</v>
      </c>
      <c t="s" s="136" r="B7572">
        <v>11900</v>
      </c>
      <c t="s" s="136" r="C7572">
        <v>4952</v>
      </c>
      <c t="s" s="136" r="D7572">
        <v>4952</v>
      </c>
      <c t="s" s="136" r="E7572">
        <v>2105</v>
      </c>
      <c s="150" r="F7572"/>
    </row>
    <row r="7573">
      <c s="113" r="A7573">
        <v>205440000330</v>
      </c>
      <c t="s" s="136" r="B7573">
        <v>11900</v>
      </c>
      <c t="s" s="136" r="C7573">
        <v>4952</v>
      </c>
      <c t="s" s="136" r="D7573">
        <v>4952</v>
      </c>
      <c t="s" s="136" r="E7573">
        <v>11901</v>
      </c>
      <c s="150" r="F7573"/>
    </row>
    <row r="7574">
      <c s="113" r="A7574">
        <v>205475000235</v>
      </c>
      <c t="s" s="136" r="B7574">
        <v>5145</v>
      </c>
      <c t="s" s="136" r="C7574">
        <v>4952</v>
      </c>
      <c t="s" s="136" r="D7574">
        <v>4952</v>
      </c>
      <c t="s" s="136" r="E7574">
        <v>2106</v>
      </c>
      <c s="150" r="F7574"/>
    </row>
    <row r="7575">
      <c s="113" r="A7575">
        <v>205475000332</v>
      </c>
      <c t="s" s="136" r="B7575">
        <v>5145</v>
      </c>
      <c t="s" s="136" r="C7575">
        <v>4952</v>
      </c>
      <c t="s" s="136" r="D7575">
        <v>4952</v>
      </c>
      <c t="s" s="136" r="E7575">
        <v>2107</v>
      </c>
      <c s="150" r="F7575"/>
    </row>
    <row r="7576">
      <c s="113" r="A7576">
        <v>205480000138</v>
      </c>
      <c t="s" s="136" r="B7576">
        <v>5147</v>
      </c>
      <c t="s" s="136" r="C7576">
        <v>4952</v>
      </c>
      <c t="s" s="136" r="D7576">
        <v>4952</v>
      </c>
      <c t="s" s="136" r="E7576">
        <v>2108</v>
      </c>
      <c s="150" r="F7576"/>
    </row>
    <row r="7577">
      <c s="113" r="A7577">
        <v>205480000341</v>
      </c>
      <c t="s" s="136" r="B7577">
        <v>5147</v>
      </c>
      <c t="s" s="136" r="C7577">
        <v>4952</v>
      </c>
      <c t="s" s="136" r="D7577">
        <v>4952</v>
      </c>
      <c t="s" s="136" r="E7577">
        <v>2109</v>
      </c>
      <c s="150" r="F7577"/>
    </row>
    <row r="7578">
      <c s="113" r="A7578">
        <v>205480000049</v>
      </c>
      <c t="s" s="136" r="B7578">
        <v>5147</v>
      </c>
      <c t="s" s="136" r="C7578">
        <v>4952</v>
      </c>
      <c t="s" s="136" r="D7578">
        <v>4952</v>
      </c>
      <c t="s" s="136" r="E7578">
        <v>11902</v>
      </c>
      <c s="150" r="F7578"/>
    </row>
    <row r="7579">
      <c s="113" r="A7579">
        <v>205480000375</v>
      </c>
      <c t="s" s="136" r="B7579">
        <v>5147</v>
      </c>
      <c t="s" s="136" r="C7579">
        <v>4952</v>
      </c>
      <c t="s" s="136" r="D7579">
        <v>4952</v>
      </c>
      <c t="s" s="136" r="E7579">
        <v>11903</v>
      </c>
      <c s="150" r="F7579"/>
    </row>
    <row r="7580">
      <c s="113" r="A7580">
        <v>205480000588</v>
      </c>
      <c t="s" s="136" r="B7580">
        <v>5147</v>
      </c>
      <c t="s" s="136" r="C7580">
        <v>4952</v>
      </c>
      <c t="s" s="136" r="D7580">
        <v>4952</v>
      </c>
      <c t="s" s="136" r="E7580">
        <v>11904</v>
      </c>
      <c s="150" r="F7580"/>
    </row>
    <row r="7581">
      <c s="113" r="A7581">
        <v>205480000685</v>
      </c>
      <c t="s" s="136" r="B7581">
        <v>5147</v>
      </c>
      <c t="s" s="136" r="C7581">
        <v>4952</v>
      </c>
      <c t="s" s="136" r="D7581">
        <v>4952</v>
      </c>
      <c t="s" s="136" r="E7581">
        <v>2111</v>
      </c>
      <c s="150" r="F7581"/>
    </row>
    <row r="7582">
      <c s="113" r="A7582">
        <v>205480000952</v>
      </c>
      <c t="s" s="136" r="B7582">
        <v>5147</v>
      </c>
      <c t="s" s="136" r="C7582">
        <v>4952</v>
      </c>
      <c t="s" s="136" r="D7582">
        <v>4952</v>
      </c>
      <c t="s" s="136" r="E7582">
        <v>2112</v>
      </c>
      <c s="150" r="F7582"/>
    </row>
    <row r="7583">
      <c s="113" r="A7583">
        <v>205490000098</v>
      </c>
      <c t="s" s="136" r="B7583">
        <v>5150</v>
      </c>
      <c t="s" s="136" r="C7583">
        <v>4952</v>
      </c>
      <c t="s" s="136" r="D7583">
        <v>4952</v>
      </c>
      <c t="s" s="136" r="E7583">
        <v>11905</v>
      </c>
      <c s="150" r="F7583"/>
    </row>
    <row r="7584">
      <c s="113" r="A7584">
        <v>205490000161</v>
      </c>
      <c t="s" s="136" r="B7584">
        <v>5150</v>
      </c>
      <c t="s" s="136" r="C7584">
        <v>4952</v>
      </c>
      <c t="s" s="136" r="D7584">
        <v>4952</v>
      </c>
      <c t="s" s="136" r="E7584">
        <v>11906</v>
      </c>
      <c s="150" r="F7584"/>
    </row>
    <row r="7585">
      <c s="113" r="A7585">
        <v>205490001604</v>
      </c>
      <c t="s" s="136" r="B7585">
        <v>5150</v>
      </c>
      <c t="s" s="136" r="C7585">
        <v>4952</v>
      </c>
      <c t="s" s="136" r="D7585">
        <v>4952</v>
      </c>
      <c t="s" s="136" r="E7585">
        <v>11907</v>
      </c>
      <c s="150" r="F7585"/>
    </row>
    <row r="7586">
      <c s="113" r="A7586">
        <v>205490000331</v>
      </c>
      <c t="s" s="136" r="B7586">
        <v>5150</v>
      </c>
      <c t="s" s="136" r="C7586">
        <v>4952</v>
      </c>
      <c t="s" s="136" r="D7586">
        <v>4952</v>
      </c>
      <c t="s" s="136" r="E7586">
        <v>2115</v>
      </c>
      <c s="150" r="F7586"/>
    </row>
    <row r="7587">
      <c s="113" r="A7587">
        <v>205490000462</v>
      </c>
      <c t="s" s="136" r="B7587">
        <v>5150</v>
      </c>
      <c t="s" s="136" r="C7587">
        <v>4952</v>
      </c>
      <c t="s" s="136" r="D7587">
        <v>4952</v>
      </c>
      <c t="s" s="136" r="E7587">
        <v>2116</v>
      </c>
      <c s="150" r="F7587"/>
    </row>
    <row r="7588">
      <c s="113" r="A7588">
        <v>205490000578</v>
      </c>
      <c t="s" s="136" r="B7588">
        <v>5150</v>
      </c>
      <c t="s" s="136" r="C7588">
        <v>4952</v>
      </c>
      <c t="s" s="136" r="D7588">
        <v>4952</v>
      </c>
      <c t="s" s="136" r="E7588">
        <v>11908</v>
      </c>
      <c s="150" r="F7588"/>
    </row>
    <row r="7589">
      <c s="113" r="A7589">
        <v>205490000713</v>
      </c>
      <c t="s" s="136" r="B7589">
        <v>5150</v>
      </c>
      <c t="s" s="136" r="C7589">
        <v>4952</v>
      </c>
      <c t="s" s="136" r="D7589">
        <v>4952</v>
      </c>
      <c t="s" s="136" r="E7589">
        <v>11909</v>
      </c>
      <c s="150" r="F7589"/>
    </row>
    <row r="7590">
      <c s="113" r="A7590">
        <v>205490001931</v>
      </c>
      <c t="s" s="136" r="B7590">
        <v>5150</v>
      </c>
      <c t="s" s="136" r="C7590">
        <v>4952</v>
      </c>
      <c t="s" s="136" r="D7590">
        <v>4952</v>
      </c>
      <c t="s" s="136" r="E7590">
        <v>11910</v>
      </c>
      <c s="150" r="F7590"/>
    </row>
    <row r="7591">
      <c s="113" r="A7591">
        <v>205490001973</v>
      </c>
      <c t="s" s="136" r="B7591">
        <v>5150</v>
      </c>
      <c t="s" s="136" r="C7591">
        <v>4952</v>
      </c>
      <c t="s" s="136" r="D7591">
        <v>4952</v>
      </c>
      <c t="s" s="136" r="E7591">
        <v>11911</v>
      </c>
      <c s="150" r="F7591"/>
    </row>
    <row r="7592">
      <c s="113" r="A7592">
        <v>205490002104</v>
      </c>
      <c t="s" s="136" r="B7592">
        <v>5150</v>
      </c>
      <c t="s" s="136" r="C7592">
        <v>4952</v>
      </c>
      <c t="s" s="136" r="D7592">
        <v>4952</v>
      </c>
      <c t="s" s="136" r="E7592">
        <v>11912</v>
      </c>
      <c s="150" r="F7592"/>
    </row>
    <row r="7593">
      <c s="113" r="A7593">
        <v>205490002112</v>
      </c>
      <c t="s" s="136" r="B7593">
        <v>5150</v>
      </c>
      <c t="s" s="136" r="C7593">
        <v>4952</v>
      </c>
      <c t="s" s="136" r="D7593">
        <v>4952</v>
      </c>
      <c t="s" s="136" r="E7593">
        <v>11913</v>
      </c>
      <c s="150" r="F7593"/>
    </row>
    <row r="7594">
      <c s="113" r="A7594">
        <v>205490000594</v>
      </c>
      <c t="s" s="136" r="B7594">
        <v>5150</v>
      </c>
      <c t="s" s="136" r="C7594">
        <v>4952</v>
      </c>
      <c t="s" s="136" r="D7594">
        <v>4952</v>
      </c>
      <c t="s" s="136" r="E7594">
        <v>11914</v>
      </c>
      <c s="150" r="F7594"/>
    </row>
    <row r="7595">
      <c s="113" r="A7595">
        <v>205490000730</v>
      </c>
      <c t="s" s="136" r="B7595">
        <v>5150</v>
      </c>
      <c t="s" s="136" r="C7595">
        <v>4952</v>
      </c>
      <c t="s" s="136" r="D7595">
        <v>4952</v>
      </c>
      <c t="s" s="136" r="E7595">
        <v>2119</v>
      </c>
      <c s="150" r="F7595"/>
    </row>
    <row r="7596">
      <c s="113" r="A7596">
        <v>205490000772</v>
      </c>
      <c t="s" s="136" r="B7596">
        <v>5150</v>
      </c>
      <c t="s" s="136" r="C7596">
        <v>4952</v>
      </c>
      <c t="s" s="136" r="D7596">
        <v>4952</v>
      </c>
      <c t="s" s="136" r="E7596">
        <v>11915</v>
      </c>
      <c s="150" r="F7596"/>
    </row>
    <row r="7597">
      <c s="113" r="A7597">
        <v>205490000900</v>
      </c>
      <c t="s" s="136" r="B7597">
        <v>5150</v>
      </c>
      <c t="s" s="136" r="C7597">
        <v>4952</v>
      </c>
      <c t="s" s="136" r="D7597">
        <v>4952</v>
      </c>
      <c t="s" s="136" r="E7597">
        <v>11916</v>
      </c>
      <c s="150" r="F7597"/>
    </row>
    <row r="7598">
      <c s="113" r="A7598">
        <v>205490001558</v>
      </c>
      <c t="s" s="136" r="B7598">
        <v>5150</v>
      </c>
      <c t="s" s="136" r="C7598">
        <v>4952</v>
      </c>
      <c t="s" s="136" r="D7598">
        <v>4952</v>
      </c>
      <c t="s" s="136" r="E7598">
        <v>11917</v>
      </c>
      <c s="150" r="F7598"/>
    </row>
    <row r="7599">
      <c s="113" r="A7599">
        <v>205490001736</v>
      </c>
      <c t="s" s="136" r="B7599">
        <v>5150</v>
      </c>
      <c t="s" s="136" r="C7599">
        <v>4952</v>
      </c>
      <c t="s" s="136" r="D7599">
        <v>4952</v>
      </c>
      <c t="s" s="136" r="E7599">
        <v>11918</v>
      </c>
      <c s="150" r="F7599"/>
    </row>
    <row r="7600">
      <c s="113" r="A7600">
        <v>205490001825</v>
      </c>
      <c t="s" s="136" r="B7600">
        <v>5150</v>
      </c>
      <c t="s" s="136" r="C7600">
        <v>4952</v>
      </c>
      <c t="s" s="136" r="D7600">
        <v>4952</v>
      </c>
      <c t="s" s="136" r="E7600">
        <v>11919</v>
      </c>
      <c s="150" r="F7600"/>
    </row>
    <row r="7601">
      <c s="113" r="A7601">
        <v>205490001906</v>
      </c>
      <c t="s" s="136" r="B7601">
        <v>5150</v>
      </c>
      <c t="s" s="136" r="C7601">
        <v>4952</v>
      </c>
      <c t="s" s="136" r="D7601">
        <v>4952</v>
      </c>
      <c t="s" s="136" r="E7601">
        <v>11920</v>
      </c>
      <c s="150" r="F7601"/>
    </row>
    <row r="7602">
      <c s="113" r="A7602">
        <v>205490002023</v>
      </c>
      <c t="s" s="136" r="B7602">
        <v>5150</v>
      </c>
      <c t="s" s="136" r="C7602">
        <v>4952</v>
      </c>
      <c t="s" s="136" r="D7602">
        <v>4952</v>
      </c>
      <c t="s" s="136" r="E7602">
        <v>11921</v>
      </c>
      <c s="150" r="F7602"/>
    </row>
    <row r="7603">
      <c s="113" r="A7603">
        <v>205490000497</v>
      </c>
      <c t="s" s="136" r="B7603">
        <v>5150</v>
      </c>
      <c t="s" s="136" r="C7603">
        <v>4952</v>
      </c>
      <c t="s" s="136" r="D7603">
        <v>4952</v>
      </c>
      <c t="s" s="136" r="E7603">
        <v>11922</v>
      </c>
      <c s="150" r="F7603"/>
    </row>
    <row r="7604">
      <c s="113" r="A7604">
        <v>205490000632</v>
      </c>
      <c t="s" s="136" r="B7604">
        <v>5150</v>
      </c>
      <c t="s" s="136" r="C7604">
        <v>4952</v>
      </c>
      <c t="s" s="136" r="D7604">
        <v>4952</v>
      </c>
      <c t="s" s="136" r="E7604">
        <v>11923</v>
      </c>
      <c s="150" r="F7604"/>
    </row>
    <row r="7605">
      <c s="113" r="A7605">
        <v>205490001213</v>
      </c>
      <c t="s" s="136" r="B7605">
        <v>5150</v>
      </c>
      <c t="s" s="136" r="C7605">
        <v>4952</v>
      </c>
      <c t="s" s="136" r="D7605">
        <v>4952</v>
      </c>
      <c t="s" s="136" r="E7605">
        <v>11924</v>
      </c>
      <c s="150" r="F7605"/>
    </row>
    <row r="7606">
      <c s="113" r="A7606">
        <v>205490001299</v>
      </c>
      <c t="s" s="136" r="B7606">
        <v>5150</v>
      </c>
      <c t="s" s="136" r="C7606">
        <v>4952</v>
      </c>
      <c t="s" s="136" r="D7606">
        <v>4952</v>
      </c>
      <c t="s" s="136" r="E7606">
        <v>11925</v>
      </c>
      <c s="150" r="F7606"/>
    </row>
    <row r="7607">
      <c s="113" r="A7607">
        <v>205490000233</v>
      </c>
      <c t="s" s="136" r="B7607">
        <v>5150</v>
      </c>
      <c t="s" s="136" r="C7607">
        <v>4952</v>
      </c>
      <c t="s" s="136" r="D7607">
        <v>4952</v>
      </c>
      <c t="s" s="136" r="E7607">
        <v>11926</v>
      </c>
      <c s="150" r="F7607"/>
    </row>
    <row r="7608">
      <c s="113" r="A7608">
        <v>205490001264</v>
      </c>
      <c t="s" s="136" r="B7608">
        <v>5150</v>
      </c>
      <c t="s" s="136" r="C7608">
        <v>4952</v>
      </c>
      <c t="s" s="136" r="D7608">
        <v>4952</v>
      </c>
      <c t="s" s="136" r="E7608">
        <v>11927</v>
      </c>
      <c s="150" r="F7608"/>
    </row>
    <row r="7609">
      <c s="113" r="A7609">
        <v>205490001337</v>
      </c>
      <c t="s" s="136" r="B7609">
        <v>5150</v>
      </c>
      <c t="s" s="136" r="C7609">
        <v>4952</v>
      </c>
      <c t="s" s="136" r="D7609">
        <v>4952</v>
      </c>
      <c t="s" s="136" r="E7609">
        <v>11928</v>
      </c>
      <c s="150" r="F7609"/>
    </row>
    <row r="7610">
      <c s="113" r="A7610">
        <v>205490001515</v>
      </c>
      <c t="s" s="136" r="B7610">
        <v>5150</v>
      </c>
      <c t="s" s="136" r="C7610">
        <v>4952</v>
      </c>
      <c t="s" s="136" r="D7610">
        <v>4952</v>
      </c>
      <c t="s" s="136" r="E7610">
        <v>11929</v>
      </c>
      <c s="150" r="F7610"/>
    </row>
    <row r="7611">
      <c s="113" r="A7611">
        <v>205490002058</v>
      </c>
      <c t="s" s="136" r="B7611">
        <v>5150</v>
      </c>
      <c t="s" s="136" r="C7611">
        <v>4952</v>
      </c>
      <c t="s" s="136" r="D7611">
        <v>4952</v>
      </c>
      <c t="s" s="136" r="E7611">
        <v>11930</v>
      </c>
      <c s="150" r="F7611"/>
    </row>
    <row r="7612">
      <c s="113" r="A7612">
        <v>205490002155</v>
      </c>
      <c t="s" s="136" r="B7612">
        <v>5150</v>
      </c>
      <c t="s" s="136" r="C7612">
        <v>4952</v>
      </c>
      <c t="s" s="136" r="D7612">
        <v>4952</v>
      </c>
      <c t="s" s="136" r="E7612">
        <v>11931</v>
      </c>
      <c s="150" r="F7612"/>
    </row>
    <row r="7613">
      <c s="113" r="A7613">
        <v>205490005651</v>
      </c>
      <c t="s" s="136" r="B7613">
        <v>5150</v>
      </c>
      <c t="s" s="136" r="C7613">
        <v>4952</v>
      </c>
      <c t="s" s="136" r="D7613">
        <v>4952</v>
      </c>
      <c t="s" s="136" r="E7613">
        <v>11932</v>
      </c>
      <c s="150" r="F7613"/>
    </row>
    <row r="7614">
      <c s="113" r="A7614">
        <v>205490001353</v>
      </c>
      <c t="s" s="136" r="B7614">
        <v>5150</v>
      </c>
      <c t="s" s="136" r="C7614">
        <v>4952</v>
      </c>
      <c t="s" s="136" r="D7614">
        <v>4952</v>
      </c>
      <c t="s" s="136" r="E7614">
        <v>2123</v>
      </c>
      <c s="150" r="F7614"/>
    </row>
    <row r="7615">
      <c s="113" r="A7615">
        <v>205490000047</v>
      </c>
      <c t="s" s="136" r="B7615">
        <v>5150</v>
      </c>
      <c t="s" s="136" r="C7615">
        <v>4952</v>
      </c>
      <c t="s" s="136" r="D7615">
        <v>4952</v>
      </c>
      <c t="s" s="136" r="E7615">
        <v>11933</v>
      </c>
      <c s="150" r="F7615"/>
    </row>
    <row r="7616">
      <c s="113" r="A7616">
        <v>205490000136</v>
      </c>
      <c t="s" s="136" r="B7616">
        <v>5150</v>
      </c>
      <c t="s" s="136" r="C7616">
        <v>4952</v>
      </c>
      <c t="s" s="136" r="D7616">
        <v>4952</v>
      </c>
      <c t="s" s="136" r="E7616">
        <v>11934</v>
      </c>
      <c s="150" r="F7616"/>
    </row>
    <row r="7617">
      <c s="113" r="A7617">
        <v>205490001680</v>
      </c>
      <c t="s" s="136" r="B7617">
        <v>5150</v>
      </c>
      <c t="s" s="136" r="C7617">
        <v>4952</v>
      </c>
      <c t="s" s="136" r="D7617">
        <v>4952</v>
      </c>
      <c t="s" s="136" r="E7617">
        <v>11935</v>
      </c>
      <c s="150" r="F7617"/>
    </row>
    <row r="7618">
      <c s="113" r="A7618">
        <v>205490001795</v>
      </c>
      <c t="s" s="136" r="B7618">
        <v>5150</v>
      </c>
      <c t="s" s="136" r="C7618">
        <v>4952</v>
      </c>
      <c t="s" s="136" r="D7618">
        <v>4952</v>
      </c>
      <c t="s" s="136" r="E7618">
        <v>11936</v>
      </c>
      <c s="150" r="F7618"/>
    </row>
    <row r="7619">
      <c s="113" r="A7619">
        <v>205490002279</v>
      </c>
      <c t="s" s="136" r="B7619">
        <v>5150</v>
      </c>
      <c t="s" s="136" r="C7619">
        <v>4952</v>
      </c>
      <c t="s" s="136" r="D7619">
        <v>4952</v>
      </c>
      <c t="s" s="136" r="E7619">
        <v>11937</v>
      </c>
      <c s="150" r="F7619"/>
    </row>
    <row r="7620">
      <c s="113" r="A7620">
        <v>205490001639</v>
      </c>
      <c t="s" s="136" r="B7620">
        <v>5150</v>
      </c>
      <c t="s" s="136" r="C7620">
        <v>4952</v>
      </c>
      <c t="s" s="136" r="D7620">
        <v>4952</v>
      </c>
      <c t="s" s="136" r="E7620">
        <v>11938</v>
      </c>
      <c s="150" r="F7620"/>
    </row>
    <row r="7621">
      <c s="113" r="A7621">
        <v>205490000284</v>
      </c>
      <c t="s" s="136" r="B7621">
        <v>5150</v>
      </c>
      <c t="s" s="136" r="C7621">
        <v>4952</v>
      </c>
      <c t="s" s="136" r="D7621">
        <v>4952</v>
      </c>
      <c t="s" s="136" r="E7621">
        <v>11939</v>
      </c>
      <c s="150" r="F7621"/>
    </row>
    <row r="7622">
      <c s="113" r="A7622">
        <v>205490000446</v>
      </c>
      <c t="s" s="136" r="B7622">
        <v>5150</v>
      </c>
      <c t="s" s="136" r="C7622">
        <v>4952</v>
      </c>
      <c t="s" s="136" r="D7622">
        <v>4952</v>
      </c>
      <c t="s" s="136" r="E7622">
        <v>11940</v>
      </c>
      <c s="150" r="F7622"/>
    </row>
    <row r="7623">
      <c s="113" r="A7623">
        <v>205490000527</v>
      </c>
      <c t="s" s="136" r="B7623">
        <v>5150</v>
      </c>
      <c t="s" s="136" r="C7623">
        <v>4952</v>
      </c>
      <c t="s" s="136" r="D7623">
        <v>4952</v>
      </c>
      <c t="s" s="136" r="E7623">
        <v>11941</v>
      </c>
      <c s="150" r="F7623"/>
    </row>
    <row r="7624">
      <c s="113" r="A7624">
        <v>205490001981</v>
      </c>
      <c t="s" s="136" r="B7624">
        <v>5150</v>
      </c>
      <c t="s" s="136" r="C7624">
        <v>4952</v>
      </c>
      <c t="s" s="136" r="D7624">
        <v>4952</v>
      </c>
      <c t="s" s="136" r="E7624">
        <v>11942</v>
      </c>
      <c s="150" r="F7624"/>
    </row>
    <row r="7625">
      <c s="113" r="A7625">
        <v>205490002236</v>
      </c>
      <c t="s" s="136" r="B7625">
        <v>5150</v>
      </c>
      <c t="s" s="136" r="C7625">
        <v>4952</v>
      </c>
      <c t="s" s="136" r="D7625">
        <v>4952</v>
      </c>
      <c t="s" s="136" r="E7625">
        <v>11943</v>
      </c>
      <c s="150" r="F7625"/>
    </row>
    <row r="7626">
      <c s="113" r="A7626">
        <v>205490002317</v>
      </c>
      <c t="s" s="136" r="B7626">
        <v>5150</v>
      </c>
      <c t="s" s="136" r="C7626">
        <v>4952</v>
      </c>
      <c t="s" s="136" r="D7626">
        <v>4952</v>
      </c>
      <c t="s" s="136" r="E7626">
        <v>11944</v>
      </c>
      <c s="150" r="F7626"/>
    </row>
    <row r="7627">
      <c s="113" r="A7627">
        <v>205495000053</v>
      </c>
      <c t="s" s="136" r="B7627">
        <v>5159</v>
      </c>
      <c t="s" s="136" r="C7627">
        <v>4952</v>
      </c>
      <c t="s" s="136" r="D7627">
        <v>4952</v>
      </c>
      <c t="s" s="136" r="E7627">
        <v>11945</v>
      </c>
      <c s="150" r="F7627"/>
    </row>
    <row r="7628">
      <c s="113" r="A7628">
        <v>205495000461</v>
      </c>
      <c t="s" s="136" r="B7628">
        <v>5159</v>
      </c>
      <c t="s" s="136" r="C7628">
        <v>4952</v>
      </c>
      <c t="s" s="136" r="D7628">
        <v>4952</v>
      </c>
      <c t="s" s="136" r="E7628">
        <v>11946</v>
      </c>
      <c s="150" r="F7628"/>
    </row>
    <row r="7629">
      <c s="113" r="A7629">
        <v>205495000479</v>
      </c>
      <c t="s" s="136" r="B7629">
        <v>5159</v>
      </c>
      <c t="s" s="136" r="C7629">
        <v>4952</v>
      </c>
      <c t="s" s="136" r="D7629">
        <v>4952</v>
      </c>
      <c t="s" s="136" r="E7629">
        <v>11947</v>
      </c>
      <c s="150" r="F7629"/>
    </row>
    <row r="7630">
      <c s="113" r="A7630">
        <v>205495000151</v>
      </c>
      <c t="s" s="136" r="B7630">
        <v>5159</v>
      </c>
      <c t="s" s="136" r="C7630">
        <v>4952</v>
      </c>
      <c t="s" s="136" r="D7630">
        <v>4952</v>
      </c>
      <c t="s" s="136" r="E7630">
        <v>11948</v>
      </c>
      <c s="150" r="F7630"/>
    </row>
    <row r="7631">
      <c s="113" r="A7631">
        <v>205495000258</v>
      </c>
      <c t="s" s="136" r="B7631">
        <v>5159</v>
      </c>
      <c t="s" s="136" r="C7631">
        <v>4952</v>
      </c>
      <c t="s" s="136" r="D7631">
        <v>4952</v>
      </c>
      <c t="s" s="136" r="E7631">
        <v>11949</v>
      </c>
      <c s="150" r="F7631"/>
    </row>
    <row r="7632">
      <c s="113" r="A7632">
        <v>205495000525</v>
      </c>
      <c t="s" s="136" r="B7632">
        <v>5159</v>
      </c>
      <c t="s" s="136" r="C7632">
        <v>4952</v>
      </c>
      <c t="s" s="136" r="D7632">
        <v>4952</v>
      </c>
      <c t="s" s="136" r="E7632">
        <v>11950</v>
      </c>
      <c s="150" r="F7632"/>
    </row>
    <row r="7633">
      <c s="113" r="A7633">
        <v>205495000550</v>
      </c>
      <c t="s" s="136" r="B7633">
        <v>5159</v>
      </c>
      <c t="s" s="136" r="C7633">
        <v>4952</v>
      </c>
      <c t="s" s="136" r="D7633">
        <v>4952</v>
      </c>
      <c t="s" s="136" r="E7633">
        <v>11951</v>
      </c>
      <c s="150" r="F7633"/>
    </row>
    <row r="7634">
      <c s="113" r="A7634">
        <v>405495000206</v>
      </c>
      <c t="s" s="136" r="B7634">
        <v>5159</v>
      </c>
      <c t="s" s="136" r="C7634">
        <v>4952</v>
      </c>
      <c t="s" s="136" r="D7634">
        <v>4952</v>
      </c>
      <c t="s" s="136" r="E7634">
        <v>11952</v>
      </c>
      <c s="150" r="F7634"/>
    </row>
    <row r="7635">
      <c s="113" r="A7635">
        <v>205495000185</v>
      </c>
      <c t="s" s="136" r="B7635">
        <v>5159</v>
      </c>
      <c t="s" s="136" r="C7635">
        <v>4952</v>
      </c>
      <c t="s" s="136" r="D7635">
        <v>4952</v>
      </c>
      <c t="s" s="136" r="E7635">
        <v>2129</v>
      </c>
      <c s="150" r="F7635"/>
    </row>
    <row r="7636">
      <c s="113" r="A7636">
        <v>205495000312</v>
      </c>
      <c t="s" s="136" r="B7636">
        <v>5159</v>
      </c>
      <c t="s" s="136" r="C7636">
        <v>4952</v>
      </c>
      <c t="s" s="136" r="D7636">
        <v>4952</v>
      </c>
      <c t="s" s="136" r="E7636">
        <v>11953</v>
      </c>
      <c s="150" r="F7636"/>
    </row>
    <row r="7637">
      <c s="113" r="A7637">
        <v>205495000941</v>
      </c>
      <c t="s" s="136" r="B7637">
        <v>5159</v>
      </c>
      <c t="s" s="136" r="C7637">
        <v>4952</v>
      </c>
      <c t="s" s="136" r="D7637">
        <v>4952</v>
      </c>
      <c t="s" s="136" r="E7637">
        <v>11954</v>
      </c>
      <c s="150" r="F7637"/>
    </row>
    <row r="7638">
      <c s="113" r="A7638">
        <v>205579000156</v>
      </c>
      <c t="s" s="136" r="B7638">
        <v>5164</v>
      </c>
      <c t="s" s="136" r="C7638">
        <v>4952</v>
      </c>
      <c t="s" s="136" r="D7638">
        <v>4952</v>
      </c>
      <c t="s" s="136" r="E7638">
        <v>2131</v>
      </c>
      <c s="150" r="F7638"/>
    </row>
    <row r="7639">
      <c s="113" r="A7639">
        <v>205591000056</v>
      </c>
      <c t="s" s="136" r="B7639">
        <v>5173</v>
      </c>
      <c t="s" s="136" r="C7639">
        <v>4952</v>
      </c>
      <c t="s" s="136" r="D7639">
        <v>4952</v>
      </c>
      <c t="s" s="136" r="E7639">
        <v>2132</v>
      </c>
      <c s="150" r="F7639"/>
    </row>
    <row r="7640">
      <c s="113" r="A7640">
        <v>205591000064</v>
      </c>
      <c t="s" s="136" r="B7640">
        <v>5173</v>
      </c>
      <c t="s" s="136" r="C7640">
        <v>4952</v>
      </c>
      <c t="s" s="136" r="D7640">
        <v>4952</v>
      </c>
      <c t="s" s="136" r="E7640">
        <v>2133</v>
      </c>
      <c s="150" r="F7640"/>
    </row>
    <row r="7641">
      <c s="113" r="A7641">
        <v>205591000072</v>
      </c>
      <c t="s" s="136" r="B7641">
        <v>5173</v>
      </c>
      <c t="s" s="136" r="C7641">
        <v>4952</v>
      </c>
      <c t="s" s="136" r="D7641">
        <v>4952</v>
      </c>
      <c t="s" s="136" r="E7641">
        <v>2134</v>
      </c>
      <c s="150" r="F7641"/>
    </row>
    <row r="7642">
      <c s="113" r="A7642">
        <v>205591000099</v>
      </c>
      <c t="s" s="136" r="B7642">
        <v>5173</v>
      </c>
      <c t="s" s="136" r="C7642">
        <v>4952</v>
      </c>
      <c t="s" s="136" r="D7642">
        <v>4952</v>
      </c>
      <c t="s" s="136" r="E7642">
        <v>2135</v>
      </c>
      <c s="150" r="F7642"/>
    </row>
    <row r="7643">
      <c s="113" r="A7643">
        <v>205591000137</v>
      </c>
      <c t="s" s="136" r="B7643">
        <v>5173</v>
      </c>
      <c t="s" s="136" r="C7643">
        <v>4952</v>
      </c>
      <c t="s" s="136" r="D7643">
        <v>4952</v>
      </c>
      <c t="s" s="136" r="E7643">
        <v>2136</v>
      </c>
      <c s="150" r="F7643"/>
    </row>
    <row r="7644">
      <c s="113" r="A7644">
        <v>205604000824</v>
      </c>
      <c t="s" s="136" r="B7644">
        <v>5174</v>
      </c>
      <c t="s" s="136" r="C7644">
        <v>4952</v>
      </c>
      <c t="s" s="136" r="D7644">
        <v>4952</v>
      </c>
      <c t="s" s="136" r="E7644">
        <v>2137</v>
      </c>
      <c s="150" r="F7644"/>
    </row>
    <row r="7645">
      <c s="113" r="A7645">
        <v>205604001014</v>
      </c>
      <c t="s" s="136" r="B7645">
        <v>5174</v>
      </c>
      <c t="s" s="136" r="C7645">
        <v>4952</v>
      </c>
      <c t="s" s="136" r="D7645">
        <v>4952</v>
      </c>
      <c t="s" s="136" r="E7645">
        <v>11955</v>
      </c>
      <c s="150" r="F7645"/>
    </row>
    <row r="7646">
      <c s="113" r="A7646">
        <v>205604001570</v>
      </c>
      <c t="s" s="136" r="B7646">
        <v>5174</v>
      </c>
      <c t="s" s="136" r="C7646">
        <v>4952</v>
      </c>
      <c t="s" s="136" r="D7646">
        <v>4952</v>
      </c>
      <c t="s" s="136" r="E7646">
        <v>11956</v>
      </c>
      <c s="150" r="F7646"/>
    </row>
    <row r="7647">
      <c s="113" r="A7647">
        <v>205604001049</v>
      </c>
      <c t="s" s="136" r="B7647">
        <v>5174</v>
      </c>
      <c t="s" s="136" r="C7647">
        <v>4952</v>
      </c>
      <c t="s" s="136" r="D7647">
        <v>4952</v>
      </c>
      <c t="s" s="136" r="E7647">
        <v>11957</v>
      </c>
      <c s="150" r="F7647"/>
    </row>
    <row r="7648">
      <c s="113" r="A7648">
        <v>205604001073</v>
      </c>
      <c t="s" s="136" r="B7648">
        <v>5174</v>
      </c>
      <c t="s" s="136" r="C7648">
        <v>4952</v>
      </c>
      <c t="s" s="136" r="D7648">
        <v>4952</v>
      </c>
      <c t="s" s="136" r="E7648">
        <v>11958</v>
      </c>
      <c s="150" r="F7648"/>
    </row>
    <row r="7649">
      <c s="113" r="A7649">
        <v>205604001316</v>
      </c>
      <c t="s" s="136" r="B7649">
        <v>5174</v>
      </c>
      <c t="s" s="136" r="C7649">
        <v>4952</v>
      </c>
      <c t="s" s="136" r="D7649">
        <v>4952</v>
      </c>
      <c t="s" s="136" r="E7649">
        <v>11959</v>
      </c>
      <c s="150" r="F7649"/>
    </row>
    <row r="7650">
      <c s="113" r="A7650">
        <v>205604001341</v>
      </c>
      <c t="s" s="136" r="B7650">
        <v>5174</v>
      </c>
      <c t="s" s="136" r="C7650">
        <v>4952</v>
      </c>
      <c t="s" s="136" r="D7650">
        <v>4952</v>
      </c>
      <c t="s" s="136" r="E7650">
        <v>11960</v>
      </c>
      <c s="150" r="F7650"/>
    </row>
    <row r="7651">
      <c s="113" r="A7651">
        <v>205642000170</v>
      </c>
      <c t="s" s="136" r="B7651">
        <v>11961</v>
      </c>
      <c t="s" s="136" r="C7651">
        <v>4952</v>
      </c>
      <c t="s" s="136" r="D7651">
        <v>4952</v>
      </c>
      <c t="s" s="136" r="E7651">
        <v>2140</v>
      </c>
      <c s="150" r="F7651"/>
    </row>
    <row r="7652">
      <c s="113" r="A7652">
        <v>205642000293</v>
      </c>
      <c t="s" s="136" r="B7652">
        <v>11961</v>
      </c>
      <c t="s" s="136" r="C7652">
        <v>4952</v>
      </c>
      <c t="s" s="136" r="D7652">
        <v>4952</v>
      </c>
      <c t="s" s="136" r="E7652">
        <v>2141</v>
      </c>
      <c s="150" r="F7652"/>
    </row>
    <row r="7653">
      <c s="113" r="A7653">
        <v>205652000003</v>
      </c>
      <c t="s" s="136" r="B7653">
        <v>7721</v>
      </c>
      <c t="s" s="136" r="C7653">
        <v>4952</v>
      </c>
      <c t="s" s="136" r="D7653">
        <v>4952</v>
      </c>
      <c t="s" s="136" r="E7653">
        <v>11962</v>
      </c>
      <c s="150" r="F7653"/>
    </row>
    <row r="7654">
      <c s="113" r="A7654">
        <v>205656000067</v>
      </c>
      <c t="s" s="136" r="B7654">
        <v>11963</v>
      </c>
      <c t="s" s="136" r="C7654">
        <v>4952</v>
      </c>
      <c t="s" s="136" r="D7654">
        <v>4952</v>
      </c>
      <c t="s" s="136" r="E7654">
        <v>11964</v>
      </c>
      <c s="150" r="F7654"/>
    </row>
    <row r="7655">
      <c s="113" r="A7655">
        <v>205656000415</v>
      </c>
      <c t="s" s="136" r="B7655">
        <v>11963</v>
      </c>
      <c t="s" s="136" r="C7655">
        <v>4952</v>
      </c>
      <c t="s" s="136" r="D7655">
        <v>4952</v>
      </c>
      <c t="s" s="136" r="E7655">
        <v>11965</v>
      </c>
      <c s="150" r="F7655"/>
    </row>
    <row r="7656">
      <c s="113" r="A7656">
        <v>205656000423</v>
      </c>
      <c t="s" s="136" r="B7656">
        <v>11963</v>
      </c>
      <c t="s" s="136" r="C7656">
        <v>4952</v>
      </c>
      <c t="s" s="136" r="D7656">
        <v>4952</v>
      </c>
      <c t="s" s="136" r="E7656">
        <v>11966</v>
      </c>
      <c s="150" r="F7656"/>
    </row>
    <row r="7657">
      <c s="113" r="A7657">
        <v>205659000262</v>
      </c>
      <c t="s" s="136" r="B7657">
        <v>11723</v>
      </c>
      <c t="s" s="136" r="C7657">
        <v>4952</v>
      </c>
      <c t="s" s="136" r="D7657">
        <v>4952</v>
      </c>
      <c t="s" s="136" r="E7657">
        <v>2143</v>
      </c>
      <c s="150" r="F7657"/>
    </row>
    <row r="7658">
      <c s="113" r="A7658">
        <v>205660000853</v>
      </c>
      <c t="s" s="136" r="B7658">
        <v>1943</v>
      </c>
      <c t="s" s="136" r="C7658">
        <v>4952</v>
      </c>
      <c t="s" s="136" r="D7658">
        <v>4952</v>
      </c>
      <c t="s" s="136" r="E7658">
        <v>2144</v>
      </c>
      <c s="150" r="F7658"/>
    </row>
    <row r="7659">
      <c s="113" r="A7659">
        <v>205660000977</v>
      </c>
      <c t="s" s="136" r="B7659">
        <v>1943</v>
      </c>
      <c t="s" s="136" r="C7659">
        <v>4952</v>
      </c>
      <c t="s" s="136" r="D7659">
        <v>4952</v>
      </c>
      <c t="s" s="136" r="E7659">
        <v>11967</v>
      </c>
      <c s="150" r="F7659"/>
    </row>
    <row r="7660">
      <c s="113" r="A7660">
        <v>205664000106</v>
      </c>
      <c t="s" s="136" r="B7660">
        <v>6012</v>
      </c>
      <c t="s" s="136" r="C7660">
        <v>4952</v>
      </c>
      <c t="s" s="136" r="D7660">
        <v>4952</v>
      </c>
      <c t="s" s="136" r="E7660">
        <v>11968</v>
      </c>
      <c s="150" r="F7660"/>
    </row>
    <row r="7661">
      <c s="113" r="A7661">
        <v>205664000165</v>
      </c>
      <c t="s" s="136" r="B7661">
        <v>6012</v>
      </c>
      <c t="s" s="136" r="C7661">
        <v>4952</v>
      </c>
      <c t="s" s="136" r="D7661">
        <v>4952</v>
      </c>
      <c t="s" s="136" r="E7661">
        <v>11969</v>
      </c>
      <c s="150" r="F7661"/>
    </row>
    <row r="7662">
      <c s="113" r="A7662">
        <v>205665000215</v>
      </c>
      <c t="s" s="136" r="B7662">
        <v>5176</v>
      </c>
      <c t="s" s="136" r="C7662">
        <v>4952</v>
      </c>
      <c t="s" s="136" r="D7662">
        <v>4952</v>
      </c>
      <c t="s" s="136" r="E7662">
        <v>2146</v>
      </c>
      <c s="150" r="F7662"/>
    </row>
    <row r="7663">
      <c s="113" r="A7663">
        <v>205665000428</v>
      </c>
      <c t="s" s="136" r="B7663">
        <v>5176</v>
      </c>
      <c t="s" s="136" r="C7663">
        <v>4952</v>
      </c>
      <c t="s" s="136" r="D7663">
        <v>4952</v>
      </c>
      <c t="s" s="136" r="E7663">
        <v>2147</v>
      </c>
      <c s="150" r="F7663"/>
    </row>
    <row r="7664">
      <c s="113" r="A7664">
        <v>205665000495</v>
      </c>
      <c t="s" s="136" r="B7664">
        <v>5176</v>
      </c>
      <c t="s" s="136" r="C7664">
        <v>4952</v>
      </c>
      <c t="s" s="136" r="D7664">
        <v>4952</v>
      </c>
      <c t="s" s="136" r="E7664">
        <v>2148</v>
      </c>
      <c s="150" r="F7664"/>
    </row>
    <row r="7665">
      <c s="113" r="A7665">
        <v>205665000134</v>
      </c>
      <c t="s" s="136" r="B7665">
        <v>5176</v>
      </c>
      <c t="s" s="136" r="C7665">
        <v>4952</v>
      </c>
      <c t="s" s="136" r="D7665">
        <v>4952</v>
      </c>
      <c t="s" s="136" r="E7665">
        <v>11970</v>
      </c>
      <c s="150" r="F7665"/>
    </row>
    <row r="7666">
      <c s="113" r="A7666">
        <v>205665000304</v>
      </c>
      <c t="s" s="136" r="B7666">
        <v>5176</v>
      </c>
      <c t="s" s="136" r="C7666">
        <v>4952</v>
      </c>
      <c t="s" s="136" r="D7666">
        <v>4952</v>
      </c>
      <c t="s" s="136" r="E7666">
        <v>11971</v>
      </c>
      <c s="150" r="F7666"/>
    </row>
    <row r="7667">
      <c s="113" r="A7667">
        <v>205665000363</v>
      </c>
      <c t="s" s="136" r="B7667">
        <v>5176</v>
      </c>
      <c t="s" s="136" r="C7667">
        <v>4952</v>
      </c>
      <c t="s" s="136" r="D7667">
        <v>4952</v>
      </c>
      <c t="s" s="136" r="E7667">
        <v>11972</v>
      </c>
      <c s="150" r="F7667"/>
    </row>
    <row r="7668">
      <c s="113" r="A7668">
        <v>205665000576</v>
      </c>
      <c t="s" s="136" r="B7668">
        <v>5176</v>
      </c>
      <c t="s" s="136" r="C7668">
        <v>4952</v>
      </c>
      <c t="s" s="136" r="D7668">
        <v>4952</v>
      </c>
      <c t="s" s="136" r="E7668">
        <v>11973</v>
      </c>
      <c s="150" r="F7668"/>
    </row>
    <row r="7669">
      <c s="113" r="A7669">
        <v>205665000886</v>
      </c>
      <c t="s" s="136" r="B7669">
        <v>5176</v>
      </c>
      <c t="s" s="136" r="C7669">
        <v>4952</v>
      </c>
      <c t="s" s="136" r="D7669">
        <v>4952</v>
      </c>
      <c t="s" s="136" r="E7669">
        <v>2150</v>
      </c>
      <c s="150" r="F7669"/>
    </row>
    <row r="7670">
      <c s="113" r="A7670">
        <v>205665000959</v>
      </c>
      <c t="s" s="136" r="B7670">
        <v>5176</v>
      </c>
      <c t="s" s="136" r="C7670">
        <v>4952</v>
      </c>
      <c t="s" s="136" r="D7670">
        <v>4952</v>
      </c>
      <c t="s" s="136" r="E7670">
        <v>2151</v>
      </c>
      <c s="150" r="F7670"/>
    </row>
    <row r="7671">
      <c s="113" r="A7671">
        <v>205665001301</v>
      </c>
      <c t="s" s="136" r="B7671">
        <v>5176</v>
      </c>
      <c t="s" s="136" r="C7671">
        <v>4952</v>
      </c>
      <c t="s" s="136" r="D7671">
        <v>4952</v>
      </c>
      <c t="s" s="136" r="E7671">
        <v>11974</v>
      </c>
      <c s="150" r="F7671"/>
    </row>
    <row r="7672">
      <c s="113" r="A7672">
        <v>205670000134</v>
      </c>
      <c t="s" s="136" r="B7672">
        <v>5179</v>
      </c>
      <c t="s" s="136" r="C7672">
        <v>4952</v>
      </c>
      <c t="s" s="136" r="D7672">
        <v>4952</v>
      </c>
      <c t="s" s="136" r="E7672">
        <v>11975</v>
      </c>
      <c s="150" r="F7672"/>
    </row>
    <row r="7673">
      <c s="113" r="A7673">
        <v>205670000215</v>
      </c>
      <c t="s" s="136" r="B7673">
        <v>5179</v>
      </c>
      <c t="s" s="136" r="C7673">
        <v>4952</v>
      </c>
      <c t="s" s="136" r="D7673">
        <v>4952</v>
      </c>
      <c t="s" s="136" r="E7673">
        <v>11976</v>
      </c>
      <c s="150" r="F7673"/>
    </row>
    <row r="7674">
      <c s="113" r="A7674">
        <v>205670000223</v>
      </c>
      <c t="s" s="136" r="B7674">
        <v>5179</v>
      </c>
      <c t="s" s="136" r="C7674">
        <v>4952</v>
      </c>
      <c t="s" s="136" r="D7674">
        <v>4952</v>
      </c>
      <c t="s" s="136" r="E7674">
        <v>11977</v>
      </c>
      <c s="150" r="F7674"/>
    </row>
    <row r="7675">
      <c s="113" r="A7675">
        <v>205670000339</v>
      </c>
      <c t="s" s="136" r="B7675">
        <v>5179</v>
      </c>
      <c t="s" s="136" r="C7675">
        <v>4952</v>
      </c>
      <c t="s" s="136" r="D7675">
        <v>4952</v>
      </c>
      <c t="s" s="136" r="E7675">
        <v>11978</v>
      </c>
      <c s="150" r="F7675"/>
    </row>
    <row r="7676">
      <c s="113" r="A7676">
        <v>205670000541</v>
      </c>
      <c t="s" s="136" r="B7676">
        <v>5179</v>
      </c>
      <c t="s" s="136" r="C7676">
        <v>4952</v>
      </c>
      <c t="s" s="136" r="D7676">
        <v>4952</v>
      </c>
      <c t="s" s="136" r="E7676">
        <v>11979</v>
      </c>
      <c s="150" r="F7676"/>
    </row>
    <row r="7677">
      <c s="113" r="A7677">
        <v>205670000924</v>
      </c>
      <c t="s" s="136" r="B7677">
        <v>5179</v>
      </c>
      <c t="s" s="136" r="C7677">
        <v>4952</v>
      </c>
      <c t="s" s="136" r="D7677">
        <v>4952</v>
      </c>
      <c t="s" s="136" r="E7677">
        <v>11980</v>
      </c>
      <c s="150" r="F7677"/>
    </row>
    <row r="7678">
      <c s="113" r="A7678">
        <v>205670000061</v>
      </c>
      <c t="s" s="136" r="B7678">
        <v>5179</v>
      </c>
      <c t="s" s="136" r="C7678">
        <v>4952</v>
      </c>
      <c t="s" s="136" r="D7678">
        <v>4952</v>
      </c>
      <c t="s" s="136" r="E7678">
        <v>11981</v>
      </c>
      <c s="150" r="F7678"/>
    </row>
    <row r="7679">
      <c s="113" r="A7679">
        <v>205670000207</v>
      </c>
      <c t="s" s="136" r="B7679">
        <v>5179</v>
      </c>
      <c t="s" s="136" r="C7679">
        <v>4952</v>
      </c>
      <c t="s" s="136" r="D7679">
        <v>4952</v>
      </c>
      <c t="s" s="136" r="E7679">
        <v>11982</v>
      </c>
      <c s="150" r="F7679"/>
    </row>
    <row r="7680">
      <c s="113" r="A7680">
        <v>205670000452</v>
      </c>
      <c t="s" s="136" r="B7680">
        <v>5179</v>
      </c>
      <c t="s" s="136" r="C7680">
        <v>4952</v>
      </c>
      <c t="s" s="136" r="D7680">
        <v>4952</v>
      </c>
      <c t="s" s="136" r="E7680">
        <v>11983</v>
      </c>
      <c s="150" r="F7680"/>
    </row>
    <row r="7681">
      <c s="113" r="A7681">
        <v>205674000279</v>
      </c>
      <c t="s" s="136" r="B7681">
        <v>1835</v>
      </c>
      <c t="s" s="136" r="C7681">
        <v>4952</v>
      </c>
      <c t="s" s="136" r="D7681">
        <v>4952</v>
      </c>
      <c t="s" s="136" r="E7681">
        <v>2155</v>
      </c>
      <c s="150" r="F7681"/>
    </row>
    <row r="7682">
      <c s="113" r="A7682">
        <v>205679000331</v>
      </c>
      <c t="s" s="136" r="B7682">
        <v>9285</v>
      </c>
      <c t="s" s="136" r="C7682">
        <v>4952</v>
      </c>
      <c t="s" s="136" r="D7682">
        <v>4952</v>
      </c>
      <c t="s" s="136" r="E7682">
        <v>2156</v>
      </c>
      <c s="150" r="F7682"/>
    </row>
    <row r="7683">
      <c s="113" r="A7683">
        <v>205679000501</v>
      </c>
      <c t="s" s="136" r="B7683">
        <v>9285</v>
      </c>
      <c t="s" s="136" r="C7683">
        <v>4952</v>
      </c>
      <c t="s" s="136" r="D7683">
        <v>4952</v>
      </c>
      <c t="s" s="136" r="E7683">
        <v>2157</v>
      </c>
      <c s="150" r="F7683"/>
    </row>
    <row r="7684">
      <c s="113" r="A7684">
        <v>205686000223</v>
      </c>
      <c t="s" s="136" r="B7684">
        <v>11984</v>
      </c>
      <c t="s" s="136" r="C7684">
        <v>4952</v>
      </c>
      <c t="s" s="136" r="D7684">
        <v>4952</v>
      </c>
      <c t="s" s="136" r="E7684">
        <v>11985</v>
      </c>
      <c s="150" r="F7684"/>
    </row>
    <row r="7685">
      <c s="113" r="A7685">
        <v>205686000665</v>
      </c>
      <c t="s" s="136" r="B7685">
        <v>11984</v>
      </c>
      <c t="s" s="136" r="C7685">
        <v>4952</v>
      </c>
      <c t="s" s="136" r="D7685">
        <v>4952</v>
      </c>
      <c t="s" s="136" r="E7685">
        <v>11986</v>
      </c>
      <c s="150" r="F7685"/>
    </row>
    <row r="7686">
      <c s="113" r="A7686">
        <v>205690000262</v>
      </c>
      <c t="s" s="136" r="B7686">
        <v>5180</v>
      </c>
      <c t="s" s="136" r="C7686">
        <v>4952</v>
      </c>
      <c t="s" s="136" r="D7686">
        <v>4952</v>
      </c>
      <c t="s" s="136" r="E7686">
        <v>11987</v>
      </c>
      <c s="150" r="F7686"/>
    </row>
    <row r="7687">
      <c s="113" r="A7687">
        <v>205690000289</v>
      </c>
      <c t="s" s="136" r="B7687">
        <v>5180</v>
      </c>
      <c t="s" s="136" r="C7687">
        <v>4952</v>
      </c>
      <c t="s" s="136" r="D7687">
        <v>4952</v>
      </c>
      <c t="s" s="136" r="E7687">
        <v>11988</v>
      </c>
      <c s="150" r="F7687"/>
    </row>
    <row r="7688">
      <c s="113" r="A7688">
        <v>205690000351</v>
      </c>
      <c t="s" s="136" r="B7688">
        <v>5180</v>
      </c>
      <c t="s" s="136" r="C7688">
        <v>4952</v>
      </c>
      <c t="s" s="136" r="D7688">
        <v>4952</v>
      </c>
      <c t="s" s="136" r="E7688">
        <v>11989</v>
      </c>
      <c s="150" r="F7688"/>
    </row>
    <row r="7689">
      <c s="113" r="A7689">
        <v>205690000114</v>
      </c>
      <c t="s" s="136" r="B7689">
        <v>5180</v>
      </c>
      <c t="s" s="136" r="C7689">
        <v>4952</v>
      </c>
      <c t="s" s="136" r="D7689">
        <v>4952</v>
      </c>
      <c t="s" s="136" r="E7689">
        <v>11990</v>
      </c>
      <c s="150" r="F7689"/>
    </row>
    <row r="7690">
      <c s="113" r="A7690">
        <v>205690000238</v>
      </c>
      <c t="s" s="136" r="B7690">
        <v>5180</v>
      </c>
      <c t="s" s="136" r="C7690">
        <v>4952</v>
      </c>
      <c t="s" s="136" r="D7690">
        <v>4952</v>
      </c>
      <c t="s" s="136" r="E7690">
        <v>11991</v>
      </c>
      <c s="150" r="F7690"/>
    </row>
    <row r="7691">
      <c s="113" r="A7691">
        <v>205690000254</v>
      </c>
      <c t="s" s="136" r="B7691">
        <v>5180</v>
      </c>
      <c t="s" s="136" r="C7691">
        <v>4952</v>
      </c>
      <c t="s" s="136" r="D7691">
        <v>4952</v>
      </c>
      <c t="s" s="136" r="E7691">
        <v>11992</v>
      </c>
      <c s="150" r="F7691"/>
    </row>
    <row r="7692">
      <c s="113" r="A7692">
        <v>205690000271</v>
      </c>
      <c t="s" s="136" r="B7692">
        <v>5180</v>
      </c>
      <c t="s" s="136" r="C7692">
        <v>4952</v>
      </c>
      <c t="s" s="136" r="D7692">
        <v>4952</v>
      </c>
      <c t="s" s="136" r="E7692">
        <v>11993</v>
      </c>
      <c s="150" r="F7692"/>
    </row>
    <row r="7693">
      <c s="113" r="A7693">
        <v>205690000297</v>
      </c>
      <c t="s" s="136" r="B7693">
        <v>5180</v>
      </c>
      <c t="s" s="136" r="C7693">
        <v>4952</v>
      </c>
      <c t="s" s="136" r="D7693">
        <v>4952</v>
      </c>
      <c t="s" s="136" r="E7693">
        <v>11994</v>
      </c>
      <c s="150" r="F7693"/>
    </row>
    <row r="7694">
      <c s="113" r="A7694">
        <v>205690000092</v>
      </c>
      <c t="s" s="136" r="B7694">
        <v>5180</v>
      </c>
      <c t="s" s="136" r="C7694">
        <v>4952</v>
      </c>
      <c t="s" s="136" r="D7694">
        <v>4952</v>
      </c>
      <c t="s" s="136" r="E7694">
        <v>11995</v>
      </c>
      <c s="150" r="F7694"/>
    </row>
    <row r="7695">
      <c s="113" r="A7695">
        <v>205690000319</v>
      </c>
      <c t="s" s="136" r="B7695">
        <v>5180</v>
      </c>
      <c t="s" s="136" r="C7695">
        <v>4952</v>
      </c>
      <c t="s" s="136" r="D7695">
        <v>4952</v>
      </c>
      <c t="s" s="136" r="E7695">
        <v>11996</v>
      </c>
      <c s="150" r="F7695"/>
    </row>
    <row r="7696">
      <c s="113" r="A7696">
        <v>205690000378</v>
      </c>
      <c t="s" s="136" r="B7696">
        <v>5180</v>
      </c>
      <c t="s" s="136" r="C7696">
        <v>4952</v>
      </c>
      <c t="s" s="136" r="D7696">
        <v>4952</v>
      </c>
      <c t="s" s="136" r="E7696">
        <v>11997</v>
      </c>
      <c s="150" r="F7696"/>
    </row>
    <row r="7697">
      <c s="113" r="A7697">
        <v>205690000777</v>
      </c>
      <c t="s" s="136" r="B7697">
        <v>5180</v>
      </c>
      <c t="s" s="136" r="C7697">
        <v>4952</v>
      </c>
      <c t="s" s="136" r="D7697">
        <v>4952</v>
      </c>
      <c t="s" s="136" r="E7697">
        <v>11998</v>
      </c>
      <c s="150" r="F7697"/>
    </row>
    <row r="7698">
      <c s="113" r="A7698">
        <v>205690000017</v>
      </c>
      <c t="s" s="136" r="B7698">
        <v>5180</v>
      </c>
      <c t="s" s="136" r="C7698">
        <v>4952</v>
      </c>
      <c t="s" s="136" r="D7698">
        <v>4952</v>
      </c>
      <c t="s" s="136" r="E7698">
        <v>11999</v>
      </c>
      <c s="150" r="F7698"/>
    </row>
    <row r="7699">
      <c s="113" r="A7699">
        <v>205690000149</v>
      </c>
      <c t="s" s="136" r="B7699">
        <v>5180</v>
      </c>
      <c t="s" s="136" r="C7699">
        <v>4952</v>
      </c>
      <c t="s" s="136" r="D7699">
        <v>4952</v>
      </c>
      <c t="s" s="136" r="E7699">
        <v>12000</v>
      </c>
      <c s="150" r="F7699"/>
    </row>
    <row r="7700">
      <c s="113" r="A7700">
        <v>205690000386</v>
      </c>
      <c t="s" s="136" r="B7700">
        <v>5180</v>
      </c>
      <c t="s" s="136" r="C7700">
        <v>4952</v>
      </c>
      <c t="s" s="136" r="D7700">
        <v>4952</v>
      </c>
      <c t="s" s="136" r="E7700">
        <v>12001</v>
      </c>
      <c s="150" r="F7700"/>
    </row>
    <row r="7701">
      <c s="113" r="A7701">
        <v>205690000441</v>
      </c>
      <c t="s" s="136" r="B7701">
        <v>5180</v>
      </c>
      <c t="s" s="136" r="C7701">
        <v>4952</v>
      </c>
      <c t="s" s="136" r="D7701">
        <v>4952</v>
      </c>
      <c t="s" s="136" r="E7701">
        <v>12002</v>
      </c>
      <c s="150" r="F7701"/>
    </row>
    <row r="7702">
      <c s="113" r="A7702">
        <v>205690000611</v>
      </c>
      <c t="s" s="136" r="B7702">
        <v>5180</v>
      </c>
      <c t="s" s="136" r="C7702">
        <v>4952</v>
      </c>
      <c t="s" s="136" r="D7702">
        <v>4952</v>
      </c>
      <c t="s" s="136" r="E7702">
        <v>12003</v>
      </c>
      <c s="150" r="F7702"/>
    </row>
    <row r="7703">
      <c s="113" r="A7703">
        <v>405690000768</v>
      </c>
      <c t="s" s="136" r="B7703">
        <v>5180</v>
      </c>
      <c t="s" s="136" r="C7703">
        <v>4952</v>
      </c>
      <c t="s" s="136" r="D7703">
        <v>4952</v>
      </c>
      <c t="s" s="136" r="E7703">
        <v>12004</v>
      </c>
      <c s="150" r="F7703"/>
    </row>
    <row r="7704">
      <c s="113" r="A7704">
        <v>205697000101</v>
      </c>
      <c t="s" s="136" r="B7704">
        <v>12005</v>
      </c>
      <c t="s" s="136" r="C7704">
        <v>4952</v>
      </c>
      <c t="s" s="136" r="D7704">
        <v>4952</v>
      </c>
      <c t="s" s="136" r="E7704">
        <v>12006</v>
      </c>
      <c s="150" r="F7704"/>
    </row>
    <row r="7705">
      <c s="113" r="A7705">
        <v>205697000110</v>
      </c>
      <c t="s" s="136" r="B7705">
        <v>12005</v>
      </c>
      <c t="s" s="136" r="C7705">
        <v>4952</v>
      </c>
      <c t="s" s="136" r="D7705">
        <v>4952</v>
      </c>
      <c t="s" s="136" r="E7705">
        <v>12007</v>
      </c>
      <c s="150" r="F7705"/>
    </row>
    <row r="7706">
      <c s="113" r="A7706">
        <v>205697000128</v>
      </c>
      <c t="s" s="136" r="B7706">
        <v>12005</v>
      </c>
      <c t="s" s="136" r="C7706">
        <v>4952</v>
      </c>
      <c t="s" s="136" r="D7706">
        <v>4952</v>
      </c>
      <c t="s" s="136" r="E7706">
        <v>12008</v>
      </c>
      <c s="150" r="F7706"/>
    </row>
    <row r="7707">
      <c s="113" r="A7707">
        <v>205697000144</v>
      </c>
      <c t="s" s="136" r="B7707">
        <v>12005</v>
      </c>
      <c t="s" s="136" r="C7707">
        <v>4952</v>
      </c>
      <c t="s" s="136" r="D7707">
        <v>4952</v>
      </c>
      <c t="s" s="136" r="E7707">
        <v>12009</v>
      </c>
      <c s="150" r="F7707"/>
    </row>
    <row r="7708">
      <c s="113" r="A7708">
        <v>205697000411</v>
      </c>
      <c t="s" s="136" r="B7708">
        <v>12005</v>
      </c>
      <c t="s" s="136" r="C7708">
        <v>4952</v>
      </c>
      <c t="s" s="136" r="D7708">
        <v>4952</v>
      </c>
      <c t="s" s="136" r="E7708">
        <v>12010</v>
      </c>
      <c s="150" r="F7708"/>
    </row>
    <row r="7709">
      <c s="113" r="A7709">
        <v>205697000462</v>
      </c>
      <c t="s" s="136" r="B7709">
        <v>12005</v>
      </c>
      <c t="s" s="136" r="C7709">
        <v>4952</v>
      </c>
      <c t="s" s="136" r="D7709">
        <v>4952</v>
      </c>
      <c t="s" s="136" r="E7709">
        <v>12011</v>
      </c>
      <c s="150" r="F7709"/>
    </row>
    <row r="7710">
      <c s="113" r="A7710">
        <v>205697000489</v>
      </c>
      <c t="s" s="136" r="B7710">
        <v>12005</v>
      </c>
      <c t="s" s="136" r="C7710">
        <v>4952</v>
      </c>
      <c t="s" s="136" r="D7710">
        <v>4952</v>
      </c>
      <c t="s" s="136" r="E7710">
        <v>12012</v>
      </c>
      <c s="150" r="F7710"/>
    </row>
    <row r="7711">
      <c s="113" r="A7711">
        <v>205736000203</v>
      </c>
      <c t="s" s="136" r="B7711">
        <v>5182</v>
      </c>
      <c t="s" s="136" r="C7711">
        <v>4952</v>
      </c>
      <c t="s" s="136" r="D7711">
        <v>4952</v>
      </c>
      <c t="s" s="136" r="E7711">
        <v>12013</v>
      </c>
      <c s="150" r="F7711"/>
    </row>
    <row r="7712">
      <c s="113" r="A7712">
        <v>205736000238</v>
      </c>
      <c t="s" s="136" r="B7712">
        <v>5182</v>
      </c>
      <c t="s" s="136" r="C7712">
        <v>4952</v>
      </c>
      <c t="s" s="136" r="D7712">
        <v>4952</v>
      </c>
      <c t="s" s="136" r="E7712">
        <v>12014</v>
      </c>
      <c s="150" r="F7712"/>
    </row>
    <row r="7713">
      <c s="113" r="A7713">
        <v>205736000513</v>
      </c>
      <c t="s" s="136" r="B7713">
        <v>5182</v>
      </c>
      <c t="s" s="136" r="C7713">
        <v>4952</v>
      </c>
      <c t="s" s="136" r="D7713">
        <v>4952</v>
      </c>
      <c t="s" s="136" r="E7713">
        <v>12015</v>
      </c>
      <c s="150" r="F7713"/>
    </row>
    <row r="7714">
      <c s="113" r="A7714">
        <v>205736000572</v>
      </c>
      <c t="s" s="136" r="B7714">
        <v>5182</v>
      </c>
      <c t="s" s="136" r="C7714">
        <v>4952</v>
      </c>
      <c t="s" s="136" r="D7714">
        <v>4952</v>
      </c>
      <c t="s" s="136" r="E7714">
        <v>12016</v>
      </c>
      <c s="150" r="F7714"/>
    </row>
    <row r="7715">
      <c s="113" r="A7715">
        <v>205736000581</v>
      </c>
      <c t="s" s="136" r="B7715">
        <v>5182</v>
      </c>
      <c t="s" s="136" r="C7715">
        <v>4952</v>
      </c>
      <c t="s" s="136" r="D7715">
        <v>4952</v>
      </c>
      <c t="s" s="136" r="E7715">
        <v>12017</v>
      </c>
      <c s="150" r="F7715"/>
    </row>
    <row r="7716">
      <c s="113" r="A7716">
        <v>205736001676</v>
      </c>
      <c t="s" s="136" r="B7716">
        <v>5182</v>
      </c>
      <c t="s" s="136" r="C7716">
        <v>4952</v>
      </c>
      <c t="s" s="136" r="D7716">
        <v>4952</v>
      </c>
      <c t="s" s="136" r="E7716">
        <v>12018</v>
      </c>
      <c s="150" r="F7716"/>
    </row>
    <row r="7717">
      <c s="113" r="A7717">
        <v>205756000781</v>
      </c>
      <c t="s" s="136" r="B7717">
        <v>12019</v>
      </c>
      <c t="s" s="136" r="C7717">
        <v>4952</v>
      </c>
      <c t="s" s="136" r="D7717">
        <v>4952</v>
      </c>
      <c t="s" s="136" r="E7717">
        <v>2165</v>
      </c>
      <c s="150" r="F7717"/>
    </row>
    <row r="7718">
      <c s="113" r="A7718">
        <v>205756001044</v>
      </c>
      <c t="s" s="136" r="B7718">
        <v>12019</v>
      </c>
      <c t="s" s="136" r="C7718">
        <v>4952</v>
      </c>
      <c t="s" s="136" r="D7718">
        <v>4952</v>
      </c>
      <c t="s" s="136" r="E7718">
        <v>2166</v>
      </c>
      <c s="150" r="F7718"/>
    </row>
    <row r="7719">
      <c s="113" r="A7719">
        <v>205756001630</v>
      </c>
      <c t="s" s="136" r="B7719">
        <v>12019</v>
      </c>
      <c t="s" s="136" r="C7719">
        <v>4952</v>
      </c>
      <c t="s" s="136" r="D7719">
        <v>4952</v>
      </c>
      <c t="s" s="136" r="E7719">
        <v>12020</v>
      </c>
      <c s="150" r="F7719"/>
    </row>
    <row r="7720">
      <c s="113" r="A7720">
        <v>205756001681</v>
      </c>
      <c t="s" s="136" r="B7720">
        <v>12019</v>
      </c>
      <c t="s" s="136" r="C7720">
        <v>4952</v>
      </c>
      <c t="s" s="136" r="D7720">
        <v>4952</v>
      </c>
      <c t="s" s="136" r="E7720">
        <v>2167</v>
      </c>
      <c s="150" r="F7720"/>
    </row>
    <row r="7721">
      <c s="113" r="A7721">
        <v>205761000188</v>
      </c>
      <c t="s" s="136" r="B7721">
        <v>12021</v>
      </c>
      <c t="s" s="136" r="C7721">
        <v>4952</v>
      </c>
      <c t="s" s="136" r="D7721">
        <v>4952</v>
      </c>
      <c t="s" s="136" r="E7721">
        <v>12022</v>
      </c>
      <c s="150" r="F7721"/>
    </row>
    <row r="7722">
      <c s="113" r="A7722">
        <v>205761000307</v>
      </c>
      <c t="s" s="136" r="B7722">
        <v>12021</v>
      </c>
      <c t="s" s="136" r="C7722">
        <v>4952</v>
      </c>
      <c t="s" s="136" r="D7722">
        <v>4952</v>
      </c>
      <c t="s" s="136" r="E7722">
        <v>2088</v>
      </c>
      <c s="150" r="F7722"/>
    </row>
    <row r="7723">
      <c s="113" r="A7723">
        <v>205761000439</v>
      </c>
      <c t="s" s="136" r="B7723">
        <v>12021</v>
      </c>
      <c t="s" s="136" r="C7723">
        <v>4952</v>
      </c>
      <c t="s" s="136" r="D7723">
        <v>4952</v>
      </c>
      <c t="s" s="136" r="E7723">
        <v>12023</v>
      </c>
      <c s="150" r="F7723"/>
    </row>
    <row r="7724">
      <c s="113" r="A7724">
        <v>205761000536</v>
      </c>
      <c t="s" s="136" r="B7724">
        <v>12021</v>
      </c>
      <c t="s" s="136" r="C7724">
        <v>4952</v>
      </c>
      <c t="s" s="136" r="D7724">
        <v>4952</v>
      </c>
      <c t="s" s="136" r="E7724">
        <v>12024</v>
      </c>
      <c s="150" r="F7724"/>
    </row>
    <row r="7725">
      <c s="113" r="A7725">
        <v>205789000248</v>
      </c>
      <c t="s" s="136" r="B7725">
        <v>12025</v>
      </c>
      <c t="s" s="136" r="C7725">
        <v>4952</v>
      </c>
      <c t="s" s="136" r="D7725">
        <v>4952</v>
      </c>
      <c t="s" s="136" r="E7725">
        <v>2169</v>
      </c>
      <c s="150" r="F7725"/>
    </row>
    <row r="7726">
      <c s="113" r="A7726">
        <v>205790000227</v>
      </c>
      <c t="s" s="136" r="B7726">
        <v>5192</v>
      </c>
      <c t="s" s="136" r="C7726">
        <v>4952</v>
      </c>
      <c t="s" s="136" r="D7726">
        <v>4952</v>
      </c>
      <c t="s" s="136" r="E7726">
        <v>12026</v>
      </c>
      <c s="150" r="F7726"/>
    </row>
    <row r="7727">
      <c s="113" r="A7727">
        <v>205790000235</v>
      </c>
      <c t="s" s="136" r="B7727">
        <v>5192</v>
      </c>
      <c t="s" s="136" r="C7727">
        <v>4952</v>
      </c>
      <c t="s" s="136" r="D7727">
        <v>4952</v>
      </c>
      <c t="s" s="136" r="E7727">
        <v>2801</v>
      </c>
      <c s="150" r="F7727"/>
    </row>
    <row r="7728">
      <c s="113" r="A7728">
        <v>205790000316</v>
      </c>
      <c t="s" s="136" r="B7728">
        <v>5192</v>
      </c>
      <c t="s" s="136" r="C7728">
        <v>4952</v>
      </c>
      <c t="s" s="136" r="D7728">
        <v>4952</v>
      </c>
      <c t="s" s="136" r="E7728">
        <v>12027</v>
      </c>
      <c s="150" r="F7728"/>
    </row>
    <row r="7729">
      <c s="113" r="A7729">
        <v>205790000251</v>
      </c>
      <c t="s" s="136" r="B7729">
        <v>5192</v>
      </c>
      <c t="s" s="136" r="C7729">
        <v>4952</v>
      </c>
      <c t="s" s="136" r="D7729">
        <v>4952</v>
      </c>
      <c t="s" s="136" r="E7729">
        <v>12028</v>
      </c>
      <c s="150" r="F7729"/>
    </row>
    <row r="7730">
      <c s="113" r="A7730">
        <v>205790000332</v>
      </c>
      <c t="s" s="136" r="B7730">
        <v>5192</v>
      </c>
      <c t="s" s="136" r="C7730">
        <v>4952</v>
      </c>
      <c t="s" s="136" r="D7730">
        <v>4952</v>
      </c>
      <c t="s" s="136" r="E7730">
        <v>12029</v>
      </c>
      <c s="150" r="F7730"/>
    </row>
    <row r="7731">
      <c s="113" r="A7731">
        <v>205790000448</v>
      </c>
      <c t="s" s="136" r="B7731">
        <v>5192</v>
      </c>
      <c t="s" s="136" r="C7731">
        <v>4952</v>
      </c>
      <c t="s" s="136" r="D7731">
        <v>4952</v>
      </c>
      <c t="s" s="136" r="E7731">
        <v>12030</v>
      </c>
      <c s="150" r="F7731"/>
    </row>
    <row r="7732">
      <c s="113" r="A7732">
        <v>205790000642</v>
      </c>
      <c t="s" s="136" r="B7732">
        <v>5192</v>
      </c>
      <c t="s" s="136" r="C7732">
        <v>4952</v>
      </c>
      <c t="s" s="136" r="D7732">
        <v>4952</v>
      </c>
      <c t="s" s="136" r="E7732">
        <v>12031</v>
      </c>
      <c s="150" r="F7732"/>
    </row>
    <row r="7733">
      <c s="113" r="A7733">
        <v>205790001088</v>
      </c>
      <c t="s" s="136" r="B7733">
        <v>5192</v>
      </c>
      <c t="s" s="136" r="C7733">
        <v>4952</v>
      </c>
      <c t="s" s="136" r="D7733">
        <v>4952</v>
      </c>
      <c t="s" s="136" r="E7733">
        <v>2175</v>
      </c>
      <c s="150" r="F7733"/>
    </row>
    <row r="7734">
      <c s="113" r="A7734">
        <v>205837000000</v>
      </c>
      <c t="s" s="136" r="B7734">
        <v>5197</v>
      </c>
      <c t="s" s="136" r="C7734">
        <v>4952</v>
      </c>
      <c t="s" s="136" r="D7734">
        <v>5197</v>
      </c>
      <c t="s" s="136" r="E7734">
        <v>2176</v>
      </c>
      <c s="150" r="F7734"/>
    </row>
    <row r="7735">
      <c s="113" r="A7735">
        <v>205837000263</v>
      </c>
      <c t="s" s="136" r="B7735">
        <v>5197</v>
      </c>
      <c t="s" s="136" r="C7735">
        <v>4952</v>
      </c>
      <c t="s" s="136" r="D7735">
        <v>5197</v>
      </c>
      <c t="s" s="136" r="E7735">
        <v>12032</v>
      </c>
      <c s="150" r="F7735"/>
    </row>
    <row r="7736">
      <c s="113" r="A7736">
        <v>205837002002</v>
      </c>
      <c t="s" s="136" r="B7736">
        <v>5197</v>
      </c>
      <c t="s" s="136" r="C7736">
        <v>4952</v>
      </c>
      <c t="s" s="136" r="D7736">
        <v>5197</v>
      </c>
      <c t="s" s="136" r="E7736">
        <v>12033</v>
      </c>
      <c s="150" r="F7736"/>
    </row>
    <row r="7737">
      <c s="113" r="A7737">
        <v>205837002738</v>
      </c>
      <c t="s" s="136" r="B7737">
        <v>5197</v>
      </c>
      <c t="s" s="136" r="C7737">
        <v>4952</v>
      </c>
      <c t="s" s="136" r="D7737">
        <v>5197</v>
      </c>
      <c t="s" s="136" r="E7737">
        <v>12034</v>
      </c>
      <c s="150" r="F7737"/>
    </row>
    <row r="7738">
      <c s="113" r="A7738">
        <v>205837003912</v>
      </c>
      <c t="s" s="136" r="B7738">
        <v>5197</v>
      </c>
      <c t="s" s="136" r="C7738">
        <v>4952</v>
      </c>
      <c t="s" s="136" r="D7738">
        <v>5197</v>
      </c>
      <c t="s" s="136" r="E7738">
        <v>12035</v>
      </c>
      <c s="150" r="F7738"/>
    </row>
    <row r="7739">
      <c s="113" r="A7739">
        <v>205837000042</v>
      </c>
      <c t="s" s="136" r="B7739">
        <v>5197</v>
      </c>
      <c t="s" s="136" r="C7739">
        <v>4952</v>
      </c>
      <c t="s" s="136" r="D7739">
        <v>5197</v>
      </c>
      <c t="s" s="136" r="E7739">
        <v>2177</v>
      </c>
      <c s="150" r="F7739"/>
    </row>
    <row r="7740">
      <c s="113" r="A7740">
        <v>205837000476</v>
      </c>
      <c t="s" s="136" r="B7740">
        <v>5197</v>
      </c>
      <c t="s" s="136" r="C7740">
        <v>4952</v>
      </c>
      <c t="s" s="136" r="D7740">
        <v>5197</v>
      </c>
      <c t="s" s="136" r="E7740">
        <v>12036</v>
      </c>
      <c s="150" r="F7740"/>
    </row>
    <row r="7741">
      <c s="113" r="A7741">
        <v>205837002746</v>
      </c>
      <c t="s" s="136" r="B7741">
        <v>5197</v>
      </c>
      <c t="s" s="136" r="C7741">
        <v>4952</v>
      </c>
      <c t="s" s="136" r="D7741">
        <v>5197</v>
      </c>
      <c t="s" s="136" r="E7741">
        <v>12037</v>
      </c>
      <c s="150" r="F7741"/>
    </row>
    <row r="7742">
      <c s="113" r="A7742">
        <v>205837003360</v>
      </c>
      <c t="s" s="136" r="B7742">
        <v>5197</v>
      </c>
      <c t="s" s="136" r="C7742">
        <v>4952</v>
      </c>
      <c t="s" s="136" r="D7742">
        <v>5197</v>
      </c>
      <c t="s" s="136" r="E7742">
        <v>12038</v>
      </c>
      <c s="150" r="F7742"/>
    </row>
    <row r="7743">
      <c s="113" r="A7743">
        <v>205837006148</v>
      </c>
      <c t="s" s="136" r="B7743">
        <v>5197</v>
      </c>
      <c t="s" s="136" r="C7743">
        <v>4952</v>
      </c>
      <c t="s" s="136" r="D7743">
        <v>5197</v>
      </c>
      <c t="s" s="136" r="E7743">
        <v>12039</v>
      </c>
      <c s="150" r="F7743"/>
    </row>
    <row r="7744">
      <c s="113" r="A7744">
        <v>205837006229</v>
      </c>
      <c t="s" s="136" r="B7744">
        <v>5197</v>
      </c>
      <c t="s" s="136" r="C7744">
        <v>4952</v>
      </c>
      <c t="s" s="136" r="D7744">
        <v>5197</v>
      </c>
      <c t="s" s="136" r="E7744">
        <v>12040</v>
      </c>
      <c s="150" r="F7744"/>
    </row>
    <row r="7745">
      <c s="113" r="A7745">
        <v>205837006237</v>
      </c>
      <c t="s" s="136" r="B7745">
        <v>5197</v>
      </c>
      <c t="s" s="136" r="C7745">
        <v>4952</v>
      </c>
      <c t="s" s="136" r="D7745">
        <v>5197</v>
      </c>
      <c t="s" s="136" r="E7745">
        <v>12041</v>
      </c>
      <c s="150" r="F7745"/>
    </row>
    <row r="7746">
      <c s="113" r="A7746">
        <v>205837000280</v>
      </c>
      <c t="s" s="136" r="B7746">
        <v>5197</v>
      </c>
      <c t="s" s="136" r="C7746">
        <v>4952</v>
      </c>
      <c t="s" s="136" r="D7746">
        <v>5197</v>
      </c>
      <c t="s" s="136" r="E7746">
        <v>12042</v>
      </c>
      <c s="150" r="F7746"/>
    </row>
    <row r="7747">
      <c s="113" r="A7747">
        <v>205837007161</v>
      </c>
      <c t="s" s="136" r="B7747">
        <v>5197</v>
      </c>
      <c t="s" s="136" r="C7747">
        <v>4952</v>
      </c>
      <c t="s" s="136" r="D7747">
        <v>5197</v>
      </c>
      <c t="s" s="136" r="E7747">
        <v>12043</v>
      </c>
      <c s="150" r="F7747"/>
    </row>
    <row r="7748">
      <c s="113" r="A7748">
        <v>205837007179</v>
      </c>
      <c t="s" s="136" r="B7748">
        <v>5197</v>
      </c>
      <c t="s" s="136" r="C7748">
        <v>4952</v>
      </c>
      <c t="s" s="136" r="D7748">
        <v>5197</v>
      </c>
      <c t="s" s="136" r="E7748">
        <v>12044</v>
      </c>
      <c s="150" r="F7748"/>
    </row>
    <row r="7749">
      <c s="113" r="A7749">
        <v>205837000310</v>
      </c>
      <c t="s" s="136" r="B7749">
        <v>5197</v>
      </c>
      <c t="s" s="136" r="C7749">
        <v>4952</v>
      </c>
      <c t="s" s="136" r="D7749">
        <v>5197</v>
      </c>
      <c t="s" s="136" r="E7749">
        <v>2179</v>
      </c>
      <c s="150" r="F7749"/>
    </row>
    <row r="7750">
      <c s="113" r="A7750">
        <v>205837005931</v>
      </c>
      <c t="s" s="136" r="B7750">
        <v>5197</v>
      </c>
      <c t="s" s="136" r="C7750">
        <v>4952</v>
      </c>
      <c t="s" s="136" r="D7750">
        <v>5197</v>
      </c>
      <c t="s" s="136" r="E7750">
        <v>12045</v>
      </c>
      <c s="150" r="F7750"/>
    </row>
    <row r="7751">
      <c s="113" r="A7751">
        <v>205837000379</v>
      </c>
      <c t="s" s="136" r="B7751">
        <v>5197</v>
      </c>
      <c t="s" s="136" r="C7751">
        <v>4952</v>
      </c>
      <c t="s" s="136" r="D7751">
        <v>5197</v>
      </c>
      <c t="s" s="136" r="E7751">
        <v>2180</v>
      </c>
      <c s="150" r="F7751"/>
    </row>
    <row r="7752">
      <c s="113" r="A7752">
        <v>205837006440</v>
      </c>
      <c t="s" s="136" r="B7752">
        <v>5197</v>
      </c>
      <c t="s" s="136" r="C7752">
        <v>4952</v>
      </c>
      <c t="s" s="136" r="D7752">
        <v>5197</v>
      </c>
      <c t="s" s="136" r="E7752">
        <v>12046</v>
      </c>
      <c s="150" r="F7752"/>
    </row>
    <row r="7753">
      <c s="113" r="A7753">
        <v>205837000450</v>
      </c>
      <c t="s" s="136" r="B7753">
        <v>5197</v>
      </c>
      <c t="s" s="136" r="C7753">
        <v>4952</v>
      </c>
      <c t="s" s="136" r="D7753">
        <v>5197</v>
      </c>
      <c t="s" s="136" r="E7753">
        <v>2181</v>
      </c>
      <c s="150" r="F7753"/>
    </row>
    <row r="7754">
      <c s="113" r="A7754">
        <v>205837002541</v>
      </c>
      <c t="s" s="136" r="B7754">
        <v>5197</v>
      </c>
      <c t="s" s="136" r="C7754">
        <v>4952</v>
      </c>
      <c t="s" s="136" r="D7754">
        <v>5197</v>
      </c>
      <c t="s" s="136" r="E7754">
        <v>12047</v>
      </c>
      <c s="150" r="F7754"/>
    </row>
    <row r="7755">
      <c s="113" r="A7755">
        <v>205837005648</v>
      </c>
      <c t="s" s="136" r="B7755">
        <v>5197</v>
      </c>
      <c t="s" s="136" r="C7755">
        <v>4952</v>
      </c>
      <c t="s" s="136" r="D7755">
        <v>5197</v>
      </c>
      <c t="s" s="136" r="E7755">
        <v>12048</v>
      </c>
      <c s="150" r="F7755"/>
    </row>
    <row r="7756">
      <c s="113" r="A7756">
        <v>205837006199</v>
      </c>
      <c t="s" s="136" r="B7756">
        <v>5197</v>
      </c>
      <c t="s" s="136" r="C7756">
        <v>4952</v>
      </c>
      <c t="s" s="136" r="D7756">
        <v>5197</v>
      </c>
      <c t="s" s="136" r="E7756">
        <v>12049</v>
      </c>
      <c s="150" r="F7756"/>
    </row>
    <row r="7757">
      <c s="113" r="A7757">
        <v>205837000182</v>
      </c>
      <c t="s" s="136" r="B7757">
        <v>5197</v>
      </c>
      <c t="s" s="136" r="C7757">
        <v>4952</v>
      </c>
      <c t="s" s="136" r="D7757">
        <v>5197</v>
      </c>
      <c t="s" s="136" r="E7757">
        <v>12050</v>
      </c>
      <c s="150" r="F7757"/>
    </row>
    <row r="7758">
      <c s="113" r="A7758">
        <v>205837000492</v>
      </c>
      <c t="s" s="136" r="B7758">
        <v>5197</v>
      </c>
      <c t="s" s="136" r="C7758">
        <v>4952</v>
      </c>
      <c t="s" s="136" r="D7758">
        <v>5197</v>
      </c>
      <c t="s" s="136" r="E7758">
        <v>2182</v>
      </c>
      <c s="150" r="F7758"/>
    </row>
    <row r="7759">
      <c s="113" r="A7759">
        <v>205837000719</v>
      </c>
      <c t="s" s="136" r="B7759">
        <v>5197</v>
      </c>
      <c t="s" s="136" r="C7759">
        <v>4952</v>
      </c>
      <c t="s" s="136" r="D7759">
        <v>5197</v>
      </c>
      <c t="s" s="136" r="E7759">
        <v>12051</v>
      </c>
      <c s="150" r="F7759"/>
    </row>
    <row r="7760">
      <c s="113" r="A7760">
        <v>205837002479</v>
      </c>
      <c t="s" s="136" r="B7760">
        <v>5197</v>
      </c>
      <c t="s" s="136" r="C7760">
        <v>4952</v>
      </c>
      <c t="s" s="136" r="D7760">
        <v>5197</v>
      </c>
      <c t="s" s="136" r="E7760">
        <v>12052</v>
      </c>
      <c s="150" r="F7760"/>
    </row>
    <row r="7761">
      <c s="113" r="A7761">
        <v>205837002720</v>
      </c>
      <c t="s" s="136" r="B7761">
        <v>5197</v>
      </c>
      <c t="s" s="136" r="C7761">
        <v>4952</v>
      </c>
      <c t="s" s="136" r="D7761">
        <v>5197</v>
      </c>
      <c t="s" s="136" r="E7761">
        <v>12053</v>
      </c>
      <c s="150" r="F7761"/>
    </row>
    <row r="7762">
      <c s="113" r="A7762">
        <v>205837006466</v>
      </c>
      <c t="s" s="136" r="B7762">
        <v>5197</v>
      </c>
      <c t="s" s="136" r="C7762">
        <v>4952</v>
      </c>
      <c t="s" s="136" r="D7762">
        <v>5197</v>
      </c>
      <c t="s" s="136" r="E7762">
        <v>12054</v>
      </c>
      <c s="150" r="F7762"/>
    </row>
    <row r="7763">
      <c s="113" r="A7763">
        <v>205837007071</v>
      </c>
      <c t="s" s="136" r="B7763">
        <v>5197</v>
      </c>
      <c t="s" s="136" r="C7763">
        <v>4952</v>
      </c>
      <c t="s" s="136" r="D7763">
        <v>5197</v>
      </c>
      <c t="s" s="136" r="E7763">
        <v>12055</v>
      </c>
      <c s="150" r="F7763"/>
    </row>
    <row r="7764">
      <c s="113" r="A7764">
        <v>205837000531</v>
      </c>
      <c t="s" s="136" r="B7764">
        <v>5197</v>
      </c>
      <c t="s" s="136" r="C7764">
        <v>4952</v>
      </c>
      <c t="s" s="136" r="D7764">
        <v>5197</v>
      </c>
      <c t="s" s="136" r="E7764">
        <v>2183</v>
      </c>
      <c s="150" r="F7764"/>
    </row>
    <row r="7765">
      <c s="113" r="A7765">
        <v>205837000532</v>
      </c>
      <c t="s" s="136" r="B7765">
        <v>5197</v>
      </c>
      <c t="s" s="136" r="C7765">
        <v>4952</v>
      </c>
      <c t="s" s="136" r="D7765">
        <v>5197</v>
      </c>
      <c t="s" s="136" r="E7765">
        <v>12056</v>
      </c>
      <c s="150" r="F7765"/>
    </row>
    <row r="7766">
      <c s="113" r="A7766">
        <v>205837004412</v>
      </c>
      <c t="s" s="136" r="B7766">
        <v>5197</v>
      </c>
      <c t="s" s="136" r="C7766">
        <v>4952</v>
      </c>
      <c t="s" s="136" r="D7766">
        <v>5197</v>
      </c>
      <c t="s" s="136" r="E7766">
        <v>12057</v>
      </c>
      <c s="150" r="F7766"/>
    </row>
    <row r="7767">
      <c s="113" r="A7767">
        <v>205837002649</v>
      </c>
      <c t="s" s="136" r="B7767">
        <v>5197</v>
      </c>
      <c t="s" s="136" r="C7767">
        <v>4952</v>
      </c>
      <c t="s" s="136" r="D7767">
        <v>5197</v>
      </c>
      <c t="s" s="136" r="E7767">
        <v>2188</v>
      </c>
      <c s="150" r="F7767"/>
    </row>
    <row r="7768">
      <c s="113" r="A7768">
        <v>205837000735</v>
      </c>
      <c t="s" s="136" r="B7768">
        <v>5197</v>
      </c>
      <c t="s" s="136" r="C7768">
        <v>4952</v>
      </c>
      <c t="s" s="136" r="D7768">
        <v>5197</v>
      </c>
      <c t="s" s="136" r="E7768">
        <v>12058</v>
      </c>
      <c s="150" r="F7768"/>
    </row>
    <row r="7769">
      <c s="113" r="A7769">
        <v>205837002789</v>
      </c>
      <c t="s" s="136" r="B7769">
        <v>5197</v>
      </c>
      <c t="s" s="136" r="C7769">
        <v>4952</v>
      </c>
      <c t="s" s="136" r="D7769">
        <v>5197</v>
      </c>
      <c t="s" s="136" r="E7769">
        <v>12059</v>
      </c>
      <c s="150" r="F7769"/>
    </row>
    <row r="7770">
      <c s="113" r="A7770">
        <v>205837006245</v>
      </c>
      <c t="s" s="136" r="B7770">
        <v>5197</v>
      </c>
      <c t="s" s="136" r="C7770">
        <v>4952</v>
      </c>
      <c t="s" s="136" r="D7770">
        <v>5197</v>
      </c>
      <c t="s" s="136" r="E7770">
        <v>12060</v>
      </c>
      <c s="150" r="F7770"/>
    </row>
    <row r="7771">
      <c s="113" r="A7771">
        <v>205837000158</v>
      </c>
      <c t="s" s="136" r="B7771">
        <v>5197</v>
      </c>
      <c t="s" s="136" r="C7771">
        <v>4952</v>
      </c>
      <c t="s" s="136" r="D7771">
        <v>5197</v>
      </c>
      <c t="s" s="136" r="E7771">
        <v>12061</v>
      </c>
      <c s="150" r="F7771"/>
    </row>
    <row r="7772">
      <c s="113" r="A7772">
        <v>205837000883</v>
      </c>
      <c t="s" s="136" r="B7772">
        <v>5197</v>
      </c>
      <c t="s" s="136" r="C7772">
        <v>4952</v>
      </c>
      <c t="s" s="136" r="D7772">
        <v>5197</v>
      </c>
      <c t="s" s="136" r="E7772">
        <v>12062</v>
      </c>
      <c s="150" r="F7772"/>
    </row>
    <row r="7773">
      <c s="113" r="A7773">
        <v>205837002517</v>
      </c>
      <c t="s" s="136" r="B7773">
        <v>5197</v>
      </c>
      <c t="s" s="136" r="C7773">
        <v>4952</v>
      </c>
      <c t="s" s="136" r="D7773">
        <v>5197</v>
      </c>
      <c t="s" s="136" r="E7773">
        <v>12063</v>
      </c>
      <c s="150" r="F7773"/>
    </row>
    <row r="7774">
      <c s="113" r="A7774">
        <v>205837004480</v>
      </c>
      <c t="s" s="136" r="B7774">
        <v>5197</v>
      </c>
      <c t="s" s="136" r="C7774">
        <v>4952</v>
      </c>
      <c t="s" s="136" r="D7774">
        <v>5197</v>
      </c>
      <c t="s" s="136" r="E7774">
        <v>12064</v>
      </c>
      <c s="150" r="F7774"/>
    </row>
    <row r="7775">
      <c s="113" r="A7775">
        <v>205837004943</v>
      </c>
      <c t="s" s="136" r="B7775">
        <v>5197</v>
      </c>
      <c t="s" s="136" r="C7775">
        <v>4952</v>
      </c>
      <c t="s" s="136" r="D7775">
        <v>5197</v>
      </c>
      <c t="s" s="136" r="E7775">
        <v>12065</v>
      </c>
      <c s="150" r="F7775"/>
    </row>
    <row r="7776">
      <c s="113" r="A7776">
        <v>205837007250</v>
      </c>
      <c t="s" s="136" r="B7776">
        <v>5197</v>
      </c>
      <c t="s" s="136" r="C7776">
        <v>4952</v>
      </c>
      <c t="s" s="136" r="D7776">
        <v>5197</v>
      </c>
      <c t="s" s="136" r="E7776">
        <v>12066</v>
      </c>
      <c s="150" r="F7776"/>
    </row>
    <row r="7777">
      <c s="113" r="A7777">
        <v>205837001855</v>
      </c>
      <c t="s" s="136" r="B7777">
        <v>5197</v>
      </c>
      <c t="s" s="136" r="C7777">
        <v>4952</v>
      </c>
      <c t="s" s="136" r="D7777">
        <v>5197</v>
      </c>
      <c t="s" s="136" r="E7777">
        <v>12067</v>
      </c>
      <c s="150" r="F7777"/>
    </row>
    <row r="7778">
      <c s="113" r="A7778">
        <v>205837001821</v>
      </c>
      <c t="s" s="136" r="B7778">
        <v>5197</v>
      </c>
      <c t="s" s="136" r="C7778">
        <v>4952</v>
      </c>
      <c t="s" s="136" r="D7778">
        <v>5197</v>
      </c>
      <c t="s" s="136" r="E7778">
        <v>12068</v>
      </c>
      <c s="150" r="F7778"/>
    </row>
    <row r="7779">
      <c s="113" r="A7779">
        <v>205837003971</v>
      </c>
      <c t="s" s="136" r="B7779">
        <v>5197</v>
      </c>
      <c t="s" s="136" r="C7779">
        <v>4952</v>
      </c>
      <c t="s" s="136" r="D7779">
        <v>5197</v>
      </c>
      <c t="s" s="136" r="E7779">
        <v>12069</v>
      </c>
      <c s="150" r="F7779"/>
    </row>
    <row r="7780">
      <c s="113" r="A7780">
        <v>205837006997</v>
      </c>
      <c t="s" s="136" r="B7780">
        <v>5197</v>
      </c>
      <c t="s" s="136" r="C7780">
        <v>4952</v>
      </c>
      <c t="s" s="136" r="D7780">
        <v>5197</v>
      </c>
      <c t="s" s="136" r="E7780">
        <v>12070</v>
      </c>
      <c s="150" r="F7780"/>
    </row>
    <row r="7781">
      <c s="113" r="A7781">
        <v>205665000258</v>
      </c>
      <c t="s" s="136" r="B7781">
        <v>5197</v>
      </c>
      <c t="s" s="136" r="C7781">
        <v>4952</v>
      </c>
      <c t="s" s="136" r="D7781">
        <v>5197</v>
      </c>
      <c t="s" s="136" r="E7781">
        <v>12071</v>
      </c>
      <c s="150" r="F7781"/>
    </row>
    <row r="7782">
      <c s="113" r="A7782">
        <v>205837000051</v>
      </c>
      <c t="s" s="136" r="B7782">
        <v>5197</v>
      </c>
      <c t="s" s="136" r="C7782">
        <v>4952</v>
      </c>
      <c t="s" s="136" r="D7782">
        <v>5197</v>
      </c>
      <c t="s" s="136" r="E7782">
        <v>12072</v>
      </c>
      <c s="150" r="F7782"/>
    </row>
    <row r="7783">
      <c s="113" r="A7783">
        <v>205837000131</v>
      </c>
      <c t="s" s="136" r="B7783">
        <v>5197</v>
      </c>
      <c t="s" s="136" r="C7783">
        <v>4952</v>
      </c>
      <c t="s" s="136" r="D7783">
        <v>5197</v>
      </c>
      <c t="s" s="136" r="E7783">
        <v>12073</v>
      </c>
      <c s="150" r="F7783"/>
    </row>
    <row r="7784">
      <c s="113" r="A7784">
        <v>205837000620</v>
      </c>
      <c t="s" s="136" r="B7784">
        <v>5197</v>
      </c>
      <c t="s" s="136" r="C7784">
        <v>4952</v>
      </c>
      <c t="s" s="136" r="D7784">
        <v>5197</v>
      </c>
      <c t="s" s="136" r="E7784">
        <v>12074</v>
      </c>
      <c s="150" r="F7784"/>
    </row>
    <row r="7785">
      <c s="113" r="A7785">
        <v>205837001880</v>
      </c>
      <c t="s" s="136" r="B7785">
        <v>5197</v>
      </c>
      <c t="s" s="136" r="C7785">
        <v>4952</v>
      </c>
      <c t="s" s="136" r="D7785">
        <v>5197</v>
      </c>
      <c t="s" s="136" r="E7785">
        <v>2186</v>
      </c>
      <c s="150" r="F7785"/>
    </row>
    <row r="7786">
      <c s="113" r="A7786">
        <v>205837003785</v>
      </c>
      <c t="s" s="136" r="B7786">
        <v>5197</v>
      </c>
      <c t="s" s="136" r="C7786">
        <v>4952</v>
      </c>
      <c t="s" s="136" r="D7786">
        <v>5197</v>
      </c>
      <c t="s" s="136" r="E7786">
        <v>12075</v>
      </c>
      <c s="150" r="F7786"/>
    </row>
    <row r="7787">
      <c s="113" r="A7787">
        <v>205837004421</v>
      </c>
      <c t="s" s="136" r="B7787">
        <v>5197</v>
      </c>
      <c t="s" s="136" r="C7787">
        <v>4952</v>
      </c>
      <c t="s" s="136" r="D7787">
        <v>5197</v>
      </c>
      <c t="s" s="136" r="E7787">
        <v>12076</v>
      </c>
      <c s="150" r="F7787"/>
    </row>
    <row r="7788">
      <c s="113" r="A7788">
        <v>205837004960</v>
      </c>
      <c t="s" s="136" r="B7788">
        <v>5197</v>
      </c>
      <c t="s" s="136" r="C7788">
        <v>4952</v>
      </c>
      <c t="s" s="136" r="D7788">
        <v>5197</v>
      </c>
      <c t="s" s="136" r="E7788">
        <v>12077</v>
      </c>
      <c s="150" r="F7788"/>
    </row>
    <row r="7789">
      <c s="113" r="A7789">
        <v>205837006407</v>
      </c>
      <c t="s" s="136" r="B7789">
        <v>5197</v>
      </c>
      <c t="s" s="136" r="C7789">
        <v>4952</v>
      </c>
      <c t="s" s="136" r="D7789">
        <v>5197</v>
      </c>
      <c t="s" s="136" r="E7789">
        <v>12078</v>
      </c>
      <c s="150" r="F7789"/>
    </row>
    <row r="7790">
      <c s="113" r="A7790">
        <v>205837000786</v>
      </c>
      <c t="s" s="136" r="B7790">
        <v>5197</v>
      </c>
      <c t="s" s="136" r="C7790">
        <v>4952</v>
      </c>
      <c t="s" s="136" r="D7790">
        <v>5197</v>
      </c>
      <c t="s" s="136" r="E7790">
        <v>12079</v>
      </c>
      <c s="150" r="F7790"/>
    </row>
    <row r="7791">
      <c s="113" r="A7791">
        <v>205837001120</v>
      </c>
      <c t="s" s="136" r="B7791">
        <v>5197</v>
      </c>
      <c t="s" s="136" r="C7791">
        <v>4952</v>
      </c>
      <c t="s" s="136" r="D7791">
        <v>5197</v>
      </c>
      <c t="s" s="136" r="E7791">
        <v>12080</v>
      </c>
      <c s="150" r="F7791"/>
    </row>
    <row r="7792">
      <c s="113" r="A7792">
        <v>205837002151</v>
      </c>
      <c t="s" s="136" r="B7792">
        <v>5197</v>
      </c>
      <c t="s" s="136" r="C7792">
        <v>4952</v>
      </c>
      <c t="s" s="136" r="D7792">
        <v>5197</v>
      </c>
      <c t="s" s="136" r="E7792">
        <v>12081</v>
      </c>
      <c s="150" r="F7792"/>
    </row>
    <row r="7793">
      <c s="113" r="A7793">
        <v>205837004691</v>
      </c>
      <c t="s" s="136" r="B7793">
        <v>5197</v>
      </c>
      <c t="s" s="136" r="C7793">
        <v>4952</v>
      </c>
      <c t="s" s="136" r="D7793">
        <v>5197</v>
      </c>
      <c t="s" s="136" r="E7793">
        <v>12082</v>
      </c>
      <c s="150" r="F7793"/>
    </row>
    <row r="7794">
      <c s="113" r="A7794">
        <v>205837005249</v>
      </c>
      <c t="s" s="136" r="B7794">
        <v>5197</v>
      </c>
      <c t="s" s="136" r="C7794">
        <v>4952</v>
      </c>
      <c t="s" s="136" r="D7794">
        <v>5197</v>
      </c>
      <c t="s" s="136" r="E7794">
        <v>12083</v>
      </c>
      <c s="150" r="F7794"/>
    </row>
    <row r="7795">
      <c s="113" r="A7795">
        <v>105837005830</v>
      </c>
      <c t="s" s="136" r="B7795">
        <v>5197</v>
      </c>
      <c t="s" s="136" r="C7795">
        <v>4952</v>
      </c>
      <c t="s" s="136" r="D7795">
        <v>5197</v>
      </c>
      <c t="s" s="136" r="E7795">
        <v>12084</v>
      </c>
      <c s="150" r="F7795"/>
    </row>
    <row r="7796">
      <c s="113" r="A7796">
        <v>205837001201</v>
      </c>
      <c t="s" s="136" r="B7796">
        <v>5197</v>
      </c>
      <c t="s" s="136" r="C7796">
        <v>4952</v>
      </c>
      <c t="s" s="136" r="D7796">
        <v>5197</v>
      </c>
      <c t="s" s="136" r="E7796">
        <v>12085</v>
      </c>
      <c s="150" r="F7796"/>
    </row>
    <row r="7797">
      <c s="113" r="A7797">
        <v>205837002916</v>
      </c>
      <c t="s" s="136" r="B7797">
        <v>5197</v>
      </c>
      <c t="s" s="136" r="C7797">
        <v>4952</v>
      </c>
      <c t="s" s="136" r="D7797">
        <v>5197</v>
      </c>
      <c t="s" s="136" r="E7797">
        <v>12086</v>
      </c>
      <c s="150" r="F7797"/>
    </row>
    <row r="7798">
      <c s="113" r="A7798">
        <v>205837003696</v>
      </c>
      <c t="s" s="136" r="B7798">
        <v>5197</v>
      </c>
      <c t="s" s="136" r="C7798">
        <v>4952</v>
      </c>
      <c t="s" s="136" r="D7798">
        <v>5197</v>
      </c>
      <c t="s" s="136" r="E7798">
        <v>12087</v>
      </c>
      <c s="150" r="F7798"/>
    </row>
    <row r="7799">
      <c s="113" r="A7799">
        <v>205837004501</v>
      </c>
      <c t="s" s="136" r="B7799">
        <v>5197</v>
      </c>
      <c t="s" s="136" r="C7799">
        <v>4952</v>
      </c>
      <c t="s" s="136" r="D7799">
        <v>5197</v>
      </c>
      <c t="s" s="136" r="E7799">
        <v>12088</v>
      </c>
      <c s="150" r="F7799"/>
    </row>
    <row r="7800">
      <c s="113" r="A7800">
        <v>205837006202</v>
      </c>
      <c t="s" s="136" r="B7800">
        <v>5197</v>
      </c>
      <c t="s" s="136" r="C7800">
        <v>4952</v>
      </c>
      <c t="s" s="136" r="D7800">
        <v>5197</v>
      </c>
      <c t="s" s="136" r="E7800">
        <v>12089</v>
      </c>
      <c s="150" r="F7800"/>
    </row>
    <row r="7801">
      <c s="113" r="A7801">
        <v>205837000034</v>
      </c>
      <c t="s" s="136" r="B7801">
        <v>5197</v>
      </c>
      <c t="s" s="136" r="C7801">
        <v>4952</v>
      </c>
      <c t="s" s="136" r="D7801">
        <v>5197</v>
      </c>
      <c t="s" s="136" r="E7801">
        <v>12090</v>
      </c>
      <c s="150" r="F7801"/>
    </row>
    <row r="7802">
      <c s="113" r="A7802">
        <v>205837000484</v>
      </c>
      <c t="s" s="136" r="B7802">
        <v>5197</v>
      </c>
      <c t="s" s="136" r="C7802">
        <v>4952</v>
      </c>
      <c t="s" s="136" r="D7802">
        <v>5197</v>
      </c>
      <c t="s" s="136" r="E7802">
        <v>12091</v>
      </c>
      <c s="150" r="F7802"/>
    </row>
    <row r="7803">
      <c s="113" r="A7803">
        <v>205837003408</v>
      </c>
      <c t="s" s="136" r="B7803">
        <v>5197</v>
      </c>
      <c t="s" s="136" r="C7803">
        <v>4952</v>
      </c>
      <c t="s" s="136" r="D7803">
        <v>5197</v>
      </c>
      <c t="s" s="136" r="E7803">
        <v>12092</v>
      </c>
      <c s="150" r="F7803"/>
    </row>
    <row r="7804">
      <c s="113" r="A7804">
        <v>205837003416</v>
      </c>
      <c t="s" s="136" r="B7804">
        <v>5197</v>
      </c>
      <c t="s" s="136" r="C7804">
        <v>4952</v>
      </c>
      <c t="s" s="136" r="D7804">
        <v>5197</v>
      </c>
      <c t="s" s="136" r="E7804">
        <v>2192</v>
      </c>
      <c s="150" r="F7804"/>
    </row>
    <row r="7805">
      <c s="50" r="A7805">
        <v>105837005864</v>
      </c>
      <c t="s" s="103" r="B7805">
        <v>4939</v>
      </c>
      <c t="s" s="103" r="C7805">
        <v>4865</v>
      </c>
      <c t="s" s="103" r="D7805">
        <v>5197</v>
      </c>
      <c t="s" s="103" r="E7805">
        <v>12093</v>
      </c>
      <c s="150" r="F7805"/>
    </row>
    <row r="7806">
      <c s="50" r="A7806">
        <v>105837005155</v>
      </c>
      <c t="s" s="103" r="B7806">
        <v>4939</v>
      </c>
      <c t="s" s="103" r="C7806">
        <v>4865</v>
      </c>
      <c t="s" s="103" r="D7806">
        <v>5197</v>
      </c>
      <c t="s" s="103" r="E7806">
        <v>12094</v>
      </c>
      <c s="150" r="F7806"/>
    </row>
    <row r="7807">
      <c s="50" r="A7807">
        <v>105837006054</v>
      </c>
      <c t="s" s="103" r="B7807">
        <v>4939</v>
      </c>
      <c t="s" s="103" r="C7807">
        <v>4865</v>
      </c>
      <c t="s" s="103" r="D7807">
        <v>5197</v>
      </c>
      <c t="s" s="103" r="E7807">
        <v>12095</v>
      </c>
      <c s="150" r="F7807"/>
    </row>
    <row r="7808">
      <c s="113" r="A7808">
        <v>105837000161</v>
      </c>
      <c t="s" s="136" r="B7808">
        <v>5197</v>
      </c>
      <c t="s" s="136" r="C7808">
        <v>4952</v>
      </c>
      <c t="s" s="136" r="D7808">
        <v>5197</v>
      </c>
      <c t="s" s="136" r="E7808">
        <v>12096</v>
      </c>
      <c s="150" r="F7808"/>
    </row>
    <row r="7809">
      <c s="113" r="A7809">
        <v>205837003505</v>
      </c>
      <c t="s" s="136" r="B7809">
        <v>5197</v>
      </c>
      <c t="s" s="136" r="C7809">
        <v>4952</v>
      </c>
      <c t="s" s="136" r="D7809">
        <v>5197</v>
      </c>
      <c t="s" s="136" r="E7809">
        <v>12097</v>
      </c>
      <c s="150" r="F7809"/>
    </row>
    <row r="7810">
      <c s="113" r="A7810">
        <v>205837003670</v>
      </c>
      <c t="s" s="136" r="B7810">
        <v>5197</v>
      </c>
      <c t="s" s="136" r="C7810">
        <v>4952</v>
      </c>
      <c t="s" s="136" r="D7810">
        <v>5197</v>
      </c>
      <c t="s" s="136" r="E7810">
        <v>12098</v>
      </c>
      <c s="150" r="F7810"/>
    </row>
    <row r="7811">
      <c s="113" r="A7811">
        <v>205837005028</v>
      </c>
      <c t="s" s="136" r="B7811">
        <v>5197</v>
      </c>
      <c t="s" s="136" r="C7811">
        <v>4952</v>
      </c>
      <c t="s" s="136" r="D7811">
        <v>5197</v>
      </c>
      <c t="s" s="136" r="E7811">
        <v>12099</v>
      </c>
      <c s="150" r="F7811"/>
    </row>
    <row r="7812">
      <c s="113" r="A7812">
        <v>205837005753</v>
      </c>
      <c t="s" s="136" r="B7812">
        <v>5197</v>
      </c>
      <c t="s" s="136" r="C7812">
        <v>4952</v>
      </c>
      <c t="s" s="136" r="D7812">
        <v>5197</v>
      </c>
      <c t="s" s="136" r="E7812">
        <v>12100</v>
      </c>
      <c s="150" r="F7812"/>
    </row>
    <row r="7813">
      <c s="113" r="A7813">
        <v>205837003742</v>
      </c>
      <c t="s" s="136" r="B7813">
        <v>5197</v>
      </c>
      <c t="s" s="136" r="C7813">
        <v>4952</v>
      </c>
      <c t="s" s="136" r="D7813">
        <v>5197</v>
      </c>
      <c t="s" s="136" r="E7813">
        <v>12101</v>
      </c>
      <c s="150" r="F7813"/>
    </row>
    <row r="7814">
      <c s="113" r="A7814">
        <v>205837006431</v>
      </c>
      <c t="s" s="136" r="B7814">
        <v>5197</v>
      </c>
      <c t="s" s="136" r="C7814">
        <v>4952</v>
      </c>
      <c t="s" s="136" r="D7814">
        <v>5197</v>
      </c>
      <c t="s" s="136" r="E7814">
        <v>12102</v>
      </c>
      <c s="150" r="F7814"/>
    </row>
    <row r="7815">
      <c s="113" r="A7815">
        <v>205837000298</v>
      </c>
      <c t="s" s="136" r="B7815">
        <v>5197</v>
      </c>
      <c t="s" s="136" r="C7815">
        <v>4952</v>
      </c>
      <c t="s" s="136" r="D7815">
        <v>5197</v>
      </c>
      <c t="s" s="136" r="E7815">
        <v>12103</v>
      </c>
      <c s="150" r="F7815"/>
    </row>
    <row r="7816">
      <c s="113" r="A7816">
        <v>205837000301</v>
      </c>
      <c t="s" s="136" r="B7816">
        <v>5197</v>
      </c>
      <c t="s" s="136" r="C7816">
        <v>4952</v>
      </c>
      <c t="s" s="136" r="D7816">
        <v>5197</v>
      </c>
      <c t="s" s="136" r="E7816">
        <v>12104</v>
      </c>
      <c s="150" r="F7816"/>
    </row>
    <row r="7817">
      <c s="113" r="A7817">
        <v>205837002045</v>
      </c>
      <c t="s" s="136" r="B7817">
        <v>5197</v>
      </c>
      <c t="s" s="136" r="C7817">
        <v>4952</v>
      </c>
      <c t="s" s="136" r="D7817">
        <v>5197</v>
      </c>
      <c t="s" s="136" r="E7817">
        <v>12105</v>
      </c>
      <c s="150" r="F7817"/>
    </row>
    <row r="7818">
      <c s="113" r="A7818">
        <v>205837002401</v>
      </c>
      <c t="s" s="136" r="B7818">
        <v>5197</v>
      </c>
      <c t="s" s="136" r="C7818">
        <v>4952</v>
      </c>
      <c t="s" s="136" r="D7818">
        <v>5197</v>
      </c>
      <c t="s" s="136" r="E7818">
        <v>12106</v>
      </c>
      <c s="150" r="F7818"/>
    </row>
    <row r="7819">
      <c s="113" r="A7819">
        <v>205837002983</v>
      </c>
      <c t="s" s="136" r="B7819">
        <v>5197</v>
      </c>
      <c t="s" s="136" r="C7819">
        <v>4952</v>
      </c>
      <c t="s" s="136" r="D7819">
        <v>5197</v>
      </c>
      <c t="s" s="136" r="E7819">
        <v>12107</v>
      </c>
      <c s="150" r="F7819"/>
    </row>
    <row r="7820">
      <c s="113" r="A7820">
        <v>205837003891</v>
      </c>
      <c t="s" s="136" r="B7820">
        <v>5197</v>
      </c>
      <c t="s" s="136" r="C7820">
        <v>4952</v>
      </c>
      <c t="s" s="136" r="D7820">
        <v>5197</v>
      </c>
      <c t="s" s="136" r="E7820">
        <v>2195</v>
      </c>
      <c s="150" r="F7820"/>
    </row>
    <row r="7821">
      <c s="113" r="A7821">
        <v>205837001928</v>
      </c>
      <c t="s" s="136" r="B7821">
        <v>5197</v>
      </c>
      <c t="s" s="136" r="C7821">
        <v>4952</v>
      </c>
      <c t="s" s="136" r="D7821">
        <v>5197</v>
      </c>
      <c t="s" s="136" r="E7821">
        <v>12108</v>
      </c>
      <c s="150" r="F7821"/>
    </row>
    <row r="7822">
      <c s="113" r="A7822">
        <v>205837004129</v>
      </c>
      <c t="s" s="136" r="B7822">
        <v>5197</v>
      </c>
      <c t="s" s="136" r="C7822">
        <v>4952</v>
      </c>
      <c t="s" s="136" r="D7822">
        <v>5197</v>
      </c>
      <c t="s" s="136" r="E7822">
        <v>12109</v>
      </c>
      <c s="150" r="F7822"/>
    </row>
    <row r="7823">
      <c s="113" r="A7823">
        <v>205837007128</v>
      </c>
      <c t="s" s="136" r="B7823">
        <v>5197</v>
      </c>
      <c t="s" s="136" r="C7823">
        <v>4952</v>
      </c>
      <c t="s" s="136" r="D7823">
        <v>5197</v>
      </c>
      <c t="s" s="136" r="E7823">
        <v>12110</v>
      </c>
      <c s="150" r="F7823"/>
    </row>
    <row r="7824">
      <c s="113" r="A7824">
        <v>205837000581</v>
      </c>
      <c t="s" s="136" r="B7824">
        <v>5197</v>
      </c>
      <c t="s" s="136" r="C7824">
        <v>4952</v>
      </c>
      <c t="s" s="136" r="D7824">
        <v>5197</v>
      </c>
      <c t="s" s="136" r="E7824">
        <v>12111</v>
      </c>
      <c s="150" r="F7824"/>
    </row>
    <row r="7825">
      <c s="113" r="A7825">
        <v>205837000816</v>
      </c>
      <c t="s" s="136" r="B7825">
        <v>5197</v>
      </c>
      <c t="s" s="136" r="C7825">
        <v>4952</v>
      </c>
      <c t="s" s="136" r="D7825">
        <v>5197</v>
      </c>
      <c t="s" s="136" r="E7825">
        <v>12112</v>
      </c>
      <c s="150" r="F7825"/>
    </row>
    <row r="7826">
      <c s="113" r="A7826">
        <v>205837004161</v>
      </c>
      <c t="s" s="136" r="B7826">
        <v>5197</v>
      </c>
      <c t="s" s="136" r="C7826">
        <v>4952</v>
      </c>
      <c t="s" s="136" r="D7826">
        <v>5197</v>
      </c>
      <c t="s" s="136" r="E7826">
        <v>12113</v>
      </c>
      <c s="150" r="F7826"/>
    </row>
    <row r="7827">
      <c s="113" r="A7827">
        <v>205837003351</v>
      </c>
      <c t="s" s="136" r="B7827">
        <v>5197</v>
      </c>
      <c t="s" s="136" r="C7827">
        <v>4952</v>
      </c>
      <c t="s" s="136" r="D7827">
        <v>5197</v>
      </c>
      <c t="s" s="136" r="E7827">
        <v>2191</v>
      </c>
      <c s="150" r="F7827"/>
    </row>
    <row r="7828">
      <c s="113" r="A7828">
        <v>205837003475</v>
      </c>
      <c t="s" s="136" r="B7828">
        <v>5197</v>
      </c>
      <c t="s" s="136" r="C7828">
        <v>4952</v>
      </c>
      <c t="s" s="136" r="D7828">
        <v>5197</v>
      </c>
      <c t="s" s="136" r="E7828">
        <v>12114</v>
      </c>
      <c s="150" r="F7828"/>
    </row>
    <row r="7829">
      <c s="113" r="A7829">
        <v>205837003688</v>
      </c>
      <c t="s" s="136" r="B7829">
        <v>5197</v>
      </c>
      <c t="s" s="136" r="C7829">
        <v>4952</v>
      </c>
      <c t="s" s="136" r="D7829">
        <v>5197</v>
      </c>
      <c t="s" s="136" r="E7829">
        <v>12115</v>
      </c>
      <c s="150" r="F7829"/>
    </row>
    <row r="7830">
      <c s="113" r="A7830">
        <v>205837003777</v>
      </c>
      <c t="s" s="136" r="B7830">
        <v>5197</v>
      </c>
      <c t="s" s="136" r="C7830">
        <v>4952</v>
      </c>
      <c t="s" s="136" r="D7830">
        <v>5197</v>
      </c>
      <c t="s" s="136" r="E7830">
        <v>12116</v>
      </c>
      <c s="150" r="F7830"/>
    </row>
    <row r="7831">
      <c s="113" r="A7831">
        <v>205837004170</v>
      </c>
      <c t="s" s="136" r="B7831">
        <v>5197</v>
      </c>
      <c t="s" s="136" r="C7831">
        <v>4952</v>
      </c>
      <c t="s" s="136" r="D7831">
        <v>5197</v>
      </c>
      <c t="s" s="136" r="E7831">
        <v>12117</v>
      </c>
      <c s="150" r="F7831"/>
    </row>
    <row r="7832">
      <c s="113" r="A7832">
        <v>205837004889</v>
      </c>
      <c t="s" s="136" r="B7832">
        <v>5197</v>
      </c>
      <c t="s" s="136" r="C7832">
        <v>4952</v>
      </c>
      <c t="s" s="136" r="D7832">
        <v>5197</v>
      </c>
      <c t="s" s="136" r="E7832">
        <v>2199</v>
      </c>
      <c s="150" r="F7832"/>
    </row>
    <row r="7833">
      <c s="113" r="A7833">
        <v>205837006261</v>
      </c>
      <c t="s" s="136" r="B7833">
        <v>5197</v>
      </c>
      <c t="s" s="136" r="C7833">
        <v>4952</v>
      </c>
      <c t="s" s="136" r="D7833">
        <v>5197</v>
      </c>
      <c t="s" s="136" r="E7833">
        <v>12118</v>
      </c>
      <c s="150" r="F7833"/>
    </row>
    <row r="7834">
      <c s="113" r="A7834">
        <v>205837000107</v>
      </c>
      <c t="s" s="136" r="B7834">
        <v>5197</v>
      </c>
      <c t="s" s="136" r="C7834">
        <v>4952</v>
      </c>
      <c t="s" s="136" r="D7834">
        <v>5197</v>
      </c>
      <c t="s" s="136" r="E7834">
        <v>12119</v>
      </c>
      <c s="150" r="F7834"/>
    </row>
    <row r="7835">
      <c s="113" r="A7835">
        <v>205837000425</v>
      </c>
      <c t="s" s="136" r="B7835">
        <v>5197</v>
      </c>
      <c t="s" s="136" r="C7835">
        <v>4952</v>
      </c>
      <c t="s" s="136" r="D7835">
        <v>5197</v>
      </c>
      <c t="s" s="136" r="E7835">
        <v>12120</v>
      </c>
      <c s="150" r="F7835"/>
    </row>
    <row r="7836">
      <c s="113" r="A7836">
        <v>205837005133</v>
      </c>
      <c t="s" s="136" r="B7836">
        <v>5197</v>
      </c>
      <c t="s" s="136" r="C7836">
        <v>4952</v>
      </c>
      <c t="s" s="136" r="D7836">
        <v>5197</v>
      </c>
      <c t="s" s="136" r="E7836">
        <v>12121</v>
      </c>
      <c s="150" r="F7836"/>
    </row>
    <row r="7837">
      <c s="113" r="A7837">
        <v>205837005443</v>
      </c>
      <c t="s" s="136" r="B7837">
        <v>5197</v>
      </c>
      <c t="s" s="136" r="C7837">
        <v>4952</v>
      </c>
      <c t="s" s="136" r="D7837">
        <v>5197</v>
      </c>
      <c t="s" s="136" r="E7837">
        <v>12122</v>
      </c>
      <c s="150" r="F7837"/>
    </row>
    <row r="7838">
      <c s="113" r="A7838">
        <v>205837005885</v>
      </c>
      <c t="s" s="136" r="B7838">
        <v>5197</v>
      </c>
      <c t="s" s="136" r="C7838">
        <v>4952</v>
      </c>
      <c t="s" s="136" r="D7838">
        <v>5197</v>
      </c>
      <c t="s" s="136" r="E7838">
        <v>12123</v>
      </c>
      <c s="150" r="F7838"/>
    </row>
    <row r="7839">
      <c s="113" r="A7839">
        <v>205837004293</v>
      </c>
      <c t="s" s="136" r="B7839">
        <v>5197</v>
      </c>
      <c t="s" s="136" r="C7839">
        <v>4952</v>
      </c>
      <c t="s" s="136" r="D7839">
        <v>5197</v>
      </c>
      <c t="s" s="136" r="E7839">
        <v>12124</v>
      </c>
      <c s="150" r="F7839"/>
    </row>
    <row r="7840">
      <c s="113" r="A7840">
        <v>205837005061</v>
      </c>
      <c t="s" s="136" r="B7840">
        <v>5197</v>
      </c>
      <c t="s" s="136" r="C7840">
        <v>4952</v>
      </c>
      <c t="s" s="136" r="D7840">
        <v>5197</v>
      </c>
      <c t="s" s="136" r="E7840">
        <v>12125</v>
      </c>
      <c s="150" r="F7840"/>
    </row>
    <row r="7841">
      <c s="113" r="A7841">
        <v>205837005290</v>
      </c>
      <c t="s" s="136" r="B7841">
        <v>5197</v>
      </c>
      <c t="s" s="136" r="C7841">
        <v>4952</v>
      </c>
      <c t="s" s="136" r="D7841">
        <v>5197</v>
      </c>
      <c t="s" s="136" r="E7841">
        <v>12126</v>
      </c>
      <c s="150" r="F7841"/>
    </row>
    <row r="7842">
      <c s="113" r="A7842">
        <v>205837005311</v>
      </c>
      <c t="s" s="136" r="B7842">
        <v>5197</v>
      </c>
      <c t="s" s="136" r="C7842">
        <v>4952</v>
      </c>
      <c t="s" s="136" r="D7842">
        <v>5197</v>
      </c>
      <c t="s" s="136" r="E7842">
        <v>2202</v>
      </c>
      <c s="150" r="F7842"/>
    </row>
    <row r="7843">
      <c s="113" r="A7843">
        <v>205837005702</v>
      </c>
      <c t="s" s="136" r="B7843">
        <v>5197</v>
      </c>
      <c t="s" s="136" r="C7843">
        <v>4952</v>
      </c>
      <c t="s" s="136" r="D7843">
        <v>5197</v>
      </c>
      <c t="s" s="136" r="E7843">
        <v>12127</v>
      </c>
      <c s="150" r="F7843"/>
    </row>
    <row r="7844">
      <c s="113" r="A7844">
        <v>205837002231</v>
      </c>
      <c t="s" s="136" r="B7844">
        <v>5197</v>
      </c>
      <c t="s" s="136" r="C7844">
        <v>4952</v>
      </c>
      <c t="s" s="136" r="D7844">
        <v>5197</v>
      </c>
      <c t="s" s="136" r="E7844">
        <v>12128</v>
      </c>
      <c s="150" r="F7844"/>
    </row>
    <row r="7845">
      <c s="113" r="A7845">
        <v>205837002827</v>
      </c>
      <c t="s" s="136" r="B7845">
        <v>5197</v>
      </c>
      <c t="s" s="136" r="C7845">
        <v>4952</v>
      </c>
      <c t="s" s="136" r="D7845">
        <v>5197</v>
      </c>
      <c t="s" s="136" r="E7845">
        <v>12129</v>
      </c>
      <c s="150" r="F7845"/>
    </row>
    <row r="7846">
      <c s="113" r="A7846">
        <v>205837004064</v>
      </c>
      <c t="s" s="136" r="B7846">
        <v>5197</v>
      </c>
      <c t="s" s="136" r="C7846">
        <v>4952</v>
      </c>
      <c t="s" s="136" r="D7846">
        <v>5197</v>
      </c>
      <c t="s" s="136" r="E7846">
        <v>12130</v>
      </c>
      <c s="150" r="F7846"/>
    </row>
    <row r="7847">
      <c s="113" r="A7847">
        <v>205837005524</v>
      </c>
      <c t="s" s="136" r="B7847">
        <v>5197</v>
      </c>
      <c t="s" s="136" r="C7847">
        <v>4952</v>
      </c>
      <c t="s" s="136" r="D7847">
        <v>5197</v>
      </c>
      <c t="s" s="136" r="E7847">
        <v>2203</v>
      </c>
      <c s="150" r="F7847"/>
    </row>
    <row r="7848">
      <c s="113" r="A7848">
        <v>205837005907</v>
      </c>
      <c t="s" s="136" r="B7848">
        <v>5197</v>
      </c>
      <c t="s" s="136" r="C7848">
        <v>4952</v>
      </c>
      <c t="s" s="136" r="D7848">
        <v>5197</v>
      </c>
      <c t="s" s="136" r="E7848">
        <v>12131</v>
      </c>
      <c s="150" r="F7848"/>
    </row>
    <row r="7849">
      <c s="113" r="A7849">
        <v>205837000166</v>
      </c>
      <c t="s" s="136" r="B7849">
        <v>5197</v>
      </c>
      <c t="s" s="136" r="C7849">
        <v>4952</v>
      </c>
      <c t="s" s="136" r="D7849">
        <v>5197</v>
      </c>
      <c t="s" s="136" r="E7849">
        <v>12132</v>
      </c>
      <c s="150" r="F7849"/>
    </row>
    <row r="7850">
      <c s="113" r="A7850">
        <v>205837004391</v>
      </c>
      <c t="s" s="136" r="B7850">
        <v>5197</v>
      </c>
      <c t="s" s="136" r="C7850">
        <v>4952</v>
      </c>
      <c t="s" s="136" r="D7850">
        <v>5197</v>
      </c>
      <c t="s" s="136" r="E7850">
        <v>12133</v>
      </c>
      <c s="150" r="F7850"/>
    </row>
    <row r="7851">
      <c s="113" r="A7851">
        <v>205837006015</v>
      </c>
      <c t="s" s="136" r="B7851">
        <v>5197</v>
      </c>
      <c t="s" s="136" r="C7851">
        <v>4952</v>
      </c>
      <c t="s" s="136" r="D7851">
        <v>5197</v>
      </c>
      <c t="s" s="136" r="E7851">
        <v>12134</v>
      </c>
      <c s="150" r="F7851"/>
    </row>
    <row r="7852">
      <c s="113" r="A7852">
        <v>205837006296</v>
      </c>
      <c t="s" s="136" r="B7852">
        <v>5197</v>
      </c>
      <c t="s" s="136" r="C7852">
        <v>4952</v>
      </c>
      <c t="s" s="136" r="D7852">
        <v>5197</v>
      </c>
      <c t="s" s="136" r="E7852">
        <v>12135</v>
      </c>
      <c s="150" r="F7852"/>
    </row>
    <row r="7853">
      <c s="113" r="A7853">
        <v>205837007063</v>
      </c>
      <c t="s" s="136" r="B7853">
        <v>5197</v>
      </c>
      <c t="s" s="136" r="C7853">
        <v>4952</v>
      </c>
      <c t="s" s="136" r="D7853">
        <v>5197</v>
      </c>
      <c t="s" s="136" r="E7853">
        <v>12136</v>
      </c>
      <c s="150" r="F7853"/>
    </row>
    <row r="7854">
      <c s="113" r="A7854">
        <v>205837007064</v>
      </c>
      <c t="s" s="136" r="B7854">
        <v>5197</v>
      </c>
      <c t="s" s="136" r="C7854">
        <v>4952</v>
      </c>
      <c t="s" s="136" r="D7854">
        <v>5197</v>
      </c>
      <c t="s" s="136" r="E7854">
        <v>10103</v>
      </c>
      <c s="150" r="F7854"/>
    </row>
    <row r="7855">
      <c s="113" r="A7855">
        <v>205837007187</v>
      </c>
      <c t="s" s="136" r="B7855">
        <v>5197</v>
      </c>
      <c t="s" s="136" r="C7855">
        <v>4952</v>
      </c>
      <c t="s" s="136" r="D7855">
        <v>5197</v>
      </c>
      <c t="s" s="136" r="E7855">
        <v>12137</v>
      </c>
      <c s="150" r="F7855"/>
    </row>
    <row r="7856">
      <c s="113" r="A7856">
        <v>205837007209</v>
      </c>
      <c t="s" s="136" r="B7856">
        <v>5197</v>
      </c>
      <c t="s" s="136" r="C7856">
        <v>4952</v>
      </c>
      <c t="s" s="136" r="D7856">
        <v>5197</v>
      </c>
      <c t="s" s="136" r="E7856">
        <v>12138</v>
      </c>
      <c s="150" r="F7856"/>
    </row>
    <row r="7857">
      <c s="113" r="A7857">
        <v>205837007217</v>
      </c>
      <c t="s" s="136" r="B7857">
        <v>5197</v>
      </c>
      <c t="s" s="136" r="C7857">
        <v>4952</v>
      </c>
      <c t="s" s="136" r="D7857">
        <v>5197</v>
      </c>
      <c t="s" s="136" r="E7857">
        <v>12139</v>
      </c>
      <c s="150" r="F7857"/>
    </row>
    <row r="7858">
      <c s="113" r="A7858">
        <v>205837007225</v>
      </c>
      <c t="s" s="136" r="B7858">
        <v>5197</v>
      </c>
      <c t="s" s="136" r="C7858">
        <v>4952</v>
      </c>
      <c t="s" s="136" r="D7858">
        <v>5197</v>
      </c>
      <c t="s" s="136" r="E7858">
        <v>12140</v>
      </c>
      <c s="150" r="F7858"/>
    </row>
    <row r="7859">
      <c s="113" r="A7859">
        <v>205854000048</v>
      </c>
      <c t="s" s="136" r="B7859">
        <v>12141</v>
      </c>
      <c t="s" s="136" r="C7859">
        <v>4952</v>
      </c>
      <c t="s" s="136" r="D7859">
        <v>4952</v>
      </c>
      <c t="s" s="136" r="E7859">
        <v>2205</v>
      </c>
      <c s="150" r="F7859"/>
    </row>
    <row r="7860">
      <c s="113" r="A7860">
        <v>205854000129</v>
      </c>
      <c t="s" s="136" r="B7860">
        <v>12141</v>
      </c>
      <c t="s" s="136" r="C7860">
        <v>4952</v>
      </c>
      <c t="s" s="136" r="D7860">
        <v>4952</v>
      </c>
      <c t="s" s="136" r="E7860">
        <v>2206</v>
      </c>
      <c s="150" r="F7860"/>
    </row>
    <row r="7861">
      <c s="113" r="A7861">
        <v>205854000501</v>
      </c>
      <c t="s" s="136" r="B7861">
        <v>12141</v>
      </c>
      <c t="s" s="136" r="C7861">
        <v>4952</v>
      </c>
      <c t="s" s="136" r="D7861">
        <v>4952</v>
      </c>
      <c t="s" s="136" r="E7861">
        <v>2207</v>
      </c>
      <c s="150" r="F7861"/>
    </row>
    <row r="7862">
      <c s="113" r="A7862">
        <v>205854000706</v>
      </c>
      <c t="s" s="136" r="B7862">
        <v>12141</v>
      </c>
      <c t="s" s="136" r="C7862">
        <v>4952</v>
      </c>
      <c t="s" s="136" r="D7862">
        <v>4952</v>
      </c>
      <c t="s" s="136" r="E7862">
        <v>2208</v>
      </c>
      <c s="150" r="F7862"/>
    </row>
    <row r="7863">
      <c s="113" r="A7863">
        <v>205858000093</v>
      </c>
      <c t="s" s="136" r="B7863">
        <v>5207</v>
      </c>
      <c t="s" s="136" r="C7863">
        <v>4952</v>
      </c>
      <c t="s" s="136" r="D7863">
        <v>4952</v>
      </c>
      <c t="s" s="136" r="E7863">
        <v>2209</v>
      </c>
      <c s="150" r="F7863"/>
    </row>
    <row r="7864">
      <c s="113" r="A7864">
        <v>205861000037</v>
      </c>
      <c t="s" s="136" r="B7864">
        <v>7568</v>
      </c>
      <c t="s" s="136" r="C7864">
        <v>4952</v>
      </c>
      <c t="s" s="136" r="D7864">
        <v>4952</v>
      </c>
      <c t="s" s="136" r="E7864">
        <v>2210</v>
      </c>
      <c s="150" r="F7864"/>
    </row>
    <row r="7865">
      <c s="113" r="A7865">
        <v>205873000105</v>
      </c>
      <c t="s" s="136" r="B7865">
        <v>5210</v>
      </c>
      <c t="s" s="136" r="C7865">
        <v>4952</v>
      </c>
      <c t="s" s="136" r="D7865">
        <v>4952</v>
      </c>
      <c t="s" s="136" r="E7865">
        <v>2211</v>
      </c>
      <c s="150" r="F7865"/>
    </row>
    <row r="7866">
      <c s="113" r="A7866">
        <v>205873000342</v>
      </c>
      <c t="s" s="136" r="B7866">
        <v>5210</v>
      </c>
      <c t="s" s="136" r="C7866">
        <v>4952</v>
      </c>
      <c t="s" s="136" r="D7866">
        <v>4952</v>
      </c>
      <c t="s" s="136" r="E7866">
        <v>2212</v>
      </c>
      <c s="150" r="F7866"/>
    </row>
    <row r="7867">
      <c s="113" r="A7867">
        <v>205887001392</v>
      </c>
      <c t="s" s="136" r="B7867">
        <v>12142</v>
      </c>
      <c t="s" s="136" r="C7867">
        <v>4952</v>
      </c>
      <c t="s" s="136" r="D7867">
        <v>4952</v>
      </c>
      <c t="s" s="136" r="E7867">
        <v>2213</v>
      </c>
      <c s="150" r="F7867"/>
    </row>
    <row r="7868">
      <c s="113" r="A7868">
        <v>205887001678</v>
      </c>
      <c t="s" s="136" r="B7868">
        <v>12142</v>
      </c>
      <c t="s" s="136" r="C7868">
        <v>4952</v>
      </c>
      <c t="s" s="136" r="D7868">
        <v>4952</v>
      </c>
      <c t="s" s="136" r="E7868">
        <v>2214</v>
      </c>
      <c s="150" r="F7868"/>
    </row>
    <row r="7869">
      <c s="113" r="A7869">
        <v>205887001775</v>
      </c>
      <c t="s" s="136" r="B7869">
        <v>12142</v>
      </c>
      <c t="s" s="136" r="C7869">
        <v>4952</v>
      </c>
      <c t="s" s="136" r="D7869">
        <v>4952</v>
      </c>
      <c t="s" s="136" r="E7869">
        <v>2215</v>
      </c>
      <c s="150" r="F7869"/>
    </row>
    <row r="7870">
      <c s="113" r="A7870">
        <v>205890000003</v>
      </c>
      <c t="s" s="136" r="B7870">
        <v>5214</v>
      </c>
      <c t="s" s="136" r="C7870">
        <v>4952</v>
      </c>
      <c t="s" s="136" r="D7870">
        <v>4952</v>
      </c>
      <c t="s" s="136" r="E7870">
        <v>2216</v>
      </c>
      <c s="150" r="F7870"/>
    </row>
    <row r="7871">
      <c s="113" r="A7871">
        <v>205890000062</v>
      </c>
      <c t="s" s="136" r="B7871">
        <v>5214</v>
      </c>
      <c t="s" s="136" r="C7871">
        <v>4952</v>
      </c>
      <c t="s" s="136" r="D7871">
        <v>4952</v>
      </c>
      <c t="s" s="136" r="E7871">
        <v>12143</v>
      </c>
      <c s="150" r="F7871"/>
    </row>
    <row r="7872">
      <c s="113" r="A7872">
        <v>205890000097</v>
      </c>
      <c t="s" s="136" r="B7872">
        <v>5214</v>
      </c>
      <c t="s" s="136" r="C7872">
        <v>4952</v>
      </c>
      <c t="s" s="136" r="D7872">
        <v>4952</v>
      </c>
      <c t="s" s="136" r="E7872">
        <v>12144</v>
      </c>
      <c s="150" r="F7872"/>
    </row>
    <row r="7873">
      <c s="113" r="A7873">
        <v>205890000445</v>
      </c>
      <c t="s" s="136" r="B7873">
        <v>5214</v>
      </c>
      <c t="s" s="136" r="C7873">
        <v>4952</v>
      </c>
      <c t="s" s="136" r="D7873">
        <v>4952</v>
      </c>
      <c t="s" s="136" r="E7873">
        <v>12145</v>
      </c>
      <c s="150" r="F7873"/>
    </row>
    <row r="7874">
      <c s="113" r="A7874">
        <v>205890000771</v>
      </c>
      <c t="s" s="136" r="B7874">
        <v>5214</v>
      </c>
      <c t="s" s="136" r="C7874">
        <v>4952</v>
      </c>
      <c t="s" s="136" r="D7874">
        <v>4952</v>
      </c>
      <c t="s" s="136" r="E7874">
        <v>12146</v>
      </c>
      <c s="150" r="F7874"/>
    </row>
    <row r="7875">
      <c s="113" r="A7875">
        <v>205890001085</v>
      </c>
      <c t="s" s="136" r="B7875">
        <v>5214</v>
      </c>
      <c t="s" s="136" r="C7875">
        <v>4952</v>
      </c>
      <c t="s" s="136" r="D7875">
        <v>4952</v>
      </c>
      <c t="s" s="136" r="E7875">
        <v>12147</v>
      </c>
      <c s="150" r="F7875"/>
    </row>
    <row r="7876">
      <c s="113" r="A7876">
        <v>205890001131</v>
      </c>
      <c t="s" s="136" r="B7876">
        <v>5214</v>
      </c>
      <c t="s" s="136" r="C7876">
        <v>4952</v>
      </c>
      <c t="s" s="136" r="D7876">
        <v>4952</v>
      </c>
      <c t="s" s="136" r="E7876">
        <v>12148</v>
      </c>
      <c s="150" r="F7876"/>
    </row>
    <row r="7877">
      <c s="113" r="A7877">
        <v>205890000259</v>
      </c>
      <c t="s" s="136" r="B7877">
        <v>5214</v>
      </c>
      <c t="s" s="136" r="C7877">
        <v>4952</v>
      </c>
      <c t="s" s="136" r="D7877">
        <v>4952</v>
      </c>
      <c t="s" s="136" r="E7877">
        <v>12149</v>
      </c>
      <c s="150" r="F7877"/>
    </row>
    <row r="7878">
      <c s="113" r="A7878">
        <v>205890000291</v>
      </c>
      <c t="s" s="136" r="B7878">
        <v>5214</v>
      </c>
      <c t="s" s="136" r="C7878">
        <v>4952</v>
      </c>
      <c t="s" s="136" r="D7878">
        <v>4952</v>
      </c>
      <c t="s" s="136" r="E7878">
        <v>12150</v>
      </c>
      <c s="150" r="F7878"/>
    </row>
    <row r="7879">
      <c s="113" r="A7879">
        <v>205890000313</v>
      </c>
      <c t="s" s="136" r="B7879">
        <v>5214</v>
      </c>
      <c t="s" s="136" r="C7879">
        <v>4952</v>
      </c>
      <c t="s" s="136" r="D7879">
        <v>4952</v>
      </c>
      <c t="s" s="136" r="E7879">
        <v>12151</v>
      </c>
      <c s="150" r="F7879"/>
    </row>
    <row r="7880">
      <c s="113" r="A7880">
        <v>205890000615</v>
      </c>
      <c t="s" s="136" r="B7880">
        <v>5214</v>
      </c>
      <c t="s" s="136" r="C7880">
        <v>4952</v>
      </c>
      <c t="s" s="136" r="D7880">
        <v>4952</v>
      </c>
      <c t="s" s="136" r="E7880">
        <v>12152</v>
      </c>
      <c s="150" r="F7880"/>
    </row>
    <row r="7881">
      <c s="113" r="A7881">
        <v>205890000755</v>
      </c>
      <c t="s" s="136" r="B7881">
        <v>5214</v>
      </c>
      <c t="s" s="136" r="C7881">
        <v>4952</v>
      </c>
      <c t="s" s="136" r="D7881">
        <v>4952</v>
      </c>
      <c t="s" s="136" r="E7881">
        <v>12153</v>
      </c>
      <c s="150" r="F7881"/>
    </row>
    <row r="7882">
      <c s="113" r="A7882">
        <v>205890000810</v>
      </c>
      <c t="s" s="136" r="B7882">
        <v>5214</v>
      </c>
      <c t="s" s="136" r="C7882">
        <v>4952</v>
      </c>
      <c t="s" s="136" r="D7882">
        <v>4952</v>
      </c>
      <c t="s" s="136" r="E7882">
        <v>12154</v>
      </c>
      <c s="150" r="F7882"/>
    </row>
    <row r="7883">
      <c s="113" r="A7883">
        <v>205890000933</v>
      </c>
      <c t="s" s="136" r="B7883">
        <v>5214</v>
      </c>
      <c t="s" s="136" r="C7883">
        <v>4952</v>
      </c>
      <c t="s" s="136" r="D7883">
        <v>4952</v>
      </c>
      <c t="s" s="136" r="E7883">
        <v>12155</v>
      </c>
      <c s="150" r="F7883"/>
    </row>
    <row r="7884">
      <c s="113" r="A7884">
        <v>205890001221</v>
      </c>
      <c t="s" s="136" r="B7884">
        <v>5214</v>
      </c>
      <c t="s" s="136" r="C7884">
        <v>4952</v>
      </c>
      <c t="s" s="136" r="D7884">
        <v>4952</v>
      </c>
      <c t="s" s="136" r="E7884">
        <v>12156</v>
      </c>
      <c s="150" r="F7884"/>
    </row>
    <row r="7885">
      <c s="113" r="A7885">
        <v>205893000306</v>
      </c>
      <c t="s" s="136" r="B7885">
        <v>5216</v>
      </c>
      <c t="s" s="136" r="C7885">
        <v>4952</v>
      </c>
      <c t="s" s="136" r="D7885">
        <v>4952</v>
      </c>
      <c t="s" s="136" r="E7885">
        <v>2218</v>
      </c>
      <c s="150" r="F7885"/>
    </row>
    <row r="7886">
      <c s="113" r="A7886">
        <v>205893000446</v>
      </c>
      <c t="s" s="136" r="B7886">
        <v>5216</v>
      </c>
      <c t="s" s="136" r="C7886">
        <v>4952</v>
      </c>
      <c t="s" s="136" r="D7886">
        <v>4952</v>
      </c>
      <c t="s" s="136" r="E7886">
        <v>2219</v>
      </c>
      <c s="150" r="F7886"/>
    </row>
    <row r="7887">
      <c s="113" r="A7887">
        <v>205895000206</v>
      </c>
      <c t="s" s="136" r="B7887">
        <v>4234</v>
      </c>
      <c t="s" s="136" r="C7887">
        <v>4952</v>
      </c>
      <c t="s" s="136" r="D7887">
        <v>4952</v>
      </c>
      <c t="s" s="136" r="E7887">
        <v>12157</v>
      </c>
      <c s="150" r="F7887"/>
    </row>
    <row r="7888">
      <c s="113" r="A7888">
        <v>205895000966</v>
      </c>
      <c t="s" s="136" r="B7888">
        <v>4234</v>
      </c>
      <c t="s" s="136" r="C7888">
        <v>4952</v>
      </c>
      <c t="s" s="136" r="D7888">
        <v>4952</v>
      </c>
      <c t="s" s="136" r="E7888">
        <v>12158</v>
      </c>
      <c s="150" r="F7888"/>
    </row>
    <row r="7889">
      <c s="113" r="A7889">
        <v>205895001121</v>
      </c>
      <c t="s" s="136" r="B7889">
        <v>4234</v>
      </c>
      <c t="s" s="136" r="C7889">
        <v>4952</v>
      </c>
      <c t="s" s="136" r="D7889">
        <v>4952</v>
      </c>
      <c t="s" s="136" r="E7889">
        <v>12159</v>
      </c>
      <c s="150" r="F7889"/>
    </row>
    <row r="7890">
      <c s="113" r="A7890">
        <v>205895001644</v>
      </c>
      <c t="s" s="136" r="B7890">
        <v>4234</v>
      </c>
      <c t="s" s="136" r="C7890">
        <v>4952</v>
      </c>
      <c t="s" s="136" r="D7890">
        <v>4952</v>
      </c>
      <c t="s" s="136" r="E7890">
        <v>12160</v>
      </c>
      <c s="150" r="F7890"/>
    </row>
    <row r="7891">
      <c s="113" r="A7891">
        <v>205895001954</v>
      </c>
      <c t="s" s="136" r="B7891">
        <v>4234</v>
      </c>
      <c t="s" s="136" r="C7891">
        <v>4952</v>
      </c>
      <c t="s" s="136" r="D7891">
        <v>4952</v>
      </c>
      <c t="s" s="136" r="E7891">
        <v>12161</v>
      </c>
      <c s="150" r="F7891"/>
    </row>
    <row r="7892">
      <c s="113" r="A7892">
        <v>205895000150</v>
      </c>
      <c t="s" s="136" r="B7892">
        <v>4234</v>
      </c>
      <c t="s" s="136" r="C7892">
        <v>4952</v>
      </c>
      <c t="s" s="136" r="D7892">
        <v>4952</v>
      </c>
      <c t="s" s="136" r="E7892">
        <v>12162</v>
      </c>
      <c s="150" r="F7892"/>
    </row>
    <row r="7893">
      <c s="113" r="A7893">
        <v>205895000320</v>
      </c>
      <c t="s" s="136" r="B7893">
        <v>4234</v>
      </c>
      <c t="s" s="136" r="C7893">
        <v>4952</v>
      </c>
      <c t="s" s="136" r="D7893">
        <v>4952</v>
      </c>
      <c t="s" s="136" r="E7893">
        <v>12163</v>
      </c>
      <c s="150" r="F7893"/>
    </row>
    <row r="7894">
      <c s="113" r="A7894">
        <v>205895000397</v>
      </c>
      <c t="s" s="136" r="B7894">
        <v>4234</v>
      </c>
      <c t="s" s="136" r="C7894">
        <v>4952</v>
      </c>
      <c t="s" s="136" r="D7894">
        <v>4952</v>
      </c>
      <c t="s" s="136" r="E7894">
        <v>12164</v>
      </c>
      <c s="150" r="F7894"/>
    </row>
    <row r="7895">
      <c s="113" r="A7895">
        <v>205895000842</v>
      </c>
      <c t="s" s="136" r="B7895">
        <v>4234</v>
      </c>
      <c t="s" s="136" r="C7895">
        <v>4952</v>
      </c>
      <c t="s" s="136" r="D7895">
        <v>4952</v>
      </c>
      <c t="s" s="136" r="E7895">
        <v>12165</v>
      </c>
      <c s="150" r="F7895"/>
    </row>
    <row r="7896">
      <c s="113" r="A7896">
        <v>205895001148</v>
      </c>
      <c t="s" s="136" r="B7896">
        <v>4234</v>
      </c>
      <c t="s" s="136" r="C7896">
        <v>4952</v>
      </c>
      <c t="s" s="136" r="D7896">
        <v>4952</v>
      </c>
      <c t="s" s="136" r="E7896">
        <v>12166</v>
      </c>
      <c s="150" r="F7896"/>
    </row>
    <row r="7897">
      <c s="113" r="A7897">
        <v>205895001237</v>
      </c>
      <c t="s" s="136" r="B7897">
        <v>4234</v>
      </c>
      <c t="s" s="136" r="C7897">
        <v>4952</v>
      </c>
      <c t="s" s="136" r="D7897">
        <v>4952</v>
      </c>
      <c t="s" s="136" r="E7897">
        <v>12167</v>
      </c>
      <c s="150" r="F7897"/>
    </row>
    <row r="7898">
      <c s="113" r="A7898">
        <v>205895001601</v>
      </c>
      <c t="s" s="136" r="B7898">
        <v>4234</v>
      </c>
      <c t="s" s="136" r="C7898">
        <v>4952</v>
      </c>
      <c t="s" s="136" r="D7898">
        <v>4952</v>
      </c>
      <c t="s" s="136" r="E7898">
        <v>12168</v>
      </c>
      <c s="150" r="F7898"/>
    </row>
    <row r="7899">
      <c s="113" r="A7899">
        <v>205895001849</v>
      </c>
      <c t="s" s="136" r="B7899">
        <v>4234</v>
      </c>
      <c t="s" s="136" r="C7899">
        <v>4952</v>
      </c>
      <c t="s" s="136" r="D7899">
        <v>4952</v>
      </c>
      <c t="s" s="136" r="E7899">
        <v>12169</v>
      </c>
      <c s="150" r="F7899"/>
    </row>
    <row r="7900">
      <c s="113" r="A7900">
        <v>205895001865</v>
      </c>
      <c t="s" s="136" r="B7900">
        <v>4234</v>
      </c>
      <c t="s" s="136" r="C7900">
        <v>4952</v>
      </c>
      <c t="s" s="136" r="D7900">
        <v>4952</v>
      </c>
      <c t="s" s="136" r="E7900">
        <v>12170</v>
      </c>
      <c s="150" r="F7900"/>
    </row>
    <row r="7901">
      <c s="113" r="A7901">
        <v>205895000346</v>
      </c>
      <c t="s" s="136" r="B7901">
        <v>4234</v>
      </c>
      <c t="s" s="136" r="C7901">
        <v>4952</v>
      </c>
      <c t="s" s="136" r="D7901">
        <v>4952</v>
      </c>
      <c t="s" s="136" r="E7901">
        <v>12171</v>
      </c>
      <c s="150" r="F7901"/>
    </row>
    <row r="7902">
      <c s="113" r="A7902">
        <v>205895000354</v>
      </c>
      <c t="s" s="136" r="B7902">
        <v>4234</v>
      </c>
      <c t="s" s="136" r="C7902">
        <v>4952</v>
      </c>
      <c t="s" s="136" r="D7902">
        <v>4952</v>
      </c>
      <c t="s" s="136" r="E7902">
        <v>12172</v>
      </c>
      <c s="150" r="F7902"/>
    </row>
    <row r="7903">
      <c s="113" r="A7903">
        <v>205895001792</v>
      </c>
      <c t="s" s="136" r="B7903">
        <v>4234</v>
      </c>
      <c t="s" s="136" r="C7903">
        <v>4952</v>
      </c>
      <c t="s" s="136" r="D7903">
        <v>4952</v>
      </c>
      <c t="s" s="136" r="E7903">
        <v>12173</v>
      </c>
      <c s="150" r="F7903"/>
    </row>
    <row r="7904">
      <c s="113" r="A7904">
        <v>205895002098</v>
      </c>
      <c t="s" s="136" r="B7904">
        <v>4234</v>
      </c>
      <c t="s" s="136" r="C7904">
        <v>4952</v>
      </c>
      <c t="s" s="136" r="D7904">
        <v>4952</v>
      </c>
      <c t="s" s="136" r="E7904">
        <v>12174</v>
      </c>
      <c s="150" r="F7904"/>
    </row>
    <row r="7905">
      <c s="113" r="A7905">
        <v>205120001397</v>
      </c>
      <c t="s" s="136" r="B7905">
        <v>5113</v>
      </c>
      <c t="s" s="136" r="C7905">
        <v>4952</v>
      </c>
      <c t="s" s="136" r="D7905">
        <v>4952</v>
      </c>
      <c t="s" s="136" r="E7905">
        <v>12175</v>
      </c>
      <c s="150" r="F7905"/>
    </row>
    <row r="7906">
      <c s="113" r="A7906">
        <v>205154001175</v>
      </c>
      <c t="s" s="136" r="B7906">
        <v>5113</v>
      </c>
      <c t="s" s="136" r="C7906">
        <v>4952</v>
      </c>
      <c t="s" s="136" r="D7906">
        <v>4952</v>
      </c>
      <c t="s" s="136" r="E7906">
        <v>12176</v>
      </c>
      <c s="150" r="F7906"/>
    </row>
    <row r="7907">
      <c s="113" r="A7907">
        <v>205154001795</v>
      </c>
      <c t="s" s="136" r="B7907">
        <v>5113</v>
      </c>
      <c t="s" s="136" r="C7907">
        <v>4952</v>
      </c>
      <c t="s" s="136" r="D7907">
        <v>4952</v>
      </c>
      <c t="s" s="136" r="E7907">
        <v>12177</v>
      </c>
      <c s="150" r="F7907"/>
    </row>
    <row r="7908">
      <c s="113" r="A7908">
        <v>205895000478</v>
      </c>
      <c t="s" s="136" r="B7908">
        <v>5113</v>
      </c>
      <c t="s" s="136" r="C7908">
        <v>4952</v>
      </c>
      <c t="s" s="136" r="D7908">
        <v>4952</v>
      </c>
      <c t="s" s="136" r="E7908">
        <v>12178</v>
      </c>
      <c s="150" r="F7908"/>
    </row>
    <row r="7909">
      <c s="113" r="A7909">
        <v>205895001245</v>
      </c>
      <c t="s" s="136" r="B7909">
        <v>5113</v>
      </c>
      <c t="s" s="136" r="C7909">
        <v>4952</v>
      </c>
      <c t="s" s="136" r="D7909">
        <v>4952</v>
      </c>
      <c t="s" s="136" r="E7909">
        <v>12179</v>
      </c>
      <c s="150" r="F7909"/>
    </row>
    <row r="7910">
      <c s="113" r="A7910">
        <v>205895000125</v>
      </c>
      <c t="s" s="136" r="B7910">
        <v>4234</v>
      </c>
      <c t="s" s="136" r="C7910">
        <v>4952</v>
      </c>
      <c t="s" s="136" r="D7910">
        <v>4952</v>
      </c>
      <c t="s" s="136" r="E7910">
        <v>12180</v>
      </c>
      <c s="150" r="F7910"/>
    </row>
    <row r="7911">
      <c s="113" r="A7911">
        <v>205895000851</v>
      </c>
      <c t="s" s="136" r="B7911">
        <v>4234</v>
      </c>
      <c t="s" s="136" r="C7911">
        <v>4952</v>
      </c>
      <c t="s" s="136" r="D7911">
        <v>4952</v>
      </c>
      <c t="s" s="136" r="E7911">
        <v>12181</v>
      </c>
      <c s="150" r="F7911"/>
    </row>
    <row r="7912">
      <c s="113" r="A7912">
        <v>205895000991</v>
      </c>
      <c t="s" s="136" r="B7912">
        <v>4234</v>
      </c>
      <c t="s" s="136" r="C7912">
        <v>4952</v>
      </c>
      <c t="s" s="136" r="D7912">
        <v>4952</v>
      </c>
      <c t="s" s="136" r="E7912">
        <v>12182</v>
      </c>
      <c s="150" r="F7912"/>
    </row>
    <row r="7913">
      <c s="113" r="A7913">
        <v>205895001075</v>
      </c>
      <c t="s" s="136" r="B7913">
        <v>4234</v>
      </c>
      <c t="s" s="136" r="C7913">
        <v>4952</v>
      </c>
      <c t="s" s="136" r="D7913">
        <v>4952</v>
      </c>
      <c t="s" s="136" r="E7913">
        <v>12183</v>
      </c>
      <c s="150" r="F7913"/>
    </row>
    <row r="7914">
      <c s="113" r="A7914">
        <v>205895001091</v>
      </c>
      <c t="s" s="136" r="B7914">
        <v>4234</v>
      </c>
      <c t="s" s="136" r="C7914">
        <v>4952</v>
      </c>
      <c t="s" s="136" r="D7914">
        <v>4952</v>
      </c>
      <c t="s" s="136" r="E7914">
        <v>12184</v>
      </c>
      <c s="150" r="F7914"/>
    </row>
    <row r="7915">
      <c s="113" r="A7915">
        <v>205895001261</v>
      </c>
      <c t="s" s="136" r="B7915">
        <v>4234</v>
      </c>
      <c t="s" s="136" r="C7915">
        <v>4952</v>
      </c>
      <c t="s" s="136" r="D7915">
        <v>4952</v>
      </c>
      <c t="s" s="136" r="E7915">
        <v>12185</v>
      </c>
      <c s="150" r="F7915"/>
    </row>
    <row r="7916">
      <c s="113" r="A7916">
        <v>205895001466</v>
      </c>
      <c t="s" s="136" r="B7916">
        <v>4234</v>
      </c>
      <c t="s" s="136" r="C7916">
        <v>4952</v>
      </c>
      <c t="s" s="136" r="D7916">
        <v>4952</v>
      </c>
      <c t="s" s="136" r="E7916">
        <v>12186</v>
      </c>
      <c s="150" r="F7916"/>
    </row>
    <row r="7917">
      <c s="113" r="A7917">
        <v>205895001997</v>
      </c>
      <c t="s" s="136" r="B7917">
        <v>4234</v>
      </c>
      <c t="s" s="136" r="C7917">
        <v>4952</v>
      </c>
      <c t="s" s="136" r="D7917">
        <v>4952</v>
      </c>
      <c t="s" s="136" r="E7917">
        <v>12187</v>
      </c>
      <c s="150" r="F7917"/>
    </row>
    <row r="7918">
      <c s="113" r="A7918">
        <v>205895002021</v>
      </c>
      <c t="s" s="136" r="B7918">
        <v>4234</v>
      </c>
      <c t="s" s="136" r="C7918">
        <v>4952</v>
      </c>
      <c t="s" s="136" r="D7918">
        <v>4952</v>
      </c>
      <c t="s" s="136" r="E7918">
        <v>11687</v>
      </c>
      <c s="150" r="F7918"/>
    </row>
    <row r="7919">
      <c s="113" r="A7919">
        <v>205895000702</v>
      </c>
      <c t="s" s="136" r="B7919">
        <v>4234</v>
      </c>
      <c t="s" s="136" r="C7919">
        <v>4952</v>
      </c>
      <c t="s" s="136" r="D7919">
        <v>4952</v>
      </c>
      <c t="s" s="136" r="E7919">
        <v>12188</v>
      </c>
      <c s="150" r="F7919"/>
    </row>
    <row r="7920">
      <c s="113" r="A7920">
        <v>205895001407</v>
      </c>
      <c t="s" s="136" r="B7920">
        <v>4234</v>
      </c>
      <c t="s" s="136" r="C7920">
        <v>4952</v>
      </c>
      <c t="s" s="136" r="D7920">
        <v>4952</v>
      </c>
      <c t="s" s="136" r="E7920">
        <v>12189</v>
      </c>
      <c s="150" r="F7920"/>
    </row>
    <row r="7921">
      <c s="113" r="A7921">
        <v>205895001474</v>
      </c>
      <c t="s" s="136" r="B7921">
        <v>4234</v>
      </c>
      <c t="s" s="136" r="C7921">
        <v>4952</v>
      </c>
      <c t="s" s="136" r="D7921">
        <v>4952</v>
      </c>
      <c t="s" s="136" r="E7921">
        <v>12190</v>
      </c>
      <c s="150" r="F7921"/>
    </row>
    <row r="7922">
      <c s="113" r="A7922">
        <v>205895001652</v>
      </c>
      <c t="s" s="136" r="B7922">
        <v>4234</v>
      </c>
      <c t="s" s="136" r="C7922">
        <v>4952</v>
      </c>
      <c t="s" s="136" r="D7922">
        <v>4952</v>
      </c>
      <c t="s" s="136" r="E7922">
        <v>11831</v>
      </c>
      <c s="150" r="F7922"/>
    </row>
    <row r="7923">
      <c s="113" r="A7923">
        <v>205895001709</v>
      </c>
      <c t="s" s="136" r="B7923">
        <v>4234</v>
      </c>
      <c t="s" s="136" r="C7923">
        <v>4952</v>
      </c>
      <c t="s" s="136" r="D7923">
        <v>4952</v>
      </c>
      <c t="s" s="136" r="E7923">
        <v>12191</v>
      </c>
      <c s="150" r="F7923"/>
    </row>
    <row r="7924">
      <c s="113" r="A7924">
        <v>205895001784</v>
      </c>
      <c t="s" s="136" r="B7924">
        <v>4234</v>
      </c>
      <c t="s" s="136" r="C7924">
        <v>4952</v>
      </c>
      <c t="s" s="136" r="D7924">
        <v>4952</v>
      </c>
      <c t="s" s="136" r="E7924">
        <v>12192</v>
      </c>
      <c s="150" r="F7924"/>
    </row>
    <row r="7925">
      <c s="113" r="A7925">
        <v>205895002039</v>
      </c>
      <c t="s" s="136" r="B7925">
        <v>4234</v>
      </c>
      <c t="s" s="136" r="C7925">
        <v>4952</v>
      </c>
      <c t="s" s="136" r="D7925">
        <v>4952</v>
      </c>
      <c t="s" s="136" r="E7925">
        <v>12193</v>
      </c>
      <c s="150" r="F7925"/>
    </row>
    <row r="7926">
      <c s="113" r="A7926">
        <v>205895002047</v>
      </c>
      <c t="s" s="136" r="B7926">
        <v>4234</v>
      </c>
      <c t="s" s="136" r="C7926">
        <v>4952</v>
      </c>
      <c t="s" s="136" r="D7926">
        <v>4952</v>
      </c>
      <c t="s" s="136" r="E7926">
        <v>12194</v>
      </c>
      <c s="150" r="F7926"/>
    </row>
    <row r="7927">
      <c s="113" r="A7927">
        <v>205895002055</v>
      </c>
      <c t="s" s="136" r="B7927">
        <v>4234</v>
      </c>
      <c t="s" s="136" r="C7927">
        <v>4952</v>
      </c>
      <c t="s" s="136" r="D7927">
        <v>4952</v>
      </c>
      <c t="s" s="136" r="E7927">
        <v>12195</v>
      </c>
      <c s="150" r="F7927"/>
    </row>
    <row r="7928">
      <c s="113" r="A7928">
        <v>205895002250</v>
      </c>
      <c t="s" s="136" r="B7928">
        <v>4234</v>
      </c>
      <c t="s" s="136" r="C7928">
        <v>4952</v>
      </c>
      <c t="s" s="136" r="D7928">
        <v>4952</v>
      </c>
      <c t="s" s="136" r="E7928">
        <v>12196</v>
      </c>
      <c s="150" r="F7928"/>
    </row>
    <row r="7929">
      <c s="113" r="A7929">
        <v>405895000043</v>
      </c>
      <c t="s" s="136" r="B7929">
        <v>4234</v>
      </c>
      <c t="s" s="136" r="C7929">
        <v>4952</v>
      </c>
      <c t="s" s="136" r="D7929">
        <v>4952</v>
      </c>
      <c t="s" s="136" r="E7929">
        <v>12197</v>
      </c>
      <c s="150" r="F7929"/>
    </row>
    <row r="7930">
      <c s="113" r="A7930">
        <v>205895000311</v>
      </c>
      <c t="s" s="136" r="B7930">
        <v>4234</v>
      </c>
      <c t="s" s="136" r="C7930">
        <v>4952</v>
      </c>
      <c t="s" s="136" r="D7930">
        <v>4952</v>
      </c>
      <c t="s" s="136" r="E7930">
        <v>12198</v>
      </c>
      <c s="150" r="F7930"/>
    </row>
    <row r="7931">
      <c s="113" r="A7931">
        <v>205895001105</v>
      </c>
      <c t="s" s="136" r="B7931">
        <v>4234</v>
      </c>
      <c t="s" s="136" r="C7931">
        <v>4952</v>
      </c>
      <c t="s" s="136" r="D7931">
        <v>4952</v>
      </c>
      <c t="s" s="136" r="E7931">
        <v>12199</v>
      </c>
      <c s="150" r="F7931"/>
    </row>
    <row r="7932">
      <c s="113" r="A7932">
        <v>205895001482</v>
      </c>
      <c t="s" s="136" r="B7932">
        <v>4234</v>
      </c>
      <c t="s" s="136" r="C7932">
        <v>4952</v>
      </c>
      <c t="s" s="136" r="D7932">
        <v>4952</v>
      </c>
      <c t="s" s="136" r="E7932">
        <v>12200</v>
      </c>
      <c s="150" r="F7932"/>
    </row>
    <row r="7933">
      <c s="113" r="A7933">
        <v>205895001733</v>
      </c>
      <c t="s" s="136" r="B7933">
        <v>4234</v>
      </c>
      <c t="s" s="136" r="C7933">
        <v>4952</v>
      </c>
      <c t="s" s="136" r="D7933">
        <v>4952</v>
      </c>
      <c t="s" s="136" r="E7933">
        <v>12201</v>
      </c>
      <c s="150" r="F7933"/>
    </row>
    <row r="7934">
      <c s="113" r="A7934">
        <v>205895001920</v>
      </c>
      <c t="s" s="136" r="B7934">
        <v>4234</v>
      </c>
      <c t="s" s="136" r="C7934">
        <v>4952</v>
      </c>
      <c t="s" s="136" r="D7934">
        <v>4952</v>
      </c>
      <c t="s" s="136" r="E7934">
        <v>12202</v>
      </c>
      <c s="150" r="F7934"/>
    </row>
    <row r="7935">
      <c s="113" r="A7935">
        <v>205895001971</v>
      </c>
      <c t="s" s="136" r="B7935">
        <v>4234</v>
      </c>
      <c t="s" s="136" r="C7935">
        <v>4952</v>
      </c>
      <c t="s" s="136" r="D7935">
        <v>4952</v>
      </c>
      <c t="s" s="136" r="E7935">
        <v>12203</v>
      </c>
      <c s="150" r="F7935"/>
    </row>
    <row r="7936">
      <c s="113" r="A7936">
        <v>405895001449</v>
      </c>
      <c t="s" s="136" r="B7936">
        <v>4234</v>
      </c>
      <c t="s" s="136" r="C7936">
        <v>4952</v>
      </c>
      <c t="s" s="136" r="D7936">
        <v>4952</v>
      </c>
      <c t="s" s="136" r="E7936">
        <v>12204</v>
      </c>
      <c s="150" r="F7936"/>
    </row>
    <row r="7937">
      <c s="113" r="A7937">
        <v>405895001635</v>
      </c>
      <c t="s" s="136" r="B7937">
        <v>4234</v>
      </c>
      <c t="s" s="136" r="C7937">
        <v>4952</v>
      </c>
      <c t="s" s="136" r="D7937">
        <v>4952</v>
      </c>
      <c t="s" s="136" r="E7937">
        <v>12205</v>
      </c>
      <c s="150" r="F7937"/>
    </row>
    <row r="7938">
      <c s="113" r="A7938">
        <v>108001003203</v>
      </c>
      <c t="s" s="136" r="B7938">
        <v>140</v>
      </c>
      <c t="s" s="136" r="C7938">
        <v>5218</v>
      </c>
      <c t="s" s="136" r="D7938">
        <v>140</v>
      </c>
      <c t="s" s="136" r="E7938">
        <v>12206</v>
      </c>
      <c s="150" r="F7938"/>
    </row>
    <row r="7939">
      <c s="113" r="A7939">
        <v>208001017276</v>
      </c>
      <c t="s" s="136" r="B7939">
        <v>140</v>
      </c>
      <c t="s" s="136" r="C7939">
        <v>5218</v>
      </c>
      <c t="s" s="136" r="D7939">
        <v>140</v>
      </c>
      <c t="s" s="136" r="E7939">
        <v>12207</v>
      </c>
      <c s="150" r="F7939"/>
    </row>
    <row r="7940">
      <c s="113" r="A7940">
        <v>208001076825</v>
      </c>
      <c t="s" s="136" r="B7940">
        <v>140</v>
      </c>
      <c t="s" s="136" r="C7940">
        <v>5218</v>
      </c>
      <c t="s" s="136" r="D7940">
        <v>140</v>
      </c>
      <c t="s" s="136" r="E7940">
        <v>2228</v>
      </c>
      <c s="150" r="F7940"/>
    </row>
    <row r="7941">
      <c s="113" r="A7941">
        <v>108078000193</v>
      </c>
      <c t="s" s="136" r="B7941">
        <v>5280</v>
      </c>
      <c t="s" s="136" r="C7941">
        <v>5218</v>
      </c>
      <c t="s" s="136" r="D7941">
        <v>5218</v>
      </c>
      <c t="s" s="136" r="E7941">
        <v>5313</v>
      </c>
      <c s="150" r="F7941"/>
    </row>
    <row r="7942">
      <c s="113" r="A7942">
        <v>208078000643</v>
      </c>
      <c t="s" s="136" r="B7942">
        <v>5280</v>
      </c>
      <c t="s" s="136" r="C7942">
        <v>5218</v>
      </c>
      <c t="s" s="136" r="D7942">
        <v>5218</v>
      </c>
      <c t="s" s="136" r="E7942">
        <v>12208</v>
      </c>
      <c s="150" r="F7942"/>
    </row>
    <row r="7943">
      <c s="113" r="A7943">
        <v>208078000813</v>
      </c>
      <c t="s" s="136" r="B7943">
        <v>5280</v>
      </c>
      <c t="s" s="136" r="C7943">
        <v>5218</v>
      </c>
      <c t="s" s="136" r="D7943">
        <v>5218</v>
      </c>
      <c t="s" s="136" r="E7943">
        <v>12209</v>
      </c>
      <c s="150" r="F7943"/>
    </row>
    <row r="7944">
      <c s="113" r="A7944">
        <v>208137000016</v>
      </c>
      <c t="s" s="136" r="B7944">
        <v>5294</v>
      </c>
      <c t="s" s="136" r="C7944">
        <v>5218</v>
      </c>
      <c t="s" s="136" r="D7944">
        <v>5218</v>
      </c>
      <c t="s" s="136" r="E7944">
        <v>2230</v>
      </c>
      <c s="150" r="F7944"/>
    </row>
    <row r="7945">
      <c s="113" r="A7945">
        <v>208141000039</v>
      </c>
      <c t="s" s="136" r="B7945">
        <v>5298</v>
      </c>
      <c t="s" s="136" r="C7945">
        <v>5218</v>
      </c>
      <c t="s" s="136" r="D7945">
        <v>5218</v>
      </c>
      <c t="s" s="136" r="E7945">
        <v>2231</v>
      </c>
      <c s="150" r="F7945"/>
    </row>
    <row r="7946">
      <c s="113" r="A7946">
        <v>208141000101</v>
      </c>
      <c t="s" s="136" r="B7946">
        <v>5298</v>
      </c>
      <c t="s" s="136" r="C7946">
        <v>5218</v>
      </c>
      <c t="s" s="136" r="D7946">
        <v>5218</v>
      </c>
      <c t="s" s="136" r="E7946">
        <v>12210</v>
      </c>
      <c s="150" r="F7946"/>
    </row>
    <row r="7947">
      <c s="113" r="A7947">
        <v>208372000031</v>
      </c>
      <c t="s" s="136" r="B7947">
        <v>5306</v>
      </c>
      <c t="s" s="136" r="C7947">
        <v>5218</v>
      </c>
      <c t="s" s="136" r="D7947">
        <v>5218</v>
      </c>
      <c t="s" s="136" r="E7947">
        <v>12211</v>
      </c>
      <c s="150" r="F7947"/>
    </row>
    <row r="7948">
      <c s="113" r="A7948">
        <v>208372000210</v>
      </c>
      <c t="s" s="136" r="B7948">
        <v>5306</v>
      </c>
      <c t="s" s="136" r="C7948">
        <v>5218</v>
      </c>
      <c t="s" s="136" r="D7948">
        <v>5218</v>
      </c>
      <c t="s" s="136" r="E7948">
        <v>10225</v>
      </c>
      <c s="150" r="F7948"/>
    </row>
    <row r="7949">
      <c s="113" r="A7949">
        <v>208421000034</v>
      </c>
      <c t="s" s="136" r="B7949">
        <v>5310</v>
      </c>
      <c t="s" s="136" r="C7949">
        <v>5218</v>
      </c>
      <c t="s" s="136" r="D7949">
        <v>5218</v>
      </c>
      <c t="s" s="136" r="E7949">
        <v>2234</v>
      </c>
      <c s="150" r="F7949"/>
    </row>
    <row r="7950">
      <c s="113" r="A7950">
        <v>208421000042</v>
      </c>
      <c t="s" s="136" r="B7950">
        <v>5310</v>
      </c>
      <c t="s" s="136" r="C7950">
        <v>5218</v>
      </c>
      <c t="s" s="136" r="D7950">
        <v>5218</v>
      </c>
      <c t="s" s="136" r="E7950">
        <v>2235</v>
      </c>
      <c s="150" r="F7950"/>
    </row>
    <row r="7951">
      <c s="113" r="A7951">
        <v>208421000051</v>
      </c>
      <c t="s" s="136" r="B7951">
        <v>5310</v>
      </c>
      <c t="s" s="136" r="C7951">
        <v>5218</v>
      </c>
      <c t="s" s="136" r="D7951">
        <v>5218</v>
      </c>
      <c t="s" s="136" r="E7951">
        <v>12212</v>
      </c>
      <c s="150" r="F7951"/>
    </row>
    <row r="7952">
      <c s="113" r="A7952">
        <v>208421000069</v>
      </c>
      <c t="s" s="136" r="B7952">
        <v>5310</v>
      </c>
      <c t="s" s="136" r="C7952">
        <v>5218</v>
      </c>
      <c t="s" s="136" r="D7952">
        <v>5218</v>
      </c>
      <c t="s" s="136" r="E7952">
        <v>12213</v>
      </c>
      <c s="150" r="F7952"/>
    </row>
    <row r="7953">
      <c s="113" r="A7953">
        <v>208421000182</v>
      </c>
      <c t="s" s="136" r="B7953">
        <v>5310</v>
      </c>
      <c t="s" s="136" r="C7953">
        <v>5218</v>
      </c>
      <c t="s" s="136" r="D7953">
        <v>5218</v>
      </c>
      <c t="s" s="136" r="E7953">
        <v>12214</v>
      </c>
      <c s="150" r="F7953"/>
    </row>
    <row r="7954">
      <c s="113" r="A7954">
        <v>208421000204</v>
      </c>
      <c t="s" s="136" r="B7954">
        <v>5310</v>
      </c>
      <c t="s" s="136" r="C7954">
        <v>5218</v>
      </c>
      <c t="s" s="136" r="D7954">
        <v>5218</v>
      </c>
      <c t="s" s="136" r="E7954">
        <v>12215</v>
      </c>
      <c s="150" r="F7954"/>
    </row>
    <row r="7955">
      <c s="113" r="A7955">
        <v>208549000045</v>
      </c>
      <c t="s" s="136" r="B7955">
        <v>5334</v>
      </c>
      <c t="s" s="136" r="C7955">
        <v>5218</v>
      </c>
      <c t="s" s="136" r="D7955">
        <v>5218</v>
      </c>
      <c t="s" s="136" r="E7955">
        <v>12216</v>
      </c>
      <c s="150" r="F7955"/>
    </row>
    <row r="7956">
      <c s="113" r="A7956">
        <v>208558000074</v>
      </c>
      <c t="s" s="136" r="B7956">
        <v>5336</v>
      </c>
      <c t="s" s="136" r="C7956">
        <v>5218</v>
      </c>
      <c t="s" s="136" r="D7956">
        <v>5218</v>
      </c>
      <c t="s" s="136" r="E7956">
        <v>12217</v>
      </c>
      <c s="150" r="F7956"/>
    </row>
    <row r="7957">
      <c s="113" r="A7957">
        <v>108560000265</v>
      </c>
      <c t="s" s="136" r="B7957">
        <v>5339</v>
      </c>
      <c t="s" s="136" r="C7957">
        <v>5218</v>
      </c>
      <c t="s" s="136" r="D7957">
        <v>5218</v>
      </c>
      <c t="s" s="136" r="E7957">
        <v>10788</v>
      </c>
      <c s="150" r="F7957"/>
    </row>
    <row r="7958">
      <c s="113" r="A7958">
        <v>208560000031</v>
      </c>
      <c t="s" s="136" r="B7958">
        <v>5339</v>
      </c>
      <c t="s" s="136" r="C7958">
        <v>5218</v>
      </c>
      <c t="s" s="136" r="D7958">
        <v>5218</v>
      </c>
      <c t="s" s="136" r="E7958">
        <v>12218</v>
      </c>
      <c s="150" r="F7958"/>
    </row>
    <row r="7959">
      <c s="113" r="A7959">
        <v>208560000022</v>
      </c>
      <c t="s" s="136" r="B7959">
        <v>5339</v>
      </c>
      <c t="s" s="136" r="C7959">
        <v>5218</v>
      </c>
      <c t="s" s="136" r="D7959">
        <v>5218</v>
      </c>
      <c t="s" s="136" r="E7959">
        <v>5313</v>
      </c>
      <c s="150" r="F7959"/>
    </row>
    <row r="7960">
      <c s="113" r="A7960">
        <v>208560000049</v>
      </c>
      <c t="s" s="136" r="B7960">
        <v>5339</v>
      </c>
      <c t="s" s="136" r="C7960">
        <v>5218</v>
      </c>
      <c t="s" s="136" r="D7960">
        <v>5218</v>
      </c>
      <c t="s" s="136" r="E7960">
        <v>11132</v>
      </c>
      <c s="150" r="F7960"/>
    </row>
    <row r="7961">
      <c s="113" r="A7961">
        <v>108560000001</v>
      </c>
      <c t="s" s="136" r="B7961">
        <v>5339</v>
      </c>
      <c t="s" s="136" r="C7961">
        <v>5218</v>
      </c>
      <c t="s" s="136" r="D7961">
        <v>5218</v>
      </c>
      <c t="s" s="136" r="E7961">
        <v>5532</v>
      </c>
      <c s="150" r="F7961"/>
    </row>
    <row r="7962">
      <c s="113" r="A7962">
        <v>208573000072</v>
      </c>
      <c t="s" s="136" r="B7962">
        <v>5343</v>
      </c>
      <c t="s" s="136" r="C7962">
        <v>5218</v>
      </c>
      <c t="s" s="136" r="D7962">
        <v>5218</v>
      </c>
      <c t="s" s="136" r="E7962">
        <v>2243</v>
      </c>
      <c s="150" r="F7962"/>
    </row>
    <row r="7963">
      <c s="113" r="A7963">
        <v>208606000065</v>
      </c>
      <c t="s" s="136" r="B7963">
        <v>5346</v>
      </c>
      <c t="s" s="136" r="C7963">
        <v>5218</v>
      </c>
      <c t="s" s="136" r="D7963">
        <v>5218</v>
      </c>
      <c t="s" s="136" r="E7963">
        <v>12219</v>
      </c>
      <c s="150" r="F7963"/>
    </row>
    <row r="7964">
      <c s="113" r="A7964">
        <v>208606000081</v>
      </c>
      <c t="s" s="136" r="B7964">
        <v>5346</v>
      </c>
      <c t="s" s="136" r="C7964">
        <v>5218</v>
      </c>
      <c t="s" s="136" r="D7964">
        <v>5218</v>
      </c>
      <c t="s" s="136" r="E7964">
        <v>12220</v>
      </c>
      <c s="150" r="F7964"/>
    </row>
    <row r="7965">
      <c s="113" r="A7965">
        <v>108606000176</v>
      </c>
      <c t="s" s="136" r="B7965">
        <v>5346</v>
      </c>
      <c t="s" s="136" r="C7965">
        <v>5218</v>
      </c>
      <c t="s" s="136" r="D7965">
        <v>5218</v>
      </c>
      <c t="s" s="136" r="E7965">
        <v>12221</v>
      </c>
      <c s="150" r="F7965"/>
    </row>
    <row r="7966">
      <c s="113" r="A7966">
        <v>208606000154</v>
      </c>
      <c t="s" s="136" r="B7966">
        <v>5346</v>
      </c>
      <c t="s" s="136" r="C7966">
        <v>5218</v>
      </c>
      <c t="s" s="136" r="D7966">
        <v>5218</v>
      </c>
      <c t="s" s="136" r="E7966">
        <v>12222</v>
      </c>
      <c s="150" r="F7966"/>
    </row>
    <row r="7967">
      <c s="113" r="A7967">
        <v>208638000059</v>
      </c>
      <c t="s" s="136" r="B7967">
        <v>5354</v>
      </c>
      <c t="s" s="136" r="C7967">
        <v>5218</v>
      </c>
      <c t="s" s="136" r="D7967">
        <v>5218</v>
      </c>
      <c t="s" s="136" r="E7967">
        <v>2248</v>
      </c>
      <c s="150" r="F7967"/>
    </row>
    <row r="7968">
      <c s="113" r="A7968">
        <v>208638000075</v>
      </c>
      <c t="s" s="136" r="B7968">
        <v>5354</v>
      </c>
      <c t="s" s="136" r="C7968">
        <v>5218</v>
      </c>
      <c t="s" s="136" r="D7968">
        <v>5218</v>
      </c>
      <c t="s" s="136" r="E7968">
        <v>2249</v>
      </c>
      <c s="150" r="F7968"/>
    </row>
    <row r="7969">
      <c s="113" r="A7969">
        <v>208638000091</v>
      </c>
      <c t="s" s="136" r="B7969">
        <v>5354</v>
      </c>
      <c t="s" s="136" r="C7969">
        <v>5218</v>
      </c>
      <c t="s" s="136" r="D7969">
        <v>5218</v>
      </c>
      <c t="s" s="136" r="E7969">
        <v>12223</v>
      </c>
      <c s="150" r="F7969"/>
    </row>
    <row r="7970">
      <c s="113" r="A7970">
        <v>208638000105</v>
      </c>
      <c t="s" s="136" r="B7970">
        <v>5354</v>
      </c>
      <c t="s" s="136" r="C7970">
        <v>5218</v>
      </c>
      <c t="s" s="136" r="D7970">
        <v>5218</v>
      </c>
      <c t="s" s="136" r="E7970">
        <v>12224</v>
      </c>
      <c s="150" r="F7970"/>
    </row>
    <row r="7971">
      <c s="113" r="A7971">
        <v>208638000237</v>
      </c>
      <c t="s" s="136" r="B7971">
        <v>5354</v>
      </c>
      <c t="s" s="136" r="C7971">
        <v>5218</v>
      </c>
      <c t="s" s="136" r="D7971">
        <v>5218</v>
      </c>
      <c t="s" s="136" r="E7971">
        <v>717</v>
      </c>
      <c s="150" r="F7971"/>
    </row>
    <row r="7972">
      <c s="113" r="A7972">
        <v>208675000034</v>
      </c>
      <c t="s" s="136" r="B7972">
        <v>5367</v>
      </c>
      <c t="s" s="136" r="C7972">
        <v>5218</v>
      </c>
      <c t="s" s="136" r="D7972">
        <v>5218</v>
      </c>
      <c t="s" s="136" r="E7972">
        <v>2251</v>
      </c>
      <c s="150" r="F7972"/>
    </row>
    <row r="7973">
      <c s="113" r="A7973">
        <v>208832000001</v>
      </c>
      <c t="s" s="136" r="B7973">
        <v>5405</v>
      </c>
      <c t="s" s="136" r="C7973">
        <v>5218</v>
      </c>
      <c t="s" s="136" r="D7973">
        <v>5218</v>
      </c>
      <c t="s" s="136" r="E7973">
        <v>12225</v>
      </c>
      <c s="150" r="F7973"/>
    </row>
    <row r="7974">
      <c s="113" r="A7974">
        <v>208832000141</v>
      </c>
      <c t="s" s="136" r="B7974">
        <v>5405</v>
      </c>
      <c t="s" s="136" r="C7974">
        <v>5218</v>
      </c>
      <c t="s" s="136" r="D7974">
        <v>5218</v>
      </c>
      <c t="s" s="136" r="E7974">
        <v>2253</v>
      </c>
      <c s="150" r="F7974"/>
    </row>
    <row r="7975">
      <c s="113" r="A7975">
        <v>213001000059</v>
      </c>
      <c t="s" s="136" r="B7975">
        <v>225</v>
      </c>
      <c t="s" s="136" r="C7975">
        <v>5414</v>
      </c>
      <c t="s" s="136" r="D7975">
        <v>225</v>
      </c>
      <c t="s" s="136" r="E7975">
        <v>2254</v>
      </c>
      <c s="150" r="F7975"/>
    </row>
    <row r="7976">
      <c s="113" r="A7976">
        <v>213001000075</v>
      </c>
      <c t="s" s="136" r="B7976">
        <v>225</v>
      </c>
      <c t="s" s="136" r="C7976">
        <v>5414</v>
      </c>
      <c t="s" s="136" r="D7976">
        <v>225</v>
      </c>
      <c t="s" s="136" r="E7976">
        <v>2255</v>
      </c>
      <c s="150" r="F7976"/>
    </row>
    <row r="7977">
      <c s="113" r="A7977">
        <v>213001000091</v>
      </c>
      <c t="s" s="136" r="B7977">
        <v>225</v>
      </c>
      <c t="s" s="136" r="C7977">
        <v>5414</v>
      </c>
      <c t="s" s="136" r="D7977">
        <v>225</v>
      </c>
      <c t="s" s="136" r="E7977">
        <v>2256</v>
      </c>
      <c s="150" r="F7977"/>
    </row>
    <row r="7978">
      <c s="113" r="A7978">
        <v>213001000245</v>
      </c>
      <c t="s" s="136" r="B7978">
        <v>225</v>
      </c>
      <c t="s" s="136" r="C7978">
        <v>5414</v>
      </c>
      <c t="s" s="136" r="D7978">
        <v>225</v>
      </c>
      <c t="s" s="136" r="E7978">
        <v>2257</v>
      </c>
      <c s="150" r="F7978"/>
    </row>
    <row r="7979">
      <c s="113" r="A7979">
        <v>213001001250</v>
      </c>
      <c t="s" s="136" r="B7979">
        <v>225</v>
      </c>
      <c t="s" s="136" r="C7979">
        <v>5414</v>
      </c>
      <c t="s" s="136" r="D7979">
        <v>225</v>
      </c>
      <c t="s" s="136" r="E7979">
        <v>2258</v>
      </c>
      <c s="150" r="F7979"/>
    </row>
    <row r="7980">
      <c s="113" r="A7980">
        <v>213001001276</v>
      </c>
      <c t="s" s="136" r="B7980">
        <v>225</v>
      </c>
      <c t="s" s="136" r="C7980">
        <v>5414</v>
      </c>
      <c t="s" s="136" r="D7980">
        <v>225</v>
      </c>
      <c t="s" s="136" r="E7980">
        <v>12226</v>
      </c>
      <c s="150" r="F7980"/>
    </row>
    <row r="7981">
      <c s="113" r="A7981">
        <v>213001001292</v>
      </c>
      <c t="s" s="136" r="B7981">
        <v>225</v>
      </c>
      <c t="s" s="136" r="C7981">
        <v>5414</v>
      </c>
      <c t="s" s="136" r="D7981">
        <v>225</v>
      </c>
      <c t="s" s="136" r="E7981">
        <v>2259</v>
      </c>
      <c s="150" r="F7981"/>
    </row>
    <row r="7982">
      <c s="113" r="A7982">
        <v>213001001306</v>
      </c>
      <c t="s" s="136" r="B7982">
        <v>225</v>
      </c>
      <c t="s" s="136" r="C7982">
        <v>5414</v>
      </c>
      <c t="s" s="136" r="D7982">
        <v>225</v>
      </c>
      <c t="s" s="136" r="E7982">
        <v>2260</v>
      </c>
      <c s="150" r="F7982"/>
    </row>
    <row r="7983">
      <c s="113" r="A7983">
        <v>213001001900</v>
      </c>
      <c t="s" s="136" r="B7983">
        <v>225</v>
      </c>
      <c t="s" s="136" r="C7983">
        <v>5414</v>
      </c>
      <c t="s" s="136" r="D7983">
        <v>225</v>
      </c>
      <c t="s" s="136" r="E7983">
        <v>2261</v>
      </c>
      <c s="150" r="F7983"/>
    </row>
    <row r="7984">
      <c s="113" r="A7984">
        <v>213001001942</v>
      </c>
      <c t="s" s="136" r="B7984">
        <v>225</v>
      </c>
      <c t="s" s="136" r="C7984">
        <v>5414</v>
      </c>
      <c t="s" s="136" r="D7984">
        <v>225</v>
      </c>
      <c t="s" s="136" r="E7984">
        <v>2262</v>
      </c>
      <c s="150" r="F7984"/>
    </row>
    <row r="7985">
      <c s="113" r="A7985">
        <v>213001002531</v>
      </c>
      <c t="s" s="136" r="B7985">
        <v>225</v>
      </c>
      <c t="s" s="136" r="C7985">
        <v>5414</v>
      </c>
      <c t="s" s="136" r="D7985">
        <v>225</v>
      </c>
      <c t="s" s="136" r="E7985">
        <v>2263</v>
      </c>
      <c s="150" r="F7985"/>
    </row>
    <row r="7986">
      <c s="113" r="A7986">
        <v>213001002809</v>
      </c>
      <c t="s" s="136" r="B7986">
        <v>225</v>
      </c>
      <c t="s" s="136" r="C7986">
        <v>5414</v>
      </c>
      <c t="s" s="136" r="D7986">
        <v>225</v>
      </c>
      <c t="s" s="136" r="E7986">
        <v>2264</v>
      </c>
      <c s="150" r="F7986"/>
    </row>
    <row r="7987">
      <c s="113" r="A7987">
        <v>213001007541</v>
      </c>
      <c t="s" s="136" r="B7987">
        <v>225</v>
      </c>
      <c t="s" s="136" r="C7987">
        <v>5414</v>
      </c>
      <c t="s" s="136" r="D7987">
        <v>225</v>
      </c>
      <c t="s" s="136" r="E7987">
        <v>12227</v>
      </c>
      <c s="150" r="F7987"/>
    </row>
    <row r="7988">
      <c s="113" r="A7988">
        <v>213001002949</v>
      </c>
      <c t="s" s="136" r="B7988">
        <v>225</v>
      </c>
      <c t="s" s="136" r="C7988">
        <v>5414</v>
      </c>
      <c t="s" s="136" r="D7988">
        <v>225</v>
      </c>
      <c t="s" s="136" r="E7988">
        <v>2265</v>
      </c>
      <c s="150" r="F7988"/>
    </row>
    <row r="7989">
      <c s="113" r="A7989">
        <v>113001006133</v>
      </c>
      <c t="s" s="136" r="B7989">
        <v>225</v>
      </c>
      <c t="s" s="136" r="C7989">
        <v>5414</v>
      </c>
      <c t="s" s="136" r="D7989">
        <v>225</v>
      </c>
      <c t="s" s="136" r="E7989">
        <v>12228</v>
      </c>
      <c s="150" r="F7989"/>
    </row>
    <row r="7990">
      <c s="113" r="A7990">
        <v>213001001268</v>
      </c>
      <c t="s" s="136" r="B7990">
        <v>225</v>
      </c>
      <c t="s" s="136" r="C7990">
        <v>5414</v>
      </c>
      <c t="s" s="136" r="D7990">
        <v>225</v>
      </c>
      <c t="s" s="136" r="E7990">
        <v>12229</v>
      </c>
      <c s="150" r="F7990"/>
    </row>
    <row r="7991">
      <c s="113" r="A7991">
        <v>213001001501</v>
      </c>
      <c t="s" s="136" r="B7991">
        <v>225</v>
      </c>
      <c t="s" s="136" r="C7991">
        <v>5414</v>
      </c>
      <c t="s" s="136" r="D7991">
        <v>225</v>
      </c>
      <c t="s" s="136" r="E7991">
        <v>12230</v>
      </c>
      <c s="150" r="F7991"/>
    </row>
    <row r="7992">
      <c s="113" r="A7992">
        <v>213001004313</v>
      </c>
      <c t="s" s="136" r="B7992">
        <v>225</v>
      </c>
      <c t="s" s="136" r="C7992">
        <v>5414</v>
      </c>
      <c t="s" s="136" r="D7992">
        <v>225</v>
      </c>
      <c t="s" s="136" r="E7992">
        <v>12231</v>
      </c>
      <c s="150" r="F7992"/>
    </row>
    <row r="7993">
      <c s="113" r="A7993">
        <v>213001007231</v>
      </c>
      <c t="s" s="136" r="B7993">
        <v>225</v>
      </c>
      <c t="s" s="136" r="C7993">
        <v>5414</v>
      </c>
      <c t="s" s="136" r="D7993">
        <v>225</v>
      </c>
      <c t="s" s="136" r="E7993">
        <v>851</v>
      </c>
      <c s="150" r="F7993"/>
    </row>
    <row r="7994">
      <c s="113" r="A7994">
        <v>213001007401</v>
      </c>
      <c t="s" s="136" r="B7994">
        <v>225</v>
      </c>
      <c t="s" s="136" r="C7994">
        <v>5414</v>
      </c>
      <c t="s" s="136" r="D7994">
        <v>225</v>
      </c>
      <c t="s" s="136" r="E7994">
        <v>2266</v>
      </c>
      <c s="150" r="F7994"/>
    </row>
    <row r="7995">
      <c s="113" r="A7995">
        <v>213001000164</v>
      </c>
      <c t="s" s="136" r="B7995">
        <v>225</v>
      </c>
      <c t="s" s="136" r="C7995">
        <v>5414</v>
      </c>
      <c t="s" s="136" r="D7995">
        <v>225</v>
      </c>
      <c t="s" s="136" r="E7995">
        <v>12232</v>
      </c>
      <c s="150" r="F7995"/>
    </row>
    <row r="7996">
      <c s="113" r="A7996">
        <v>213001000211</v>
      </c>
      <c t="s" s="136" r="B7996">
        <v>225</v>
      </c>
      <c t="s" s="136" r="C7996">
        <v>5414</v>
      </c>
      <c t="s" s="136" r="D7996">
        <v>225</v>
      </c>
      <c t="s" s="136" r="E7996">
        <v>12233</v>
      </c>
      <c s="150" r="F7996"/>
    </row>
    <row r="7997">
      <c s="113" r="A7997">
        <v>113001002839</v>
      </c>
      <c t="s" s="136" r="B7997">
        <v>225</v>
      </c>
      <c t="s" s="136" r="C7997">
        <v>5414</v>
      </c>
      <c t="s" s="136" r="D7997">
        <v>225</v>
      </c>
      <c t="s" s="136" r="E7997">
        <v>12234</v>
      </c>
      <c s="150" r="F7997"/>
    </row>
    <row r="7998">
      <c s="113" r="A7998">
        <v>113001008241</v>
      </c>
      <c t="s" s="136" r="B7998">
        <v>225</v>
      </c>
      <c t="s" s="136" r="C7998">
        <v>5414</v>
      </c>
      <c t="s" s="136" r="D7998">
        <v>225</v>
      </c>
      <c t="s" s="136" r="E7998">
        <v>12235</v>
      </c>
      <c s="150" r="F7998"/>
    </row>
    <row r="7999">
      <c s="113" r="A7999">
        <v>213001007797</v>
      </c>
      <c t="s" s="136" r="B7999">
        <v>225</v>
      </c>
      <c t="s" s="136" r="C7999">
        <v>5414</v>
      </c>
      <c t="s" s="136" r="D7999">
        <v>225</v>
      </c>
      <c t="s" s="136" r="E7999">
        <v>2268</v>
      </c>
      <c s="150" r="F7999"/>
    </row>
    <row r="8000">
      <c s="113" r="A8000">
        <v>213001009048</v>
      </c>
      <c t="s" s="136" r="B8000">
        <v>225</v>
      </c>
      <c t="s" s="136" r="C8000">
        <v>5414</v>
      </c>
      <c t="s" s="136" r="D8000">
        <v>225</v>
      </c>
      <c t="s" s="136" r="E8000">
        <v>2269</v>
      </c>
      <c s="150" r="F8000"/>
    </row>
    <row r="8001">
      <c s="113" r="A8001">
        <v>213001009056</v>
      </c>
      <c t="s" s="136" r="B8001">
        <v>225</v>
      </c>
      <c t="s" s="136" r="C8001">
        <v>5414</v>
      </c>
      <c t="s" s="136" r="D8001">
        <v>225</v>
      </c>
      <c t="s" s="136" r="E8001">
        <v>12236</v>
      </c>
      <c s="150" r="F8001"/>
    </row>
    <row r="8002">
      <c s="113" r="A8002">
        <v>213001027020</v>
      </c>
      <c t="s" s="136" r="B8002">
        <v>225</v>
      </c>
      <c t="s" s="136" r="C8002">
        <v>5414</v>
      </c>
      <c t="s" s="136" r="D8002">
        <v>225</v>
      </c>
      <c t="s" s="136" r="E8002">
        <v>2271</v>
      </c>
      <c s="150" r="F8002"/>
    </row>
    <row r="8003">
      <c s="113" r="A8003">
        <v>213006000065</v>
      </c>
      <c t="s" s="136" r="B8003">
        <v>5490</v>
      </c>
      <c t="s" s="136" r="C8003">
        <v>5414</v>
      </c>
      <c t="s" s="136" r="D8003">
        <v>5414</v>
      </c>
      <c t="s" s="136" r="E8003">
        <v>12237</v>
      </c>
      <c s="150" r="F8003"/>
    </row>
    <row r="8004">
      <c s="113" r="A8004">
        <v>213006000146</v>
      </c>
      <c t="s" s="136" r="B8004">
        <v>5490</v>
      </c>
      <c t="s" s="136" r="C8004">
        <v>5414</v>
      </c>
      <c t="s" s="136" r="D8004">
        <v>5414</v>
      </c>
      <c t="s" s="136" r="E8004">
        <v>12238</v>
      </c>
      <c s="150" r="F8004"/>
    </row>
    <row r="8005">
      <c s="113" r="A8005">
        <v>213006001231</v>
      </c>
      <c t="s" s="136" r="B8005">
        <v>5490</v>
      </c>
      <c t="s" s="136" r="C8005">
        <v>5414</v>
      </c>
      <c t="s" s="136" r="D8005">
        <v>5414</v>
      </c>
      <c t="s" s="136" r="E8005">
        <v>12239</v>
      </c>
      <c s="150" r="F8005"/>
    </row>
    <row r="8006">
      <c s="113" r="A8006">
        <v>213006002329</v>
      </c>
      <c t="s" s="136" r="B8006">
        <v>5490</v>
      </c>
      <c t="s" s="136" r="C8006">
        <v>5414</v>
      </c>
      <c t="s" s="136" r="D8006">
        <v>5414</v>
      </c>
      <c t="s" s="136" r="E8006">
        <v>320</v>
      </c>
      <c s="150" r="F8006"/>
    </row>
    <row r="8007">
      <c s="113" r="A8007">
        <v>213006002963</v>
      </c>
      <c t="s" s="136" r="B8007">
        <v>5490</v>
      </c>
      <c t="s" s="136" r="C8007">
        <v>5414</v>
      </c>
      <c t="s" s="136" r="D8007">
        <v>5414</v>
      </c>
      <c t="s" s="136" r="E8007">
        <v>12240</v>
      </c>
      <c s="150" r="F8007"/>
    </row>
    <row r="8008">
      <c s="113" r="A8008">
        <v>113006002446</v>
      </c>
      <c t="s" s="136" r="B8008">
        <v>12241</v>
      </c>
      <c t="s" s="136" r="C8008">
        <v>5414</v>
      </c>
      <c t="s" s="136" r="D8008">
        <v>5414</v>
      </c>
      <c t="s" s="136" r="E8008">
        <v>12242</v>
      </c>
      <c s="150" r="F8008"/>
    </row>
    <row r="8009">
      <c s="113" r="A8009">
        <v>213006000103</v>
      </c>
      <c t="s" s="136" r="B8009">
        <v>12241</v>
      </c>
      <c t="s" s="136" r="C8009">
        <v>5414</v>
      </c>
      <c t="s" s="136" r="D8009">
        <v>5414</v>
      </c>
      <c t="s" s="136" r="E8009">
        <v>12243</v>
      </c>
      <c s="150" r="F8009"/>
    </row>
    <row r="8010">
      <c s="113" r="A8010">
        <v>213006000898</v>
      </c>
      <c t="s" s="136" r="B8010">
        <v>12241</v>
      </c>
      <c t="s" s="136" r="C8010">
        <v>5414</v>
      </c>
      <c t="s" s="136" r="D8010">
        <v>5414</v>
      </c>
      <c t="s" s="136" r="E8010">
        <v>12244</v>
      </c>
      <c s="150" r="F8010"/>
    </row>
    <row r="8011">
      <c s="113" r="A8011">
        <v>213006001177</v>
      </c>
      <c t="s" s="136" r="B8011">
        <v>12241</v>
      </c>
      <c t="s" s="136" r="C8011">
        <v>5414</v>
      </c>
      <c t="s" s="136" r="D8011">
        <v>5414</v>
      </c>
      <c t="s" s="136" r="E8011">
        <v>12245</v>
      </c>
      <c s="150" r="F8011"/>
    </row>
    <row r="8012">
      <c s="113" r="A8012">
        <v>213006001738</v>
      </c>
      <c t="s" s="136" r="B8012">
        <v>12241</v>
      </c>
      <c t="s" s="136" r="C8012">
        <v>5414</v>
      </c>
      <c t="s" s="136" r="D8012">
        <v>5414</v>
      </c>
      <c t="s" s="136" r="E8012">
        <v>12246</v>
      </c>
      <c s="150" r="F8012"/>
    </row>
    <row r="8013">
      <c s="113" r="A8013">
        <v>213006002441</v>
      </c>
      <c t="s" s="136" r="B8013">
        <v>12241</v>
      </c>
      <c t="s" s="136" r="C8013">
        <v>5414</v>
      </c>
      <c t="s" s="136" r="D8013">
        <v>5414</v>
      </c>
      <c t="s" s="136" r="E8013">
        <v>12247</v>
      </c>
      <c s="150" r="F8013"/>
    </row>
    <row r="8014">
      <c s="113" r="A8014">
        <v>213655000070</v>
      </c>
      <c t="s" s="136" r="B8014">
        <v>12241</v>
      </c>
      <c t="s" s="136" r="C8014">
        <v>5414</v>
      </c>
      <c t="s" s="136" r="D8014">
        <v>5414</v>
      </c>
      <c t="s" s="136" r="E8014">
        <v>12248</v>
      </c>
      <c s="150" r="F8014"/>
    </row>
    <row r="8015">
      <c s="113" r="A8015">
        <v>213006000154</v>
      </c>
      <c t="s" s="136" r="B8015">
        <v>5490</v>
      </c>
      <c t="s" s="136" r="C8015">
        <v>5414</v>
      </c>
      <c t="s" s="136" r="D8015">
        <v>5414</v>
      </c>
      <c t="s" s="136" r="E8015">
        <v>12249</v>
      </c>
      <c s="150" r="F8015"/>
    </row>
    <row r="8016">
      <c s="113" r="A8016">
        <v>413006001729</v>
      </c>
      <c t="s" s="136" r="B8016">
        <v>5490</v>
      </c>
      <c t="s" s="136" r="C8016">
        <v>5414</v>
      </c>
      <c t="s" s="136" r="D8016">
        <v>5414</v>
      </c>
      <c t="s" s="136" r="E8016">
        <v>12250</v>
      </c>
      <c s="150" r="F8016"/>
    </row>
    <row r="8017">
      <c s="113" r="A8017">
        <v>213006000171</v>
      </c>
      <c t="s" s="136" r="B8017">
        <v>12251</v>
      </c>
      <c t="s" s="136" r="C8017">
        <v>5414</v>
      </c>
      <c t="s" s="136" r="D8017">
        <v>5414</v>
      </c>
      <c t="s" s="136" r="E8017">
        <v>12252</v>
      </c>
      <c s="150" r="F8017"/>
    </row>
    <row r="8018">
      <c s="113" r="A8018">
        <v>213006001541</v>
      </c>
      <c t="s" s="136" r="B8018">
        <v>12251</v>
      </c>
      <c t="s" s="136" r="C8018">
        <v>5414</v>
      </c>
      <c t="s" s="136" r="D8018">
        <v>5414</v>
      </c>
      <c t="s" s="136" r="E8018">
        <v>5596</v>
      </c>
      <c s="150" r="F8018"/>
    </row>
    <row r="8019">
      <c s="113" r="A8019">
        <v>213006001568</v>
      </c>
      <c t="s" s="136" r="B8019">
        <v>12251</v>
      </c>
      <c t="s" s="136" r="C8019">
        <v>5414</v>
      </c>
      <c t="s" s="136" r="D8019">
        <v>5414</v>
      </c>
      <c t="s" s="136" r="E8019">
        <v>12253</v>
      </c>
      <c s="150" r="F8019"/>
    </row>
    <row r="8020">
      <c s="113" r="A8020">
        <v>213006001851</v>
      </c>
      <c t="s" s="136" r="B8020">
        <v>12251</v>
      </c>
      <c t="s" s="136" r="C8020">
        <v>5414</v>
      </c>
      <c t="s" s="136" r="D8020">
        <v>5414</v>
      </c>
      <c t="s" s="136" r="E8020">
        <v>12254</v>
      </c>
      <c s="150" r="F8020"/>
    </row>
    <row r="8021">
      <c s="113" r="A8021">
        <v>213006001860</v>
      </c>
      <c t="s" s="136" r="B8021">
        <v>12251</v>
      </c>
      <c t="s" s="136" r="C8021">
        <v>5414</v>
      </c>
      <c t="s" s="136" r="D8021">
        <v>5414</v>
      </c>
      <c t="s" s="136" r="E8021">
        <v>6282</v>
      </c>
      <c s="150" r="F8021"/>
    </row>
    <row r="8022">
      <c s="113" r="A8022">
        <v>213006001886</v>
      </c>
      <c t="s" s="136" r="B8022">
        <v>12251</v>
      </c>
      <c t="s" s="136" r="C8022">
        <v>5414</v>
      </c>
      <c t="s" s="136" r="D8022">
        <v>5414</v>
      </c>
      <c t="s" s="136" r="E8022">
        <v>12255</v>
      </c>
      <c s="150" r="F8022"/>
    </row>
    <row r="8023">
      <c s="113" r="A8023">
        <v>213006001894</v>
      </c>
      <c t="s" s="136" r="B8023">
        <v>12251</v>
      </c>
      <c t="s" s="136" r="C8023">
        <v>5414</v>
      </c>
      <c t="s" s="136" r="D8023">
        <v>5414</v>
      </c>
      <c t="s" s="136" r="E8023">
        <v>12256</v>
      </c>
      <c s="150" r="F8023"/>
    </row>
    <row r="8024">
      <c s="113" r="A8024">
        <v>213006001908</v>
      </c>
      <c t="s" s="136" r="B8024">
        <v>12251</v>
      </c>
      <c t="s" s="136" r="C8024">
        <v>5414</v>
      </c>
      <c t="s" s="136" r="D8024">
        <v>5414</v>
      </c>
      <c t="s" s="136" r="E8024">
        <v>12257</v>
      </c>
      <c s="150" r="F8024"/>
    </row>
    <row r="8025">
      <c s="113" r="A8025">
        <v>213006001916</v>
      </c>
      <c t="s" s="136" r="B8025">
        <v>12251</v>
      </c>
      <c t="s" s="136" r="C8025">
        <v>5414</v>
      </c>
      <c t="s" s="136" r="D8025">
        <v>5414</v>
      </c>
      <c t="s" s="136" r="E8025">
        <v>12258</v>
      </c>
      <c s="150" r="F8025"/>
    </row>
    <row r="8026">
      <c s="113" r="A8026">
        <v>213006001932</v>
      </c>
      <c t="s" s="136" r="B8026">
        <v>12251</v>
      </c>
      <c t="s" s="136" r="C8026">
        <v>5414</v>
      </c>
      <c t="s" s="136" r="D8026">
        <v>5414</v>
      </c>
      <c t="s" s="136" r="E8026">
        <v>12259</v>
      </c>
      <c s="150" r="F8026"/>
    </row>
    <row r="8027">
      <c s="113" r="A8027">
        <v>213006002025</v>
      </c>
      <c t="s" s="136" r="B8027">
        <v>12251</v>
      </c>
      <c t="s" s="136" r="C8027">
        <v>5414</v>
      </c>
      <c t="s" s="136" r="D8027">
        <v>5414</v>
      </c>
      <c t="s" s="136" r="E8027">
        <v>12260</v>
      </c>
      <c s="150" r="F8027"/>
    </row>
    <row r="8028">
      <c s="113" r="A8028">
        <v>213006002033</v>
      </c>
      <c t="s" s="136" r="B8028">
        <v>12251</v>
      </c>
      <c t="s" s="136" r="C8028">
        <v>5414</v>
      </c>
      <c t="s" s="136" r="D8028">
        <v>5414</v>
      </c>
      <c t="s" s="136" r="E8028">
        <v>12261</v>
      </c>
      <c s="150" r="F8028"/>
    </row>
    <row r="8029">
      <c s="113" r="A8029">
        <v>213006002084</v>
      </c>
      <c t="s" s="136" r="B8029">
        <v>12251</v>
      </c>
      <c t="s" s="136" r="C8029">
        <v>5414</v>
      </c>
      <c t="s" s="136" r="D8029">
        <v>5414</v>
      </c>
      <c t="s" s="136" r="E8029">
        <v>12262</v>
      </c>
      <c s="150" r="F8029"/>
    </row>
    <row r="8030">
      <c s="113" r="A8030">
        <v>213006002181</v>
      </c>
      <c t="s" s="136" r="B8030">
        <v>12251</v>
      </c>
      <c t="s" s="136" r="C8030">
        <v>5414</v>
      </c>
      <c t="s" s="136" r="D8030">
        <v>5414</v>
      </c>
      <c t="s" s="136" r="E8030">
        <v>12263</v>
      </c>
      <c s="150" r="F8030"/>
    </row>
    <row r="8031">
      <c s="113" r="A8031">
        <v>213006002645</v>
      </c>
      <c t="s" s="136" r="B8031">
        <v>12251</v>
      </c>
      <c t="s" s="136" r="C8031">
        <v>5414</v>
      </c>
      <c t="s" s="136" r="D8031">
        <v>5414</v>
      </c>
      <c t="s" s="136" r="E8031">
        <v>5699</v>
      </c>
      <c s="150" r="F8031"/>
    </row>
    <row r="8032">
      <c s="113" r="A8032">
        <v>213458000001</v>
      </c>
      <c t="s" s="136" r="B8032">
        <v>12251</v>
      </c>
      <c t="s" s="136" r="C8032">
        <v>5414</v>
      </c>
      <c t="s" s="136" r="D8032">
        <v>5414</v>
      </c>
      <c t="s" s="136" r="E8032">
        <v>12264</v>
      </c>
      <c s="150" r="F8032"/>
    </row>
    <row r="8033">
      <c s="113" r="A8033">
        <v>213458000002</v>
      </c>
      <c t="s" s="136" r="B8033">
        <v>12251</v>
      </c>
      <c t="s" s="136" r="C8033">
        <v>5414</v>
      </c>
      <c t="s" s="136" r="D8033">
        <v>5414</v>
      </c>
      <c t="s" s="136" r="E8033">
        <v>12265</v>
      </c>
      <c s="150" r="F8033"/>
    </row>
    <row r="8034">
      <c s="113" r="A8034">
        <v>213458000071</v>
      </c>
      <c t="s" s="136" r="B8034">
        <v>12251</v>
      </c>
      <c t="s" s="136" r="C8034">
        <v>5414</v>
      </c>
      <c t="s" s="136" r="D8034">
        <v>5414</v>
      </c>
      <c t="s" s="136" r="E8034">
        <v>12266</v>
      </c>
      <c s="150" r="F8034"/>
    </row>
    <row r="8035">
      <c s="113" r="A8035">
        <v>213458000151</v>
      </c>
      <c t="s" s="136" r="B8035">
        <v>12251</v>
      </c>
      <c t="s" s="136" r="C8035">
        <v>5414</v>
      </c>
      <c t="s" s="136" r="D8035">
        <v>5414</v>
      </c>
      <c t="s" s="136" r="E8035">
        <v>10278</v>
      </c>
      <c s="150" r="F8035"/>
    </row>
    <row r="8036">
      <c s="113" r="A8036">
        <v>213458000178</v>
      </c>
      <c t="s" s="136" r="B8036">
        <v>12251</v>
      </c>
      <c t="s" s="136" r="C8036">
        <v>5414</v>
      </c>
      <c t="s" s="136" r="D8036">
        <v>5414</v>
      </c>
      <c t="s" s="136" r="E8036">
        <v>12267</v>
      </c>
      <c s="150" r="F8036"/>
    </row>
    <row r="8037">
      <c s="113" r="A8037">
        <v>213458000186</v>
      </c>
      <c t="s" s="136" r="B8037">
        <v>12251</v>
      </c>
      <c t="s" s="136" r="C8037">
        <v>5414</v>
      </c>
      <c t="s" s="136" r="D8037">
        <v>5414</v>
      </c>
      <c t="s" s="136" r="E8037">
        <v>11187</v>
      </c>
      <c s="150" r="F8037"/>
    </row>
    <row r="8038">
      <c s="113" r="A8038">
        <v>213006000774</v>
      </c>
      <c t="s" s="136" r="B8038">
        <v>5490</v>
      </c>
      <c t="s" s="136" r="C8038">
        <v>5414</v>
      </c>
      <c t="s" s="136" r="D8038">
        <v>5414</v>
      </c>
      <c t="s" s="136" r="E8038">
        <v>12268</v>
      </c>
      <c s="150" r="F8038"/>
    </row>
    <row r="8039">
      <c s="113" r="A8039">
        <v>213006000775</v>
      </c>
      <c t="s" s="136" r="B8039">
        <v>5490</v>
      </c>
      <c t="s" s="136" r="C8039">
        <v>5414</v>
      </c>
      <c t="s" s="136" r="D8039">
        <v>5414</v>
      </c>
      <c t="s" s="136" r="E8039">
        <v>12269</v>
      </c>
      <c s="150" r="F8039"/>
    </row>
    <row r="8040">
      <c s="113" r="A8040">
        <v>213006001983</v>
      </c>
      <c t="s" s="136" r="B8040">
        <v>5490</v>
      </c>
      <c t="s" s="136" r="C8040">
        <v>5414</v>
      </c>
      <c t="s" s="136" r="D8040">
        <v>5414</v>
      </c>
      <c t="s" s="136" r="E8040">
        <v>12270</v>
      </c>
      <c s="150" r="F8040"/>
    </row>
    <row r="8041">
      <c s="113" r="A8041">
        <v>213006002360</v>
      </c>
      <c t="s" s="136" r="B8041">
        <v>5490</v>
      </c>
      <c t="s" s="136" r="C8041">
        <v>5414</v>
      </c>
      <c t="s" s="136" r="D8041">
        <v>5414</v>
      </c>
      <c t="s" s="136" r="E8041">
        <v>12271</v>
      </c>
      <c s="150" r="F8041"/>
    </row>
    <row r="8042">
      <c s="113" r="A8042">
        <v>213006002378</v>
      </c>
      <c t="s" s="136" r="B8042">
        <v>5490</v>
      </c>
      <c t="s" s="136" r="C8042">
        <v>5414</v>
      </c>
      <c t="s" s="136" r="D8042">
        <v>5414</v>
      </c>
      <c t="s" s="136" r="E8042">
        <v>12272</v>
      </c>
      <c s="150" r="F8042"/>
    </row>
    <row r="8043">
      <c s="113" r="A8043">
        <v>213006002513</v>
      </c>
      <c t="s" s="136" r="B8043">
        <v>5490</v>
      </c>
      <c t="s" s="136" r="C8043">
        <v>5414</v>
      </c>
      <c t="s" s="136" r="D8043">
        <v>5414</v>
      </c>
      <c t="s" s="136" r="E8043">
        <v>12273</v>
      </c>
      <c s="150" r="F8043"/>
    </row>
    <row r="8044">
      <c s="113" r="A8044">
        <v>213006002637</v>
      </c>
      <c t="s" s="136" r="B8044">
        <v>5490</v>
      </c>
      <c t="s" s="136" r="C8044">
        <v>5414</v>
      </c>
      <c t="s" s="136" r="D8044">
        <v>5414</v>
      </c>
      <c t="s" s="136" r="E8044">
        <v>12274</v>
      </c>
      <c s="150" r="F8044"/>
    </row>
    <row r="8045">
      <c s="113" r="A8045">
        <v>213549000103</v>
      </c>
      <c t="s" s="136" r="B8045">
        <v>5490</v>
      </c>
      <c t="s" s="136" r="C8045">
        <v>5414</v>
      </c>
      <c t="s" s="136" r="D8045">
        <v>5414</v>
      </c>
      <c t="s" s="136" r="E8045">
        <v>12275</v>
      </c>
      <c s="150" r="F8045"/>
    </row>
    <row r="8046">
      <c s="113" r="A8046">
        <v>213006001088</v>
      </c>
      <c t="s" s="136" r="B8046">
        <v>5490</v>
      </c>
      <c t="s" s="136" r="C8046">
        <v>5414</v>
      </c>
      <c t="s" s="136" r="D8046">
        <v>5414</v>
      </c>
      <c t="s" s="136" r="E8046">
        <v>12276</v>
      </c>
      <c s="150" r="F8046"/>
    </row>
    <row r="8047">
      <c s="113" r="A8047">
        <v>213006001347</v>
      </c>
      <c t="s" s="136" r="B8047">
        <v>5490</v>
      </c>
      <c t="s" s="136" r="C8047">
        <v>5414</v>
      </c>
      <c t="s" s="136" r="D8047">
        <v>5414</v>
      </c>
      <c t="s" s="136" r="E8047">
        <v>12277</v>
      </c>
      <c s="150" r="F8047"/>
    </row>
    <row r="8048">
      <c s="113" r="A8048">
        <v>213006001444</v>
      </c>
      <c t="s" s="136" r="B8048">
        <v>5490</v>
      </c>
      <c t="s" s="136" r="C8048">
        <v>5414</v>
      </c>
      <c t="s" s="136" r="D8048">
        <v>5414</v>
      </c>
      <c t="s" s="136" r="E8048">
        <v>12278</v>
      </c>
      <c s="150" r="F8048"/>
    </row>
    <row r="8049">
      <c s="113" r="A8049">
        <v>213006001576</v>
      </c>
      <c t="s" s="136" r="B8049">
        <v>5490</v>
      </c>
      <c t="s" s="136" r="C8049">
        <v>5414</v>
      </c>
      <c t="s" s="136" r="D8049">
        <v>5414</v>
      </c>
      <c t="s" s="136" r="E8049">
        <v>12279</v>
      </c>
      <c s="150" r="F8049"/>
    </row>
    <row r="8050">
      <c s="113" r="A8050">
        <v>213006002611</v>
      </c>
      <c t="s" s="136" r="B8050">
        <v>5490</v>
      </c>
      <c t="s" s="136" r="C8050">
        <v>5414</v>
      </c>
      <c t="s" s="136" r="D8050">
        <v>5414</v>
      </c>
      <c t="s" s="136" r="E8050">
        <v>12280</v>
      </c>
      <c s="150" r="F8050"/>
    </row>
    <row r="8051">
      <c s="113" r="A8051">
        <v>213006002840</v>
      </c>
      <c t="s" s="136" r="B8051">
        <v>5490</v>
      </c>
      <c t="s" s="136" r="C8051">
        <v>5414</v>
      </c>
      <c t="s" s="136" r="D8051">
        <v>5414</v>
      </c>
      <c t="s" s="136" r="E8051">
        <v>12281</v>
      </c>
      <c s="150" r="F8051"/>
    </row>
    <row r="8052">
      <c s="113" r="A8052">
        <v>213006000251</v>
      </c>
      <c t="s" s="136" r="B8052">
        <v>5490</v>
      </c>
      <c t="s" s="136" r="C8052">
        <v>5414</v>
      </c>
      <c t="s" s="136" r="D8052">
        <v>5414</v>
      </c>
      <c t="s" s="136" r="E8052">
        <v>12282</v>
      </c>
      <c s="150" r="F8052"/>
    </row>
    <row r="8053">
      <c s="113" r="A8053">
        <v>213006001169</v>
      </c>
      <c t="s" s="136" r="B8053">
        <v>5490</v>
      </c>
      <c t="s" s="136" r="C8053">
        <v>5414</v>
      </c>
      <c t="s" s="136" r="D8053">
        <v>5414</v>
      </c>
      <c t="s" s="136" r="E8053">
        <v>12283</v>
      </c>
      <c s="150" r="F8053"/>
    </row>
    <row r="8054">
      <c s="113" r="A8054">
        <v>213006002271</v>
      </c>
      <c t="s" s="136" r="B8054">
        <v>5490</v>
      </c>
      <c t="s" s="136" r="C8054">
        <v>5414</v>
      </c>
      <c t="s" s="136" r="D8054">
        <v>5414</v>
      </c>
      <c t="s" s="136" r="E8054">
        <v>12284</v>
      </c>
      <c s="150" r="F8054"/>
    </row>
    <row r="8055">
      <c s="113" r="A8055">
        <v>213006002289</v>
      </c>
      <c t="s" s="136" r="B8055">
        <v>5490</v>
      </c>
      <c t="s" s="136" r="C8055">
        <v>5414</v>
      </c>
      <c t="s" s="136" r="D8055">
        <v>5414</v>
      </c>
      <c t="s" s="136" r="E8055">
        <v>12285</v>
      </c>
      <c s="150" r="F8055"/>
    </row>
    <row r="8056">
      <c s="113" r="A8056">
        <v>213006003005</v>
      </c>
      <c t="s" s="136" r="B8056">
        <v>5490</v>
      </c>
      <c t="s" s="136" r="C8056">
        <v>5414</v>
      </c>
      <c t="s" s="136" r="D8056">
        <v>5414</v>
      </c>
      <c t="s" s="136" r="E8056">
        <v>12286</v>
      </c>
      <c s="150" r="F8056"/>
    </row>
    <row r="8057">
      <c s="113" r="A8057">
        <v>113006002713</v>
      </c>
      <c t="s" s="136" r="B8057">
        <v>5490</v>
      </c>
      <c t="s" s="136" r="C8057">
        <v>5414</v>
      </c>
      <c t="s" s="136" r="D8057">
        <v>5414</v>
      </c>
      <c t="s" s="136" r="E8057">
        <v>12287</v>
      </c>
      <c s="150" r="F8057"/>
    </row>
    <row r="8058">
      <c s="113" r="A8058">
        <v>213006000002</v>
      </c>
      <c t="s" s="136" r="B8058">
        <v>5490</v>
      </c>
      <c t="s" s="136" r="C8058">
        <v>5414</v>
      </c>
      <c t="s" s="136" r="D8058">
        <v>5414</v>
      </c>
      <c t="s" s="136" r="E8058">
        <v>9646</v>
      </c>
      <c s="150" r="F8058"/>
    </row>
    <row r="8059">
      <c s="113" r="A8059">
        <v>213006000003</v>
      </c>
      <c t="s" s="136" r="B8059">
        <v>5490</v>
      </c>
      <c t="s" s="136" r="C8059">
        <v>5414</v>
      </c>
      <c t="s" s="136" r="D8059">
        <v>5414</v>
      </c>
      <c t="s" s="136" r="E8059">
        <v>12288</v>
      </c>
      <c s="150" r="F8059"/>
    </row>
    <row r="8060">
      <c s="113" r="A8060">
        <v>213006001185</v>
      </c>
      <c t="s" s="136" r="B8060">
        <v>5490</v>
      </c>
      <c t="s" s="136" r="C8060">
        <v>5414</v>
      </c>
      <c t="s" s="136" r="D8060">
        <v>5414</v>
      </c>
      <c t="s" s="136" r="E8060">
        <v>12289</v>
      </c>
      <c s="150" r="F8060"/>
    </row>
    <row r="8061">
      <c s="113" r="A8061">
        <v>213006001461</v>
      </c>
      <c t="s" s="136" r="B8061">
        <v>5490</v>
      </c>
      <c t="s" s="136" r="C8061">
        <v>5414</v>
      </c>
      <c t="s" s="136" r="D8061">
        <v>5414</v>
      </c>
      <c t="s" s="136" r="E8061">
        <v>12290</v>
      </c>
      <c s="150" r="F8061"/>
    </row>
    <row r="8062">
      <c s="113" r="A8062">
        <v>213006001487</v>
      </c>
      <c t="s" s="136" r="B8062">
        <v>5490</v>
      </c>
      <c t="s" s="136" r="C8062">
        <v>5414</v>
      </c>
      <c t="s" s="136" r="D8062">
        <v>5414</v>
      </c>
      <c t="s" s="136" r="E8062">
        <v>12291</v>
      </c>
      <c s="150" r="F8062"/>
    </row>
    <row r="8063">
      <c s="113" r="A8063">
        <v>213006001703</v>
      </c>
      <c t="s" s="136" r="B8063">
        <v>5490</v>
      </c>
      <c t="s" s="136" r="C8063">
        <v>5414</v>
      </c>
      <c t="s" s="136" r="D8063">
        <v>5414</v>
      </c>
      <c t="s" s="136" r="E8063">
        <v>12292</v>
      </c>
      <c s="150" r="F8063"/>
    </row>
    <row r="8064">
      <c s="113" r="A8064">
        <v>213006002273</v>
      </c>
      <c t="s" s="136" r="B8064">
        <v>5490</v>
      </c>
      <c t="s" s="136" r="C8064">
        <v>5414</v>
      </c>
      <c t="s" s="136" r="D8064">
        <v>5414</v>
      </c>
      <c t="s" s="136" r="E8064">
        <v>12293</v>
      </c>
      <c s="150" r="F8064"/>
    </row>
    <row r="8065">
      <c s="113" r="A8065">
        <v>213006002409</v>
      </c>
      <c t="s" s="136" r="B8065">
        <v>5490</v>
      </c>
      <c t="s" s="136" r="C8065">
        <v>5414</v>
      </c>
      <c t="s" s="136" r="D8065">
        <v>5414</v>
      </c>
      <c t="s" s="136" r="E8065">
        <v>12294</v>
      </c>
      <c s="150" r="F8065"/>
    </row>
    <row r="8066">
      <c s="113" r="A8066">
        <v>213006002581</v>
      </c>
      <c t="s" s="136" r="B8066">
        <v>5490</v>
      </c>
      <c t="s" s="136" r="C8066">
        <v>5414</v>
      </c>
      <c t="s" s="136" r="D8066">
        <v>5414</v>
      </c>
      <c t="s" s="136" r="E8066">
        <v>8452</v>
      </c>
      <c s="150" r="F8066"/>
    </row>
    <row r="8067">
      <c s="113" r="A8067">
        <v>213006002590</v>
      </c>
      <c t="s" s="136" r="B8067">
        <v>5490</v>
      </c>
      <c t="s" s="136" r="C8067">
        <v>5414</v>
      </c>
      <c t="s" s="136" r="D8067">
        <v>5414</v>
      </c>
      <c t="s" s="136" r="E8067">
        <v>12295</v>
      </c>
      <c s="150" r="F8067"/>
    </row>
    <row r="8068">
      <c s="113" r="A8068">
        <v>213006000001</v>
      </c>
      <c t="s" s="136" r="B8068">
        <v>5490</v>
      </c>
      <c t="s" s="136" r="C8068">
        <v>5414</v>
      </c>
      <c t="s" s="136" r="D8068">
        <v>5414</v>
      </c>
      <c t="s" s="136" r="E8068">
        <v>12296</v>
      </c>
      <c s="150" r="F8068"/>
    </row>
    <row r="8069">
      <c s="113" r="A8069">
        <v>213006001266</v>
      </c>
      <c t="s" s="136" r="B8069">
        <v>5490</v>
      </c>
      <c t="s" s="136" r="C8069">
        <v>5414</v>
      </c>
      <c t="s" s="136" r="D8069">
        <v>5414</v>
      </c>
      <c t="s" s="136" r="E8069">
        <v>12297</v>
      </c>
      <c s="150" r="F8069"/>
    </row>
    <row r="8070">
      <c s="113" r="A8070">
        <v>213006001452</v>
      </c>
      <c t="s" s="136" r="B8070">
        <v>5490</v>
      </c>
      <c t="s" s="136" r="C8070">
        <v>5414</v>
      </c>
      <c t="s" s="136" r="D8070">
        <v>5414</v>
      </c>
      <c t="s" s="136" r="E8070">
        <v>12298</v>
      </c>
      <c s="150" r="F8070"/>
    </row>
    <row r="8071">
      <c s="50" r="A8071">
        <v>213006001649</v>
      </c>
      <c t="s" s="103" r="B8071">
        <v>12299</v>
      </c>
      <c t="s" s="103" r="C8071">
        <v>4874</v>
      </c>
      <c t="s" s="103" r="D8071">
        <v>5414</v>
      </c>
      <c t="s" s="103" r="E8071">
        <v>12300</v>
      </c>
      <c s="150" r="F8071"/>
    </row>
    <row r="8072">
      <c s="113" r="A8072">
        <v>213006000219</v>
      </c>
      <c t="s" s="136" r="B8072">
        <v>12241</v>
      </c>
      <c t="s" s="136" r="C8072">
        <v>5414</v>
      </c>
      <c t="s" s="136" r="D8072">
        <v>5414</v>
      </c>
      <c t="s" s="136" r="E8072">
        <v>12301</v>
      </c>
      <c s="150" r="F8072"/>
    </row>
    <row r="8073">
      <c s="113" r="A8073">
        <v>213006001134</v>
      </c>
      <c t="s" s="136" r="B8073">
        <v>12241</v>
      </c>
      <c t="s" s="136" r="C8073">
        <v>5414</v>
      </c>
      <c t="s" s="136" r="D8073">
        <v>5414</v>
      </c>
      <c t="s" s="136" r="E8073">
        <v>12302</v>
      </c>
      <c s="150" r="F8073"/>
    </row>
    <row r="8074">
      <c s="113" r="A8074">
        <v>213006001746</v>
      </c>
      <c t="s" s="136" r="B8074">
        <v>12241</v>
      </c>
      <c t="s" s="136" r="C8074">
        <v>5414</v>
      </c>
      <c t="s" s="136" r="D8074">
        <v>5414</v>
      </c>
      <c t="s" s="136" r="E8074">
        <v>2281</v>
      </c>
      <c s="150" r="F8074"/>
    </row>
    <row r="8075">
      <c s="113" r="A8075">
        <v>213006002980</v>
      </c>
      <c t="s" s="136" r="B8075">
        <v>12241</v>
      </c>
      <c t="s" s="136" r="C8075">
        <v>5414</v>
      </c>
      <c t="s" s="136" r="D8075">
        <v>5414</v>
      </c>
      <c t="s" s="136" r="E8075">
        <v>12303</v>
      </c>
      <c s="150" r="F8075"/>
    </row>
    <row r="8076">
      <c s="113" r="A8076">
        <v>213006001096</v>
      </c>
      <c t="s" s="136" r="B8076">
        <v>5490</v>
      </c>
      <c t="s" s="136" r="C8076">
        <v>5414</v>
      </c>
      <c t="s" s="136" r="D8076">
        <v>5414</v>
      </c>
      <c t="s" s="136" r="E8076">
        <v>12304</v>
      </c>
      <c s="150" r="F8076"/>
    </row>
    <row r="8077">
      <c s="113" r="A8077">
        <v>213006001428</v>
      </c>
      <c t="s" s="136" r="B8077">
        <v>5490</v>
      </c>
      <c t="s" s="136" r="C8077">
        <v>5414</v>
      </c>
      <c t="s" s="136" r="D8077">
        <v>5414</v>
      </c>
      <c t="s" s="136" r="E8077">
        <v>12305</v>
      </c>
      <c s="150" r="F8077"/>
    </row>
    <row r="8078">
      <c s="113" r="A8078">
        <v>213006001797</v>
      </c>
      <c t="s" s="136" r="B8078">
        <v>5490</v>
      </c>
      <c t="s" s="136" r="C8078">
        <v>5414</v>
      </c>
      <c t="s" s="136" r="D8078">
        <v>5414</v>
      </c>
      <c t="s" s="136" r="E8078">
        <v>12306</v>
      </c>
      <c s="150" r="F8078"/>
    </row>
    <row r="8079">
      <c s="113" r="A8079">
        <v>213006002041</v>
      </c>
      <c t="s" s="136" r="B8079">
        <v>5490</v>
      </c>
      <c t="s" s="136" r="C8079">
        <v>5414</v>
      </c>
      <c t="s" s="136" r="D8079">
        <v>5414</v>
      </c>
      <c t="s" s="136" r="E8079">
        <v>228</v>
      </c>
      <c s="150" r="F8079"/>
    </row>
    <row r="8080">
      <c s="113" r="A8080">
        <v>213006002211</v>
      </c>
      <c t="s" s="136" r="B8080">
        <v>5490</v>
      </c>
      <c t="s" s="136" r="C8080">
        <v>5414</v>
      </c>
      <c t="s" s="136" r="D8080">
        <v>5414</v>
      </c>
      <c t="s" s="136" r="E8080">
        <v>12307</v>
      </c>
      <c s="150" r="F8080"/>
    </row>
    <row r="8081">
      <c s="113" r="A8081">
        <v>213006000243</v>
      </c>
      <c t="s" s="136" r="B8081">
        <v>5490</v>
      </c>
      <c t="s" s="136" r="C8081">
        <v>5414</v>
      </c>
      <c t="s" s="136" r="D8081">
        <v>5414</v>
      </c>
      <c t="s" s="136" r="E8081">
        <v>12308</v>
      </c>
      <c s="150" r="F8081"/>
    </row>
    <row r="8082">
      <c s="113" r="A8082">
        <v>213006000626</v>
      </c>
      <c t="s" s="136" r="B8082">
        <v>5490</v>
      </c>
      <c t="s" s="136" r="C8082">
        <v>5414</v>
      </c>
      <c t="s" s="136" r="D8082">
        <v>5414</v>
      </c>
      <c t="s" s="136" r="E8082">
        <v>12309</v>
      </c>
      <c s="150" r="F8082"/>
    </row>
    <row r="8083">
      <c s="113" r="A8083">
        <v>213006000791</v>
      </c>
      <c t="s" s="136" r="B8083">
        <v>5490</v>
      </c>
      <c t="s" s="136" r="C8083">
        <v>5414</v>
      </c>
      <c t="s" s="136" r="D8083">
        <v>5414</v>
      </c>
      <c t="s" s="136" r="E8083">
        <v>12310</v>
      </c>
      <c s="150" r="F8083"/>
    </row>
    <row r="8084">
      <c s="113" r="A8084">
        <v>213006000855</v>
      </c>
      <c t="s" s="136" r="B8084">
        <v>5490</v>
      </c>
      <c t="s" s="136" r="C8084">
        <v>5414</v>
      </c>
      <c t="s" s="136" r="D8084">
        <v>5414</v>
      </c>
      <c t="s" s="136" r="E8084">
        <v>12311</v>
      </c>
      <c s="150" r="F8084"/>
    </row>
    <row r="8085">
      <c s="113" r="A8085">
        <v>213006001312</v>
      </c>
      <c t="s" s="136" r="B8085">
        <v>5490</v>
      </c>
      <c t="s" s="136" r="C8085">
        <v>5414</v>
      </c>
      <c t="s" s="136" r="D8085">
        <v>5414</v>
      </c>
      <c t="s" s="136" r="E8085">
        <v>12312</v>
      </c>
      <c s="150" r="F8085"/>
    </row>
    <row r="8086">
      <c s="113" r="A8086">
        <v>213006002254</v>
      </c>
      <c t="s" s="136" r="B8086">
        <v>5490</v>
      </c>
      <c t="s" s="136" r="C8086">
        <v>5414</v>
      </c>
      <c t="s" s="136" r="D8086">
        <v>5414</v>
      </c>
      <c t="s" s="136" r="E8086">
        <v>12313</v>
      </c>
      <c s="150" r="F8086"/>
    </row>
    <row r="8087">
      <c s="113" r="A8087">
        <v>213006002327</v>
      </c>
      <c t="s" s="136" r="B8087">
        <v>5490</v>
      </c>
      <c t="s" s="136" r="C8087">
        <v>5414</v>
      </c>
      <c t="s" s="136" r="D8087">
        <v>5414</v>
      </c>
      <c t="s" s="136" r="E8087">
        <v>12314</v>
      </c>
      <c s="150" r="F8087"/>
    </row>
    <row r="8088">
      <c s="113" r="A8088">
        <v>213006002335</v>
      </c>
      <c t="s" s="136" r="B8088">
        <v>5490</v>
      </c>
      <c t="s" s="136" r="C8088">
        <v>5414</v>
      </c>
      <c t="s" s="136" r="D8088">
        <v>5414</v>
      </c>
      <c t="s" s="136" r="E8088">
        <v>12315</v>
      </c>
      <c s="150" r="F8088"/>
    </row>
    <row r="8089">
      <c s="113" r="A8089">
        <v>213006002351</v>
      </c>
      <c t="s" s="136" r="B8089">
        <v>5490</v>
      </c>
      <c t="s" s="136" r="C8089">
        <v>5414</v>
      </c>
      <c t="s" s="136" r="D8089">
        <v>5414</v>
      </c>
      <c t="s" s="136" r="E8089">
        <v>12316</v>
      </c>
      <c s="150" r="F8089"/>
    </row>
    <row r="8090">
      <c s="113" r="A8090">
        <v>213006002386</v>
      </c>
      <c t="s" s="136" r="B8090">
        <v>5490</v>
      </c>
      <c t="s" s="136" r="C8090">
        <v>5414</v>
      </c>
      <c t="s" s="136" r="D8090">
        <v>5414</v>
      </c>
      <c t="s" s="136" r="E8090">
        <v>12317</v>
      </c>
      <c s="150" r="F8090"/>
    </row>
    <row r="8091">
      <c s="113" r="A8091">
        <v>213006002670</v>
      </c>
      <c t="s" s="136" r="B8091">
        <v>5490</v>
      </c>
      <c t="s" s="136" r="C8091">
        <v>5414</v>
      </c>
      <c t="s" s="136" r="D8091">
        <v>5414</v>
      </c>
      <c t="s" s="136" r="E8091">
        <v>12318</v>
      </c>
      <c s="150" r="F8091"/>
    </row>
    <row r="8092">
      <c s="113" r="A8092">
        <v>213006002793</v>
      </c>
      <c t="s" s="136" r="B8092">
        <v>5490</v>
      </c>
      <c t="s" s="136" r="C8092">
        <v>5414</v>
      </c>
      <c t="s" s="136" r="D8092">
        <v>5414</v>
      </c>
      <c t="s" s="136" r="E8092">
        <v>12319</v>
      </c>
      <c s="150" r="F8092"/>
    </row>
    <row r="8093">
      <c s="113" r="A8093">
        <v>213006001142</v>
      </c>
      <c t="s" s="136" r="B8093">
        <v>12241</v>
      </c>
      <c t="s" s="136" r="C8093">
        <v>5414</v>
      </c>
      <c t="s" s="136" r="D8093">
        <v>5414</v>
      </c>
      <c t="s" s="136" r="E8093">
        <v>12320</v>
      </c>
      <c s="150" r="F8093"/>
    </row>
    <row r="8094">
      <c s="113" r="A8094">
        <v>213006001517</v>
      </c>
      <c t="s" s="136" r="B8094">
        <v>12241</v>
      </c>
      <c t="s" s="136" r="C8094">
        <v>5414</v>
      </c>
      <c t="s" s="136" r="D8094">
        <v>5414</v>
      </c>
      <c t="s" s="136" r="E8094">
        <v>12321</v>
      </c>
      <c s="150" r="F8094"/>
    </row>
    <row r="8095">
      <c s="113" r="A8095">
        <v>213006002475</v>
      </c>
      <c t="s" s="136" r="B8095">
        <v>12241</v>
      </c>
      <c t="s" s="136" r="C8095">
        <v>5414</v>
      </c>
      <c t="s" s="136" r="D8095">
        <v>5414</v>
      </c>
      <c t="s" s="136" r="E8095">
        <v>2284</v>
      </c>
      <c s="150" r="F8095"/>
    </row>
    <row r="8096">
      <c s="113" r="A8096">
        <v>213052000070</v>
      </c>
      <c t="s" s="136" r="B8096">
        <v>5499</v>
      </c>
      <c t="s" s="136" r="C8096">
        <v>5414</v>
      </c>
      <c t="s" s="136" r="D8096">
        <v>5414</v>
      </c>
      <c t="s" s="136" r="E8096">
        <v>12322</v>
      </c>
      <c s="150" r="F8096"/>
    </row>
    <row r="8097">
      <c s="113" r="A8097">
        <v>213052000568</v>
      </c>
      <c t="s" s="136" r="B8097">
        <v>5499</v>
      </c>
      <c t="s" s="136" r="C8097">
        <v>5414</v>
      </c>
      <c t="s" s="136" r="D8097">
        <v>5414</v>
      </c>
      <c t="s" s="136" r="E8097">
        <v>12323</v>
      </c>
      <c s="150" r="F8097"/>
    </row>
    <row r="8098">
      <c s="113" r="A8098">
        <v>213052000665</v>
      </c>
      <c t="s" s="136" r="B8098">
        <v>5499</v>
      </c>
      <c t="s" s="136" r="C8098">
        <v>5414</v>
      </c>
      <c t="s" s="136" r="D8098">
        <v>5414</v>
      </c>
      <c t="s" s="136" r="E8098">
        <v>12324</v>
      </c>
      <c s="150" r="F8098"/>
    </row>
    <row r="8099">
      <c s="113" r="A8099">
        <v>213052000673</v>
      </c>
      <c t="s" s="136" r="B8099">
        <v>5499</v>
      </c>
      <c t="s" s="136" r="C8099">
        <v>5414</v>
      </c>
      <c t="s" s="136" r="D8099">
        <v>5414</v>
      </c>
      <c t="s" s="136" r="E8099">
        <v>5494</v>
      </c>
      <c s="150" r="F8099"/>
    </row>
    <row r="8100">
      <c s="113" r="A8100">
        <v>213052000690</v>
      </c>
      <c t="s" s="136" r="B8100">
        <v>5499</v>
      </c>
      <c t="s" s="136" r="C8100">
        <v>5414</v>
      </c>
      <c t="s" s="136" r="D8100">
        <v>5414</v>
      </c>
      <c t="s" s="136" r="E8100">
        <v>12325</v>
      </c>
      <c s="150" r="F8100"/>
    </row>
    <row r="8101">
      <c s="113" r="A8101">
        <v>213052000100</v>
      </c>
      <c t="s" s="136" r="B8101">
        <v>5499</v>
      </c>
      <c t="s" s="136" r="C8101">
        <v>5414</v>
      </c>
      <c t="s" s="136" r="D8101">
        <v>5414</v>
      </c>
      <c t="s" s="136" r="E8101">
        <v>12326</v>
      </c>
      <c s="150" r="F8101"/>
    </row>
    <row r="8102">
      <c s="113" r="A8102">
        <v>213052000355</v>
      </c>
      <c t="s" s="136" r="B8102">
        <v>5499</v>
      </c>
      <c t="s" s="136" r="C8102">
        <v>5414</v>
      </c>
      <c t="s" s="136" r="D8102">
        <v>5414</v>
      </c>
      <c t="s" s="136" r="E8102">
        <v>12327</v>
      </c>
      <c s="150" r="F8102"/>
    </row>
    <row r="8103">
      <c s="113" r="A8103">
        <v>213052000711</v>
      </c>
      <c t="s" s="136" r="B8103">
        <v>5499</v>
      </c>
      <c t="s" s="136" r="C8103">
        <v>5414</v>
      </c>
      <c t="s" s="136" r="D8103">
        <v>5414</v>
      </c>
      <c t="s" s="136" r="E8103">
        <v>12328</v>
      </c>
      <c s="150" r="F8103"/>
    </row>
    <row r="8104">
      <c s="113" r="A8104">
        <v>213052000461</v>
      </c>
      <c t="s" s="136" r="B8104">
        <v>5499</v>
      </c>
      <c t="s" s="136" r="C8104">
        <v>5414</v>
      </c>
      <c t="s" s="136" r="D8104">
        <v>5414</v>
      </c>
      <c t="s" s="136" r="E8104">
        <v>12329</v>
      </c>
      <c s="150" r="F8104"/>
    </row>
    <row r="8105">
      <c s="113" r="A8105">
        <v>213074000081</v>
      </c>
      <c t="s" s="136" r="B8105">
        <v>12330</v>
      </c>
      <c t="s" s="136" r="C8105">
        <v>5414</v>
      </c>
      <c t="s" s="136" r="D8105">
        <v>5414</v>
      </c>
      <c t="s" s="136" r="E8105">
        <v>12331</v>
      </c>
      <c s="150" r="F8105"/>
    </row>
    <row r="8106">
      <c s="113" r="A8106">
        <v>213074000227</v>
      </c>
      <c t="s" s="136" r="B8106">
        <v>12330</v>
      </c>
      <c t="s" s="136" r="C8106">
        <v>5414</v>
      </c>
      <c t="s" s="136" r="D8106">
        <v>5414</v>
      </c>
      <c t="s" s="136" r="E8106">
        <v>12332</v>
      </c>
      <c s="150" r="F8106"/>
    </row>
    <row r="8107">
      <c s="113" r="A8107">
        <v>213074000472</v>
      </c>
      <c t="s" s="136" r="B8107">
        <v>12330</v>
      </c>
      <c t="s" s="136" r="C8107">
        <v>5414</v>
      </c>
      <c t="s" s="136" r="D8107">
        <v>5414</v>
      </c>
      <c t="s" s="136" r="E8107">
        <v>12333</v>
      </c>
      <c s="150" r="F8107"/>
    </row>
    <row r="8108">
      <c s="113" r="A8108">
        <v>213030000025</v>
      </c>
      <c t="s" s="136" r="B8108">
        <v>12334</v>
      </c>
      <c t="s" s="136" r="C8108">
        <v>5414</v>
      </c>
      <c t="s" s="136" r="D8108">
        <v>5414</v>
      </c>
      <c t="s" s="136" r="E8108">
        <v>5603</v>
      </c>
      <c s="150" r="F8108"/>
    </row>
    <row r="8109">
      <c s="113" r="A8109">
        <v>213074000090</v>
      </c>
      <c t="s" s="136" r="B8109">
        <v>12334</v>
      </c>
      <c t="s" s="136" r="C8109">
        <v>5414</v>
      </c>
      <c t="s" s="136" r="D8109">
        <v>5414</v>
      </c>
      <c t="s" s="136" r="E8109">
        <v>12335</v>
      </c>
      <c s="150" r="F8109"/>
    </row>
    <row r="8110">
      <c s="113" r="A8110">
        <v>213074000189</v>
      </c>
      <c t="s" s="136" r="B8110">
        <v>12334</v>
      </c>
      <c t="s" s="136" r="C8110">
        <v>5414</v>
      </c>
      <c t="s" s="136" r="D8110">
        <v>5414</v>
      </c>
      <c t="s" s="136" r="E8110">
        <v>2303</v>
      </c>
      <c s="150" r="F8110"/>
    </row>
    <row r="8111">
      <c s="113" r="A8111">
        <v>213074000791</v>
      </c>
      <c t="s" s="136" r="B8111">
        <v>12334</v>
      </c>
      <c t="s" s="136" r="C8111">
        <v>5414</v>
      </c>
      <c t="s" s="136" r="D8111">
        <v>5414</v>
      </c>
      <c t="s" s="136" r="E8111">
        <v>6990</v>
      </c>
      <c s="150" r="F8111"/>
    </row>
    <row r="8112">
      <c s="113" r="A8112">
        <v>213074000952</v>
      </c>
      <c t="s" s="136" r="B8112">
        <v>12334</v>
      </c>
      <c t="s" s="136" r="C8112">
        <v>5414</v>
      </c>
      <c t="s" s="136" r="D8112">
        <v>5414</v>
      </c>
      <c t="s" s="136" r="E8112">
        <v>3840</v>
      </c>
      <c s="150" r="F8112"/>
    </row>
    <row r="8113">
      <c s="113" r="A8113">
        <v>213074000057</v>
      </c>
      <c t="s" s="136" r="B8113">
        <v>12330</v>
      </c>
      <c t="s" s="136" r="C8113">
        <v>5414</v>
      </c>
      <c t="s" s="136" r="D8113">
        <v>5414</v>
      </c>
      <c t="s" s="136" r="E8113">
        <v>1841</v>
      </c>
      <c s="150" r="F8113"/>
    </row>
    <row r="8114">
      <c s="113" r="A8114">
        <v>213074000588</v>
      </c>
      <c t="s" s="136" r="B8114">
        <v>12330</v>
      </c>
      <c t="s" s="136" r="C8114">
        <v>5414</v>
      </c>
      <c t="s" s="136" r="D8114">
        <v>5414</v>
      </c>
      <c t="s" s="136" r="E8114">
        <v>12336</v>
      </c>
      <c s="150" r="F8114"/>
    </row>
    <row r="8115">
      <c s="113" r="A8115">
        <v>113074000044</v>
      </c>
      <c t="s" s="136" r="B8115">
        <v>12330</v>
      </c>
      <c t="s" s="136" r="C8115">
        <v>5414</v>
      </c>
      <c t="s" s="136" r="D8115">
        <v>5414</v>
      </c>
      <c t="s" s="136" r="E8115">
        <v>12337</v>
      </c>
      <c s="150" r="F8115"/>
    </row>
    <row r="8116">
      <c s="113" r="A8116">
        <v>213074000001</v>
      </c>
      <c t="s" s="136" r="B8116">
        <v>12330</v>
      </c>
      <c t="s" s="136" r="C8116">
        <v>5414</v>
      </c>
      <c t="s" s="136" r="D8116">
        <v>5414</v>
      </c>
      <c t="s" s="136" r="E8116">
        <v>12338</v>
      </c>
      <c s="150" r="F8116"/>
    </row>
    <row r="8117">
      <c s="113" r="A8117">
        <v>213074000049</v>
      </c>
      <c t="s" s="136" r="B8117">
        <v>12330</v>
      </c>
      <c t="s" s="136" r="C8117">
        <v>5414</v>
      </c>
      <c t="s" s="136" r="D8117">
        <v>5414</v>
      </c>
      <c t="s" s="136" r="E8117">
        <v>8333</v>
      </c>
      <c s="150" r="F8117"/>
    </row>
    <row r="8118">
      <c s="113" r="A8118">
        <v>213074000197</v>
      </c>
      <c t="s" s="136" r="B8118">
        <v>12330</v>
      </c>
      <c t="s" s="136" r="C8118">
        <v>5414</v>
      </c>
      <c t="s" s="136" r="D8118">
        <v>5414</v>
      </c>
      <c t="s" s="136" r="E8118">
        <v>12339</v>
      </c>
      <c s="150" r="F8118"/>
    </row>
    <row r="8119">
      <c s="113" r="A8119">
        <v>213074000251</v>
      </c>
      <c t="s" s="136" r="B8119">
        <v>12330</v>
      </c>
      <c t="s" s="136" r="C8119">
        <v>5414</v>
      </c>
      <c t="s" s="136" r="D8119">
        <v>5414</v>
      </c>
      <c t="s" s="136" r="E8119">
        <v>12340</v>
      </c>
      <c s="150" r="F8119"/>
    </row>
    <row r="8120">
      <c s="113" r="A8120">
        <v>213074000430</v>
      </c>
      <c t="s" s="136" r="B8120">
        <v>12330</v>
      </c>
      <c t="s" s="136" r="C8120">
        <v>5414</v>
      </c>
      <c t="s" s="136" r="D8120">
        <v>5414</v>
      </c>
      <c t="s" s="136" r="E8120">
        <v>12341</v>
      </c>
      <c s="150" r="F8120"/>
    </row>
    <row r="8121">
      <c s="113" r="A8121">
        <v>213074000499</v>
      </c>
      <c t="s" s="136" r="B8121">
        <v>12330</v>
      </c>
      <c t="s" s="136" r="C8121">
        <v>5414</v>
      </c>
      <c t="s" s="136" r="D8121">
        <v>5414</v>
      </c>
      <c t="s" s="136" r="E8121">
        <v>12342</v>
      </c>
      <c s="150" r="F8121"/>
    </row>
    <row r="8122">
      <c s="113" r="A8122">
        <v>213074000600</v>
      </c>
      <c t="s" s="136" r="B8122">
        <v>12330</v>
      </c>
      <c t="s" s="136" r="C8122">
        <v>5414</v>
      </c>
      <c t="s" s="136" r="D8122">
        <v>5414</v>
      </c>
      <c t="s" s="136" r="E8122">
        <v>12343</v>
      </c>
      <c s="150" r="F8122"/>
    </row>
    <row r="8123">
      <c s="113" r="A8123">
        <v>213074000618</v>
      </c>
      <c t="s" s="136" r="B8123">
        <v>12330</v>
      </c>
      <c t="s" s="136" r="C8123">
        <v>5414</v>
      </c>
      <c t="s" s="136" r="D8123">
        <v>5414</v>
      </c>
      <c t="s" s="136" r="E8123">
        <v>12344</v>
      </c>
      <c s="150" r="F8123"/>
    </row>
    <row r="8124">
      <c s="113" r="A8124">
        <v>213074000677</v>
      </c>
      <c t="s" s="136" r="B8124">
        <v>5490</v>
      </c>
      <c t="s" s="136" r="C8124">
        <v>5414</v>
      </c>
      <c t="s" s="136" r="D8124">
        <v>5414</v>
      </c>
      <c t="s" s="136" r="E8124">
        <v>12345</v>
      </c>
      <c s="150" r="F8124"/>
    </row>
    <row r="8125">
      <c s="113" r="A8125">
        <v>213074000693</v>
      </c>
      <c t="s" s="136" r="B8125">
        <v>12330</v>
      </c>
      <c t="s" s="136" r="C8125">
        <v>5414</v>
      </c>
      <c t="s" s="136" r="D8125">
        <v>5414</v>
      </c>
      <c t="s" s="136" r="E8125">
        <v>12346</v>
      </c>
      <c s="150" r="F8125"/>
    </row>
    <row r="8126">
      <c s="113" r="A8126">
        <v>213074000774</v>
      </c>
      <c t="s" s="136" r="B8126">
        <v>12330</v>
      </c>
      <c t="s" s="136" r="C8126">
        <v>5414</v>
      </c>
      <c t="s" s="136" r="D8126">
        <v>5414</v>
      </c>
      <c t="s" s="136" r="E8126">
        <v>12347</v>
      </c>
      <c s="150" r="F8126"/>
    </row>
    <row r="8127">
      <c s="113" r="A8127">
        <v>213074000780</v>
      </c>
      <c t="s" s="136" r="B8127">
        <v>12330</v>
      </c>
      <c t="s" s="136" r="C8127">
        <v>5414</v>
      </c>
      <c t="s" s="136" r="D8127">
        <v>5414</v>
      </c>
      <c t="s" s="136" r="E8127">
        <v>12348</v>
      </c>
      <c s="150" r="F8127"/>
    </row>
    <row r="8128">
      <c s="113" r="A8128">
        <v>213074001063</v>
      </c>
      <c t="s" s="136" r="B8128">
        <v>12330</v>
      </c>
      <c t="s" s="136" r="C8128">
        <v>5414</v>
      </c>
      <c t="s" s="136" r="D8128">
        <v>5414</v>
      </c>
      <c t="s" s="136" r="E8128">
        <v>12349</v>
      </c>
      <c s="150" r="F8128"/>
    </row>
    <row r="8129">
      <c s="113" r="A8129">
        <v>213074009002</v>
      </c>
      <c t="s" s="136" r="B8129">
        <v>12330</v>
      </c>
      <c t="s" s="136" r="C8129">
        <v>5414</v>
      </c>
      <c t="s" s="136" r="D8129">
        <v>5414</v>
      </c>
      <c t="s" s="136" r="E8129">
        <v>12350</v>
      </c>
      <c s="150" r="F8129"/>
    </row>
    <row r="8130">
      <c s="113" r="A8130">
        <v>213074009003</v>
      </c>
      <c t="s" s="136" r="B8130">
        <v>12330</v>
      </c>
      <c t="s" s="136" r="C8130">
        <v>5414</v>
      </c>
      <c t="s" s="136" r="D8130">
        <v>5414</v>
      </c>
      <c t="s" s="136" r="E8130">
        <v>12351</v>
      </c>
      <c s="150" r="F8130"/>
    </row>
    <row r="8131">
      <c s="113" r="A8131">
        <v>113074000001</v>
      </c>
      <c t="s" s="136" r="B8131">
        <v>12334</v>
      </c>
      <c t="s" s="136" r="C8131">
        <v>5414</v>
      </c>
      <c t="s" s="136" r="D8131">
        <v>5414</v>
      </c>
      <c t="s" s="136" r="E8131">
        <v>12352</v>
      </c>
      <c s="150" r="F8131"/>
    </row>
    <row r="8132">
      <c s="113" r="A8132">
        <v>213030000041</v>
      </c>
      <c t="s" s="136" r="B8132">
        <v>12334</v>
      </c>
      <c t="s" s="136" r="C8132">
        <v>5414</v>
      </c>
      <c t="s" s="136" r="D8132">
        <v>5414</v>
      </c>
      <c t="s" s="136" r="E8132">
        <v>12353</v>
      </c>
      <c s="150" r="F8132"/>
    </row>
    <row r="8133">
      <c s="113" r="A8133">
        <v>213030000050</v>
      </c>
      <c t="s" s="136" r="B8133">
        <v>12334</v>
      </c>
      <c t="s" s="136" r="C8133">
        <v>5414</v>
      </c>
      <c t="s" s="136" r="D8133">
        <v>5414</v>
      </c>
      <c t="s" s="136" r="E8133">
        <v>12354</v>
      </c>
      <c s="150" r="F8133"/>
    </row>
    <row r="8134">
      <c s="113" r="A8134">
        <v>213074000367</v>
      </c>
      <c t="s" s="136" r="B8134">
        <v>12334</v>
      </c>
      <c t="s" s="136" r="C8134">
        <v>5414</v>
      </c>
      <c t="s" s="136" r="D8134">
        <v>5414</v>
      </c>
      <c t="s" s="136" r="E8134">
        <v>12355</v>
      </c>
      <c s="150" r="F8134"/>
    </row>
    <row r="8135">
      <c s="113" r="A8135">
        <v>213074000383</v>
      </c>
      <c t="s" s="136" r="B8135">
        <v>12334</v>
      </c>
      <c t="s" s="136" r="C8135">
        <v>5414</v>
      </c>
      <c t="s" s="136" r="D8135">
        <v>5414</v>
      </c>
      <c t="s" s="136" r="E8135">
        <v>12356</v>
      </c>
      <c s="150" r="F8135"/>
    </row>
    <row r="8136">
      <c s="113" r="A8136">
        <v>213074000405</v>
      </c>
      <c t="s" s="136" r="B8136">
        <v>12334</v>
      </c>
      <c t="s" s="136" r="C8136">
        <v>5414</v>
      </c>
      <c t="s" s="136" r="D8136">
        <v>5414</v>
      </c>
      <c t="s" s="136" r="E8136">
        <v>12357</v>
      </c>
      <c s="150" r="F8136"/>
    </row>
    <row r="8137">
      <c s="113" r="A8137">
        <v>213074000481</v>
      </c>
      <c t="s" s="136" r="B8137">
        <v>12334</v>
      </c>
      <c t="s" s="136" r="C8137">
        <v>5414</v>
      </c>
      <c t="s" s="136" r="D8137">
        <v>5414</v>
      </c>
      <c t="s" s="136" r="E8137">
        <v>12358</v>
      </c>
      <c s="150" r="F8137"/>
    </row>
    <row r="8138">
      <c s="113" r="A8138">
        <v>213074000561</v>
      </c>
      <c t="s" s="136" r="B8138">
        <v>12334</v>
      </c>
      <c t="s" s="136" r="C8138">
        <v>5414</v>
      </c>
      <c t="s" s="136" r="D8138">
        <v>5414</v>
      </c>
      <c t="s" s="136" r="E8138">
        <v>6291</v>
      </c>
      <c s="150" r="F8138"/>
    </row>
    <row r="8139">
      <c s="113" r="A8139">
        <v>213074000570</v>
      </c>
      <c t="s" s="136" r="B8139">
        <v>12334</v>
      </c>
      <c t="s" s="136" r="C8139">
        <v>5414</v>
      </c>
      <c t="s" s="136" r="D8139">
        <v>5414</v>
      </c>
      <c t="s" s="136" r="E8139">
        <v>12359</v>
      </c>
      <c s="150" r="F8139"/>
    </row>
    <row r="8140">
      <c s="113" r="A8140">
        <v>213074000961</v>
      </c>
      <c t="s" s="136" r="B8140">
        <v>12334</v>
      </c>
      <c t="s" s="136" r="C8140">
        <v>5414</v>
      </c>
      <c t="s" s="136" r="D8140">
        <v>5414</v>
      </c>
      <c t="s" s="136" r="E8140">
        <v>12360</v>
      </c>
      <c s="150" r="F8140"/>
    </row>
    <row r="8141">
      <c s="113" r="A8141">
        <v>213074000065</v>
      </c>
      <c t="s" s="136" r="B8141">
        <v>12330</v>
      </c>
      <c t="s" s="136" r="C8141">
        <v>5414</v>
      </c>
      <c t="s" s="136" r="D8141">
        <v>5414</v>
      </c>
      <c t="s" s="136" r="E8141">
        <v>12361</v>
      </c>
      <c s="150" r="F8141"/>
    </row>
    <row r="8142">
      <c s="113" r="A8142">
        <v>213074000235</v>
      </c>
      <c t="s" s="136" r="B8142">
        <v>12330</v>
      </c>
      <c t="s" s="136" r="C8142">
        <v>5414</v>
      </c>
      <c t="s" s="136" r="D8142">
        <v>5414</v>
      </c>
      <c t="s" s="136" r="E8142">
        <v>12362</v>
      </c>
      <c s="150" r="F8142"/>
    </row>
    <row r="8143">
      <c s="113" r="A8143">
        <v>213140000101</v>
      </c>
      <c t="s" s="136" r="B8143">
        <v>12363</v>
      </c>
      <c t="s" s="136" r="C8143">
        <v>5414</v>
      </c>
      <c t="s" s="136" r="D8143">
        <v>5414</v>
      </c>
      <c t="s" s="136" r="E8143">
        <v>2293</v>
      </c>
      <c s="150" r="F8143"/>
    </row>
    <row r="8144">
      <c s="113" r="A8144">
        <v>213140000098</v>
      </c>
      <c t="s" s="136" r="B8144">
        <v>12363</v>
      </c>
      <c t="s" s="136" r="C8144">
        <v>5414</v>
      </c>
      <c t="s" s="136" r="D8144">
        <v>5414</v>
      </c>
      <c t="s" s="136" r="E8144">
        <v>12364</v>
      </c>
      <c s="150" r="F8144"/>
    </row>
    <row r="8145">
      <c s="113" r="A8145">
        <v>213140000128</v>
      </c>
      <c t="s" s="136" r="B8145">
        <v>12363</v>
      </c>
      <c t="s" s="136" r="C8145">
        <v>5414</v>
      </c>
      <c t="s" s="136" r="D8145">
        <v>5414</v>
      </c>
      <c t="s" s="136" r="E8145">
        <v>7036</v>
      </c>
      <c s="150" r="F8145"/>
    </row>
    <row r="8146">
      <c s="113" r="A8146">
        <v>213140000268</v>
      </c>
      <c t="s" s="136" r="B8146">
        <v>12363</v>
      </c>
      <c t="s" s="136" r="C8146">
        <v>5414</v>
      </c>
      <c t="s" s="136" r="D8146">
        <v>5414</v>
      </c>
      <c t="s" s="136" r="E8146">
        <v>12365</v>
      </c>
      <c s="150" r="F8146"/>
    </row>
    <row r="8147">
      <c s="113" r="A8147">
        <v>213433000076</v>
      </c>
      <c t="s" s="136" r="B8147">
        <v>12363</v>
      </c>
      <c t="s" s="136" r="C8147">
        <v>5414</v>
      </c>
      <c t="s" s="136" r="D8147">
        <v>5414</v>
      </c>
      <c t="s" s="136" r="E8147">
        <v>12366</v>
      </c>
      <c s="150" r="F8147"/>
    </row>
    <row r="8148">
      <c s="113" r="A8148">
        <v>213433000386</v>
      </c>
      <c t="s" s="136" r="B8148">
        <v>12363</v>
      </c>
      <c t="s" s="136" r="C8148">
        <v>5414</v>
      </c>
      <c t="s" s="136" r="D8148">
        <v>5414</v>
      </c>
      <c t="s" s="136" r="E8148">
        <v>12367</v>
      </c>
      <c s="150" r="F8148"/>
    </row>
    <row r="8149">
      <c s="113" r="A8149">
        <v>213140000047</v>
      </c>
      <c t="s" s="136" r="B8149">
        <v>5517</v>
      </c>
      <c t="s" s="136" r="C8149">
        <v>5414</v>
      </c>
      <c t="s" s="136" r="D8149">
        <v>5414</v>
      </c>
      <c t="s" s="136" r="E8149">
        <v>12368</v>
      </c>
      <c s="150" r="F8149"/>
    </row>
    <row r="8150">
      <c s="113" r="A8150">
        <v>213140000365</v>
      </c>
      <c t="s" s="136" r="B8150">
        <v>5517</v>
      </c>
      <c t="s" s="136" r="C8150">
        <v>5414</v>
      </c>
      <c t="s" s="136" r="D8150">
        <v>5414</v>
      </c>
      <c t="s" s="136" r="E8150">
        <v>12369</v>
      </c>
      <c s="150" r="F8150"/>
    </row>
    <row r="8151">
      <c s="113" r="A8151">
        <v>213160000002</v>
      </c>
      <c t="s" s="136" r="B8151">
        <v>12370</v>
      </c>
      <c t="s" s="136" r="C8151">
        <v>5414</v>
      </c>
      <c t="s" s="136" r="D8151">
        <v>5414</v>
      </c>
      <c t="s" s="136" r="E8151">
        <v>12371</v>
      </c>
      <c s="150" r="F8151"/>
    </row>
    <row r="8152">
      <c s="113" r="A8152">
        <v>213160000003</v>
      </c>
      <c t="s" s="136" r="B8152">
        <v>12370</v>
      </c>
      <c t="s" s="136" r="C8152">
        <v>5414</v>
      </c>
      <c t="s" s="136" r="D8152">
        <v>5414</v>
      </c>
      <c t="s" s="136" r="E8152">
        <v>3839</v>
      </c>
      <c s="150" r="F8152"/>
    </row>
    <row r="8153">
      <c s="113" r="A8153">
        <v>213160000004</v>
      </c>
      <c t="s" s="136" r="B8153">
        <v>12370</v>
      </c>
      <c t="s" s="136" r="C8153">
        <v>5414</v>
      </c>
      <c t="s" s="136" r="D8153">
        <v>5414</v>
      </c>
      <c t="s" s="136" r="E8153">
        <v>12372</v>
      </c>
      <c s="150" r="F8153"/>
    </row>
    <row r="8154">
      <c s="113" r="A8154">
        <v>213160000005</v>
      </c>
      <c t="s" s="136" r="B8154">
        <v>12370</v>
      </c>
      <c t="s" s="136" r="C8154">
        <v>5414</v>
      </c>
      <c t="s" s="136" r="D8154">
        <v>5414</v>
      </c>
      <c t="s" s="136" r="E8154">
        <v>12373</v>
      </c>
      <c s="150" r="F8154"/>
    </row>
    <row r="8155">
      <c s="113" r="A8155">
        <v>213160000006</v>
      </c>
      <c t="s" s="136" r="B8155">
        <v>12370</v>
      </c>
      <c t="s" s="136" r="C8155">
        <v>5414</v>
      </c>
      <c t="s" s="136" r="D8155">
        <v>5414</v>
      </c>
      <c t="s" s="136" r="E8155">
        <v>12374</v>
      </c>
      <c s="150" r="F8155"/>
    </row>
    <row r="8156">
      <c s="113" r="A8156">
        <v>213160000007</v>
      </c>
      <c t="s" s="136" r="B8156">
        <v>12370</v>
      </c>
      <c t="s" s="136" r="C8156">
        <v>5414</v>
      </c>
      <c t="s" s="136" r="D8156">
        <v>5414</v>
      </c>
      <c t="s" s="136" r="E8156">
        <v>3840</v>
      </c>
      <c s="150" r="F8156"/>
    </row>
    <row r="8157">
      <c s="113" r="A8157">
        <v>213160000008</v>
      </c>
      <c t="s" s="136" r="B8157">
        <v>12370</v>
      </c>
      <c t="s" s="136" r="C8157">
        <v>5414</v>
      </c>
      <c t="s" s="136" r="D8157">
        <v>5414</v>
      </c>
      <c t="s" s="136" r="E8157">
        <v>6389</v>
      </c>
      <c s="150" r="F8157"/>
    </row>
    <row r="8158">
      <c s="113" r="A8158">
        <v>213160000009</v>
      </c>
      <c t="s" s="136" r="B8158">
        <v>12370</v>
      </c>
      <c t="s" s="136" r="C8158">
        <v>5414</v>
      </c>
      <c t="s" s="136" r="D8158">
        <v>5414</v>
      </c>
      <c t="s" s="136" r="E8158">
        <v>12375</v>
      </c>
      <c s="150" r="F8158"/>
    </row>
    <row r="8159">
      <c s="113" r="A8159">
        <v>213160000010</v>
      </c>
      <c t="s" s="136" r="B8159">
        <v>12370</v>
      </c>
      <c t="s" s="136" r="C8159">
        <v>5414</v>
      </c>
      <c t="s" s="136" r="D8159">
        <v>5414</v>
      </c>
      <c t="s" s="136" r="E8159">
        <v>8531</v>
      </c>
      <c s="150" r="F8159"/>
    </row>
    <row r="8160">
      <c s="113" r="A8160">
        <v>213160000027</v>
      </c>
      <c t="s" s="136" r="B8160">
        <v>12370</v>
      </c>
      <c t="s" s="136" r="C8160">
        <v>5414</v>
      </c>
      <c t="s" s="136" r="D8160">
        <v>5414</v>
      </c>
      <c t="s" s="136" r="E8160">
        <v>12376</v>
      </c>
      <c s="150" r="F8160"/>
    </row>
    <row r="8161">
      <c s="113" r="A8161">
        <v>213160000043</v>
      </c>
      <c t="s" s="136" r="B8161">
        <v>12370</v>
      </c>
      <c t="s" s="136" r="C8161">
        <v>5414</v>
      </c>
      <c t="s" s="136" r="D8161">
        <v>5414</v>
      </c>
      <c t="s" s="136" r="E8161">
        <v>12377</v>
      </c>
      <c s="150" r="F8161"/>
    </row>
    <row r="8162">
      <c s="113" r="A8162">
        <v>213160000060</v>
      </c>
      <c t="s" s="136" r="B8162">
        <v>12370</v>
      </c>
      <c t="s" s="136" r="C8162">
        <v>5414</v>
      </c>
      <c t="s" s="136" r="D8162">
        <v>5414</v>
      </c>
      <c t="s" s="136" r="E8162">
        <v>12378</v>
      </c>
      <c s="150" r="F8162"/>
    </row>
    <row r="8163">
      <c s="113" r="A8163">
        <v>213160000068</v>
      </c>
      <c t="s" s="136" r="B8163">
        <v>12370</v>
      </c>
      <c t="s" s="136" r="C8163">
        <v>5414</v>
      </c>
      <c t="s" s="136" r="D8163">
        <v>5414</v>
      </c>
      <c t="s" s="136" r="E8163">
        <v>10767</v>
      </c>
      <c s="150" r="F8163"/>
    </row>
    <row r="8164">
      <c s="113" r="A8164">
        <v>213160000078</v>
      </c>
      <c t="s" s="136" r="B8164">
        <v>12370</v>
      </c>
      <c t="s" s="136" r="C8164">
        <v>5414</v>
      </c>
      <c t="s" s="136" r="D8164">
        <v>5414</v>
      </c>
      <c t="s" s="136" r="E8164">
        <v>12379</v>
      </c>
      <c s="150" r="F8164"/>
    </row>
    <row r="8165">
      <c s="113" r="A8165">
        <v>213160000086</v>
      </c>
      <c t="s" s="136" r="B8165">
        <v>12370</v>
      </c>
      <c t="s" s="136" r="C8165">
        <v>5414</v>
      </c>
      <c t="s" s="136" r="D8165">
        <v>5414</v>
      </c>
      <c t="s" s="136" r="E8165">
        <v>5285</v>
      </c>
      <c s="150" r="F8165"/>
    </row>
    <row r="8166">
      <c s="113" r="A8166">
        <v>213160000124</v>
      </c>
      <c t="s" s="136" r="B8166">
        <v>12370</v>
      </c>
      <c t="s" s="136" r="C8166">
        <v>5414</v>
      </c>
      <c t="s" s="136" r="D8166">
        <v>5414</v>
      </c>
      <c t="s" s="136" r="E8166">
        <v>12380</v>
      </c>
      <c s="150" r="F8166"/>
    </row>
    <row r="8167">
      <c s="113" r="A8167">
        <v>213160000132</v>
      </c>
      <c t="s" s="136" r="B8167">
        <v>12370</v>
      </c>
      <c t="s" s="136" r="C8167">
        <v>5414</v>
      </c>
      <c t="s" s="136" r="D8167">
        <v>5414</v>
      </c>
      <c t="s" s="136" r="E8167">
        <v>12381</v>
      </c>
      <c s="150" r="F8167"/>
    </row>
    <row r="8168">
      <c s="113" r="A8168">
        <v>213160000141</v>
      </c>
      <c t="s" s="136" r="B8168">
        <v>12370</v>
      </c>
      <c t="s" s="136" r="C8168">
        <v>5414</v>
      </c>
      <c t="s" s="136" r="D8168">
        <v>5414</v>
      </c>
      <c t="s" s="136" r="E8168">
        <v>12382</v>
      </c>
      <c s="150" r="F8168"/>
    </row>
    <row r="8169">
      <c s="113" r="A8169">
        <v>213160000167</v>
      </c>
      <c t="s" s="136" r="B8169">
        <v>12370</v>
      </c>
      <c t="s" s="136" r="C8169">
        <v>5414</v>
      </c>
      <c t="s" s="136" r="D8169">
        <v>5414</v>
      </c>
      <c t="s" s="136" r="E8169">
        <v>12383</v>
      </c>
      <c s="150" r="F8169"/>
    </row>
    <row r="8170">
      <c s="113" r="A8170">
        <v>213160000934</v>
      </c>
      <c t="s" s="136" r="B8170">
        <v>12370</v>
      </c>
      <c t="s" s="136" r="C8170">
        <v>5414</v>
      </c>
      <c t="s" s="136" r="D8170">
        <v>5414</v>
      </c>
      <c t="s" s="136" r="E8170">
        <v>12384</v>
      </c>
      <c s="150" r="F8170"/>
    </row>
    <row r="8171">
      <c s="113" r="A8171">
        <v>213160000994</v>
      </c>
      <c t="s" s="136" r="B8171">
        <v>12370</v>
      </c>
      <c t="s" s="136" r="C8171">
        <v>5414</v>
      </c>
      <c t="s" s="136" r="D8171">
        <v>5414</v>
      </c>
      <c t="s" s="136" r="E8171">
        <v>12385</v>
      </c>
      <c s="150" r="F8171"/>
    </row>
    <row r="8172">
      <c s="113" r="A8172">
        <v>213160009001</v>
      </c>
      <c t="s" s="136" r="B8172">
        <v>12370</v>
      </c>
      <c t="s" s="136" r="C8172">
        <v>5414</v>
      </c>
      <c t="s" s="136" r="D8172">
        <v>5414</v>
      </c>
      <c t="s" s="136" r="E8172">
        <v>5590</v>
      </c>
      <c s="150" r="F8172"/>
    </row>
    <row r="8173">
      <c s="113" r="A8173">
        <v>213160009002</v>
      </c>
      <c t="s" s="136" r="B8173">
        <v>12370</v>
      </c>
      <c t="s" s="136" r="C8173">
        <v>5414</v>
      </c>
      <c t="s" s="136" r="D8173">
        <v>5414</v>
      </c>
      <c t="s" s="136" r="E8173">
        <v>12386</v>
      </c>
      <c s="150" r="F8173"/>
    </row>
    <row r="8174">
      <c s="113" r="A8174">
        <v>213670000641</v>
      </c>
      <c t="s" s="136" r="B8174">
        <v>12370</v>
      </c>
      <c t="s" s="136" r="C8174">
        <v>5414</v>
      </c>
      <c t="s" s="136" r="D8174">
        <v>5414</v>
      </c>
      <c t="s" s="136" r="E8174">
        <v>12387</v>
      </c>
      <c s="150" r="F8174"/>
    </row>
    <row r="8175">
      <c s="113" r="A8175">
        <v>213670000714</v>
      </c>
      <c t="s" s="136" r="B8175">
        <v>12370</v>
      </c>
      <c t="s" s="136" r="C8175">
        <v>5414</v>
      </c>
      <c t="s" s="136" r="D8175">
        <v>5414</v>
      </c>
      <c t="s" s="136" r="E8175">
        <v>12388</v>
      </c>
      <c s="150" r="F8175"/>
    </row>
    <row r="8176">
      <c s="113" r="A8176">
        <v>213670000986</v>
      </c>
      <c t="s" s="136" r="B8176">
        <v>12370</v>
      </c>
      <c t="s" s="136" r="C8176">
        <v>5414</v>
      </c>
      <c t="s" s="136" r="D8176">
        <v>5414</v>
      </c>
      <c t="s" s="136" r="E8176">
        <v>12389</v>
      </c>
      <c s="150" r="F8176"/>
    </row>
    <row r="8177">
      <c s="113" r="A8177">
        <v>213188000014</v>
      </c>
      <c t="s" s="136" r="B8177">
        <v>5522</v>
      </c>
      <c t="s" s="136" r="C8177">
        <v>5414</v>
      </c>
      <c t="s" s="136" r="D8177">
        <v>5414</v>
      </c>
      <c t="s" s="136" r="E8177">
        <v>12390</v>
      </c>
      <c s="150" r="F8177"/>
    </row>
    <row r="8178">
      <c s="113" r="A8178">
        <v>213188000057</v>
      </c>
      <c t="s" s="136" r="B8178">
        <v>5522</v>
      </c>
      <c t="s" s="136" r="C8178">
        <v>5414</v>
      </c>
      <c t="s" s="136" r="D8178">
        <v>5414</v>
      </c>
      <c t="s" s="136" r="E8178">
        <v>12391</v>
      </c>
      <c s="150" r="F8178"/>
    </row>
    <row r="8179">
      <c s="113" r="A8179">
        <v>213212000004</v>
      </c>
      <c t="s" s="136" r="B8179">
        <v>155</v>
      </c>
      <c t="s" s="136" r="C8179">
        <v>5414</v>
      </c>
      <c t="s" s="136" r="D8179">
        <v>5414</v>
      </c>
      <c t="s" s="136" r="E8179">
        <v>6326</v>
      </c>
      <c s="150" r="F8179"/>
    </row>
    <row r="8180">
      <c s="113" r="A8180">
        <v>213212000021</v>
      </c>
      <c t="s" s="136" r="B8180">
        <v>155</v>
      </c>
      <c t="s" s="136" r="C8180">
        <v>5414</v>
      </c>
      <c t="s" s="136" r="D8180">
        <v>5414</v>
      </c>
      <c t="s" s="136" r="E8180">
        <v>12392</v>
      </c>
      <c s="150" r="F8180"/>
    </row>
    <row r="8181">
      <c s="113" r="A8181">
        <v>213212000055</v>
      </c>
      <c t="s" s="136" r="B8181">
        <v>155</v>
      </c>
      <c t="s" s="136" r="C8181">
        <v>5414</v>
      </c>
      <c t="s" s="136" r="D8181">
        <v>5414</v>
      </c>
      <c t="s" s="136" r="E8181">
        <v>12393</v>
      </c>
      <c s="150" r="F8181"/>
    </row>
    <row r="8182">
      <c s="113" r="A8182">
        <v>213212000136</v>
      </c>
      <c t="s" s="136" r="B8182">
        <v>155</v>
      </c>
      <c t="s" s="136" r="C8182">
        <v>5414</v>
      </c>
      <c t="s" s="136" r="D8182">
        <v>5414</v>
      </c>
      <c t="s" s="136" r="E8182">
        <v>12394</v>
      </c>
      <c s="150" r="F8182"/>
    </row>
    <row r="8183">
      <c s="113" r="A8183">
        <v>213212000080</v>
      </c>
      <c t="s" s="136" r="B8183">
        <v>155</v>
      </c>
      <c t="s" s="136" r="C8183">
        <v>5414</v>
      </c>
      <c t="s" s="136" r="D8183">
        <v>5414</v>
      </c>
      <c t="s" s="136" r="E8183">
        <v>12395</v>
      </c>
      <c s="150" r="F8183"/>
    </row>
    <row r="8184">
      <c s="113" r="A8184">
        <v>213212000292</v>
      </c>
      <c t="s" s="136" r="B8184">
        <v>155</v>
      </c>
      <c t="s" s="136" r="C8184">
        <v>5414</v>
      </c>
      <c t="s" s="136" r="D8184">
        <v>5414</v>
      </c>
      <c t="s" s="136" r="E8184">
        <v>12396</v>
      </c>
      <c s="150" r="F8184"/>
    </row>
    <row r="8185">
      <c s="113" r="A8185">
        <v>213212000098</v>
      </c>
      <c t="s" s="136" r="B8185">
        <v>155</v>
      </c>
      <c t="s" s="136" r="C8185">
        <v>5414</v>
      </c>
      <c t="s" s="136" r="D8185">
        <v>5414</v>
      </c>
      <c t="s" s="136" r="E8185">
        <v>6964</v>
      </c>
      <c s="150" r="F8185"/>
    </row>
    <row r="8186">
      <c s="113" r="A8186">
        <v>213212000101</v>
      </c>
      <c t="s" s="136" r="B8186">
        <v>155</v>
      </c>
      <c t="s" s="136" r="C8186">
        <v>5414</v>
      </c>
      <c t="s" s="136" r="D8186">
        <v>5414</v>
      </c>
      <c t="s" s="136" r="E8186">
        <v>3205</v>
      </c>
      <c s="150" r="F8186"/>
    </row>
    <row r="8187">
      <c s="113" r="A8187">
        <v>213212000152</v>
      </c>
      <c t="s" s="136" r="B8187">
        <v>155</v>
      </c>
      <c t="s" s="136" r="C8187">
        <v>5414</v>
      </c>
      <c t="s" s="136" r="D8187">
        <v>5414</v>
      </c>
      <c t="s" s="136" r="E8187">
        <v>12397</v>
      </c>
      <c s="150" r="F8187"/>
    </row>
    <row r="8188">
      <c s="113" r="A8188">
        <v>213212000331</v>
      </c>
      <c t="s" s="136" r="B8188">
        <v>155</v>
      </c>
      <c t="s" s="136" r="C8188">
        <v>5414</v>
      </c>
      <c t="s" s="136" r="D8188">
        <v>5414</v>
      </c>
      <c t="s" s="136" r="E8188">
        <v>12398</v>
      </c>
      <c s="150" r="F8188"/>
    </row>
    <row r="8189">
      <c s="113" r="A8189">
        <v>213212000047</v>
      </c>
      <c t="s" s="136" r="B8189">
        <v>155</v>
      </c>
      <c t="s" s="136" r="C8189">
        <v>5414</v>
      </c>
      <c t="s" s="136" r="D8189">
        <v>5414</v>
      </c>
      <c t="s" s="136" r="E8189">
        <v>12399</v>
      </c>
      <c s="150" r="F8189"/>
    </row>
    <row r="8190">
      <c s="113" r="A8190">
        <v>213212000128</v>
      </c>
      <c t="s" s="136" r="B8190">
        <v>155</v>
      </c>
      <c t="s" s="136" r="C8190">
        <v>5414</v>
      </c>
      <c t="s" s="136" r="D8190">
        <v>5414</v>
      </c>
      <c t="s" s="136" r="E8190">
        <v>12400</v>
      </c>
      <c s="150" r="F8190"/>
    </row>
    <row r="8191">
      <c s="113" r="A8191">
        <v>213244000090</v>
      </c>
      <c t="s" s="136" r="B8191">
        <v>5528</v>
      </c>
      <c t="s" s="136" r="C8191">
        <v>5414</v>
      </c>
      <c t="s" s="136" r="D8191">
        <v>5414</v>
      </c>
      <c t="s" s="136" r="E8191">
        <v>12401</v>
      </c>
      <c s="150" r="F8191"/>
    </row>
    <row r="8192">
      <c s="113" r="A8192">
        <v>213244000341</v>
      </c>
      <c t="s" s="136" r="B8192">
        <v>5528</v>
      </c>
      <c t="s" s="136" r="C8192">
        <v>5414</v>
      </c>
      <c t="s" s="136" r="D8192">
        <v>5414</v>
      </c>
      <c t="s" s="136" r="E8192">
        <v>12402</v>
      </c>
      <c s="150" r="F8192"/>
    </row>
    <row r="8193">
      <c s="113" r="A8193">
        <v>213244000359</v>
      </c>
      <c t="s" s="136" r="B8193">
        <v>5528</v>
      </c>
      <c t="s" s="136" r="C8193">
        <v>5414</v>
      </c>
      <c t="s" s="136" r="D8193">
        <v>5414</v>
      </c>
      <c t="s" s="136" r="E8193">
        <v>2302</v>
      </c>
      <c s="150" r="F8193"/>
    </row>
    <row r="8194">
      <c s="113" r="A8194">
        <v>213244000961</v>
      </c>
      <c t="s" s="136" r="B8194">
        <v>5528</v>
      </c>
      <c t="s" s="136" r="C8194">
        <v>5414</v>
      </c>
      <c t="s" s="136" r="D8194">
        <v>5414</v>
      </c>
      <c t="s" s="136" r="E8194">
        <v>12403</v>
      </c>
      <c s="150" r="F8194"/>
    </row>
    <row r="8195">
      <c s="113" r="A8195">
        <v>213244001096</v>
      </c>
      <c t="s" s="136" r="B8195">
        <v>5528</v>
      </c>
      <c t="s" s="136" r="C8195">
        <v>5414</v>
      </c>
      <c t="s" s="136" r="D8195">
        <v>5414</v>
      </c>
      <c t="s" s="136" r="E8195">
        <v>12404</v>
      </c>
      <c s="150" r="F8195"/>
    </row>
    <row r="8196">
      <c s="113" r="A8196">
        <v>213244001358</v>
      </c>
      <c t="s" s="136" r="B8196">
        <v>5528</v>
      </c>
      <c t="s" s="136" r="C8196">
        <v>5414</v>
      </c>
      <c t="s" s="136" r="D8196">
        <v>5414</v>
      </c>
      <c t="s" s="136" r="E8196">
        <v>12405</v>
      </c>
      <c s="150" r="F8196"/>
    </row>
    <row r="8197">
      <c s="113" r="A8197">
        <v>213244001622</v>
      </c>
      <c t="s" s="136" r="B8197">
        <v>5528</v>
      </c>
      <c t="s" s="136" r="C8197">
        <v>5414</v>
      </c>
      <c t="s" s="136" r="D8197">
        <v>5414</v>
      </c>
      <c t="s" s="136" r="E8197">
        <v>12406</v>
      </c>
      <c s="150" r="F8197"/>
    </row>
    <row r="8198">
      <c s="113" r="A8198">
        <v>213244001649</v>
      </c>
      <c t="s" s="136" r="B8198">
        <v>5528</v>
      </c>
      <c t="s" s="136" r="C8198">
        <v>5414</v>
      </c>
      <c t="s" s="136" r="D8198">
        <v>5414</v>
      </c>
      <c t="s" s="136" r="E8198">
        <v>12407</v>
      </c>
      <c s="150" r="F8198"/>
    </row>
    <row r="8199">
      <c s="113" r="A8199">
        <v>213244001924</v>
      </c>
      <c t="s" s="136" r="B8199">
        <v>5528</v>
      </c>
      <c t="s" s="136" r="C8199">
        <v>5414</v>
      </c>
      <c t="s" s="136" r="D8199">
        <v>5414</v>
      </c>
      <c t="s" s="136" r="E8199">
        <v>12408</v>
      </c>
      <c s="150" r="F8199"/>
    </row>
    <row r="8200">
      <c s="113" r="A8200">
        <v>413244001125</v>
      </c>
      <c t="s" s="136" r="B8200">
        <v>5528</v>
      </c>
      <c t="s" s="136" r="C8200">
        <v>5414</v>
      </c>
      <c t="s" s="136" r="D8200">
        <v>5414</v>
      </c>
      <c t="s" s="136" r="E8200">
        <v>12409</v>
      </c>
      <c s="150" r="F8200"/>
    </row>
    <row r="8201">
      <c s="113" r="A8201">
        <v>213244000006</v>
      </c>
      <c t="s" s="136" r="B8201">
        <v>5528</v>
      </c>
      <c t="s" s="136" r="C8201">
        <v>5414</v>
      </c>
      <c t="s" s="136" r="D8201">
        <v>5414</v>
      </c>
      <c t="s" s="136" r="E8201">
        <v>12410</v>
      </c>
      <c s="150" r="F8201"/>
    </row>
    <row r="8202">
      <c s="113" r="A8202">
        <v>213244000367</v>
      </c>
      <c t="s" s="136" r="B8202">
        <v>5528</v>
      </c>
      <c t="s" s="136" r="C8202">
        <v>5414</v>
      </c>
      <c t="s" s="136" r="D8202">
        <v>5414</v>
      </c>
      <c t="s" s="136" r="E8202">
        <v>12411</v>
      </c>
      <c s="150" r="F8202"/>
    </row>
    <row r="8203">
      <c s="113" r="A8203">
        <v>213244001827</v>
      </c>
      <c t="s" s="136" r="B8203">
        <v>5528</v>
      </c>
      <c t="s" s="136" r="C8203">
        <v>5414</v>
      </c>
      <c t="s" s="136" r="D8203">
        <v>5414</v>
      </c>
      <c t="s" s="136" r="E8203">
        <v>12412</v>
      </c>
      <c s="150" r="F8203"/>
    </row>
    <row r="8204">
      <c s="113" r="A8204">
        <v>213244002858</v>
      </c>
      <c t="s" s="136" r="B8204">
        <v>5528</v>
      </c>
      <c t="s" s="136" r="C8204">
        <v>5414</v>
      </c>
      <c t="s" s="136" r="D8204">
        <v>5414</v>
      </c>
      <c t="s" s="136" r="E8204">
        <v>3867</v>
      </c>
      <c s="150" r="F8204"/>
    </row>
    <row r="8205">
      <c s="113" r="A8205">
        <v>113244000265</v>
      </c>
      <c t="s" s="136" r="B8205">
        <v>5528</v>
      </c>
      <c t="s" s="136" r="C8205">
        <v>5414</v>
      </c>
      <c t="s" s="136" r="D8205">
        <v>5414</v>
      </c>
      <c t="s" s="136" r="E8205">
        <v>3573</v>
      </c>
      <c s="150" r="F8205"/>
    </row>
    <row r="8206">
      <c s="113" r="A8206">
        <v>113244009006</v>
      </c>
      <c t="s" s="136" r="B8206">
        <v>5528</v>
      </c>
      <c t="s" s="136" r="C8206">
        <v>5414</v>
      </c>
      <c t="s" s="136" r="D8206">
        <v>5414</v>
      </c>
      <c t="s" s="136" r="E8206">
        <v>12413</v>
      </c>
      <c s="150" r="F8206"/>
    </row>
    <row r="8207">
      <c s="113" r="A8207">
        <v>213244000952</v>
      </c>
      <c t="s" s="136" r="B8207">
        <v>5528</v>
      </c>
      <c t="s" s="136" r="C8207">
        <v>5414</v>
      </c>
      <c t="s" s="136" r="D8207">
        <v>5414</v>
      </c>
      <c t="s" s="136" r="E8207">
        <v>12414</v>
      </c>
      <c s="150" r="F8207"/>
    </row>
    <row r="8208">
      <c s="113" r="A8208">
        <v>213244002556</v>
      </c>
      <c t="s" s="136" r="B8208">
        <v>5528</v>
      </c>
      <c t="s" s="136" r="C8208">
        <v>5414</v>
      </c>
      <c t="s" s="136" r="D8208">
        <v>5414</v>
      </c>
      <c t="s" s="136" r="E8208">
        <v>12415</v>
      </c>
      <c s="150" r="F8208"/>
    </row>
    <row r="8209">
      <c s="113" r="A8209">
        <v>213244002947</v>
      </c>
      <c t="s" s="136" r="B8209">
        <v>5528</v>
      </c>
      <c t="s" s="136" r="C8209">
        <v>5414</v>
      </c>
      <c t="s" s="136" r="D8209">
        <v>5414</v>
      </c>
      <c t="s" s="136" r="E8209">
        <v>12416</v>
      </c>
      <c s="150" r="F8209"/>
    </row>
    <row r="8210">
      <c s="113" r="A8210">
        <v>213244009018</v>
      </c>
      <c t="s" s="136" r="B8210">
        <v>5528</v>
      </c>
      <c t="s" s="136" r="C8210">
        <v>5414</v>
      </c>
      <c t="s" s="136" r="D8210">
        <v>5414</v>
      </c>
      <c t="s" s="136" r="E8210">
        <v>12417</v>
      </c>
      <c s="150" r="F8210"/>
    </row>
    <row r="8211">
      <c s="113" r="A8211">
        <v>213244000111</v>
      </c>
      <c t="s" s="136" r="B8211">
        <v>5528</v>
      </c>
      <c t="s" s="136" r="C8211">
        <v>5414</v>
      </c>
      <c t="s" s="136" r="D8211">
        <v>5414</v>
      </c>
      <c t="s" s="136" r="E8211">
        <v>12418</v>
      </c>
      <c s="150" r="F8211"/>
    </row>
    <row r="8212">
      <c s="113" r="A8212">
        <v>213244001070</v>
      </c>
      <c t="s" s="136" r="B8212">
        <v>5528</v>
      </c>
      <c t="s" s="136" r="C8212">
        <v>5414</v>
      </c>
      <c t="s" s="136" r="D8212">
        <v>5414</v>
      </c>
      <c t="s" s="136" r="E8212">
        <v>12419</v>
      </c>
      <c s="150" r="F8212"/>
    </row>
    <row r="8213">
      <c s="113" r="A8213">
        <v>213244001100</v>
      </c>
      <c t="s" s="136" r="B8213">
        <v>5528</v>
      </c>
      <c t="s" s="136" r="C8213">
        <v>5414</v>
      </c>
      <c t="s" s="136" r="D8213">
        <v>5414</v>
      </c>
      <c t="s" s="136" r="E8213">
        <v>12420</v>
      </c>
      <c s="150" r="F8213"/>
    </row>
    <row r="8214">
      <c s="113" r="A8214">
        <v>213244001142</v>
      </c>
      <c t="s" s="136" r="B8214">
        <v>5528</v>
      </c>
      <c t="s" s="136" r="C8214">
        <v>5414</v>
      </c>
      <c t="s" s="136" r="D8214">
        <v>5414</v>
      </c>
      <c t="s" s="136" r="E8214">
        <v>12421</v>
      </c>
      <c s="150" r="F8214"/>
    </row>
    <row r="8215">
      <c s="113" r="A8215">
        <v>213244001673</v>
      </c>
      <c t="s" s="136" r="B8215">
        <v>5528</v>
      </c>
      <c t="s" s="136" r="C8215">
        <v>5414</v>
      </c>
      <c t="s" s="136" r="D8215">
        <v>5414</v>
      </c>
      <c t="s" s="136" r="E8215">
        <v>12422</v>
      </c>
      <c s="150" r="F8215"/>
    </row>
    <row r="8216">
      <c s="113" r="A8216">
        <v>213244001941</v>
      </c>
      <c t="s" s="136" r="B8216">
        <v>5528</v>
      </c>
      <c t="s" s="136" r="C8216">
        <v>5414</v>
      </c>
      <c t="s" s="136" r="D8216">
        <v>5414</v>
      </c>
      <c t="s" s="136" r="E8216">
        <v>12423</v>
      </c>
      <c s="150" r="F8216"/>
    </row>
    <row r="8217">
      <c s="113" r="A8217">
        <v>213244002630</v>
      </c>
      <c t="s" s="136" r="B8217">
        <v>5528</v>
      </c>
      <c t="s" s="136" r="C8217">
        <v>5414</v>
      </c>
      <c t="s" s="136" r="D8217">
        <v>5414</v>
      </c>
      <c t="s" s="136" r="E8217">
        <v>12424</v>
      </c>
      <c s="150" r="F8217"/>
    </row>
    <row r="8218">
      <c s="113" r="A8218">
        <v>213244002912</v>
      </c>
      <c t="s" s="136" r="B8218">
        <v>5528</v>
      </c>
      <c t="s" s="136" r="C8218">
        <v>5414</v>
      </c>
      <c t="s" s="136" r="D8218">
        <v>5414</v>
      </c>
      <c t="s" s="136" r="E8218">
        <v>12425</v>
      </c>
      <c s="150" r="F8218"/>
    </row>
    <row r="8219">
      <c s="113" r="A8219">
        <v>213244003188</v>
      </c>
      <c t="s" s="136" r="B8219">
        <v>5528</v>
      </c>
      <c t="s" s="136" r="C8219">
        <v>5414</v>
      </c>
      <c t="s" s="136" r="D8219">
        <v>5414</v>
      </c>
      <c t="s" s="136" r="E8219">
        <v>12426</v>
      </c>
      <c s="150" r="F8219"/>
    </row>
    <row r="8220">
      <c s="113" r="A8220">
        <v>413244001117</v>
      </c>
      <c t="s" s="136" r="B8220">
        <v>5528</v>
      </c>
      <c t="s" s="136" r="C8220">
        <v>5414</v>
      </c>
      <c t="s" s="136" r="D8220">
        <v>5414</v>
      </c>
      <c t="s" s="136" r="E8220">
        <v>12427</v>
      </c>
      <c s="150" r="F8220"/>
    </row>
    <row r="8221">
      <c s="113" r="A8221">
        <v>413244001532</v>
      </c>
      <c t="s" s="136" r="B8221">
        <v>5528</v>
      </c>
      <c t="s" s="136" r="C8221">
        <v>5414</v>
      </c>
      <c t="s" s="136" r="D8221">
        <v>5414</v>
      </c>
      <c t="s" s="136" r="E8221">
        <v>12428</v>
      </c>
      <c s="150" r="F8221"/>
    </row>
    <row r="8222">
      <c s="113" r="A8222">
        <v>113244003213</v>
      </c>
      <c t="s" s="136" r="B8222">
        <v>5528</v>
      </c>
      <c t="s" s="136" r="C8222">
        <v>5414</v>
      </c>
      <c t="s" s="136" r="D8222">
        <v>5414</v>
      </c>
      <c t="s" s="136" r="E8222">
        <v>10508</v>
      </c>
      <c s="150" r="F8222"/>
    </row>
    <row r="8223">
      <c s="113" r="A8223">
        <v>213244000007</v>
      </c>
      <c t="s" s="136" r="B8223">
        <v>5528</v>
      </c>
      <c t="s" s="136" r="C8223">
        <v>5414</v>
      </c>
      <c t="s" s="136" r="D8223">
        <v>5414</v>
      </c>
      <c t="s" s="136" r="E8223">
        <v>12429</v>
      </c>
      <c s="150" r="F8223"/>
    </row>
    <row r="8224">
      <c s="113" r="A8224">
        <v>213244000057</v>
      </c>
      <c t="s" s="136" r="B8224">
        <v>5528</v>
      </c>
      <c t="s" s="136" r="C8224">
        <v>5414</v>
      </c>
      <c t="s" s="136" r="D8224">
        <v>5414</v>
      </c>
      <c t="s" s="136" r="E8224">
        <v>12430</v>
      </c>
      <c s="150" r="F8224"/>
    </row>
    <row r="8225">
      <c s="113" r="A8225">
        <v>213244001975</v>
      </c>
      <c t="s" s="136" r="B8225">
        <v>5528</v>
      </c>
      <c t="s" s="136" r="C8225">
        <v>5414</v>
      </c>
      <c t="s" s="136" r="D8225">
        <v>5414</v>
      </c>
      <c t="s" s="136" r="E8225">
        <v>12431</v>
      </c>
      <c s="150" r="F8225"/>
    </row>
    <row r="8226">
      <c s="113" r="A8226">
        <v>213248000060</v>
      </c>
      <c t="s" s="136" r="B8226">
        <v>5567</v>
      </c>
      <c t="s" s="136" r="C8226">
        <v>5414</v>
      </c>
      <c t="s" s="136" r="D8226">
        <v>5414</v>
      </c>
      <c t="s" s="136" r="E8226">
        <v>12432</v>
      </c>
      <c s="150" r="F8226"/>
    </row>
    <row r="8227">
      <c s="113" r="A8227">
        <v>213248000086</v>
      </c>
      <c t="s" s="136" r="B8227">
        <v>5567</v>
      </c>
      <c t="s" s="136" r="C8227">
        <v>5414</v>
      </c>
      <c t="s" s="136" r="D8227">
        <v>5414</v>
      </c>
      <c t="s" s="136" r="E8227">
        <v>12433</v>
      </c>
      <c s="150" r="F8227"/>
    </row>
    <row r="8228">
      <c s="113" r="A8228">
        <v>213248000124</v>
      </c>
      <c t="s" s="136" r="B8228">
        <v>5567</v>
      </c>
      <c t="s" s="136" r="C8228">
        <v>5414</v>
      </c>
      <c t="s" s="136" r="D8228">
        <v>5414</v>
      </c>
      <c t="s" s="136" r="E8228">
        <v>12434</v>
      </c>
      <c s="150" r="F8228"/>
    </row>
    <row r="8229">
      <c s="113" r="A8229">
        <v>213268000091</v>
      </c>
      <c t="s" s="136" r="B8229">
        <v>12435</v>
      </c>
      <c t="s" s="136" r="C8229">
        <v>5414</v>
      </c>
      <c t="s" s="136" r="D8229">
        <v>5414</v>
      </c>
      <c t="s" s="136" r="E8229">
        <v>12436</v>
      </c>
      <c s="150" r="F8229"/>
    </row>
    <row r="8230">
      <c s="113" r="A8230">
        <v>213667001181</v>
      </c>
      <c t="s" s="136" r="B8230">
        <v>12435</v>
      </c>
      <c t="s" s="136" r="C8230">
        <v>5414</v>
      </c>
      <c t="s" s="136" r="D8230">
        <v>5414</v>
      </c>
      <c t="s" s="136" r="E8230">
        <v>12437</v>
      </c>
      <c s="150" r="F8230"/>
    </row>
    <row r="8231">
      <c s="113" r="A8231">
        <v>213430000113</v>
      </c>
      <c t="s" s="136" r="B8231">
        <v>5572</v>
      </c>
      <c t="s" s="136" r="C8231">
        <v>5414</v>
      </c>
      <c t="s" s="136" r="D8231">
        <v>5573</v>
      </c>
      <c t="s" s="136" r="E8231">
        <v>12438</v>
      </c>
      <c s="150" r="F8231"/>
    </row>
    <row r="8232">
      <c s="113" r="A8232">
        <v>213430000229</v>
      </c>
      <c t="s" s="136" r="B8232">
        <v>5572</v>
      </c>
      <c t="s" s="136" r="C8232">
        <v>5414</v>
      </c>
      <c t="s" s="136" r="D8232">
        <v>5573</v>
      </c>
      <c t="s" s="136" r="E8232">
        <v>10774</v>
      </c>
      <c s="150" r="F8232"/>
    </row>
    <row r="8233">
      <c s="113" r="A8233">
        <v>213430000610</v>
      </c>
      <c t="s" s="136" r="B8233">
        <v>5572</v>
      </c>
      <c t="s" s="136" r="C8233">
        <v>5414</v>
      </c>
      <c t="s" s="136" r="D8233">
        <v>5573</v>
      </c>
      <c t="s" s="136" r="E8233">
        <v>12439</v>
      </c>
      <c s="150" r="F8233"/>
    </row>
    <row r="8234">
      <c s="113" r="A8234">
        <v>113430001158</v>
      </c>
      <c t="s" s="136" r="B8234">
        <v>5572</v>
      </c>
      <c t="s" s="136" r="C8234">
        <v>5414</v>
      </c>
      <c t="s" s="136" r="D8234">
        <v>5573</v>
      </c>
      <c t="s" s="136" r="E8234">
        <v>12440</v>
      </c>
      <c s="150" r="F8234"/>
    </row>
    <row r="8235">
      <c s="113" r="A8235">
        <v>213430000628</v>
      </c>
      <c t="s" s="136" r="B8235">
        <v>5572</v>
      </c>
      <c t="s" s="136" r="C8235">
        <v>5414</v>
      </c>
      <c t="s" s="136" r="D8235">
        <v>5573</v>
      </c>
      <c t="s" s="136" r="E8235">
        <v>12441</v>
      </c>
      <c s="150" r="F8235"/>
    </row>
    <row r="8236">
      <c s="113" r="A8236">
        <v>213430001144</v>
      </c>
      <c t="s" s="136" r="B8236">
        <v>5572</v>
      </c>
      <c t="s" s="136" r="C8236">
        <v>5414</v>
      </c>
      <c t="s" s="136" r="D8236">
        <v>5573</v>
      </c>
      <c t="s" s="136" r="E8236">
        <v>12442</v>
      </c>
      <c s="150" r="F8236"/>
    </row>
    <row r="8237">
      <c s="113" r="A8237">
        <v>213430000156</v>
      </c>
      <c t="s" s="136" r="B8237">
        <v>5572</v>
      </c>
      <c t="s" s="136" r="C8237">
        <v>5414</v>
      </c>
      <c t="s" s="136" r="D8237">
        <v>5573</v>
      </c>
      <c t="s" s="136" r="E8237">
        <v>12443</v>
      </c>
      <c s="150" r="F8237"/>
    </row>
    <row r="8238">
      <c s="113" r="A8238">
        <v>213430000377</v>
      </c>
      <c t="s" s="136" r="B8238">
        <v>5572</v>
      </c>
      <c t="s" s="136" r="C8238">
        <v>5414</v>
      </c>
      <c t="s" s="136" r="D8238">
        <v>5573</v>
      </c>
      <c t="s" s="136" r="E8238">
        <v>5368</v>
      </c>
      <c s="150" r="F8238"/>
    </row>
    <row r="8239">
      <c s="113" r="A8239">
        <v>213430000661</v>
      </c>
      <c t="s" s="136" r="B8239">
        <v>5572</v>
      </c>
      <c t="s" s="136" r="C8239">
        <v>5414</v>
      </c>
      <c t="s" s="136" r="D8239">
        <v>5573</v>
      </c>
      <c t="s" s="136" r="E8239">
        <v>5497</v>
      </c>
      <c s="150" r="F8239"/>
    </row>
    <row r="8240">
      <c s="113" r="A8240">
        <v>213430001896</v>
      </c>
      <c t="s" s="136" r="B8240">
        <v>5572</v>
      </c>
      <c t="s" s="136" r="C8240">
        <v>5414</v>
      </c>
      <c t="s" s="136" r="D8240">
        <v>5573</v>
      </c>
      <c t="s" s="136" r="E8240">
        <v>12444</v>
      </c>
      <c s="150" r="F8240"/>
    </row>
    <row r="8241">
      <c s="113" r="A8241">
        <v>213430001551</v>
      </c>
      <c t="s" s="136" r="B8241">
        <v>5572</v>
      </c>
      <c t="s" s="136" r="C8241">
        <v>5414</v>
      </c>
      <c t="s" s="136" r="D8241">
        <v>5573</v>
      </c>
      <c t="s" s="136" r="E8241">
        <v>7539</v>
      </c>
      <c s="150" r="F8241"/>
    </row>
    <row r="8242">
      <c s="113" r="A8242">
        <v>213430001926</v>
      </c>
      <c t="s" s="136" r="B8242">
        <v>5572</v>
      </c>
      <c t="s" s="136" r="C8242">
        <v>5414</v>
      </c>
      <c t="s" s="136" r="D8242">
        <v>5573</v>
      </c>
      <c t="s" s="136" r="E8242">
        <v>12445</v>
      </c>
      <c s="150" r="F8242"/>
    </row>
    <row r="8243">
      <c s="113" r="A8243">
        <v>213430002205</v>
      </c>
      <c t="s" s="136" r="B8243">
        <v>5572</v>
      </c>
      <c t="s" s="136" r="C8243">
        <v>5414</v>
      </c>
      <c t="s" s="136" r="D8243">
        <v>5573</v>
      </c>
      <c t="s" s="136" r="E8243">
        <v>11361</v>
      </c>
      <c s="150" r="F8243"/>
    </row>
    <row r="8244">
      <c s="113" r="A8244">
        <v>213430002396</v>
      </c>
      <c t="s" s="136" r="B8244">
        <v>5572</v>
      </c>
      <c t="s" s="136" r="C8244">
        <v>5414</v>
      </c>
      <c t="s" s="136" r="D8244">
        <v>5573</v>
      </c>
      <c t="s" s="136" r="E8244">
        <v>5795</v>
      </c>
      <c s="150" r="F8244"/>
    </row>
    <row r="8245">
      <c s="113" r="A8245">
        <v>213430002426</v>
      </c>
      <c t="s" s="136" r="B8245">
        <v>5572</v>
      </c>
      <c t="s" s="136" r="C8245">
        <v>5414</v>
      </c>
      <c t="s" s="136" r="D8245">
        <v>5573</v>
      </c>
      <c t="s" s="136" r="E8245">
        <v>12446</v>
      </c>
      <c s="150" r="F8245"/>
    </row>
    <row r="8246">
      <c s="113" r="A8246">
        <v>213430000172</v>
      </c>
      <c t="s" s="136" r="B8246">
        <v>5572</v>
      </c>
      <c t="s" s="136" r="C8246">
        <v>5414</v>
      </c>
      <c t="s" s="136" r="D8246">
        <v>5573</v>
      </c>
      <c t="s" s="136" r="E8246">
        <v>12447</v>
      </c>
      <c s="150" r="F8246"/>
    </row>
    <row r="8247">
      <c s="113" r="A8247">
        <v>213430000539</v>
      </c>
      <c t="s" s="136" r="B8247">
        <v>5572</v>
      </c>
      <c t="s" s="136" r="C8247">
        <v>5414</v>
      </c>
      <c t="s" s="136" r="D8247">
        <v>5573</v>
      </c>
      <c t="s" s="136" r="E8247">
        <v>12448</v>
      </c>
      <c s="150" r="F8247"/>
    </row>
    <row r="8248">
      <c s="113" r="A8248">
        <v>213430001012</v>
      </c>
      <c t="s" s="136" r="B8248">
        <v>5572</v>
      </c>
      <c t="s" s="136" r="C8248">
        <v>5414</v>
      </c>
      <c t="s" s="136" r="D8248">
        <v>5573</v>
      </c>
      <c t="s" s="136" r="E8248">
        <v>12449</v>
      </c>
      <c s="150" r="F8248"/>
    </row>
    <row r="8249">
      <c s="113" r="A8249">
        <v>213430001748</v>
      </c>
      <c t="s" s="136" r="B8249">
        <v>5572</v>
      </c>
      <c t="s" s="136" r="C8249">
        <v>5414</v>
      </c>
      <c t="s" s="136" r="D8249">
        <v>5573</v>
      </c>
      <c t="s" s="136" r="E8249">
        <v>12450</v>
      </c>
      <c s="150" r="F8249"/>
    </row>
    <row r="8250">
      <c s="113" r="A8250">
        <v>213430001870</v>
      </c>
      <c t="s" s="136" r="B8250">
        <v>5572</v>
      </c>
      <c t="s" s="136" r="C8250">
        <v>5414</v>
      </c>
      <c t="s" s="136" r="D8250">
        <v>5573</v>
      </c>
      <c t="s" s="136" r="E8250">
        <v>12451</v>
      </c>
      <c s="150" r="F8250"/>
    </row>
    <row r="8251">
      <c s="113" r="A8251">
        <v>213430001900</v>
      </c>
      <c t="s" s="136" r="B8251">
        <v>5572</v>
      </c>
      <c t="s" s="136" r="C8251">
        <v>5414</v>
      </c>
      <c t="s" s="136" r="D8251">
        <v>5573</v>
      </c>
      <c t="s" s="136" r="E8251">
        <v>12452</v>
      </c>
      <c s="150" r="F8251"/>
    </row>
    <row r="8252">
      <c s="113" r="A8252">
        <v>213430002337</v>
      </c>
      <c t="s" s="136" r="B8252">
        <v>5572</v>
      </c>
      <c t="s" s="136" r="C8252">
        <v>5414</v>
      </c>
      <c t="s" s="136" r="D8252">
        <v>5573</v>
      </c>
      <c t="s" s="136" r="E8252">
        <v>12453</v>
      </c>
      <c s="150" r="F8252"/>
    </row>
    <row r="8253">
      <c s="113" r="A8253">
        <v>213430002400</v>
      </c>
      <c t="s" s="136" r="B8253">
        <v>5572</v>
      </c>
      <c t="s" s="136" r="C8253">
        <v>5414</v>
      </c>
      <c t="s" s="136" r="D8253">
        <v>5573</v>
      </c>
      <c t="s" s="136" r="E8253">
        <v>12454</v>
      </c>
      <c s="150" r="F8253"/>
    </row>
    <row r="8254">
      <c s="113" r="A8254">
        <v>213430002850</v>
      </c>
      <c t="s" s="136" r="B8254">
        <v>5572</v>
      </c>
      <c t="s" s="136" r="C8254">
        <v>5414</v>
      </c>
      <c t="s" s="136" r="D8254">
        <v>5573</v>
      </c>
      <c t="s" s="136" r="E8254">
        <v>12455</v>
      </c>
      <c s="150" r="F8254"/>
    </row>
    <row r="8255">
      <c s="113" r="A8255">
        <v>213430002990</v>
      </c>
      <c t="s" s="136" r="B8255">
        <v>5572</v>
      </c>
      <c t="s" s="136" r="C8255">
        <v>5414</v>
      </c>
      <c t="s" s="136" r="D8255">
        <v>5573</v>
      </c>
      <c t="s" s="136" r="E8255">
        <v>12456</v>
      </c>
      <c s="150" r="F8255"/>
    </row>
    <row r="8256">
      <c s="113" r="A8256">
        <v>213430000253</v>
      </c>
      <c t="s" s="136" r="B8256">
        <v>5572</v>
      </c>
      <c t="s" s="136" r="C8256">
        <v>5414</v>
      </c>
      <c t="s" s="136" r="D8256">
        <v>5573</v>
      </c>
      <c t="s" s="136" r="E8256">
        <v>12457</v>
      </c>
      <c s="150" r="F8256"/>
    </row>
    <row r="8257">
      <c s="113" r="A8257">
        <v>213430000334</v>
      </c>
      <c t="s" s="136" r="B8257">
        <v>5572</v>
      </c>
      <c t="s" s="136" r="C8257">
        <v>5414</v>
      </c>
      <c t="s" s="136" r="D8257">
        <v>5573</v>
      </c>
      <c t="s" s="136" r="E8257">
        <v>12458</v>
      </c>
      <c s="150" r="F8257"/>
    </row>
    <row r="8258">
      <c s="113" r="A8258">
        <v>213430002493</v>
      </c>
      <c t="s" s="136" r="B8258">
        <v>5572</v>
      </c>
      <c t="s" s="136" r="C8258">
        <v>5414</v>
      </c>
      <c t="s" s="136" r="D8258">
        <v>5573</v>
      </c>
      <c t="s" s="136" r="E8258">
        <v>12459</v>
      </c>
      <c s="150" r="F8258"/>
    </row>
    <row r="8259">
      <c s="113" r="A8259">
        <v>213430000008</v>
      </c>
      <c t="s" s="136" r="B8259">
        <v>5572</v>
      </c>
      <c t="s" s="136" r="C8259">
        <v>5414</v>
      </c>
      <c t="s" s="136" r="D8259">
        <v>5573</v>
      </c>
      <c t="s" s="136" r="E8259">
        <v>12460</v>
      </c>
      <c s="150" r="F8259"/>
    </row>
    <row r="8260">
      <c s="113" r="A8260">
        <v>213430000024</v>
      </c>
      <c t="s" s="136" r="B8260">
        <v>5572</v>
      </c>
      <c t="s" s="136" r="C8260">
        <v>5414</v>
      </c>
      <c t="s" s="136" r="D8260">
        <v>5573</v>
      </c>
      <c t="s" s="136" r="E8260">
        <v>12461</v>
      </c>
      <c s="150" r="F8260"/>
    </row>
    <row r="8261">
      <c s="113" r="A8261">
        <v>213430000164</v>
      </c>
      <c t="s" s="136" r="B8261">
        <v>5572</v>
      </c>
      <c t="s" s="136" r="C8261">
        <v>5414</v>
      </c>
      <c t="s" s="136" r="D8261">
        <v>5573</v>
      </c>
      <c t="s" s="136" r="E8261">
        <v>12462</v>
      </c>
      <c s="150" r="F8261"/>
    </row>
    <row r="8262">
      <c s="113" r="A8262">
        <v>213430002582</v>
      </c>
      <c t="s" s="136" r="B8262">
        <v>5572</v>
      </c>
      <c t="s" s="136" r="C8262">
        <v>5414</v>
      </c>
      <c t="s" s="136" r="D8262">
        <v>5573</v>
      </c>
      <c t="s" s="136" r="E8262">
        <v>8331</v>
      </c>
      <c s="150" r="F8262"/>
    </row>
    <row r="8263">
      <c s="113" r="A8263">
        <v>213430002710</v>
      </c>
      <c t="s" s="136" r="B8263">
        <v>5572</v>
      </c>
      <c t="s" s="136" r="C8263">
        <v>5414</v>
      </c>
      <c t="s" s="136" r="D8263">
        <v>5573</v>
      </c>
      <c t="s" s="136" r="E8263">
        <v>12463</v>
      </c>
      <c s="150" r="F8263"/>
    </row>
    <row r="8264">
      <c s="113" r="A8264">
        <v>213430002868</v>
      </c>
      <c t="s" s="136" r="B8264">
        <v>5572</v>
      </c>
      <c t="s" s="136" r="C8264">
        <v>5414</v>
      </c>
      <c t="s" s="136" r="D8264">
        <v>5573</v>
      </c>
      <c t="s" s="136" r="E8264">
        <v>12464</v>
      </c>
      <c s="150" r="F8264"/>
    </row>
    <row r="8265">
      <c s="113" r="A8265">
        <v>213430001942</v>
      </c>
      <c t="s" s="136" r="B8265">
        <v>5572</v>
      </c>
      <c t="s" s="136" r="C8265">
        <v>5414</v>
      </c>
      <c t="s" s="136" r="D8265">
        <v>5573</v>
      </c>
      <c t="s" s="136" r="E8265">
        <v>12465</v>
      </c>
      <c s="150" r="F8265"/>
    </row>
    <row r="8266">
      <c s="113" r="A8266">
        <v>213430002612</v>
      </c>
      <c t="s" s="136" r="B8266">
        <v>5572</v>
      </c>
      <c t="s" s="136" r="C8266">
        <v>5414</v>
      </c>
      <c t="s" s="136" r="D8266">
        <v>5573</v>
      </c>
      <c t="s" s="136" r="E8266">
        <v>12466</v>
      </c>
      <c s="150" r="F8266"/>
    </row>
    <row r="8267">
      <c s="113" r="A8267">
        <v>213430000270</v>
      </c>
      <c t="s" s="136" r="B8267">
        <v>5572</v>
      </c>
      <c t="s" s="136" r="C8267">
        <v>5414</v>
      </c>
      <c t="s" s="136" r="D8267">
        <v>5573</v>
      </c>
      <c t="s" s="136" r="E8267">
        <v>10631</v>
      </c>
      <c s="150" r="F8267"/>
    </row>
    <row r="8268">
      <c s="113" r="A8268">
        <v>213430002949</v>
      </c>
      <c t="s" s="136" r="B8268">
        <v>5572</v>
      </c>
      <c t="s" s="136" r="C8268">
        <v>5414</v>
      </c>
      <c t="s" s="136" r="D8268">
        <v>5573</v>
      </c>
      <c t="s" s="136" r="E8268">
        <v>12467</v>
      </c>
      <c s="150" r="F8268"/>
    </row>
    <row r="8269">
      <c s="113" r="A8269">
        <v>213430000091</v>
      </c>
      <c t="s" s="136" r="B8269">
        <v>5572</v>
      </c>
      <c t="s" s="136" r="C8269">
        <v>5414</v>
      </c>
      <c t="s" s="136" r="D8269">
        <v>5573</v>
      </c>
      <c t="s" s="136" r="E8269">
        <v>12468</v>
      </c>
      <c s="150" r="F8269"/>
    </row>
    <row r="8270">
      <c s="113" r="A8270">
        <v>213430000296</v>
      </c>
      <c t="s" s="136" r="B8270">
        <v>5572</v>
      </c>
      <c t="s" s="136" r="C8270">
        <v>5414</v>
      </c>
      <c t="s" s="136" r="D8270">
        <v>5573</v>
      </c>
      <c t="s" s="136" r="E8270">
        <v>12469</v>
      </c>
      <c s="150" r="F8270"/>
    </row>
    <row r="8271">
      <c s="113" r="A8271">
        <v>213430000679</v>
      </c>
      <c t="s" s="136" r="B8271">
        <v>5572</v>
      </c>
      <c t="s" s="136" r="C8271">
        <v>5414</v>
      </c>
      <c t="s" s="136" r="D8271">
        <v>5573</v>
      </c>
      <c t="s" s="136" r="E8271">
        <v>12470</v>
      </c>
      <c s="150" r="F8271"/>
    </row>
    <row r="8272">
      <c s="113" r="A8272">
        <v>213430001004</v>
      </c>
      <c t="s" s="136" r="B8272">
        <v>5572</v>
      </c>
      <c t="s" s="136" r="C8272">
        <v>5414</v>
      </c>
      <c t="s" s="136" r="D8272">
        <v>5573</v>
      </c>
      <c t="s" s="136" r="E8272">
        <v>12471</v>
      </c>
      <c s="150" r="F8272"/>
    </row>
    <row r="8273">
      <c s="113" r="A8273">
        <v>213430002892</v>
      </c>
      <c t="s" s="136" r="B8273">
        <v>5572</v>
      </c>
      <c t="s" s="136" r="C8273">
        <v>5414</v>
      </c>
      <c t="s" s="136" r="D8273">
        <v>5573</v>
      </c>
      <c t="s" s="136" r="E8273">
        <v>11468</v>
      </c>
      <c s="150" r="F8273"/>
    </row>
    <row r="8274">
      <c s="113" r="A8274">
        <v>213430003066</v>
      </c>
      <c t="s" s="136" r="B8274">
        <v>5572</v>
      </c>
      <c t="s" s="136" r="C8274">
        <v>5414</v>
      </c>
      <c t="s" s="136" r="D8274">
        <v>5573</v>
      </c>
      <c t="s" s="136" r="E8274">
        <v>12472</v>
      </c>
      <c s="150" r="F8274"/>
    </row>
    <row r="8275">
      <c s="113" r="A8275">
        <v>213430003082</v>
      </c>
      <c t="s" s="136" r="B8275">
        <v>5572</v>
      </c>
      <c t="s" s="136" r="C8275">
        <v>5414</v>
      </c>
      <c t="s" s="136" r="D8275">
        <v>5573</v>
      </c>
      <c t="s" s="136" r="E8275">
        <v>12473</v>
      </c>
      <c s="150" r="F8275"/>
    </row>
    <row r="8276">
      <c s="113" r="A8276">
        <v>213433000131</v>
      </c>
      <c t="s" s="136" r="B8276">
        <v>5606</v>
      </c>
      <c t="s" s="136" r="C8276">
        <v>5414</v>
      </c>
      <c t="s" s="136" r="D8276">
        <v>5414</v>
      </c>
      <c t="s" s="136" r="E8276">
        <v>2321</v>
      </c>
      <c s="150" r="F8276"/>
    </row>
    <row r="8277">
      <c s="113" r="A8277">
        <v>213433000017</v>
      </c>
      <c t="s" s="136" r="B8277">
        <v>5606</v>
      </c>
      <c t="s" s="136" r="C8277">
        <v>5414</v>
      </c>
      <c t="s" s="136" r="D8277">
        <v>5414</v>
      </c>
      <c t="s" s="136" r="E8277">
        <v>12474</v>
      </c>
      <c s="150" r="F8277"/>
    </row>
    <row r="8278">
      <c s="113" r="A8278">
        <v>213433000050</v>
      </c>
      <c t="s" s="136" r="B8278">
        <v>5606</v>
      </c>
      <c t="s" s="136" r="C8278">
        <v>5414</v>
      </c>
      <c t="s" s="136" r="D8278">
        <v>5414</v>
      </c>
      <c t="s" s="136" r="E8278">
        <v>12475</v>
      </c>
      <c s="150" r="F8278"/>
    </row>
    <row r="8279">
      <c s="113" r="A8279">
        <v>213433000068</v>
      </c>
      <c t="s" s="136" r="B8279">
        <v>5606</v>
      </c>
      <c t="s" s="136" r="C8279">
        <v>5414</v>
      </c>
      <c t="s" s="136" r="D8279">
        <v>5414</v>
      </c>
      <c t="s" s="136" r="E8279">
        <v>11470</v>
      </c>
      <c s="150" r="F8279"/>
    </row>
    <row r="8280">
      <c s="113" r="A8280">
        <v>213433000114</v>
      </c>
      <c t="s" s="136" r="B8280">
        <v>5606</v>
      </c>
      <c t="s" s="136" r="C8280">
        <v>5414</v>
      </c>
      <c t="s" s="136" r="D8280">
        <v>5414</v>
      </c>
      <c t="s" s="136" r="E8280">
        <v>12476</v>
      </c>
      <c s="150" r="F8280"/>
    </row>
    <row r="8281">
      <c s="113" r="A8281">
        <v>213433000149</v>
      </c>
      <c t="s" s="136" r="B8281">
        <v>5606</v>
      </c>
      <c t="s" s="136" r="C8281">
        <v>5414</v>
      </c>
      <c t="s" s="136" r="D8281">
        <v>5414</v>
      </c>
      <c t="s" s="136" r="E8281">
        <v>12477</v>
      </c>
      <c s="150" r="F8281"/>
    </row>
    <row r="8282">
      <c s="113" r="A8282">
        <v>213433000157</v>
      </c>
      <c t="s" s="136" r="B8282">
        <v>5606</v>
      </c>
      <c t="s" s="136" r="C8282">
        <v>5414</v>
      </c>
      <c t="s" s="136" r="D8282">
        <v>5414</v>
      </c>
      <c t="s" s="136" r="E8282">
        <v>12478</v>
      </c>
      <c s="150" r="F8282"/>
    </row>
    <row r="8283">
      <c s="113" r="A8283">
        <v>213433000335</v>
      </c>
      <c t="s" s="136" r="B8283">
        <v>5606</v>
      </c>
      <c t="s" s="136" r="C8283">
        <v>5414</v>
      </c>
      <c t="s" s="136" r="D8283">
        <v>5414</v>
      </c>
      <c t="s" s="136" r="E8283">
        <v>12479</v>
      </c>
      <c s="150" r="F8283"/>
    </row>
    <row r="8284">
      <c s="113" r="A8284">
        <v>213433000416</v>
      </c>
      <c t="s" s="136" r="B8284">
        <v>5606</v>
      </c>
      <c t="s" s="136" r="C8284">
        <v>5414</v>
      </c>
      <c t="s" s="136" r="D8284">
        <v>5414</v>
      </c>
      <c t="s" s="136" r="E8284">
        <v>11187</v>
      </c>
      <c s="150" r="F8284"/>
    </row>
    <row r="8285">
      <c s="113" r="A8285">
        <v>213433000424</v>
      </c>
      <c t="s" s="136" r="B8285">
        <v>5606</v>
      </c>
      <c t="s" s="136" r="C8285">
        <v>5414</v>
      </c>
      <c t="s" s="136" r="D8285">
        <v>5414</v>
      </c>
      <c t="s" s="136" r="E8285">
        <v>12480</v>
      </c>
      <c s="150" r="F8285"/>
    </row>
    <row r="8286">
      <c s="113" r="A8286">
        <v>213433000491</v>
      </c>
      <c t="s" s="136" r="B8286">
        <v>5606</v>
      </c>
      <c t="s" s="136" r="C8286">
        <v>5414</v>
      </c>
      <c t="s" s="136" r="D8286">
        <v>5414</v>
      </c>
      <c t="s" s="136" r="E8286">
        <v>12481</v>
      </c>
      <c s="150" r="F8286"/>
    </row>
    <row r="8287">
      <c s="113" r="A8287">
        <v>213433000521</v>
      </c>
      <c t="s" s="136" r="B8287">
        <v>5606</v>
      </c>
      <c t="s" s="136" r="C8287">
        <v>5414</v>
      </c>
      <c t="s" s="136" r="D8287">
        <v>5414</v>
      </c>
      <c t="s" s="136" r="E8287">
        <v>12482</v>
      </c>
      <c s="150" r="F8287"/>
    </row>
    <row r="8288">
      <c s="113" r="A8288">
        <v>413433000369</v>
      </c>
      <c t="s" s="136" r="B8288">
        <v>5606</v>
      </c>
      <c t="s" s="136" r="C8288">
        <v>5414</v>
      </c>
      <c t="s" s="136" r="D8288">
        <v>5414</v>
      </c>
      <c t="s" s="136" r="E8288">
        <v>12483</v>
      </c>
      <c s="150" r="F8288"/>
    </row>
    <row r="8289">
      <c s="113" r="A8289">
        <v>213433000084</v>
      </c>
      <c t="s" s="136" r="B8289">
        <v>5606</v>
      </c>
      <c t="s" s="136" r="C8289">
        <v>5414</v>
      </c>
      <c t="s" s="136" r="D8289">
        <v>5414</v>
      </c>
      <c t="s" s="136" r="E8289">
        <v>12484</v>
      </c>
      <c s="150" r="F8289"/>
    </row>
    <row r="8290">
      <c s="113" r="A8290">
        <v>213440000031</v>
      </c>
      <c t="s" s="136" r="B8290">
        <v>12485</v>
      </c>
      <c t="s" s="136" r="C8290">
        <v>5414</v>
      </c>
      <c t="s" s="136" r="D8290">
        <v>5414</v>
      </c>
      <c t="s" s="136" r="E8290">
        <v>12486</v>
      </c>
      <c s="150" r="F8290"/>
    </row>
    <row r="8291">
      <c s="113" r="A8291">
        <v>213440000219</v>
      </c>
      <c t="s" s="136" r="B8291">
        <v>12485</v>
      </c>
      <c t="s" s="136" r="C8291">
        <v>5414</v>
      </c>
      <c t="s" s="136" r="D8291">
        <v>5414</v>
      </c>
      <c t="s" s="136" r="E8291">
        <v>12487</v>
      </c>
      <c s="150" r="F8291"/>
    </row>
    <row r="8292">
      <c s="113" r="A8292">
        <v>213440000421</v>
      </c>
      <c t="s" s="136" r="B8292">
        <v>12485</v>
      </c>
      <c t="s" s="136" r="C8292">
        <v>5414</v>
      </c>
      <c t="s" s="136" r="D8292">
        <v>5414</v>
      </c>
      <c t="s" s="136" r="E8292">
        <v>5285</v>
      </c>
      <c s="150" r="F8292"/>
    </row>
    <row r="8293">
      <c s="113" r="A8293">
        <v>213440000448</v>
      </c>
      <c t="s" s="136" r="B8293">
        <v>12485</v>
      </c>
      <c t="s" s="136" r="C8293">
        <v>5414</v>
      </c>
      <c t="s" s="136" r="D8293">
        <v>5414</v>
      </c>
      <c t="s" s="136" r="E8293">
        <v>12488</v>
      </c>
      <c s="150" r="F8293"/>
    </row>
    <row r="8294">
      <c s="113" r="A8294">
        <v>213440000464</v>
      </c>
      <c t="s" s="136" r="B8294">
        <v>12485</v>
      </c>
      <c t="s" s="136" r="C8294">
        <v>5414</v>
      </c>
      <c t="s" s="136" r="D8294">
        <v>5414</v>
      </c>
      <c t="s" s="136" r="E8294">
        <v>12489</v>
      </c>
      <c s="150" r="F8294"/>
    </row>
    <row r="8295">
      <c s="113" r="A8295">
        <v>213440000600</v>
      </c>
      <c t="s" s="136" r="B8295">
        <v>12485</v>
      </c>
      <c t="s" s="136" r="C8295">
        <v>5414</v>
      </c>
      <c t="s" s="136" r="D8295">
        <v>5414</v>
      </c>
      <c t="s" s="136" r="E8295">
        <v>12490</v>
      </c>
      <c s="150" r="F8295"/>
    </row>
    <row r="8296">
      <c s="113" r="A8296">
        <v>213650000254</v>
      </c>
      <c t="s" s="136" r="B8296">
        <v>12485</v>
      </c>
      <c t="s" s="136" r="C8296">
        <v>5414</v>
      </c>
      <c t="s" s="136" r="D8296">
        <v>5414</v>
      </c>
      <c t="s" s="136" r="E8296">
        <v>12491</v>
      </c>
      <c s="150" r="F8296"/>
    </row>
    <row r="8297">
      <c s="113" r="A8297">
        <v>213440000227</v>
      </c>
      <c t="s" s="136" r="B8297">
        <v>12485</v>
      </c>
      <c t="s" s="136" r="C8297">
        <v>5414</v>
      </c>
      <c t="s" s="136" r="D8297">
        <v>5414</v>
      </c>
      <c t="s" s="136" r="E8297">
        <v>5650</v>
      </c>
      <c s="150" r="F8297"/>
    </row>
    <row r="8298">
      <c s="113" r="A8298">
        <v>213440000359</v>
      </c>
      <c t="s" s="136" r="B8298">
        <v>12485</v>
      </c>
      <c t="s" s="136" r="C8298">
        <v>5414</v>
      </c>
      <c t="s" s="136" r="D8298">
        <v>5414</v>
      </c>
      <c t="s" s="136" r="E8298">
        <v>12492</v>
      </c>
      <c s="150" r="F8298"/>
    </row>
    <row r="8299">
      <c s="113" r="A8299">
        <v>213440000456</v>
      </c>
      <c t="s" s="136" r="B8299">
        <v>12485</v>
      </c>
      <c t="s" s="136" r="C8299">
        <v>5414</v>
      </c>
      <c t="s" s="136" r="D8299">
        <v>5414</v>
      </c>
      <c t="s" s="136" r="E8299">
        <v>12493</v>
      </c>
      <c s="150" r="F8299"/>
    </row>
    <row r="8300">
      <c s="113" r="A8300">
        <v>213440000502</v>
      </c>
      <c t="s" s="136" r="B8300">
        <v>12485</v>
      </c>
      <c t="s" s="136" r="C8300">
        <v>5414</v>
      </c>
      <c t="s" s="136" r="D8300">
        <v>5414</v>
      </c>
      <c t="s" s="136" r="E8300">
        <v>12494</v>
      </c>
      <c s="150" r="F8300"/>
    </row>
    <row r="8301">
      <c s="113" r="A8301">
        <v>213440000626</v>
      </c>
      <c t="s" s="136" r="B8301">
        <v>12485</v>
      </c>
      <c t="s" s="136" r="C8301">
        <v>5414</v>
      </c>
      <c t="s" s="136" r="D8301">
        <v>5414</v>
      </c>
      <c t="s" s="136" r="E8301">
        <v>12495</v>
      </c>
      <c s="150" r="F8301"/>
    </row>
    <row r="8302">
      <c s="113" r="A8302">
        <v>213440000057</v>
      </c>
      <c t="s" s="136" r="B8302">
        <v>12485</v>
      </c>
      <c t="s" s="136" r="C8302">
        <v>5414</v>
      </c>
      <c t="s" s="136" r="D8302">
        <v>5414</v>
      </c>
      <c t="s" s="136" r="E8302">
        <v>12496</v>
      </c>
      <c s="150" r="F8302"/>
    </row>
    <row r="8303">
      <c s="113" r="A8303">
        <v>213440000073</v>
      </c>
      <c t="s" s="136" r="B8303">
        <v>12485</v>
      </c>
      <c t="s" s="136" r="C8303">
        <v>5414</v>
      </c>
      <c t="s" s="136" r="D8303">
        <v>5414</v>
      </c>
      <c t="s" s="136" r="E8303">
        <v>12497</v>
      </c>
      <c s="150" r="F8303"/>
    </row>
    <row r="8304">
      <c s="113" r="A8304">
        <v>213440000189</v>
      </c>
      <c t="s" s="136" r="B8304">
        <v>12485</v>
      </c>
      <c t="s" s="136" r="C8304">
        <v>5414</v>
      </c>
      <c t="s" s="136" r="D8304">
        <v>5414</v>
      </c>
      <c t="s" s="136" r="E8304">
        <v>12498</v>
      </c>
      <c s="150" r="F8304"/>
    </row>
    <row r="8305">
      <c s="113" r="A8305">
        <v>213440000197</v>
      </c>
      <c t="s" s="136" r="B8305">
        <v>12485</v>
      </c>
      <c t="s" s="136" r="C8305">
        <v>5414</v>
      </c>
      <c t="s" s="136" r="D8305">
        <v>5414</v>
      </c>
      <c t="s" s="136" r="E8305">
        <v>12499</v>
      </c>
      <c s="150" r="F8305"/>
    </row>
    <row r="8306">
      <c s="113" r="A8306">
        <v>213440000251</v>
      </c>
      <c t="s" s="136" r="B8306">
        <v>12485</v>
      </c>
      <c t="s" s="136" r="C8306">
        <v>5414</v>
      </c>
      <c t="s" s="136" r="D8306">
        <v>5414</v>
      </c>
      <c t="s" s="136" r="E8306">
        <v>12500</v>
      </c>
      <c s="150" r="F8306"/>
    </row>
    <row r="8307">
      <c s="113" r="A8307">
        <v>213440000618</v>
      </c>
      <c t="s" s="136" r="B8307">
        <v>12485</v>
      </c>
      <c t="s" s="136" r="C8307">
        <v>5414</v>
      </c>
      <c t="s" s="136" r="D8307">
        <v>5414</v>
      </c>
      <c t="s" s="136" r="E8307">
        <v>12501</v>
      </c>
      <c s="150" r="F8307"/>
    </row>
    <row r="8308">
      <c s="113" r="A8308">
        <v>213442000003</v>
      </c>
      <c t="s" s="136" r="B8308">
        <v>5611</v>
      </c>
      <c t="s" s="136" r="C8308">
        <v>5414</v>
      </c>
      <c t="s" s="136" r="D8308">
        <v>5414</v>
      </c>
      <c t="s" s="136" r="E8308">
        <v>12502</v>
      </c>
      <c s="150" r="F8308"/>
    </row>
    <row r="8309">
      <c s="113" r="A8309">
        <v>213442000534</v>
      </c>
      <c t="s" s="136" r="B8309">
        <v>5611</v>
      </c>
      <c t="s" s="136" r="C8309">
        <v>5414</v>
      </c>
      <c t="s" s="136" r="D8309">
        <v>5414</v>
      </c>
      <c t="s" s="136" r="E8309">
        <v>12503</v>
      </c>
      <c s="150" r="F8309"/>
    </row>
    <row r="8310">
      <c s="113" r="A8310">
        <v>213442000674</v>
      </c>
      <c t="s" s="136" r="B8310">
        <v>5611</v>
      </c>
      <c t="s" s="136" r="C8310">
        <v>5414</v>
      </c>
      <c t="s" s="136" r="D8310">
        <v>5414</v>
      </c>
      <c t="s" s="136" r="E8310">
        <v>12504</v>
      </c>
      <c s="150" r="F8310"/>
    </row>
    <row r="8311">
      <c s="113" r="A8311">
        <v>213442000828</v>
      </c>
      <c t="s" s="136" r="B8311">
        <v>5611</v>
      </c>
      <c t="s" s="136" r="C8311">
        <v>5414</v>
      </c>
      <c t="s" s="136" r="D8311">
        <v>5414</v>
      </c>
      <c t="s" s="136" r="E8311">
        <v>12505</v>
      </c>
      <c s="150" r="F8311"/>
    </row>
    <row r="8312">
      <c s="113" r="A8312">
        <v>213442000275</v>
      </c>
      <c t="s" s="136" r="B8312">
        <v>5611</v>
      </c>
      <c t="s" s="136" r="C8312">
        <v>5414</v>
      </c>
      <c t="s" s="136" r="D8312">
        <v>5414</v>
      </c>
      <c t="s" s="136" r="E8312">
        <v>12506</v>
      </c>
      <c s="150" r="F8312"/>
    </row>
    <row r="8313">
      <c s="113" r="A8313">
        <v>213442000267</v>
      </c>
      <c t="s" s="136" r="B8313">
        <v>5611</v>
      </c>
      <c t="s" s="136" r="C8313">
        <v>5414</v>
      </c>
      <c t="s" s="136" r="D8313">
        <v>5414</v>
      </c>
      <c t="s" s="136" r="E8313">
        <v>12507</v>
      </c>
      <c s="150" r="F8313"/>
    </row>
    <row r="8314">
      <c s="113" r="A8314">
        <v>213442000372</v>
      </c>
      <c t="s" s="136" r="B8314">
        <v>5611</v>
      </c>
      <c t="s" s="136" r="C8314">
        <v>5414</v>
      </c>
      <c t="s" s="136" r="D8314">
        <v>5414</v>
      </c>
      <c t="s" s="136" r="E8314">
        <v>12508</v>
      </c>
      <c s="150" r="F8314"/>
    </row>
    <row r="8315">
      <c s="113" r="A8315">
        <v>213442000411</v>
      </c>
      <c t="s" s="136" r="B8315">
        <v>5611</v>
      </c>
      <c t="s" s="136" r="C8315">
        <v>5414</v>
      </c>
      <c t="s" s="136" r="D8315">
        <v>5414</v>
      </c>
      <c t="s" s="136" r="E8315">
        <v>12509</v>
      </c>
      <c s="150" r="F8315"/>
    </row>
    <row r="8316">
      <c s="113" r="A8316">
        <v>213442000887</v>
      </c>
      <c t="s" s="136" r="B8316">
        <v>5611</v>
      </c>
      <c t="s" s="136" r="C8316">
        <v>5414</v>
      </c>
      <c t="s" s="136" r="D8316">
        <v>5414</v>
      </c>
      <c t="s" s="136" r="E8316">
        <v>12510</v>
      </c>
      <c s="150" r="F8316"/>
    </row>
    <row r="8317">
      <c s="113" r="A8317">
        <v>213442000895</v>
      </c>
      <c t="s" s="136" r="B8317">
        <v>5611</v>
      </c>
      <c t="s" s="136" r="C8317">
        <v>5414</v>
      </c>
      <c t="s" s="136" r="D8317">
        <v>5414</v>
      </c>
      <c t="s" s="136" r="E8317">
        <v>12511</v>
      </c>
      <c s="150" r="F8317"/>
    </row>
    <row r="8318">
      <c s="113" r="A8318">
        <v>213442000241</v>
      </c>
      <c t="s" s="136" r="B8318">
        <v>5611</v>
      </c>
      <c t="s" s="136" r="C8318">
        <v>5414</v>
      </c>
      <c t="s" s="136" r="D8318">
        <v>5414</v>
      </c>
      <c t="s" s="136" r="E8318">
        <v>12512</v>
      </c>
      <c s="150" r="F8318"/>
    </row>
    <row r="8319">
      <c s="113" r="A8319">
        <v>213442000445</v>
      </c>
      <c t="s" s="136" r="B8319">
        <v>5611</v>
      </c>
      <c t="s" s="136" r="C8319">
        <v>5414</v>
      </c>
      <c t="s" s="136" r="D8319">
        <v>5414</v>
      </c>
      <c t="s" s="136" r="E8319">
        <v>12513</v>
      </c>
      <c s="150" r="F8319"/>
    </row>
    <row r="8320">
      <c s="113" r="A8320">
        <v>213442000925</v>
      </c>
      <c t="s" s="136" r="B8320">
        <v>5611</v>
      </c>
      <c t="s" s="136" r="C8320">
        <v>5414</v>
      </c>
      <c t="s" s="136" r="D8320">
        <v>5414</v>
      </c>
      <c t="s" s="136" r="E8320">
        <v>12514</v>
      </c>
      <c s="150" r="F8320"/>
    </row>
    <row r="8321">
      <c s="113" r="A8321">
        <v>213442000011</v>
      </c>
      <c t="s" s="136" r="B8321">
        <v>5611</v>
      </c>
      <c t="s" s="136" r="C8321">
        <v>5414</v>
      </c>
      <c t="s" s="136" r="D8321">
        <v>5414</v>
      </c>
      <c t="s" s="136" r="E8321">
        <v>12515</v>
      </c>
      <c s="150" r="F8321"/>
    </row>
    <row r="8322">
      <c s="113" r="A8322">
        <v>213442000097</v>
      </c>
      <c t="s" s="136" r="B8322">
        <v>5611</v>
      </c>
      <c t="s" s="136" r="C8322">
        <v>5414</v>
      </c>
      <c t="s" s="136" r="D8322">
        <v>5414</v>
      </c>
      <c t="s" s="136" r="E8322">
        <v>12516</v>
      </c>
      <c s="150" r="F8322"/>
    </row>
    <row r="8323">
      <c s="113" r="A8323">
        <v>213442000283</v>
      </c>
      <c t="s" s="136" r="B8323">
        <v>5611</v>
      </c>
      <c t="s" s="136" r="C8323">
        <v>5414</v>
      </c>
      <c t="s" s="136" r="D8323">
        <v>5414</v>
      </c>
      <c t="s" s="136" r="E8323">
        <v>12517</v>
      </c>
      <c s="150" r="F8323"/>
    </row>
    <row r="8324">
      <c s="113" r="A8324">
        <v>213442000453</v>
      </c>
      <c t="s" s="136" r="B8324">
        <v>5611</v>
      </c>
      <c t="s" s="136" r="C8324">
        <v>5414</v>
      </c>
      <c t="s" s="136" r="D8324">
        <v>5414</v>
      </c>
      <c t="s" s="136" r="E8324">
        <v>5642</v>
      </c>
      <c s="150" r="F8324"/>
    </row>
    <row r="8325">
      <c s="113" r="A8325">
        <v>213442000585</v>
      </c>
      <c t="s" s="136" r="B8325">
        <v>5611</v>
      </c>
      <c t="s" s="136" r="C8325">
        <v>5414</v>
      </c>
      <c t="s" s="136" r="D8325">
        <v>5414</v>
      </c>
      <c t="s" s="136" r="E8325">
        <v>10624</v>
      </c>
      <c s="150" r="F8325"/>
    </row>
    <row r="8326">
      <c s="113" r="A8326">
        <v>213442000763</v>
      </c>
      <c t="s" s="136" r="B8326">
        <v>5611</v>
      </c>
      <c t="s" s="136" r="C8326">
        <v>5414</v>
      </c>
      <c t="s" s="136" r="D8326">
        <v>5414</v>
      </c>
      <c t="s" s="136" r="E8326">
        <v>12518</v>
      </c>
      <c s="150" r="F8326"/>
    </row>
    <row r="8327">
      <c s="113" r="A8327">
        <v>213442000968</v>
      </c>
      <c t="s" s="136" r="B8327">
        <v>5611</v>
      </c>
      <c t="s" s="136" r="C8327">
        <v>5414</v>
      </c>
      <c t="s" s="136" r="D8327">
        <v>5414</v>
      </c>
      <c t="s" s="136" r="E8327">
        <v>12519</v>
      </c>
      <c s="150" r="F8327"/>
    </row>
    <row r="8328">
      <c s="113" r="A8328">
        <v>213468000095</v>
      </c>
      <c t="s" s="136" r="B8328">
        <v>5628</v>
      </c>
      <c t="s" s="136" r="C8328">
        <v>5414</v>
      </c>
      <c t="s" s="136" r="D8328">
        <v>5414</v>
      </c>
      <c t="s" s="136" r="E8328">
        <v>12520</v>
      </c>
      <c s="150" r="F8328"/>
    </row>
    <row r="8329">
      <c s="113" r="A8329">
        <v>213468000117</v>
      </c>
      <c t="s" s="136" r="B8329">
        <v>5628</v>
      </c>
      <c t="s" s="136" r="C8329">
        <v>5414</v>
      </c>
      <c t="s" s="136" r="D8329">
        <v>5414</v>
      </c>
      <c t="s" s="136" r="E8329">
        <v>12521</v>
      </c>
      <c s="150" r="F8329"/>
    </row>
    <row r="8330">
      <c s="113" r="A8330">
        <v>213188000006</v>
      </c>
      <c t="s" s="136" r="B8330">
        <v>5522</v>
      </c>
      <c t="s" s="136" r="C8330">
        <v>5414</v>
      </c>
      <c t="s" s="136" r="D8330">
        <v>5414</v>
      </c>
      <c t="s" s="136" r="E8330">
        <v>6964</v>
      </c>
      <c s="150" r="F8330"/>
    </row>
    <row r="8331">
      <c s="113" r="A8331">
        <v>213468000974</v>
      </c>
      <c t="s" s="136" r="B8331">
        <v>5522</v>
      </c>
      <c t="s" s="136" r="C8331">
        <v>5414</v>
      </c>
      <c t="s" s="136" r="D8331">
        <v>5414</v>
      </c>
      <c t="s" s="136" r="E8331">
        <v>12522</v>
      </c>
      <c s="150" r="F8331"/>
    </row>
    <row r="8332">
      <c s="113" r="A8332">
        <v>213468000052</v>
      </c>
      <c t="s" s="136" r="B8332">
        <v>5628</v>
      </c>
      <c t="s" s="136" r="C8332">
        <v>5414</v>
      </c>
      <c t="s" s="136" r="D8332">
        <v>5414</v>
      </c>
      <c t="s" s="136" r="E8332">
        <v>12523</v>
      </c>
      <c s="150" r="F8332"/>
    </row>
    <row r="8333">
      <c s="113" r="A8333">
        <v>213468000168</v>
      </c>
      <c t="s" s="136" r="B8333">
        <v>5628</v>
      </c>
      <c t="s" s="136" r="C8333">
        <v>5414</v>
      </c>
      <c t="s" s="136" r="D8333">
        <v>5414</v>
      </c>
      <c t="s" s="136" r="E8333">
        <v>12524</v>
      </c>
      <c s="150" r="F8333"/>
    </row>
    <row r="8334">
      <c s="113" r="A8334">
        <v>213468000346</v>
      </c>
      <c t="s" s="136" r="B8334">
        <v>5628</v>
      </c>
      <c t="s" s="136" r="C8334">
        <v>5414</v>
      </c>
      <c t="s" s="136" r="D8334">
        <v>5414</v>
      </c>
      <c t="s" s="136" r="E8334">
        <v>12525</v>
      </c>
      <c s="150" r="F8334"/>
    </row>
    <row r="8335">
      <c s="113" r="A8335">
        <v>213468000877</v>
      </c>
      <c t="s" s="136" r="B8335">
        <v>5628</v>
      </c>
      <c t="s" s="136" r="C8335">
        <v>5414</v>
      </c>
      <c t="s" s="136" r="D8335">
        <v>5414</v>
      </c>
      <c t="s" s="136" r="E8335">
        <v>12526</v>
      </c>
      <c s="150" r="F8335"/>
    </row>
    <row r="8336">
      <c s="113" r="A8336">
        <v>213468000036</v>
      </c>
      <c t="s" s="136" r="B8336">
        <v>5628</v>
      </c>
      <c t="s" s="136" r="C8336">
        <v>5414</v>
      </c>
      <c t="s" s="136" r="D8336">
        <v>5414</v>
      </c>
      <c t="s" s="136" r="E8336">
        <v>12493</v>
      </c>
      <c s="150" r="F8336"/>
    </row>
    <row r="8337">
      <c s="113" r="A8337">
        <v>213468000125</v>
      </c>
      <c t="s" s="136" r="B8337">
        <v>5628</v>
      </c>
      <c t="s" s="136" r="C8337">
        <v>5414</v>
      </c>
      <c t="s" s="136" r="D8337">
        <v>5414</v>
      </c>
      <c t="s" s="136" r="E8337">
        <v>12527</v>
      </c>
      <c s="150" r="F8337"/>
    </row>
    <row r="8338">
      <c s="113" r="A8338">
        <v>213468000290</v>
      </c>
      <c t="s" s="136" r="B8338">
        <v>5628</v>
      </c>
      <c t="s" s="136" r="C8338">
        <v>5414</v>
      </c>
      <c t="s" s="136" r="D8338">
        <v>5414</v>
      </c>
      <c t="s" s="136" r="E8338">
        <v>12528</v>
      </c>
      <c s="150" r="F8338"/>
    </row>
    <row r="8339">
      <c s="113" r="A8339">
        <v>213468000966</v>
      </c>
      <c t="s" s="136" r="B8339">
        <v>5628</v>
      </c>
      <c t="s" s="136" r="C8339">
        <v>5414</v>
      </c>
      <c t="s" s="136" r="D8339">
        <v>5414</v>
      </c>
      <c t="s" s="136" r="E8339">
        <v>5714</v>
      </c>
      <c s="150" r="F8339"/>
    </row>
    <row r="8340">
      <c s="113" r="A8340">
        <v>213468001148</v>
      </c>
      <c t="s" s="136" r="B8340">
        <v>5628</v>
      </c>
      <c t="s" s="136" r="C8340">
        <v>5414</v>
      </c>
      <c t="s" s="136" r="D8340">
        <v>5414</v>
      </c>
      <c t="s" s="136" r="E8340">
        <v>12529</v>
      </c>
      <c s="150" r="F8340"/>
    </row>
    <row r="8341">
      <c s="113" r="A8341">
        <v>213468001369</v>
      </c>
      <c t="s" s="136" r="B8341">
        <v>5628</v>
      </c>
      <c t="s" s="136" r="C8341">
        <v>5414</v>
      </c>
      <c t="s" s="136" r="D8341">
        <v>5414</v>
      </c>
      <c t="s" s="136" r="E8341">
        <v>12530</v>
      </c>
      <c s="150" r="F8341"/>
    </row>
    <row r="8342">
      <c s="113" r="A8342">
        <v>213468001377</v>
      </c>
      <c t="s" s="136" r="B8342">
        <v>5628</v>
      </c>
      <c t="s" s="136" r="C8342">
        <v>5414</v>
      </c>
      <c t="s" s="136" r="D8342">
        <v>5414</v>
      </c>
      <c t="s" s="136" r="E8342">
        <v>12270</v>
      </c>
      <c s="150" r="F8342"/>
    </row>
    <row r="8343">
      <c s="113" r="A8343">
        <v>213468001385</v>
      </c>
      <c t="s" s="136" r="B8343">
        <v>5628</v>
      </c>
      <c t="s" s="136" r="C8343">
        <v>5414</v>
      </c>
      <c t="s" s="136" r="D8343">
        <v>5414</v>
      </c>
      <c t="s" s="136" r="E8343">
        <v>12531</v>
      </c>
      <c s="150" r="F8343"/>
    </row>
    <row r="8344">
      <c s="113" r="A8344">
        <v>213468001393</v>
      </c>
      <c t="s" s="136" r="B8344">
        <v>5628</v>
      </c>
      <c t="s" s="136" r="C8344">
        <v>5414</v>
      </c>
      <c t="s" s="136" r="D8344">
        <v>5414</v>
      </c>
      <c t="s" s="136" r="E8344">
        <v>5765</v>
      </c>
      <c s="150" r="F8344"/>
    </row>
    <row r="8345">
      <c s="113" r="A8345">
        <v>213468001555</v>
      </c>
      <c t="s" s="136" r="B8345">
        <v>5628</v>
      </c>
      <c t="s" s="136" r="C8345">
        <v>5414</v>
      </c>
      <c t="s" s="136" r="D8345">
        <v>5414</v>
      </c>
      <c t="s" s="136" r="E8345">
        <v>12532</v>
      </c>
      <c s="150" r="F8345"/>
    </row>
    <row r="8346">
      <c s="113" r="A8346">
        <v>213468000320</v>
      </c>
      <c t="s" s="136" r="B8346">
        <v>5628</v>
      </c>
      <c t="s" s="136" r="C8346">
        <v>5414</v>
      </c>
      <c t="s" s="136" r="D8346">
        <v>5414</v>
      </c>
      <c t="s" s="136" r="E8346">
        <v>5298</v>
      </c>
      <c s="150" r="F8346"/>
    </row>
    <row r="8347">
      <c s="113" r="A8347">
        <v>213468000605</v>
      </c>
      <c t="s" s="136" r="B8347">
        <v>5628</v>
      </c>
      <c t="s" s="136" r="C8347">
        <v>5414</v>
      </c>
      <c t="s" s="136" r="D8347">
        <v>5414</v>
      </c>
      <c t="s" s="136" r="E8347">
        <v>12533</v>
      </c>
      <c s="150" r="F8347"/>
    </row>
    <row r="8348">
      <c s="113" r="A8348">
        <v>213468000851</v>
      </c>
      <c t="s" s="136" r="B8348">
        <v>5628</v>
      </c>
      <c t="s" s="136" r="C8348">
        <v>5414</v>
      </c>
      <c t="s" s="136" r="D8348">
        <v>5414</v>
      </c>
      <c t="s" s="136" r="E8348">
        <v>12534</v>
      </c>
      <c s="150" r="F8348"/>
    </row>
    <row r="8349">
      <c s="113" r="A8349">
        <v>213468001253</v>
      </c>
      <c t="s" s="136" r="B8349">
        <v>5628</v>
      </c>
      <c t="s" s="136" r="C8349">
        <v>5414</v>
      </c>
      <c t="s" s="136" r="D8349">
        <v>5414</v>
      </c>
      <c t="s" s="136" r="E8349">
        <v>1943</v>
      </c>
      <c s="150" r="F8349"/>
    </row>
    <row r="8350">
      <c s="113" r="A8350">
        <v>213468001440</v>
      </c>
      <c t="s" s="136" r="B8350">
        <v>5628</v>
      </c>
      <c t="s" s="136" r="C8350">
        <v>5414</v>
      </c>
      <c t="s" s="136" r="D8350">
        <v>5414</v>
      </c>
      <c t="s" s="136" r="E8350">
        <v>12535</v>
      </c>
      <c s="150" r="F8350"/>
    </row>
    <row r="8351">
      <c s="113" r="A8351">
        <v>213468001539</v>
      </c>
      <c t="s" s="136" r="B8351">
        <v>5628</v>
      </c>
      <c t="s" s="136" r="C8351">
        <v>5414</v>
      </c>
      <c t="s" s="136" r="D8351">
        <v>5414</v>
      </c>
      <c t="s" s="136" r="E8351">
        <v>12536</v>
      </c>
      <c s="150" r="F8351"/>
    </row>
    <row r="8352">
      <c s="113" r="A8352">
        <v>213468001563</v>
      </c>
      <c t="s" s="136" r="B8352">
        <v>5628</v>
      </c>
      <c t="s" s="136" r="C8352">
        <v>5414</v>
      </c>
      <c t="s" s="136" r="D8352">
        <v>5414</v>
      </c>
      <c t="s" s="136" r="E8352">
        <v>6964</v>
      </c>
      <c s="150" r="F8352"/>
    </row>
    <row r="8353">
      <c s="113" r="A8353">
        <v>213468000842</v>
      </c>
      <c t="s" s="136" r="B8353">
        <v>5628</v>
      </c>
      <c t="s" s="136" r="C8353">
        <v>5414</v>
      </c>
      <c t="s" s="136" r="D8353">
        <v>5414</v>
      </c>
      <c t="s" s="136" r="E8353">
        <v>12537</v>
      </c>
      <c s="150" r="F8353"/>
    </row>
    <row r="8354">
      <c s="113" r="A8354">
        <v>213468001547</v>
      </c>
      <c t="s" s="136" r="B8354">
        <v>5628</v>
      </c>
      <c t="s" s="136" r="C8354">
        <v>5414</v>
      </c>
      <c t="s" s="136" r="D8354">
        <v>5414</v>
      </c>
      <c t="s" s="136" r="E8354">
        <v>12538</v>
      </c>
      <c s="150" r="F8354"/>
    </row>
    <row r="8355">
      <c s="113" r="A8355">
        <v>213473000052</v>
      </c>
      <c t="s" s="136" r="B8355">
        <v>6523</v>
      </c>
      <c t="s" s="136" r="C8355">
        <v>5414</v>
      </c>
      <c t="s" s="136" r="D8355">
        <v>5414</v>
      </c>
      <c t="s" s="136" r="E8355">
        <v>12539</v>
      </c>
      <c s="150" r="F8355"/>
    </row>
    <row r="8356">
      <c s="113" r="A8356">
        <v>213473000079</v>
      </c>
      <c t="s" s="136" r="B8356">
        <v>6523</v>
      </c>
      <c t="s" s="136" r="C8356">
        <v>5414</v>
      </c>
      <c t="s" s="136" r="D8356">
        <v>5414</v>
      </c>
      <c t="s" s="136" r="E8356">
        <v>5584</v>
      </c>
      <c s="150" r="F8356"/>
    </row>
    <row r="8357">
      <c s="113" r="A8357">
        <v>213473000354</v>
      </c>
      <c t="s" s="136" r="B8357">
        <v>6523</v>
      </c>
      <c t="s" s="136" r="C8357">
        <v>5414</v>
      </c>
      <c t="s" s="136" r="D8357">
        <v>5414</v>
      </c>
      <c t="s" s="136" r="E8357">
        <v>12540</v>
      </c>
      <c s="150" r="F8357"/>
    </row>
    <row r="8358">
      <c s="113" r="A8358">
        <v>213473000397</v>
      </c>
      <c t="s" s="136" r="B8358">
        <v>6523</v>
      </c>
      <c t="s" s="136" r="C8358">
        <v>5414</v>
      </c>
      <c t="s" s="136" r="D8358">
        <v>5414</v>
      </c>
      <c t="s" s="136" r="E8358">
        <v>12541</v>
      </c>
      <c s="150" r="F8358"/>
    </row>
    <row r="8359">
      <c s="113" r="A8359">
        <v>213473000788</v>
      </c>
      <c t="s" s="136" r="B8359">
        <v>6523</v>
      </c>
      <c t="s" s="136" r="C8359">
        <v>5414</v>
      </c>
      <c t="s" s="136" r="D8359">
        <v>5414</v>
      </c>
      <c t="s" s="136" r="E8359">
        <v>12542</v>
      </c>
      <c s="150" r="F8359"/>
    </row>
    <row r="8360">
      <c s="113" r="A8360">
        <v>213473001008</v>
      </c>
      <c t="s" s="136" r="B8360">
        <v>6523</v>
      </c>
      <c t="s" s="136" r="C8360">
        <v>5414</v>
      </c>
      <c t="s" s="136" r="D8360">
        <v>5414</v>
      </c>
      <c t="s" s="136" r="E8360">
        <v>12543</v>
      </c>
      <c s="150" r="F8360"/>
    </row>
    <row r="8361">
      <c s="113" r="A8361">
        <v>213473001016</v>
      </c>
      <c t="s" s="136" r="B8361">
        <v>6523</v>
      </c>
      <c t="s" s="136" r="C8361">
        <v>5414</v>
      </c>
      <c t="s" s="136" r="D8361">
        <v>5414</v>
      </c>
      <c t="s" s="136" r="E8361">
        <v>12544</v>
      </c>
      <c s="150" r="F8361"/>
    </row>
    <row r="8362">
      <c s="113" r="A8362">
        <v>213473001385</v>
      </c>
      <c t="s" s="136" r="B8362">
        <v>6523</v>
      </c>
      <c t="s" s="136" r="C8362">
        <v>5414</v>
      </c>
      <c t="s" s="136" r="D8362">
        <v>5414</v>
      </c>
      <c t="s" s="136" r="E8362">
        <v>12545</v>
      </c>
      <c s="150" r="F8362"/>
    </row>
    <row r="8363">
      <c s="113" r="A8363">
        <v>213473001733</v>
      </c>
      <c t="s" s="136" r="B8363">
        <v>6523</v>
      </c>
      <c t="s" s="136" r="C8363">
        <v>5414</v>
      </c>
      <c t="s" s="136" r="D8363">
        <v>5414</v>
      </c>
      <c t="s" s="136" r="E8363">
        <v>12546</v>
      </c>
      <c s="150" r="F8363"/>
    </row>
    <row r="8364">
      <c s="113" r="A8364">
        <v>213473001750</v>
      </c>
      <c t="s" s="136" r="B8364">
        <v>6523</v>
      </c>
      <c t="s" s="136" r="C8364">
        <v>5414</v>
      </c>
      <c t="s" s="136" r="D8364">
        <v>5414</v>
      </c>
      <c t="s" s="136" r="E8364">
        <v>9100</v>
      </c>
      <c s="150" r="F8364"/>
    </row>
    <row r="8365">
      <c s="113" r="A8365">
        <v>213473000002</v>
      </c>
      <c t="s" s="136" r="B8365">
        <v>6523</v>
      </c>
      <c t="s" s="136" r="C8365">
        <v>5414</v>
      </c>
      <c t="s" s="136" r="D8365">
        <v>5414</v>
      </c>
      <c t="s" s="136" r="E8365">
        <v>7539</v>
      </c>
      <c s="150" r="F8365"/>
    </row>
    <row r="8366">
      <c s="113" r="A8366">
        <v>213473000109</v>
      </c>
      <c t="s" s="136" r="B8366">
        <v>6523</v>
      </c>
      <c t="s" s="136" r="C8366">
        <v>5414</v>
      </c>
      <c t="s" s="136" r="D8366">
        <v>5414</v>
      </c>
      <c t="s" s="136" r="E8366">
        <v>12547</v>
      </c>
      <c s="150" r="F8366"/>
    </row>
    <row r="8367">
      <c s="113" r="A8367">
        <v>213473000273</v>
      </c>
      <c t="s" s="136" r="B8367">
        <v>6523</v>
      </c>
      <c t="s" s="136" r="C8367">
        <v>5414</v>
      </c>
      <c t="s" s="136" r="D8367">
        <v>5414</v>
      </c>
      <c t="s" s="136" r="E8367">
        <v>12548</v>
      </c>
      <c s="150" r="F8367"/>
    </row>
    <row r="8368">
      <c s="113" r="A8368">
        <v>213473000630</v>
      </c>
      <c t="s" s="136" r="B8368">
        <v>6523</v>
      </c>
      <c t="s" s="136" r="C8368">
        <v>5414</v>
      </c>
      <c t="s" s="136" r="D8368">
        <v>5414</v>
      </c>
      <c t="s" s="136" r="E8368">
        <v>3840</v>
      </c>
      <c s="150" r="F8368"/>
    </row>
    <row r="8369">
      <c s="113" r="A8369">
        <v>213473000915</v>
      </c>
      <c t="s" s="136" r="B8369">
        <v>6523</v>
      </c>
      <c t="s" s="136" r="C8369">
        <v>5414</v>
      </c>
      <c t="s" s="136" r="D8369">
        <v>5414</v>
      </c>
      <c t="s" s="136" r="E8369">
        <v>12549</v>
      </c>
      <c s="150" r="F8369"/>
    </row>
    <row r="8370">
      <c s="113" r="A8370">
        <v>213473001172</v>
      </c>
      <c t="s" s="136" r="B8370">
        <v>6523</v>
      </c>
      <c t="s" s="136" r="C8370">
        <v>5414</v>
      </c>
      <c t="s" s="136" r="D8370">
        <v>5414</v>
      </c>
      <c t="s" s="136" r="E8370">
        <v>12550</v>
      </c>
      <c s="150" r="F8370"/>
    </row>
    <row r="8371">
      <c s="113" r="A8371">
        <v>213473001407</v>
      </c>
      <c t="s" s="136" r="B8371">
        <v>6523</v>
      </c>
      <c t="s" s="136" r="C8371">
        <v>5414</v>
      </c>
      <c t="s" s="136" r="D8371">
        <v>5414</v>
      </c>
      <c t="s" s="136" r="E8371">
        <v>6930</v>
      </c>
      <c s="150" r="F8371"/>
    </row>
    <row r="8372">
      <c s="113" r="A8372">
        <v>213473001521</v>
      </c>
      <c t="s" s="136" r="B8372">
        <v>6523</v>
      </c>
      <c t="s" s="136" r="C8372">
        <v>5414</v>
      </c>
      <c t="s" s="136" r="D8372">
        <v>5414</v>
      </c>
      <c t="s" s="136" r="E8372">
        <v>12551</v>
      </c>
      <c s="150" r="F8372"/>
    </row>
    <row r="8373">
      <c s="113" r="A8373">
        <v>213473001849</v>
      </c>
      <c t="s" s="136" r="B8373">
        <v>5490</v>
      </c>
      <c t="s" s="136" r="C8373">
        <v>5414</v>
      </c>
      <c t="s" s="136" r="D8373">
        <v>5414</v>
      </c>
      <c t="s" s="136" r="E8373">
        <v>11468</v>
      </c>
      <c s="150" r="F8373"/>
    </row>
    <row r="8374">
      <c s="113" r="A8374">
        <v>213473000010</v>
      </c>
      <c t="s" s="136" r="B8374">
        <v>6523</v>
      </c>
      <c t="s" s="136" r="C8374">
        <v>5414</v>
      </c>
      <c t="s" s="136" r="D8374">
        <v>5414</v>
      </c>
      <c t="s" s="136" r="E8374">
        <v>5557</v>
      </c>
      <c s="150" r="F8374"/>
    </row>
    <row r="8375">
      <c s="113" r="A8375">
        <v>213473000362</v>
      </c>
      <c t="s" s="136" r="B8375">
        <v>6523</v>
      </c>
      <c t="s" s="136" r="C8375">
        <v>5414</v>
      </c>
      <c t="s" s="136" r="D8375">
        <v>5414</v>
      </c>
      <c t="s" s="136" r="E8375">
        <v>8885</v>
      </c>
      <c s="150" r="F8375"/>
    </row>
    <row r="8376">
      <c s="113" r="A8376">
        <v>213473000923</v>
      </c>
      <c t="s" s="136" r="B8376">
        <v>6523</v>
      </c>
      <c t="s" s="136" r="C8376">
        <v>5414</v>
      </c>
      <c t="s" s="136" r="D8376">
        <v>5414</v>
      </c>
      <c t="s" s="136" r="E8376">
        <v>12552</v>
      </c>
      <c s="150" r="F8376"/>
    </row>
    <row r="8377">
      <c s="113" r="A8377">
        <v>213473000966</v>
      </c>
      <c t="s" s="136" r="B8377">
        <v>6523</v>
      </c>
      <c t="s" s="136" r="C8377">
        <v>5414</v>
      </c>
      <c t="s" s="136" r="D8377">
        <v>5414</v>
      </c>
      <c t="s" s="136" r="E8377">
        <v>12553</v>
      </c>
      <c s="150" r="F8377"/>
    </row>
    <row r="8378">
      <c s="113" r="A8378">
        <v>213473001113</v>
      </c>
      <c t="s" s="136" r="B8378">
        <v>6523</v>
      </c>
      <c t="s" s="136" r="C8378">
        <v>5414</v>
      </c>
      <c t="s" s="136" r="D8378">
        <v>5414</v>
      </c>
      <c t="s" s="136" r="E8378">
        <v>5653</v>
      </c>
      <c s="150" r="F8378"/>
    </row>
    <row r="8379">
      <c s="113" r="A8379">
        <v>213473001253</v>
      </c>
      <c t="s" s="136" r="B8379">
        <v>6523</v>
      </c>
      <c t="s" s="136" r="C8379">
        <v>5414</v>
      </c>
      <c t="s" s="136" r="D8379">
        <v>5414</v>
      </c>
      <c t="s" s="136" r="E8379">
        <v>12554</v>
      </c>
      <c s="150" r="F8379"/>
    </row>
    <row r="8380">
      <c s="113" r="A8380">
        <v>213473001741</v>
      </c>
      <c t="s" s="136" r="B8380">
        <v>6523</v>
      </c>
      <c t="s" s="136" r="C8380">
        <v>5414</v>
      </c>
      <c t="s" s="136" r="D8380">
        <v>5414</v>
      </c>
      <c t="s" s="136" r="E8380">
        <v>8416</v>
      </c>
      <c s="150" r="F8380"/>
    </row>
    <row r="8381">
      <c s="113" r="A8381">
        <v>413473001309</v>
      </c>
      <c t="s" s="136" r="B8381">
        <v>6523</v>
      </c>
      <c t="s" s="136" r="C8381">
        <v>5414</v>
      </c>
      <c t="s" s="136" r="D8381">
        <v>5414</v>
      </c>
      <c t="s" s="136" r="E8381">
        <v>9646</v>
      </c>
      <c s="150" r="F8381"/>
    </row>
    <row r="8382">
      <c s="113" r="A8382">
        <v>213473000044</v>
      </c>
      <c t="s" s="136" r="B8382">
        <v>6523</v>
      </c>
      <c t="s" s="136" r="C8382">
        <v>5414</v>
      </c>
      <c t="s" s="136" r="D8382">
        <v>5414</v>
      </c>
      <c t="s" s="136" r="E8382">
        <v>12555</v>
      </c>
      <c s="150" r="F8382"/>
    </row>
    <row r="8383">
      <c s="113" r="A8383">
        <v>213473000729</v>
      </c>
      <c t="s" s="136" r="B8383">
        <v>6523</v>
      </c>
      <c t="s" s="136" r="C8383">
        <v>5414</v>
      </c>
      <c t="s" s="136" r="D8383">
        <v>5414</v>
      </c>
      <c t="s" s="136" r="E8383">
        <v>12556</v>
      </c>
      <c s="150" r="F8383"/>
    </row>
    <row r="8384">
      <c s="113" r="A8384">
        <v>213473001237</v>
      </c>
      <c t="s" s="136" r="B8384">
        <v>6523</v>
      </c>
      <c t="s" s="136" r="C8384">
        <v>5414</v>
      </c>
      <c t="s" s="136" r="D8384">
        <v>5414</v>
      </c>
      <c t="s" s="136" r="E8384">
        <v>12557</v>
      </c>
      <c s="150" r="F8384"/>
    </row>
    <row r="8385">
      <c s="113" r="A8385">
        <v>213473001296</v>
      </c>
      <c t="s" s="136" r="B8385">
        <v>6523</v>
      </c>
      <c t="s" s="136" r="C8385">
        <v>5414</v>
      </c>
      <c t="s" s="136" r="D8385">
        <v>5414</v>
      </c>
      <c t="s" s="136" r="E8385">
        <v>12558</v>
      </c>
      <c s="150" r="F8385"/>
    </row>
    <row r="8386">
      <c s="113" r="A8386">
        <v>213473001342</v>
      </c>
      <c t="s" s="136" r="B8386">
        <v>6523</v>
      </c>
      <c t="s" s="136" r="C8386">
        <v>5414</v>
      </c>
      <c t="s" s="136" r="D8386">
        <v>5414</v>
      </c>
      <c t="s" s="136" r="E8386">
        <v>12559</v>
      </c>
      <c s="150" r="F8386"/>
    </row>
    <row r="8387">
      <c s="113" r="A8387">
        <v>213473001822</v>
      </c>
      <c t="s" s="136" r="B8387">
        <v>6523</v>
      </c>
      <c t="s" s="136" r="C8387">
        <v>5414</v>
      </c>
      <c t="s" s="136" r="D8387">
        <v>5414</v>
      </c>
      <c t="s" s="136" r="E8387">
        <v>5590</v>
      </c>
      <c s="150" r="F8387"/>
    </row>
    <row r="8388">
      <c s="113" r="A8388">
        <v>213473030296</v>
      </c>
      <c t="s" s="136" r="B8388">
        <v>6523</v>
      </c>
      <c t="s" s="136" r="C8388">
        <v>5414</v>
      </c>
      <c t="s" s="136" r="D8388">
        <v>5414</v>
      </c>
      <c t="s" s="136" r="E8388">
        <v>12560</v>
      </c>
      <c s="150" r="F8388"/>
    </row>
    <row r="8389">
      <c s="113" r="A8389">
        <v>213473030300</v>
      </c>
      <c t="s" s="136" r="B8389">
        <v>6523</v>
      </c>
      <c t="s" s="136" r="C8389">
        <v>5414</v>
      </c>
      <c t="s" s="136" r="D8389">
        <v>5414</v>
      </c>
      <c t="s" s="136" r="E8389">
        <v>12561</v>
      </c>
      <c s="150" r="F8389"/>
    </row>
    <row r="8390">
      <c s="113" r="A8390">
        <v>213473030326</v>
      </c>
      <c t="s" s="136" r="B8390">
        <v>6523</v>
      </c>
      <c t="s" s="136" r="C8390">
        <v>5414</v>
      </c>
      <c t="s" s="136" r="D8390">
        <v>5414</v>
      </c>
      <c t="s" s="136" r="E8390">
        <v>12562</v>
      </c>
      <c s="150" r="F8390"/>
    </row>
    <row r="8391">
      <c s="113" r="A8391">
        <v>213042000039</v>
      </c>
      <c t="s" s="136" r="B8391">
        <v>12563</v>
      </c>
      <c t="s" s="136" r="C8391">
        <v>5414</v>
      </c>
      <c t="s" s="136" r="D8391">
        <v>5414</v>
      </c>
      <c t="s" s="136" r="E8391">
        <v>12564</v>
      </c>
      <c s="150" r="F8391"/>
    </row>
    <row r="8392">
      <c s="113" r="A8392">
        <v>213042000110</v>
      </c>
      <c t="s" s="136" r="B8392">
        <v>12563</v>
      </c>
      <c t="s" s="136" r="C8392">
        <v>5414</v>
      </c>
      <c t="s" s="136" r="D8392">
        <v>5414</v>
      </c>
      <c t="s" s="136" r="E8392">
        <v>12565</v>
      </c>
      <c s="150" r="F8392"/>
    </row>
    <row r="8393">
      <c s="113" r="A8393">
        <v>213473000117</v>
      </c>
      <c t="s" s="136" r="B8393">
        <v>12563</v>
      </c>
      <c t="s" s="136" r="C8393">
        <v>5414</v>
      </c>
      <c t="s" s="136" r="D8393">
        <v>5414</v>
      </c>
      <c t="s" s="136" r="E8393">
        <v>1824</v>
      </c>
      <c s="150" r="F8393"/>
    </row>
    <row r="8394">
      <c s="113" r="A8394">
        <v>213473000320</v>
      </c>
      <c t="s" s="136" r="B8394">
        <v>12563</v>
      </c>
      <c t="s" s="136" r="C8394">
        <v>5414</v>
      </c>
      <c t="s" s="136" r="D8394">
        <v>5414</v>
      </c>
      <c t="s" s="136" r="E8394">
        <v>12566</v>
      </c>
      <c s="150" r="F8394"/>
    </row>
    <row r="8395">
      <c s="113" r="A8395">
        <v>213473001580</v>
      </c>
      <c t="s" s="136" r="B8395">
        <v>12563</v>
      </c>
      <c t="s" s="136" r="C8395">
        <v>5414</v>
      </c>
      <c t="s" s="136" r="D8395">
        <v>5414</v>
      </c>
      <c t="s" s="136" r="E8395">
        <v>12567</v>
      </c>
      <c s="150" r="F8395"/>
    </row>
    <row r="8396">
      <c s="113" r="A8396">
        <v>213473000021</v>
      </c>
      <c t="s" s="136" r="B8396">
        <v>6523</v>
      </c>
      <c t="s" s="136" r="C8396">
        <v>5414</v>
      </c>
      <c t="s" s="136" r="D8396">
        <v>5414</v>
      </c>
      <c t="s" s="136" r="E8396">
        <v>12568</v>
      </c>
      <c s="150" r="F8396"/>
    </row>
    <row r="8397">
      <c s="113" r="A8397">
        <v>213473000745</v>
      </c>
      <c t="s" s="136" r="B8397">
        <v>6523</v>
      </c>
      <c t="s" s="136" r="C8397">
        <v>5414</v>
      </c>
      <c t="s" s="136" r="D8397">
        <v>5414</v>
      </c>
      <c t="s" s="136" r="E8397">
        <v>12569</v>
      </c>
      <c s="150" r="F8397"/>
    </row>
    <row r="8398">
      <c s="113" r="A8398">
        <v>213473000958</v>
      </c>
      <c t="s" s="136" r="B8398">
        <v>6523</v>
      </c>
      <c t="s" s="136" r="C8398">
        <v>5414</v>
      </c>
      <c t="s" s="136" r="D8398">
        <v>5414</v>
      </c>
      <c t="s" s="136" r="E8398">
        <v>9657</v>
      </c>
      <c s="150" r="F8398"/>
    </row>
    <row r="8399">
      <c s="113" r="A8399">
        <v>213473001083</v>
      </c>
      <c t="s" s="136" r="B8399">
        <v>6523</v>
      </c>
      <c t="s" s="136" r="C8399">
        <v>5414</v>
      </c>
      <c t="s" s="136" r="D8399">
        <v>5414</v>
      </c>
      <c t="s" s="136" r="E8399">
        <v>12570</v>
      </c>
      <c s="150" r="F8399"/>
    </row>
    <row r="8400">
      <c s="113" r="A8400">
        <v>213473001121</v>
      </c>
      <c t="s" s="136" r="B8400">
        <v>6523</v>
      </c>
      <c t="s" s="136" r="C8400">
        <v>5414</v>
      </c>
      <c t="s" s="136" r="D8400">
        <v>5414</v>
      </c>
      <c t="s" s="136" r="E8400">
        <v>12571</v>
      </c>
      <c s="150" r="F8400"/>
    </row>
    <row r="8401">
      <c s="113" r="A8401">
        <v>213473001202</v>
      </c>
      <c t="s" s="136" r="B8401">
        <v>6523</v>
      </c>
      <c t="s" s="136" r="C8401">
        <v>5414</v>
      </c>
      <c t="s" s="136" r="D8401">
        <v>5414</v>
      </c>
      <c t="s" s="136" r="E8401">
        <v>12572</v>
      </c>
      <c s="150" r="F8401"/>
    </row>
    <row r="8402">
      <c s="113" r="A8402">
        <v>213473001229</v>
      </c>
      <c t="s" s="136" r="B8402">
        <v>6523</v>
      </c>
      <c t="s" s="136" r="C8402">
        <v>5414</v>
      </c>
      <c t="s" s="136" r="D8402">
        <v>5414</v>
      </c>
      <c t="s" s="136" r="E8402">
        <v>12573</v>
      </c>
      <c s="150" r="F8402"/>
    </row>
    <row r="8403">
      <c s="113" r="A8403">
        <v>213473001512</v>
      </c>
      <c t="s" s="136" r="B8403">
        <v>6523</v>
      </c>
      <c t="s" s="136" r="C8403">
        <v>5414</v>
      </c>
      <c t="s" s="136" r="D8403">
        <v>5414</v>
      </c>
      <c t="s" s="136" r="E8403">
        <v>8491</v>
      </c>
      <c s="150" r="F8403"/>
    </row>
    <row r="8404">
      <c s="113" r="A8404">
        <v>213473001547</v>
      </c>
      <c t="s" s="136" r="B8404">
        <v>6523</v>
      </c>
      <c t="s" s="136" r="C8404">
        <v>5414</v>
      </c>
      <c t="s" s="136" r="D8404">
        <v>5414</v>
      </c>
      <c t="s" s="136" r="E8404">
        <v>12574</v>
      </c>
      <c s="150" r="F8404"/>
    </row>
    <row r="8405">
      <c s="113" r="A8405">
        <v>213473001598</v>
      </c>
      <c t="s" s="136" r="B8405">
        <v>6523</v>
      </c>
      <c t="s" s="136" r="C8405">
        <v>5414</v>
      </c>
      <c t="s" s="136" r="D8405">
        <v>5414</v>
      </c>
      <c t="s" s="136" r="E8405">
        <v>12575</v>
      </c>
      <c s="150" r="F8405"/>
    </row>
    <row r="8406">
      <c s="113" r="A8406">
        <v>213473001784</v>
      </c>
      <c t="s" s="136" r="B8406">
        <v>6523</v>
      </c>
      <c t="s" s="136" r="C8406">
        <v>5414</v>
      </c>
      <c t="s" s="136" r="D8406">
        <v>5414</v>
      </c>
      <c t="s" s="136" r="E8406">
        <v>12576</v>
      </c>
      <c s="150" r="F8406"/>
    </row>
    <row r="8407">
      <c s="113" r="A8407">
        <v>213473009001</v>
      </c>
      <c t="s" s="136" r="B8407">
        <v>6523</v>
      </c>
      <c t="s" s="136" r="C8407">
        <v>5414</v>
      </c>
      <c t="s" s="136" r="D8407">
        <v>5414</v>
      </c>
      <c t="s" s="136" r="E8407">
        <v>12577</v>
      </c>
      <c s="150" r="F8407"/>
    </row>
    <row r="8408">
      <c s="113" r="A8408">
        <v>213042000012</v>
      </c>
      <c t="s" s="136" r="B8408">
        <v>12563</v>
      </c>
      <c t="s" s="136" r="C8408">
        <v>5414</v>
      </c>
      <c t="s" s="136" r="D8408">
        <v>5414</v>
      </c>
      <c t="s" s="136" r="E8408">
        <v>12578</v>
      </c>
      <c s="150" r="F8408"/>
    </row>
    <row r="8409">
      <c s="113" r="A8409">
        <v>213042000055</v>
      </c>
      <c t="s" s="136" r="B8409">
        <v>12563</v>
      </c>
      <c t="s" s="136" r="C8409">
        <v>5414</v>
      </c>
      <c t="s" s="136" r="D8409">
        <v>5414</v>
      </c>
      <c t="s" s="136" r="E8409">
        <v>12579</v>
      </c>
      <c s="150" r="F8409"/>
    </row>
    <row r="8410">
      <c s="113" r="A8410">
        <v>213042000080</v>
      </c>
      <c t="s" s="136" r="B8410">
        <v>12563</v>
      </c>
      <c t="s" s="136" r="C8410">
        <v>5414</v>
      </c>
      <c t="s" s="136" r="D8410">
        <v>5414</v>
      </c>
      <c t="s" s="136" r="E8410">
        <v>12580</v>
      </c>
      <c s="150" r="F8410"/>
    </row>
    <row r="8411">
      <c s="113" r="A8411">
        <v>213042000098</v>
      </c>
      <c t="s" s="136" r="B8411">
        <v>12563</v>
      </c>
      <c t="s" s="136" r="C8411">
        <v>5414</v>
      </c>
      <c t="s" s="136" r="D8411">
        <v>5414</v>
      </c>
      <c t="s" s="136" r="E8411">
        <v>12581</v>
      </c>
      <c s="150" r="F8411"/>
    </row>
    <row r="8412">
      <c s="113" r="A8412">
        <v>213042000128</v>
      </c>
      <c t="s" s="136" r="B8412">
        <v>12563</v>
      </c>
      <c t="s" s="136" r="C8412">
        <v>5414</v>
      </c>
      <c t="s" s="136" r="D8412">
        <v>5414</v>
      </c>
      <c t="s" s="136" r="E8412">
        <v>12582</v>
      </c>
      <c s="150" r="F8412"/>
    </row>
    <row r="8413">
      <c s="113" r="A8413">
        <v>213042000136</v>
      </c>
      <c t="s" s="136" r="B8413">
        <v>12563</v>
      </c>
      <c t="s" s="136" r="C8413">
        <v>5414</v>
      </c>
      <c t="s" s="136" r="D8413">
        <v>5414</v>
      </c>
      <c t="s" s="136" r="E8413">
        <v>12583</v>
      </c>
      <c s="150" r="F8413"/>
    </row>
    <row r="8414">
      <c s="113" r="A8414">
        <v>213042009001</v>
      </c>
      <c t="s" s="136" r="B8414">
        <v>12563</v>
      </c>
      <c t="s" s="136" r="C8414">
        <v>5414</v>
      </c>
      <c t="s" s="136" r="D8414">
        <v>5414</v>
      </c>
      <c t="s" s="136" r="E8414">
        <v>10588</v>
      </c>
      <c s="150" r="F8414"/>
    </row>
    <row r="8415">
      <c s="113" r="A8415">
        <v>213042009002</v>
      </c>
      <c t="s" s="136" r="B8415">
        <v>12563</v>
      </c>
      <c t="s" s="136" r="C8415">
        <v>5414</v>
      </c>
      <c t="s" s="136" r="D8415">
        <v>5414</v>
      </c>
      <c t="s" s="136" r="E8415">
        <v>12584</v>
      </c>
      <c s="150" r="F8415"/>
    </row>
    <row r="8416">
      <c s="113" r="A8416">
        <v>213042009003</v>
      </c>
      <c t="s" s="136" r="B8416">
        <v>12563</v>
      </c>
      <c t="s" s="136" r="C8416">
        <v>5414</v>
      </c>
      <c t="s" s="136" r="D8416">
        <v>5414</v>
      </c>
      <c t="s" s="136" r="E8416">
        <v>12585</v>
      </c>
      <c s="150" r="F8416"/>
    </row>
    <row r="8417">
      <c s="113" r="A8417">
        <v>213042009004</v>
      </c>
      <c t="s" s="136" r="B8417">
        <v>12563</v>
      </c>
      <c t="s" s="136" r="C8417">
        <v>5414</v>
      </c>
      <c t="s" s="136" r="D8417">
        <v>5414</v>
      </c>
      <c t="s" s="136" r="E8417">
        <v>12586</v>
      </c>
      <c s="150" r="F8417"/>
    </row>
    <row r="8418">
      <c s="113" r="A8418">
        <v>213473000061</v>
      </c>
      <c t="s" s="136" r="B8418">
        <v>12563</v>
      </c>
      <c t="s" s="136" r="C8418">
        <v>5414</v>
      </c>
      <c t="s" s="136" r="D8418">
        <v>5414</v>
      </c>
      <c t="s" s="136" r="E8418">
        <v>5180</v>
      </c>
      <c s="150" r="F8418"/>
    </row>
    <row r="8419">
      <c s="113" r="A8419">
        <v>213473001474</v>
      </c>
      <c t="s" s="136" r="B8419">
        <v>12563</v>
      </c>
      <c t="s" s="136" r="C8419">
        <v>5414</v>
      </c>
      <c t="s" s="136" r="D8419">
        <v>5414</v>
      </c>
      <c t="s" s="136" r="E8419">
        <v>12587</v>
      </c>
      <c s="150" r="F8419"/>
    </row>
    <row r="8420">
      <c s="113" r="A8420">
        <v>213473001601</v>
      </c>
      <c t="s" s="136" r="B8420">
        <v>12563</v>
      </c>
      <c t="s" s="136" r="C8420">
        <v>5414</v>
      </c>
      <c t="s" s="136" r="D8420">
        <v>5414</v>
      </c>
      <c t="s" s="136" r="E8420">
        <v>12588</v>
      </c>
      <c s="150" r="F8420"/>
    </row>
    <row r="8421">
      <c s="113" r="A8421">
        <v>213549000006</v>
      </c>
      <c t="s" s="136" r="B8421">
        <v>5636</v>
      </c>
      <c t="s" s="136" r="C8421">
        <v>5414</v>
      </c>
      <c t="s" s="136" r="D8421">
        <v>5414</v>
      </c>
      <c t="s" s="136" r="E8421">
        <v>12589</v>
      </c>
      <c s="150" r="F8421"/>
    </row>
    <row r="8422">
      <c s="113" r="A8422">
        <v>213549001045</v>
      </c>
      <c t="s" s="136" r="B8422">
        <v>5636</v>
      </c>
      <c t="s" s="136" r="C8422">
        <v>5414</v>
      </c>
      <c t="s" s="136" r="D8422">
        <v>5414</v>
      </c>
      <c t="s" s="136" r="E8422">
        <v>5714</v>
      </c>
      <c s="150" r="F8422"/>
    </row>
    <row r="8423">
      <c s="113" r="A8423">
        <v>213549001134</v>
      </c>
      <c t="s" s="136" r="B8423">
        <v>5636</v>
      </c>
      <c t="s" s="136" r="C8423">
        <v>5414</v>
      </c>
      <c t="s" s="136" r="D8423">
        <v>5414</v>
      </c>
      <c t="s" s="136" r="E8423">
        <v>12590</v>
      </c>
      <c s="150" r="F8423"/>
    </row>
    <row r="8424">
      <c s="113" r="A8424">
        <v>213549001967</v>
      </c>
      <c t="s" s="136" r="B8424">
        <v>5636</v>
      </c>
      <c t="s" s="136" r="C8424">
        <v>5414</v>
      </c>
      <c t="s" s="136" r="D8424">
        <v>5414</v>
      </c>
      <c t="s" s="136" r="E8424">
        <v>9662</v>
      </c>
      <c s="150" r="F8424"/>
    </row>
    <row r="8425">
      <c s="113" r="A8425">
        <v>213549002106</v>
      </c>
      <c t="s" s="136" r="B8425">
        <v>5636</v>
      </c>
      <c t="s" s="136" r="C8425">
        <v>5414</v>
      </c>
      <c t="s" s="136" r="D8425">
        <v>5414</v>
      </c>
      <c t="s" s="136" r="E8425">
        <v>12591</v>
      </c>
      <c s="150" r="F8425"/>
    </row>
    <row r="8426">
      <c s="113" r="A8426">
        <v>213549002688</v>
      </c>
      <c t="s" s="136" r="B8426">
        <v>5636</v>
      </c>
      <c t="s" s="136" r="C8426">
        <v>5414</v>
      </c>
      <c t="s" s="136" r="D8426">
        <v>5414</v>
      </c>
      <c t="s" s="136" r="E8426">
        <v>12592</v>
      </c>
      <c s="150" r="F8426"/>
    </row>
    <row r="8427">
      <c s="113" r="A8427">
        <v>213549002777</v>
      </c>
      <c t="s" s="136" r="B8427">
        <v>5636</v>
      </c>
      <c t="s" s="136" r="C8427">
        <v>5414</v>
      </c>
      <c t="s" s="136" r="D8427">
        <v>5414</v>
      </c>
      <c t="s" s="136" r="E8427">
        <v>5180</v>
      </c>
      <c s="150" r="F8427"/>
    </row>
    <row r="8428">
      <c s="113" r="A8428">
        <v>213549003234</v>
      </c>
      <c t="s" s="136" r="B8428">
        <v>5636</v>
      </c>
      <c t="s" s="136" r="C8428">
        <v>5414</v>
      </c>
      <c t="s" s="136" r="D8428">
        <v>5414</v>
      </c>
      <c t="s" s="136" r="E8428">
        <v>12593</v>
      </c>
      <c s="150" r="F8428"/>
    </row>
    <row r="8429">
      <c s="113" r="A8429">
        <v>213473001458</v>
      </c>
      <c t="s" s="136" r="B8429">
        <v>5636</v>
      </c>
      <c t="s" s="136" r="C8429">
        <v>5414</v>
      </c>
      <c t="s" s="136" r="D8429">
        <v>5414</v>
      </c>
      <c t="s" s="136" r="E8429">
        <v>7037</v>
      </c>
      <c s="150" r="F8429"/>
    </row>
    <row r="8430">
      <c s="113" r="A8430">
        <v>213549000031</v>
      </c>
      <c t="s" s="136" r="B8430">
        <v>5636</v>
      </c>
      <c t="s" s="136" r="C8430">
        <v>5414</v>
      </c>
      <c t="s" s="136" r="D8430">
        <v>5414</v>
      </c>
      <c t="s" s="136" r="E8430">
        <v>8301</v>
      </c>
      <c s="150" r="F8430"/>
    </row>
    <row r="8431">
      <c s="113" r="A8431">
        <v>213549001169</v>
      </c>
      <c t="s" s="136" r="B8431">
        <v>5636</v>
      </c>
      <c t="s" s="136" r="C8431">
        <v>5414</v>
      </c>
      <c t="s" s="136" r="D8431">
        <v>5414</v>
      </c>
      <c t="s" s="136" r="E8431">
        <v>12594</v>
      </c>
      <c s="150" r="F8431"/>
    </row>
    <row r="8432">
      <c s="113" r="A8432">
        <v>213549001177</v>
      </c>
      <c t="s" s="136" r="B8432">
        <v>5636</v>
      </c>
      <c t="s" s="136" r="C8432">
        <v>5414</v>
      </c>
      <c t="s" s="136" r="D8432">
        <v>5414</v>
      </c>
      <c t="s" s="136" r="E8432">
        <v>12595</v>
      </c>
      <c s="150" r="F8432"/>
    </row>
    <row r="8433">
      <c s="113" r="A8433">
        <v>213549001240</v>
      </c>
      <c t="s" s="136" r="B8433">
        <v>5636</v>
      </c>
      <c t="s" s="136" r="C8433">
        <v>5414</v>
      </c>
      <c t="s" s="136" r="D8433">
        <v>5414</v>
      </c>
      <c t="s" s="136" r="E8433">
        <v>12596</v>
      </c>
      <c s="150" r="F8433"/>
    </row>
    <row r="8434">
      <c s="113" r="A8434">
        <v>213549002670</v>
      </c>
      <c t="s" s="136" r="B8434">
        <v>5636</v>
      </c>
      <c t="s" s="136" r="C8434">
        <v>5414</v>
      </c>
      <c t="s" s="136" r="D8434">
        <v>5414</v>
      </c>
      <c t="s" s="136" r="E8434">
        <v>12597</v>
      </c>
      <c s="150" r="F8434"/>
    </row>
    <row r="8435">
      <c s="113" r="A8435">
        <v>213549002696</v>
      </c>
      <c t="s" s="136" r="B8435">
        <v>5636</v>
      </c>
      <c t="s" s="136" r="C8435">
        <v>5414</v>
      </c>
      <c t="s" s="136" r="D8435">
        <v>5414</v>
      </c>
      <c t="s" s="136" r="E8435">
        <v>12598</v>
      </c>
      <c s="150" r="F8435"/>
    </row>
    <row r="8436">
      <c s="113" r="A8436">
        <v>213549002726</v>
      </c>
      <c t="s" s="136" r="B8436">
        <v>5636</v>
      </c>
      <c t="s" s="136" r="C8436">
        <v>5414</v>
      </c>
      <c t="s" s="136" r="D8436">
        <v>5414</v>
      </c>
      <c t="s" s="136" r="E8436">
        <v>12599</v>
      </c>
      <c s="150" r="F8436"/>
    </row>
    <row r="8437">
      <c s="113" r="A8437">
        <v>213549000081</v>
      </c>
      <c t="s" s="136" r="B8437">
        <v>12600</v>
      </c>
      <c t="s" s="136" r="C8437">
        <v>5414</v>
      </c>
      <c t="s" s="136" r="D8437">
        <v>5414</v>
      </c>
      <c t="s" s="136" r="E8437">
        <v>12601</v>
      </c>
      <c s="150" r="F8437"/>
    </row>
    <row r="8438">
      <c s="113" r="A8438">
        <v>213549000111</v>
      </c>
      <c t="s" s="136" r="B8438">
        <v>12600</v>
      </c>
      <c t="s" s="136" r="C8438">
        <v>5414</v>
      </c>
      <c t="s" s="136" r="D8438">
        <v>5414</v>
      </c>
      <c t="s" s="136" r="E8438">
        <v>12602</v>
      </c>
      <c s="150" r="F8438"/>
    </row>
    <row r="8439">
      <c s="113" r="A8439">
        <v>213549001207</v>
      </c>
      <c t="s" s="136" r="B8439">
        <v>12600</v>
      </c>
      <c t="s" s="136" r="C8439">
        <v>5414</v>
      </c>
      <c t="s" s="136" r="D8439">
        <v>5414</v>
      </c>
      <c t="s" s="136" r="E8439">
        <v>12603</v>
      </c>
      <c s="150" r="F8439"/>
    </row>
    <row r="8440">
      <c s="113" r="A8440">
        <v>213549001592</v>
      </c>
      <c t="s" s="136" r="B8440">
        <v>12600</v>
      </c>
      <c t="s" s="136" r="C8440">
        <v>5414</v>
      </c>
      <c t="s" s="136" r="D8440">
        <v>5414</v>
      </c>
      <c t="s" s="136" r="E8440">
        <v>12604</v>
      </c>
      <c s="150" r="F8440"/>
    </row>
    <row r="8441">
      <c s="113" r="A8441">
        <v>213549001614</v>
      </c>
      <c t="s" s="136" r="B8441">
        <v>12600</v>
      </c>
      <c t="s" s="136" r="C8441">
        <v>5414</v>
      </c>
      <c t="s" s="136" r="D8441">
        <v>5414</v>
      </c>
      <c t="s" s="136" r="E8441">
        <v>12605</v>
      </c>
      <c s="150" r="F8441"/>
    </row>
    <row r="8442">
      <c s="113" r="A8442">
        <v>213549002173</v>
      </c>
      <c t="s" s="136" r="B8442">
        <v>12600</v>
      </c>
      <c t="s" s="136" r="C8442">
        <v>5414</v>
      </c>
      <c t="s" s="136" r="D8442">
        <v>5414</v>
      </c>
      <c t="s" s="136" r="E8442">
        <v>12606</v>
      </c>
      <c s="150" r="F8442"/>
    </row>
    <row r="8443">
      <c s="113" r="A8443">
        <v>213549002211</v>
      </c>
      <c t="s" s="136" r="B8443">
        <v>12600</v>
      </c>
      <c t="s" s="136" r="C8443">
        <v>5414</v>
      </c>
      <c t="s" s="136" r="D8443">
        <v>5414</v>
      </c>
      <c t="s" s="136" r="E8443">
        <v>12607</v>
      </c>
      <c s="150" r="F8443"/>
    </row>
    <row r="8444">
      <c s="113" r="A8444">
        <v>213549003200</v>
      </c>
      <c t="s" s="136" r="B8444">
        <v>12600</v>
      </c>
      <c t="s" s="136" r="C8444">
        <v>5414</v>
      </c>
      <c t="s" s="136" r="D8444">
        <v>5414</v>
      </c>
      <c t="s" s="136" r="E8444">
        <v>12608</v>
      </c>
      <c s="150" r="F8444"/>
    </row>
    <row r="8445">
      <c s="113" r="A8445">
        <v>213549003366</v>
      </c>
      <c t="s" s="136" r="B8445">
        <v>12600</v>
      </c>
      <c t="s" s="136" r="C8445">
        <v>5414</v>
      </c>
      <c t="s" s="136" r="D8445">
        <v>5414</v>
      </c>
      <c t="s" s="136" r="E8445">
        <v>12609</v>
      </c>
      <c s="150" r="F8445"/>
    </row>
    <row r="8446">
      <c s="113" r="A8446">
        <v>213810000116</v>
      </c>
      <c t="s" s="136" r="B8446">
        <v>12600</v>
      </c>
      <c t="s" s="136" r="C8446">
        <v>5414</v>
      </c>
      <c t="s" s="136" r="D8446">
        <v>5414</v>
      </c>
      <c t="s" s="136" r="E8446">
        <v>12610</v>
      </c>
      <c s="150" r="F8446"/>
    </row>
    <row r="8447">
      <c s="113" r="A8447">
        <v>213549001347</v>
      </c>
      <c t="s" s="136" r="B8447">
        <v>5636</v>
      </c>
      <c t="s" s="136" r="C8447">
        <v>5414</v>
      </c>
      <c t="s" s="136" r="D8447">
        <v>5414</v>
      </c>
      <c t="s" s="136" r="E8447">
        <v>12611</v>
      </c>
      <c s="150" r="F8447"/>
    </row>
    <row r="8448">
      <c s="113" r="A8448">
        <v>213549002556</v>
      </c>
      <c t="s" s="136" r="B8448">
        <v>5636</v>
      </c>
      <c t="s" s="136" r="C8448">
        <v>5414</v>
      </c>
      <c t="s" s="136" r="D8448">
        <v>5414</v>
      </c>
      <c t="s" s="136" r="E8448">
        <v>12612</v>
      </c>
      <c s="150" r="F8448"/>
    </row>
    <row r="8449">
      <c s="113" r="A8449">
        <v>213549002190</v>
      </c>
      <c t="s" s="136" r="B8449">
        <v>5636</v>
      </c>
      <c t="s" s="136" r="C8449">
        <v>5414</v>
      </c>
      <c t="s" s="136" r="D8449">
        <v>5414</v>
      </c>
      <c t="s" s="136" r="E8449">
        <v>12613</v>
      </c>
      <c s="150" r="F8449"/>
    </row>
    <row r="8450">
      <c s="113" r="A8450">
        <v>213549001703</v>
      </c>
      <c t="s" s="136" r="B8450">
        <v>5636</v>
      </c>
      <c t="s" s="136" r="C8450">
        <v>5414</v>
      </c>
      <c t="s" s="136" r="D8450">
        <v>5414</v>
      </c>
      <c t="s" s="136" r="E8450">
        <v>5590</v>
      </c>
      <c s="150" r="F8450"/>
    </row>
    <row r="8451">
      <c s="113" r="A8451">
        <v>213549001975</v>
      </c>
      <c t="s" s="136" r="B8451">
        <v>5636</v>
      </c>
      <c t="s" s="136" r="C8451">
        <v>5414</v>
      </c>
      <c t="s" s="136" r="D8451">
        <v>5414</v>
      </c>
      <c t="s" s="136" r="E8451">
        <v>7721</v>
      </c>
      <c s="150" r="F8451"/>
    </row>
    <row r="8452">
      <c s="113" r="A8452">
        <v>213549002157</v>
      </c>
      <c t="s" s="136" r="B8452">
        <v>5636</v>
      </c>
      <c t="s" s="136" r="C8452">
        <v>5414</v>
      </c>
      <c t="s" s="136" r="D8452">
        <v>5414</v>
      </c>
      <c t="s" s="136" r="E8452">
        <v>12614</v>
      </c>
      <c s="150" r="F8452"/>
    </row>
    <row r="8453">
      <c s="113" r="A8453">
        <v>213549002742</v>
      </c>
      <c t="s" s="136" r="B8453">
        <v>5636</v>
      </c>
      <c t="s" s="136" r="C8453">
        <v>5414</v>
      </c>
      <c t="s" s="136" r="D8453">
        <v>5414</v>
      </c>
      <c t="s" s="136" r="E8453">
        <v>3867</v>
      </c>
      <c s="150" r="F8453"/>
    </row>
    <row r="8454">
      <c s="113" r="A8454">
        <v>213549001371</v>
      </c>
      <c t="s" s="136" r="B8454">
        <v>12600</v>
      </c>
      <c t="s" s="136" r="C8454">
        <v>5414</v>
      </c>
      <c t="s" s="136" r="D8454">
        <v>5414</v>
      </c>
      <c t="s" s="136" r="E8454">
        <v>12615</v>
      </c>
      <c s="150" r="F8454"/>
    </row>
    <row r="8455">
      <c s="113" r="A8455">
        <v>213549002785</v>
      </c>
      <c t="s" s="136" r="B8455">
        <v>12600</v>
      </c>
      <c t="s" s="136" r="C8455">
        <v>5414</v>
      </c>
      <c t="s" s="136" r="D8455">
        <v>5414</v>
      </c>
      <c t="s" s="136" r="E8455">
        <v>2895</v>
      </c>
      <c s="150" r="F8455"/>
    </row>
    <row r="8456">
      <c s="113" r="A8456">
        <v>213549002891</v>
      </c>
      <c t="s" s="136" r="B8456">
        <v>12600</v>
      </c>
      <c t="s" s="136" r="C8456">
        <v>5414</v>
      </c>
      <c t="s" s="136" r="D8456">
        <v>5414</v>
      </c>
      <c t="s" s="136" r="E8456">
        <v>12616</v>
      </c>
      <c s="150" r="F8456"/>
    </row>
    <row r="8457">
      <c s="113" r="A8457">
        <v>213549002912</v>
      </c>
      <c t="s" s="136" r="B8457">
        <v>12600</v>
      </c>
      <c t="s" s="136" r="C8457">
        <v>5414</v>
      </c>
      <c t="s" s="136" r="D8457">
        <v>5414</v>
      </c>
      <c t="s" s="136" r="E8457">
        <v>12617</v>
      </c>
      <c s="150" r="F8457"/>
    </row>
    <row r="8458">
      <c s="113" r="A8458">
        <v>213810000019</v>
      </c>
      <c t="s" s="136" r="B8458">
        <v>12600</v>
      </c>
      <c t="s" s="136" r="C8458">
        <v>5414</v>
      </c>
      <c t="s" s="136" r="D8458">
        <v>5414</v>
      </c>
      <c t="s" s="136" r="E8458">
        <v>12618</v>
      </c>
      <c s="150" r="F8458"/>
    </row>
    <row r="8459">
      <c s="113" r="A8459">
        <v>213810000043</v>
      </c>
      <c t="s" s="136" r="B8459">
        <v>12600</v>
      </c>
      <c t="s" s="136" r="C8459">
        <v>5414</v>
      </c>
      <c t="s" s="136" r="D8459">
        <v>5414</v>
      </c>
      <c t="s" s="136" r="E8459">
        <v>12619</v>
      </c>
      <c s="150" r="F8459"/>
    </row>
    <row r="8460">
      <c s="113" r="A8460">
        <v>413549002415</v>
      </c>
      <c t="s" s="136" r="B8460">
        <v>12600</v>
      </c>
      <c t="s" s="136" r="C8460">
        <v>5414</v>
      </c>
      <c t="s" s="136" r="D8460">
        <v>5414</v>
      </c>
      <c t="s" s="136" r="E8460">
        <v>12620</v>
      </c>
      <c s="150" r="F8460"/>
    </row>
    <row r="8461">
      <c s="113" r="A8461">
        <v>213549001266</v>
      </c>
      <c t="s" s="136" r="B8461">
        <v>5636</v>
      </c>
      <c t="s" s="136" r="C8461">
        <v>5414</v>
      </c>
      <c t="s" s="136" r="D8461">
        <v>5414</v>
      </c>
      <c t="s" s="136" r="E8461">
        <v>12479</v>
      </c>
      <c s="150" r="F8461"/>
    </row>
    <row r="8462">
      <c s="113" r="A8462">
        <v>213549003449</v>
      </c>
      <c t="s" s="136" r="B8462">
        <v>5636</v>
      </c>
      <c t="s" s="136" r="C8462">
        <v>5414</v>
      </c>
      <c t="s" s="136" r="D8462">
        <v>5414</v>
      </c>
      <c t="s" s="136" r="E8462">
        <v>12621</v>
      </c>
      <c s="150" r="F8462"/>
    </row>
    <row r="8463">
      <c s="113" r="A8463">
        <v>113549000141</v>
      </c>
      <c t="s" s="136" r="B8463">
        <v>5636</v>
      </c>
      <c t="s" s="136" r="C8463">
        <v>5414</v>
      </c>
      <c t="s" s="136" r="D8463">
        <v>5414</v>
      </c>
      <c t="s" s="136" r="E8463">
        <v>12110</v>
      </c>
      <c s="150" r="F8463"/>
    </row>
    <row r="8464">
      <c s="113" r="A8464">
        <v>213549000057</v>
      </c>
      <c t="s" s="136" r="B8464">
        <v>5636</v>
      </c>
      <c t="s" s="136" r="C8464">
        <v>5414</v>
      </c>
      <c t="s" s="136" r="D8464">
        <v>5414</v>
      </c>
      <c t="s" s="136" r="E8464">
        <v>12622</v>
      </c>
      <c s="150" r="F8464"/>
    </row>
    <row r="8465">
      <c s="113" r="A8465">
        <v>213549002513</v>
      </c>
      <c t="s" s="136" r="B8465">
        <v>5636</v>
      </c>
      <c t="s" s="136" r="C8465">
        <v>5414</v>
      </c>
      <c t="s" s="136" r="D8465">
        <v>5414</v>
      </c>
      <c t="s" s="136" r="E8465">
        <v>12623</v>
      </c>
      <c s="150" r="F8465"/>
    </row>
    <row r="8466">
      <c s="113" r="A8466">
        <v>213549003307</v>
      </c>
      <c t="s" s="136" r="B8466">
        <v>5636</v>
      </c>
      <c t="s" s="136" r="C8466">
        <v>5414</v>
      </c>
      <c t="s" s="136" r="D8466">
        <v>5414</v>
      </c>
      <c t="s" s="136" r="E8466">
        <v>5651</v>
      </c>
      <c s="150" r="F8466"/>
    </row>
    <row r="8467">
      <c s="113" r="A8467">
        <v>213549002041</v>
      </c>
      <c t="s" s="136" r="B8467">
        <v>12600</v>
      </c>
      <c t="s" s="136" r="C8467">
        <v>5414</v>
      </c>
      <c t="s" s="136" r="D8467">
        <v>5414</v>
      </c>
      <c t="s" s="136" r="E8467">
        <v>12624</v>
      </c>
      <c s="150" r="F8467"/>
    </row>
    <row r="8468">
      <c s="113" r="A8468">
        <v>213549002076</v>
      </c>
      <c t="s" s="136" r="B8468">
        <v>12600</v>
      </c>
      <c t="s" s="136" r="C8468">
        <v>5414</v>
      </c>
      <c t="s" s="136" r="D8468">
        <v>5414</v>
      </c>
      <c t="s" s="136" r="E8468">
        <v>12625</v>
      </c>
      <c s="150" r="F8468"/>
    </row>
    <row r="8469">
      <c s="113" r="A8469">
        <v>213549002491</v>
      </c>
      <c t="s" s="136" r="B8469">
        <v>12600</v>
      </c>
      <c t="s" s="136" r="C8469">
        <v>5414</v>
      </c>
      <c t="s" s="136" r="D8469">
        <v>5414</v>
      </c>
      <c t="s" s="136" r="E8469">
        <v>12626</v>
      </c>
      <c s="150" r="F8469"/>
    </row>
    <row r="8470">
      <c s="113" r="A8470">
        <v>213549002653</v>
      </c>
      <c t="s" s="136" r="B8470">
        <v>12600</v>
      </c>
      <c t="s" s="136" r="C8470">
        <v>5414</v>
      </c>
      <c t="s" s="136" r="D8470">
        <v>5414</v>
      </c>
      <c t="s" s="136" r="E8470">
        <v>12627</v>
      </c>
      <c s="150" r="F8470"/>
    </row>
    <row r="8471">
      <c s="113" r="A8471">
        <v>213549003277</v>
      </c>
      <c t="s" s="136" r="B8471">
        <v>12600</v>
      </c>
      <c t="s" s="136" r="C8471">
        <v>5414</v>
      </c>
      <c t="s" s="136" r="D8471">
        <v>5414</v>
      </c>
      <c t="s" s="136" r="E8471">
        <v>12628</v>
      </c>
      <c s="150" r="F8471"/>
    </row>
    <row r="8472">
      <c s="113" r="A8472">
        <v>213549001959</v>
      </c>
      <c t="s" s="136" r="B8472">
        <v>5636</v>
      </c>
      <c t="s" s="136" r="C8472">
        <v>5414</v>
      </c>
      <c t="s" s="136" r="D8472">
        <v>5414</v>
      </c>
      <c t="s" s="136" r="E8472">
        <v>9646</v>
      </c>
      <c s="150" r="F8472"/>
    </row>
    <row r="8473">
      <c s="113" r="A8473">
        <v>213549003048</v>
      </c>
      <c t="s" s="136" r="B8473">
        <v>5636</v>
      </c>
      <c t="s" s="136" r="C8473">
        <v>5414</v>
      </c>
      <c t="s" s="136" r="D8473">
        <v>5414</v>
      </c>
      <c t="s" s="136" r="E8473">
        <v>12629</v>
      </c>
      <c s="150" r="F8473"/>
    </row>
    <row r="8474">
      <c s="113" r="A8474">
        <v>213549003099</v>
      </c>
      <c t="s" s="136" r="B8474">
        <v>5636</v>
      </c>
      <c t="s" s="136" r="C8474">
        <v>5414</v>
      </c>
      <c t="s" s="136" r="D8474">
        <v>5414</v>
      </c>
      <c t="s" s="136" r="E8474">
        <v>12630</v>
      </c>
      <c s="150" r="F8474"/>
    </row>
    <row r="8475">
      <c s="113" r="A8475">
        <v>213580000022</v>
      </c>
      <c t="s" s="136" r="B8475">
        <v>5643</v>
      </c>
      <c t="s" s="136" r="C8475">
        <v>5414</v>
      </c>
      <c t="s" s="136" r="D8475">
        <v>5414</v>
      </c>
      <c t="s" s="136" r="E8475">
        <v>12631</v>
      </c>
      <c s="150" r="F8475"/>
    </row>
    <row r="8476">
      <c s="113" r="A8476">
        <v>213580000090</v>
      </c>
      <c t="s" s="136" r="B8476">
        <v>5643</v>
      </c>
      <c t="s" s="136" r="C8476">
        <v>5414</v>
      </c>
      <c t="s" s="136" r="D8476">
        <v>5414</v>
      </c>
      <c t="s" s="136" r="E8476">
        <v>12632</v>
      </c>
      <c s="150" r="F8476"/>
    </row>
    <row r="8477">
      <c s="113" r="A8477">
        <v>213473000290</v>
      </c>
      <c t="s" s="136" r="B8477">
        <v>5643</v>
      </c>
      <c t="s" s="136" r="C8477">
        <v>5414</v>
      </c>
      <c t="s" s="136" r="D8477">
        <v>5414</v>
      </c>
      <c t="s" s="136" r="E8477">
        <v>11453</v>
      </c>
      <c s="150" r="F8477"/>
    </row>
    <row r="8478">
      <c s="113" r="A8478">
        <v>213580000031</v>
      </c>
      <c t="s" s="136" r="B8478">
        <v>5643</v>
      </c>
      <c t="s" s="136" r="C8478">
        <v>5414</v>
      </c>
      <c t="s" s="136" r="D8478">
        <v>5414</v>
      </c>
      <c t="s" s="136" r="E8478">
        <v>7297</v>
      </c>
      <c s="150" r="F8478"/>
    </row>
    <row r="8479">
      <c s="113" r="A8479">
        <v>213600000006</v>
      </c>
      <c t="s" s="136" r="B8479">
        <v>5647</v>
      </c>
      <c t="s" s="136" r="C8479">
        <v>5414</v>
      </c>
      <c t="s" s="136" r="D8479">
        <v>5414</v>
      </c>
      <c t="s" s="136" r="E8479">
        <v>12633</v>
      </c>
      <c s="150" r="F8479"/>
    </row>
    <row r="8480">
      <c s="113" r="A8480">
        <v>213600000008</v>
      </c>
      <c t="s" s="136" r="B8480">
        <v>5647</v>
      </c>
      <c t="s" s="136" r="C8480">
        <v>5414</v>
      </c>
      <c t="s" s="136" r="D8480">
        <v>5414</v>
      </c>
      <c t="s" s="136" r="E8480">
        <v>12634</v>
      </c>
      <c s="150" r="F8480"/>
    </row>
    <row r="8481">
      <c s="113" r="A8481">
        <v>213600000083</v>
      </c>
      <c t="s" s="136" r="B8481">
        <v>5647</v>
      </c>
      <c t="s" s="136" r="C8481">
        <v>5414</v>
      </c>
      <c t="s" s="136" r="D8481">
        <v>5414</v>
      </c>
      <c t="s" s="136" r="E8481">
        <v>12635</v>
      </c>
      <c s="150" r="F8481"/>
    </row>
    <row r="8482">
      <c s="113" r="A8482">
        <v>213600000334</v>
      </c>
      <c t="s" s="136" r="B8482">
        <v>5647</v>
      </c>
      <c t="s" s="136" r="C8482">
        <v>5414</v>
      </c>
      <c t="s" s="136" r="D8482">
        <v>5414</v>
      </c>
      <c t="s" s="136" r="E8482">
        <v>12636</v>
      </c>
      <c s="150" r="F8482"/>
    </row>
    <row r="8483">
      <c s="113" r="A8483">
        <v>213600000393</v>
      </c>
      <c t="s" s="136" r="B8483">
        <v>5647</v>
      </c>
      <c t="s" s="136" r="C8483">
        <v>5414</v>
      </c>
      <c t="s" s="136" r="D8483">
        <v>5414</v>
      </c>
      <c t="s" s="136" r="E8483">
        <v>3974</v>
      </c>
      <c s="150" r="F8483"/>
    </row>
    <row r="8484">
      <c s="113" r="A8484">
        <v>213600000423</v>
      </c>
      <c t="s" s="136" r="B8484">
        <v>5647</v>
      </c>
      <c t="s" s="136" r="C8484">
        <v>5414</v>
      </c>
      <c t="s" s="136" r="D8484">
        <v>5414</v>
      </c>
      <c t="s" s="136" r="E8484">
        <v>12637</v>
      </c>
      <c s="150" r="F8484"/>
    </row>
    <row r="8485">
      <c s="113" r="A8485">
        <v>213600000555</v>
      </c>
      <c t="s" s="136" r="B8485">
        <v>5647</v>
      </c>
      <c t="s" s="136" r="C8485">
        <v>5414</v>
      </c>
      <c t="s" s="136" r="D8485">
        <v>5414</v>
      </c>
      <c t="s" s="136" r="E8485">
        <v>12638</v>
      </c>
      <c s="150" r="F8485"/>
    </row>
    <row r="8486">
      <c s="113" r="A8486">
        <v>213600000725</v>
      </c>
      <c t="s" s="136" r="B8486">
        <v>5647</v>
      </c>
      <c t="s" s="136" r="C8486">
        <v>5414</v>
      </c>
      <c t="s" s="136" r="D8486">
        <v>5414</v>
      </c>
      <c t="s" s="136" r="E8486">
        <v>12639</v>
      </c>
      <c s="150" r="F8486"/>
    </row>
    <row r="8487">
      <c s="113" r="A8487">
        <v>213600009003</v>
      </c>
      <c t="s" s="136" r="B8487">
        <v>5647</v>
      </c>
      <c t="s" s="136" r="C8487">
        <v>5414</v>
      </c>
      <c t="s" s="136" r="D8487">
        <v>5414</v>
      </c>
      <c t="s" s="136" r="E8487">
        <v>12640</v>
      </c>
      <c s="150" r="F8487"/>
    </row>
    <row r="8488">
      <c s="113" r="A8488">
        <v>213600000003</v>
      </c>
      <c t="s" s="136" r="B8488">
        <v>12641</v>
      </c>
      <c t="s" s="136" r="C8488">
        <v>5414</v>
      </c>
      <c t="s" s="136" r="D8488">
        <v>5414</v>
      </c>
      <c t="s" s="136" r="E8488">
        <v>12642</v>
      </c>
      <c s="150" r="F8488"/>
    </row>
    <row r="8489">
      <c s="113" r="A8489">
        <v>213600000005</v>
      </c>
      <c t="s" s="136" r="B8489">
        <v>12641</v>
      </c>
      <c t="s" s="136" r="C8489">
        <v>5414</v>
      </c>
      <c t="s" s="136" r="D8489">
        <v>5414</v>
      </c>
      <c t="s" s="136" r="E8489">
        <v>12643</v>
      </c>
      <c s="150" r="F8489"/>
    </row>
    <row r="8490">
      <c s="113" r="A8490">
        <v>213600000300</v>
      </c>
      <c t="s" s="136" r="B8490">
        <v>12641</v>
      </c>
      <c t="s" s="136" r="C8490">
        <v>5414</v>
      </c>
      <c t="s" s="136" r="D8490">
        <v>5414</v>
      </c>
      <c t="s" s="136" r="E8490">
        <v>12644</v>
      </c>
      <c s="150" r="F8490"/>
    </row>
    <row r="8491">
      <c s="113" r="A8491">
        <v>213600000318</v>
      </c>
      <c t="s" s="136" r="B8491">
        <v>12641</v>
      </c>
      <c t="s" s="136" r="C8491">
        <v>5414</v>
      </c>
      <c t="s" s="136" r="D8491">
        <v>5414</v>
      </c>
      <c t="s" s="136" r="E8491">
        <v>12645</v>
      </c>
      <c s="150" r="F8491"/>
    </row>
    <row r="8492">
      <c s="113" r="A8492">
        <v>213600000326</v>
      </c>
      <c t="s" s="136" r="B8492">
        <v>12641</v>
      </c>
      <c t="s" s="136" r="C8492">
        <v>5414</v>
      </c>
      <c t="s" s="136" r="D8492">
        <v>5414</v>
      </c>
      <c t="s" s="136" r="E8492">
        <v>12646</v>
      </c>
      <c s="150" r="F8492"/>
    </row>
    <row r="8493">
      <c s="113" r="A8493">
        <v>213600000369</v>
      </c>
      <c t="s" s="136" r="B8493">
        <v>12641</v>
      </c>
      <c t="s" s="136" r="C8493">
        <v>5414</v>
      </c>
      <c t="s" s="136" r="D8493">
        <v>5414</v>
      </c>
      <c t="s" s="136" r="E8493">
        <v>12413</v>
      </c>
      <c s="150" r="F8493"/>
    </row>
    <row r="8494">
      <c s="113" r="A8494">
        <v>213600000415</v>
      </c>
      <c t="s" s="136" r="B8494">
        <v>12641</v>
      </c>
      <c t="s" s="136" r="C8494">
        <v>5414</v>
      </c>
      <c t="s" s="136" r="D8494">
        <v>5414</v>
      </c>
      <c t="s" s="136" r="E8494">
        <v>12647</v>
      </c>
      <c s="150" r="F8494"/>
    </row>
    <row r="8495">
      <c s="113" r="A8495">
        <v>213600000628</v>
      </c>
      <c t="s" s="136" r="B8495">
        <v>12641</v>
      </c>
      <c t="s" s="136" r="C8495">
        <v>5414</v>
      </c>
      <c t="s" s="136" r="D8495">
        <v>5414</v>
      </c>
      <c t="s" s="136" r="E8495">
        <v>12648</v>
      </c>
      <c s="150" r="F8495"/>
    </row>
    <row r="8496">
      <c s="113" r="A8496">
        <v>213600000636</v>
      </c>
      <c t="s" s="136" r="B8496">
        <v>12641</v>
      </c>
      <c t="s" s="136" r="C8496">
        <v>5414</v>
      </c>
      <c t="s" s="136" r="D8496">
        <v>5414</v>
      </c>
      <c t="s" s="136" r="E8496">
        <v>12649</v>
      </c>
      <c s="150" r="F8496"/>
    </row>
    <row r="8497">
      <c s="113" r="A8497">
        <v>213600000652</v>
      </c>
      <c t="s" s="136" r="B8497">
        <v>12641</v>
      </c>
      <c t="s" s="136" r="C8497">
        <v>5414</v>
      </c>
      <c t="s" s="136" r="D8497">
        <v>5414</v>
      </c>
      <c t="s" s="136" r="E8497">
        <v>12650</v>
      </c>
      <c s="150" r="F8497"/>
    </row>
    <row r="8498">
      <c s="113" r="A8498">
        <v>213600000661</v>
      </c>
      <c t="s" s="136" r="B8498">
        <v>12641</v>
      </c>
      <c t="s" s="136" r="C8498">
        <v>5414</v>
      </c>
      <c t="s" s="136" r="D8498">
        <v>5414</v>
      </c>
      <c t="s" s="136" r="E8498">
        <v>12651</v>
      </c>
      <c s="150" r="F8498"/>
    </row>
    <row r="8499">
      <c s="113" r="A8499">
        <v>213600000679</v>
      </c>
      <c t="s" s="136" r="B8499">
        <v>12641</v>
      </c>
      <c t="s" s="136" r="C8499">
        <v>5414</v>
      </c>
      <c t="s" s="136" r="D8499">
        <v>5414</v>
      </c>
      <c t="s" s="136" r="E8499">
        <v>12652</v>
      </c>
      <c s="150" r="F8499"/>
    </row>
    <row r="8500">
      <c s="113" r="A8500">
        <v>213600000687</v>
      </c>
      <c t="s" s="136" r="B8500">
        <v>12641</v>
      </c>
      <c t="s" s="136" r="C8500">
        <v>5414</v>
      </c>
      <c t="s" s="136" r="D8500">
        <v>5414</v>
      </c>
      <c t="s" s="136" r="E8500">
        <v>12653</v>
      </c>
      <c s="150" r="F8500"/>
    </row>
    <row r="8501">
      <c s="113" r="A8501">
        <v>213600000750</v>
      </c>
      <c t="s" s="136" r="B8501">
        <v>12641</v>
      </c>
      <c t="s" s="136" r="C8501">
        <v>5414</v>
      </c>
      <c t="s" s="136" r="D8501">
        <v>5414</v>
      </c>
      <c t="s" s="136" r="E8501">
        <v>12654</v>
      </c>
      <c s="150" r="F8501"/>
    </row>
    <row r="8502">
      <c s="113" r="A8502">
        <v>213600000768</v>
      </c>
      <c t="s" s="136" r="B8502">
        <v>12641</v>
      </c>
      <c t="s" s="136" r="C8502">
        <v>5414</v>
      </c>
      <c t="s" s="136" r="D8502">
        <v>5414</v>
      </c>
      <c t="s" s="136" r="E8502">
        <v>12655</v>
      </c>
      <c s="150" r="F8502"/>
    </row>
    <row r="8503">
      <c s="113" r="A8503">
        <v>213600000784</v>
      </c>
      <c t="s" s="136" r="B8503">
        <v>12641</v>
      </c>
      <c t="s" s="136" r="C8503">
        <v>5414</v>
      </c>
      <c t="s" s="136" r="D8503">
        <v>5414</v>
      </c>
      <c t="s" s="136" r="E8503">
        <v>12656</v>
      </c>
      <c s="150" r="F8503"/>
    </row>
    <row r="8504">
      <c s="113" r="A8504">
        <v>213600000814</v>
      </c>
      <c t="s" s="136" r="B8504">
        <v>12641</v>
      </c>
      <c t="s" s="136" r="C8504">
        <v>5414</v>
      </c>
      <c t="s" s="136" r="D8504">
        <v>5414</v>
      </c>
      <c t="s" s="136" r="E8504">
        <v>12657</v>
      </c>
      <c s="150" r="F8504"/>
    </row>
    <row r="8505">
      <c s="113" r="A8505">
        <v>213600000822</v>
      </c>
      <c t="s" s="136" r="B8505">
        <v>12641</v>
      </c>
      <c t="s" s="136" r="C8505">
        <v>5414</v>
      </c>
      <c t="s" s="136" r="D8505">
        <v>5414</v>
      </c>
      <c t="s" s="136" r="E8505">
        <v>12658</v>
      </c>
      <c s="150" r="F8505"/>
    </row>
    <row r="8506">
      <c s="113" r="A8506">
        <v>213600009004</v>
      </c>
      <c t="s" s="136" r="B8506">
        <v>12641</v>
      </c>
      <c t="s" s="136" r="C8506">
        <v>5414</v>
      </c>
      <c t="s" s="136" r="D8506">
        <v>5414</v>
      </c>
      <c t="s" s="136" r="E8506">
        <v>12659</v>
      </c>
      <c s="150" r="F8506"/>
    </row>
    <row r="8507">
      <c s="113" r="A8507">
        <v>213600009006</v>
      </c>
      <c t="s" s="136" r="B8507">
        <v>12641</v>
      </c>
      <c t="s" s="136" r="C8507">
        <v>5414</v>
      </c>
      <c t="s" s="136" r="D8507">
        <v>5414</v>
      </c>
      <c t="s" s="136" r="E8507">
        <v>12660</v>
      </c>
      <c s="150" r="F8507"/>
    </row>
    <row r="8508">
      <c s="113" r="A8508">
        <v>213647000073</v>
      </c>
      <c t="s" s="136" r="B8508">
        <v>5657</v>
      </c>
      <c t="s" s="136" r="C8508">
        <v>5414</v>
      </c>
      <c t="s" s="136" r="D8508">
        <v>5414</v>
      </c>
      <c t="s" s="136" r="E8508">
        <v>12661</v>
      </c>
      <c s="150" r="F8508"/>
    </row>
    <row r="8509">
      <c s="113" r="A8509">
        <v>213647000099</v>
      </c>
      <c t="s" s="136" r="B8509">
        <v>5657</v>
      </c>
      <c t="s" s="136" r="C8509">
        <v>5414</v>
      </c>
      <c t="s" s="136" r="D8509">
        <v>5414</v>
      </c>
      <c t="s" s="136" r="E8509">
        <v>12662</v>
      </c>
      <c s="150" r="F8509"/>
    </row>
    <row r="8510">
      <c s="113" r="A8510">
        <v>213647000154</v>
      </c>
      <c t="s" s="136" r="B8510">
        <v>5657</v>
      </c>
      <c t="s" s="136" r="C8510">
        <v>5414</v>
      </c>
      <c t="s" s="136" r="D8510">
        <v>5414</v>
      </c>
      <c t="s" s="136" r="E8510">
        <v>12663</v>
      </c>
      <c s="150" r="F8510"/>
    </row>
    <row r="8511">
      <c s="113" r="A8511">
        <v>213300000014</v>
      </c>
      <c t="s" s="136" r="B8511">
        <v>12664</v>
      </c>
      <c t="s" s="136" r="C8511">
        <v>5414</v>
      </c>
      <c t="s" s="136" r="D8511">
        <v>5414</v>
      </c>
      <c t="s" s="136" r="E8511">
        <v>8301</v>
      </c>
      <c s="150" r="F8511"/>
    </row>
    <row r="8512">
      <c s="113" r="A8512">
        <v>213300000057</v>
      </c>
      <c t="s" s="136" r="B8512">
        <v>12664</v>
      </c>
      <c t="s" s="136" r="C8512">
        <v>5414</v>
      </c>
      <c t="s" s="136" r="D8512">
        <v>5414</v>
      </c>
      <c t="s" s="136" r="E8512">
        <v>12665</v>
      </c>
      <c s="150" r="F8512"/>
    </row>
    <row r="8513">
      <c s="113" r="A8513">
        <v>213650000033</v>
      </c>
      <c t="s" s="136" r="B8513">
        <v>12664</v>
      </c>
      <c t="s" s="136" r="C8513">
        <v>5414</v>
      </c>
      <c t="s" s="136" r="D8513">
        <v>5414</v>
      </c>
      <c t="s" s="136" r="E8513">
        <v>12666</v>
      </c>
      <c s="150" r="F8513"/>
    </row>
    <row r="8514">
      <c s="113" r="A8514">
        <v>213667000053</v>
      </c>
      <c t="s" s="136" r="B8514">
        <v>12664</v>
      </c>
      <c t="s" s="136" r="C8514">
        <v>5414</v>
      </c>
      <c t="s" s="136" r="D8514">
        <v>5414</v>
      </c>
      <c t="s" s="136" r="E8514">
        <v>10631</v>
      </c>
      <c s="150" r="F8514"/>
    </row>
    <row r="8515">
      <c s="113" r="A8515">
        <v>213667001475</v>
      </c>
      <c t="s" s="136" r="B8515">
        <v>12664</v>
      </c>
      <c t="s" s="136" r="C8515">
        <v>5414</v>
      </c>
      <c t="s" s="136" r="D8515">
        <v>5414</v>
      </c>
      <c t="s" s="136" r="E8515">
        <v>12667</v>
      </c>
      <c s="150" r="F8515"/>
    </row>
    <row r="8516">
      <c s="113" r="A8516">
        <v>213650000041</v>
      </c>
      <c t="s" s="136" r="B8516">
        <v>5661</v>
      </c>
      <c t="s" s="136" r="C8516">
        <v>5414</v>
      </c>
      <c t="s" s="136" r="D8516">
        <v>5414</v>
      </c>
      <c t="s" s="136" r="E8516">
        <v>12668</v>
      </c>
      <c s="150" r="F8516"/>
    </row>
    <row r="8517">
      <c s="113" r="A8517">
        <v>213650000378</v>
      </c>
      <c t="s" s="136" r="B8517">
        <v>5661</v>
      </c>
      <c t="s" s="136" r="C8517">
        <v>5414</v>
      </c>
      <c t="s" s="136" r="D8517">
        <v>5414</v>
      </c>
      <c t="s" s="136" r="E8517">
        <v>12669</v>
      </c>
      <c s="150" r="F8517"/>
    </row>
    <row r="8518">
      <c s="113" r="A8518">
        <v>213650000408</v>
      </c>
      <c t="s" s="136" r="B8518">
        <v>5661</v>
      </c>
      <c t="s" s="136" r="C8518">
        <v>5414</v>
      </c>
      <c t="s" s="136" r="D8518">
        <v>5414</v>
      </c>
      <c t="s" s="136" r="E8518">
        <v>2359</v>
      </c>
      <c s="150" r="F8518"/>
    </row>
    <row r="8519">
      <c s="113" r="A8519">
        <v>213650000432</v>
      </c>
      <c t="s" s="136" r="B8519">
        <v>5661</v>
      </c>
      <c t="s" s="136" r="C8519">
        <v>5414</v>
      </c>
      <c t="s" s="136" r="D8519">
        <v>5414</v>
      </c>
      <c t="s" s="136" r="E8519">
        <v>12670</v>
      </c>
      <c s="150" r="F8519"/>
    </row>
    <row r="8520">
      <c s="113" r="A8520">
        <v>213650000505</v>
      </c>
      <c t="s" s="136" r="B8520">
        <v>5661</v>
      </c>
      <c t="s" s="136" r="C8520">
        <v>5414</v>
      </c>
      <c t="s" s="136" r="D8520">
        <v>5414</v>
      </c>
      <c t="s" s="136" r="E8520">
        <v>12671</v>
      </c>
      <c s="150" r="F8520"/>
    </row>
    <row r="8521">
      <c s="113" r="A8521">
        <v>213650000513</v>
      </c>
      <c t="s" s="136" r="B8521">
        <v>5661</v>
      </c>
      <c t="s" s="136" r="C8521">
        <v>5414</v>
      </c>
      <c t="s" s="136" r="D8521">
        <v>5414</v>
      </c>
      <c t="s" s="136" r="E8521">
        <v>12672</v>
      </c>
      <c s="150" r="F8521"/>
    </row>
    <row r="8522">
      <c s="113" r="A8522">
        <v>213650000602</v>
      </c>
      <c t="s" s="136" r="B8522">
        <v>5661</v>
      </c>
      <c t="s" s="136" r="C8522">
        <v>5414</v>
      </c>
      <c t="s" s="136" r="D8522">
        <v>5414</v>
      </c>
      <c t="s" s="136" r="E8522">
        <v>12673</v>
      </c>
      <c s="150" r="F8522"/>
    </row>
    <row r="8523">
      <c s="113" r="A8523">
        <v>213650000611</v>
      </c>
      <c t="s" s="136" r="B8523">
        <v>5661</v>
      </c>
      <c t="s" s="136" r="C8523">
        <v>5414</v>
      </c>
      <c t="s" s="136" r="D8523">
        <v>5414</v>
      </c>
      <c t="s" s="136" r="E8523">
        <v>12674</v>
      </c>
      <c s="150" r="F8523"/>
    </row>
    <row r="8524">
      <c s="113" r="A8524">
        <v>213650000629</v>
      </c>
      <c t="s" s="136" r="B8524">
        <v>5661</v>
      </c>
      <c t="s" s="136" r="C8524">
        <v>5414</v>
      </c>
      <c t="s" s="136" r="D8524">
        <v>5414</v>
      </c>
      <c t="s" s="136" r="E8524">
        <v>12675</v>
      </c>
      <c s="150" r="F8524"/>
    </row>
    <row r="8525">
      <c s="113" r="A8525">
        <v>213650000637</v>
      </c>
      <c t="s" s="136" r="B8525">
        <v>5661</v>
      </c>
      <c t="s" s="136" r="C8525">
        <v>5414</v>
      </c>
      <c t="s" s="136" r="D8525">
        <v>5414</v>
      </c>
      <c t="s" s="136" r="E8525">
        <v>12676</v>
      </c>
      <c s="150" r="F8525"/>
    </row>
    <row r="8526">
      <c s="113" r="A8526">
        <v>213650000661</v>
      </c>
      <c t="s" s="136" r="B8526">
        <v>5661</v>
      </c>
      <c t="s" s="136" r="C8526">
        <v>5414</v>
      </c>
      <c t="s" s="136" r="D8526">
        <v>5414</v>
      </c>
      <c t="s" s="136" r="E8526">
        <v>12677</v>
      </c>
      <c s="150" r="F8526"/>
    </row>
    <row r="8527">
      <c s="113" r="A8527">
        <v>213650009001</v>
      </c>
      <c t="s" s="136" r="B8527">
        <v>5661</v>
      </c>
      <c t="s" s="136" r="C8527">
        <v>5414</v>
      </c>
      <c t="s" s="136" r="D8527">
        <v>5414</v>
      </c>
      <c t="s" s="136" r="E8527">
        <v>12678</v>
      </c>
      <c s="150" r="F8527"/>
    </row>
    <row r="8528">
      <c s="113" r="A8528">
        <v>213654000038</v>
      </c>
      <c t="s" s="136" r="B8528">
        <v>5670</v>
      </c>
      <c t="s" s="136" r="C8528">
        <v>5414</v>
      </c>
      <c t="s" s="136" r="D8528">
        <v>5414</v>
      </c>
      <c t="s" s="136" r="E8528">
        <v>2360</v>
      </c>
      <c s="150" r="F8528"/>
    </row>
    <row r="8529">
      <c s="113" r="A8529">
        <v>213654000232</v>
      </c>
      <c t="s" s="136" r="B8529">
        <v>5670</v>
      </c>
      <c t="s" s="136" r="C8529">
        <v>5414</v>
      </c>
      <c t="s" s="136" r="D8529">
        <v>5414</v>
      </c>
      <c t="s" s="136" r="E8529">
        <v>12679</v>
      </c>
      <c s="150" r="F8529"/>
    </row>
    <row r="8530">
      <c s="113" r="A8530">
        <v>213654000267</v>
      </c>
      <c t="s" s="136" r="B8530">
        <v>5670</v>
      </c>
      <c t="s" s="136" r="C8530">
        <v>5414</v>
      </c>
      <c t="s" s="136" r="D8530">
        <v>5414</v>
      </c>
      <c t="s" s="136" r="E8530">
        <v>12680</v>
      </c>
      <c s="150" r="F8530"/>
    </row>
    <row r="8531">
      <c s="113" r="A8531">
        <v>213654000275</v>
      </c>
      <c t="s" s="136" r="B8531">
        <v>5670</v>
      </c>
      <c t="s" s="136" r="C8531">
        <v>5414</v>
      </c>
      <c t="s" s="136" r="D8531">
        <v>5414</v>
      </c>
      <c t="s" s="136" r="E8531">
        <v>12681</v>
      </c>
      <c s="150" r="F8531"/>
    </row>
    <row r="8532">
      <c s="113" r="A8532">
        <v>213654000313</v>
      </c>
      <c t="s" s="136" r="B8532">
        <v>5670</v>
      </c>
      <c t="s" s="136" r="C8532">
        <v>5414</v>
      </c>
      <c t="s" s="136" r="D8532">
        <v>5414</v>
      </c>
      <c t="s" s="136" r="E8532">
        <v>12682</v>
      </c>
      <c s="150" r="F8532"/>
    </row>
    <row r="8533">
      <c s="113" r="A8533">
        <v>213654000356</v>
      </c>
      <c t="s" s="136" r="B8533">
        <v>5670</v>
      </c>
      <c t="s" s="136" r="C8533">
        <v>5414</v>
      </c>
      <c t="s" s="136" r="D8533">
        <v>5414</v>
      </c>
      <c t="s" s="136" r="E8533">
        <v>12683</v>
      </c>
      <c s="150" r="F8533"/>
    </row>
    <row r="8534">
      <c s="113" r="A8534">
        <v>213654000445</v>
      </c>
      <c t="s" s="136" r="B8534">
        <v>5670</v>
      </c>
      <c t="s" s="136" r="C8534">
        <v>5414</v>
      </c>
      <c t="s" s="136" r="D8534">
        <v>5414</v>
      </c>
      <c t="s" s="136" r="E8534">
        <v>12684</v>
      </c>
      <c s="150" r="F8534"/>
    </row>
    <row r="8535">
      <c s="113" r="A8535">
        <v>213654000488</v>
      </c>
      <c t="s" s="136" r="B8535">
        <v>5670</v>
      </c>
      <c t="s" s="136" r="C8535">
        <v>5414</v>
      </c>
      <c t="s" s="136" r="D8535">
        <v>5414</v>
      </c>
      <c t="s" s="136" r="E8535">
        <v>12685</v>
      </c>
      <c s="150" r="F8535"/>
    </row>
    <row r="8536">
      <c s="113" r="A8536">
        <v>213654000534</v>
      </c>
      <c t="s" s="136" r="B8536">
        <v>5670</v>
      </c>
      <c t="s" s="136" r="C8536">
        <v>5414</v>
      </c>
      <c t="s" s="136" r="D8536">
        <v>5414</v>
      </c>
      <c t="s" s="136" r="E8536">
        <v>12686</v>
      </c>
      <c s="150" r="F8536"/>
    </row>
    <row r="8537">
      <c s="113" r="A8537">
        <v>213654000633</v>
      </c>
      <c t="s" s="136" r="B8537">
        <v>5670</v>
      </c>
      <c t="s" s="136" r="C8537">
        <v>5414</v>
      </c>
      <c t="s" s="136" r="D8537">
        <v>5414</v>
      </c>
      <c t="s" s="136" r="E8537">
        <v>12687</v>
      </c>
      <c s="150" r="F8537"/>
    </row>
    <row r="8538">
      <c s="113" r="A8538">
        <v>413654000398</v>
      </c>
      <c t="s" s="136" r="B8538">
        <v>5670</v>
      </c>
      <c t="s" s="136" r="C8538">
        <v>5414</v>
      </c>
      <c t="s" s="136" r="D8538">
        <v>5414</v>
      </c>
      <c t="s" s="136" r="E8538">
        <v>12688</v>
      </c>
      <c s="150" r="F8538"/>
    </row>
    <row r="8539">
      <c s="113" r="A8539">
        <v>113654000041</v>
      </c>
      <c t="s" s="136" r="B8539">
        <v>5670</v>
      </c>
      <c t="s" s="136" r="C8539">
        <v>5414</v>
      </c>
      <c t="s" s="136" r="D8539">
        <v>5414</v>
      </c>
      <c t="s" s="136" r="E8539">
        <v>5368</v>
      </c>
      <c s="150" r="F8539"/>
    </row>
    <row r="8540">
      <c s="113" r="A8540">
        <v>113654000068</v>
      </c>
      <c t="s" s="136" r="B8540">
        <v>5670</v>
      </c>
      <c t="s" s="136" r="C8540">
        <v>5414</v>
      </c>
      <c t="s" s="136" r="D8540">
        <v>5414</v>
      </c>
      <c t="s" s="136" r="E8540">
        <v>12689</v>
      </c>
      <c s="150" r="F8540"/>
    </row>
    <row r="8541">
      <c s="113" r="A8541">
        <v>213654000001</v>
      </c>
      <c t="s" s="136" r="B8541">
        <v>5670</v>
      </c>
      <c t="s" s="136" r="C8541">
        <v>5414</v>
      </c>
      <c t="s" s="136" r="D8541">
        <v>5414</v>
      </c>
      <c t="s" s="136" r="E8541">
        <v>12690</v>
      </c>
      <c s="150" r="F8541"/>
    </row>
    <row r="8542">
      <c s="113" r="A8542">
        <v>213654009001</v>
      </c>
      <c t="s" s="136" r="B8542">
        <v>5670</v>
      </c>
      <c t="s" s="136" r="C8542">
        <v>5414</v>
      </c>
      <c t="s" s="136" r="D8542">
        <v>5414</v>
      </c>
      <c t="s" s="136" r="E8542">
        <v>3588</v>
      </c>
      <c s="150" r="F8542"/>
    </row>
    <row r="8543">
      <c s="113" r="A8543">
        <v>213657000489</v>
      </c>
      <c t="s" s="136" r="B8543">
        <v>5679</v>
      </c>
      <c t="s" s="136" r="C8543">
        <v>5414</v>
      </c>
      <c t="s" s="136" r="D8543">
        <v>5414</v>
      </c>
      <c t="s" s="136" r="E8543">
        <v>2361</v>
      </c>
      <c s="150" r="F8543"/>
    </row>
    <row r="8544">
      <c s="113" r="A8544">
        <v>113657000832</v>
      </c>
      <c t="s" s="136" r="B8544">
        <v>5679</v>
      </c>
      <c t="s" s="136" r="C8544">
        <v>5414</v>
      </c>
      <c t="s" s="136" r="D8544">
        <v>5414</v>
      </c>
      <c t="s" s="136" r="E8544">
        <v>12691</v>
      </c>
      <c s="150" r="F8544"/>
    </row>
    <row r="8545">
      <c s="113" r="A8545">
        <v>213657000071</v>
      </c>
      <c t="s" s="136" r="B8545">
        <v>5679</v>
      </c>
      <c t="s" s="136" r="C8545">
        <v>5414</v>
      </c>
      <c t="s" s="136" r="D8545">
        <v>5414</v>
      </c>
      <c t="s" s="136" r="E8545">
        <v>12692</v>
      </c>
      <c s="150" r="F8545"/>
    </row>
    <row r="8546">
      <c s="113" r="A8546">
        <v>213657000144</v>
      </c>
      <c t="s" s="136" r="B8546">
        <v>5679</v>
      </c>
      <c t="s" s="136" r="C8546">
        <v>5414</v>
      </c>
      <c t="s" s="136" r="D8546">
        <v>5414</v>
      </c>
      <c t="s" s="136" r="E8546">
        <v>12693</v>
      </c>
      <c s="150" r="F8546"/>
    </row>
    <row r="8547">
      <c s="113" r="A8547">
        <v>213657000292</v>
      </c>
      <c t="s" s="136" r="B8547">
        <v>5679</v>
      </c>
      <c t="s" s="136" r="C8547">
        <v>5414</v>
      </c>
      <c t="s" s="136" r="D8547">
        <v>5414</v>
      </c>
      <c t="s" s="136" r="E8547">
        <v>12694</v>
      </c>
      <c s="150" r="F8547"/>
    </row>
    <row r="8548">
      <c s="113" r="A8548">
        <v>213657000349</v>
      </c>
      <c t="s" s="136" r="B8548">
        <v>5679</v>
      </c>
      <c t="s" s="136" r="C8548">
        <v>5414</v>
      </c>
      <c t="s" s="136" r="D8548">
        <v>5414</v>
      </c>
      <c t="s" s="136" r="E8548">
        <v>12695</v>
      </c>
      <c s="150" r="F8548"/>
    </row>
    <row r="8549">
      <c s="113" r="A8549">
        <v>213657000501</v>
      </c>
      <c t="s" s="136" r="B8549">
        <v>5679</v>
      </c>
      <c t="s" s="136" r="C8549">
        <v>5414</v>
      </c>
      <c t="s" s="136" r="D8549">
        <v>5414</v>
      </c>
      <c t="s" s="136" r="E8549">
        <v>12696</v>
      </c>
      <c s="150" r="F8549"/>
    </row>
    <row r="8550">
      <c s="113" r="A8550">
        <v>213657000586</v>
      </c>
      <c t="s" s="136" r="B8550">
        <v>5679</v>
      </c>
      <c t="s" s="136" r="C8550">
        <v>5414</v>
      </c>
      <c t="s" s="136" r="D8550">
        <v>5414</v>
      </c>
      <c t="s" s="136" r="E8550">
        <v>2362</v>
      </c>
      <c s="150" r="F8550"/>
    </row>
    <row r="8551">
      <c s="113" r="A8551">
        <v>213657000683</v>
      </c>
      <c t="s" s="136" r="B8551">
        <v>5679</v>
      </c>
      <c t="s" s="136" r="C8551">
        <v>5414</v>
      </c>
      <c t="s" s="136" r="D8551">
        <v>5414</v>
      </c>
      <c t="s" s="136" r="E8551">
        <v>12697</v>
      </c>
      <c s="150" r="F8551"/>
    </row>
    <row r="8552">
      <c s="113" r="A8552">
        <v>213657000764</v>
      </c>
      <c t="s" s="136" r="B8552">
        <v>5679</v>
      </c>
      <c t="s" s="136" r="C8552">
        <v>5414</v>
      </c>
      <c t="s" s="136" r="D8552">
        <v>5414</v>
      </c>
      <c t="s" s="136" r="E8552">
        <v>12698</v>
      </c>
      <c s="150" r="F8552"/>
    </row>
    <row r="8553">
      <c s="113" r="A8553">
        <v>213667000045</v>
      </c>
      <c t="s" s="136" r="B8553">
        <v>12664</v>
      </c>
      <c t="s" s="136" r="C8553">
        <v>5414</v>
      </c>
      <c t="s" s="136" r="D8553">
        <v>5414</v>
      </c>
      <c t="s" s="136" r="E8553">
        <v>12699</v>
      </c>
      <c s="150" r="F8553"/>
    </row>
    <row r="8554">
      <c s="113" r="A8554">
        <v>213268000104</v>
      </c>
      <c t="s" s="136" r="B8554">
        <v>12435</v>
      </c>
      <c t="s" s="136" r="C8554">
        <v>5414</v>
      </c>
      <c t="s" s="136" r="D8554">
        <v>5414</v>
      </c>
      <c t="s" s="136" r="E8554">
        <v>5699</v>
      </c>
      <c s="150" r="F8554"/>
    </row>
    <row r="8555">
      <c s="113" r="A8555">
        <v>213667000061</v>
      </c>
      <c t="s" s="136" r="B8555">
        <v>12435</v>
      </c>
      <c t="s" s="136" r="C8555">
        <v>5414</v>
      </c>
      <c t="s" s="136" r="D8555">
        <v>5414</v>
      </c>
      <c t="s" s="136" r="E8555">
        <v>12700</v>
      </c>
      <c s="150" r="F8555"/>
    </row>
    <row r="8556">
      <c s="113" r="A8556">
        <v>213667000967</v>
      </c>
      <c t="s" s="136" r="B8556">
        <v>12435</v>
      </c>
      <c t="s" s="136" r="C8556">
        <v>5414</v>
      </c>
      <c t="s" s="136" r="D8556">
        <v>5414</v>
      </c>
      <c t="s" s="136" r="E8556">
        <v>6463</v>
      </c>
      <c s="150" r="F8556"/>
    </row>
    <row r="8557">
      <c s="113" r="A8557">
        <v>213300000022</v>
      </c>
      <c t="s" s="136" r="B8557">
        <v>12664</v>
      </c>
      <c t="s" s="136" r="C8557">
        <v>5414</v>
      </c>
      <c t="s" s="136" r="D8557">
        <v>5414</v>
      </c>
      <c t="s" s="136" r="E8557">
        <v>5642</v>
      </c>
      <c s="150" r="F8557"/>
    </row>
    <row r="8558">
      <c s="113" r="A8558">
        <v>213667000428</v>
      </c>
      <c t="s" s="136" r="B8558">
        <v>12664</v>
      </c>
      <c t="s" s="136" r="C8558">
        <v>5414</v>
      </c>
      <c t="s" s="136" r="D8558">
        <v>5414</v>
      </c>
      <c t="s" s="136" r="E8558">
        <v>12701</v>
      </c>
      <c s="150" r="F8558"/>
    </row>
    <row r="8559">
      <c s="113" r="A8559">
        <v>213667000762</v>
      </c>
      <c t="s" s="136" r="B8559">
        <v>12664</v>
      </c>
      <c t="s" s="136" r="C8559">
        <v>5414</v>
      </c>
      <c t="s" s="136" r="D8559">
        <v>5414</v>
      </c>
      <c t="s" s="136" r="E8559">
        <v>12702</v>
      </c>
      <c s="150" r="F8559"/>
    </row>
    <row r="8560">
      <c s="113" r="A8560">
        <v>213268000074</v>
      </c>
      <c t="s" s="136" r="B8560">
        <v>12435</v>
      </c>
      <c t="s" s="136" r="C8560">
        <v>5414</v>
      </c>
      <c t="s" s="136" r="D8560">
        <v>5414</v>
      </c>
      <c t="s" s="136" r="E8560">
        <v>12703</v>
      </c>
      <c s="150" r="F8560"/>
    </row>
    <row r="8561">
      <c s="113" r="A8561">
        <v>213667000142</v>
      </c>
      <c t="s" s="136" r="B8561">
        <v>12435</v>
      </c>
      <c t="s" s="136" r="C8561">
        <v>5414</v>
      </c>
      <c t="s" s="136" r="D8561">
        <v>5414</v>
      </c>
      <c t="s" s="136" r="E8561">
        <v>12704</v>
      </c>
      <c s="150" r="F8561"/>
    </row>
    <row r="8562">
      <c s="113" r="A8562">
        <v>213667000720</v>
      </c>
      <c t="s" s="136" r="B8562">
        <v>12435</v>
      </c>
      <c t="s" s="136" r="C8562">
        <v>5414</v>
      </c>
      <c t="s" s="136" r="D8562">
        <v>5414</v>
      </c>
      <c t="s" s="136" r="E8562">
        <v>10529</v>
      </c>
      <c s="150" r="F8562"/>
    </row>
    <row r="8563">
      <c s="113" r="A8563">
        <v>213667000835</v>
      </c>
      <c t="s" s="136" r="B8563">
        <v>12435</v>
      </c>
      <c t="s" s="136" r="C8563">
        <v>5414</v>
      </c>
      <c t="s" s="136" r="D8563">
        <v>5414</v>
      </c>
      <c t="s" s="136" r="E8563">
        <v>12705</v>
      </c>
      <c s="150" r="F8563"/>
    </row>
    <row r="8564">
      <c s="113" r="A8564">
        <v>213667000479</v>
      </c>
      <c t="s" s="136" r="B8564">
        <v>12664</v>
      </c>
      <c t="s" s="136" r="C8564">
        <v>5414</v>
      </c>
      <c t="s" s="136" r="D8564">
        <v>5414</v>
      </c>
      <c t="s" s="136" r="E8564">
        <v>12706</v>
      </c>
      <c s="150" r="F8564"/>
    </row>
    <row r="8565">
      <c s="113" r="A8565">
        <v>213667000983</v>
      </c>
      <c t="s" s="136" r="B8565">
        <v>12664</v>
      </c>
      <c t="s" s="136" r="C8565">
        <v>5414</v>
      </c>
      <c t="s" s="136" r="D8565">
        <v>5414</v>
      </c>
      <c t="s" s="136" r="E8565">
        <v>12707</v>
      </c>
      <c s="150" r="F8565"/>
    </row>
    <row r="8566">
      <c s="113" r="A8566">
        <v>213667000533</v>
      </c>
      <c t="s" s="136" r="B8566">
        <v>5700</v>
      </c>
      <c t="s" s="136" r="C8566">
        <v>5414</v>
      </c>
      <c t="s" s="136" r="D8566">
        <v>5414</v>
      </c>
      <c t="s" s="136" r="E8566">
        <v>12708</v>
      </c>
      <c s="150" r="F8566"/>
    </row>
    <row r="8567">
      <c s="113" r="A8567">
        <v>213667000614</v>
      </c>
      <c t="s" s="136" r="B8567">
        <v>5700</v>
      </c>
      <c t="s" s="136" r="C8567">
        <v>5414</v>
      </c>
      <c t="s" s="136" r="D8567">
        <v>5414</v>
      </c>
      <c t="s" s="136" r="E8567">
        <v>12709</v>
      </c>
      <c s="150" r="F8567"/>
    </row>
    <row r="8568">
      <c s="113" r="A8568">
        <v>213667000959</v>
      </c>
      <c t="s" s="136" r="B8568">
        <v>5700</v>
      </c>
      <c t="s" s="136" r="C8568">
        <v>5414</v>
      </c>
      <c t="s" s="136" r="D8568">
        <v>5414</v>
      </c>
      <c t="s" s="136" r="E8568">
        <v>12710</v>
      </c>
      <c s="150" r="F8568"/>
    </row>
    <row r="8569">
      <c s="113" r="A8569">
        <v>213667001157</v>
      </c>
      <c t="s" s="136" r="B8569">
        <v>5700</v>
      </c>
      <c t="s" s="136" r="C8569">
        <v>5414</v>
      </c>
      <c t="s" s="136" r="D8569">
        <v>5414</v>
      </c>
      <c t="s" s="136" r="E8569">
        <v>12711</v>
      </c>
      <c s="150" r="F8569"/>
    </row>
    <row r="8570">
      <c s="113" r="A8570">
        <v>213667000100</v>
      </c>
      <c t="s" s="136" r="B8570">
        <v>5700</v>
      </c>
      <c t="s" s="136" r="C8570">
        <v>5414</v>
      </c>
      <c t="s" s="136" r="D8570">
        <v>5414</v>
      </c>
      <c t="s" s="136" r="E8570">
        <v>12712</v>
      </c>
      <c s="150" r="F8570"/>
    </row>
    <row r="8571">
      <c s="113" r="A8571">
        <v>213667000118</v>
      </c>
      <c t="s" s="136" r="B8571">
        <v>5700</v>
      </c>
      <c t="s" s="136" r="C8571">
        <v>5414</v>
      </c>
      <c t="s" s="136" r="D8571">
        <v>5414</v>
      </c>
      <c t="s" s="136" r="E8571">
        <v>12261</v>
      </c>
      <c s="150" r="F8571"/>
    </row>
    <row r="8572">
      <c s="113" r="A8572">
        <v>213667000177</v>
      </c>
      <c t="s" s="136" r="B8572">
        <v>5700</v>
      </c>
      <c t="s" s="136" r="C8572">
        <v>5414</v>
      </c>
      <c t="s" s="136" r="D8572">
        <v>5414</v>
      </c>
      <c t="s" s="136" r="E8572">
        <v>8543</v>
      </c>
      <c s="150" r="F8572"/>
    </row>
    <row r="8573">
      <c s="113" r="A8573">
        <v>213667000622</v>
      </c>
      <c t="s" s="136" r="B8573">
        <v>5700</v>
      </c>
      <c t="s" s="136" r="C8573">
        <v>5414</v>
      </c>
      <c t="s" s="136" r="D8573">
        <v>5414</v>
      </c>
      <c t="s" s="136" r="E8573">
        <v>12713</v>
      </c>
      <c s="150" r="F8573"/>
    </row>
    <row r="8574">
      <c s="113" r="A8574">
        <v>213667000665</v>
      </c>
      <c t="s" s="136" r="B8574">
        <v>5700</v>
      </c>
      <c t="s" s="136" r="C8574">
        <v>5414</v>
      </c>
      <c t="s" s="136" r="D8574">
        <v>5414</v>
      </c>
      <c t="s" s="136" r="E8574">
        <v>12714</v>
      </c>
      <c s="150" r="F8574"/>
    </row>
    <row r="8575">
      <c s="113" r="A8575">
        <v>213667001114</v>
      </c>
      <c t="s" s="136" r="B8575">
        <v>5700</v>
      </c>
      <c t="s" s="136" r="C8575">
        <v>5414</v>
      </c>
      <c t="s" s="136" r="D8575">
        <v>5414</v>
      </c>
      <c t="s" s="136" r="E8575">
        <v>12715</v>
      </c>
      <c s="150" r="F8575"/>
    </row>
    <row r="8576">
      <c s="113" r="A8576">
        <v>213667001149</v>
      </c>
      <c t="s" s="136" r="B8576">
        <v>5700</v>
      </c>
      <c t="s" s="136" r="C8576">
        <v>5414</v>
      </c>
      <c t="s" s="136" r="D8576">
        <v>5414</v>
      </c>
      <c t="s" s="136" r="E8576">
        <v>2524</v>
      </c>
      <c s="150" r="F8576"/>
    </row>
    <row r="8577">
      <c s="113" r="A8577">
        <v>213667001165</v>
      </c>
      <c t="s" s="136" r="B8577">
        <v>5700</v>
      </c>
      <c t="s" s="136" r="C8577">
        <v>5414</v>
      </c>
      <c t="s" s="136" r="D8577">
        <v>5414</v>
      </c>
      <c t="s" s="136" r="E8577">
        <v>12716</v>
      </c>
      <c s="150" r="F8577"/>
    </row>
    <row r="8578">
      <c s="113" r="A8578">
        <v>213667001386</v>
      </c>
      <c t="s" s="136" r="B8578">
        <v>5700</v>
      </c>
      <c t="s" s="136" r="C8578">
        <v>5414</v>
      </c>
      <c t="s" s="136" r="D8578">
        <v>5414</v>
      </c>
      <c t="s" s="136" r="E8578">
        <v>5714</v>
      </c>
      <c s="150" r="F8578"/>
    </row>
    <row r="8579">
      <c s="113" r="A8579">
        <v>213667000827</v>
      </c>
      <c t="s" s="136" r="B8579">
        <v>12435</v>
      </c>
      <c t="s" s="136" r="C8579">
        <v>5414</v>
      </c>
      <c t="s" s="136" r="D8579">
        <v>5414</v>
      </c>
      <c t="s" s="136" r="E8579">
        <v>12717</v>
      </c>
      <c s="150" r="F8579"/>
    </row>
    <row r="8580">
      <c s="113" r="A8580">
        <v>313268000028</v>
      </c>
      <c t="s" s="136" r="B8580">
        <v>12435</v>
      </c>
      <c t="s" s="136" r="C8580">
        <v>5414</v>
      </c>
      <c t="s" s="136" r="D8580">
        <v>5414</v>
      </c>
      <c t="s" s="136" r="E8580">
        <v>12718</v>
      </c>
      <c s="150" r="F8580"/>
    </row>
    <row r="8581">
      <c s="113" r="A8581">
        <v>213667000151</v>
      </c>
      <c t="s" s="136" r="B8581">
        <v>5700</v>
      </c>
      <c t="s" s="136" r="C8581">
        <v>5414</v>
      </c>
      <c t="s" s="136" r="D8581">
        <v>5414</v>
      </c>
      <c t="s" s="136" r="E8581">
        <v>12719</v>
      </c>
      <c s="150" r="F8581"/>
    </row>
    <row r="8582">
      <c s="113" r="A8582">
        <v>213667000185</v>
      </c>
      <c t="s" s="136" r="B8582">
        <v>5700</v>
      </c>
      <c t="s" s="136" r="C8582">
        <v>5414</v>
      </c>
      <c t="s" s="136" r="D8582">
        <v>5414</v>
      </c>
      <c t="s" s="136" r="E8582">
        <v>12720</v>
      </c>
      <c s="150" r="F8582"/>
    </row>
    <row r="8583">
      <c s="113" r="A8583">
        <v>213667000037</v>
      </c>
      <c t="s" s="136" r="B8583">
        <v>12664</v>
      </c>
      <c t="s" s="136" r="C8583">
        <v>5414</v>
      </c>
      <c t="s" s="136" r="D8583">
        <v>5414</v>
      </c>
      <c t="s" s="136" r="E8583">
        <v>12721</v>
      </c>
      <c s="150" r="F8583"/>
    </row>
    <row r="8584">
      <c s="113" r="A8584">
        <v>113300000095</v>
      </c>
      <c t="s" s="136" r="B8584">
        <v>12664</v>
      </c>
      <c t="s" s="136" r="C8584">
        <v>5414</v>
      </c>
      <c t="s" s="136" r="D8584">
        <v>5414</v>
      </c>
      <c t="s" s="136" r="E8584">
        <v>12722</v>
      </c>
      <c s="150" r="F8584"/>
    </row>
    <row r="8585">
      <c s="113" r="A8585">
        <v>213300000049</v>
      </c>
      <c t="s" s="136" r="B8585">
        <v>12664</v>
      </c>
      <c t="s" s="136" r="C8585">
        <v>5414</v>
      </c>
      <c t="s" s="136" r="D8585">
        <v>5414</v>
      </c>
      <c t="s" s="136" r="E8585">
        <v>12723</v>
      </c>
      <c s="150" r="F8585"/>
    </row>
    <row r="8586">
      <c s="113" r="A8586">
        <v>213667000088</v>
      </c>
      <c t="s" s="136" r="B8586">
        <v>12664</v>
      </c>
      <c t="s" s="136" r="C8586">
        <v>5414</v>
      </c>
      <c t="s" s="136" r="D8586">
        <v>5414</v>
      </c>
      <c t="s" s="136" r="E8586">
        <v>12664</v>
      </c>
      <c s="150" r="F8586"/>
    </row>
    <row r="8587">
      <c s="113" r="A8587">
        <v>213667000525</v>
      </c>
      <c t="s" s="136" r="B8587">
        <v>12664</v>
      </c>
      <c t="s" s="136" r="C8587">
        <v>5414</v>
      </c>
      <c t="s" s="136" r="D8587">
        <v>5414</v>
      </c>
      <c t="s" s="136" r="E8587">
        <v>12724</v>
      </c>
      <c s="150" r="F8587"/>
    </row>
    <row r="8588">
      <c s="113" r="A8588">
        <v>113667000199</v>
      </c>
      <c t="s" s="136" r="B8588">
        <v>5700</v>
      </c>
      <c t="s" s="136" r="C8588">
        <v>5414</v>
      </c>
      <c t="s" s="136" r="D8588">
        <v>5414</v>
      </c>
      <c t="s" s="136" r="E8588">
        <v>12725</v>
      </c>
      <c s="150" r="F8588"/>
    </row>
    <row r="8589">
      <c s="113" r="A8589">
        <v>213667000002</v>
      </c>
      <c t="s" s="136" r="B8589">
        <v>5700</v>
      </c>
      <c t="s" s="136" r="C8589">
        <v>5414</v>
      </c>
      <c t="s" s="136" r="D8589">
        <v>5414</v>
      </c>
      <c t="s" s="136" r="E8589">
        <v>12726</v>
      </c>
      <c s="150" r="F8589"/>
    </row>
    <row r="8590">
      <c s="113" r="A8590">
        <v>213667000908</v>
      </c>
      <c t="s" s="136" r="B8590">
        <v>5700</v>
      </c>
      <c t="s" s="136" r="C8590">
        <v>5414</v>
      </c>
      <c t="s" s="136" r="D8590">
        <v>5414</v>
      </c>
      <c t="s" s="136" r="E8590">
        <v>12258</v>
      </c>
      <c s="150" r="F8590"/>
    </row>
    <row r="8591">
      <c s="113" r="A8591">
        <v>213667000975</v>
      </c>
      <c t="s" s="136" r="B8591">
        <v>5700</v>
      </c>
      <c t="s" s="136" r="C8591">
        <v>5414</v>
      </c>
      <c t="s" s="136" r="D8591">
        <v>5414</v>
      </c>
      <c t="s" s="136" r="E8591">
        <v>12727</v>
      </c>
      <c s="150" r="F8591"/>
    </row>
    <row r="8592">
      <c s="113" r="A8592">
        <v>213667001084</v>
      </c>
      <c t="s" s="136" r="B8592">
        <v>5700</v>
      </c>
      <c t="s" s="136" r="C8592">
        <v>5414</v>
      </c>
      <c t="s" s="136" r="D8592">
        <v>5414</v>
      </c>
      <c t="s" s="136" r="E8592">
        <v>12728</v>
      </c>
      <c s="150" r="F8592"/>
    </row>
    <row r="8593">
      <c s="113" r="A8593">
        <v>213667001131</v>
      </c>
      <c t="s" s="136" r="B8593">
        <v>5700</v>
      </c>
      <c t="s" s="136" r="C8593">
        <v>5414</v>
      </c>
      <c t="s" s="136" r="D8593">
        <v>5414</v>
      </c>
      <c t="s" s="136" r="E8593">
        <v>12729</v>
      </c>
      <c s="150" r="F8593"/>
    </row>
    <row r="8594">
      <c s="113" r="A8594">
        <v>213667001173</v>
      </c>
      <c t="s" s="136" r="B8594">
        <v>5700</v>
      </c>
      <c t="s" s="136" r="C8594">
        <v>5414</v>
      </c>
      <c t="s" s="136" r="D8594">
        <v>5414</v>
      </c>
      <c t="s" s="136" r="E8594">
        <v>8287</v>
      </c>
      <c s="150" r="F8594"/>
    </row>
    <row r="8595">
      <c s="113" r="A8595">
        <v>213667001394</v>
      </c>
      <c t="s" s="136" r="B8595">
        <v>5700</v>
      </c>
      <c t="s" s="136" r="C8595">
        <v>5414</v>
      </c>
      <c t="s" s="136" r="D8595">
        <v>5414</v>
      </c>
      <c t="s" s="136" r="E8595">
        <v>12730</v>
      </c>
      <c s="150" r="F8595"/>
    </row>
    <row r="8596">
      <c s="113" r="A8596">
        <v>213667001513</v>
      </c>
      <c t="s" s="136" r="B8596">
        <v>5700</v>
      </c>
      <c t="s" s="136" r="C8596">
        <v>5414</v>
      </c>
      <c t="s" s="136" r="D8596">
        <v>5414</v>
      </c>
      <c t="s" s="136" r="E8596">
        <v>12731</v>
      </c>
      <c s="150" r="F8596"/>
    </row>
    <row r="8597">
      <c s="113" r="A8597">
        <v>213667000495</v>
      </c>
      <c t="s" s="136" r="B8597">
        <v>12435</v>
      </c>
      <c t="s" s="136" r="C8597">
        <v>5414</v>
      </c>
      <c t="s" s="136" r="D8597">
        <v>5414</v>
      </c>
      <c t="s" s="136" r="E8597">
        <v>12732</v>
      </c>
      <c s="150" r="F8597"/>
    </row>
    <row r="8598">
      <c s="113" r="A8598">
        <v>213667001254</v>
      </c>
      <c t="s" s="136" r="B8598">
        <v>12435</v>
      </c>
      <c t="s" s="136" r="C8598">
        <v>5414</v>
      </c>
      <c t="s" s="136" r="D8598">
        <v>5414</v>
      </c>
      <c t="s" s="136" r="E8598">
        <v>12733</v>
      </c>
      <c s="150" r="F8598"/>
    </row>
    <row r="8599">
      <c s="113" r="A8599">
        <v>213667001432</v>
      </c>
      <c t="s" s="136" r="B8599">
        <v>12435</v>
      </c>
      <c t="s" s="136" r="C8599">
        <v>5414</v>
      </c>
      <c t="s" s="136" r="D8599">
        <v>5414</v>
      </c>
      <c t="s" s="136" r="E8599">
        <v>12734</v>
      </c>
      <c s="150" r="F8599"/>
    </row>
    <row r="8600">
      <c s="113" r="A8600">
        <v>213667001246</v>
      </c>
      <c t="s" s="136" r="B8600">
        <v>5700</v>
      </c>
      <c t="s" s="136" r="C8600">
        <v>5414</v>
      </c>
      <c t="s" s="136" r="D8600">
        <v>5414</v>
      </c>
      <c t="s" s="136" r="E8600">
        <v>12735</v>
      </c>
      <c s="150" r="F8600"/>
    </row>
    <row r="8601">
      <c s="113" r="A8601">
        <v>213667001262</v>
      </c>
      <c t="s" s="136" r="B8601">
        <v>5700</v>
      </c>
      <c t="s" s="136" r="C8601">
        <v>5414</v>
      </c>
      <c t="s" s="136" r="D8601">
        <v>5414</v>
      </c>
      <c t="s" s="136" r="E8601">
        <v>12598</v>
      </c>
      <c s="150" r="F8601"/>
    </row>
    <row r="8602">
      <c s="113" r="A8602">
        <v>213667001271</v>
      </c>
      <c t="s" s="136" r="B8602">
        <v>5700</v>
      </c>
      <c t="s" s="136" r="C8602">
        <v>5414</v>
      </c>
      <c t="s" s="136" r="D8602">
        <v>5414</v>
      </c>
      <c t="s" s="136" r="E8602">
        <v>12736</v>
      </c>
      <c s="150" r="F8602"/>
    </row>
    <row r="8603">
      <c s="113" r="A8603">
        <v>213667001327</v>
      </c>
      <c t="s" s="136" r="B8603">
        <v>5700</v>
      </c>
      <c t="s" s="136" r="C8603">
        <v>5414</v>
      </c>
      <c t="s" s="136" r="D8603">
        <v>5414</v>
      </c>
      <c t="s" s="136" r="E8603">
        <v>12737</v>
      </c>
      <c s="150" r="F8603"/>
    </row>
    <row r="8604">
      <c s="113" r="A8604">
        <v>213667001335</v>
      </c>
      <c t="s" s="136" r="B8604">
        <v>5700</v>
      </c>
      <c t="s" s="136" r="C8604">
        <v>5414</v>
      </c>
      <c t="s" s="136" r="D8604">
        <v>5414</v>
      </c>
      <c t="s" s="136" r="E8604">
        <v>12738</v>
      </c>
      <c s="150" r="F8604"/>
    </row>
    <row r="8605">
      <c s="113" r="A8605">
        <v>213667001408</v>
      </c>
      <c t="s" s="136" r="B8605">
        <v>5700</v>
      </c>
      <c t="s" s="136" r="C8605">
        <v>5414</v>
      </c>
      <c t="s" s="136" r="D8605">
        <v>5414</v>
      </c>
      <c t="s" s="136" r="E8605">
        <v>12739</v>
      </c>
      <c s="150" r="F8605"/>
    </row>
    <row r="8606">
      <c s="113" r="A8606">
        <v>213667001459</v>
      </c>
      <c t="s" s="136" r="B8606">
        <v>5700</v>
      </c>
      <c t="s" s="136" r="C8606">
        <v>5414</v>
      </c>
      <c t="s" s="136" r="D8606">
        <v>5414</v>
      </c>
      <c t="s" s="136" r="E8606">
        <v>9875</v>
      </c>
      <c s="150" r="F8606"/>
    </row>
    <row r="8607">
      <c s="113" r="A8607">
        <v>213667000436</v>
      </c>
      <c t="s" s="136" r="B8607">
        <v>12435</v>
      </c>
      <c t="s" s="136" r="C8607">
        <v>5414</v>
      </c>
      <c t="s" s="136" r="D8607">
        <v>5414</v>
      </c>
      <c t="s" s="136" r="E8607">
        <v>12740</v>
      </c>
      <c s="150" r="F8607"/>
    </row>
    <row r="8608">
      <c s="113" r="A8608">
        <v>213667000991</v>
      </c>
      <c t="s" s="136" r="B8608">
        <v>12435</v>
      </c>
      <c t="s" s="136" r="C8608">
        <v>5414</v>
      </c>
      <c t="s" s="136" r="D8608">
        <v>5414</v>
      </c>
      <c t="s" s="136" r="E8608">
        <v>12741</v>
      </c>
      <c s="150" r="F8608"/>
    </row>
    <row r="8609">
      <c s="113" r="A8609">
        <v>213667001220</v>
      </c>
      <c t="s" s="136" r="B8609">
        <v>12435</v>
      </c>
      <c t="s" s="136" r="C8609">
        <v>5414</v>
      </c>
      <c t="s" s="136" r="D8609">
        <v>5414</v>
      </c>
      <c t="s" s="136" r="E8609">
        <v>12742</v>
      </c>
      <c s="150" r="F8609"/>
    </row>
    <row r="8610">
      <c s="113" r="A8610">
        <v>213667001301</v>
      </c>
      <c t="s" s="136" r="B8610">
        <v>12435</v>
      </c>
      <c t="s" s="136" r="C8610">
        <v>5414</v>
      </c>
      <c t="s" s="136" r="D8610">
        <v>5414</v>
      </c>
      <c t="s" s="136" r="E8610">
        <v>12743</v>
      </c>
      <c s="150" r="F8610"/>
    </row>
    <row r="8611">
      <c s="113" r="A8611">
        <v>213670000030</v>
      </c>
      <c t="s" s="136" r="B8611">
        <v>5577</v>
      </c>
      <c t="s" s="136" r="C8611">
        <v>5414</v>
      </c>
      <c t="s" s="136" r="D8611">
        <v>5414</v>
      </c>
      <c t="s" s="136" r="E8611">
        <v>2374</v>
      </c>
      <c s="150" r="F8611"/>
    </row>
    <row r="8612">
      <c s="113" r="A8612">
        <v>213670000064</v>
      </c>
      <c t="s" s="136" r="B8612">
        <v>5577</v>
      </c>
      <c t="s" s="136" r="C8612">
        <v>5414</v>
      </c>
      <c t="s" s="136" r="D8612">
        <v>5414</v>
      </c>
      <c t="s" s="136" r="E8612">
        <v>12744</v>
      </c>
      <c s="150" r="F8612"/>
    </row>
    <row r="8613">
      <c s="113" r="A8613">
        <v>213670000129</v>
      </c>
      <c t="s" s="136" r="B8613">
        <v>5577</v>
      </c>
      <c t="s" s="136" r="C8613">
        <v>5414</v>
      </c>
      <c t="s" s="136" r="D8613">
        <v>5414</v>
      </c>
      <c t="s" s="136" r="E8613">
        <v>12745</v>
      </c>
      <c s="150" r="F8613"/>
    </row>
    <row r="8614">
      <c s="113" r="A8614">
        <v>213670000579</v>
      </c>
      <c t="s" s="136" r="B8614">
        <v>5577</v>
      </c>
      <c t="s" s="136" r="C8614">
        <v>5414</v>
      </c>
      <c t="s" s="136" r="D8614">
        <v>5414</v>
      </c>
      <c t="s" s="136" r="E8614">
        <v>12746</v>
      </c>
      <c s="150" r="F8614"/>
    </row>
    <row r="8615">
      <c s="113" r="A8615">
        <v>213670000811</v>
      </c>
      <c t="s" s="136" r="B8615">
        <v>5577</v>
      </c>
      <c t="s" s="136" r="C8615">
        <v>5414</v>
      </c>
      <c t="s" s="136" r="D8615">
        <v>5414</v>
      </c>
      <c t="s" s="136" r="E8615">
        <v>12747</v>
      </c>
      <c s="150" r="F8615"/>
    </row>
    <row r="8616">
      <c s="113" r="A8616">
        <v>213670001116</v>
      </c>
      <c t="s" s="136" r="B8616">
        <v>5577</v>
      </c>
      <c t="s" s="136" r="C8616">
        <v>5414</v>
      </c>
      <c t="s" s="136" r="D8616">
        <v>5414</v>
      </c>
      <c t="s" s="136" r="E8616">
        <v>12748</v>
      </c>
      <c s="150" r="F8616"/>
    </row>
    <row r="8617">
      <c s="113" r="A8617">
        <v>213670009006</v>
      </c>
      <c t="s" s="136" r="B8617">
        <v>5577</v>
      </c>
      <c t="s" s="136" r="C8617">
        <v>5414</v>
      </c>
      <c t="s" s="136" r="D8617">
        <v>5414</v>
      </c>
      <c t="s" s="136" r="E8617">
        <v>12749</v>
      </c>
      <c s="150" r="F8617"/>
    </row>
    <row r="8618">
      <c s="113" r="A8618">
        <v>213670000001</v>
      </c>
      <c t="s" s="136" r="B8618">
        <v>5577</v>
      </c>
      <c t="s" s="136" r="C8618">
        <v>5414</v>
      </c>
      <c t="s" s="136" r="D8618">
        <v>5414</v>
      </c>
      <c t="s" s="136" r="E8618">
        <v>12750</v>
      </c>
      <c s="150" r="F8618"/>
    </row>
    <row r="8619">
      <c s="113" r="A8619">
        <v>213670000002</v>
      </c>
      <c t="s" s="136" r="B8619">
        <v>5577</v>
      </c>
      <c t="s" s="136" r="C8619">
        <v>5414</v>
      </c>
      <c t="s" s="136" r="D8619">
        <v>5414</v>
      </c>
      <c t="s" s="136" r="E8619">
        <v>12751</v>
      </c>
      <c s="150" r="F8619"/>
    </row>
    <row r="8620">
      <c s="113" r="A8620">
        <v>213670000099</v>
      </c>
      <c t="s" s="136" r="B8620">
        <v>5577</v>
      </c>
      <c t="s" s="136" r="C8620">
        <v>5414</v>
      </c>
      <c t="s" s="136" r="D8620">
        <v>5414</v>
      </c>
      <c t="s" s="136" r="E8620">
        <v>12752</v>
      </c>
      <c s="150" r="F8620"/>
    </row>
    <row r="8621">
      <c s="113" r="A8621">
        <v>213670000137</v>
      </c>
      <c t="s" s="136" r="B8621">
        <v>5577</v>
      </c>
      <c t="s" s="136" r="C8621">
        <v>5414</v>
      </c>
      <c t="s" s="136" r="D8621">
        <v>5414</v>
      </c>
      <c t="s" s="136" r="E8621">
        <v>12753</v>
      </c>
      <c s="150" r="F8621"/>
    </row>
    <row r="8622">
      <c s="113" r="A8622">
        <v>213670000200</v>
      </c>
      <c t="s" s="136" r="B8622">
        <v>5577</v>
      </c>
      <c t="s" s="136" r="C8622">
        <v>5414</v>
      </c>
      <c t="s" s="136" r="D8622">
        <v>5414</v>
      </c>
      <c t="s" s="136" r="E8622">
        <v>12754</v>
      </c>
      <c s="150" r="F8622"/>
    </row>
    <row r="8623">
      <c s="113" r="A8623">
        <v>213670000251</v>
      </c>
      <c t="s" s="136" r="B8623">
        <v>5577</v>
      </c>
      <c t="s" s="136" r="C8623">
        <v>5414</v>
      </c>
      <c t="s" s="136" r="D8623">
        <v>5414</v>
      </c>
      <c t="s" s="136" r="E8623">
        <v>12755</v>
      </c>
      <c s="150" r="F8623"/>
    </row>
    <row r="8624">
      <c s="113" r="A8624">
        <v>213670000480</v>
      </c>
      <c t="s" s="136" r="B8624">
        <v>5577</v>
      </c>
      <c t="s" s="136" r="C8624">
        <v>5414</v>
      </c>
      <c t="s" s="136" r="D8624">
        <v>5414</v>
      </c>
      <c t="s" s="136" r="E8624">
        <v>12756</v>
      </c>
      <c s="150" r="F8624"/>
    </row>
    <row r="8625">
      <c s="113" r="A8625">
        <v>213670000498</v>
      </c>
      <c t="s" s="136" r="B8625">
        <v>5577</v>
      </c>
      <c t="s" s="136" r="C8625">
        <v>5414</v>
      </c>
      <c t="s" s="136" r="D8625">
        <v>5414</v>
      </c>
      <c t="s" s="136" r="E8625">
        <v>12757</v>
      </c>
      <c s="150" r="F8625"/>
    </row>
    <row r="8626">
      <c s="113" r="A8626">
        <v>213670000587</v>
      </c>
      <c t="s" s="136" r="B8626">
        <v>5577</v>
      </c>
      <c t="s" s="136" r="C8626">
        <v>5414</v>
      </c>
      <c t="s" s="136" r="D8626">
        <v>5414</v>
      </c>
      <c t="s" s="136" r="E8626">
        <v>12758</v>
      </c>
      <c s="150" r="F8626"/>
    </row>
    <row r="8627">
      <c s="113" r="A8627">
        <v>213670000692</v>
      </c>
      <c t="s" s="136" r="B8627">
        <v>5577</v>
      </c>
      <c t="s" s="136" r="C8627">
        <v>5414</v>
      </c>
      <c t="s" s="136" r="D8627">
        <v>5414</v>
      </c>
      <c t="s" s="136" r="E8627">
        <v>12759</v>
      </c>
      <c s="150" r="F8627"/>
    </row>
    <row r="8628">
      <c s="113" r="A8628">
        <v>213670000706</v>
      </c>
      <c t="s" s="136" r="B8628">
        <v>5577</v>
      </c>
      <c t="s" s="136" r="C8628">
        <v>5414</v>
      </c>
      <c t="s" s="136" r="D8628">
        <v>5414</v>
      </c>
      <c t="s" s="136" r="E8628">
        <v>12760</v>
      </c>
      <c s="150" r="F8628"/>
    </row>
    <row r="8629">
      <c s="113" r="A8629">
        <v>213670000722</v>
      </c>
      <c t="s" s="136" r="B8629">
        <v>5577</v>
      </c>
      <c t="s" s="136" r="C8629">
        <v>5414</v>
      </c>
      <c t="s" s="136" r="D8629">
        <v>5414</v>
      </c>
      <c t="s" s="136" r="E8629">
        <v>12761</v>
      </c>
      <c s="150" r="F8629"/>
    </row>
    <row r="8630">
      <c s="113" r="A8630">
        <v>213670000731</v>
      </c>
      <c t="s" s="136" r="B8630">
        <v>5577</v>
      </c>
      <c t="s" s="136" r="C8630">
        <v>5414</v>
      </c>
      <c t="s" s="136" r="D8630">
        <v>5414</v>
      </c>
      <c t="s" s="136" r="E8630">
        <v>12762</v>
      </c>
      <c s="150" r="F8630"/>
    </row>
    <row r="8631">
      <c s="113" r="A8631">
        <v>213670000790</v>
      </c>
      <c t="s" s="136" r="B8631">
        <v>5577</v>
      </c>
      <c t="s" s="136" r="C8631">
        <v>5414</v>
      </c>
      <c t="s" s="136" r="D8631">
        <v>5414</v>
      </c>
      <c t="s" s="136" r="E8631">
        <v>12763</v>
      </c>
      <c s="150" r="F8631"/>
    </row>
    <row r="8632">
      <c s="113" r="A8632">
        <v>213670000820</v>
      </c>
      <c t="s" s="136" r="B8632">
        <v>5577</v>
      </c>
      <c t="s" s="136" r="C8632">
        <v>5414</v>
      </c>
      <c t="s" s="136" r="D8632">
        <v>5414</v>
      </c>
      <c t="s" s="136" r="E8632">
        <v>12764</v>
      </c>
      <c s="150" r="F8632"/>
    </row>
    <row r="8633">
      <c s="113" r="A8633">
        <v>213670000838</v>
      </c>
      <c t="s" s="136" r="B8633">
        <v>5577</v>
      </c>
      <c t="s" s="136" r="C8633">
        <v>5414</v>
      </c>
      <c t="s" s="136" r="D8633">
        <v>5414</v>
      </c>
      <c t="s" s="136" r="E8633">
        <v>12765</v>
      </c>
      <c s="150" r="F8633"/>
    </row>
    <row r="8634">
      <c s="113" r="A8634">
        <v>213670000854</v>
      </c>
      <c t="s" s="136" r="B8634">
        <v>5577</v>
      </c>
      <c t="s" s="136" r="C8634">
        <v>5414</v>
      </c>
      <c t="s" s="136" r="D8634">
        <v>5414</v>
      </c>
      <c t="s" s="136" r="E8634">
        <v>12766</v>
      </c>
      <c s="150" r="F8634"/>
    </row>
    <row r="8635">
      <c s="113" r="A8635">
        <v>213670000927</v>
      </c>
      <c t="s" s="136" r="B8635">
        <v>5577</v>
      </c>
      <c t="s" s="136" r="C8635">
        <v>5414</v>
      </c>
      <c t="s" s="136" r="D8635">
        <v>5414</v>
      </c>
      <c t="s" s="136" r="E8635">
        <v>12767</v>
      </c>
      <c s="150" r="F8635"/>
    </row>
    <row r="8636">
      <c s="113" r="A8636">
        <v>213670001061</v>
      </c>
      <c t="s" s="136" r="B8636">
        <v>5577</v>
      </c>
      <c t="s" s="136" r="C8636">
        <v>5414</v>
      </c>
      <c t="s" s="136" r="D8636">
        <v>5414</v>
      </c>
      <c t="s" s="136" r="E8636">
        <v>12768</v>
      </c>
      <c s="150" r="F8636"/>
    </row>
    <row r="8637">
      <c s="113" r="A8637">
        <v>213670001087</v>
      </c>
      <c t="s" s="136" r="B8637">
        <v>5577</v>
      </c>
      <c t="s" s="136" r="C8637">
        <v>5414</v>
      </c>
      <c t="s" s="136" r="D8637">
        <v>5414</v>
      </c>
      <c t="s" s="136" r="E8637">
        <v>12769</v>
      </c>
      <c s="150" r="F8637"/>
    </row>
    <row r="8638">
      <c s="113" r="A8638">
        <v>213670001095</v>
      </c>
      <c t="s" s="136" r="B8638">
        <v>5577</v>
      </c>
      <c t="s" s="136" r="C8638">
        <v>5414</v>
      </c>
      <c t="s" s="136" r="D8638">
        <v>5414</v>
      </c>
      <c t="s" s="136" r="E8638">
        <v>12770</v>
      </c>
      <c s="150" r="F8638"/>
    </row>
    <row r="8639">
      <c s="113" r="A8639">
        <v>213670001150</v>
      </c>
      <c t="s" s="136" r="B8639">
        <v>5577</v>
      </c>
      <c t="s" s="136" r="C8639">
        <v>5414</v>
      </c>
      <c t="s" s="136" r="D8639">
        <v>5414</v>
      </c>
      <c t="s" s="136" r="E8639">
        <v>12771</v>
      </c>
      <c s="150" r="F8639"/>
    </row>
    <row r="8640">
      <c s="113" r="A8640">
        <v>213670009001</v>
      </c>
      <c t="s" s="136" r="B8640">
        <v>5577</v>
      </c>
      <c t="s" s="136" r="C8640">
        <v>5414</v>
      </c>
      <c t="s" s="136" r="D8640">
        <v>5414</v>
      </c>
      <c t="s" s="136" r="E8640">
        <v>12772</v>
      </c>
      <c s="150" r="F8640"/>
    </row>
    <row r="8641">
      <c s="113" r="A8641">
        <v>213670009002</v>
      </c>
      <c t="s" s="136" r="B8641">
        <v>5577</v>
      </c>
      <c t="s" s="136" r="C8641">
        <v>5414</v>
      </c>
      <c t="s" s="136" r="D8641">
        <v>5414</v>
      </c>
      <c t="s" s="136" r="E8641">
        <v>12773</v>
      </c>
      <c s="150" r="F8641"/>
    </row>
    <row r="8642">
      <c s="113" r="A8642">
        <v>213670009003</v>
      </c>
      <c t="s" s="136" r="B8642">
        <v>5577</v>
      </c>
      <c t="s" s="136" r="C8642">
        <v>5414</v>
      </c>
      <c t="s" s="136" r="D8642">
        <v>5414</v>
      </c>
      <c t="s" s="136" r="E8642">
        <v>7731</v>
      </c>
      <c s="150" r="F8642"/>
    </row>
    <row r="8643">
      <c s="113" r="A8643">
        <v>213670009004</v>
      </c>
      <c t="s" s="136" r="B8643">
        <v>5577</v>
      </c>
      <c t="s" s="136" r="C8643">
        <v>5414</v>
      </c>
      <c t="s" s="136" r="D8643">
        <v>5414</v>
      </c>
      <c t="s" s="136" r="E8643">
        <v>12774</v>
      </c>
      <c s="150" r="F8643"/>
    </row>
    <row r="8644">
      <c s="113" r="A8644">
        <v>213670000051</v>
      </c>
      <c t="s" s="136" r="B8644">
        <v>12370</v>
      </c>
      <c t="s" s="136" r="C8644">
        <v>5414</v>
      </c>
      <c t="s" s="136" r="D8644">
        <v>5414</v>
      </c>
      <c t="s" s="136" r="E8644">
        <v>12775</v>
      </c>
      <c s="150" r="F8644"/>
    </row>
    <row r="8645">
      <c s="113" r="A8645">
        <v>213670000153</v>
      </c>
      <c t="s" s="136" r="B8645">
        <v>12370</v>
      </c>
      <c t="s" s="136" r="C8645">
        <v>5414</v>
      </c>
      <c t="s" s="136" r="D8645">
        <v>5414</v>
      </c>
      <c t="s" s="136" r="E8645">
        <v>12776</v>
      </c>
      <c s="150" r="F8645"/>
    </row>
    <row r="8646">
      <c s="113" r="A8646">
        <v>213670000315</v>
      </c>
      <c t="s" s="136" r="B8646">
        <v>12370</v>
      </c>
      <c t="s" s="136" r="C8646">
        <v>5414</v>
      </c>
      <c t="s" s="136" r="D8646">
        <v>5414</v>
      </c>
      <c t="s" s="136" r="E8646">
        <v>12777</v>
      </c>
      <c s="150" r="F8646"/>
    </row>
    <row r="8647">
      <c s="113" r="A8647">
        <v>213670000668</v>
      </c>
      <c t="s" s="136" r="B8647">
        <v>12370</v>
      </c>
      <c t="s" s="136" r="C8647">
        <v>5414</v>
      </c>
      <c t="s" s="136" r="D8647">
        <v>5414</v>
      </c>
      <c t="s" s="136" r="E8647">
        <v>12778</v>
      </c>
      <c s="150" r="F8647"/>
    </row>
    <row r="8648">
      <c s="113" r="A8648">
        <v>213670001052</v>
      </c>
      <c t="s" s="136" r="B8648">
        <v>12370</v>
      </c>
      <c t="s" s="136" r="C8648">
        <v>5414</v>
      </c>
      <c t="s" s="136" r="D8648">
        <v>5414</v>
      </c>
      <c t="s" s="136" r="E8648">
        <v>12779</v>
      </c>
      <c s="150" r="F8648"/>
    </row>
    <row r="8649">
      <c s="113" r="A8649">
        <v>213670001125</v>
      </c>
      <c t="s" s="136" r="B8649">
        <v>12370</v>
      </c>
      <c t="s" s="136" r="C8649">
        <v>5414</v>
      </c>
      <c t="s" s="136" r="D8649">
        <v>5414</v>
      </c>
      <c t="s" s="136" r="E8649">
        <v>12780</v>
      </c>
      <c s="150" r="F8649"/>
    </row>
    <row r="8650">
      <c s="113" r="A8650">
        <v>213222000002</v>
      </c>
      <c t="s" s="136" r="B8650">
        <v>12781</v>
      </c>
      <c t="s" s="136" r="C8650">
        <v>5414</v>
      </c>
      <c t="s" s="136" r="D8650">
        <v>5414</v>
      </c>
      <c t="s" s="136" r="E8650">
        <v>12782</v>
      </c>
      <c s="150" r="F8650"/>
    </row>
    <row r="8651">
      <c s="113" r="A8651">
        <v>213222000011</v>
      </c>
      <c t="s" s="136" r="B8651">
        <v>12781</v>
      </c>
      <c t="s" s="136" r="C8651">
        <v>5414</v>
      </c>
      <c t="s" s="136" r="D8651">
        <v>5414</v>
      </c>
      <c t="s" s="136" r="E8651">
        <v>12783</v>
      </c>
      <c s="150" r="F8651"/>
    </row>
    <row r="8652">
      <c s="113" r="A8652">
        <v>213673000081</v>
      </c>
      <c t="s" s="136" r="B8652">
        <v>12781</v>
      </c>
      <c t="s" s="136" r="C8652">
        <v>5414</v>
      </c>
      <c t="s" s="136" r="D8652">
        <v>5414</v>
      </c>
      <c t="s" s="136" r="E8652">
        <v>12784</v>
      </c>
      <c s="150" r="F8652"/>
    </row>
    <row r="8653">
      <c s="113" r="A8653">
        <v>213673000120</v>
      </c>
      <c t="s" s="136" r="B8653">
        <v>12781</v>
      </c>
      <c t="s" s="136" r="C8653">
        <v>5414</v>
      </c>
      <c t="s" s="136" r="D8653">
        <v>5414</v>
      </c>
      <c t="s" s="136" r="E8653">
        <v>12785</v>
      </c>
      <c s="150" r="F8653"/>
    </row>
    <row r="8654">
      <c s="113" r="A8654">
        <v>213673000065</v>
      </c>
      <c t="s" s="136" r="B8654">
        <v>5710</v>
      </c>
      <c t="s" s="136" r="C8654">
        <v>5414</v>
      </c>
      <c t="s" s="136" r="D8654">
        <v>5414</v>
      </c>
      <c t="s" s="136" r="E8654">
        <v>12786</v>
      </c>
      <c s="150" r="F8654"/>
    </row>
    <row r="8655">
      <c s="113" r="A8655">
        <v>213673000146</v>
      </c>
      <c t="s" s="136" r="B8655">
        <v>5710</v>
      </c>
      <c t="s" s="136" r="C8655">
        <v>5414</v>
      </c>
      <c t="s" s="136" r="D8655">
        <v>5414</v>
      </c>
      <c t="s" s="136" r="E8655">
        <v>12787</v>
      </c>
      <c s="150" r="F8655"/>
    </row>
    <row r="8656">
      <c s="113" r="A8656">
        <v>213673000243</v>
      </c>
      <c t="s" s="136" r="B8656">
        <v>5710</v>
      </c>
      <c t="s" s="136" r="C8656">
        <v>5414</v>
      </c>
      <c t="s" s="136" r="D8656">
        <v>5414</v>
      </c>
      <c t="s" s="136" r="E8656">
        <v>2378</v>
      </c>
      <c s="150" r="F8656"/>
    </row>
    <row r="8657">
      <c s="113" r="A8657">
        <v>213673000391</v>
      </c>
      <c t="s" s="136" r="B8657">
        <v>5710</v>
      </c>
      <c t="s" s="136" r="C8657">
        <v>5414</v>
      </c>
      <c t="s" s="136" r="D8657">
        <v>5414</v>
      </c>
      <c t="s" s="136" r="E8657">
        <v>12788</v>
      </c>
      <c s="150" r="F8657"/>
    </row>
    <row r="8658">
      <c s="113" r="A8658">
        <v>213673000090</v>
      </c>
      <c t="s" s="136" r="B8658">
        <v>5710</v>
      </c>
      <c t="s" s="136" r="C8658">
        <v>5414</v>
      </c>
      <c t="s" s="136" r="D8658">
        <v>5414</v>
      </c>
      <c t="s" s="136" r="E8658">
        <v>12789</v>
      </c>
      <c s="150" r="F8658"/>
    </row>
    <row r="8659">
      <c s="113" r="A8659">
        <v>413673000170</v>
      </c>
      <c t="s" s="136" r="B8659">
        <v>5710</v>
      </c>
      <c t="s" s="136" r="C8659">
        <v>5414</v>
      </c>
      <c t="s" s="136" r="D8659">
        <v>5414</v>
      </c>
      <c t="s" s="136" r="E8659">
        <v>12790</v>
      </c>
      <c s="150" r="F8659"/>
    </row>
    <row r="8660">
      <c s="113" r="A8660">
        <v>213683000224</v>
      </c>
      <c t="s" s="136" r="B8660">
        <v>5718</v>
      </c>
      <c t="s" s="136" r="C8660">
        <v>5414</v>
      </c>
      <c t="s" s="136" r="D8660">
        <v>5414</v>
      </c>
      <c t="s" s="136" r="E8660">
        <v>12791</v>
      </c>
      <c s="150" r="F8660"/>
    </row>
    <row r="8661">
      <c s="113" r="A8661">
        <v>213683000411</v>
      </c>
      <c t="s" s="136" r="B8661">
        <v>5718</v>
      </c>
      <c t="s" s="136" r="C8661">
        <v>5414</v>
      </c>
      <c t="s" s="136" r="D8661">
        <v>5414</v>
      </c>
      <c t="s" s="136" r="E8661">
        <v>12792</v>
      </c>
      <c s="150" r="F8661"/>
    </row>
    <row r="8662">
      <c s="113" r="A8662">
        <v>213688000002</v>
      </c>
      <c t="s" s="136" r="B8662">
        <v>5718</v>
      </c>
      <c t="s" s="136" r="C8662">
        <v>5414</v>
      </c>
      <c t="s" s="136" r="D8662">
        <v>5414</v>
      </c>
      <c t="s" s="136" r="E8662">
        <v>12793</v>
      </c>
      <c s="150" r="F8662"/>
    </row>
    <row r="8663">
      <c s="113" r="A8663">
        <v>213688000004</v>
      </c>
      <c t="s" s="136" r="B8663">
        <v>5718</v>
      </c>
      <c t="s" s="136" r="C8663">
        <v>5414</v>
      </c>
      <c t="s" s="136" r="D8663">
        <v>5414</v>
      </c>
      <c t="s" s="136" r="E8663">
        <v>12794</v>
      </c>
      <c s="150" r="F8663"/>
    </row>
    <row r="8664">
      <c s="113" r="A8664">
        <v>213688000096</v>
      </c>
      <c t="s" s="136" r="B8664">
        <v>5718</v>
      </c>
      <c t="s" s="136" r="C8664">
        <v>5414</v>
      </c>
      <c t="s" s="136" r="D8664">
        <v>5414</v>
      </c>
      <c t="s" s="136" r="E8664">
        <v>2380</v>
      </c>
      <c s="150" r="F8664"/>
    </row>
    <row r="8665">
      <c s="113" r="A8665">
        <v>213688000151</v>
      </c>
      <c t="s" s="136" r="B8665">
        <v>5718</v>
      </c>
      <c t="s" s="136" r="C8665">
        <v>5414</v>
      </c>
      <c t="s" s="136" r="D8665">
        <v>5414</v>
      </c>
      <c t="s" s="136" r="E8665">
        <v>12795</v>
      </c>
      <c s="150" r="F8665"/>
    </row>
    <row r="8666">
      <c s="113" r="A8666">
        <v>213688009001</v>
      </c>
      <c t="s" s="136" r="B8666">
        <v>5718</v>
      </c>
      <c t="s" s="136" r="C8666">
        <v>5414</v>
      </c>
      <c t="s" s="136" r="D8666">
        <v>5414</v>
      </c>
      <c t="s" s="136" r="E8666">
        <v>12796</v>
      </c>
      <c s="150" r="F8666"/>
    </row>
    <row r="8667">
      <c s="113" r="A8667">
        <v>213688009003</v>
      </c>
      <c t="s" s="136" r="B8667">
        <v>5718</v>
      </c>
      <c t="s" s="136" r="C8667">
        <v>5414</v>
      </c>
      <c t="s" s="136" r="D8667">
        <v>5414</v>
      </c>
      <c t="s" s="136" r="E8667">
        <v>12797</v>
      </c>
      <c s="150" r="F8667"/>
    </row>
    <row r="8668">
      <c s="113" r="A8668">
        <v>213688009010</v>
      </c>
      <c t="s" s="136" r="B8668">
        <v>5718</v>
      </c>
      <c t="s" s="136" r="C8668">
        <v>5414</v>
      </c>
      <c t="s" s="136" r="D8668">
        <v>5414</v>
      </c>
      <c t="s" s="136" r="E8668">
        <v>12617</v>
      </c>
      <c s="150" r="F8668"/>
    </row>
    <row r="8669">
      <c s="113" r="A8669">
        <v>213688009011</v>
      </c>
      <c t="s" s="136" r="B8669">
        <v>5718</v>
      </c>
      <c t="s" s="136" r="C8669">
        <v>5414</v>
      </c>
      <c t="s" s="136" r="D8669">
        <v>5414</v>
      </c>
      <c t="s" s="136" r="E8669">
        <v>12798</v>
      </c>
      <c s="150" r="F8669"/>
    </row>
    <row r="8670">
      <c s="113" r="A8670">
        <v>213688011021</v>
      </c>
      <c t="s" s="136" r="B8670">
        <v>5718</v>
      </c>
      <c t="s" s="136" r="C8670">
        <v>5414</v>
      </c>
      <c t="s" s="136" r="D8670">
        <v>5414</v>
      </c>
      <c t="s" s="136" r="E8670">
        <v>12799</v>
      </c>
      <c s="150" r="F8670"/>
    </row>
    <row r="8671">
      <c s="113" r="A8671">
        <v>213688011063</v>
      </c>
      <c t="s" s="136" r="B8671">
        <v>5718</v>
      </c>
      <c t="s" s="136" r="C8671">
        <v>5414</v>
      </c>
      <c t="s" s="136" r="D8671">
        <v>5414</v>
      </c>
      <c t="s" s="136" r="E8671">
        <v>12800</v>
      </c>
      <c s="150" r="F8671"/>
    </row>
    <row r="8672">
      <c s="113" r="A8672">
        <v>213688011144</v>
      </c>
      <c t="s" s="136" r="B8672">
        <v>5718</v>
      </c>
      <c t="s" s="136" r="C8672">
        <v>5414</v>
      </c>
      <c t="s" s="136" r="D8672">
        <v>5414</v>
      </c>
      <c t="s" s="136" r="E8672">
        <v>12801</v>
      </c>
      <c s="150" r="F8672"/>
    </row>
    <row r="8673">
      <c s="113" r="A8673">
        <v>213688011179</v>
      </c>
      <c t="s" s="136" r="B8673">
        <v>5718</v>
      </c>
      <c t="s" s="136" r="C8673">
        <v>5414</v>
      </c>
      <c t="s" s="136" r="D8673">
        <v>5414</v>
      </c>
      <c t="s" s="136" r="E8673">
        <v>12802</v>
      </c>
      <c s="150" r="F8673"/>
    </row>
    <row r="8674">
      <c s="113" r="A8674">
        <v>213744000088</v>
      </c>
      <c t="s" s="136" r="B8674">
        <v>5718</v>
      </c>
      <c t="s" s="136" r="C8674">
        <v>5414</v>
      </c>
      <c t="s" s="136" r="D8674">
        <v>5414</v>
      </c>
      <c t="s" s="136" r="E8674">
        <v>12803</v>
      </c>
      <c s="150" r="F8674"/>
    </row>
    <row r="8675">
      <c s="113" r="A8675">
        <v>213683000179</v>
      </c>
      <c t="s" s="136" r="B8675">
        <v>5718</v>
      </c>
      <c t="s" s="136" r="C8675">
        <v>5414</v>
      </c>
      <c t="s" s="136" r="D8675">
        <v>5414</v>
      </c>
      <c t="s" s="136" r="E8675">
        <v>12804</v>
      </c>
      <c s="150" r="F8675"/>
    </row>
    <row r="8676">
      <c s="113" r="A8676">
        <v>213683000535</v>
      </c>
      <c t="s" s="136" r="B8676">
        <v>5718</v>
      </c>
      <c t="s" s="136" r="C8676">
        <v>5414</v>
      </c>
      <c t="s" s="136" r="D8676">
        <v>5414</v>
      </c>
      <c t="s" s="136" r="E8676">
        <v>2456</v>
      </c>
      <c s="150" r="F8676"/>
    </row>
    <row r="8677">
      <c s="113" r="A8677">
        <v>213688000100</v>
      </c>
      <c t="s" s="136" r="B8677">
        <v>5718</v>
      </c>
      <c t="s" s="136" r="C8677">
        <v>5414</v>
      </c>
      <c t="s" s="136" r="D8677">
        <v>5414</v>
      </c>
      <c t="s" s="136" r="E8677">
        <v>2381</v>
      </c>
      <c s="150" r="F8677"/>
    </row>
    <row r="8678">
      <c s="113" r="A8678">
        <v>213688001866</v>
      </c>
      <c t="s" s="136" r="B8678">
        <v>5718</v>
      </c>
      <c t="s" s="136" r="C8678">
        <v>5414</v>
      </c>
      <c t="s" s="136" r="D8678">
        <v>5414</v>
      </c>
      <c t="s" s="136" r="E8678">
        <v>12805</v>
      </c>
      <c s="150" r="F8678"/>
    </row>
    <row r="8679">
      <c s="113" r="A8679">
        <v>213688009004</v>
      </c>
      <c t="s" s="136" r="B8679">
        <v>5718</v>
      </c>
      <c t="s" s="136" r="C8679">
        <v>5414</v>
      </c>
      <c t="s" s="136" r="D8679">
        <v>5414</v>
      </c>
      <c t="s" s="136" r="E8679">
        <v>12806</v>
      </c>
      <c s="150" r="F8679"/>
    </row>
    <row r="8680">
      <c s="113" r="A8680">
        <v>213688010997</v>
      </c>
      <c t="s" s="136" r="B8680">
        <v>5718</v>
      </c>
      <c t="s" s="136" r="C8680">
        <v>5414</v>
      </c>
      <c t="s" s="136" r="D8680">
        <v>5414</v>
      </c>
      <c t="s" s="136" r="E8680">
        <v>12807</v>
      </c>
      <c s="150" r="F8680"/>
    </row>
    <row r="8681">
      <c s="113" r="A8681">
        <v>213744000509</v>
      </c>
      <c t="s" s="136" r="B8681">
        <v>5718</v>
      </c>
      <c t="s" s="136" r="C8681">
        <v>5414</v>
      </c>
      <c t="s" s="136" r="D8681">
        <v>5414</v>
      </c>
      <c t="s" s="136" r="E8681">
        <v>12808</v>
      </c>
      <c s="150" r="F8681"/>
    </row>
    <row r="8682">
      <c s="113" r="A8682">
        <v>213744000916</v>
      </c>
      <c t="s" s="136" r="B8682">
        <v>5718</v>
      </c>
      <c t="s" s="136" r="C8682">
        <v>5414</v>
      </c>
      <c t="s" s="136" r="D8682">
        <v>5414</v>
      </c>
      <c t="s" s="136" r="E8682">
        <v>12809</v>
      </c>
      <c s="150" r="F8682"/>
    </row>
    <row r="8683">
      <c s="113" r="A8683">
        <v>413683000194</v>
      </c>
      <c t="s" s="136" r="B8683">
        <v>5718</v>
      </c>
      <c t="s" s="136" r="C8683">
        <v>5414</v>
      </c>
      <c t="s" s="136" r="D8683">
        <v>5414</v>
      </c>
      <c t="s" s="136" r="E8683">
        <v>12810</v>
      </c>
      <c s="150" r="F8683"/>
    </row>
    <row r="8684">
      <c s="113" r="A8684">
        <v>213683000403</v>
      </c>
      <c t="s" s="136" r="B8684">
        <v>5718</v>
      </c>
      <c t="s" s="136" r="C8684">
        <v>5414</v>
      </c>
      <c t="s" s="136" r="D8684">
        <v>5414</v>
      </c>
      <c t="s" s="136" r="E8684">
        <v>12811</v>
      </c>
      <c s="150" r="F8684"/>
    </row>
    <row r="8685">
      <c s="113" r="A8685">
        <v>213683000462</v>
      </c>
      <c t="s" s="136" r="B8685">
        <v>5718</v>
      </c>
      <c t="s" s="136" r="C8685">
        <v>5414</v>
      </c>
      <c t="s" s="136" r="D8685">
        <v>5414</v>
      </c>
      <c t="s" s="136" r="E8685">
        <v>12812</v>
      </c>
      <c s="150" r="F8685"/>
    </row>
    <row r="8686">
      <c s="113" r="A8686">
        <v>213683000616</v>
      </c>
      <c t="s" s="136" r="B8686">
        <v>5718</v>
      </c>
      <c t="s" s="136" r="C8686">
        <v>5414</v>
      </c>
      <c t="s" s="136" r="D8686">
        <v>5414</v>
      </c>
      <c t="s" s="136" r="E8686">
        <v>12813</v>
      </c>
      <c s="150" r="F8686"/>
    </row>
    <row r="8687">
      <c s="113" r="A8687">
        <v>213688000045</v>
      </c>
      <c t="s" s="136" r="B8687">
        <v>5718</v>
      </c>
      <c t="s" s="136" r="C8687">
        <v>5414</v>
      </c>
      <c t="s" s="136" r="D8687">
        <v>5414</v>
      </c>
      <c t="s" s="136" r="E8687">
        <v>12814</v>
      </c>
      <c s="150" r="F8687"/>
    </row>
    <row r="8688">
      <c s="113" r="A8688">
        <v>213688000070</v>
      </c>
      <c t="s" s="136" r="B8688">
        <v>5718</v>
      </c>
      <c t="s" s="136" r="C8688">
        <v>5414</v>
      </c>
      <c t="s" s="136" r="D8688">
        <v>5414</v>
      </c>
      <c t="s" s="136" r="E8688">
        <v>12815</v>
      </c>
      <c s="150" r="F8688"/>
    </row>
    <row r="8689">
      <c s="113" r="A8689">
        <v>213688000381</v>
      </c>
      <c t="s" s="136" r="B8689">
        <v>5718</v>
      </c>
      <c t="s" s="136" r="C8689">
        <v>5414</v>
      </c>
      <c t="s" s="136" r="D8689">
        <v>5414</v>
      </c>
      <c t="s" s="136" r="E8689">
        <v>12816</v>
      </c>
      <c s="150" r="F8689"/>
    </row>
    <row r="8690">
      <c s="113" r="A8690">
        <v>213688001874</v>
      </c>
      <c t="s" s="136" r="B8690">
        <v>5718</v>
      </c>
      <c t="s" s="136" r="C8690">
        <v>5414</v>
      </c>
      <c t="s" s="136" r="D8690">
        <v>5414</v>
      </c>
      <c t="s" s="136" r="E8690">
        <v>2382</v>
      </c>
      <c s="150" r="F8690"/>
    </row>
    <row r="8691">
      <c s="113" r="A8691">
        <v>213688009006</v>
      </c>
      <c t="s" s="136" r="B8691">
        <v>5718</v>
      </c>
      <c t="s" s="136" r="C8691">
        <v>5414</v>
      </c>
      <c t="s" s="136" r="D8691">
        <v>5414</v>
      </c>
      <c t="s" s="136" r="E8691">
        <v>12817</v>
      </c>
      <c s="150" r="F8691"/>
    </row>
    <row r="8692">
      <c s="113" r="A8692">
        <v>213688010911</v>
      </c>
      <c t="s" s="136" r="B8692">
        <v>5718</v>
      </c>
      <c t="s" s="136" r="C8692">
        <v>5414</v>
      </c>
      <c t="s" s="136" r="D8692">
        <v>5414</v>
      </c>
      <c t="s" s="136" r="E8692">
        <v>12818</v>
      </c>
      <c s="150" r="F8692"/>
    </row>
    <row r="8693">
      <c s="113" r="A8693">
        <v>213688011132</v>
      </c>
      <c t="s" s="136" r="B8693">
        <v>5718</v>
      </c>
      <c t="s" s="136" r="C8693">
        <v>5414</v>
      </c>
      <c t="s" s="136" r="D8693">
        <v>5414</v>
      </c>
      <c t="s" s="136" r="E8693">
        <v>12819</v>
      </c>
      <c s="150" r="F8693"/>
    </row>
    <row r="8694">
      <c s="113" r="A8694">
        <v>213744000495</v>
      </c>
      <c t="s" s="136" r="B8694">
        <v>5718</v>
      </c>
      <c t="s" s="136" r="C8694">
        <v>5414</v>
      </c>
      <c t="s" s="136" r="D8694">
        <v>5414</v>
      </c>
      <c t="s" s="136" r="E8694">
        <v>2954</v>
      </c>
      <c s="150" r="F8694"/>
    </row>
    <row r="8695">
      <c s="113" r="A8695">
        <v>213744000860</v>
      </c>
      <c t="s" s="136" r="B8695">
        <v>5718</v>
      </c>
      <c t="s" s="136" r="C8695">
        <v>5414</v>
      </c>
      <c t="s" s="136" r="D8695">
        <v>5414</v>
      </c>
      <c t="s" s="136" r="E8695">
        <v>12820</v>
      </c>
      <c s="150" r="F8695"/>
    </row>
    <row r="8696">
      <c s="113" r="A8696">
        <v>213744001122</v>
      </c>
      <c t="s" s="136" r="B8696">
        <v>5718</v>
      </c>
      <c t="s" s="136" r="C8696">
        <v>5414</v>
      </c>
      <c t="s" s="136" r="D8696">
        <v>5414</v>
      </c>
      <c t="s" s="136" r="E8696">
        <v>10312</v>
      </c>
      <c s="150" r="F8696"/>
    </row>
    <row r="8697">
      <c s="113" r="A8697">
        <v>413688001822</v>
      </c>
      <c t="s" s="136" r="B8697">
        <v>5718</v>
      </c>
      <c t="s" s="136" r="C8697">
        <v>5414</v>
      </c>
      <c t="s" s="136" r="D8697">
        <v>5414</v>
      </c>
      <c t="s" s="136" r="E8697">
        <v>12821</v>
      </c>
      <c s="150" r="F8697"/>
    </row>
    <row r="8698">
      <c s="113" r="A8698">
        <v>113688000003</v>
      </c>
      <c t="s" s="136" r="B8698">
        <v>5718</v>
      </c>
      <c t="s" s="136" r="C8698">
        <v>5414</v>
      </c>
      <c t="s" s="136" r="D8698">
        <v>5414</v>
      </c>
      <c t="s" s="136" r="E8698">
        <v>12822</v>
      </c>
      <c s="150" r="F8698"/>
    </row>
    <row r="8699">
      <c s="113" r="A8699">
        <v>213683000322</v>
      </c>
      <c t="s" s="136" r="B8699">
        <v>5718</v>
      </c>
      <c t="s" s="136" r="C8699">
        <v>5414</v>
      </c>
      <c t="s" s="136" r="D8699">
        <v>5414</v>
      </c>
      <c t="s" s="136" r="E8699">
        <v>12823</v>
      </c>
      <c s="150" r="F8699"/>
    </row>
    <row r="8700">
      <c s="113" r="A8700">
        <v>213683000471</v>
      </c>
      <c t="s" s="136" r="B8700">
        <v>5718</v>
      </c>
      <c t="s" s="136" r="C8700">
        <v>5414</v>
      </c>
      <c t="s" s="136" r="D8700">
        <v>5414</v>
      </c>
      <c t="s" s="136" r="E8700">
        <v>12824</v>
      </c>
      <c s="150" r="F8700"/>
    </row>
    <row r="8701">
      <c s="113" r="A8701">
        <v>213688000001</v>
      </c>
      <c t="s" s="136" r="B8701">
        <v>5718</v>
      </c>
      <c t="s" s="136" r="C8701">
        <v>5414</v>
      </c>
      <c t="s" s="136" r="D8701">
        <v>5414</v>
      </c>
      <c t="s" s="136" r="E8701">
        <v>12825</v>
      </c>
      <c s="150" r="F8701"/>
    </row>
    <row r="8702">
      <c s="113" r="A8702">
        <v>213688000014</v>
      </c>
      <c t="s" s="136" r="B8702">
        <v>5718</v>
      </c>
      <c t="s" s="136" r="C8702">
        <v>5414</v>
      </c>
      <c t="s" s="136" r="D8702">
        <v>5414</v>
      </c>
      <c t="s" s="136" r="E8702">
        <v>12826</v>
      </c>
      <c s="150" r="F8702"/>
    </row>
    <row r="8703">
      <c s="113" r="A8703">
        <v>213688001882</v>
      </c>
      <c t="s" s="136" r="B8703">
        <v>5718</v>
      </c>
      <c t="s" s="136" r="C8703">
        <v>5414</v>
      </c>
      <c t="s" s="136" r="D8703">
        <v>5414</v>
      </c>
      <c t="s" s="136" r="E8703">
        <v>2383</v>
      </c>
      <c s="150" r="F8703"/>
    </row>
    <row r="8704">
      <c s="113" r="A8704">
        <v>213688009005</v>
      </c>
      <c t="s" s="136" r="B8704">
        <v>5718</v>
      </c>
      <c t="s" s="136" r="C8704">
        <v>5414</v>
      </c>
      <c t="s" s="136" r="D8704">
        <v>5414</v>
      </c>
      <c t="s" s="136" r="E8704">
        <v>12827</v>
      </c>
      <c s="150" r="F8704"/>
    </row>
    <row r="8705">
      <c s="113" r="A8705">
        <v>213688009014</v>
      </c>
      <c t="s" s="136" r="B8705">
        <v>5718</v>
      </c>
      <c t="s" s="136" r="C8705">
        <v>5414</v>
      </c>
      <c t="s" s="136" r="D8705">
        <v>5414</v>
      </c>
      <c t="s" s="136" r="E8705">
        <v>12828</v>
      </c>
      <c s="150" r="F8705"/>
    </row>
    <row r="8706">
      <c s="113" r="A8706">
        <v>213688010938</v>
      </c>
      <c t="s" s="136" r="B8706">
        <v>5718</v>
      </c>
      <c t="s" s="136" r="C8706">
        <v>5414</v>
      </c>
      <c t="s" s="136" r="D8706">
        <v>5414</v>
      </c>
      <c t="s" s="136" r="E8706">
        <v>12829</v>
      </c>
      <c s="150" r="F8706"/>
    </row>
    <row r="8707">
      <c s="113" r="A8707">
        <v>213688010971</v>
      </c>
      <c t="s" s="136" r="B8707">
        <v>5718</v>
      </c>
      <c t="s" s="136" r="C8707">
        <v>5414</v>
      </c>
      <c t="s" s="136" r="D8707">
        <v>5414</v>
      </c>
      <c t="s" s="136" r="E8707">
        <v>12830</v>
      </c>
      <c s="150" r="F8707"/>
    </row>
    <row r="8708">
      <c s="113" r="A8708">
        <v>213688011004</v>
      </c>
      <c t="s" s="136" r="B8708">
        <v>5718</v>
      </c>
      <c t="s" s="136" r="C8708">
        <v>5414</v>
      </c>
      <c t="s" s="136" r="D8708">
        <v>5414</v>
      </c>
      <c t="s" s="136" r="E8708">
        <v>12831</v>
      </c>
      <c s="150" r="F8708"/>
    </row>
    <row r="8709">
      <c s="113" r="A8709">
        <v>213688011012</v>
      </c>
      <c t="s" s="136" r="B8709">
        <v>5718</v>
      </c>
      <c t="s" s="136" r="C8709">
        <v>5414</v>
      </c>
      <c t="s" s="136" r="D8709">
        <v>5414</v>
      </c>
      <c t="s" s="136" r="E8709">
        <v>3875</v>
      </c>
      <c s="150" r="F8709"/>
    </row>
    <row r="8710">
      <c s="113" r="A8710">
        <v>213688011039</v>
      </c>
      <c t="s" s="136" r="B8710">
        <v>5718</v>
      </c>
      <c t="s" s="136" r="C8710">
        <v>5414</v>
      </c>
      <c t="s" s="136" r="D8710">
        <v>5414</v>
      </c>
      <c t="s" s="136" r="E8710">
        <v>2360</v>
      </c>
      <c s="150" r="F8710"/>
    </row>
    <row r="8711">
      <c s="113" r="A8711">
        <v>213688011071</v>
      </c>
      <c t="s" s="136" r="B8711">
        <v>5718</v>
      </c>
      <c t="s" s="136" r="C8711">
        <v>5414</v>
      </c>
      <c t="s" s="136" r="D8711">
        <v>5414</v>
      </c>
      <c t="s" s="136" r="E8711">
        <v>12832</v>
      </c>
      <c s="150" r="F8711"/>
    </row>
    <row r="8712">
      <c s="113" r="A8712">
        <v>213688011080</v>
      </c>
      <c t="s" s="136" r="B8712">
        <v>5718</v>
      </c>
      <c t="s" s="136" r="C8712">
        <v>5414</v>
      </c>
      <c t="s" s="136" r="D8712">
        <v>5414</v>
      </c>
      <c t="s" s="136" r="E8712">
        <v>12833</v>
      </c>
      <c s="150" r="F8712"/>
    </row>
    <row r="8713">
      <c s="113" r="A8713">
        <v>213744000991</v>
      </c>
      <c t="s" s="136" r="B8713">
        <v>5718</v>
      </c>
      <c t="s" s="136" r="C8713">
        <v>5414</v>
      </c>
      <c t="s" s="136" r="D8713">
        <v>5414</v>
      </c>
      <c t="s" s="136" r="E8713">
        <v>12834</v>
      </c>
      <c s="150" r="F8713"/>
    </row>
    <row r="8714">
      <c s="113" r="A8714">
        <v>413688010899</v>
      </c>
      <c t="s" s="136" r="B8714">
        <v>5718</v>
      </c>
      <c t="s" s="136" r="C8714">
        <v>5414</v>
      </c>
      <c t="s" s="136" r="D8714">
        <v>5414</v>
      </c>
      <c t="s" s="136" r="E8714">
        <v>12358</v>
      </c>
      <c s="150" r="F8714"/>
    </row>
    <row r="8715">
      <c s="113" r="A8715">
        <v>413688010953</v>
      </c>
      <c t="s" s="136" r="B8715">
        <v>5718</v>
      </c>
      <c t="s" s="136" r="C8715">
        <v>5414</v>
      </c>
      <c t="s" s="136" r="D8715">
        <v>5414</v>
      </c>
      <c t="s" s="136" r="E8715">
        <v>12835</v>
      </c>
      <c s="150" r="F8715"/>
    </row>
    <row r="8716">
      <c s="113" r="A8716">
        <v>213744000096</v>
      </c>
      <c t="s" s="136" r="B8716">
        <v>5720</v>
      </c>
      <c t="s" s="136" r="C8716">
        <v>5414</v>
      </c>
      <c t="s" s="136" r="D8716">
        <v>5414</v>
      </c>
      <c t="s" s="136" r="E8716">
        <v>2384</v>
      </c>
      <c s="150" r="F8716"/>
    </row>
    <row r="8717">
      <c s="113" r="A8717">
        <v>213744001696</v>
      </c>
      <c t="s" s="136" r="B8717">
        <v>5720</v>
      </c>
      <c t="s" s="136" r="C8717">
        <v>5414</v>
      </c>
      <c t="s" s="136" r="D8717">
        <v>5414</v>
      </c>
      <c t="s" s="136" r="E8717">
        <v>4041</v>
      </c>
      <c s="150" r="F8717"/>
    </row>
    <row r="8718">
      <c s="113" r="A8718">
        <v>213744002099</v>
      </c>
      <c t="s" s="136" r="B8718">
        <v>5720</v>
      </c>
      <c t="s" s="136" r="C8718">
        <v>5414</v>
      </c>
      <c t="s" s="136" r="D8718">
        <v>5414</v>
      </c>
      <c t="s" s="136" r="E8718">
        <v>8691</v>
      </c>
      <c s="150" r="F8718"/>
    </row>
    <row r="8719">
      <c s="113" r="A8719">
        <v>413744001326</v>
      </c>
      <c t="s" s="136" r="B8719">
        <v>5720</v>
      </c>
      <c t="s" s="136" r="C8719">
        <v>5414</v>
      </c>
      <c t="s" s="136" r="D8719">
        <v>5414</v>
      </c>
      <c t="s" s="136" r="E8719">
        <v>12836</v>
      </c>
      <c s="150" r="F8719"/>
    </row>
    <row r="8720">
      <c s="50" r="A8720">
        <v>213688000037</v>
      </c>
      <c t="s" s="103" r="B8720">
        <v>12837</v>
      </c>
      <c t="s" s="103" r="C8720">
        <v>4874</v>
      </c>
      <c t="s" s="103" r="D8720">
        <v>5414</v>
      </c>
      <c t="s" s="103" r="E8720">
        <v>12838</v>
      </c>
      <c s="150" r="F8720"/>
    </row>
    <row r="8721">
      <c s="113" r="A8721">
        <v>213683000136</v>
      </c>
      <c t="s" s="136" r="B8721">
        <v>5718</v>
      </c>
      <c t="s" s="136" r="C8721">
        <v>5414</v>
      </c>
      <c t="s" s="136" r="D8721">
        <v>5414</v>
      </c>
      <c t="s" s="136" r="E8721">
        <v>8691</v>
      </c>
      <c s="150" r="F8721"/>
    </row>
    <row r="8722">
      <c s="113" r="A8722">
        <v>213683000292</v>
      </c>
      <c t="s" s="136" r="B8722">
        <v>5718</v>
      </c>
      <c t="s" s="136" r="C8722">
        <v>5414</v>
      </c>
      <c t="s" s="136" r="D8722">
        <v>5414</v>
      </c>
      <c t="s" s="136" r="E8722">
        <v>2886</v>
      </c>
      <c s="150" r="F8722"/>
    </row>
    <row r="8723">
      <c s="113" r="A8723">
        <v>213683000306</v>
      </c>
      <c t="s" s="136" r="B8723">
        <v>5718</v>
      </c>
      <c t="s" s="136" r="C8723">
        <v>5414</v>
      </c>
      <c t="s" s="136" r="D8723">
        <v>5414</v>
      </c>
      <c t="s" s="136" r="E8723">
        <v>12839</v>
      </c>
      <c s="150" r="F8723"/>
    </row>
    <row r="8724">
      <c s="113" r="A8724">
        <v>213688000010</v>
      </c>
      <c t="s" s="136" r="B8724">
        <v>5718</v>
      </c>
      <c t="s" s="136" r="C8724">
        <v>5414</v>
      </c>
      <c t="s" s="136" r="D8724">
        <v>5414</v>
      </c>
      <c t="s" s="136" r="E8724">
        <v>12840</v>
      </c>
      <c s="150" r="F8724"/>
    </row>
    <row r="8725">
      <c s="113" r="A8725">
        <v>213688000012</v>
      </c>
      <c t="s" s="136" r="B8725">
        <v>5718</v>
      </c>
      <c t="s" s="136" r="C8725">
        <v>5414</v>
      </c>
      <c t="s" s="136" r="D8725">
        <v>5414</v>
      </c>
      <c t="s" s="136" r="E8725">
        <v>12841</v>
      </c>
      <c s="150" r="F8725"/>
    </row>
    <row r="8726">
      <c s="113" r="A8726">
        <v>213688000013</v>
      </c>
      <c t="s" s="136" r="B8726">
        <v>5718</v>
      </c>
      <c t="s" s="136" r="C8726">
        <v>5414</v>
      </c>
      <c t="s" s="136" r="D8726">
        <v>5414</v>
      </c>
      <c t="s" s="136" r="E8726">
        <v>12842</v>
      </c>
      <c s="150" r="F8726"/>
    </row>
    <row r="8727">
      <c s="113" r="A8727">
        <v>213688000061</v>
      </c>
      <c t="s" s="136" r="B8727">
        <v>5718</v>
      </c>
      <c t="s" s="136" r="C8727">
        <v>5414</v>
      </c>
      <c t="s" s="136" r="D8727">
        <v>5414</v>
      </c>
      <c t="s" s="136" r="E8727">
        <v>12843</v>
      </c>
      <c s="150" r="F8727"/>
    </row>
    <row r="8728">
      <c s="113" r="A8728">
        <v>213688000088</v>
      </c>
      <c t="s" s="136" r="B8728">
        <v>5718</v>
      </c>
      <c t="s" s="136" r="C8728">
        <v>5414</v>
      </c>
      <c t="s" s="136" r="D8728">
        <v>5414</v>
      </c>
      <c t="s" s="136" r="E8728">
        <v>12844</v>
      </c>
      <c s="150" r="F8728"/>
    </row>
    <row r="8729">
      <c s="113" r="A8729">
        <v>213688009007</v>
      </c>
      <c t="s" s="136" r="B8729">
        <v>5718</v>
      </c>
      <c t="s" s="136" r="C8729">
        <v>5414</v>
      </c>
      <c t="s" s="136" r="D8729">
        <v>5414</v>
      </c>
      <c t="s" s="136" r="E8729">
        <v>12845</v>
      </c>
      <c s="150" r="F8729"/>
    </row>
    <row r="8730">
      <c s="113" r="A8730">
        <v>213688009012</v>
      </c>
      <c t="s" s="136" r="B8730">
        <v>5718</v>
      </c>
      <c t="s" s="136" r="C8730">
        <v>5414</v>
      </c>
      <c t="s" s="136" r="D8730">
        <v>5414</v>
      </c>
      <c t="s" s="136" r="E8730">
        <v>12846</v>
      </c>
      <c s="150" r="F8730"/>
    </row>
    <row r="8731">
      <c s="113" r="A8731">
        <v>213688009015</v>
      </c>
      <c t="s" s="136" r="B8731">
        <v>5718</v>
      </c>
      <c t="s" s="136" r="C8731">
        <v>5414</v>
      </c>
      <c t="s" s="136" r="D8731">
        <v>5414</v>
      </c>
      <c t="s" s="136" r="E8731">
        <v>12847</v>
      </c>
      <c s="150" r="F8731"/>
    </row>
    <row r="8732">
      <c s="113" r="A8732">
        <v>213688010946</v>
      </c>
      <c t="s" s="136" r="B8732">
        <v>5718</v>
      </c>
      <c t="s" s="136" r="C8732">
        <v>5414</v>
      </c>
      <c t="s" s="136" r="D8732">
        <v>5414</v>
      </c>
      <c t="s" s="136" r="E8732">
        <v>12848</v>
      </c>
      <c s="150" r="F8732"/>
    </row>
    <row r="8733">
      <c s="113" r="A8733">
        <v>213688011134</v>
      </c>
      <c t="s" s="136" r="B8733">
        <v>5718</v>
      </c>
      <c t="s" s="136" r="C8733">
        <v>5414</v>
      </c>
      <c t="s" s="136" r="D8733">
        <v>5414</v>
      </c>
      <c t="s" s="136" r="E8733">
        <v>12849</v>
      </c>
      <c s="150" r="F8733"/>
    </row>
    <row r="8734">
      <c s="113" r="A8734">
        <v>213688011152</v>
      </c>
      <c t="s" s="136" r="B8734">
        <v>5718</v>
      </c>
      <c t="s" s="136" r="C8734">
        <v>5414</v>
      </c>
      <c t="s" s="136" r="D8734">
        <v>5414</v>
      </c>
      <c t="s" s="136" r="E8734">
        <v>12850</v>
      </c>
      <c s="150" r="F8734"/>
    </row>
    <row r="8735">
      <c s="113" r="A8735">
        <v>213744000371</v>
      </c>
      <c t="s" s="136" r="B8735">
        <v>5718</v>
      </c>
      <c t="s" s="136" r="C8735">
        <v>5414</v>
      </c>
      <c t="s" s="136" r="D8735">
        <v>5414</v>
      </c>
      <c t="s" s="136" r="E8735">
        <v>12851</v>
      </c>
      <c s="150" r="F8735"/>
    </row>
    <row r="8736">
      <c s="113" r="A8736">
        <v>413683000097</v>
      </c>
      <c t="s" s="136" r="B8736">
        <v>5718</v>
      </c>
      <c t="s" s="136" r="C8736">
        <v>5414</v>
      </c>
      <c t="s" s="136" r="D8736">
        <v>5414</v>
      </c>
      <c t="s" s="136" r="E8736">
        <v>12852</v>
      </c>
      <c s="150" r="F8736"/>
    </row>
    <row r="8737">
      <c s="113" r="A8737">
        <v>413683000216</v>
      </c>
      <c t="s" s="136" r="B8737">
        <v>5718</v>
      </c>
      <c t="s" s="136" r="C8737">
        <v>5414</v>
      </c>
      <c t="s" s="136" r="D8737">
        <v>5414</v>
      </c>
      <c t="s" s="136" r="E8737">
        <v>12853</v>
      </c>
      <c s="150" r="F8737"/>
    </row>
    <row r="8738">
      <c s="113" r="A8738">
        <v>213683000101</v>
      </c>
      <c t="s" s="136" r="B8738">
        <v>5718</v>
      </c>
      <c t="s" s="136" r="C8738">
        <v>5414</v>
      </c>
      <c t="s" s="136" r="D8738">
        <v>5414</v>
      </c>
      <c t="s" s="136" r="E8738">
        <v>12578</v>
      </c>
      <c s="150" r="F8738"/>
    </row>
    <row r="8739">
      <c s="113" r="A8739">
        <v>213688001858</v>
      </c>
      <c t="s" s="136" r="B8739">
        <v>5718</v>
      </c>
      <c t="s" s="136" r="C8739">
        <v>5414</v>
      </c>
      <c t="s" s="136" r="D8739">
        <v>5414</v>
      </c>
      <c t="s" s="136" r="E8739">
        <v>12854</v>
      </c>
      <c s="150" r="F8739"/>
    </row>
    <row r="8740">
      <c s="113" r="A8740">
        <v>213688011136</v>
      </c>
      <c t="s" s="136" r="B8740">
        <v>5718</v>
      </c>
      <c t="s" s="136" r="C8740">
        <v>5414</v>
      </c>
      <c t="s" s="136" r="D8740">
        <v>5414</v>
      </c>
      <c t="s" s="136" r="E8740">
        <v>12855</v>
      </c>
      <c s="150" r="F8740"/>
    </row>
    <row r="8741">
      <c s="113" r="A8741">
        <v>213688011138</v>
      </c>
      <c t="s" s="136" r="B8741">
        <v>5718</v>
      </c>
      <c t="s" s="136" r="C8741">
        <v>5414</v>
      </c>
      <c t="s" s="136" r="D8741">
        <v>5414</v>
      </c>
      <c t="s" s="136" r="E8741">
        <v>12856</v>
      </c>
      <c s="150" r="F8741"/>
    </row>
    <row r="8742">
      <c s="113" r="A8742">
        <v>213744000525</v>
      </c>
      <c t="s" s="136" r="B8742">
        <v>5718</v>
      </c>
      <c t="s" s="136" r="C8742">
        <v>5414</v>
      </c>
      <c t="s" s="136" r="D8742">
        <v>5414</v>
      </c>
      <c t="s" s="136" r="E8742">
        <v>2386</v>
      </c>
      <c s="150" r="F8742"/>
    </row>
    <row r="8743">
      <c s="113" r="A8743">
        <v>213744001068</v>
      </c>
      <c t="s" s="136" r="B8743">
        <v>5718</v>
      </c>
      <c t="s" s="136" r="C8743">
        <v>5414</v>
      </c>
      <c t="s" s="136" r="D8743">
        <v>5414</v>
      </c>
      <c t="s" s="136" r="E8743">
        <v>12857</v>
      </c>
      <c s="150" r="F8743"/>
    </row>
    <row r="8744">
      <c s="113" r="A8744">
        <v>213744001149</v>
      </c>
      <c t="s" s="136" r="B8744">
        <v>5718</v>
      </c>
      <c t="s" s="136" r="C8744">
        <v>5414</v>
      </c>
      <c t="s" s="136" r="D8744">
        <v>5414</v>
      </c>
      <c t="s" s="136" r="E8744">
        <v>12858</v>
      </c>
      <c s="150" r="F8744"/>
    </row>
    <row r="8745">
      <c s="113" r="A8745">
        <v>413683000208</v>
      </c>
      <c t="s" s="136" r="B8745">
        <v>5718</v>
      </c>
      <c t="s" s="136" r="C8745">
        <v>5414</v>
      </c>
      <c t="s" s="136" r="D8745">
        <v>5414</v>
      </c>
      <c t="s" s="136" r="E8745">
        <v>3598</v>
      </c>
      <c s="150" r="F8745"/>
    </row>
    <row r="8746">
      <c s="113" r="A8746">
        <v>213744000584</v>
      </c>
      <c t="s" s="136" r="B8746">
        <v>5720</v>
      </c>
      <c t="s" s="136" r="C8746">
        <v>5414</v>
      </c>
      <c t="s" s="136" r="D8746">
        <v>5414</v>
      </c>
      <c t="s" s="136" r="E8746">
        <v>12859</v>
      </c>
      <c s="150" r="F8746"/>
    </row>
    <row r="8747">
      <c s="113" r="A8747">
        <v>213744001009</v>
      </c>
      <c t="s" s="136" r="B8747">
        <v>5720</v>
      </c>
      <c t="s" s="136" r="C8747">
        <v>5414</v>
      </c>
      <c t="s" s="136" r="D8747">
        <v>5414</v>
      </c>
      <c t="s" s="136" r="E8747">
        <v>12860</v>
      </c>
      <c s="150" r="F8747"/>
    </row>
    <row r="8748">
      <c s="113" r="A8748">
        <v>213744002153</v>
      </c>
      <c t="s" s="136" r="B8748">
        <v>5720</v>
      </c>
      <c t="s" s="136" r="C8748">
        <v>5414</v>
      </c>
      <c t="s" s="136" r="D8748">
        <v>5414</v>
      </c>
      <c t="s" s="136" r="E8748">
        <v>12861</v>
      </c>
      <c s="150" r="F8748"/>
    </row>
    <row r="8749">
      <c s="113" r="A8749">
        <v>413744001245</v>
      </c>
      <c t="s" s="136" r="B8749">
        <v>5720</v>
      </c>
      <c t="s" s="136" r="C8749">
        <v>5414</v>
      </c>
      <c t="s" s="136" r="D8749">
        <v>5414</v>
      </c>
      <c t="s" s="136" r="E8749">
        <v>12862</v>
      </c>
      <c s="150" r="F8749"/>
    </row>
    <row r="8750">
      <c s="113" r="A8750">
        <v>213744000550</v>
      </c>
      <c t="s" s="136" r="B8750">
        <v>5720</v>
      </c>
      <c t="s" s="136" r="C8750">
        <v>5414</v>
      </c>
      <c t="s" s="136" r="D8750">
        <v>5414</v>
      </c>
      <c t="s" s="136" r="E8750">
        <v>12863</v>
      </c>
      <c s="150" r="F8750"/>
    </row>
    <row r="8751">
      <c s="113" r="A8751">
        <v>213744000924</v>
      </c>
      <c t="s" s="136" r="B8751">
        <v>5720</v>
      </c>
      <c t="s" s="136" r="C8751">
        <v>5414</v>
      </c>
      <c t="s" s="136" r="D8751">
        <v>5414</v>
      </c>
      <c t="s" s="136" r="E8751">
        <v>12864</v>
      </c>
      <c s="150" r="F8751"/>
    </row>
    <row r="8752">
      <c s="113" r="A8752">
        <v>213744000941</v>
      </c>
      <c t="s" s="136" r="B8752">
        <v>5720</v>
      </c>
      <c t="s" s="136" r="C8752">
        <v>5414</v>
      </c>
      <c t="s" s="136" r="D8752">
        <v>5414</v>
      </c>
      <c t="s" s="136" r="E8752">
        <v>12865</v>
      </c>
      <c s="150" r="F8752"/>
    </row>
    <row r="8753">
      <c s="113" r="A8753">
        <v>213744001114</v>
      </c>
      <c t="s" s="136" r="B8753">
        <v>5720</v>
      </c>
      <c t="s" s="136" r="C8753">
        <v>5414</v>
      </c>
      <c t="s" s="136" r="D8753">
        <v>5414</v>
      </c>
      <c t="s" s="136" r="E8753">
        <v>2388</v>
      </c>
      <c s="150" r="F8753"/>
    </row>
    <row r="8754">
      <c s="113" r="A8754">
        <v>213744001416</v>
      </c>
      <c t="s" s="136" r="B8754">
        <v>5720</v>
      </c>
      <c t="s" s="136" r="C8754">
        <v>5414</v>
      </c>
      <c t="s" s="136" r="D8754">
        <v>5414</v>
      </c>
      <c t="s" s="136" r="E8754">
        <v>12866</v>
      </c>
      <c s="150" r="F8754"/>
    </row>
    <row r="8755">
      <c s="113" r="A8755">
        <v>213744001491</v>
      </c>
      <c t="s" s="136" r="B8755">
        <v>5720</v>
      </c>
      <c t="s" s="136" r="C8755">
        <v>5414</v>
      </c>
      <c t="s" s="136" r="D8755">
        <v>5414</v>
      </c>
      <c t="s" s="136" r="E8755">
        <v>12867</v>
      </c>
      <c s="150" r="F8755"/>
    </row>
    <row r="8756">
      <c s="113" r="A8756">
        <v>213744001556</v>
      </c>
      <c t="s" s="136" r="B8756">
        <v>5720</v>
      </c>
      <c t="s" s="136" r="C8756">
        <v>5414</v>
      </c>
      <c t="s" s="136" r="D8756">
        <v>5414</v>
      </c>
      <c t="s" s="136" r="E8756">
        <v>12868</v>
      </c>
      <c s="150" r="F8756"/>
    </row>
    <row r="8757">
      <c s="50" r="A8757">
        <v>213744009002</v>
      </c>
      <c t="s" s="103" r="B8757">
        <v>12869</v>
      </c>
      <c t="s" s="103" r="C8757">
        <v>4874</v>
      </c>
      <c t="s" s="103" r="D8757">
        <v>5414</v>
      </c>
      <c t="s" s="103" r="E8757">
        <v>12870</v>
      </c>
      <c s="150" r="F8757"/>
    </row>
    <row r="8758">
      <c s="50" r="A8758">
        <v>213744002200</v>
      </c>
      <c t="s" s="103" r="B8758">
        <v>12869</v>
      </c>
      <c t="s" s="103" r="C8758">
        <v>4874</v>
      </c>
      <c t="s" s="103" r="D8758">
        <v>5414</v>
      </c>
      <c t="s" s="103" r="E8758">
        <v>12871</v>
      </c>
      <c s="150" r="F8758"/>
    </row>
    <row r="8759">
      <c s="113" r="A8759">
        <v>213744000622</v>
      </c>
      <c t="s" s="136" r="B8759">
        <v>5720</v>
      </c>
      <c t="s" s="136" r="C8759">
        <v>5414</v>
      </c>
      <c t="s" s="136" r="D8759">
        <v>5414</v>
      </c>
      <c t="s" s="136" r="E8759">
        <v>862</v>
      </c>
      <c s="150" r="F8759"/>
    </row>
    <row r="8760">
      <c s="113" r="A8760">
        <v>213744001637</v>
      </c>
      <c t="s" s="136" r="B8760">
        <v>5720</v>
      </c>
      <c t="s" s="136" r="C8760">
        <v>5414</v>
      </c>
      <c t="s" s="136" r="D8760">
        <v>5414</v>
      </c>
      <c t="s" s="136" r="E8760">
        <v>12872</v>
      </c>
      <c s="150" r="F8760"/>
    </row>
    <row r="8761">
      <c s="113" r="A8761">
        <v>213744002111</v>
      </c>
      <c t="s" s="136" r="B8761">
        <v>5720</v>
      </c>
      <c t="s" s="136" r="C8761">
        <v>5414</v>
      </c>
      <c t="s" s="136" r="D8761">
        <v>5414</v>
      </c>
      <c t="s" s="136" r="E8761">
        <v>2389</v>
      </c>
      <c s="150" r="F8761"/>
    </row>
    <row r="8762">
      <c s="113" r="A8762">
        <v>213744002331</v>
      </c>
      <c t="s" s="136" r="B8762">
        <v>5720</v>
      </c>
      <c t="s" s="136" r="C8762">
        <v>5414</v>
      </c>
      <c t="s" s="136" r="D8762">
        <v>5414</v>
      </c>
      <c t="s" s="136" r="E8762">
        <v>12873</v>
      </c>
      <c s="150" r="F8762"/>
    </row>
    <row r="8763">
      <c s="113" r="A8763">
        <v>213744002332</v>
      </c>
      <c t="s" s="136" r="B8763">
        <v>5720</v>
      </c>
      <c t="s" s="136" r="C8763">
        <v>5414</v>
      </c>
      <c t="s" s="136" r="D8763">
        <v>5414</v>
      </c>
      <c t="s" s="136" r="E8763">
        <v>12800</v>
      </c>
      <c s="150" r="F8763"/>
    </row>
    <row r="8764">
      <c s="113" r="A8764">
        <v>213744000126</v>
      </c>
      <c t="s" s="136" r="B8764">
        <v>5720</v>
      </c>
      <c t="s" s="136" r="C8764">
        <v>5414</v>
      </c>
      <c t="s" s="136" r="D8764">
        <v>5414</v>
      </c>
      <c t="s" s="136" r="E8764">
        <v>12874</v>
      </c>
      <c s="150" r="F8764"/>
    </row>
    <row r="8765">
      <c s="113" r="A8765">
        <v>213744000215</v>
      </c>
      <c t="s" s="136" r="B8765">
        <v>5720</v>
      </c>
      <c t="s" s="136" r="C8765">
        <v>5414</v>
      </c>
      <c t="s" s="136" r="D8765">
        <v>5414</v>
      </c>
      <c t="s" s="136" r="E8765">
        <v>12875</v>
      </c>
      <c s="150" r="F8765"/>
    </row>
    <row r="8766">
      <c s="113" r="A8766">
        <v>213744001084</v>
      </c>
      <c t="s" s="136" r="B8766">
        <v>5720</v>
      </c>
      <c t="s" s="136" r="C8766">
        <v>5414</v>
      </c>
      <c t="s" s="136" r="D8766">
        <v>5414</v>
      </c>
      <c t="s" s="136" r="E8766">
        <v>12876</v>
      </c>
      <c s="150" r="F8766"/>
    </row>
    <row r="8767">
      <c s="113" r="A8767">
        <v>213744001483</v>
      </c>
      <c t="s" s="136" r="B8767">
        <v>5720</v>
      </c>
      <c t="s" s="136" r="C8767">
        <v>5414</v>
      </c>
      <c t="s" s="136" r="D8767">
        <v>5414</v>
      </c>
      <c t="s" s="136" r="E8767">
        <v>12877</v>
      </c>
      <c s="150" r="F8767"/>
    </row>
    <row r="8768">
      <c s="113" r="A8768">
        <v>213744002269</v>
      </c>
      <c t="s" s="136" r="B8768">
        <v>5720</v>
      </c>
      <c t="s" s="136" r="C8768">
        <v>5414</v>
      </c>
      <c t="s" s="136" r="D8768">
        <v>5414</v>
      </c>
      <c t="s" s="136" r="E8768">
        <v>5651</v>
      </c>
      <c s="150" r="F8768"/>
    </row>
    <row r="8769">
      <c s="113" r="A8769">
        <v>213744002285</v>
      </c>
      <c t="s" s="136" r="B8769">
        <v>5720</v>
      </c>
      <c t="s" s="136" r="C8769">
        <v>5414</v>
      </c>
      <c t="s" s="136" r="D8769">
        <v>5414</v>
      </c>
      <c t="s" s="136" r="E8769">
        <v>12878</v>
      </c>
      <c s="150" r="F8769"/>
    </row>
    <row r="8770">
      <c s="113" r="A8770">
        <v>213760000039</v>
      </c>
      <c t="s" s="136" r="B8770">
        <v>12879</v>
      </c>
      <c t="s" s="136" r="C8770">
        <v>5414</v>
      </c>
      <c t="s" s="136" r="D8770">
        <v>5414</v>
      </c>
      <c t="s" s="136" r="E8770">
        <v>12880</v>
      </c>
      <c s="150" r="F8770"/>
    </row>
    <row r="8771">
      <c s="113" r="A8771">
        <v>213760000047</v>
      </c>
      <c t="s" s="136" r="B8771">
        <v>12879</v>
      </c>
      <c t="s" s="136" r="C8771">
        <v>5414</v>
      </c>
      <c t="s" s="136" r="D8771">
        <v>5414</v>
      </c>
      <c t="s" s="136" r="E8771">
        <v>12881</v>
      </c>
      <c s="150" r="F8771"/>
    </row>
    <row r="8772">
      <c s="113" r="A8772">
        <v>213760000021</v>
      </c>
      <c t="s" s="136" r="B8772">
        <v>12879</v>
      </c>
      <c t="s" s="136" r="C8772">
        <v>5414</v>
      </c>
      <c t="s" s="136" r="D8772">
        <v>5414</v>
      </c>
      <c t="s" s="136" r="E8772">
        <v>12882</v>
      </c>
      <c s="150" r="F8772"/>
    </row>
    <row r="8773">
      <c s="113" r="A8773">
        <v>213780000001</v>
      </c>
      <c t="s" s="136" r="B8773">
        <v>12883</v>
      </c>
      <c t="s" s="136" r="C8773">
        <v>5414</v>
      </c>
      <c t="s" s="136" r="D8773">
        <v>5414</v>
      </c>
      <c t="s" s="136" r="E8773">
        <v>12884</v>
      </c>
      <c s="150" r="F8773"/>
    </row>
    <row r="8774">
      <c s="113" r="A8774">
        <v>213780000108</v>
      </c>
      <c t="s" s="136" r="B8774">
        <v>12883</v>
      </c>
      <c t="s" s="136" r="C8774">
        <v>5414</v>
      </c>
      <c t="s" s="136" r="D8774">
        <v>5414</v>
      </c>
      <c t="s" s="136" r="E8774">
        <v>3642</v>
      </c>
      <c s="150" r="F8774"/>
    </row>
    <row r="8775">
      <c s="113" r="A8775">
        <v>213780000132</v>
      </c>
      <c t="s" s="136" r="B8775">
        <v>12883</v>
      </c>
      <c t="s" s="136" r="C8775">
        <v>5414</v>
      </c>
      <c t="s" s="136" r="D8775">
        <v>5414</v>
      </c>
      <c t="s" s="136" r="E8775">
        <v>12885</v>
      </c>
      <c s="150" r="F8775"/>
    </row>
    <row r="8776">
      <c s="113" r="A8776">
        <v>213780000205</v>
      </c>
      <c t="s" s="136" r="B8776">
        <v>12883</v>
      </c>
      <c t="s" s="136" r="C8776">
        <v>5414</v>
      </c>
      <c t="s" s="136" r="D8776">
        <v>5414</v>
      </c>
      <c t="s" s="136" r="E8776">
        <v>12886</v>
      </c>
      <c s="150" r="F8776"/>
    </row>
    <row r="8777">
      <c s="113" r="A8777">
        <v>213780000086</v>
      </c>
      <c t="s" s="136" r="B8777">
        <v>12883</v>
      </c>
      <c t="s" s="136" r="C8777">
        <v>5414</v>
      </c>
      <c t="s" s="136" r="D8777">
        <v>5414</v>
      </c>
      <c t="s" s="136" r="E8777">
        <v>12887</v>
      </c>
      <c s="150" r="F8777"/>
    </row>
    <row r="8778">
      <c s="113" r="A8778">
        <v>213780000159</v>
      </c>
      <c t="s" s="136" r="B8778">
        <v>12883</v>
      </c>
      <c t="s" s="136" r="C8778">
        <v>5414</v>
      </c>
      <c t="s" s="136" r="D8778">
        <v>5414</v>
      </c>
      <c t="s" s="136" r="E8778">
        <v>2395</v>
      </c>
      <c s="150" r="F8778"/>
    </row>
    <row r="8779">
      <c s="113" r="A8779">
        <v>213780000191</v>
      </c>
      <c t="s" s="136" r="B8779">
        <v>12883</v>
      </c>
      <c t="s" s="136" r="C8779">
        <v>5414</v>
      </c>
      <c t="s" s="136" r="D8779">
        <v>5414</v>
      </c>
      <c t="s" s="136" r="E8779">
        <v>12888</v>
      </c>
      <c s="150" r="F8779"/>
    </row>
    <row r="8780">
      <c s="113" r="A8780">
        <v>213780000175</v>
      </c>
      <c t="s" s="136" r="B8780">
        <v>12883</v>
      </c>
      <c t="s" s="136" r="C8780">
        <v>5414</v>
      </c>
      <c t="s" s="136" r="D8780">
        <v>5414</v>
      </c>
      <c t="s" s="136" r="E8780">
        <v>12889</v>
      </c>
      <c s="150" r="F8780"/>
    </row>
    <row r="8781">
      <c s="113" r="A8781">
        <v>213780000264</v>
      </c>
      <c t="s" s="136" r="B8781">
        <v>12883</v>
      </c>
      <c t="s" s="136" r="C8781">
        <v>5414</v>
      </c>
      <c t="s" s="136" r="D8781">
        <v>5414</v>
      </c>
      <c t="s" s="136" r="E8781">
        <v>12890</v>
      </c>
      <c s="150" r="F8781"/>
    </row>
    <row r="8782">
      <c s="113" r="A8782">
        <v>213673000138</v>
      </c>
      <c t="s" s="136" r="B8782">
        <v>5710</v>
      </c>
      <c t="s" s="136" r="C8782">
        <v>5414</v>
      </c>
      <c t="s" s="136" r="D8782">
        <v>5414</v>
      </c>
      <c t="s" s="136" r="E8782">
        <v>6964</v>
      </c>
      <c s="150" r="F8782"/>
    </row>
    <row r="8783">
      <c s="113" r="A8783">
        <v>413810000085</v>
      </c>
      <c t="s" s="136" r="B8783">
        <v>12600</v>
      </c>
      <c t="s" s="136" r="C8783">
        <v>5414</v>
      </c>
      <c t="s" s="136" r="D8783">
        <v>5414</v>
      </c>
      <c t="s" s="136" r="E8783">
        <v>12891</v>
      </c>
      <c s="150" r="F8783"/>
    </row>
    <row r="8784">
      <c s="113" r="A8784">
        <v>213836000084</v>
      </c>
      <c t="s" s="136" r="B8784">
        <v>5746</v>
      </c>
      <c t="s" s="136" r="C8784">
        <v>5414</v>
      </c>
      <c t="s" s="136" r="D8784">
        <v>5414</v>
      </c>
      <c t="s" s="136" r="E8784">
        <v>12892</v>
      </c>
      <c s="150" r="F8784"/>
    </row>
    <row r="8785">
      <c s="113" r="A8785">
        <v>213836000092</v>
      </c>
      <c t="s" s="136" r="B8785">
        <v>5746</v>
      </c>
      <c t="s" s="136" r="C8785">
        <v>5414</v>
      </c>
      <c t="s" s="136" r="D8785">
        <v>5414</v>
      </c>
      <c t="s" s="136" r="E8785">
        <v>12893</v>
      </c>
      <c s="150" r="F8785"/>
    </row>
    <row r="8786">
      <c s="113" r="A8786">
        <v>213836000696</v>
      </c>
      <c t="s" s="136" r="B8786">
        <v>5746</v>
      </c>
      <c t="s" s="136" r="C8786">
        <v>5414</v>
      </c>
      <c t="s" s="136" r="D8786">
        <v>5414</v>
      </c>
      <c t="s" s="136" r="E8786">
        <v>2398</v>
      </c>
      <c s="150" r="F8786"/>
    </row>
    <row r="8787">
      <c s="113" r="A8787">
        <v>213838000049</v>
      </c>
      <c t="s" s="136" r="B8787">
        <v>5761</v>
      </c>
      <c t="s" s="136" r="C8787">
        <v>5414</v>
      </c>
      <c t="s" s="136" r="D8787">
        <v>5414</v>
      </c>
      <c t="s" s="136" r="E8787">
        <v>12894</v>
      </c>
      <c s="150" r="F8787"/>
    </row>
    <row r="8788">
      <c s="113" r="A8788">
        <v>213838000065</v>
      </c>
      <c t="s" s="136" r="B8788">
        <v>5761</v>
      </c>
      <c t="s" s="136" r="C8788">
        <v>5414</v>
      </c>
      <c t="s" s="136" r="D8788">
        <v>5414</v>
      </c>
      <c t="s" s="136" r="E8788">
        <v>12895</v>
      </c>
      <c s="150" r="F8788"/>
    </row>
    <row r="8789">
      <c s="113" r="A8789">
        <v>213838000154</v>
      </c>
      <c t="s" s="136" r="B8789">
        <v>5761</v>
      </c>
      <c t="s" s="136" r="C8789">
        <v>5414</v>
      </c>
      <c t="s" s="136" r="D8789">
        <v>5414</v>
      </c>
      <c t="s" s="136" r="E8789">
        <v>12896</v>
      </c>
      <c s="150" r="F8789"/>
    </row>
    <row r="8790">
      <c s="113" r="A8790">
        <v>213873000035</v>
      </c>
      <c t="s" s="136" r="B8790">
        <v>5765</v>
      </c>
      <c t="s" s="136" r="C8790">
        <v>5414</v>
      </c>
      <c t="s" s="136" r="D8790">
        <v>5414</v>
      </c>
      <c t="s" s="136" r="E8790">
        <v>12897</v>
      </c>
      <c s="150" r="F8790"/>
    </row>
    <row r="8791">
      <c s="113" r="A8791">
        <v>215047000064</v>
      </c>
      <c t="s" s="136" r="B8791">
        <v>12898</v>
      </c>
      <c t="s" s="136" r="C8791">
        <v>5781</v>
      </c>
      <c t="s" s="136" r="D8791">
        <v>5781</v>
      </c>
      <c t="s" s="136" r="E8791">
        <v>12899</v>
      </c>
      <c s="150" r="F8791"/>
    </row>
    <row r="8792">
      <c s="113" r="A8792">
        <v>215047000072</v>
      </c>
      <c t="s" s="136" r="B8792">
        <v>12898</v>
      </c>
      <c t="s" s="136" r="C8792">
        <v>5781</v>
      </c>
      <c t="s" s="136" r="D8792">
        <v>5781</v>
      </c>
      <c t="s" s="136" r="E8792">
        <v>12900</v>
      </c>
      <c s="150" r="F8792"/>
    </row>
    <row r="8793">
      <c s="113" r="A8793">
        <v>215047000099</v>
      </c>
      <c t="s" s="136" r="B8793">
        <v>12898</v>
      </c>
      <c t="s" s="136" r="C8793">
        <v>5781</v>
      </c>
      <c t="s" s="136" r="D8793">
        <v>5781</v>
      </c>
      <c t="s" s="136" r="E8793">
        <v>2401</v>
      </c>
      <c s="150" r="F8793"/>
    </row>
    <row r="8794">
      <c s="113" r="A8794">
        <v>215047000102</v>
      </c>
      <c t="s" s="136" r="B8794">
        <v>12898</v>
      </c>
      <c t="s" s="136" r="C8794">
        <v>5781</v>
      </c>
      <c t="s" s="136" r="D8794">
        <v>5781</v>
      </c>
      <c t="s" s="136" r="E8794">
        <v>12901</v>
      </c>
      <c s="150" r="F8794"/>
    </row>
    <row r="8795">
      <c s="113" r="A8795">
        <v>215047000111</v>
      </c>
      <c t="s" s="136" r="B8795">
        <v>12898</v>
      </c>
      <c t="s" s="136" r="C8795">
        <v>5781</v>
      </c>
      <c t="s" s="136" r="D8795">
        <v>5781</v>
      </c>
      <c t="s" s="136" r="E8795">
        <v>12902</v>
      </c>
      <c s="150" r="F8795"/>
    </row>
    <row r="8796">
      <c s="113" r="A8796">
        <v>215047000421</v>
      </c>
      <c t="s" s="136" r="B8796">
        <v>12898</v>
      </c>
      <c t="s" s="136" r="C8796">
        <v>5781</v>
      </c>
      <c t="s" s="136" r="D8796">
        <v>5781</v>
      </c>
      <c t="s" s="136" r="E8796">
        <v>12903</v>
      </c>
      <c s="150" r="F8796"/>
    </row>
    <row r="8797">
      <c s="113" r="A8797">
        <v>215047000510</v>
      </c>
      <c t="s" s="136" r="B8797">
        <v>12898</v>
      </c>
      <c t="s" s="136" r="C8797">
        <v>5781</v>
      </c>
      <c t="s" s="136" r="D8797">
        <v>5781</v>
      </c>
      <c t="s" s="136" r="E8797">
        <v>5900</v>
      </c>
      <c s="150" r="F8797"/>
    </row>
    <row r="8798">
      <c s="113" r="A8798">
        <v>215047000544</v>
      </c>
      <c t="s" s="136" r="B8798">
        <v>12898</v>
      </c>
      <c t="s" s="136" r="C8798">
        <v>5781</v>
      </c>
      <c t="s" s="136" r="D8798">
        <v>5781</v>
      </c>
      <c t="s" s="136" r="E8798">
        <v>12904</v>
      </c>
      <c s="150" r="F8798"/>
    </row>
    <row r="8799">
      <c s="113" r="A8799">
        <v>215047000579</v>
      </c>
      <c t="s" s="136" r="B8799">
        <v>12898</v>
      </c>
      <c t="s" s="136" r="C8799">
        <v>5781</v>
      </c>
      <c t="s" s="136" r="D8799">
        <v>5781</v>
      </c>
      <c t="s" s="136" r="E8799">
        <v>12905</v>
      </c>
      <c s="150" r="F8799"/>
    </row>
    <row r="8800">
      <c s="113" r="A8800">
        <v>215047000587</v>
      </c>
      <c t="s" s="136" r="B8800">
        <v>12898</v>
      </c>
      <c t="s" s="136" r="C8800">
        <v>5781</v>
      </c>
      <c t="s" s="136" r="D8800">
        <v>5781</v>
      </c>
      <c t="s" s="136" r="E8800">
        <v>12906</v>
      </c>
      <c s="150" r="F8800"/>
    </row>
    <row r="8801">
      <c s="113" r="A8801">
        <v>215047000137</v>
      </c>
      <c t="s" s="136" r="B8801">
        <v>12898</v>
      </c>
      <c t="s" s="136" r="C8801">
        <v>5781</v>
      </c>
      <c t="s" s="136" r="D8801">
        <v>5781</v>
      </c>
      <c t="s" s="136" r="E8801">
        <v>12907</v>
      </c>
      <c s="150" r="F8801"/>
    </row>
    <row r="8802">
      <c s="113" r="A8802">
        <v>215047000153</v>
      </c>
      <c t="s" s="136" r="B8802">
        <v>12898</v>
      </c>
      <c t="s" s="136" r="C8802">
        <v>5781</v>
      </c>
      <c t="s" s="136" r="D8802">
        <v>5781</v>
      </c>
      <c t="s" s="136" r="E8802">
        <v>12908</v>
      </c>
      <c s="150" r="F8802"/>
    </row>
    <row r="8803">
      <c s="113" r="A8803">
        <v>215047000218</v>
      </c>
      <c t="s" s="136" r="B8803">
        <v>12898</v>
      </c>
      <c t="s" s="136" r="C8803">
        <v>5781</v>
      </c>
      <c t="s" s="136" r="D8803">
        <v>5781</v>
      </c>
      <c t="s" s="136" r="E8803">
        <v>12909</v>
      </c>
      <c s="150" r="F8803"/>
    </row>
    <row r="8804">
      <c s="113" r="A8804">
        <v>215047000412</v>
      </c>
      <c t="s" s="136" r="B8804">
        <v>12898</v>
      </c>
      <c t="s" s="136" r="C8804">
        <v>5781</v>
      </c>
      <c t="s" s="136" r="D8804">
        <v>5781</v>
      </c>
      <c t="s" s="136" r="E8804">
        <v>6343</v>
      </c>
      <c s="150" r="F8804"/>
    </row>
    <row r="8805">
      <c s="113" r="A8805">
        <v>215047000617</v>
      </c>
      <c t="s" s="136" r="B8805">
        <v>12898</v>
      </c>
      <c t="s" s="136" r="C8805">
        <v>5781</v>
      </c>
      <c t="s" s="136" r="D8805">
        <v>5781</v>
      </c>
      <c t="s" s="136" r="E8805">
        <v>12910</v>
      </c>
      <c s="150" r="F8805"/>
    </row>
    <row r="8806">
      <c s="113" r="A8806">
        <v>215047000641</v>
      </c>
      <c t="s" s="136" r="B8806">
        <v>12898</v>
      </c>
      <c t="s" s="136" r="C8806">
        <v>5781</v>
      </c>
      <c t="s" s="136" r="D8806">
        <v>5781</v>
      </c>
      <c t="s" s="136" r="E8806">
        <v>12911</v>
      </c>
      <c s="150" r="F8806"/>
    </row>
    <row r="8807">
      <c s="113" r="A8807">
        <v>215047000668</v>
      </c>
      <c t="s" s="136" r="B8807">
        <v>12898</v>
      </c>
      <c t="s" s="136" r="C8807">
        <v>5781</v>
      </c>
      <c t="s" s="136" r="D8807">
        <v>5781</v>
      </c>
      <c t="s" s="136" r="E8807">
        <v>12912</v>
      </c>
      <c s="150" r="F8807"/>
    </row>
    <row r="8808">
      <c s="113" r="A8808">
        <v>215047000161</v>
      </c>
      <c t="s" s="136" r="B8808">
        <v>12898</v>
      </c>
      <c t="s" s="136" r="C8808">
        <v>5781</v>
      </c>
      <c t="s" s="136" r="D8808">
        <v>5781</v>
      </c>
      <c t="s" s="136" r="E8808">
        <v>12913</v>
      </c>
      <c s="150" r="F8808"/>
    </row>
    <row r="8809">
      <c s="113" r="A8809">
        <v>215047000170</v>
      </c>
      <c t="s" s="136" r="B8809">
        <v>12898</v>
      </c>
      <c t="s" s="136" r="C8809">
        <v>5781</v>
      </c>
      <c t="s" s="136" r="D8809">
        <v>5781</v>
      </c>
      <c t="s" s="136" r="E8809">
        <v>12914</v>
      </c>
      <c s="150" r="F8809"/>
    </row>
    <row r="8810">
      <c s="113" r="A8810">
        <v>215047000200</v>
      </c>
      <c t="s" s="136" r="B8810">
        <v>12898</v>
      </c>
      <c t="s" s="136" r="C8810">
        <v>5781</v>
      </c>
      <c t="s" s="136" r="D8810">
        <v>5781</v>
      </c>
      <c t="s" s="136" r="E8810">
        <v>12915</v>
      </c>
      <c s="150" r="F8810"/>
    </row>
    <row r="8811">
      <c s="113" r="A8811">
        <v>215047000251</v>
      </c>
      <c t="s" s="136" r="B8811">
        <v>12898</v>
      </c>
      <c t="s" s="136" r="C8811">
        <v>5781</v>
      </c>
      <c t="s" s="136" r="D8811">
        <v>5781</v>
      </c>
      <c t="s" s="136" r="E8811">
        <v>12916</v>
      </c>
      <c s="150" r="F8811"/>
    </row>
    <row r="8812">
      <c s="113" r="A8812">
        <v>215047000391</v>
      </c>
      <c t="s" s="136" r="B8812">
        <v>12898</v>
      </c>
      <c t="s" s="136" r="C8812">
        <v>5781</v>
      </c>
      <c t="s" s="136" r="D8812">
        <v>5781</v>
      </c>
      <c t="s" s="136" r="E8812">
        <v>12917</v>
      </c>
      <c s="150" r="F8812"/>
    </row>
    <row r="8813">
      <c s="113" r="A8813">
        <v>215047000463</v>
      </c>
      <c t="s" s="136" r="B8813">
        <v>12898</v>
      </c>
      <c t="s" s="136" r="C8813">
        <v>5781</v>
      </c>
      <c t="s" s="136" r="D8813">
        <v>5781</v>
      </c>
      <c t="s" s="136" r="E8813">
        <v>12918</v>
      </c>
      <c s="150" r="F8813"/>
    </row>
    <row r="8814">
      <c s="113" r="A8814">
        <v>215047000595</v>
      </c>
      <c t="s" s="136" r="B8814">
        <v>12898</v>
      </c>
      <c t="s" s="136" r="C8814">
        <v>5781</v>
      </c>
      <c t="s" s="136" r="D8814">
        <v>5781</v>
      </c>
      <c t="s" s="136" r="E8814">
        <v>12919</v>
      </c>
      <c s="150" r="F8814"/>
    </row>
    <row r="8815">
      <c s="113" r="A8815">
        <v>215092000059</v>
      </c>
      <c t="s" s="136" r="B8815">
        <v>12920</v>
      </c>
      <c t="s" s="136" r="C8815">
        <v>5781</v>
      </c>
      <c t="s" s="136" r="D8815">
        <v>5781</v>
      </c>
      <c t="s" s="136" r="E8815">
        <v>12921</v>
      </c>
      <c s="150" r="F8815"/>
    </row>
    <row r="8816">
      <c s="113" r="A8816">
        <v>215092000067</v>
      </c>
      <c t="s" s="136" r="B8816">
        <v>12920</v>
      </c>
      <c t="s" s="136" r="C8816">
        <v>5781</v>
      </c>
      <c t="s" s="136" r="D8816">
        <v>5781</v>
      </c>
      <c t="s" s="136" r="E8816">
        <v>12922</v>
      </c>
      <c s="150" r="F8816"/>
    </row>
    <row r="8817">
      <c s="113" r="A8817">
        <v>215092000075</v>
      </c>
      <c t="s" s="136" r="B8817">
        <v>12920</v>
      </c>
      <c t="s" s="136" r="C8817">
        <v>5781</v>
      </c>
      <c t="s" s="136" r="D8817">
        <v>5781</v>
      </c>
      <c t="s" s="136" r="E8817">
        <v>12923</v>
      </c>
      <c s="150" r="F8817"/>
    </row>
    <row r="8818">
      <c s="113" r="A8818">
        <v>215092000091</v>
      </c>
      <c t="s" s="136" r="B8818">
        <v>12920</v>
      </c>
      <c t="s" s="136" r="C8818">
        <v>5781</v>
      </c>
      <c t="s" s="136" r="D8818">
        <v>5781</v>
      </c>
      <c t="s" s="136" r="E8818">
        <v>12924</v>
      </c>
      <c s="150" r="F8818"/>
    </row>
    <row r="8819">
      <c s="113" r="A8819">
        <v>215092000105</v>
      </c>
      <c t="s" s="136" r="B8819">
        <v>12920</v>
      </c>
      <c t="s" s="136" r="C8819">
        <v>5781</v>
      </c>
      <c t="s" s="136" r="D8819">
        <v>5781</v>
      </c>
      <c t="s" s="136" r="E8819">
        <v>12925</v>
      </c>
      <c s="150" r="F8819"/>
    </row>
    <row r="8820">
      <c s="50" r="A8820">
        <v>215176000101</v>
      </c>
      <c t="s" s="103" r="B8820">
        <v>5856</v>
      </c>
      <c t="s" s="103" r="C8820">
        <v>4875</v>
      </c>
      <c t="s" s="103" r="D8820">
        <v>5781</v>
      </c>
      <c t="s" s="103" r="E8820">
        <v>12926</v>
      </c>
      <c s="150" r="F8820"/>
    </row>
    <row r="8821">
      <c s="113" r="A8821">
        <v>215180000093</v>
      </c>
      <c t="s" s="136" r="B8821">
        <v>12927</v>
      </c>
      <c t="s" s="136" r="C8821">
        <v>5781</v>
      </c>
      <c t="s" s="136" r="D8821">
        <v>5781</v>
      </c>
      <c t="s" s="136" r="E8821">
        <v>12928</v>
      </c>
      <c s="150" r="F8821"/>
    </row>
    <row r="8822">
      <c s="113" r="A8822">
        <v>215180000174</v>
      </c>
      <c t="s" s="136" r="B8822">
        <v>12927</v>
      </c>
      <c t="s" s="136" r="C8822">
        <v>5781</v>
      </c>
      <c t="s" s="136" r="D8822">
        <v>5781</v>
      </c>
      <c t="s" s="136" r="E8822">
        <v>12929</v>
      </c>
      <c s="150" r="F8822"/>
    </row>
    <row r="8823">
      <c s="113" r="A8823">
        <v>215180000182</v>
      </c>
      <c t="s" s="136" r="B8823">
        <v>12927</v>
      </c>
      <c t="s" s="136" r="C8823">
        <v>5781</v>
      </c>
      <c t="s" s="136" r="D8823">
        <v>5781</v>
      </c>
      <c t="s" s="136" r="E8823">
        <v>12930</v>
      </c>
      <c s="150" r="F8823"/>
    </row>
    <row r="8824">
      <c s="113" r="A8824">
        <v>215180000191</v>
      </c>
      <c t="s" s="136" r="B8824">
        <v>12927</v>
      </c>
      <c t="s" s="136" r="C8824">
        <v>5781</v>
      </c>
      <c t="s" s="136" r="D8824">
        <v>5781</v>
      </c>
      <c t="s" s="136" r="E8824">
        <v>12931</v>
      </c>
      <c s="150" r="F8824"/>
    </row>
    <row r="8825">
      <c s="113" r="A8825">
        <v>215180000204</v>
      </c>
      <c t="s" s="136" r="B8825">
        <v>12927</v>
      </c>
      <c t="s" s="136" r="C8825">
        <v>5781</v>
      </c>
      <c t="s" s="136" r="D8825">
        <v>5781</v>
      </c>
      <c t="s" s="136" r="E8825">
        <v>12932</v>
      </c>
      <c s="150" r="F8825"/>
    </row>
    <row r="8826">
      <c s="113" r="A8826">
        <v>215180000212</v>
      </c>
      <c t="s" s="136" r="B8826">
        <v>12927</v>
      </c>
      <c t="s" s="136" r="C8826">
        <v>5781</v>
      </c>
      <c t="s" s="136" r="D8826">
        <v>5781</v>
      </c>
      <c t="s" s="136" r="E8826">
        <v>12933</v>
      </c>
      <c s="150" r="F8826"/>
    </row>
    <row r="8827">
      <c s="113" r="A8827">
        <v>215180000310</v>
      </c>
      <c t="s" s="136" r="B8827">
        <v>12927</v>
      </c>
      <c t="s" s="136" r="C8827">
        <v>5781</v>
      </c>
      <c t="s" s="136" r="D8827">
        <v>5781</v>
      </c>
      <c t="s" s="136" r="E8827">
        <v>12934</v>
      </c>
      <c s="150" r="F8827"/>
    </row>
    <row r="8828">
      <c s="113" r="A8828">
        <v>215183000060</v>
      </c>
      <c t="s" s="136" r="B8828">
        <v>5869</v>
      </c>
      <c t="s" s="136" r="C8828">
        <v>5781</v>
      </c>
      <c t="s" s="136" r="D8828">
        <v>5781</v>
      </c>
      <c t="s" s="136" r="E8828">
        <v>12935</v>
      </c>
      <c s="150" r="F8828"/>
    </row>
    <row r="8829">
      <c s="113" r="A8829">
        <v>215183000311</v>
      </c>
      <c t="s" s="136" r="B8829">
        <v>5869</v>
      </c>
      <c t="s" s="136" r="C8829">
        <v>5781</v>
      </c>
      <c t="s" s="136" r="D8829">
        <v>5781</v>
      </c>
      <c t="s" s="136" r="E8829">
        <v>12936</v>
      </c>
      <c s="150" r="F8829"/>
    </row>
    <row r="8830">
      <c s="113" r="A8830">
        <v>215183000558</v>
      </c>
      <c t="s" s="136" r="B8830">
        <v>5869</v>
      </c>
      <c t="s" s="136" r="C8830">
        <v>5781</v>
      </c>
      <c t="s" s="136" r="D8830">
        <v>5781</v>
      </c>
      <c t="s" s="136" r="E8830">
        <v>12937</v>
      </c>
      <c s="150" r="F8830"/>
    </row>
    <row r="8831">
      <c s="113" r="A8831">
        <v>215183000582</v>
      </c>
      <c t="s" s="136" r="B8831">
        <v>5869</v>
      </c>
      <c t="s" s="136" r="C8831">
        <v>5781</v>
      </c>
      <c t="s" s="136" r="D8831">
        <v>5781</v>
      </c>
      <c t="s" s="136" r="E8831">
        <v>12938</v>
      </c>
      <c s="150" r="F8831"/>
    </row>
    <row r="8832">
      <c s="50" r="A8832">
        <v>115238000230</v>
      </c>
      <c t="s" s="103" r="B8832">
        <v>4892</v>
      </c>
      <c t="s" s="103" r="C8832">
        <v>4875</v>
      </c>
      <c t="s" s="103" r="D8832">
        <v>5921</v>
      </c>
      <c t="s" s="103" r="E8832">
        <v>12939</v>
      </c>
      <c s="150" r="F8832"/>
    </row>
    <row r="8833">
      <c s="113" r="A8833">
        <v>115238000205</v>
      </c>
      <c t="s" s="136" r="B8833">
        <v>5921</v>
      </c>
      <c t="s" s="136" r="C8833">
        <v>5781</v>
      </c>
      <c t="s" s="136" r="D8833">
        <v>5921</v>
      </c>
      <c t="s" s="136" r="E8833">
        <v>12940</v>
      </c>
      <c s="150" r="F8833"/>
    </row>
    <row r="8834">
      <c s="113" r="A8834">
        <v>215238001141</v>
      </c>
      <c t="s" s="136" r="B8834">
        <v>5921</v>
      </c>
      <c t="s" s="136" r="C8834">
        <v>5781</v>
      </c>
      <c t="s" s="136" r="D8834">
        <v>5921</v>
      </c>
      <c t="s" s="136" r="E8834">
        <v>2407</v>
      </c>
      <c s="150" r="F8834"/>
    </row>
    <row r="8835">
      <c s="113" r="A8835">
        <v>215248000054</v>
      </c>
      <c t="s" s="136" r="B8835">
        <v>12941</v>
      </c>
      <c t="s" s="136" r="C8835">
        <v>5781</v>
      </c>
      <c t="s" s="136" r="D8835">
        <v>5781</v>
      </c>
      <c t="s" s="136" r="E8835">
        <v>12942</v>
      </c>
      <c s="150" r="F8835"/>
    </row>
    <row r="8836">
      <c s="113" r="A8836">
        <v>215248000097</v>
      </c>
      <c t="s" s="136" r="B8836">
        <v>12941</v>
      </c>
      <c t="s" s="136" r="C8836">
        <v>5781</v>
      </c>
      <c t="s" s="136" r="D8836">
        <v>5781</v>
      </c>
      <c t="s" s="136" r="E8836">
        <v>12943</v>
      </c>
      <c s="150" r="F8836"/>
    </row>
    <row r="8837">
      <c s="113" r="A8837">
        <v>215248000127</v>
      </c>
      <c t="s" s="136" r="B8837">
        <v>12941</v>
      </c>
      <c t="s" s="136" r="C8837">
        <v>5781</v>
      </c>
      <c t="s" s="136" r="D8837">
        <v>5781</v>
      </c>
      <c t="s" s="136" r="E8837">
        <v>12944</v>
      </c>
      <c s="150" r="F8837"/>
    </row>
    <row r="8838">
      <c s="113" r="A8838">
        <v>215248000151</v>
      </c>
      <c t="s" s="136" r="B8838">
        <v>12941</v>
      </c>
      <c t="s" s="136" r="C8838">
        <v>5781</v>
      </c>
      <c t="s" s="136" r="D8838">
        <v>5781</v>
      </c>
      <c t="s" s="136" r="E8838">
        <v>12945</v>
      </c>
      <c s="150" r="F8838"/>
    </row>
    <row r="8839">
      <c s="113" r="A8839">
        <v>215248000160</v>
      </c>
      <c t="s" s="136" r="B8839">
        <v>12941</v>
      </c>
      <c t="s" s="136" r="C8839">
        <v>5781</v>
      </c>
      <c t="s" s="136" r="D8839">
        <v>5781</v>
      </c>
      <c t="s" s="136" r="E8839">
        <v>12946</v>
      </c>
      <c s="150" r="F8839"/>
    </row>
    <row r="8840">
      <c s="113" r="A8840">
        <v>215296000040</v>
      </c>
      <c t="s" s="136" r="B8840">
        <v>12947</v>
      </c>
      <c t="s" s="136" r="C8840">
        <v>5781</v>
      </c>
      <c t="s" s="136" r="D8840">
        <v>5781</v>
      </c>
      <c t="s" s="136" r="E8840">
        <v>8730</v>
      </c>
      <c s="150" r="F8840"/>
    </row>
    <row r="8841">
      <c s="113" r="A8841">
        <v>215296000058</v>
      </c>
      <c t="s" s="136" r="B8841">
        <v>12947</v>
      </c>
      <c t="s" s="136" r="C8841">
        <v>5781</v>
      </c>
      <c t="s" s="136" r="D8841">
        <v>5781</v>
      </c>
      <c t="s" s="136" r="E8841">
        <v>12948</v>
      </c>
      <c s="150" r="F8841"/>
    </row>
    <row r="8842">
      <c s="113" r="A8842">
        <v>215296000066</v>
      </c>
      <c t="s" s="136" r="B8842">
        <v>12947</v>
      </c>
      <c t="s" s="136" r="C8842">
        <v>5781</v>
      </c>
      <c t="s" s="136" r="D8842">
        <v>5781</v>
      </c>
      <c t="s" s="136" r="E8842">
        <v>12949</v>
      </c>
      <c s="150" r="F8842"/>
    </row>
    <row r="8843">
      <c s="113" r="A8843">
        <v>215296000091</v>
      </c>
      <c t="s" s="136" r="B8843">
        <v>12947</v>
      </c>
      <c t="s" s="136" r="C8843">
        <v>5781</v>
      </c>
      <c t="s" s="136" r="D8843">
        <v>5781</v>
      </c>
      <c t="s" s="136" r="E8843">
        <v>12950</v>
      </c>
      <c s="150" r="F8843"/>
    </row>
    <row r="8844">
      <c s="113" r="A8844">
        <v>215296000112</v>
      </c>
      <c t="s" s="136" r="B8844">
        <v>12947</v>
      </c>
      <c t="s" s="136" r="C8844">
        <v>5781</v>
      </c>
      <c t="s" s="136" r="D8844">
        <v>5781</v>
      </c>
      <c t="s" s="136" r="E8844">
        <v>12951</v>
      </c>
      <c s="150" r="F8844"/>
    </row>
    <row r="8845">
      <c s="50" r="A8845">
        <v>115325000025</v>
      </c>
      <c t="s" s="103" r="B8845">
        <v>12952</v>
      </c>
      <c t="s" s="103" r="C8845">
        <v>4875</v>
      </c>
      <c t="s" s="103" r="D8845">
        <v>5781</v>
      </c>
      <c t="s" s="103" r="E8845">
        <v>5797</v>
      </c>
      <c s="150" r="F8845"/>
    </row>
    <row r="8846">
      <c s="113" r="A8846">
        <v>215469000075</v>
      </c>
      <c t="s" s="136" r="B8846">
        <v>6022</v>
      </c>
      <c t="s" s="136" r="C8846">
        <v>5781</v>
      </c>
      <c t="s" s="136" r="D8846">
        <v>5781</v>
      </c>
      <c t="s" s="136" r="E8846">
        <v>12953</v>
      </c>
      <c s="150" r="F8846"/>
    </row>
    <row r="8847">
      <c s="113" r="A8847">
        <v>215469000202</v>
      </c>
      <c t="s" s="136" r="B8847">
        <v>6022</v>
      </c>
      <c t="s" s="136" r="C8847">
        <v>5781</v>
      </c>
      <c t="s" s="136" r="D8847">
        <v>5781</v>
      </c>
      <c t="s" s="136" r="E8847">
        <v>12954</v>
      </c>
      <c s="150" r="F8847"/>
    </row>
    <row r="8848">
      <c s="113" r="A8848">
        <v>215469000300</v>
      </c>
      <c t="s" s="136" r="B8848">
        <v>6022</v>
      </c>
      <c t="s" s="136" r="C8848">
        <v>5781</v>
      </c>
      <c t="s" s="136" r="D8848">
        <v>5781</v>
      </c>
      <c t="s" s="136" r="E8848">
        <v>12955</v>
      </c>
      <c s="150" r="F8848"/>
    </row>
    <row r="8849">
      <c s="113" r="A8849">
        <v>215469000334</v>
      </c>
      <c t="s" s="136" r="B8849">
        <v>6022</v>
      </c>
      <c t="s" s="136" r="C8849">
        <v>5781</v>
      </c>
      <c t="s" s="136" r="D8849">
        <v>5781</v>
      </c>
      <c t="s" s="136" r="E8849">
        <v>12956</v>
      </c>
      <c s="150" r="F8849"/>
    </row>
    <row r="8850">
      <c s="113" r="A8850">
        <v>215469000351</v>
      </c>
      <c t="s" s="136" r="B8850">
        <v>6022</v>
      </c>
      <c t="s" s="136" r="C8850">
        <v>5781</v>
      </c>
      <c t="s" s="136" r="D8850">
        <v>5781</v>
      </c>
      <c t="s" s="136" r="E8850">
        <v>12957</v>
      </c>
      <c s="150" r="F8850"/>
    </row>
    <row r="8851">
      <c s="113" r="A8851">
        <v>215469000466</v>
      </c>
      <c t="s" s="136" r="B8851">
        <v>6022</v>
      </c>
      <c t="s" s="136" r="C8851">
        <v>5781</v>
      </c>
      <c t="s" s="136" r="D8851">
        <v>5781</v>
      </c>
      <c t="s" s="136" r="E8851">
        <v>12958</v>
      </c>
      <c s="150" r="F8851"/>
    </row>
    <row r="8852">
      <c s="113" r="A8852">
        <v>215469000083</v>
      </c>
      <c t="s" s="136" r="B8852">
        <v>6022</v>
      </c>
      <c t="s" s="136" r="C8852">
        <v>5781</v>
      </c>
      <c t="s" s="136" r="D8852">
        <v>5781</v>
      </c>
      <c t="s" s="136" r="E8852">
        <v>12959</v>
      </c>
      <c s="150" r="F8852"/>
    </row>
    <row r="8853">
      <c s="113" r="A8853">
        <v>215469000148</v>
      </c>
      <c t="s" s="136" r="B8853">
        <v>6022</v>
      </c>
      <c t="s" s="136" r="C8853">
        <v>5781</v>
      </c>
      <c t="s" s="136" r="D8853">
        <v>5781</v>
      </c>
      <c t="s" s="136" r="E8853">
        <v>12960</v>
      </c>
      <c s="150" r="F8853"/>
    </row>
    <row r="8854">
      <c s="113" r="A8854">
        <v>215469000172</v>
      </c>
      <c t="s" s="136" r="B8854">
        <v>6022</v>
      </c>
      <c t="s" s="136" r="C8854">
        <v>5781</v>
      </c>
      <c t="s" s="136" r="D8854">
        <v>5781</v>
      </c>
      <c t="s" s="136" r="E8854">
        <v>12961</v>
      </c>
      <c s="150" r="F8854"/>
    </row>
    <row r="8855">
      <c s="113" r="A8855">
        <v>215469000181</v>
      </c>
      <c t="s" s="136" r="B8855">
        <v>6022</v>
      </c>
      <c t="s" s="136" r="C8855">
        <v>5781</v>
      </c>
      <c t="s" s="136" r="D8855">
        <v>5781</v>
      </c>
      <c t="s" s="136" r="E8855">
        <v>12962</v>
      </c>
      <c s="150" r="F8855"/>
    </row>
    <row r="8856">
      <c s="113" r="A8856">
        <v>215469000211</v>
      </c>
      <c t="s" s="136" r="B8856">
        <v>6022</v>
      </c>
      <c t="s" s="136" r="C8856">
        <v>5781</v>
      </c>
      <c t="s" s="136" r="D8856">
        <v>5781</v>
      </c>
      <c t="s" s="136" r="E8856">
        <v>12963</v>
      </c>
      <c s="150" r="F8856"/>
    </row>
    <row r="8857">
      <c s="113" r="A8857">
        <v>215469000253</v>
      </c>
      <c t="s" s="136" r="B8857">
        <v>6022</v>
      </c>
      <c t="s" s="136" r="C8857">
        <v>5781</v>
      </c>
      <c t="s" s="136" r="D8857">
        <v>5781</v>
      </c>
      <c t="s" s="136" r="E8857">
        <v>12964</v>
      </c>
      <c s="150" r="F8857"/>
    </row>
    <row r="8858">
      <c s="113" r="A8858">
        <v>215469000261</v>
      </c>
      <c t="s" s="136" r="B8858">
        <v>6022</v>
      </c>
      <c t="s" s="136" r="C8858">
        <v>5781</v>
      </c>
      <c t="s" s="136" r="D8858">
        <v>5781</v>
      </c>
      <c t="s" s="136" r="E8858">
        <v>12965</v>
      </c>
      <c s="150" r="F8858"/>
    </row>
    <row r="8859">
      <c s="113" r="A8859">
        <v>215469000288</v>
      </c>
      <c t="s" s="136" r="B8859">
        <v>6022</v>
      </c>
      <c t="s" s="136" r="C8859">
        <v>5781</v>
      </c>
      <c t="s" s="136" r="D8859">
        <v>5781</v>
      </c>
      <c t="s" s="136" r="E8859">
        <v>12966</v>
      </c>
      <c s="150" r="F8859"/>
    </row>
    <row r="8860">
      <c s="113" r="A8860">
        <v>215469000326</v>
      </c>
      <c t="s" s="136" r="B8860">
        <v>6022</v>
      </c>
      <c t="s" s="136" r="C8860">
        <v>5781</v>
      </c>
      <c t="s" s="136" r="D8860">
        <v>5781</v>
      </c>
      <c t="s" s="136" r="E8860">
        <v>12967</v>
      </c>
      <c s="150" r="F8860"/>
    </row>
    <row r="8861">
      <c s="113" r="A8861">
        <v>215469000440</v>
      </c>
      <c t="s" s="136" r="B8861">
        <v>6022</v>
      </c>
      <c t="s" s="136" r="C8861">
        <v>5781</v>
      </c>
      <c t="s" s="136" r="D8861">
        <v>5781</v>
      </c>
      <c t="s" s="136" r="E8861">
        <v>12968</v>
      </c>
      <c s="150" r="F8861"/>
    </row>
    <row r="8862">
      <c s="113" r="A8862">
        <v>215469000474</v>
      </c>
      <c t="s" s="136" r="B8862">
        <v>6022</v>
      </c>
      <c t="s" s="136" r="C8862">
        <v>5781</v>
      </c>
      <c t="s" s="136" r="D8862">
        <v>5781</v>
      </c>
      <c t="s" s="136" r="E8862">
        <v>12969</v>
      </c>
      <c s="150" r="F8862"/>
    </row>
    <row r="8863">
      <c s="113" r="A8863">
        <v>215469000504</v>
      </c>
      <c t="s" s="136" r="B8863">
        <v>6022</v>
      </c>
      <c t="s" s="136" r="C8863">
        <v>5781</v>
      </c>
      <c t="s" s="136" r="D8863">
        <v>5781</v>
      </c>
      <c t="s" s="136" r="E8863">
        <v>12970</v>
      </c>
      <c s="150" r="F8863"/>
    </row>
    <row r="8864">
      <c s="113" r="A8864">
        <v>215469000091</v>
      </c>
      <c t="s" s="136" r="B8864">
        <v>6022</v>
      </c>
      <c t="s" s="136" r="C8864">
        <v>5781</v>
      </c>
      <c t="s" s="136" r="D8864">
        <v>5781</v>
      </c>
      <c t="s" s="136" r="E8864">
        <v>12971</v>
      </c>
      <c s="150" r="F8864"/>
    </row>
    <row r="8865">
      <c s="113" r="A8865">
        <v>215469000164</v>
      </c>
      <c t="s" s="136" r="B8865">
        <v>6022</v>
      </c>
      <c t="s" s="136" r="C8865">
        <v>5781</v>
      </c>
      <c t="s" s="136" r="D8865">
        <v>5781</v>
      </c>
      <c t="s" s="136" r="E8865">
        <v>12972</v>
      </c>
      <c s="150" r="F8865"/>
    </row>
    <row r="8866">
      <c s="113" r="A8866">
        <v>215469000237</v>
      </c>
      <c t="s" s="136" r="B8866">
        <v>6022</v>
      </c>
      <c t="s" s="136" r="C8866">
        <v>5781</v>
      </c>
      <c t="s" s="136" r="D8866">
        <v>5781</v>
      </c>
      <c t="s" s="136" r="E8866">
        <v>12973</v>
      </c>
      <c s="150" r="F8866"/>
    </row>
    <row r="8867">
      <c s="113" r="A8867">
        <v>215469000270</v>
      </c>
      <c t="s" s="136" r="B8867">
        <v>6022</v>
      </c>
      <c t="s" s="136" r="C8867">
        <v>5781</v>
      </c>
      <c t="s" s="136" r="D8867">
        <v>5781</v>
      </c>
      <c t="s" s="136" r="E8867">
        <v>12974</v>
      </c>
      <c s="150" r="F8867"/>
    </row>
    <row r="8868">
      <c s="113" r="A8868">
        <v>215469000130</v>
      </c>
      <c t="s" s="136" r="B8868">
        <v>6022</v>
      </c>
      <c t="s" s="136" r="C8868">
        <v>5781</v>
      </c>
      <c t="s" s="136" r="D8868">
        <v>5781</v>
      </c>
      <c t="s" s="136" r="E8868">
        <v>12975</v>
      </c>
      <c s="150" r="F8868"/>
    </row>
    <row r="8869">
      <c s="113" r="A8869">
        <v>215469000156</v>
      </c>
      <c t="s" s="136" r="B8869">
        <v>6022</v>
      </c>
      <c t="s" s="136" r="C8869">
        <v>5781</v>
      </c>
      <c t="s" s="136" r="D8869">
        <v>5781</v>
      </c>
      <c t="s" s="136" r="E8869">
        <v>12976</v>
      </c>
      <c s="150" r="F8869"/>
    </row>
    <row r="8870">
      <c s="113" r="A8870">
        <v>215469000245</v>
      </c>
      <c t="s" s="136" r="B8870">
        <v>6022</v>
      </c>
      <c t="s" s="136" r="C8870">
        <v>5781</v>
      </c>
      <c t="s" s="136" r="D8870">
        <v>5781</v>
      </c>
      <c t="s" s="136" r="E8870">
        <v>12977</v>
      </c>
      <c s="150" r="F8870"/>
    </row>
    <row r="8871">
      <c s="113" r="A8871">
        <v>115491000068</v>
      </c>
      <c t="s" s="136" r="B8871">
        <v>12978</v>
      </c>
      <c t="s" s="136" r="C8871">
        <v>5781</v>
      </c>
      <c t="s" s="136" r="D8871">
        <v>5781</v>
      </c>
      <c t="s" s="136" r="E8871">
        <v>12979</v>
      </c>
      <c s="150" r="F8871"/>
    </row>
    <row r="8872">
      <c s="113" r="A8872">
        <v>215491000101</v>
      </c>
      <c t="s" s="136" r="B8872">
        <v>12978</v>
      </c>
      <c t="s" s="136" r="C8872">
        <v>5781</v>
      </c>
      <c t="s" s="136" r="D8872">
        <v>5781</v>
      </c>
      <c t="s" s="136" r="E8872">
        <v>12980</v>
      </c>
      <c s="150" r="F8872"/>
    </row>
    <row r="8873">
      <c s="113" r="A8873">
        <v>215491000348</v>
      </c>
      <c t="s" s="136" r="B8873">
        <v>12978</v>
      </c>
      <c t="s" s="136" r="C8873">
        <v>5781</v>
      </c>
      <c t="s" s="136" r="D8873">
        <v>5781</v>
      </c>
      <c t="s" s="136" r="E8873">
        <v>12981</v>
      </c>
      <c s="150" r="F8873"/>
    </row>
    <row r="8874">
      <c s="50" r="A8874">
        <v>115516000581</v>
      </c>
      <c t="s" s="103" r="B8874">
        <v>6085</v>
      </c>
      <c t="s" s="103" r="C8874">
        <v>4875</v>
      </c>
      <c t="s" s="103" r="D8874">
        <v>5781</v>
      </c>
      <c t="s" s="103" r="E8874">
        <v>12982</v>
      </c>
      <c s="150" r="F8874"/>
    </row>
    <row r="8875">
      <c s="113" r="A8875">
        <v>215533000003</v>
      </c>
      <c t="s" s="136" r="B8875">
        <v>12983</v>
      </c>
      <c t="s" s="136" r="C8875">
        <v>5781</v>
      </c>
      <c t="s" s="136" r="D8875">
        <v>5781</v>
      </c>
      <c t="s" s="136" r="E8875">
        <v>12984</v>
      </c>
      <c s="150" r="F8875"/>
    </row>
    <row r="8876">
      <c s="113" r="A8876">
        <v>215533000106</v>
      </c>
      <c t="s" s="136" r="B8876">
        <v>12983</v>
      </c>
      <c t="s" s="136" r="C8876">
        <v>5781</v>
      </c>
      <c t="s" s="136" r="D8876">
        <v>5781</v>
      </c>
      <c t="s" s="136" r="E8876">
        <v>12985</v>
      </c>
      <c s="150" r="F8876"/>
    </row>
    <row r="8877">
      <c s="113" r="A8877">
        <v>215533000203</v>
      </c>
      <c t="s" s="136" r="B8877">
        <v>12983</v>
      </c>
      <c t="s" s="136" r="C8877">
        <v>5781</v>
      </c>
      <c t="s" s="136" r="D8877">
        <v>5781</v>
      </c>
      <c t="s" s="136" r="E8877">
        <v>5907</v>
      </c>
      <c s="150" r="F8877"/>
    </row>
    <row r="8878">
      <c s="113" r="A8878">
        <v>215533000211</v>
      </c>
      <c t="s" s="136" r="B8878">
        <v>12983</v>
      </c>
      <c t="s" s="136" r="C8878">
        <v>5781</v>
      </c>
      <c t="s" s="136" r="D8878">
        <v>5781</v>
      </c>
      <c t="s" s="136" r="E8878">
        <v>12986</v>
      </c>
      <c s="150" r="F8878"/>
    </row>
    <row r="8879">
      <c s="113" r="A8879">
        <v>215533000220</v>
      </c>
      <c t="s" s="136" r="B8879">
        <v>12983</v>
      </c>
      <c t="s" s="136" r="C8879">
        <v>5781</v>
      </c>
      <c t="s" s="136" r="D8879">
        <v>5781</v>
      </c>
      <c t="s" s="136" r="E8879">
        <v>12987</v>
      </c>
      <c s="150" r="F8879"/>
    </row>
    <row r="8880">
      <c s="113" r="A8880">
        <v>215533000238</v>
      </c>
      <c t="s" s="136" r="B8880">
        <v>12983</v>
      </c>
      <c t="s" s="136" r="C8880">
        <v>5781</v>
      </c>
      <c t="s" s="136" r="D8880">
        <v>5781</v>
      </c>
      <c t="s" s="136" r="E8880">
        <v>12988</v>
      </c>
      <c s="150" r="F8880"/>
    </row>
    <row r="8881">
      <c s="113" r="A8881">
        <v>215533000254</v>
      </c>
      <c t="s" s="136" r="B8881">
        <v>12983</v>
      </c>
      <c t="s" s="136" r="C8881">
        <v>5781</v>
      </c>
      <c t="s" s="136" r="D8881">
        <v>5781</v>
      </c>
      <c t="s" s="136" r="E8881">
        <v>12989</v>
      </c>
      <c s="150" r="F8881"/>
    </row>
    <row r="8882">
      <c s="113" r="A8882">
        <v>215533000289</v>
      </c>
      <c t="s" s="136" r="B8882">
        <v>12983</v>
      </c>
      <c t="s" s="136" r="C8882">
        <v>5781</v>
      </c>
      <c t="s" s="136" r="D8882">
        <v>5781</v>
      </c>
      <c t="s" s="136" r="E8882">
        <v>12990</v>
      </c>
      <c s="150" r="F8882"/>
    </row>
    <row r="8883">
      <c s="113" r="A8883">
        <v>215542000071</v>
      </c>
      <c t="s" s="136" r="B8883">
        <v>6097</v>
      </c>
      <c t="s" s="136" r="C8883">
        <v>5781</v>
      </c>
      <c t="s" s="136" r="D8883">
        <v>5781</v>
      </c>
      <c t="s" s="136" r="E8883">
        <v>12991</v>
      </c>
      <c s="150" r="F8883"/>
    </row>
    <row r="8884">
      <c s="113" r="A8884">
        <v>215542000097</v>
      </c>
      <c t="s" s="136" r="B8884">
        <v>6097</v>
      </c>
      <c t="s" s="136" r="C8884">
        <v>5781</v>
      </c>
      <c t="s" s="136" r="D8884">
        <v>5781</v>
      </c>
      <c t="s" s="136" r="E8884">
        <v>12992</v>
      </c>
      <c s="150" r="F8884"/>
    </row>
    <row r="8885">
      <c s="113" r="A8885">
        <v>215542000194</v>
      </c>
      <c t="s" s="136" r="B8885">
        <v>6097</v>
      </c>
      <c t="s" s="136" r="C8885">
        <v>5781</v>
      </c>
      <c t="s" s="136" r="D8885">
        <v>5781</v>
      </c>
      <c t="s" s="136" r="E8885">
        <v>12993</v>
      </c>
      <c s="150" r="F8885"/>
    </row>
    <row r="8886">
      <c s="113" r="A8886">
        <v>215542000241</v>
      </c>
      <c t="s" s="136" r="B8886">
        <v>6097</v>
      </c>
      <c t="s" s="136" r="C8886">
        <v>5781</v>
      </c>
      <c t="s" s="136" r="D8886">
        <v>5781</v>
      </c>
      <c t="s" s="136" r="E8886">
        <v>12994</v>
      </c>
      <c s="150" r="F8886"/>
    </row>
    <row r="8887">
      <c s="113" r="A8887">
        <v>215542000259</v>
      </c>
      <c t="s" s="136" r="B8887">
        <v>6097</v>
      </c>
      <c t="s" s="136" r="C8887">
        <v>5781</v>
      </c>
      <c t="s" s="136" r="D8887">
        <v>5781</v>
      </c>
      <c t="s" s="136" r="E8887">
        <v>12995</v>
      </c>
      <c s="150" r="F8887"/>
    </row>
    <row r="8888">
      <c s="113" r="A8888">
        <v>215542000313</v>
      </c>
      <c t="s" s="136" r="B8888">
        <v>6097</v>
      </c>
      <c t="s" s="136" r="C8888">
        <v>5781</v>
      </c>
      <c t="s" s="136" r="D8888">
        <v>5781</v>
      </c>
      <c t="s" s="136" r="E8888">
        <v>12996</v>
      </c>
      <c s="150" r="F8888"/>
    </row>
    <row r="8889">
      <c s="113" r="A8889">
        <v>215572000121</v>
      </c>
      <c t="s" s="136" r="B8889">
        <v>6107</v>
      </c>
      <c t="s" s="136" r="C8889">
        <v>5781</v>
      </c>
      <c t="s" s="136" r="D8889">
        <v>5781</v>
      </c>
      <c t="s" s="136" r="E8889">
        <v>12997</v>
      </c>
      <c s="150" r="F8889"/>
    </row>
    <row r="8890">
      <c s="113" r="A8890">
        <v>215572000351</v>
      </c>
      <c t="s" s="136" r="B8890">
        <v>6107</v>
      </c>
      <c t="s" s="136" r="C8890">
        <v>5781</v>
      </c>
      <c t="s" s="136" r="D8890">
        <v>5781</v>
      </c>
      <c t="s" s="136" r="E8890">
        <v>12998</v>
      </c>
      <c s="150" r="F8890"/>
    </row>
    <row r="8891">
      <c s="113" r="A8891">
        <v>215572000814</v>
      </c>
      <c t="s" s="136" r="B8891">
        <v>6107</v>
      </c>
      <c t="s" s="136" r="C8891">
        <v>5781</v>
      </c>
      <c t="s" s="136" r="D8891">
        <v>5781</v>
      </c>
      <c t="s" s="136" r="E8891">
        <v>5904</v>
      </c>
      <c s="150" r="F8891"/>
    </row>
    <row r="8892">
      <c s="113" r="A8892">
        <v>215572001144</v>
      </c>
      <c t="s" s="136" r="B8892">
        <v>6107</v>
      </c>
      <c t="s" s="136" r="C8892">
        <v>5781</v>
      </c>
      <c t="s" s="136" r="D8892">
        <v>5781</v>
      </c>
      <c t="s" s="136" r="E8892">
        <v>12999</v>
      </c>
      <c s="150" r="F8892"/>
    </row>
    <row r="8893">
      <c s="113" r="A8893">
        <v>215572000091</v>
      </c>
      <c t="s" s="136" r="B8893">
        <v>6107</v>
      </c>
      <c t="s" s="136" r="C8893">
        <v>5781</v>
      </c>
      <c t="s" s="136" r="D8893">
        <v>5781</v>
      </c>
      <c t="s" s="136" r="E8893">
        <v>13000</v>
      </c>
      <c s="150" r="F8893"/>
    </row>
    <row r="8894">
      <c s="113" r="A8894">
        <v>215572000105</v>
      </c>
      <c t="s" s="136" r="B8894">
        <v>6107</v>
      </c>
      <c t="s" s="136" r="C8894">
        <v>5781</v>
      </c>
      <c t="s" s="136" r="D8894">
        <v>5781</v>
      </c>
      <c t="s" s="136" r="E8894">
        <v>13001</v>
      </c>
      <c s="150" r="F8894"/>
    </row>
    <row r="8895">
      <c s="113" r="A8895">
        <v>215572000181</v>
      </c>
      <c t="s" s="136" r="B8895">
        <v>6107</v>
      </c>
      <c t="s" s="136" r="C8895">
        <v>5781</v>
      </c>
      <c t="s" s="136" r="D8895">
        <v>5781</v>
      </c>
      <c t="s" s="136" r="E8895">
        <v>13002</v>
      </c>
      <c s="150" r="F8895"/>
    </row>
    <row r="8896">
      <c s="113" r="A8896">
        <v>215572000261</v>
      </c>
      <c t="s" s="136" r="B8896">
        <v>6107</v>
      </c>
      <c t="s" s="136" r="C8896">
        <v>5781</v>
      </c>
      <c t="s" s="136" r="D8896">
        <v>5781</v>
      </c>
      <c t="s" s="136" r="E8896">
        <v>13003</v>
      </c>
      <c s="150" r="F8896"/>
    </row>
    <row r="8897">
      <c s="113" r="A8897">
        <v>215572000831</v>
      </c>
      <c t="s" s="136" r="B8897">
        <v>6107</v>
      </c>
      <c t="s" s="136" r="C8897">
        <v>5781</v>
      </c>
      <c t="s" s="136" r="D8897">
        <v>5781</v>
      </c>
      <c t="s" s="136" r="E8897">
        <v>13004</v>
      </c>
      <c s="150" r="F8897"/>
    </row>
    <row r="8898">
      <c s="113" r="A8898">
        <v>215572000954</v>
      </c>
      <c t="s" s="136" r="B8898">
        <v>6107</v>
      </c>
      <c t="s" s="136" r="C8898">
        <v>5781</v>
      </c>
      <c t="s" s="136" r="D8898">
        <v>5781</v>
      </c>
      <c t="s" s="136" r="E8898">
        <v>13005</v>
      </c>
      <c s="150" r="F8898"/>
    </row>
    <row r="8899">
      <c s="113" r="A8899">
        <v>215572001047</v>
      </c>
      <c t="s" s="136" r="B8899">
        <v>6107</v>
      </c>
      <c t="s" s="136" r="C8899">
        <v>5781</v>
      </c>
      <c t="s" s="136" r="D8899">
        <v>5781</v>
      </c>
      <c t="s" s="136" r="E8899">
        <v>13006</v>
      </c>
      <c s="150" r="F8899"/>
    </row>
    <row r="8900">
      <c s="113" r="A8900">
        <v>215572001080</v>
      </c>
      <c t="s" s="136" r="B8900">
        <v>6107</v>
      </c>
      <c t="s" s="136" r="C8900">
        <v>5781</v>
      </c>
      <c t="s" s="136" r="D8900">
        <v>5781</v>
      </c>
      <c t="s" s="136" r="E8900">
        <v>13007</v>
      </c>
      <c s="150" r="F8900"/>
    </row>
    <row r="8901">
      <c s="113" r="A8901">
        <v>215572001152</v>
      </c>
      <c t="s" s="136" r="B8901">
        <v>6107</v>
      </c>
      <c t="s" s="136" r="C8901">
        <v>5781</v>
      </c>
      <c t="s" s="136" r="D8901">
        <v>5781</v>
      </c>
      <c t="s" s="136" r="E8901">
        <v>8572</v>
      </c>
      <c s="150" r="F8901"/>
    </row>
    <row r="8902">
      <c s="113" r="A8902">
        <v>215572000075</v>
      </c>
      <c t="s" s="136" r="B8902">
        <v>6107</v>
      </c>
      <c t="s" s="136" r="C8902">
        <v>5781</v>
      </c>
      <c t="s" s="136" r="D8902">
        <v>5781</v>
      </c>
      <c t="s" s="136" r="E8902">
        <v>13008</v>
      </c>
      <c s="150" r="F8902"/>
    </row>
    <row r="8903">
      <c s="113" r="A8903">
        <v>215572000202</v>
      </c>
      <c t="s" s="136" r="B8903">
        <v>6107</v>
      </c>
      <c t="s" s="136" r="C8903">
        <v>5781</v>
      </c>
      <c t="s" s="136" r="D8903">
        <v>5781</v>
      </c>
      <c t="s" s="136" r="E8903">
        <v>13009</v>
      </c>
      <c s="150" r="F8903"/>
    </row>
    <row r="8904">
      <c s="113" r="A8904">
        <v>215572000385</v>
      </c>
      <c t="s" s="136" r="B8904">
        <v>6107</v>
      </c>
      <c t="s" s="136" r="C8904">
        <v>5781</v>
      </c>
      <c t="s" s="136" r="D8904">
        <v>5781</v>
      </c>
      <c t="s" s="136" r="E8904">
        <v>13010</v>
      </c>
      <c s="150" r="F8904"/>
    </row>
    <row r="8905">
      <c s="113" r="A8905">
        <v>215572000423</v>
      </c>
      <c t="s" s="136" r="B8905">
        <v>6107</v>
      </c>
      <c t="s" s="136" r="C8905">
        <v>5781</v>
      </c>
      <c t="s" s="136" r="D8905">
        <v>5781</v>
      </c>
      <c t="s" s="136" r="E8905">
        <v>13011</v>
      </c>
      <c s="150" r="F8905"/>
    </row>
    <row r="8906">
      <c s="113" r="A8906">
        <v>215572000652</v>
      </c>
      <c t="s" s="136" r="B8906">
        <v>6107</v>
      </c>
      <c t="s" s="136" r="C8906">
        <v>5781</v>
      </c>
      <c t="s" s="136" r="D8906">
        <v>5781</v>
      </c>
      <c t="s" s="136" r="E8906">
        <v>5913</v>
      </c>
      <c s="150" r="F8906"/>
    </row>
    <row r="8907">
      <c s="113" r="A8907">
        <v>215572000687</v>
      </c>
      <c t="s" s="136" r="B8907">
        <v>6107</v>
      </c>
      <c t="s" s="136" r="C8907">
        <v>5781</v>
      </c>
      <c t="s" s="136" r="D8907">
        <v>5781</v>
      </c>
      <c t="s" s="136" r="E8907">
        <v>13012</v>
      </c>
      <c s="150" r="F8907"/>
    </row>
    <row r="8908">
      <c s="113" r="A8908">
        <v>215572000725</v>
      </c>
      <c t="s" s="136" r="B8908">
        <v>6107</v>
      </c>
      <c t="s" s="136" r="C8908">
        <v>5781</v>
      </c>
      <c t="s" s="136" r="D8908">
        <v>5781</v>
      </c>
      <c t="s" s="136" r="E8908">
        <v>13013</v>
      </c>
      <c s="150" r="F8908"/>
    </row>
    <row r="8909">
      <c s="113" r="A8909">
        <v>215572000733</v>
      </c>
      <c t="s" s="136" r="B8909">
        <v>6107</v>
      </c>
      <c t="s" s="136" r="C8909">
        <v>5781</v>
      </c>
      <c t="s" s="136" r="D8909">
        <v>5781</v>
      </c>
      <c t="s" s="136" r="E8909">
        <v>13014</v>
      </c>
      <c s="150" r="F8909"/>
    </row>
    <row r="8910">
      <c s="113" r="A8910">
        <v>215572000865</v>
      </c>
      <c t="s" s="136" r="B8910">
        <v>6107</v>
      </c>
      <c t="s" s="136" r="C8910">
        <v>5781</v>
      </c>
      <c t="s" s="136" r="D8910">
        <v>5781</v>
      </c>
      <c t="s" s="136" r="E8910">
        <v>13015</v>
      </c>
      <c s="150" r="F8910"/>
    </row>
    <row r="8911">
      <c s="113" r="A8911">
        <v>215572000130</v>
      </c>
      <c t="s" s="136" r="B8911">
        <v>6107</v>
      </c>
      <c t="s" s="136" r="C8911">
        <v>5781</v>
      </c>
      <c t="s" s="136" r="D8911">
        <v>5781</v>
      </c>
      <c t="s" s="136" r="E8911">
        <v>13016</v>
      </c>
      <c s="150" r="F8911"/>
    </row>
    <row r="8912">
      <c s="113" r="A8912">
        <v>215572000156</v>
      </c>
      <c t="s" s="136" r="B8912">
        <v>6107</v>
      </c>
      <c t="s" s="136" r="C8912">
        <v>5781</v>
      </c>
      <c t="s" s="136" r="D8912">
        <v>5781</v>
      </c>
      <c t="s" s="136" r="E8912">
        <v>13017</v>
      </c>
      <c s="150" r="F8912"/>
    </row>
    <row r="8913">
      <c s="113" r="A8913">
        <v>215572000164</v>
      </c>
      <c t="s" s="136" r="B8913">
        <v>6107</v>
      </c>
      <c t="s" s="136" r="C8913">
        <v>5781</v>
      </c>
      <c t="s" s="136" r="D8913">
        <v>5781</v>
      </c>
      <c t="s" s="136" r="E8913">
        <v>13018</v>
      </c>
      <c s="150" r="F8913"/>
    </row>
    <row r="8914">
      <c s="113" r="A8914">
        <v>215572000245</v>
      </c>
      <c t="s" s="136" r="B8914">
        <v>6107</v>
      </c>
      <c t="s" s="136" r="C8914">
        <v>5781</v>
      </c>
      <c t="s" s="136" r="D8914">
        <v>5781</v>
      </c>
      <c t="s" s="136" r="E8914">
        <v>13019</v>
      </c>
      <c s="150" r="F8914"/>
    </row>
    <row r="8915">
      <c s="113" r="A8915">
        <v>215572000300</v>
      </c>
      <c t="s" s="136" r="B8915">
        <v>6107</v>
      </c>
      <c t="s" s="136" r="C8915">
        <v>5781</v>
      </c>
      <c t="s" s="136" r="D8915">
        <v>5781</v>
      </c>
      <c t="s" s="136" r="E8915">
        <v>13020</v>
      </c>
      <c s="150" r="F8915"/>
    </row>
    <row r="8916">
      <c s="113" r="A8916">
        <v>215572000768</v>
      </c>
      <c t="s" s="136" r="B8916">
        <v>6107</v>
      </c>
      <c t="s" s="136" r="C8916">
        <v>5781</v>
      </c>
      <c t="s" s="136" r="D8916">
        <v>5781</v>
      </c>
      <c t="s" s="136" r="E8916">
        <v>8730</v>
      </c>
      <c s="150" r="F8916"/>
    </row>
    <row r="8917">
      <c s="113" r="A8917">
        <v>215572000776</v>
      </c>
      <c t="s" s="136" r="B8917">
        <v>6107</v>
      </c>
      <c t="s" s="136" r="C8917">
        <v>5781</v>
      </c>
      <c t="s" s="136" r="D8917">
        <v>5781</v>
      </c>
      <c t="s" s="136" r="E8917">
        <v>13021</v>
      </c>
      <c s="150" r="F8917"/>
    </row>
    <row r="8918">
      <c s="113" r="A8918">
        <v>215572000792</v>
      </c>
      <c t="s" s="136" r="B8918">
        <v>6107</v>
      </c>
      <c t="s" s="136" r="C8918">
        <v>5781</v>
      </c>
      <c t="s" s="136" r="D8918">
        <v>5781</v>
      </c>
      <c t="s" s="136" r="E8918">
        <v>13022</v>
      </c>
      <c s="150" r="F8918"/>
    </row>
    <row r="8919">
      <c s="113" r="A8919">
        <v>215572000997</v>
      </c>
      <c t="s" s="136" r="B8919">
        <v>6107</v>
      </c>
      <c t="s" s="136" r="C8919">
        <v>5781</v>
      </c>
      <c t="s" s="136" r="D8919">
        <v>5781</v>
      </c>
      <c t="s" s="136" r="E8919">
        <v>13023</v>
      </c>
      <c s="150" r="F8919"/>
    </row>
    <row r="8920">
      <c s="113" r="A8920">
        <v>215572001071</v>
      </c>
      <c t="s" s="136" r="B8920">
        <v>6107</v>
      </c>
      <c t="s" s="136" r="C8920">
        <v>5781</v>
      </c>
      <c t="s" s="136" r="D8920">
        <v>5781</v>
      </c>
      <c t="s" s="136" r="E8920">
        <v>13024</v>
      </c>
      <c s="150" r="F8920"/>
    </row>
    <row r="8921">
      <c s="113" r="A8921">
        <v>215572001098</v>
      </c>
      <c t="s" s="136" r="B8921">
        <v>6107</v>
      </c>
      <c t="s" s="136" r="C8921">
        <v>5781</v>
      </c>
      <c t="s" s="136" r="D8921">
        <v>5781</v>
      </c>
      <c t="s" s="136" r="E8921">
        <v>13025</v>
      </c>
      <c s="150" r="F8921"/>
    </row>
    <row r="8922">
      <c s="50" r="A8922">
        <v>415580000512</v>
      </c>
      <c t="s" s="103" r="B8922">
        <v>13026</v>
      </c>
      <c t="s" s="103" r="C8922">
        <v>4875</v>
      </c>
      <c t="s" s="103" r="D8922">
        <v>5781</v>
      </c>
      <c t="s" s="103" r="E8922">
        <v>13027</v>
      </c>
      <c s="150" r="F8922"/>
    </row>
    <row r="8923">
      <c s="113" r="A8923">
        <v>215599000051</v>
      </c>
      <c t="s" s="136" r="B8923">
        <v>13028</v>
      </c>
      <c t="s" s="136" r="C8923">
        <v>5781</v>
      </c>
      <c t="s" s="136" r="D8923">
        <v>5781</v>
      </c>
      <c t="s" s="136" r="E8923">
        <v>5907</v>
      </c>
      <c s="150" r="F8923"/>
    </row>
    <row r="8924">
      <c s="113" r="A8924">
        <v>215599000069</v>
      </c>
      <c t="s" s="136" r="B8924">
        <v>13028</v>
      </c>
      <c t="s" s="136" r="C8924">
        <v>5781</v>
      </c>
      <c t="s" s="136" r="D8924">
        <v>5781</v>
      </c>
      <c t="s" s="136" r="E8924">
        <v>5900</v>
      </c>
      <c s="150" r="F8924"/>
    </row>
    <row r="8925">
      <c s="113" r="A8925">
        <v>215599000140</v>
      </c>
      <c t="s" s="136" r="B8925">
        <v>13028</v>
      </c>
      <c t="s" s="136" r="C8925">
        <v>5781</v>
      </c>
      <c t="s" s="136" r="D8925">
        <v>5781</v>
      </c>
      <c t="s" s="136" r="E8925">
        <v>13029</v>
      </c>
      <c s="150" r="F8925"/>
    </row>
    <row r="8926">
      <c s="113" r="A8926">
        <v>215599000221</v>
      </c>
      <c t="s" s="136" r="B8926">
        <v>13028</v>
      </c>
      <c t="s" s="136" r="C8926">
        <v>5781</v>
      </c>
      <c t="s" s="136" r="D8926">
        <v>5781</v>
      </c>
      <c t="s" s="136" r="E8926">
        <v>13030</v>
      </c>
      <c s="150" r="F8926"/>
    </row>
    <row r="8927">
      <c s="113" r="A8927">
        <v>215621000035</v>
      </c>
      <c t="s" s="136" r="B8927">
        <v>13031</v>
      </c>
      <c t="s" s="136" r="C8927">
        <v>5781</v>
      </c>
      <c t="s" s="136" r="D8927">
        <v>5781</v>
      </c>
      <c t="s" s="136" r="E8927">
        <v>2421</v>
      </c>
      <c s="150" r="F8927"/>
    </row>
    <row r="8928">
      <c s="113" r="A8928">
        <v>215621000043</v>
      </c>
      <c t="s" s="136" r="B8928">
        <v>13031</v>
      </c>
      <c t="s" s="136" r="C8928">
        <v>5781</v>
      </c>
      <c t="s" s="136" r="D8928">
        <v>5781</v>
      </c>
      <c t="s" s="136" r="E8928">
        <v>13032</v>
      </c>
      <c s="150" r="F8928"/>
    </row>
    <row r="8929">
      <c s="113" r="A8929">
        <v>215621000159</v>
      </c>
      <c t="s" s="136" r="B8929">
        <v>13031</v>
      </c>
      <c t="s" s="136" r="C8929">
        <v>5781</v>
      </c>
      <c t="s" s="136" r="D8929">
        <v>5781</v>
      </c>
      <c t="s" s="136" r="E8929">
        <v>13033</v>
      </c>
      <c s="150" r="F8929"/>
    </row>
    <row r="8930">
      <c s="113" r="A8930">
        <v>215621000248</v>
      </c>
      <c t="s" s="136" r="B8930">
        <v>13031</v>
      </c>
      <c t="s" s="136" r="C8930">
        <v>5781</v>
      </c>
      <c t="s" s="136" r="D8930">
        <v>5781</v>
      </c>
      <c t="s" s="136" r="E8930">
        <v>13034</v>
      </c>
      <c s="150" r="F8930"/>
    </row>
    <row r="8931">
      <c s="113" r="A8931">
        <v>215632000291</v>
      </c>
      <c t="s" s="136" r="B8931">
        <v>13035</v>
      </c>
      <c t="s" s="136" r="C8931">
        <v>5781</v>
      </c>
      <c t="s" s="136" r="D8931">
        <v>5781</v>
      </c>
      <c t="s" s="136" r="E8931">
        <v>13036</v>
      </c>
      <c s="150" r="F8931"/>
    </row>
    <row r="8932">
      <c s="113" r="A8932">
        <v>215632000461</v>
      </c>
      <c t="s" s="136" r="B8932">
        <v>13035</v>
      </c>
      <c t="s" s="136" r="C8932">
        <v>5781</v>
      </c>
      <c t="s" s="136" r="D8932">
        <v>5781</v>
      </c>
      <c t="s" s="136" r="E8932">
        <v>6052</v>
      </c>
      <c s="150" r="F8932"/>
    </row>
    <row r="8933">
      <c s="113" r="A8933">
        <v>215632000053</v>
      </c>
      <c t="s" s="136" r="B8933">
        <v>13035</v>
      </c>
      <c t="s" s="136" r="C8933">
        <v>5781</v>
      </c>
      <c t="s" s="136" r="D8933">
        <v>5781</v>
      </c>
      <c t="s" s="136" r="E8933">
        <v>13037</v>
      </c>
      <c s="150" r="F8933"/>
    </row>
    <row r="8934">
      <c s="113" r="A8934">
        <v>215632000061</v>
      </c>
      <c t="s" s="136" r="B8934">
        <v>13035</v>
      </c>
      <c t="s" s="136" r="C8934">
        <v>5781</v>
      </c>
      <c t="s" s="136" r="D8934">
        <v>5781</v>
      </c>
      <c t="s" s="136" r="E8934">
        <v>13038</v>
      </c>
      <c s="150" r="F8934"/>
    </row>
    <row r="8935">
      <c s="113" r="A8935">
        <v>215632000088</v>
      </c>
      <c t="s" s="136" r="B8935">
        <v>13035</v>
      </c>
      <c t="s" s="136" r="C8935">
        <v>5781</v>
      </c>
      <c t="s" s="136" r="D8935">
        <v>5781</v>
      </c>
      <c t="s" s="136" r="E8935">
        <v>13039</v>
      </c>
      <c s="150" r="F8935"/>
    </row>
    <row r="8936">
      <c s="113" r="A8936">
        <v>215632000096</v>
      </c>
      <c t="s" s="136" r="B8936">
        <v>13035</v>
      </c>
      <c t="s" s="136" r="C8936">
        <v>5781</v>
      </c>
      <c t="s" s="136" r="D8936">
        <v>5781</v>
      </c>
      <c t="s" s="136" r="E8936">
        <v>13040</v>
      </c>
      <c s="150" r="F8936"/>
    </row>
    <row r="8937">
      <c s="113" r="A8937">
        <v>215632000118</v>
      </c>
      <c t="s" s="136" r="B8937">
        <v>13035</v>
      </c>
      <c t="s" s="136" r="C8937">
        <v>5781</v>
      </c>
      <c t="s" s="136" r="D8937">
        <v>5781</v>
      </c>
      <c t="s" s="136" r="E8937">
        <v>13041</v>
      </c>
      <c s="150" r="F8937"/>
    </row>
    <row r="8938">
      <c s="113" r="A8938">
        <v>215632000452</v>
      </c>
      <c t="s" s="136" r="B8938">
        <v>13035</v>
      </c>
      <c t="s" s="136" r="C8938">
        <v>5781</v>
      </c>
      <c t="s" s="136" r="D8938">
        <v>5781</v>
      </c>
      <c t="s" s="136" r="E8938">
        <v>13042</v>
      </c>
      <c s="150" r="F8938"/>
    </row>
    <row r="8939">
      <c s="113" r="A8939">
        <v>215632000568</v>
      </c>
      <c t="s" s="136" r="B8939">
        <v>13035</v>
      </c>
      <c t="s" s="136" r="C8939">
        <v>5781</v>
      </c>
      <c t="s" s="136" r="D8939">
        <v>5781</v>
      </c>
      <c t="s" s="136" r="E8939">
        <v>13043</v>
      </c>
      <c s="150" r="F8939"/>
    </row>
    <row r="8940">
      <c s="113" r="A8940">
        <v>215632000771</v>
      </c>
      <c t="s" s="136" r="B8940">
        <v>13035</v>
      </c>
      <c t="s" s="136" r="C8940">
        <v>5781</v>
      </c>
      <c t="s" s="136" r="D8940">
        <v>5781</v>
      </c>
      <c t="s" s="136" r="E8940">
        <v>13044</v>
      </c>
      <c s="150" r="F8940"/>
    </row>
    <row r="8941">
      <c s="113" r="A8941">
        <v>215667000048</v>
      </c>
      <c t="s" s="136" r="B8941">
        <v>13045</v>
      </c>
      <c t="s" s="136" r="C8941">
        <v>5781</v>
      </c>
      <c t="s" s="136" r="D8941">
        <v>5781</v>
      </c>
      <c t="s" s="136" r="E8941">
        <v>13046</v>
      </c>
      <c s="150" r="F8941"/>
    </row>
    <row r="8942">
      <c s="113" r="A8942">
        <v>215667000056</v>
      </c>
      <c t="s" s="136" r="B8942">
        <v>13045</v>
      </c>
      <c t="s" s="136" r="C8942">
        <v>5781</v>
      </c>
      <c t="s" s="136" r="D8942">
        <v>5781</v>
      </c>
      <c t="s" s="136" r="E8942">
        <v>13047</v>
      </c>
      <c s="150" r="F8942"/>
    </row>
    <row r="8943">
      <c s="113" r="A8943">
        <v>215667000102</v>
      </c>
      <c t="s" s="136" r="B8943">
        <v>13045</v>
      </c>
      <c t="s" s="136" r="C8943">
        <v>5781</v>
      </c>
      <c t="s" s="136" r="D8943">
        <v>5781</v>
      </c>
      <c t="s" s="136" r="E8943">
        <v>13048</v>
      </c>
      <c s="150" r="F8943"/>
    </row>
    <row r="8944">
      <c s="113" r="A8944">
        <v>215667000293</v>
      </c>
      <c t="s" s="136" r="B8944">
        <v>13045</v>
      </c>
      <c t="s" s="136" r="C8944">
        <v>5781</v>
      </c>
      <c t="s" s="136" r="D8944">
        <v>5781</v>
      </c>
      <c t="s" s="136" r="E8944">
        <v>13049</v>
      </c>
      <c s="150" r="F8944"/>
    </row>
    <row r="8945">
      <c s="113" r="A8945">
        <v>215667000382</v>
      </c>
      <c t="s" s="136" r="B8945">
        <v>13045</v>
      </c>
      <c t="s" s="136" r="C8945">
        <v>5781</v>
      </c>
      <c t="s" s="136" r="D8945">
        <v>5781</v>
      </c>
      <c t="s" s="136" r="E8945">
        <v>13050</v>
      </c>
      <c s="150" r="F8945"/>
    </row>
    <row r="8946">
      <c s="113" r="A8946">
        <v>215667000501</v>
      </c>
      <c t="s" s="136" r="B8946">
        <v>13045</v>
      </c>
      <c t="s" s="136" r="C8946">
        <v>5781</v>
      </c>
      <c t="s" s="136" r="D8946">
        <v>5781</v>
      </c>
      <c t="s" s="136" r="E8946">
        <v>13051</v>
      </c>
      <c s="150" r="F8946"/>
    </row>
    <row r="8947">
      <c s="113" r="A8947">
        <v>215667000765</v>
      </c>
      <c t="s" s="136" r="B8947">
        <v>13045</v>
      </c>
      <c t="s" s="136" r="C8947">
        <v>5781</v>
      </c>
      <c t="s" s="136" r="D8947">
        <v>5781</v>
      </c>
      <c t="s" s="136" r="E8947">
        <v>13052</v>
      </c>
      <c s="150" r="F8947"/>
    </row>
    <row r="8948">
      <c s="113" r="A8948">
        <v>215673000025</v>
      </c>
      <c t="s" s="136" r="B8948">
        <v>5596</v>
      </c>
      <c t="s" s="136" r="C8948">
        <v>5781</v>
      </c>
      <c t="s" s="136" r="D8948">
        <v>5781</v>
      </c>
      <c t="s" s="136" r="E8948">
        <v>13053</v>
      </c>
      <c s="150" r="F8948"/>
    </row>
    <row r="8949">
      <c s="113" r="A8949">
        <v>215673000149</v>
      </c>
      <c t="s" s="136" r="B8949">
        <v>5596</v>
      </c>
      <c t="s" s="136" r="C8949">
        <v>5781</v>
      </c>
      <c t="s" s="136" r="D8949">
        <v>5781</v>
      </c>
      <c t="s" s="136" r="E8949">
        <v>13054</v>
      </c>
      <c s="150" r="F8949"/>
    </row>
    <row r="8950">
      <c s="113" r="A8950">
        <v>215673000173</v>
      </c>
      <c t="s" s="136" r="B8950">
        <v>5596</v>
      </c>
      <c t="s" s="136" r="C8950">
        <v>5781</v>
      </c>
      <c t="s" s="136" r="D8950">
        <v>5781</v>
      </c>
      <c t="s" s="136" r="E8950">
        <v>13055</v>
      </c>
      <c s="150" r="F8950"/>
    </row>
    <row r="8951">
      <c s="113" r="A8951">
        <v>215673000211</v>
      </c>
      <c t="s" s="136" r="B8951">
        <v>5596</v>
      </c>
      <c t="s" s="136" r="C8951">
        <v>5781</v>
      </c>
      <c t="s" s="136" r="D8951">
        <v>5781</v>
      </c>
      <c t="s" s="136" r="E8951">
        <v>13056</v>
      </c>
      <c s="150" r="F8951"/>
    </row>
    <row r="8952">
      <c s="113" r="A8952">
        <v>215673000246</v>
      </c>
      <c t="s" s="136" r="B8952">
        <v>5596</v>
      </c>
      <c t="s" s="136" r="C8952">
        <v>5781</v>
      </c>
      <c t="s" s="136" r="D8952">
        <v>5781</v>
      </c>
      <c t="s" s="136" r="E8952">
        <v>13057</v>
      </c>
      <c s="150" r="F8952"/>
    </row>
    <row r="8953">
      <c s="113" r="A8953">
        <v>215673000386</v>
      </c>
      <c t="s" s="136" r="B8953">
        <v>5596</v>
      </c>
      <c t="s" s="136" r="C8953">
        <v>5781</v>
      </c>
      <c t="s" s="136" r="D8953">
        <v>5781</v>
      </c>
      <c t="s" s="136" r="E8953">
        <v>13058</v>
      </c>
      <c s="150" r="F8953"/>
    </row>
    <row r="8954">
      <c s="113" r="A8954">
        <v>215673000394</v>
      </c>
      <c t="s" s="136" r="B8954">
        <v>5596</v>
      </c>
      <c t="s" s="136" r="C8954">
        <v>5781</v>
      </c>
      <c t="s" s="136" r="D8954">
        <v>5781</v>
      </c>
      <c t="s" s="136" r="E8954">
        <v>13059</v>
      </c>
      <c s="150" r="F8954"/>
    </row>
    <row r="8955">
      <c s="113" r="A8955">
        <v>215673000416</v>
      </c>
      <c t="s" s="136" r="B8955">
        <v>5596</v>
      </c>
      <c t="s" s="136" r="C8955">
        <v>5781</v>
      </c>
      <c t="s" s="136" r="D8955">
        <v>5781</v>
      </c>
      <c t="s" s="136" r="E8955">
        <v>12946</v>
      </c>
      <c s="150" r="F8955"/>
    </row>
    <row r="8956">
      <c s="113" r="A8956">
        <v>215673000106</v>
      </c>
      <c t="s" s="136" r="B8956">
        <v>5596</v>
      </c>
      <c t="s" s="136" r="C8956">
        <v>5781</v>
      </c>
      <c t="s" s="136" r="D8956">
        <v>5781</v>
      </c>
      <c t="s" s="136" r="E8956">
        <v>13060</v>
      </c>
      <c s="150" r="F8956"/>
    </row>
    <row r="8957">
      <c s="113" r="A8957">
        <v>215673000114</v>
      </c>
      <c t="s" s="136" r="B8957">
        <v>5596</v>
      </c>
      <c t="s" s="136" r="C8957">
        <v>5781</v>
      </c>
      <c t="s" s="136" r="D8957">
        <v>5781</v>
      </c>
      <c t="s" s="136" r="E8957">
        <v>13061</v>
      </c>
      <c s="150" r="F8957"/>
    </row>
    <row r="8958">
      <c s="113" r="A8958">
        <v>215673000131</v>
      </c>
      <c t="s" s="136" r="B8958">
        <v>5596</v>
      </c>
      <c t="s" s="136" r="C8958">
        <v>5781</v>
      </c>
      <c t="s" s="136" r="D8958">
        <v>5781</v>
      </c>
      <c t="s" s="136" r="E8958">
        <v>13062</v>
      </c>
      <c s="150" r="F8958"/>
    </row>
    <row r="8959">
      <c s="113" r="A8959">
        <v>215673000190</v>
      </c>
      <c t="s" s="136" r="B8959">
        <v>5596</v>
      </c>
      <c t="s" s="136" r="C8959">
        <v>5781</v>
      </c>
      <c t="s" s="136" r="D8959">
        <v>5781</v>
      </c>
      <c t="s" s="136" r="E8959">
        <v>13063</v>
      </c>
      <c s="150" r="F8959"/>
    </row>
    <row r="8960">
      <c s="113" r="A8960">
        <v>215673000203</v>
      </c>
      <c t="s" s="136" r="B8960">
        <v>5596</v>
      </c>
      <c t="s" s="136" r="C8960">
        <v>5781</v>
      </c>
      <c t="s" s="136" r="D8960">
        <v>5781</v>
      </c>
      <c t="s" s="136" r="E8960">
        <v>4511</v>
      </c>
      <c s="150" r="F8960"/>
    </row>
    <row r="8961">
      <c s="113" r="A8961">
        <v>215673000220</v>
      </c>
      <c t="s" s="136" r="B8961">
        <v>5596</v>
      </c>
      <c t="s" s="136" r="C8961">
        <v>5781</v>
      </c>
      <c t="s" s="136" r="D8961">
        <v>5781</v>
      </c>
      <c t="s" s="136" r="E8961">
        <v>13064</v>
      </c>
      <c s="150" r="F8961"/>
    </row>
    <row r="8962">
      <c s="113" r="A8962">
        <v>215673000262</v>
      </c>
      <c t="s" s="136" r="B8962">
        <v>5596</v>
      </c>
      <c t="s" s="136" r="C8962">
        <v>5781</v>
      </c>
      <c t="s" s="136" r="D8962">
        <v>5781</v>
      </c>
      <c t="s" s="136" r="E8962">
        <v>13065</v>
      </c>
      <c s="150" r="F8962"/>
    </row>
    <row r="8963">
      <c s="113" r="A8963">
        <v>215673000360</v>
      </c>
      <c t="s" s="136" r="B8963">
        <v>5596</v>
      </c>
      <c t="s" s="136" r="C8963">
        <v>5781</v>
      </c>
      <c t="s" s="136" r="D8963">
        <v>5781</v>
      </c>
      <c t="s" s="136" r="E8963">
        <v>13066</v>
      </c>
      <c s="150" r="F8963"/>
    </row>
    <row r="8964">
      <c s="113" r="A8964">
        <v>215720000039</v>
      </c>
      <c t="s" s="136" r="B8964">
        <v>6145</v>
      </c>
      <c t="s" s="136" r="C8964">
        <v>5781</v>
      </c>
      <c t="s" s="136" r="D8964">
        <v>5781</v>
      </c>
      <c t="s" s="136" r="E8964">
        <v>13067</v>
      </c>
      <c s="150" r="F8964"/>
    </row>
    <row r="8965">
      <c s="113" r="A8965">
        <v>215720000047</v>
      </c>
      <c t="s" s="136" r="B8965">
        <v>6145</v>
      </c>
      <c t="s" s="136" r="C8965">
        <v>5781</v>
      </c>
      <c t="s" s="136" r="D8965">
        <v>5781</v>
      </c>
      <c t="s" s="136" r="E8965">
        <v>13068</v>
      </c>
      <c s="150" r="F8965"/>
    </row>
    <row r="8966">
      <c s="113" r="A8966">
        <v>215720000055</v>
      </c>
      <c t="s" s="136" r="B8966">
        <v>6145</v>
      </c>
      <c t="s" s="136" r="C8966">
        <v>5781</v>
      </c>
      <c t="s" s="136" r="D8966">
        <v>5781</v>
      </c>
      <c t="s" s="136" r="E8966">
        <v>13069</v>
      </c>
      <c s="150" r="F8966"/>
    </row>
    <row r="8967">
      <c s="113" r="A8967">
        <v>215720000071</v>
      </c>
      <c t="s" s="136" r="B8967">
        <v>6145</v>
      </c>
      <c t="s" s="136" r="C8967">
        <v>5781</v>
      </c>
      <c t="s" s="136" r="D8967">
        <v>5781</v>
      </c>
      <c t="s" s="136" r="E8967">
        <v>13070</v>
      </c>
      <c s="150" r="F8967"/>
    </row>
    <row r="8968">
      <c s="113" r="A8968">
        <v>215720000080</v>
      </c>
      <c t="s" s="136" r="B8968">
        <v>6145</v>
      </c>
      <c t="s" s="136" r="C8968">
        <v>5781</v>
      </c>
      <c t="s" s="136" r="D8968">
        <v>5781</v>
      </c>
      <c t="s" s="136" r="E8968">
        <v>13071</v>
      </c>
      <c s="150" r="F8968"/>
    </row>
    <row r="8969">
      <c s="113" r="A8969">
        <v>215720000098</v>
      </c>
      <c t="s" s="136" r="B8969">
        <v>6145</v>
      </c>
      <c t="s" s="136" r="C8969">
        <v>5781</v>
      </c>
      <c t="s" s="136" r="D8969">
        <v>5781</v>
      </c>
      <c t="s" s="136" r="E8969">
        <v>13072</v>
      </c>
      <c s="150" r="F8969"/>
    </row>
    <row r="8970">
      <c s="113" r="A8970">
        <v>215720000128</v>
      </c>
      <c t="s" s="136" r="B8970">
        <v>6145</v>
      </c>
      <c t="s" s="136" r="C8970">
        <v>5781</v>
      </c>
      <c t="s" s="136" r="D8970">
        <v>5781</v>
      </c>
      <c t="s" s="136" r="E8970">
        <v>13073</v>
      </c>
      <c s="150" r="F8970"/>
    </row>
    <row r="8971">
      <c s="113" r="A8971">
        <v>215720000144</v>
      </c>
      <c t="s" s="136" r="B8971">
        <v>6145</v>
      </c>
      <c t="s" s="136" r="C8971">
        <v>5781</v>
      </c>
      <c t="s" s="136" r="D8971">
        <v>5781</v>
      </c>
      <c t="s" s="136" r="E8971">
        <v>13074</v>
      </c>
      <c s="150" r="F8971"/>
    </row>
    <row r="8972">
      <c s="113" r="A8972">
        <v>215720000152</v>
      </c>
      <c t="s" s="136" r="B8972">
        <v>6145</v>
      </c>
      <c t="s" s="136" r="C8972">
        <v>5781</v>
      </c>
      <c t="s" s="136" r="D8972">
        <v>5781</v>
      </c>
      <c t="s" s="136" r="E8972">
        <v>13075</v>
      </c>
      <c s="150" r="F8972"/>
    </row>
    <row r="8973">
      <c s="113" r="A8973">
        <v>215720000161</v>
      </c>
      <c t="s" s="136" r="B8973">
        <v>6145</v>
      </c>
      <c t="s" s="136" r="C8973">
        <v>5781</v>
      </c>
      <c t="s" s="136" r="D8973">
        <v>5781</v>
      </c>
      <c t="s" s="136" r="E8973">
        <v>13076</v>
      </c>
      <c s="150" r="F8973"/>
    </row>
    <row r="8974">
      <c s="113" r="A8974">
        <v>215720000179</v>
      </c>
      <c t="s" s="136" r="B8974">
        <v>6145</v>
      </c>
      <c t="s" s="136" r="C8974">
        <v>5781</v>
      </c>
      <c t="s" s="136" r="D8974">
        <v>5781</v>
      </c>
      <c t="s" s="136" r="E8974">
        <v>13077</v>
      </c>
      <c s="150" r="F8974"/>
    </row>
    <row r="8975">
      <c s="113" r="A8975">
        <v>215720000233</v>
      </c>
      <c t="s" s="136" r="B8975">
        <v>6145</v>
      </c>
      <c t="s" s="136" r="C8975">
        <v>5781</v>
      </c>
      <c t="s" s="136" r="D8975">
        <v>5781</v>
      </c>
      <c t="s" s="136" r="E8975">
        <v>13078</v>
      </c>
      <c s="150" r="F8975"/>
    </row>
    <row r="8976">
      <c s="113" r="A8976">
        <v>215740000086</v>
      </c>
      <c t="s" s="136" r="B8976">
        <v>13079</v>
      </c>
      <c t="s" s="136" r="C8976">
        <v>5781</v>
      </c>
      <c t="s" s="136" r="D8976">
        <v>5781</v>
      </c>
      <c t="s" s="136" r="E8976">
        <v>13080</v>
      </c>
      <c s="150" r="F8976"/>
    </row>
    <row r="8977">
      <c s="113" r="A8977">
        <v>215740000116</v>
      </c>
      <c t="s" s="136" r="B8977">
        <v>13079</v>
      </c>
      <c t="s" s="136" r="C8977">
        <v>5781</v>
      </c>
      <c t="s" s="136" r="D8977">
        <v>5781</v>
      </c>
      <c t="s" s="136" r="E8977">
        <v>13081</v>
      </c>
      <c s="150" r="F8977"/>
    </row>
    <row r="8978">
      <c s="113" r="A8978">
        <v>215740000159</v>
      </c>
      <c t="s" s="136" r="B8978">
        <v>13079</v>
      </c>
      <c t="s" s="136" r="C8978">
        <v>5781</v>
      </c>
      <c t="s" s="136" r="D8978">
        <v>5781</v>
      </c>
      <c t="s" s="136" r="E8978">
        <v>13082</v>
      </c>
      <c s="150" r="F8978"/>
    </row>
    <row r="8979">
      <c s="113" r="A8979">
        <v>515740000001</v>
      </c>
      <c t="s" s="136" r="B8979">
        <v>13079</v>
      </c>
      <c t="s" s="136" r="C8979">
        <v>5781</v>
      </c>
      <c t="s" s="136" r="D8979">
        <v>5781</v>
      </c>
      <c t="s" s="136" r="E8979">
        <v>13083</v>
      </c>
      <c s="150" r="F8979"/>
    </row>
    <row r="8980">
      <c s="113" r="A8980">
        <v>215755000040</v>
      </c>
      <c t="s" s="136" r="B8980">
        <v>13084</v>
      </c>
      <c t="s" s="136" r="C8980">
        <v>5781</v>
      </c>
      <c t="s" s="136" r="D8980">
        <v>5781</v>
      </c>
      <c t="s" s="136" r="E8980">
        <v>13085</v>
      </c>
      <c s="150" r="F8980"/>
    </row>
    <row r="8981">
      <c s="113" r="A8981">
        <v>215755000066</v>
      </c>
      <c t="s" s="136" r="B8981">
        <v>13084</v>
      </c>
      <c t="s" s="136" r="C8981">
        <v>5781</v>
      </c>
      <c t="s" s="136" r="D8981">
        <v>5781</v>
      </c>
      <c t="s" s="136" r="E8981">
        <v>13086</v>
      </c>
      <c s="150" r="F8981"/>
    </row>
    <row r="8982">
      <c s="113" r="A8982">
        <v>215755000082</v>
      </c>
      <c t="s" s="136" r="B8982">
        <v>13084</v>
      </c>
      <c t="s" s="136" r="C8982">
        <v>5781</v>
      </c>
      <c t="s" s="136" r="D8982">
        <v>5781</v>
      </c>
      <c t="s" s="136" r="E8982">
        <v>13087</v>
      </c>
      <c s="150" r="F8982"/>
    </row>
    <row r="8983">
      <c s="113" r="A8983">
        <v>215755000091</v>
      </c>
      <c t="s" s="136" r="B8983">
        <v>13084</v>
      </c>
      <c t="s" s="136" r="C8983">
        <v>5781</v>
      </c>
      <c t="s" s="136" r="D8983">
        <v>5781</v>
      </c>
      <c t="s" s="136" r="E8983">
        <v>13088</v>
      </c>
      <c s="150" r="F8983"/>
    </row>
    <row r="8984">
      <c s="113" r="A8984">
        <v>215755000121</v>
      </c>
      <c t="s" s="136" r="B8984">
        <v>13084</v>
      </c>
      <c t="s" s="136" r="C8984">
        <v>5781</v>
      </c>
      <c t="s" s="136" r="D8984">
        <v>5781</v>
      </c>
      <c t="s" s="136" r="E8984">
        <v>13089</v>
      </c>
      <c s="150" r="F8984"/>
    </row>
    <row r="8985">
      <c s="113" r="A8985">
        <v>215755000147</v>
      </c>
      <c t="s" s="136" r="B8985">
        <v>13084</v>
      </c>
      <c t="s" s="136" r="C8985">
        <v>5781</v>
      </c>
      <c t="s" s="136" r="D8985">
        <v>5781</v>
      </c>
      <c t="s" s="136" r="E8985">
        <v>5987</v>
      </c>
      <c s="150" r="F8985"/>
    </row>
    <row r="8986">
      <c s="113" r="A8986">
        <v>215755000163</v>
      </c>
      <c t="s" s="136" r="B8986">
        <v>13084</v>
      </c>
      <c t="s" s="136" r="C8986">
        <v>5781</v>
      </c>
      <c t="s" s="136" r="D8986">
        <v>5781</v>
      </c>
      <c t="s" s="136" r="E8986">
        <v>13090</v>
      </c>
      <c s="150" r="F8986"/>
    </row>
    <row r="8987">
      <c s="113" r="A8987">
        <v>215755000171</v>
      </c>
      <c t="s" s="136" r="B8987">
        <v>13084</v>
      </c>
      <c t="s" s="136" r="C8987">
        <v>5781</v>
      </c>
      <c t="s" s="136" r="D8987">
        <v>5781</v>
      </c>
      <c t="s" s="136" r="E8987">
        <v>2430</v>
      </c>
      <c s="150" r="F8987"/>
    </row>
    <row r="8988">
      <c s="113" r="A8988">
        <v>215755000180</v>
      </c>
      <c t="s" s="136" r="B8988">
        <v>13084</v>
      </c>
      <c t="s" s="136" r="C8988">
        <v>5781</v>
      </c>
      <c t="s" s="136" r="D8988">
        <v>5781</v>
      </c>
      <c t="s" s="136" r="E8988">
        <v>13091</v>
      </c>
      <c s="150" r="F8988"/>
    </row>
    <row r="8989">
      <c s="113" r="A8989">
        <v>215755000210</v>
      </c>
      <c t="s" s="136" r="B8989">
        <v>13084</v>
      </c>
      <c t="s" s="136" r="C8989">
        <v>5781</v>
      </c>
      <c t="s" s="136" r="D8989">
        <v>5781</v>
      </c>
      <c t="s" s="136" r="E8989">
        <v>13092</v>
      </c>
      <c s="150" r="F8989"/>
    </row>
    <row r="8990">
      <c s="113" r="A8990">
        <v>215755000261</v>
      </c>
      <c t="s" s="136" r="B8990">
        <v>13084</v>
      </c>
      <c t="s" s="136" r="C8990">
        <v>5781</v>
      </c>
      <c t="s" s="136" r="D8990">
        <v>5781</v>
      </c>
      <c t="s" s="136" r="E8990">
        <v>13093</v>
      </c>
      <c s="150" r="F8990"/>
    </row>
    <row r="8991">
      <c s="113" r="A8991">
        <v>215755000309</v>
      </c>
      <c t="s" s="136" r="B8991">
        <v>13084</v>
      </c>
      <c t="s" s="136" r="C8991">
        <v>5781</v>
      </c>
      <c t="s" s="136" r="D8991">
        <v>5781</v>
      </c>
      <c t="s" s="136" r="E8991">
        <v>13094</v>
      </c>
      <c s="150" r="F8991"/>
    </row>
    <row r="8992">
      <c s="113" r="A8992">
        <v>215755000333</v>
      </c>
      <c t="s" s="136" r="B8992">
        <v>13084</v>
      </c>
      <c t="s" s="136" r="C8992">
        <v>5781</v>
      </c>
      <c t="s" s="136" r="D8992">
        <v>5781</v>
      </c>
      <c t="s" s="136" r="E8992">
        <v>13095</v>
      </c>
      <c s="150" r="F8992"/>
    </row>
    <row r="8993">
      <c s="113" r="A8993">
        <v>215755000341</v>
      </c>
      <c t="s" s="136" r="B8993">
        <v>13084</v>
      </c>
      <c t="s" s="136" r="C8993">
        <v>5781</v>
      </c>
      <c t="s" s="136" r="D8993">
        <v>5781</v>
      </c>
      <c t="s" s="136" r="E8993">
        <v>13096</v>
      </c>
      <c s="150" r="F8993"/>
    </row>
    <row r="8994">
      <c s="113" r="A8994">
        <v>215755000368</v>
      </c>
      <c t="s" s="136" r="B8994">
        <v>13084</v>
      </c>
      <c t="s" s="136" r="C8994">
        <v>5781</v>
      </c>
      <c t="s" s="136" r="D8994">
        <v>5781</v>
      </c>
      <c t="s" s="136" r="E8994">
        <v>13097</v>
      </c>
      <c s="150" r="F8994"/>
    </row>
    <row r="8995">
      <c s="113" r="A8995">
        <v>215755000392</v>
      </c>
      <c t="s" s="136" r="B8995">
        <v>13084</v>
      </c>
      <c t="s" s="136" r="C8995">
        <v>5781</v>
      </c>
      <c t="s" s="136" r="D8995">
        <v>5781</v>
      </c>
      <c t="s" s="136" r="E8995">
        <v>13098</v>
      </c>
      <c s="150" r="F8995"/>
    </row>
    <row r="8996">
      <c s="113" r="A8996">
        <v>215755000503</v>
      </c>
      <c t="s" s="136" r="B8996">
        <v>13084</v>
      </c>
      <c t="s" s="136" r="C8996">
        <v>5781</v>
      </c>
      <c t="s" s="136" r="D8996">
        <v>5781</v>
      </c>
      <c t="s" s="136" r="E8996">
        <v>13099</v>
      </c>
      <c s="150" r="F8996"/>
    </row>
    <row r="8997">
      <c s="113" r="A8997">
        <v>215757000080</v>
      </c>
      <c t="s" s="136" r="B8997">
        <v>13100</v>
      </c>
      <c t="s" s="136" r="C8997">
        <v>5781</v>
      </c>
      <c t="s" s="136" r="D8997">
        <v>5781</v>
      </c>
      <c t="s" s="136" r="E8997">
        <v>13101</v>
      </c>
      <c s="150" r="F8997"/>
    </row>
    <row r="8998">
      <c s="113" r="A8998">
        <v>215757000098</v>
      </c>
      <c t="s" s="136" r="B8998">
        <v>13100</v>
      </c>
      <c t="s" s="136" r="C8998">
        <v>5781</v>
      </c>
      <c t="s" s="136" r="D8998">
        <v>5781</v>
      </c>
      <c t="s" s="136" r="E8998">
        <v>13102</v>
      </c>
      <c s="150" r="F8998"/>
    </row>
    <row r="8999">
      <c s="113" r="A8999">
        <v>215757000179</v>
      </c>
      <c t="s" s="136" r="B8999">
        <v>13100</v>
      </c>
      <c t="s" s="136" r="C8999">
        <v>5781</v>
      </c>
      <c t="s" s="136" r="D8999">
        <v>5781</v>
      </c>
      <c t="s" s="136" r="E8999">
        <v>13103</v>
      </c>
      <c s="150" r="F8999"/>
    </row>
    <row r="9000">
      <c s="113" r="A9000">
        <v>215757000187</v>
      </c>
      <c t="s" s="136" r="B9000">
        <v>13100</v>
      </c>
      <c t="s" s="136" r="C9000">
        <v>5781</v>
      </c>
      <c t="s" s="136" r="D9000">
        <v>5781</v>
      </c>
      <c t="s" s="136" r="E9000">
        <v>13104</v>
      </c>
      <c s="150" r="F9000"/>
    </row>
    <row r="9001">
      <c s="113" r="A9001">
        <v>215759000574</v>
      </c>
      <c t="s" s="136" r="B9001">
        <v>6157</v>
      </c>
      <c t="s" s="136" r="C9001">
        <v>5781</v>
      </c>
      <c t="s" s="136" r="D9001">
        <v>6157</v>
      </c>
      <c t="s" s="136" r="E9001">
        <v>13105</v>
      </c>
      <c s="150" r="F9001"/>
    </row>
    <row r="9002">
      <c s="113" r="A9002">
        <v>215759000575</v>
      </c>
      <c t="s" s="136" r="B9002">
        <v>6157</v>
      </c>
      <c t="s" s="136" r="C9002">
        <v>5781</v>
      </c>
      <c t="s" s="136" r="D9002">
        <v>6157</v>
      </c>
      <c t="s" s="136" r="E9002">
        <v>2432</v>
      </c>
      <c s="150" r="F9002"/>
    </row>
    <row r="9003">
      <c s="113" r="A9003">
        <v>215759001287</v>
      </c>
      <c t="s" s="136" r="B9003">
        <v>6157</v>
      </c>
      <c t="s" s="136" r="C9003">
        <v>5781</v>
      </c>
      <c t="s" s="136" r="D9003">
        <v>6157</v>
      </c>
      <c t="s" s="136" r="E9003">
        <v>13106</v>
      </c>
      <c s="150" r="F9003"/>
    </row>
    <row r="9004">
      <c s="113" r="A9004">
        <v>215759001351</v>
      </c>
      <c t="s" s="136" r="B9004">
        <v>6157</v>
      </c>
      <c t="s" s="136" r="C9004">
        <v>5781</v>
      </c>
      <c t="s" s="136" r="D9004">
        <v>6157</v>
      </c>
      <c t="s" s="136" r="E9004">
        <v>13107</v>
      </c>
      <c s="150" r="F9004"/>
    </row>
    <row r="9005">
      <c s="113" r="A9005">
        <v>215759001368</v>
      </c>
      <c t="s" s="136" r="B9005">
        <v>6157</v>
      </c>
      <c t="s" s="136" r="C9005">
        <v>5781</v>
      </c>
      <c t="s" s="136" r="D9005">
        <v>6157</v>
      </c>
      <c t="s" s="136" r="E9005">
        <v>13108</v>
      </c>
      <c s="150" r="F9005"/>
    </row>
    <row r="9006">
      <c s="113" r="A9006">
        <v>215759001686</v>
      </c>
      <c t="s" s="136" r="B9006">
        <v>6157</v>
      </c>
      <c t="s" s="136" r="C9006">
        <v>5781</v>
      </c>
      <c t="s" s="136" r="D9006">
        <v>6157</v>
      </c>
      <c t="s" s="136" r="E9006">
        <v>13109</v>
      </c>
      <c s="150" r="F9006"/>
    </row>
    <row r="9007">
      <c s="113" r="A9007">
        <v>215759002225</v>
      </c>
      <c t="s" s="136" r="B9007">
        <v>6157</v>
      </c>
      <c t="s" s="136" r="C9007">
        <v>5781</v>
      </c>
      <c t="s" s="136" r="D9007">
        <v>6157</v>
      </c>
      <c t="s" s="136" r="E9007">
        <v>13110</v>
      </c>
      <c s="150" r="F9007"/>
    </row>
    <row r="9008">
      <c s="113" r="A9008">
        <v>215759000583</v>
      </c>
      <c t="s" s="136" r="B9008">
        <v>6157</v>
      </c>
      <c t="s" s="136" r="C9008">
        <v>5781</v>
      </c>
      <c t="s" s="136" r="D9008">
        <v>6157</v>
      </c>
      <c t="s" s="136" r="E9008">
        <v>2433</v>
      </c>
      <c s="150" r="F9008"/>
    </row>
    <row r="9009">
      <c s="113" r="A9009">
        <v>215759000877</v>
      </c>
      <c t="s" s="136" r="B9009">
        <v>6157</v>
      </c>
      <c t="s" s="136" r="C9009">
        <v>5781</v>
      </c>
      <c t="s" s="136" r="D9009">
        <v>6157</v>
      </c>
      <c t="s" s="136" r="E9009">
        <v>13111</v>
      </c>
      <c s="150" r="F9009"/>
    </row>
    <row r="9010">
      <c s="113" r="A9010">
        <v>215759001104</v>
      </c>
      <c t="s" s="136" r="B9010">
        <v>6157</v>
      </c>
      <c t="s" s="136" r="C9010">
        <v>5781</v>
      </c>
      <c t="s" s="136" r="D9010">
        <v>6157</v>
      </c>
      <c t="s" s="136" r="E9010">
        <v>13112</v>
      </c>
      <c s="150" r="F9010"/>
    </row>
    <row r="9011">
      <c s="113" r="A9011">
        <v>215759001481</v>
      </c>
      <c t="s" s="136" r="B9011">
        <v>6157</v>
      </c>
      <c t="s" s="136" r="C9011">
        <v>5781</v>
      </c>
      <c t="s" s="136" r="D9011">
        <v>6157</v>
      </c>
      <c t="s" s="136" r="E9011">
        <v>13113</v>
      </c>
      <c s="150" r="F9011"/>
    </row>
    <row r="9012">
      <c s="113" r="A9012">
        <v>215759001589</v>
      </c>
      <c t="s" s="136" r="B9012">
        <v>6157</v>
      </c>
      <c t="s" s="136" r="C9012">
        <v>5781</v>
      </c>
      <c t="s" s="136" r="D9012">
        <v>6157</v>
      </c>
      <c t="s" s="136" r="E9012">
        <v>13114</v>
      </c>
      <c s="150" r="F9012"/>
    </row>
    <row r="9013">
      <c s="113" r="A9013">
        <v>215759002038</v>
      </c>
      <c t="s" s="136" r="B9013">
        <v>6157</v>
      </c>
      <c t="s" s="136" r="C9013">
        <v>5781</v>
      </c>
      <c t="s" s="136" r="D9013">
        <v>6157</v>
      </c>
      <c t="s" s="136" r="E9013">
        <v>13115</v>
      </c>
      <c s="150" r="F9013"/>
    </row>
    <row r="9014">
      <c s="50" r="A9014">
        <v>215759000664</v>
      </c>
      <c t="s" s="103" r="B9014">
        <v>4933</v>
      </c>
      <c t="s" s="103" r="C9014">
        <v>4875</v>
      </c>
      <c t="s" s="103" r="D9014">
        <v>6157</v>
      </c>
      <c t="s" s="103" r="E9014">
        <v>13116</v>
      </c>
      <c s="150" r="F9014"/>
    </row>
    <row r="9015">
      <c s="50" r="A9015">
        <v>115759000358</v>
      </c>
      <c t="s" s="103" r="B9015">
        <v>4933</v>
      </c>
      <c t="s" s="103" r="C9015">
        <v>4875</v>
      </c>
      <c t="s" s="103" r="D9015">
        <v>6157</v>
      </c>
      <c t="s" s="103" r="E9015">
        <v>13117</v>
      </c>
      <c s="150" r="F9015"/>
    </row>
    <row r="9016">
      <c s="113" r="A9016">
        <v>215759001199</v>
      </c>
      <c t="s" s="136" r="B9016">
        <v>6157</v>
      </c>
      <c t="s" s="136" r="C9016">
        <v>5781</v>
      </c>
      <c t="s" s="136" r="D9016">
        <v>6157</v>
      </c>
      <c t="s" s="136" r="E9016">
        <v>13118</v>
      </c>
      <c s="150" r="F9016"/>
    </row>
    <row r="9017">
      <c s="113" r="A9017">
        <v>215759001768</v>
      </c>
      <c t="s" s="136" r="B9017">
        <v>6157</v>
      </c>
      <c t="s" s="136" r="C9017">
        <v>5781</v>
      </c>
      <c t="s" s="136" r="D9017">
        <v>6157</v>
      </c>
      <c t="s" s="136" r="E9017">
        <v>13119</v>
      </c>
      <c s="150" r="F9017"/>
    </row>
    <row r="9018">
      <c s="113" r="A9018">
        <v>215759001881</v>
      </c>
      <c t="s" s="136" r="B9018">
        <v>6157</v>
      </c>
      <c t="s" s="136" r="C9018">
        <v>5781</v>
      </c>
      <c t="s" s="136" r="D9018">
        <v>6157</v>
      </c>
      <c t="s" s="136" r="E9018">
        <v>13120</v>
      </c>
      <c s="150" r="F9018"/>
    </row>
    <row r="9019">
      <c s="50" r="A9019">
        <v>215761000167</v>
      </c>
      <c t="s" s="103" r="B9019">
        <v>13121</v>
      </c>
      <c t="s" s="103" r="C9019">
        <v>4875</v>
      </c>
      <c t="s" s="103" r="D9019">
        <v>5781</v>
      </c>
      <c t="s" s="103" r="E9019">
        <v>13122</v>
      </c>
      <c s="150" r="F9019"/>
    </row>
    <row r="9020">
      <c s="113" r="A9020">
        <v>215778000039</v>
      </c>
      <c t="s" s="136" r="B9020">
        <v>13123</v>
      </c>
      <c t="s" s="136" r="C9020">
        <v>5781</v>
      </c>
      <c t="s" s="136" r="D9020">
        <v>5781</v>
      </c>
      <c t="s" s="136" r="E9020">
        <v>13124</v>
      </c>
      <c s="150" r="F9020"/>
    </row>
    <row r="9021">
      <c s="113" r="A9021">
        <v>215778000047</v>
      </c>
      <c t="s" s="136" r="B9021">
        <v>13123</v>
      </c>
      <c t="s" s="136" r="C9021">
        <v>5781</v>
      </c>
      <c t="s" s="136" r="D9021">
        <v>5781</v>
      </c>
      <c t="s" s="136" r="E9021">
        <v>13125</v>
      </c>
      <c s="150" r="F9021"/>
    </row>
    <row r="9022">
      <c s="113" r="A9022">
        <v>215778000098</v>
      </c>
      <c t="s" s="136" r="B9022">
        <v>13123</v>
      </c>
      <c t="s" s="136" r="C9022">
        <v>5781</v>
      </c>
      <c t="s" s="136" r="D9022">
        <v>5781</v>
      </c>
      <c t="s" s="136" r="E9022">
        <v>13126</v>
      </c>
      <c s="150" r="F9022"/>
    </row>
    <row r="9023">
      <c s="113" r="A9023">
        <v>215778000136</v>
      </c>
      <c t="s" s="136" r="B9023">
        <v>13123</v>
      </c>
      <c t="s" s="136" r="C9023">
        <v>5781</v>
      </c>
      <c t="s" s="136" r="D9023">
        <v>5781</v>
      </c>
      <c t="s" s="136" r="E9023">
        <v>13127</v>
      </c>
      <c s="150" r="F9023"/>
    </row>
    <row r="9024">
      <c s="113" r="A9024">
        <v>215778000144</v>
      </c>
      <c t="s" s="136" r="B9024">
        <v>13123</v>
      </c>
      <c t="s" s="136" r="C9024">
        <v>5781</v>
      </c>
      <c t="s" s="136" r="D9024">
        <v>5781</v>
      </c>
      <c t="s" s="136" r="E9024">
        <v>13128</v>
      </c>
      <c s="150" r="F9024"/>
    </row>
    <row r="9025">
      <c s="113" r="A9025">
        <v>215778000152</v>
      </c>
      <c t="s" s="136" r="B9025">
        <v>13123</v>
      </c>
      <c t="s" s="136" r="C9025">
        <v>5781</v>
      </c>
      <c t="s" s="136" r="D9025">
        <v>5781</v>
      </c>
      <c t="s" s="136" r="E9025">
        <v>13129</v>
      </c>
      <c s="150" r="F9025"/>
    </row>
    <row r="9026">
      <c s="113" r="A9026">
        <v>215778000179</v>
      </c>
      <c t="s" s="136" r="B9026">
        <v>13123</v>
      </c>
      <c t="s" s="136" r="C9026">
        <v>5781</v>
      </c>
      <c t="s" s="136" r="D9026">
        <v>5781</v>
      </c>
      <c t="s" s="136" r="E9026">
        <v>13052</v>
      </c>
      <c s="150" r="F9026"/>
    </row>
    <row r="9027">
      <c s="113" r="A9027">
        <v>215790000109</v>
      </c>
      <c t="s" s="136" r="B9027">
        <v>13130</v>
      </c>
      <c t="s" s="136" r="C9027">
        <v>5781</v>
      </c>
      <c t="s" s="136" r="D9027">
        <v>5781</v>
      </c>
      <c t="s" s="136" r="E9027">
        <v>13131</v>
      </c>
      <c s="150" r="F9027"/>
    </row>
    <row r="9028">
      <c s="113" r="A9028">
        <v>215790000133</v>
      </c>
      <c t="s" s="136" r="B9028">
        <v>13130</v>
      </c>
      <c t="s" s="136" r="C9028">
        <v>5781</v>
      </c>
      <c t="s" s="136" r="D9028">
        <v>5781</v>
      </c>
      <c t="s" s="136" r="E9028">
        <v>13132</v>
      </c>
      <c s="150" r="F9028"/>
    </row>
    <row r="9029">
      <c s="113" r="A9029">
        <v>215790000150</v>
      </c>
      <c t="s" s="136" r="B9029">
        <v>13130</v>
      </c>
      <c t="s" s="136" r="C9029">
        <v>5781</v>
      </c>
      <c t="s" s="136" r="D9029">
        <v>5781</v>
      </c>
      <c t="s" s="136" r="E9029">
        <v>13133</v>
      </c>
      <c s="150" r="F9029"/>
    </row>
    <row r="9030">
      <c s="113" r="A9030">
        <v>215790000184</v>
      </c>
      <c t="s" s="136" r="B9030">
        <v>13130</v>
      </c>
      <c t="s" s="136" r="C9030">
        <v>5781</v>
      </c>
      <c t="s" s="136" r="D9030">
        <v>5781</v>
      </c>
      <c t="s" s="136" r="E9030">
        <v>13134</v>
      </c>
      <c s="150" r="F9030"/>
    </row>
    <row r="9031">
      <c s="113" r="A9031">
        <v>215790000206</v>
      </c>
      <c t="s" s="136" r="B9031">
        <v>13130</v>
      </c>
      <c t="s" s="136" r="C9031">
        <v>5781</v>
      </c>
      <c t="s" s="136" r="D9031">
        <v>5781</v>
      </c>
      <c t="s" s="136" r="E9031">
        <v>10793</v>
      </c>
      <c s="150" r="F9031"/>
    </row>
    <row r="9032">
      <c s="113" r="A9032">
        <v>215790000214</v>
      </c>
      <c t="s" s="136" r="B9032">
        <v>13130</v>
      </c>
      <c t="s" s="136" r="C9032">
        <v>5781</v>
      </c>
      <c t="s" s="136" r="D9032">
        <v>5781</v>
      </c>
      <c t="s" s="136" r="E9032">
        <v>13135</v>
      </c>
      <c s="150" r="F9032"/>
    </row>
    <row r="9033">
      <c s="113" r="A9033">
        <v>215790000222</v>
      </c>
      <c t="s" s="136" r="B9033">
        <v>13130</v>
      </c>
      <c t="s" s="136" r="C9033">
        <v>5781</v>
      </c>
      <c t="s" s="136" r="D9033">
        <v>5781</v>
      </c>
      <c t="s" s="136" r="E9033">
        <v>13136</v>
      </c>
      <c s="150" r="F9033"/>
    </row>
    <row r="9034">
      <c s="113" r="A9034">
        <v>215790000354</v>
      </c>
      <c t="s" s="136" r="B9034">
        <v>13130</v>
      </c>
      <c t="s" s="136" r="C9034">
        <v>5781</v>
      </c>
      <c t="s" s="136" r="D9034">
        <v>5781</v>
      </c>
      <c t="s" s="136" r="E9034">
        <v>13137</v>
      </c>
      <c s="150" r="F9034"/>
    </row>
    <row r="9035">
      <c s="113" r="A9035">
        <v>215790000362</v>
      </c>
      <c t="s" s="136" r="B9035">
        <v>13130</v>
      </c>
      <c t="s" s="136" r="C9035">
        <v>5781</v>
      </c>
      <c t="s" s="136" r="D9035">
        <v>5781</v>
      </c>
      <c t="s" s="136" r="E9035">
        <v>13138</v>
      </c>
      <c s="150" r="F9035"/>
    </row>
    <row r="9036">
      <c s="113" r="A9036">
        <v>115814000020</v>
      </c>
      <c t="s" s="136" r="B9036">
        <v>13139</v>
      </c>
      <c t="s" s="136" r="C9036">
        <v>5781</v>
      </c>
      <c t="s" s="136" r="D9036">
        <v>5781</v>
      </c>
      <c t="s" s="136" r="E9036">
        <v>13140</v>
      </c>
      <c s="150" r="F9036"/>
    </row>
    <row r="9037">
      <c s="113" r="A9037">
        <v>215814000059</v>
      </c>
      <c t="s" s="136" r="B9037">
        <v>13139</v>
      </c>
      <c t="s" s="136" r="C9037">
        <v>5781</v>
      </c>
      <c t="s" s="136" r="D9037">
        <v>5781</v>
      </c>
      <c t="s" s="136" r="E9037">
        <v>13141</v>
      </c>
      <c s="150" r="F9037"/>
    </row>
    <row r="9038">
      <c s="113" r="A9038">
        <v>215814000113</v>
      </c>
      <c t="s" s="136" r="B9038">
        <v>13139</v>
      </c>
      <c t="s" s="136" r="C9038">
        <v>5781</v>
      </c>
      <c t="s" s="136" r="D9038">
        <v>5781</v>
      </c>
      <c t="s" s="136" r="E9038">
        <v>13142</v>
      </c>
      <c s="150" r="F9038"/>
    </row>
    <row r="9039">
      <c s="113" r="A9039">
        <v>215814000148</v>
      </c>
      <c t="s" s="136" r="B9039">
        <v>13139</v>
      </c>
      <c t="s" s="136" r="C9039">
        <v>5781</v>
      </c>
      <c t="s" s="136" r="D9039">
        <v>5781</v>
      </c>
      <c t="s" s="136" r="E9039">
        <v>5788</v>
      </c>
      <c s="150" r="F9039"/>
    </row>
    <row r="9040">
      <c s="113" r="A9040">
        <v>215814000261</v>
      </c>
      <c t="s" s="136" r="B9040">
        <v>13139</v>
      </c>
      <c t="s" s="136" r="C9040">
        <v>5781</v>
      </c>
      <c t="s" s="136" r="D9040">
        <v>5781</v>
      </c>
      <c t="s" s="136" r="E9040">
        <v>10318</v>
      </c>
      <c s="150" r="F9040"/>
    </row>
    <row r="9041">
      <c s="113" r="A9041">
        <v>215814000300</v>
      </c>
      <c t="s" s="136" r="B9041">
        <v>13139</v>
      </c>
      <c t="s" s="136" r="C9041">
        <v>5781</v>
      </c>
      <c t="s" s="136" r="D9041">
        <v>5781</v>
      </c>
      <c t="s" s="136" r="E9041">
        <v>13143</v>
      </c>
      <c s="150" r="F9041"/>
    </row>
    <row r="9042">
      <c s="113" r="A9042">
        <v>215814000318</v>
      </c>
      <c t="s" s="136" r="B9042">
        <v>13139</v>
      </c>
      <c t="s" s="136" r="C9042">
        <v>5781</v>
      </c>
      <c t="s" s="136" r="D9042">
        <v>5781</v>
      </c>
      <c t="s" s="136" r="E9042">
        <v>13144</v>
      </c>
      <c s="150" r="F9042"/>
    </row>
    <row r="9043">
      <c s="113" r="A9043">
        <v>217001000216</v>
      </c>
      <c t="s" s="136" r="B9043">
        <v>304</v>
      </c>
      <c t="s" s="136" r="C9043">
        <v>308</v>
      </c>
      <c t="s" s="136" r="D9043">
        <v>304</v>
      </c>
      <c t="s" s="136" r="E9043">
        <v>13145</v>
      </c>
      <c s="150" r="F9043"/>
    </row>
    <row r="9044">
      <c s="113" r="A9044">
        <v>217001000267</v>
      </c>
      <c t="s" s="136" r="B9044">
        <v>304</v>
      </c>
      <c t="s" s="136" r="C9044">
        <v>308</v>
      </c>
      <c t="s" s="136" r="D9044">
        <v>304</v>
      </c>
      <c t="s" s="136" r="E9044">
        <v>13146</v>
      </c>
      <c s="150" r="F9044"/>
    </row>
    <row r="9045">
      <c s="113" r="A9045">
        <v>217001000283</v>
      </c>
      <c t="s" s="136" r="B9045">
        <v>304</v>
      </c>
      <c t="s" s="136" r="C9045">
        <v>308</v>
      </c>
      <c t="s" s="136" r="D9045">
        <v>304</v>
      </c>
      <c t="s" s="136" r="E9045">
        <v>13147</v>
      </c>
      <c s="150" r="F9045"/>
    </row>
    <row r="9046">
      <c s="113" r="A9046">
        <v>217001000364</v>
      </c>
      <c t="s" s="136" r="B9046">
        <v>304</v>
      </c>
      <c t="s" s="136" r="C9046">
        <v>308</v>
      </c>
      <c t="s" s="136" r="D9046">
        <v>304</v>
      </c>
      <c t="s" s="136" r="E9046">
        <v>2438</v>
      </c>
      <c s="150" r="F9046"/>
    </row>
    <row r="9047">
      <c s="113" r="A9047">
        <v>217001000429</v>
      </c>
      <c t="s" s="136" r="B9047">
        <v>304</v>
      </c>
      <c t="s" s="136" r="C9047">
        <v>308</v>
      </c>
      <c t="s" s="136" r="D9047">
        <v>304</v>
      </c>
      <c t="s" s="136" r="E9047">
        <v>13148</v>
      </c>
      <c s="150" r="F9047"/>
    </row>
    <row r="9048">
      <c s="113" r="A9048">
        <v>217001000739</v>
      </c>
      <c t="s" s="136" r="B9048">
        <v>304</v>
      </c>
      <c t="s" s="136" r="C9048">
        <v>308</v>
      </c>
      <c t="s" s="136" r="D9048">
        <v>304</v>
      </c>
      <c t="s" s="136" r="E9048">
        <v>13149</v>
      </c>
      <c s="150" r="F9048"/>
    </row>
    <row r="9049">
      <c s="113" r="A9049">
        <v>217001000178</v>
      </c>
      <c t="s" s="136" r="B9049">
        <v>304</v>
      </c>
      <c t="s" s="136" r="C9049">
        <v>308</v>
      </c>
      <c t="s" s="136" r="D9049">
        <v>304</v>
      </c>
      <c t="s" s="136" r="E9049">
        <v>13150</v>
      </c>
      <c s="150" r="F9049"/>
    </row>
    <row r="9050">
      <c s="113" r="A9050">
        <v>217001000631</v>
      </c>
      <c t="s" s="136" r="B9050">
        <v>304</v>
      </c>
      <c t="s" s="136" r="C9050">
        <v>308</v>
      </c>
      <c t="s" s="136" r="D9050">
        <v>304</v>
      </c>
      <c t="s" s="136" r="E9050">
        <v>13151</v>
      </c>
      <c s="150" r="F9050"/>
    </row>
    <row r="9051">
      <c s="113" r="A9051">
        <v>217001001085</v>
      </c>
      <c t="s" s="136" r="B9051">
        <v>304</v>
      </c>
      <c t="s" s="136" r="C9051">
        <v>308</v>
      </c>
      <c t="s" s="136" r="D9051">
        <v>304</v>
      </c>
      <c t="s" s="136" r="E9051">
        <v>2439</v>
      </c>
      <c s="150" r="F9051"/>
    </row>
    <row r="9052">
      <c s="113" r="A9052">
        <v>217001001450</v>
      </c>
      <c t="s" s="136" r="B9052">
        <v>304</v>
      </c>
      <c t="s" s="136" r="C9052">
        <v>308</v>
      </c>
      <c t="s" s="136" r="D9052">
        <v>304</v>
      </c>
      <c t="s" s="136" r="E9052">
        <v>13152</v>
      </c>
      <c s="150" r="F9052"/>
    </row>
    <row r="9053">
      <c s="113" r="A9053">
        <v>217001001883</v>
      </c>
      <c t="s" s="136" r="B9053">
        <v>304</v>
      </c>
      <c t="s" s="136" r="C9053">
        <v>308</v>
      </c>
      <c t="s" s="136" r="D9053">
        <v>304</v>
      </c>
      <c t="s" s="136" r="E9053">
        <v>13153</v>
      </c>
      <c s="150" r="F9053"/>
    </row>
    <row r="9054">
      <c s="113" r="A9054">
        <v>217001001484</v>
      </c>
      <c t="s" s="136" r="B9054">
        <v>304</v>
      </c>
      <c t="s" s="136" r="C9054">
        <v>308</v>
      </c>
      <c t="s" s="136" r="D9054">
        <v>304</v>
      </c>
      <c t="s" s="136" r="E9054">
        <v>13154</v>
      </c>
      <c s="150" r="F9054"/>
    </row>
    <row r="9055">
      <c s="113" r="A9055">
        <v>217001001689</v>
      </c>
      <c t="s" s="136" r="B9055">
        <v>304</v>
      </c>
      <c t="s" s="136" r="C9055">
        <v>308</v>
      </c>
      <c t="s" s="136" r="D9055">
        <v>304</v>
      </c>
      <c t="s" s="136" r="E9055">
        <v>13155</v>
      </c>
      <c s="150" r="F9055"/>
    </row>
    <row r="9056">
      <c s="113" r="A9056">
        <v>217001002022</v>
      </c>
      <c t="s" s="136" r="B9056">
        <v>304</v>
      </c>
      <c t="s" s="136" r="C9056">
        <v>308</v>
      </c>
      <c t="s" s="136" r="D9056">
        <v>304</v>
      </c>
      <c t="s" s="136" r="E9056">
        <v>13156</v>
      </c>
      <c s="150" r="F9056"/>
    </row>
    <row r="9057">
      <c s="113" r="A9057">
        <v>217001000372</v>
      </c>
      <c t="s" s="136" r="B9057">
        <v>304</v>
      </c>
      <c t="s" s="136" r="C9057">
        <v>308</v>
      </c>
      <c t="s" s="136" r="D9057">
        <v>304</v>
      </c>
      <c t="s" s="136" r="E9057">
        <v>13157</v>
      </c>
      <c s="150" r="F9057"/>
    </row>
    <row r="9058">
      <c s="113" r="A9058">
        <v>217001000968</v>
      </c>
      <c t="s" s="136" r="B9058">
        <v>304</v>
      </c>
      <c t="s" s="136" r="C9058">
        <v>308</v>
      </c>
      <c t="s" s="136" r="D9058">
        <v>304</v>
      </c>
      <c t="s" s="136" r="E9058">
        <v>13158</v>
      </c>
      <c s="150" r="F9058"/>
    </row>
    <row r="9059">
      <c s="113" r="A9059">
        <v>217001006222</v>
      </c>
      <c t="s" s="136" r="B9059">
        <v>304</v>
      </c>
      <c t="s" s="136" r="C9059">
        <v>308</v>
      </c>
      <c t="s" s="136" r="D9059">
        <v>304</v>
      </c>
      <c t="s" s="136" r="E9059">
        <v>2443</v>
      </c>
      <c s="150" r="F9059"/>
    </row>
    <row r="9060">
      <c s="113" r="A9060">
        <v>217013000076</v>
      </c>
      <c t="s" s="136" r="B9060">
        <v>8464</v>
      </c>
      <c t="s" s="136" r="C9060">
        <v>308</v>
      </c>
      <c t="s" s="136" r="D9060">
        <v>308</v>
      </c>
      <c t="s" s="136" r="E9060">
        <v>5714</v>
      </c>
      <c s="150" r="F9060"/>
    </row>
    <row r="9061">
      <c s="113" r="A9061">
        <v>217013000149</v>
      </c>
      <c t="s" s="136" r="B9061">
        <v>8464</v>
      </c>
      <c t="s" s="136" r="C9061">
        <v>308</v>
      </c>
      <c t="s" s="136" r="D9061">
        <v>308</v>
      </c>
      <c t="s" s="136" r="E9061">
        <v>13159</v>
      </c>
      <c s="150" r="F9061"/>
    </row>
    <row r="9062">
      <c s="113" r="A9062">
        <v>217013000220</v>
      </c>
      <c t="s" s="136" r="B9062">
        <v>8464</v>
      </c>
      <c t="s" s="136" r="C9062">
        <v>308</v>
      </c>
      <c t="s" s="136" r="D9062">
        <v>308</v>
      </c>
      <c t="s" s="136" r="E9062">
        <v>5575</v>
      </c>
      <c s="150" r="F9062"/>
    </row>
    <row r="9063">
      <c s="113" r="A9063">
        <v>217013000416</v>
      </c>
      <c t="s" s="136" r="B9063">
        <v>8464</v>
      </c>
      <c t="s" s="136" r="C9063">
        <v>308</v>
      </c>
      <c t="s" s="136" r="D9063">
        <v>308</v>
      </c>
      <c t="s" s="136" r="E9063">
        <v>13160</v>
      </c>
      <c s="150" r="F9063"/>
    </row>
    <row r="9064">
      <c s="113" r="A9064">
        <v>217013000602</v>
      </c>
      <c t="s" s="136" r="B9064">
        <v>8464</v>
      </c>
      <c t="s" s="136" r="C9064">
        <v>308</v>
      </c>
      <c t="s" s="136" r="D9064">
        <v>308</v>
      </c>
      <c t="s" s="136" r="E9064">
        <v>2444</v>
      </c>
      <c s="150" r="F9064"/>
    </row>
    <row r="9065">
      <c s="113" r="A9065">
        <v>217013000670</v>
      </c>
      <c t="s" s="136" r="B9065">
        <v>8464</v>
      </c>
      <c t="s" s="136" r="C9065">
        <v>308</v>
      </c>
      <c t="s" s="136" r="D9065">
        <v>308</v>
      </c>
      <c t="s" s="136" r="E9065">
        <v>13161</v>
      </c>
      <c s="150" r="F9065"/>
    </row>
    <row r="9066">
      <c s="113" r="A9066">
        <v>217013000726</v>
      </c>
      <c t="s" s="136" r="B9066">
        <v>8464</v>
      </c>
      <c t="s" s="136" r="C9066">
        <v>308</v>
      </c>
      <c t="s" s="136" r="D9066">
        <v>308</v>
      </c>
      <c t="s" s="136" r="E9066">
        <v>13162</v>
      </c>
      <c s="150" r="F9066"/>
    </row>
    <row r="9067">
      <c s="113" r="A9067">
        <v>217013001145</v>
      </c>
      <c t="s" s="136" r="B9067">
        <v>8464</v>
      </c>
      <c t="s" s="136" r="C9067">
        <v>308</v>
      </c>
      <c t="s" s="136" r="D9067">
        <v>308</v>
      </c>
      <c t="s" s="136" r="E9067">
        <v>13163</v>
      </c>
      <c s="150" r="F9067"/>
    </row>
    <row r="9068">
      <c s="113" r="A9068">
        <v>217042000042</v>
      </c>
      <c t="s" s="136" r="B9068">
        <v>6275</v>
      </c>
      <c t="s" s="136" r="C9068">
        <v>308</v>
      </c>
      <c t="s" s="136" r="D9068">
        <v>308</v>
      </c>
      <c t="s" s="136" r="E9068">
        <v>5283</v>
      </c>
      <c s="150" r="F9068"/>
    </row>
    <row r="9069">
      <c s="113" r="A9069">
        <v>217042000085</v>
      </c>
      <c t="s" s="136" r="B9069">
        <v>6275</v>
      </c>
      <c t="s" s="136" r="C9069">
        <v>308</v>
      </c>
      <c t="s" s="136" r="D9069">
        <v>308</v>
      </c>
      <c t="s" s="136" r="E9069">
        <v>13164</v>
      </c>
      <c s="150" r="F9069"/>
    </row>
    <row r="9070">
      <c s="113" r="A9070">
        <v>217042000107</v>
      </c>
      <c t="s" s="136" r="B9070">
        <v>6275</v>
      </c>
      <c t="s" s="136" r="C9070">
        <v>308</v>
      </c>
      <c t="s" s="136" r="D9070">
        <v>308</v>
      </c>
      <c t="s" s="136" r="E9070">
        <v>13165</v>
      </c>
      <c s="150" r="F9070"/>
    </row>
    <row r="9071">
      <c s="113" r="A9071">
        <v>217042000123</v>
      </c>
      <c t="s" s="136" r="B9071">
        <v>6275</v>
      </c>
      <c t="s" s="136" r="C9071">
        <v>308</v>
      </c>
      <c t="s" s="136" r="D9071">
        <v>308</v>
      </c>
      <c t="s" s="136" r="E9071">
        <v>13166</v>
      </c>
      <c s="150" r="F9071"/>
    </row>
    <row r="9072">
      <c s="113" r="A9072">
        <v>217042000182</v>
      </c>
      <c t="s" s="136" r="B9072">
        <v>6275</v>
      </c>
      <c t="s" s="136" r="C9072">
        <v>308</v>
      </c>
      <c t="s" s="136" r="D9072">
        <v>308</v>
      </c>
      <c t="s" s="136" r="E9072">
        <v>13167</v>
      </c>
      <c s="150" r="F9072"/>
    </row>
    <row r="9073">
      <c s="113" r="A9073">
        <v>217042000387</v>
      </c>
      <c t="s" s="136" r="B9073">
        <v>6275</v>
      </c>
      <c t="s" s="136" r="C9073">
        <v>308</v>
      </c>
      <c t="s" s="136" r="D9073">
        <v>308</v>
      </c>
      <c t="s" s="136" r="E9073">
        <v>13168</v>
      </c>
      <c s="150" r="F9073"/>
    </row>
    <row r="9074">
      <c s="113" r="A9074">
        <v>217042000395</v>
      </c>
      <c t="s" s="136" r="B9074">
        <v>6275</v>
      </c>
      <c t="s" s="136" r="C9074">
        <v>308</v>
      </c>
      <c t="s" s="136" r="D9074">
        <v>308</v>
      </c>
      <c t="s" s="136" r="E9074">
        <v>8354</v>
      </c>
      <c s="150" r="F9074"/>
    </row>
    <row r="9075">
      <c s="113" r="A9075">
        <v>217042000590</v>
      </c>
      <c t="s" s="136" r="B9075">
        <v>6275</v>
      </c>
      <c t="s" s="136" r="C9075">
        <v>308</v>
      </c>
      <c t="s" s="136" r="D9075">
        <v>308</v>
      </c>
      <c t="s" s="136" r="E9075">
        <v>13169</v>
      </c>
      <c s="150" r="F9075"/>
    </row>
    <row r="9076">
      <c s="113" r="A9076">
        <v>217042000603</v>
      </c>
      <c t="s" s="136" r="B9076">
        <v>6275</v>
      </c>
      <c t="s" s="136" r="C9076">
        <v>308</v>
      </c>
      <c t="s" s="136" r="D9076">
        <v>308</v>
      </c>
      <c t="s" s="136" r="E9076">
        <v>13170</v>
      </c>
      <c s="150" r="F9076"/>
    </row>
    <row r="9077">
      <c s="113" r="A9077">
        <v>217042000751</v>
      </c>
      <c t="s" s="136" r="B9077">
        <v>6275</v>
      </c>
      <c t="s" s="136" r="C9077">
        <v>308</v>
      </c>
      <c t="s" s="136" r="D9077">
        <v>308</v>
      </c>
      <c t="s" s="136" r="E9077">
        <v>13171</v>
      </c>
      <c s="150" r="F9077"/>
    </row>
    <row r="9078">
      <c s="113" r="A9078">
        <v>217042000760</v>
      </c>
      <c t="s" s="136" r="B9078">
        <v>6275</v>
      </c>
      <c t="s" s="136" r="C9078">
        <v>308</v>
      </c>
      <c t="s" s="136" r="D9078">
        <v>308</v>
      </c>
      <c t="s" s="136" r="E9078">
        <v>13172</v>
      </c>
      <c s="150" r="F9078"/>
    </row>
    <row r="9079">
      <c s="113" r="A9079">
        <v>417042001072</v>
      </c>
      <c t="s" s="136" r="B9079">
        <v>6275</v>
      </c>
      <c t="s" s="136" r="C9079">
        <v>308</v>
      </c>
      <c t="s" s="136" r="D9079">
        <v>308</v>
      </c>
      <c t="s" s="136" r="E9079">
        <v>13173</v>
      </c>
      <c s="150" r="F9079"/>
    </row>
    <row r="9080">
      <c s="113" r="A9080">
        <v>217042000166</v>
      </c>
      <c t="s" s="136" r="B9080">
        <v>6275</v>
      </c>
      <c t="s" s="136" r="C9080">
        <v>308</v>
      </c>
      <c t="s" s="136" r="D9080">
        <v>308</v>
      </c>
      <c t="s" s="136" r="E9080">
        <v>2446</v>
      </c>
      <c s="150" r="F9080"/>
    </row>
    <row r="9081">
      <c s="113" r="A9081">
        <v>217042000191</v>
      </c>
      <c t="s" s="136" r="B9081">
        <v>6275</v>
      </c>
      <c t="s" s="136" r="C9081">
        <v>308</v>
      </c>
      <c t="s" s="136" r="D9081">
        <v>308</v>
      </c>
      <c t="s" s="136" r="E9081">
        <v>13174</v>
      </c>
      <c s="150" r="F9081"/>
    </row>
    <row r="9082">
      <c s="113" r="A9082">
        <v>217042000221</v>
      </c>
      <c t="s" s="136" r="B9082">
        <v>6275</v>
      </c>
      <c t="s" s="136" r="C9082">
        <v>308</v>
      </c>
      <c t="s" s="136" r="D9082">
        <v>308</v>
      </c>
      <c t="s" s="136" r="E9082">
        <v>9702</v>
      </c>
      <c s="150" r="F9082"/>
    </row>
    <row r="9083">
      <c s="113" r="A9083">
        <v>217042000280</v>
      </c>
      <c t="s" s="136" r="B9083">
        <v>6275</v>
      </c>
      <c t="s" s="136" r="C9083">
        <v>308</v>
      </c>
      <c t="s" s="136" r="D9083">
        <v>308</v>
      </c>
      <c t="s" s="136" r="E9083">
        <v>13175</v>
      </c>
      <c s="150" r="F9083"/>
    </row>
    <row r="9084">
      <c s="113" r="A9084">
        <v>217042000301</v>
      </c>
      <c t="s" s="136" r="B9084">
        <v>6275</v>
      </c>
      <c t="s" s="136" r="C9084">
        <v>308</v>
      </c>
      <c t="s" s="136" r="D9084">
        <v>308</v>
      </c>
      <c t="s" s="136" r="E9084">
        <v>13176</v>
      </c>
      <c s="150" r="F9084"/>
    </row>
    <row r="9085">
      <c s="113" r="A9085">
        <v>217042000361</v>
      </c>
      <c t="s" s="136" r="B9085">
        <v>6275</v>
      </c>
      <c t="s" s="136" r="C9085">
        <v>308</v>
      </c>
      <c t="s" s="136" r="D9085">
        <v>308</v>
      </c>
      <c t="s" s="136" r="E9085">
        <v>13177</v>
      </c>
      <c s="150" r="F9085"/>
    </row>
    <row r="9086">
      <c s="113" r="A9086">
        <v>217042000697</v>
      </c>
      <c t="s" s="136" r="B9086">
        <v>6275</v>
      </c>
      <c t="s" s="136" r="C9086">
        <v>308</v>
      </c>
      <c t="s" s="136" r="D9086">
        <v>308</v>
      </c>
      <c t="s" s="136" r="E9086">
        <v>13178</v>
      </c>
      <c s="150" r="F9086"/>
    </row>
    <row r="9087">
      <c s="113" r="A9087">
        <v>217042000930</v>
      </c>
      <c t="s" s="136" r="B9087">
        <v>6275</v>
      </c>
      <c t="s" s="136" r="C9087">
        <v>308</v>
      </c>
      <c t="s" s="136" r="D9087">
        <v>308</v>
      </c>
      <c t="s" s="136" r="E9087">
        <v>13179</v>
      </c>
      <c s="150" r="F9087"/>
    </row>
    <row r="9088">
      <c s="113" r="A9088">
        <v>217042000131</v>
      </c>
      <c t="s" s="136" r="B9088">
        <v>6275</v>
      </c>
      <c t="s" s="136" r="C9088">
        <v>308</v>
      </c>
      <c t="s" s="136" r="D9088">
        <v>308</v>
      </c>
      <c t="s" s="136" r="E9088">
        <v>13180</v>
      </c>
      <c s="150" r="F9088"/>
    </row>
    <row r="9089">
      <c s="113" r="A9089">
        <v>217042000212</v>
      </c>
      <c t="s" s="136" r="B9089">
        <v>6275</v>
      </c>
      <c t="s" s="136" r="C9089">
        <v>308</v>
      </c>
      <c t="s" s="136" r="D9089">
        <v>308</v>
      </c>
      <c t="s" s="136" r="E9089">
        <v>11607</v>
      </c>
      <c s="150" r="F9089"/>
    </row>
    <row r="9090">
      <c s="113" r="A9090">
        <v>217042000239</v>
      </c>
      <c t="s" s="136" r="B9090">
        <v>6275</v>
      </c>
      <c t="s" s="136" r="C9090">
        <v>308</v>
      </c>
      <c t="s" s="136" r="D9090">
        <v>308</v>
      </c>
      <c t="s" s="136" r="E9090">
        <v>13181</v>
      </c>
      <c s="150" r="F9090"/>
    </row>
    <row r="9091">
      <c s="113" r="A9091">
        <v>217042000247</v>
      </c>
      <c t="s" s="136" r="B9091">
        <v>6275</v>
      </c>
      <c t="s" s="136" r="C9091">
        <v>308</v>
      </c>
      <c t="s" s="136" r="D9091">
        <v>308</v>
      </c>
      <c t="s" s="136" r="E9091">
        <v>13182</v>
      </c>
      <c s="150" r="F9091"/>
    </row>
    <row r="9092">
      <c s="113" r="A9092">
        <v>217042000255</v>
      </c>
      <c t="s" s="136" r="B9092">
        <v>6275</v>
      </c>
      <c t="s" s="136" r="C9092">
        <v>308</v>
      </c>
      <c t="s" s="136" r="D9092">
        <v>308</v>
      </c>
      <c t="s" s="136" r="E9092">
        <v>13183</v>
      </c>
      <c s="150" r="F9092"/>
    </row>
    <row r="9093">
      <c s="113" r="A9093">
        <v>217042000646</v>
      </c>
      <c t="s" s="136" r="B9093">
        <v>6275</v>
      </c>
      <c t="s" s="136" r="C9093">
        <v>308</v>
      </c>
      <c t="s" s="136" r="D9093">
        <v>308</v>
      </c>
      <c t="s" s="136" r="E9093">
        <v>13184</v>
      </c>
      <c s="150" r="F9093"/>
    </row>
    <row r="9094">
      <c s="113" r="A9094">
        <v>217042000786</v>
      </c>
      <c t="s" s="136" r="B9094">
        <v>6275</v>
      </c>
      <c t="s" s="136" r="C9094">
        <v>308</v>
      </c>
      <c t="s" s="136" r="D9094">
        <v>308</v>
      </c>
      <c t="s" s="136" r="E9094">
        <v>13185</v>
      </c>
      <c s="150" r="F9094"/>
    </row>
    <row r="9095">
      <c s="113" r="A9095">
        <v>217042001049</v>
      </c>
      <c t="s" s="136" r="B9095">
        <v>6275</v>
      </c>
      <c t="s" s="136" r="C9095">
        <v>308</v>
      </c>
      <c t="s" s="136" r="D9095">
        <v>308</v>
      </c>
      <c t="s" s="136" r="E9095">
        <v>13186</v>
      </c>
      <c s="150" r="F9095"/>
    </row>
    <row r="9096">
      <c s="113" r="A9096">
        <v>217174000165</v>
      </c>
      <c t="s" s="136" r="B9096">
        <v>6277</v>
      </c>
      <c t="s" s="136" r="C9096">
        <v>308</v>
      </c>
      <c t="s" s="136" r="D9096">
        <v>308</v>
      </c>
      <c t="s" s="136" r="E9096">
        <v>13187</v>
      </c>
      <c s="150" r="F9096"/>
    </row>
    <row r="9097">
      <c s="113" r="A9097">
        <v>217174000211</v>
      </c>
      <c t="s" s="136" r="B9097">
        <v>6277</v>
      </c>
      <c t="s" s="136" r="C9097">
        <v>308</v>
      </c>
      <c t="s" s="136" r="D9097">
        <v>308</v>
      </c>
      <c t="s" s="136" r="E9097">
        <v>13188</v>
      </c>
      <c s="150" r="F9097"/>
    </row>
    <row r="9098">
      <c s="113" r="A9098">
        <v>217174000220</v>
      </c>
      <c t="s" s="136" r="B9098">
        <v>6277</v>
      </c>
      <c t="s" s="136" r="C9098">
        <v>308</v>
      </c>
      <c t="s" s="136" r="D9098">
        <v>308</v>
      </c>
      <c t="s" s="136" r="E9098">
        <v>13189</v>
      </c>
      <c s="150" r="F9098"/>
    </row>
    <row r="9099">
      <c s="113" r="A9099">
        <v>217174000238</v>
      </c>
      <c t="s" s="136" r="B9099">
        <v>6277</v>
      </c>
      <c t="s" s="136" r="C9099">
        <v>308</v>
      </c>
      <c t="s" s="136" r="D9099">
        <v>308</v>
      </c>
      <c t="s" s="136" r="E9099">
        <v>13190</v>
      </c>
      <c s="150" r="F9099"/>
    </row>
    <row r="9100">
      <c s="113" r="A9100">
        <v>217174000246</v>
      </c>
      <c t="s" s="136" r="B9100">
        <v>6277</v>
      </c>
      <c t="s" s="136" r="C9100">
        <v>308</v>
      </c>
      <c t="s" s="136" r="D9100">
        <v>308</v>
      </c>
      <c t="s" s="136" r="E9100">
        <v>7771</v>
      </c>
      <c s="150" r="F9100"/>
    </row>
    <row r="9101">
      <c s="113" r="A9101">
        <v>217174000378</v>
      </c>
      <c t="s" s="136" r="B9101">
        <v>6277</v>
      </c>
      <c t="s" s="136" r="C9101">
        <v>308</v>
      </c>
      <c t="s" s="136" r="D9101">
        <v>308</v>
      </c>
      <c t="s" s="136" r="E9101">
        <v>7331</v>
      </c>
      <c s="150" r="F9101"/>
    </row>
    <row r="9102">
      <c s="113" r="A9102">
        <v>217174000645</v>
      </c>
      <c t="s" s="136" r="B9102">
        <v>6277</v>
      </c>
      <c t="s" s="136" r="C9102">
        <v>308</v>
      </c>
      <c t="s" s="136" r="D9102">
        <v>308</v>
      </c>
      <c t="s" s="136" r="E9102">
        <v>7474</v>
      </c>
      <c s="150" r="F9102"/>
    </row>
    <row r="9103">
      <c s="113" r="A9103">
        <v>217380000261</v>
      </c>
      <c t="s" s="136" r="B9103">
        <v>6282</v>
      </c>
      <c t="s" s="136" r="C9103">
        <v>308</v>
      </c>
      <c t="s" s="136" r="D9103">
        <v>308</v>
      </c>
      <c t="s" s="136" r="E9103">
        <v>13191</v>
      </c>
      <c s="150" r="F9103"/>
    </row>
    <row r="9104">
      <c s="113" r="A9104">
        <v>217380000376</v>
      </c>
      <c t="s" s="136" r="B9104">
        <v>6282</v>
      </c>
      <c t="s" s="136" r="C9104">
        <v>308</v>
      </c>
      <c t="s" s="136" r="D9104">
        <v>308</v>
      </c>
      <c t="s" s="136" r="E9104">
        <v>13192</v>
      </c>
      <c s="150" r="F9104"/>
    </row>
    <row r="9105">
      <c s="113" r="A9105">
        <v>217380000562</v>
      </c>
      <c t="s" s="136" r="B9105">
        <v>6282</v>
      </c>
      <c t="s" s="136" r="C9105">
        <v>308</v>
      </c>
      <c t="s" s="136" r="D9105">
        <v>308</v>
      </c>
      <c t="s" s="136" r="E9105">
        <v>13193</v>
      </c>
      <c s="150" r="F9105"/>
    </row>
    <row r="9106">
      <c s="113" r="A9106">
        <v>217380000732</v>
      </c>
      <c t="s" s="136" r="B9106">
        <v>6282</v>
      </c>
      <c t="s" s="136" r="C9106">
        <v>308</v>
      </c>
      <c t="s" s="136" r="D9106">
        <v>308</v>
      </c>
      <c t="s" s="136" r="E9106">
        <v>13194</v>
      </c>
      <c s="150" r="F9106"/>
    </row>
    <row r="9107">
      <c s="113" r="A9107">
        <v>217380000074</v>
      </c>
      <c t="s" s="136" r="B9107">
        <v>6282</v>
      </c>
      <c t="s" s="136" r="C9107">
        <v>308</v>
      </c>
      <c t="s" s="136" r="D9107">
        <v>308</v>
      </c>
      <c t="s" s="136" r="E9107">
        <v>6284</v>
      </c>
      <c s="150" r="F9107"/>
    </row>
    <row r="9108">
      <c s="113" r="A9108">
        <v>217380000279</v>
      </c>
      <c t="s" s="136" r="B9108">
        <v>6282</v>
      </c>
      <c t="s" s="136" r="C9108">
        <v>308</v>
      </c>
      <c t="s" s="136" r="D9108">
        <v>308</v>
      </c>
      <c t="s" s="136" r="E9108">
        <v>13195</v>
      </c>
      <c s="150" r="F9108"/>
    </row>
    <row r="9109">
      <c s="113" r="A9109">
        <v>217380000775</v>
      </c>
      <c t="s" s="136" r="B9109">
        <v>6282</v>
      </c>
      <c t="s" s="136" r="C9109">
        <v>308</v>
      </c>
      <c t="s" s="136" r="D9109">
        <v>308</v>
      </c>
      <c t="s" s="136" r="E9109">
        <v>13196</v>
      </c>
      <c s="150" r="F9109"/>
    </row>
    <row r="9110">
      <c s="113" r="A9110">
        <v>217388000049</v>
      </c>
      <c t="s" s="136" r="B9110">
        <v>13197</v>
      </c>
      <c t="s" s="136" r="C9110">
        <v>308</v>
      </c>
      <c t="s" s="136" r="D9110">
        <v>308</v>
      </c>
      <c t="s" s="136" r="E9110">
        <v>13198</v>
      </c>
      <c s="150" r="F9110"/>
    </row>
    <row r="9111">
      <c s="113" r="A9111">
        <v>217388000375</v>
      </c>
      <c t="s" s="136" r="B9111">
        <v>13197</v>
      </c>
      <c t="s" s="136" r="C9111">
        <v>308</v>
      </c>
      <c t="s" s="136" r="D9111">
        <v>308</v>
      </c>
      <c t="s" s="136" r="E9111">
        <v>13199</v>
      </c>
      <c s="150" r="F9111"/>
    </row>
    <row r="9112">
      <c s="113" r="A9112">
        <v>217388000413</v>
      </c>
      <c t="s" s="136" r="B9112">
        <v>13197</v>
      </c>
      <c t="s" s="136" r="C9112">
        <v>308</v>
      </c>
      <c t="s" s="136" r="D9112">
        <v>308</v>
      </c>
      <c t="s" s="136" r="E9112">
        <v>13200</v>
      </c>
      <c s="150" r="F9112"/>
    </row>
    <row r="9113">
      <c s="113" r="A9113">
        <v>217388000057</v>
      </c>
      <c t="s" s="136" r="B9113">
        <v>13197</v>
      </c>
      <c t="s" s="136" r="C9113">
        <v>308</v>
      </c>
      <c t="s" s="136" r="D9113">
        <v>308</v>
      </c>
      <c t="s" s="136" r="E9113">
        <v>13201</v>
      </c>
      <c s="150" r="F9113"/>
    </row>
    <row r="9114">
      <c s="113" r="A9114">
        <v>217388000332</v>
      </c>
      <c t="s" s="136" r="B9114">
        <v>13197</v>
      </c>
      <c t="s" s="136" r="C9114">
        <v>308</v>
      </c>
      <c t="s" s="136" r="D9114">
        <v>308</v>
      </c>
      <c t="s" s="136" r="E9114">
        <v>13202</v>
      </c>
      <c s="150" r="F9114"/>
    </row>
    <row r="9115">
      <c s="113" r="A9115">
        <v>217388000405</v>
      </c>
      <c t="s" s="136" r="B9115">
        <v>13197</v>
      </c>
      <c t="s" s="136" r="C9115">
        <v>308</v>
      </c>
      <c t="s" s="136" r="D9115">
        <v>308</v>
      </c>
      <c t="s" s="136" r="E9115">
        <v>13203</v>
      </c>
      <c s="150" r="F9115"/>
    </row>
    <row r="9116">
      <c s="113" r="A9116">
        <v>217433000136</v>
      </c>
      <c t="s" s="136" r="B9116">
        <v>13204</v>
      </c>
      <c t="s" s="136" r="C9116">
        <v>308</v>
      </c>
      <c t="s" s="136" r="D9116">
        <v>308</v>
      </c>
      <c t="s" s="136" r="E9116">
        <v>13205</v>
      </c>
      <c s="150" r="F9116"/>
    </row>
    <row r="9117">
      <c s="113" r="A9117">
        <v>217433000144</v>
      </c>
      <c t="s" s="136" r="B9117">
        <v>13204</v>
      </c>
      <c t="s" s="136" r="C9117">
        <v>308</v>
      </c>
      <c t="s" s="136" r="D9117">
        <v>308</v>
      </c>
      <c t="s" s="136" r="E9117">
        <v>13206</v>
      </c>
      <c s="150" r="F9117"/>
    </row>
    <row r="9118">
      <c s="113" r="A9118">
        <v>217433000152</v>
      </c>
      <c t="s" s="136" r="B9118">
        <v>13204</v>
      </c>
      <c t="s" s="136" r="C9118">
        <v>308</v>
      </c>
      <c t="s" s="136" r="D9118">
        <v>308</v>
      </c>
      <c t="s" s="136" r="E9118">
        <v>13207</v>
      </c>
      <c s="150" r="F9118"/>
    </row>
    <row r="9119">
      <c s="113" r="A9119">
        <v>217433000217</v>
      </c>
      <c t="s" s="136" r="B9119">
        <v>13204</v>
      </c>
      <c t="s" s="136" r="C9119">
        <v>308</v>
      </c>
      <c t="s" s="136" r="D9119">
        <v>308</v>
      </c>
      <c t="s" s="136" r="E9119">
        <v>13208</v>
      </c>
      <c s="150" r="F9119"/>
    </row>
    <row r="9120">
      <c s="113" r="A9120">
        <v>217433000292</v>
      </c>
      <c t="s" s="136" r="B9120">
        <v>13204</v>
      </c>
      <c t="s" s="136" r="C9120">
        <v>308</v>
      </c>
      <c t="s" s="136" r="D9120">
        <v>308</v>
      </c>
      <c t="s" s="136" r="E9120">
        <v>7180</v>
      </c>
      <c s="150" r="F9120"/>
    </row>
    <row r="9121">
      <c s="113" r="A9121">
        <v>217433000306</v>
      </c>
      <c t="s" s="136" r="B9121">
        <v>13204</v>
      </c>
      <c t="s" s="136" r="C9121">
        <v>308</v>
      </c>
      <c t="s" s="136" r="D9121">
        <v>308</v>
      </c>
      <c t="s" s="136" r="E9121">
        <v>13209</v>
      </c>
      <c s="150" r="F9121"/>
    </row>
    <row r="9122">
      <c s="113" r="A9122">
        <v>217433000616</v>
      </c>
      <c t="s" s="136" r="B9122">
        <v>13204</v>
      </c>
      <c t="s" s="136" r="C9122">
        <v>308</v>
      </c>
      <c t="s" s="136" r="D9122">
        <v>308</v>
      </c>
      <c t="s" s="136" r="E9122">
        <v>13210</v>
      </c>
      <c s="150" r="F9122"/>
    </row>
    <row r="9123">
      <c s="113" r="A9123">
        <v>217433000756</v>
      </c>
      <c t="s" s="136" r="B9123">
        <v>13204</v>
      </c>
      <c t="s" s="136" r="C9123">
        <v>308</v>
      </c>
      <c t="s" s="136" r="D9123">
        <v>308</v>
      </c>
      <c t="s" s="136" r="E9123">
        <v>13211</v>
      </c>
      <c s="150" r="F9123"/>
    </row>
    <row r="9124">
      <c s="113" r="A9124">
        <v>217433000829</v>
      </c>
      <c t="s" s="136" r="B9124">
        <v>13204</v>
      </c>
      <c t="s" s="136" r="C9124">
        <v>308</v>
      </c>
      <c t="s" s="136" r="D9124">
        <v>308</v>
      </c>
      <c t="s" s="136" r="E9124">
        <v>13212</v>
      </c>
      <c s="150" r="F9124"/>
    </row>
    <row r="9125">
      <c s="113" r="A9125">
        <v>217433000047</v>
      </c>
      <c t="s" s="136" r="B9125">
        <v>13204</v>
      </c>
      <c t="s" s="136" r="C9125">
        <v>308</v>
      </c>
      <c t="s" s="136" r="D9125">
        <v>308</v>
      </c>
      <c t="s" s="136" r="E9125">
        <v>13213</v>
      </c>
      <c s="150" r="F9125"/>
    </row>
    <row r="9126">
      <c s="113" r="A9126">
        <v>217433000055</v>
      </c>
      <c t="s" s="136" r="B9126">
        <v>13204</v>
      </c>
      <c t="s" s="136" r="C9126">
        <v>308</v>
      </c>
      <c t="s" s="136" r="D9126">
        <v>308</v>
      </c>
      <c t="s" s="136" r="E9126">
        <v>7045</v>
      </c>
      <c s="150" r="F9126"/>
    </row>
    <row r="9127">
      <c s="113" r="A9127">
        <v>217433000063</v>
      </c>
      <c t="s" s="136" r="B9127">
        <v>13204</v>
      </c>
      <c t="s" s="136" r="C9127">
        <v>308</v>
      </c>
      <c t="s" s="136" r="D9127">
        <v>308</v>
      </c>
      <c t="s" s="136" r="E9127">
        <v>13214</v>
      </c>
      <c s="150" r="F9127"/>
    </row>
    <row r="9128">
      <c s="113" r="A9128">
        <v>217433000071</v>
      </c>
      <c t="s" s="136" r="B9128">
        <v>13204</v>
      </c>
      <c t="s" s="136" r="C9128">
        <v>308</v>
      </c>
      <c t="s" s="136" r="D9128">
        <v>308</v>
      </c>
      <c t="s" s="136" r="E9128">
        <v>13215</v>
      </c>
      <c s="150" r="F9128"/>
    </row>
    <row r="9129">
      <c s="113" r="A9129">
        <v>217433000250</v>
      </c>
      <c t="s" s="136" r="B9129">
        <v>13204</v>
      </c>
      <c t="s" s="136" r="C9129">
        <v>308</v>
      </c>
      <c t="s" s="136" r="D9129">
        <v>308</v>
      </c>
      <c t="s" s="136" r="E9129">
        <v>7072</v>
      </c>
      <c s="150" r="F9129"/>
    </row>
    <row r="9130">
      <c s="113" r="A9130">
        <v>217433000438</v>
      </c>
      <c t="s" s="136" r="B9130">
        <v>13204</v>
      </c>
      <c t="s" s="136" r="C9130">
        <v>308</v>
      </c>
      <c t="s" s="136" r="D9130">
        <v>308</v>
      </c>
      <c t="s" s="136" r="E9130">
        <v>13216</v>
      </c>
      <c s="150" r="F9130"/>
    </row>
    <row r="9131">
      <c s="113" r="A9131">
        <v>217433000497</v>
      </c>
      <c t="s" s="136" r="B9131">
        <v>13204</v>
      </c>
      <c t="s" s="136" r="C9131">
        <v>308</v>
      </c>
      <c t="s" s="136" r="D9131">
        <v>308</v>
      </c>
      <c t="s" s="136" r="E9131">
        <v>13217</v>
      </c>
      <c s="150" r="F9131"/>
    </row>
    <row r="9132">
      <c s="113" r="A9132">
        <v>217433000551</v>
      </c>
      <c t="s" s="136" r="B9132">
        <v>13204</v>
      </c>
      <c t="s" s="136" r="C9132">
        <v>308</v>
      </c>
      <c t="s" s="136" r="D9132">
        <v>308</v>
      </c>
      <c t="s" s="136" r="E9132">
        <v>13218</v>
      </c>
      <c s="150" r="F9132"/>
    </row>
    <row r="9133">
      <c s="113" r="A9133">
        <v>217433000748</v>
      </c>
      <c t="s" s="136" r="B9133">
        <v>13204</v>
      </c>
      <c t="s" s="136" r="C9133">
        <v>308</v>
      </c>
      <c t="s" s="136" r="D9133">
        <v>308</v>
      </c>
      <c t="s" s="136" r="E9133">
        <v>13219</v>
      </c>
      <c s="150" r="F9133"/>
    </row>
    <row r="9134">
      <c s="113" r="A9134">
        <v>217433000781</v>
      </c>
      <c t="s" s="136" r="B9134">
        <v>13204</v>
      </c>
      <c t="s" s="136" r="C9134">
        <v>308</v>
      </c>
      <c t="s" s="136" r="D9134">
        <v>308</v>
      </c>
      <c t="s" s="136" r="E9134">
        <v>13220</v>
      </c>
      <c s="150" r="F9134"/>
    </row>
    <row r="9135">
      <c s="113" r="A9135">
        <v>217442000033</v>
      </c>
      <c t="s" s="136" r="B9135">
        <v>13221</v>
      </c>
      <c t="s" s="136" r="C9135">
        <v>308</v>
      </c>
      <c t="s" s="136" r="D9135">
        <v>308</v>
      </c>
      <c t="s" s="136" r="E9135">
        <v>2455</v>
      </c>
      <c s="150" r="F9135"/>
    </row>
    <row r="9136">
      <c s="113" r="A9136">
        <v>217444000081</v>
      </c>
      <c t="s" s="136" r="B9136">
        <v>13222</v>
      </c>
      <c t="s" s="136" r="C9136">
        <v>308</v>
      </c>
      <c t="s" s="136" r="D9136">
        <v>308</v>
      </c>
      <c t="s" s="136" r="E9136">
        <v>7180</v>
      </c>
      <c s="150" r="F9136"/>
    </row>
    <row r="9137">
      <c s="113" r="A9137">
        <v>217444000090</v>
      </c>
      <c t="s" s="136" r="B9137">
        <v>13222</v>
      </c>
      <c t="s" s="136" r="C9137">
        <v>308</v>
      </c>
      <c t="s" s="136" r="D9137">
        <v>308</v>
      </c>
      <c t="s" s="136" r="E9137">
        <v>13223</v>
      </c>
      <c s="150" r="F9137"/>
    </row>
    <row r="9138">
      <c s="113" r="A9138">
        <v>217444000171</v>
      </c>
      <c t="s" s="136" r="B9138">
        <v>13222</v>
      </c>
      <c t="s" s="136" r="C9138">
        <v>308</v>
      </c>
      <c t="s" s="136" r="D9138">
        <v>308</v>
      </c>
      <c t="s" s="136" r="E9138">
        <v>13224</v>
      </c>
      <c s="150" r="F9138"/>
    </row>
    <row r="9139">
      <c s="113" r="A9139">
        <v>217444000669</v>
      </c>
      <c t="s" s="136" r="B9139">
        <v>13222</v>
      </c>
      <c t="s" s="136" r="C9139">
        <v>308</v>
      </c>
      <c t="s" s="136" r="D9139">
        <v>308</v>
      </c>
      <c t="s" s="136" r="E9139">
        <v>13225</v>
      </c>
      <c s="150" r="F9139"/>
    </row>
    <row r="9140">
      <c s="113" r="A9140">
        <v>217486000065</v>
      </c>
      <c t="s" s="136" r="B9140">
        <v>6288</v>
      </c>
      <c t="s" s="136" r="C9140">
        <v>308</v>
      </c>
      <c t="s" s="136" r="D9140">
        <v>308</v>
      </c>
      <c t="s" s="136" r="E9140">
        <v>13226</v>
      </c>
      <c s="150" r="F9140"/>
    </row>
    <row r="9141">
      <c s="113" r="A9141">
        <v>217486000201</v>
      </c>
      <c t="s" s="136" r="B9141">
        <v>6288</v>
      </c>
      <c t="s" s="136" r="C9141">
        <v>308</v>
      </c>
      <c t="s" s="136" r="D9141">
        <v>308</v>
      </c>
      <c t="s" s="136" r="E9141">
        <v>13227</v>
      </c>
      <c s="150" r="F9141"/>
    </row>
    <row r="9142">
      <c s="113" r="A9142">
        <v>217486000227</v>
      </c>
      <c t="s" s="136" r="B9142">
        <v>6288</v>
      </c>
      <c t="s" s="136" r="C9142">
        <v>308</v>
      </c>
      <c t="s" s="136" r="D9142">
        <v>308</v>
      </c>
      <c t="s" s="136" r="E9142">
        <v>6285</v>
      </c>
      <c s="150" r="F9142"/>
    </row>
    <row r="9143">
      <c s="113" r="A9143">
        <v>217486000618</v>
      </c>
      <c t="s" s="136" r="B9143">
        <v>6288</v>
      </c>
      <c t="s" s="136" r="C9143">
        <v>308</v>
      </c>
      <c t="s" s="136" r="D9143">
        <v>308</v>
      </c>
      <c t="s" s="136" r="E9143">
        <v>13228</v>
      </c>
      <c s="150" r="F9143"/>
    </row>
    <row r="9144">
      <c s="113" r="A9144">
        <v>217486000766</v>
      </c>
      <c t="s" s="136" r="B9144">
        <v>6288</v>
      </c>
      <c t="s" s="136" r="C9144">
        <v>308</v>
      </c>
      <c t="s" s="136" r="D9144">
        <v>308</v>
      </c>
      <c t="s" s="136" r="E9144">
        <v>13229</v>
      </c>
      <c s="150" r="F9144"/>
    </row>
    <row r="9145">
      <c s="113" r="A9145">
        <v>217486000812</v>
      </c>
      <c t="s" s="136" r="B9145">
        <v>6288</v>
      </c>
      <c t="s" s="136" r="C9145">
        <v>308</v>
      </c>
      <c t="s" s="136" r="D9145">
        <v>308</v>
      </c>
      <c t="s" s="136" r="E9145">
        <v>13230</v>
      </c>
      <c s="150" r="F9145"/>
    </row>
    <row r="9146">
      <c s="113" r="A9146">
        <v>217486000847</v>
      </c>
      <c t="s" s="136" r="B9146">
        <v>6288</v>
      </c>
      <c t="s" s="136" r="C9146">
        <v>308</v>
      </c>
      <c t="s" s="136" r="D9146">
        <v>308</v>
      </c>
      <c t="s" s="136" r="E9146">
        <v>13231</v>
      </c>
      <c s="150" r="F9146"/>
    </row>
    <row r="9147">
      <c s="113" r="A9147">
        <v>217486000090</v>
      </c>
      <c t="s" s="136" r="B9147">
        <v>6288</v>
      </c>
      <c t="s" s="136" r="C9147">
        <v>308</v>
      </c>
      <c t="s" s="136" r="D9147">
        <v>308</v>
      </c>
      <c t="s" s="136" r="E9147">
        <v>13232</v>
      </c>
      <c s="150" r="F9147"/>
    </row>
    <row r="9148">
      <c s="113" r="A9148">
        <v>217486000286</v>
      </c>
      <c t="s" s="136" r="B9148">
        <v>6288</v>
      </c>
      <c t="s" s="136" r="C9148">
        <v>308</v>
      </c>
      <c t="s" s="136" r="D9148">
        <v>308</v>
      </c>
      <c t="s" s="136" r="E9148">
        <v>13233</v>
      </c>
      <c s="150" r="F9148"/>
    </row>
    <row r="9149">
      <c s="113" r="A9149">
        <v>217486000308</v>
      </c>
      <c t="s" s="136" r="B9149">
        <v>6288</v>
      </c>
      <c t="s" s="136" r="C9149">
        <v>308</v>
      </c>
      <c t="s" s="136" r="D9149">
        <v>308</v>
      </c>
      <c t="s" s="136" r="E9149">
        <v>10116</v>
      </c>
      <c s="150" r="F9149"/>
    </row>
    <row r="9150">
      <c s="113" r="A9150">
        <v>217486000324</v>
      </c>
      <c t="s" s="136" r="B9150">
        <v>6288</v>
      </c>
      <c t="s" s="136" r="C9150">
        <v>308</v>
      </c>
      <c t="s" s="136" r="D9150">
        <v>308</v>
      </c>
      <c t="s" s="136" r="E9150">
        <v>13234</v>
      </c>
      <c s="150" r="F9150"/>
    </row>
    <row r="9151">
      <c s="113" r="A9151">
        <v>217486000421</v>
      </c>
      <c t="s" s="136" r="B9151">
        <v>6288</v>
      </c>
      <c t="s" s="136" r="C9151">
        <v>308</v>
      </c>
      <c t="s" s="136" r="D9151">
        <v>308</v>
      </c>
      <c t="s" s="136" r="E9151">
        <v>13235</v>
      </c>
      <c s="150" r="F9151"/>
    </row>
    <row r="9152">
      <c s="113" r="A9152">
        <v>217486000448</v>
      </c>
      <c t="s" s="136" r="B9152">
        <v>6288</v>
      </c>
      <c t="s" s="136" r="C9152">
        <v>308</v>
      </c>
      <c t="s" s="136" r="D9152">
        <v>308</v>
      </c>
      <c t="s" s="136" r="E9152">
        <v>13236</v>
      </c>
      <c s="150" r="F9152"/>
    </row>
    <row r="9153">
      <c s="113" r="A9153">
        <v>217486000456</v>
      </c>
      <c t="s" s="136" r="B9153">
        <v>6288</v>
      </c>
      <c t="s" s="136" r="C9153">
        <v>308</v>
      </c>
      <c t="s" s="136" r="D9153">
        <v>308</v>
      </c>
      <c t="s" s="136" r="E9153">
        <v>9215</v>
      </c>
      <c s="150" r="F9153"/>
    </row>
    <row r="9154">
      <c s="113" r="A9154">
        <v>217486000791</v>
      </c>
      <c t="s" s="136" r="B9154">
        <v>6288</v>
      </c>
      <c t="s" s="136" r="C9154">
        <v>308</v>
      </c>
      <c t="s" s="136" r="D9154">
        <v>308</v>
      </c>
      <c t="s" s="136" r="E9154">
        <v>13237</v>
      </c>
      <c s="150" r="F9154"/>
    </row>
    <row r="9155">
      <c s="113" r="A9155">
        <v>217486000821</v>
      </c>
      <c t="s" s="136" r="B9155">
        <v>6288</v>
      </c>
      <c t="s" s="136" r="C9155">
        <v>308</v>
      </c>
      <c t="s" s="136" r="D9155">
        <v>308</v>
      </c>
      <c t="s" s="136" r="E9155">
        <v>13238</v>
      </c>
      <c s="150" r="F9155"/>
    </row>
    <row r="9156">
      <c s="113" r="A9156">
        <v>217513000153</v>
      </c>
      <c t="s" s="136" r="B9156">
        <v>13239</v>
      </c>
      <c t="s" s="136" r="C9156">
        <v>308</v>
      </c>
      <c t="s" s="136" r="D9156">
        <v>308</v>
      </c>
      <c t="s" s="136" r="E9156">
        <v>13240</v>
      </c>
      <c s="150" r="F9156"/>
    </row>
    <row r="9157">
      <c s="113" r="A9157">
        <v>217513000234</v>
      </c>
      <c t="s" s="136" r="B9157">
        <v>13239</v>
      </c>
      <c t="s" s="136" r="C9157">
        <v>308</v>
      </c>
      <c t="s" s="136" r="D9157">
        <v>308</v>
      </c>
      <c t="s" s="136" r="E9157">
        <v>13241</v>
      </c>
      <c s="150" r="F9157"/>
    </row>
    <row r="9158">
      <c s="113" r="A9158">
        <v>217513000285</v>
      </c>
      <c t="s" s="136" r="B9158">
        <v>13239</v>
      </c>
      <c t="s" s="136" r="C9158">
        <v>308</v>
      </c>
      <c t="s" s="136" r="D9158">
        <v>308</v>
      </c>
      <c t="s" s="136" r="E9158">
        <v>13242</v>
      </c>
      <c s="150" r="F9158"/>
    </row>
    <row r="9159">
      <c s="113" r="A9159">
        <v>217513000293</v>
      </c>
      <c t="s" s="136" r="B9159">
        <v>13239</v>
      </c>
      <c t="s" s="136" r="C9159">
        <v>308</v>
      </c>
      <c t="s" s="136" r="D9159">
        <v>308</v>
      </c>
      <c t="s" s="136" r="E9159">
        <v>7327</v>
      </c>
      <c s="150" r="F9159"/>
    </row>
    <row r="9160">
      <c s="113" r="A9160">
        <v>217513000340</v>
      </c>
      <c t="s" s="136" r="B9160">
        <v>13239</v>
      </c>
      <c t="s" s="136" r="C9160">
        <v>308</v>
      </c>
      <c t="s" s="136" r="D9160">
        <v>308</v>
      </c>
      <c t="s" s="136" r="E9160">
        <v>13243</v>
      </c>
      <c s="150" r="F9160"/>
    </row>
    <row r="9161">
      <c s="113" r="A9161">
        <v>217513000391</v>
      </c>
      <c t="s" s="136" r="B9161">
        <v>13239</v>
      </c>
      <c t="s" s="136" r="C9161">
        <v>308</v>
      </c>
      <c t="s" s="136" r="D9161">
        <v>308</v>
      </c>
      <c t="s" s="136" r="E9161">
        <v>13244</v>
      </c>
      <c s="150" r="F9161"/>
    </row>
    <row r="9162">
      <c s="113" r="A9162">
        <v>217513000447</v>
      </c>
      <c t="s" s="136" r="B9162">
        <v>13239</v>
      </c>
      <c t="s" s="136" r="C9162">
        <v>308</v>
      </c>
      <c t="s" s="136" r="D9162">
        <v>308</v>
      </c>
      <c t="s" s="136" r="E9162">
        <v>13245</v>
      </c>
      <c s="150" r="F9162"/>
    </row>
    <row r="9163">
      <c s="113" r="A9163">
        <v>217513000498</v>
      </c>
      <c t="s" s="136" r="B9163">
        <v>13239</v>
      </c>
      <c t="s" s="136" r="C9163">
        <v>308</v>
      </c>
      <c t="s" s="136" r="D9163">
        <v>308</v>
      </c>
      <c t="s" s="136" r="E9163">
        <v>13246</v>
      </c>
      <c s="150" r="F9163"/>
    </row>
    <row r="9164">
      <c s="113" r="A9164">
        <v>217513000501</v>
      </c>
      <c t="s" s="136" r="B9164">
        <v>13239</v>
      </c>
      <c t="s" s="136" r="C9164">
        <v>308</v>
      </c>
      <c t="s" s="136" r="D9164">
        <v>308</v>
      </c>
      <c t="s" s="136" r="E9164">
        <v>13247</v>
      </c>
      <c s="150" r="F9164"/>
    </row>
    <row r="9165">
      <c s="113" r="A9165">
        <v>217513000528</v>
      </c>
      <c t="s" s="136" r="B9165">
        <v>13239</v>
      </c>
      <c t="s" s="136" r="C9165">
        <v>308</v>
      </c>
      <c t="s" s="136" r="D9165">
        <v>308</v>
      </c>
      <c t="s" s="136" r="E9165">
        <v>7395</v>
      </c>
      <c s="150" r="F9165"/>
    </row>
    <row r="9166">
      <c s="113" r="A9166">
        <v>217513000536</v>
      </c>
      <c t="s" s="136" r="B9166">
        <v>13239</v>
      </c>
      <c t="s" s="136" r="C9166">
        <v>308</v>
      </c>
      <c t="s" s="136" r="D9166">
        <v>308</v>
      </c>
      <c t="s" s="136" r="E9166">
        <v>13248</v>
      </c>
      <c s="150" r="F9166"/>
    </row>
    <row r="9167">
      <c s="113" r="A9167">
        <v>217513000692</v>
      </c>
      <c t="s" s="136" r="B9167">
        <v>13239</v>
      </c>
      <c t="s" s="136" r="C9167">
        <v>308</v>
      </c>
      <c t="s" s="136" r="D9167">
        <v>308</v>
      </c>
      <c t="s" s="136" r="E9167">
        <v>13249</v>
      </c>
      <c s="150" r="F9167"/>
    </row>
    <row r="9168">
      <c s="113" r="A9168">
        <v>217513000765</v>
      </c>
      <c t="s" s="136" r="B9168">
        <v>13239</v>
      </c>
      <c t="s" s="136" r="C9168">
        <v>308</v>
      </c>
      <c t="s" s="136" r="D9168">
        <v>308</v>
      </c>
      <c t="s" s="136" r="E9168">
        <v>13250</v>
      </c>
      <c s="150" r="F9168"/>
    </row>
    <row r="9169">
      <c s="113" r="A9169">
        <v>217524000091</v>
      </c>
      <c t="s" s="136" r="B9169">
        <v>6290</v>
      </c>
      <c t="s" s="136" r="C9169">
        <v>308</v>
      </c>
      <c t="s" s="136" r="D9169">
        <v>308</v>
      </c>
      <c t="s" s="136" r="E9169">
        <v>13251</v>
      </c>
      <c s="150" r="F9169"/>
    </row>
    <row r="9170">
      <c s="113" r="A9170">
        <v>217541000231</v>
      </c>
      <c t="s" s="136" r="B9170">
        <v>6292</v>
      </c>
      <c t="s" s="136" r="C9170">
        <v>308</v>
      </c>
      <c t="s" s="136" r="D9170">
        <v>308</v>
      </c>
      <c t="s" s="136" r="E9170">
        <v>13252</v>
      </c>
      <c s="150" r="F9170"/>
    </row>
    <row r="9171">
      <c s="113" r="A9171">
        <v>217541000266</v>
      </c>
      <c t="s" s="136" r="B9171">
        <v>6292</v>
      </c>
      <c t="s" s="136" r="C9171">
        <v>308</v>
      </c>
      <c t="s" s="136" r="D9171">
        <v>308</v>
      </c>
      <c t="s" s="136" r="E9171">
        <v>13253</v>
      </c>
      <c s="150" r="F9171"/>
    </row>
    <row r="9172">
      <c s="113" r="A9172">
        <v>217541000291</v>
      </c>
      <c t="s" s="136" r="B9172">
        <v>6292</v>
      </c>
      <c t="s" s="136" r="C9172">
        <v>308</v>
      </c>
      <c t="s" s="136" r="D9172">
        <v>308</v>
      </c>
      <c t="s" s="136" r="E9172">
        <v>13254</v>
      </c>
      <c s="150" r="F9172"/>
    </row>
    <row r="9173">
      <c s="113" r="A9173">
        <v>217541000312</v>
      </c>
      <c t="s" s="136" r="B9173">
        <v>8464</v>
      </c>
      <c t="s" s="136" r="C9173">
        <v>308</v>
      </c>
      <c t="s" s="136" r="D9173">
        <v>308</v>
      </c>
      <c t="s" s="136" r="E9173">
        <v>13255</v>
      </c>
      <c s="150" r="F9173"/>
    </row>
    <row r="9174">
      <c s="113" r="A9174">
        <v>217541000363</v>
      </c>
      <c t="s" s="136" r="B9174">
        <v>6292</v>
      </c>
      <c t="s" s="136" r="C9174">
        <v>308</v>
      </c>
      <c t="s" s="136" r="D9174">
        <v>308</v>
      </c>
      <c t="s" s="136" r="E9174">
        <v>13256</v>
      </c>
      <c s="150" r="F9174"/>
    </row>
    <row r="9175">
      <c s="113" r="A9175">
        <v>217541000380</v>
      </c>
      <c t="s" s="136" r="B9175">
        <v>6292</v>
      </c>
      <c t="s" s="136" r="C9175">
        <v>308</v>
      </c>
      <c t="s" s="136" r="D9175">
        <v>308</v>
      </c>
      <c t="s" s="136" r="E9175">
        <v>13257</v>
      </c>
      <c s="150" r="F9175"/>
    </row>
    <row r="9176">
      <c s="113" r="A9176">
        <v>217541000410</v>
      </c>
      <c t="s" s="136" r="B9176">
        <v>6292</v>
      </c>
      <c t="s" s="136" r="C9176">
        <v>308</v>
      </c>
      <c t="s" s="136" r="D9176">
        <v>308</v>
      </c>
      <c t="s" s="136" r="E9176">
        <v>13258</v>
      </c>
      <c s="150" r="F9176"/>
    </row>
    <row r="9177">
      <c s="113" r="A9177">
        <v>217541000479</v>
      </c>
      <c t="s" s="136" r="B9177">
        <v>6292</v>
      </c>
      <c t="s" s="136" r="C9177">
        <v>308</v>
      </c>
      <c t="s" s="136" r="D9177">
        <v>308</v>
      </c>
      <c t="s" s="136" r="E9177">
        <v>13259</v>
      </c>
      <c s="150" r="F9177"/>
    </row>
    <row r="9178">
      <c s="113" r="A9178">
        <v>217541000517</v>
      </c>
      <c t="s" s="136" r="B9178">
        <v>6292</v>
      </c>
      <c t="s" s="136" r="C9178">
        <v>308</v>
      </c>
      <c t="s" s="136" r="D9178">
        <v>308</v>
      </c>
      <c t="s" s="136" r="E9178">
        <v>13260</v>
      </c>
      <c s="150" r="F9178"/>
    </row>
    <row r="9179">
      <c s="113" r="A9179">
        <v>217541000690</v>
      </c>
      <c t="s" s="136" r="B9179">
        <v>6292</v>
      </c>
      <c t="s" s="136" r="C9179">
        <v>308</v>
      </c>
      <c t="s" s="136" r="D9179">
        <v>308</v>
      </c>
      <c t="s" s="136" r="E9179">
        <v>13261</v>
      </c>
      <c s="150" r="F9179"/>
    </row>
    <row r="9180">
      <c s="113" r="A9180">
        <v>217541000711</v>
      </c>
      <c t="s" s="136" r="B9180">
        <v>6292</v>
      </c>
      <c t="s" s="136" r="C9180">
        <v>308</v>
      </c>
      <c t="s" s="136" r="D9180">
        <v>308</v>
      </c>
      <c t="s" s="136" r="E9180">
        <v>7440</v>
      </c>
      <c s="150" r="F9180"/>
    </row>
    <row r="9181">
      <c s="113" r="A9181">
        <v>217541001009</v>
      </c>
      <c t="s" s="136" r="B9181">
        <v>6292</v>
      </c>
      <c t="s" s="136" r="C9181">
        <v>308</v>
      </c>
      <c t="s" s="136" r="D9181">
        <v>308</v>
      </c>
      <c t="s" s="136" r="E9181">
        <v>13262</v>
      </c>
      <c s="150" r="F9181"/>
    </row>
    <row r="9182">
      <c s="113" r="A9182">
        <v>217541001076</v>
      </c>
      <c t="s" s="136" r="B9182">
        <v>6292</v>
      </c>
      <c t="s" s="136" r="C9182">
        <v>308</v>
      </c>
      <c t="s" s="136" r="D9182">
        <v>308</v>
      </c>
      <c t="s" s="136" r="E9182">
        <v>13263</v>
      </c>
      <c s="150" r="F9182"/>
    </row>
    <row r="9183">
      <c s="113" r="A9183">
        <v>217541001271</v>
      </c>
      <c t="s" s="136" r="B9183">
        <v>6292</v>
      </c>
      <c t="s" s="136" r="C9183">
        <v>308</v>
      </c>
      <c t="s" s="136" r="D9183">
        <v>308</v>
      </c>
      <c t="s" s="136" r="E9183">
        <v>13264</v>
      </c>
      <c s="150" r="F9183"/>
    </row>
    <row r="9184">
      <c s="113" r="A9184">
        <v>217541001505</v>
      </c>
      <c t="s" s="136" r="B9184">
        <v>6292</v>
      </c>
      <c t="s" s="136" r="C9184">
        <v>308</v>
      </c>
      <c t="s" s="136" r="D9184">
        <v>308</v>
      </c>
      <c t="s" s="136" r="E9184">
        <v>13265</v>
      </c>
      <c s="150" r="F9184"/>
    </row>
    <row r="9185">
      <c s="113" r="A9185">
        <v>217541001670</v>
      </c>
      <c t="s" s="136" r="B9185">
        <v>6292</v>
      </c>
      <c t="s" s="136" r="C9185">
        <v>308</v>
      </c>
      <c t="s" s="136" r="D9185">
        <v>308</v>
      </c>
      <c t="s" s="136" r="E9185">
        <v>13266</v>
      </c>
      <c s="150" r="F9185"/>
    </row>
    <row r="9186">
      <c s="113" r="A9186">
        <v>217541000240</v>
      </c>
      <c t="s" s="136" r="B9186">
        <v>6292</v>
      </c>
      <c t="s" s="136" r="C9186">
        <v>308</v>
      </c>
      <c t="s" s="136" r="D9186">
        <v>308</v>
      </c>
      <c t="s" s="136" r="E9186">
        <v>13267</v>
      </c>
      <c s="150" r="F9186"/>
    </row>
    <row r="9187">
      <c s="113" r="A9187">
        <v>217541000321</v>
      </c>
      <c t="s" s="136" r="B9187">
        <v>6292</v>
      </c>
      <c t="s" s="136" r="C9187">
        <v>308</v>
      </c>
      <c t="s" s="136" r="D9187">
        <v>308</v>
      </c>
      <c t="s" s="136" r="E9187">
        <v>7077</v>
      </c>
      <c s="150" r="F9187"/>
    </row>
    <row r="9188">
      <c s="113" r="A9188">
        <v>217541000339</v>
      </c>
      <c t="s" s="136" r="B9188">
        <v>6292</v>
      </c>
      <c t="s" s="136" r="C9188">
        <v>308</v>
      </c>
      <c t="s" s="136" r="D9188">
        <v>308</v>
      </c>
      <c t="s" s="136" r="E9188">
        <v>13268</v>
      </c>
      <c s="150" r="F9188"/>
    </row>
    <row r="9189">
      <c s="113" r="A9189">
        <v>217541000355</v>
      </c>
      <c t="s" s="136" r="B9189">
        <v>6292</v>
      </c>
      <c t="s" s="136" r="C9189">
        <v>308</v>
      </c>
      <c t="s" s="136" r="D9189">
        <v>308</v>
      </c>
      <c t="s" s="136" r="E9189">
        <v>13269</v>
      </c>
      <c s="150" r="F9189"/>
    </row>
    <row r="9190">
      <c s="113" r="A9190">
        <v>217541000428</v>
      </c>
      <c t="s" s="136" r="B9190">
        <v>6292</v>
      </c>
      <c t="s" s="136" r="C9190">
        <v>308</v>
      </c>
      <c t="s" s="136" r="D9190">
        <v>308</v>
      </c>
      <c t="s" s="136" r="E9190">
        <v>13270</v>
      </c>
      <c s="150" r="F9190"/>
    </row>
    <row r="9191">
      <c s="113" r="A9191">
        <v>217541000525</v>
      </c>
      <c t="s" s="136" r="B9191">
        <v>6292</v>
      </c>
      <c t="s" s="136" r="C9191">
        <v>308</v>
      </c>
      <c t="s" s="136" r="D9191">
        <v>308</v>
      </c>
      <c t="s" s="136" r="E9191">
        <v>13271</v>
      </c>
      <c s="150" r="F9191"/>
    </row>
    <row r="9192">
      <c s="113" r="A9192">
        <v>217541000541</v>
      </c>
      <c t="s" s="136" r="B9192">
        <v>6292</v>
      </c>
      <c t="s" s="136" r="C9192">
        <v>308</v>
      </c>
      <c t="s" s="136" r="D9192">
        <v>308</v>
      </c>
      <c t="s" s="136" r="E9192">
        <v>13272</v>
      </c>
      <c s="150" r="F9192"/>
    </row>
    <row r="9193">
      <c s="113" r="A9193">
        <v>217541001050</v>
      </c>
      <c t="s" s="136" r="B9193">
        <v>6292</v>
      </c>
      <c t="s" s="136" r="C9193">
        <v>308</v>
      </c>
      <c t="s" s="136" r="D9193">
        <v>308</v>
      </c>
      <c t="s" s="136" r="E9193">
        <v>13273</v>
      </c>
      <c s="150" r="F9193"/>
    </row>
    <row r="9194">
      <c s="113" r="A9194">
        <v>217614000201</v>
      </c>
      <c t="s" s="136" r="B9194">
        <v>8199</v>
      </c>
      <c t="s" s="136" r="C9194">
        <v>308</v>
      </c>
      <c t="s" s="136" r="D9194">
        <v>308</v>
      </c>
      <c t="s" s="136" r="E9194">
        <v>13274</v>
      </c>
      <c s="150" r="F9194"/>
    </row>
    <row r="9195">
      <c s="113" r="A9195">
        <v>217614000405</v>
      </c>
      <c t="s" s="136" r="B9195">
        <v>8199</v>
      </c>
      <c t="s" s="136" r="C9195">
        <v>308</v>
      </c>
      <c t="s" s="136" r="D9195">
        <v>308</v>
      </c>
      <c t="s" s="136" r="E9195">
        <v>13275</v>
      </c>
      <c s="150" r="F9195"/>
    </row>
    <row r="9196">
      <c s="113" r="A9196">
        <v>217662000026</v>
      </c>
      <c t="s" s="136" r="B9196">
        <v>13276</v>
      </c>
      <c t="s" s="136" r="C9196">
        <v>308</v>
      </c>
      <c t="s" s="136" r="D9196">
        <v>308</v>
      </c>
      <c t="s" s="136" r="E9196">
        <v>13277</v>
      </c>
      <c s="150" r="F9196"/>
    </row>
    <row r="9197">
      <c s="113" r="A9197">
        <v>217662000077</v>
      </c>
      <c t="s" s="136" r="B9197">
        <v>13276</v>
      </c>
      <c t="s" s="136" r="C9197">
        <v>308</v>
      </c>
      <c t="s" s="136" r="D9197">
        <v>308</v>
      </c>
      <c t="s" s="136" r="E9197">
        <v>13278</v>
      </c>
      <c s="150" r="F9197"/>
    </row>
    <row r="9198">
      <c s="113" r="A9198">
        <v>217662000549</v>
      </c>
      <c t="s" s="136" r="B9198">
        <v>13276</v>
      </c>
      <c t="s" s="136" r="C9198">
        <v>308</v>
      </c>
      <c t="s" s="136" r="D9198">
        <v>308</v>
      </c>
      <c t="s" s="136" r="E9198">
        <v>13279</v>
      </c>
      <c s="150" r="F9198"/>
    </row>
    <row r="9199">
      <c s="113" r="A9199">
        <v>217662000573</v>
      </c>
      <c t="s" s="136" r="B9199">
        <v>13276</v>
      </c>
      <c t="s" s="136" r="C9199">
        <v>308</v>
      </c>
      <c t="s" s="136" r="D9199">
        <v>308</v>
      </c>
      <c t="s" s="136" r="E9199">
        <v>13280</v>
      </c>
      <c s="150" r="F9199"/>
    </row>
    <row r="9200">
      <c s="113" r="A9200">
        <v>217662000646</v>
      </c>
      <c t="s" s="136" r="B9200">
        <v>13276</v>
      </c>
      <c t="s" s="136" r="C9200">
        <v>308</v>
      </c>
      <c t="s" s="136" r="D9200">
        <v>308</v>
      </c>
      <c t="s" s="136" r="E9200">
        <v>13281</v>
      </c>
      <c s="150" r="F9200"/>
    </row>
    <row r="9201">
      <c s="113" r="A9201">
        <v>217662000662</v>
      </c>
      <c t="s" s="136" r="B9201">
        <v>13276</v>
      </c>
      <c t="s" s="136" r="C9201">
        <v>308</v>
      </c>
      <c t="s" s="136" r="D9201">
        <v>308</v>
      </c>
      <c t="s" s="136" r="E9201">
        <v>13282</v>
      </c>
      <c s="150" r="F9201"/>
    </row>
    <row r="9202">
      <c s="113" r="A9202">
        <v>217662000689</v>
      </c>
      <c t="s" s="136" r="B9202">
        <v>13276</v>
      </c>
      <c t="s" s="136" r="C9202">
        <v>308</v>
      </c>
      <c t="s" s="136" r="D9202">
        <v>308</v>
      </c>
      <c t="s" s="136" r="E9202">
        <v>2464</v>
      </c>
      <c s="150" r="F9202"/>
    </row>
    <row r="9203">
      <c s="113" r="A9203">
        <v>217662001057</v>
      </c>
      <c t="s" s="136" r="B9203">
        <v>13276</v>
      </c>
      <c t="s" s="136" r="C9203">
        <v>308</v>
      </c>
      <c t="s" s="136" r="D9203">
        <v>308</v>
      </c>
      <c t="s" s="136" r="E9203">
        <v>13283</v>
      </c>
      <c s="150" r="F9203"/>
    </row>
    <row r="9204">
      <c s="113" r="A9204">
        <v>217662002282</v>
      </c>
      <c t="s" s="136" r="B9204">
        <v>13276</v>
      </c>
      <c t="s" s="136" r="C9204">
        <v>308</v>
      </c>
      <c t="s" s="136" r="D9204">
        <v>308</v>
      </c>
      <c t="s" s="136" r="E9204">
        <v>12792</v>
      </c>
      <c s="150" r="F9204"/>
    </row>
    <row r="9205">
      <c s="113" r="A9205">
        <v>217662000743</v>
      </c>
      <c t="s" s="136" r="B9205">
        <v>13276</v>
      </c>
      <c t="s" s="136" r="C9205">
        <v>308</v>
      </c>
      <c t="s" s="136" r="D9205">
        <v>308</v>
      </c>
      <c t="s" s="136" r="E9205">
        <v>13284</v>
      </c>
      <c s="150" r="F9205"/>
    </row>
    <row r="9206">
      <c s="113" r="A9206">
        <v>217662000760</v>
      </c>
      <c t="s" s="136" r="B9206">
        <v>13276</v>
      </c>
      <c t="s" s="136" r="C9206">
        <v>308</v>
      </c>
      <c t="s" s="136" r="D9206">
        <v>308</v>
      </c>
      <c t="s" s="136" r="E9206">
        <v>13285</v>
      </c>
      <c s="150" r="F9206"/>
    </row>
    <row r="9207">
      <c s="113" r="A9207">
        <v>217662001049</v>
      </c>
      <c t="s" s="136" r="B9207">
        <v>13276</v>
      </c>
      <c t="s" s="136" r="C9207">
        <v>308</v>
      </c>
      <c t="s" s="136" r="D9207">
        <v>308</v>
      </c>
      <c t="s" s="136" r="E9207">
        <v>13286</v>
      </c>
      <c s="150" r="F9207"/>
    </row>
    <row r="9208">
      <c s="113" r="A9208">
        <v>217662001481</v>
      </c>
      <c t="s" s="136" r="B9208">
        <v>13276</v>
      </c>
      <c t="s" s="136" r="C9208">
        <v>308</v>
      </c>
      <c t="s" s="136" r="D9208">
        <v>308</v>
      </c>
      <c t="s" s="136" r="E9208">
        <v>13287</v>
      </c>
      <c s="150" r="F9208"/>
    </row>
    <row r="9209">
      <c s="113" r="A9209">
        <v>217662001723</v>
      </c>
      <c t="s" s="136" r="B9209">
        <v>13276</v>
      </c>
      <c t="s" s="136" r="C9209">
        <v>308</v>
      </c>
      <c t="s" s="136" r="D9209">
        <v>308</v>
      </c>
      <c t="s" s="136" r="E9209">
        <v>13218</v>
      </c>
      <c s="150" r="F9209"/>
    </row>
    <row r="9210">
      <c s="113" r="A9210">
        <v>217662002036</v>
      </c>
      <c t="s" s="136" r="B9210">
        <v>13276</v>
      </c>
      <c t="s" s="136" r="C9210">
        <v>308</v>
      </c>
      <c t="s" s="136" r="D9210">
        <v>308</v>
      </c>
      <c t="s" s="136" r="E9210">
        <v>13288</v>
      </c>
      <c s="150" r="F9210"/>
    </row>
    <row r="9211">
      <c s="113" r="A9211">
        <v>217662002568</v>
      </c>
      <c t="s" s="136" r="B9211">
        <v>13276</v>
      </c>
      <c t="s" s="136" r="C9211">
        <v>308</v>
      </c>
      <c t="s" s="136" r="D9211">
        <v>308</v>
      </c>
      <c t="s" s="136" r="E9211">
        <v>13289</v>
      </c>
      <c s="150" r="F9211"/>
    </row>
    <row r="9212">
      <c s="113" r="A9212">
        <v>217662000191</v>
      </c>
      <c t="s" s="136" r="B9212">
        <v>13276</v>
      </c>
      <c t="s" s="136" r="C9212">
        <v>308</v>
      </c>
      <c t="s" s="136" r="D9212">
        <v>308</v>
      </c>
      <c t="s" s="136" r="E9212">
        <v>13290</v>
      </c>
      <c s="150" r="F9212"/>
    </row>
    <row r="9213">
      <c s="113" r="A9213">
        <v>217662000491</v>
      </c>
      <c t="s" s="136" r="B9213">
        <v>13276</v>
      </c>
      <c t="s" s="136" r="C9213">
        <v>308</v>
      </c>
      <c t="s" s="136" r="D9213">
        <v>308</v>
      </c>
      <c t="s" s="136" r="E9213">
        <v>13291</v>
      </c>
      <c s="150" r="F9213"/>
    </row>
    <row r="9214">
      <c s="113" r="A9214">
        <v>217662000875</v>
      </c>
      <c t="s" s="136" r="B9214">
        <v>13276</v>
      </c>
      <c t="s" s="136" r="C9214">
        <v>308</v>
      </c>
      <c t="s" s="136" r="D9214">
        <v>308</v>
      </c>
      <c t="s" s="136" r="E9214">
        <v>9956</v>
      </c>
      <c s="150" r="F9214"/>
    </row>
    <row r="9215">
      <c s="113" r="A9215">
        <v>217662000905</v>
      </c>
      <c t="s" s="136" r="B9215">
        <v>13276</v>
      </c>
      <c t="s" s="136" r="C9215">
        <v>308</v>
      </c>
      <c t="s" s="136" r="D9215">
        <v>308</v>
      </c>
      <c t="s" s="136" r="E9215">
        <v>7073</v>
      </c>
      <c s="150" r="F9215"/>
    </row>
    <row r="9216">
      <c s="113" r="A9216">
        <v>217662001324</v>
      </c>
      <c t="s" s="136" r="B9216">
        <v>13276</v>
      </c>
      <c t="s" s="136" r="C9216">
        <v>308</v>
      </c>
      <c t="s" s="136" r="D9216">
        <v>308</v>
      </c>
      <c t="s" s="136" r="E9216">
        <v>13292</v>
      </c>
      <c s="150" r="F9216"/>
    </row>
    <row r="9217">
      <c s="113" r="A9217">
        <v>217662001383</v>
      </c>
      <c t="s" s="136" r="B9217">
        <v>13276</v>
      </c>
      <c t="s" s="136" r="C9217">
        <v>308</v>
      </c>
      <c t="s" s="136" r="D9217">
        <v>308</v>
      </c>
      <c t="s" s="136" r="E9217">
        <v>13293</v>
      </c>
      <c s="150" r="F9217"/>
    </row>
    <row r="9218">
      <c s="113" r="A9218">
        <v>217662001715</v>
      </c>
      <c t="s" s="136" r="B9218">
        <v>13276</v>
      </c>
      <c t="s" s="136" r="C9218">
        <v>308</v>
      </c>
      <c t="s" s="136" r="D9218">
        <v>308</v>
      </c>
      <c t="s" s="136" r="E9218">
        <v>7652</v>
      </c>
      <c s="150" r="F9218"/>
    </row>
    <row r="9219">
      <c s="113" r="A9219">
        <v>217662002223</v>
      </c>
      <c t="s" s="136" r="B9219">
        <v>13276</v>
      </c>
      <c t="s" s="136" r="C9219">
        <v>308</v>
      </c>
      <c t="s" s="136" r="D9219">
        <v>308</v>
      </c>
      <c t="s" s="136" r="E9219">
        <v>13261</v>
      </c>
      <c s="150" r="F9219"/>
    </row>
    <row r="9220">
      <c s="113" r="A9220">
        <v>217662002266</v>
      </c>
      <c t="s" s="136" r="B9220">
        <v>13276</v>
      </c>
      <c t="s" s="136" r="C9220">
        <v>308</v>
      </c>
      <c t="s" s="136" r="D9220">
        <v>308</v>
      </c>
      <c t="s" s="136" r="E9220">
        <v>13294</v>
      </c>
      <c s="150" r="F9220"/>
    </row>
    <row r="9221">
      <c s="113" r="A9221">
        <v>217662002461</v>
      </c>
      <c t="s" s="136" r="B9221">
        <v>13276</v>
      </c>
      <c t="s" s="136" r="C9221">
        <v>308</v>
      </c>
      <c t="s" s="136" r="D9221">
        <v>308</v>
      </c>
      <c t="s" s="136" r="E9221">
        <v>13295</v>
      </c>
      <c s="150" r="F9221"/>
    </row>
    <row r="9222">
      <c s="113" r="A9222">
        <v>217662001031</v>
      </c>
      <c t="s" s="136" r="B9222">
        <v>13276</v>
      </c>
      <c t="s" s="136" r="C9222">
        <v>308</v>
      </c>
      <c t="s" s="136" r="D9222">
        <v>308</v>
      </c>
      <c t="s" s="136" r="E9222">
        <v>7113</v>
      </c>
      <c s="150" r="F9222"/>
    </row>
    <row r="9223">
      <c s="113" r="A9223">
        <v>217662001545</v>
      </c>
      <c t="s" s="136" r="B9223">
        <v>13276</v>
      </c>
      <c t="s" s="136" r="C9223">
        <v>308</v>
      </c>
      <c t="s" s="136" r="D9223">
        <v>308</v>
      </c>
      <c t="s" s="136" r="E9223">
        <v>13296</v>
      </c>
      <c s="150" r="F9223"/>
    </row>
    <row r="9224">
      <c s="113" r="A9224">
        <v>217662002291</v>
      </c>
      <c t="s" s="136" r="B9224">
        <v>13276</v>
      </c>
      <c t="s" s="136" r="C9224">
        <v>308</v>
      </c>
      <c t="s" s="136" r="D9224">
        <v>308</v>
      </c>
      <c t="s" s="136" r="E9224">
        <v>13297</v>
      </c>
      <c s="150" r="F9224"/>
    </row>
    <row r="9225">
      <c s="113" r="A9225">
        <v>217662002355</v>
      </c>
      <c t="s" s="136" r="B9225">
        <v>13276</v>
      </c>
      <c t="s" s="136" r="C9225">
        <v>308</v>
      </c>
      <c t="s" s="136" r="D9225">
        <v>308</v>
      </c>
      <c t="s" s="136" r="E9225">
        <v>13298</v>
      </c>
      <c s="150" r="F9225"/>
    </row>
    <row r="9226">
      <c s="113" r="A9226">
        <v>217662002762</v>
      </c>
      <c t="s" s="136" r="B9226">
        <v>13276</v>
      </c>
      <c t="s" s="136" r="C9226">
        <v>308</v>
      </c>
      <c t="s" s="136" r="D9226">
        <v>308</v>
      </c>
      <c t="s" s="136" r="E9226">
        <v>13299</v>
      </c>
      <c s="150" r="F9226"/>
    </row>
    <row r="9227">
      <c s="113" r="A9227">
        <v>217662000247</v>
      </c>
      <c t="s" s="136" r="B9227">
        <v>13300</v>
      </c>
      <c t="s" s="136" r="C9227">
        <v>308</v>
      </c>
      <c t="s" s="136" r="D9227">
        <v>308</v>
      </c>
      <c t="s" s="136" r="E9227">
        <v>13301</v>
      </c>
      <c s="150" r="F9227"/>
    </row>
    <row r="9228">
      <c s="113" r="A9228">
        <v>217662000425</v>
      </c>
      <c t="s" s="136" r="B9228">
        <v>13300</v>
      </c>
      <c t="s" s="136" r="C9228">
        <v>308</v>
      </c>
      <c t="s" s="136" r="D9228">
        <v>308</v>
      </c>
      <c t="s" s="136" r="E9228">
        <v>13302</v>
      </c>
      <c s="150" r="F9228"/>
    </row>
    <row r="9229">
      <c s="113" r="A9229">
        <v>217662000433</v>
      </c>
      <c t="s" s="136" r="B9229">
        <v>13300</v>
      </c>
      <c t="s" s="136" r="C9229">
        <v>308</v>
      </c>
      <c t="s" s="136" r="D9229">
        <v>308</v>
      </c>
      <c t="s" s="136" r="E9229">
        <v>13303</v>
      </c>
      <c s="150" r="F9229"/>
    </row>
    <row r="9230">
      <c s="113" r="A9230">
        <v>217662000468</v>
      </c>
      <c t="s" s="136" r="B9230">
        <v>13300</v>
      </c>
      <c t="s" s="136" r="C9230">
        <v>308</v>
      </c>
      <c t="s" s="136" r="D9230">
        <v>308</v>
      </c>
      <c t="s" s="136" r="E9230">
        <v>13304</v>
      </c>
      <c s="150" r="F9230"/>
    </row>
    <row r="9231">
      <c s="113" r="A9231">
        <v>217662000956</v>
      </c>
      <c t="s" s="136" r="B9231">
        <v>13300</v>
      </c>
      <c t="s" s="136" r="C9231">
        <v>308</v>
      </c>
      <c t="s" s="136" r="D9231">
        <v>308</v>
      </c>
      <c t="s" s="136" r="E9231">
        <v>13305</v>
      </c>
      <c s="150" r="F9231"/>
    </row>
    <row r="9232">
      <c s="113" r="A9232">
        <v>217662001073</v>
      </c>
      <c t="s" s="136" r="B9232">
        <v>13300</v>
      </c>
      <c t="s" s="136" r="C9232">
        <v>308</v>
      </c>
      <c t="s" s="136" r="D9232">
        <v>308</v>
      </c>
      <c t="s" s="136" r="E9232">
        <v>13306</v>
      </c>
      <c s="150" r="F9232"/>
    </row>
    <row r="9233">
      <c s="113" r="A9233">
        <v>217662001456</v>
      </c>
      <c t="s" s="136" r="B9233">
        <v>13300</v>
      </c>
      <c t="s" s="136" r="C9233">
        <v>308</v>
      </c>
      <c t="s" s="136" r="D9233">
        <v>308</v>
      </c>
      <c t="s" s="136" r="E9233">
        <v>13307</v>
      </c>
      <c s="150" r="F9233"/>
    </row>
    <row r="9234">
      <c s="113" r="A9234">
        <v>217662001707</v>
      </c>
      <c t="s" s="136" r="B9234">
        <v>13300</v>
      </c>
      <c t="s" s="136" r="C9234">
        <v>308</v>
      </c>
      <c t="s" s="136" r="D9234">
        <v>308</v>
      </c>
      <c t="s" s="136" r="E9234">
        <v>13308</v>
      </c>
      <c s="150" r="F9234"/>
    </row>
    <row r="9235">
      <c s="113" r="A9235">
        <v>217662001758</v>
      </c>
      <c t="s" s="136" r="B9235">
        <v>13300</v>
      </c>
      <c t="s" s="136" r="C9235">
        <v>308</v>
      </c>
      <c t="s" s="136" r="D9235">
        <v>308</v>
      </c>
      <c t="s" s="136" r="E9235">
        <v>13309</v>
      </c>
      <c s="150" r="F9235"/>
    </row>
    <row r="9236">
      <c s="113" r="A9236">
        <v>217662001961</v>
      </c>
      <c t="s" s="136" r="B9236">
        <v>13300</v>
      </c>
      <c t="s" s="136" r="C9236">
        <v>308</v>
      </c>
      <c t="s" s="136" r="D9236">
        <v>308</v>
      </c>
      <c t="s" s="136" r="E9236">
        <v>13310</v>
      </c>
      <c s="150" r="F9236"/>
    </row>
    <row r="9237">
      <c s="113" r="A9237">
        <v>217662002258</v>
      </c>
      <c t="s" s="136" r="B9237">
        <v>13300</v>
      </c>
      <c t="s" s="136" r="C9237">
        <v>308</v>
      </c>
      <c t="s" s="136" r="D9237">
        <v>308</v>
      </c>
      <c t="s" s="136" r="E9237">
        <v>13311</v>
      </c>
      <c s="150" r="F9237"/>
    </row>
    <row r="9238">
      <c s="113" r="A9238">
        <v>217662002274</v>
      </c>
      <c t="s" s="136" r="B9238">
        <v>13300</v>
      </c>
      <c t="s" s="136" r="C9238">
        <v>308</v>
      </c>
      <c t="s" s="136" r="D9238">
        <v>308</v>
      </c>
      <c t="s" s="136" r="E9238">
        <v>10069</v>
      </c>
      <c s="150" r="F9238"/>
    </row>
    <row r="9239">
      <c s="113" r="A9239">
        <v>217662002681</v>
      </c>
      <c t="s" s="136" r="B9239">
        <v>13300</v>
      </c>
      <c t="s" s="136" r="C9239">
        <v>308</v>
      </c>
      <c t="s" s="136" r="D9239">
        <v>308</v>
      </c>
      <c t="s" s="136" r="E9239">
        <v>13312</v>
      </c>
      <c s="150" r="F9239"/>
    </row>
    <row r="9240">
      <c s="113" r="A9240">
        <v>217662002720</v>
      </c>
      <c t="s" s="136" r="B9240">
        <v>13300</v>
      </c>
      <c t="s" s="136" r="C9240">
        <v>308</v>
      </c>
      <c t="s" s="136" r="D9240">
        <v>308</v>
      </c>
      <c t="s" s="136" r="E9240">
        <v>13313</v>
      </c>
      <c s="150" r="F9240"/>
    </row>
    <row r="9241">
      <c s="113" r="A9241">
        <v>217662000204</v>
      </c>
      <c t="s" s="136" r="B9241">
        <v>13276</v>
      </c>
      <c t="s" s="136" r="C9241">
        <v>308</v>
      </c>
      <c t="s" s="136" r="D9241">
        <v>308</v>
      </c>
      <c t="s" s="136" r="E9241">
        <v>13314</v>
      </c>
      <c s="150" r="F9241"/>
    </row>
    <row r="9242">
      <c s="113" r="A9242">
        <v>217662000590</v>
      </c>
      <c t="s" s="136" r="B9242">
        <v>13276</v>
      </c>
      <c t="s" s="136" r="C9242">
        <v>308</v>
      </c>
      <c t="s" s="136" r="D9242">
        <v>308</v>
      </c>
      <c t="s" s="136" r="E9242">
        <v>13315</v>
      </c>
      <c s="150" r="F9242"/>
    </row>
    <row r="9243">
      <c s="113" r="A9243">
        <v>217662000654</v>
      </c>
      <c t="s" s="136" r="B9243">
        <v>13276</v>
      </c>
      <c t="s" s="136" r="C9243">
        <v>308</v>
      </c>
      <c t="s" s="136" r="D9243">
        <v>308</v>
      </c>
      <c t="s" s="136" r="E9243">
        <v>6512</v>
      </c>
      <c s="150" r="F9243"/>
    </row>
    <row r="9244">
      <c s="113" r="A9244">
        <v>217662000671</v>
      </c>
      <c t="s" s="136" r="B9244">
        <v>13276</v>
      </c>
      <c t="s" s="136" r="C9244">
        <v>308</v>
      </c>
      <c t="s" s="136" r="D9244">
        <v>308</v>
      </c>
      <c t="s" s="136" r="E9244">
        <v>13316</v>
      </c>
      <c s="150" r="F9244"/>
    </row>
    <row r="9245">
      <c s="113" r="A9245">
        <v>217662001065</v>
      </c>
      <c t="s" s="136" r="B9245">
        <v>13276</v>
      </c>
      <c t="s" s="136" r="C9245">
        <v>308</v>
      </c>
      <c t="s" s="136" r="D9245">
        <v>308</v>
      </c>
      <c t="s" s="136" r="E9245">
        <v>13317</v>
      </c>
      <c s="150" r="F9245"/>
    </row>
    <row r="9246">
      <c s="113" r="A9246">
        <v>217662001511</v>
      </c>
      <c t="s" s="136" r="B9246">
        <v>13276</v>
      </c>
      <c t="s" s="136" r="C9246">
        <v>308</v>
      </c>
      <c t="s" s="136" r="D9246">
        <v>308</v>
      </c>
      <c t="s" s="136" r="E9246">
        <v>13318</v>
      </c>
      <c s="150" r="F9246"/>
    </row>
    <row r="9247">
      <c s="113" r="A9247">
        <v>217662001537</v>
      </c>
      <c t="s" s="136" r="B9247">
        <v>13276</v>
      </c>
      <c t="s" s="136" r="C9247">
        <v>308</v>
      </c>
      <c t="s" s="136" r="D9247">
        <v>308</v>
      </c>
      <c t="s" s="136" r="E9247">
        <v>13319</v>
      </c>
      <c s="150" r="F9247"/>
    </row>
    <row r="9248">
      <c s="113" r="A9248">
        <v>217662002592</v>
      </c>
      <c t="s" s="136" r="B9248">
        <v>13276</v>
      </c>
      <c t="s" s="136" r="C9248">
        <v>308</v>
      </c>
      <c t="s" s="136" r="D9248">
        <v>308</v>
      </c>
      <c t="s" s="136" r="E9248">
        <v>13320</v>
      </c>
      <c s="150" r="F9248"/>
    </row>
    <row r="9249">
      <c s="113" r="A9249">
        <v>217662002631</v>
      </c>
      <c t="s" s="136" r="B9249">
        <v>13276</v>
      </c>
      <c t="s" s="136" r="C9249">
        <v>308</v>
      </c>
      <c t="s" s="136" r="D9249">
        <v>308</v>
      </c>
      <c t="s" s="136" r="E9249">
        <v>13321</v>
      </c>
      <c s="150" r="F9249"/>
    </row>
    <row r="9250">
      <c s="113" r="A9250">
        <v>217662002673</v>
      </c>
      <c t="s" s="136" r="B9250">
        <v>13276</v>
      </c>
      <c t="s" s="136" r="C9250">
        <v>308</v>
      </c>
      <c t="s" s="136" r="D9250">
        <v>308</v>
      </c>
      <c t="s" s="136" r="E9250">
        <v>13322</v>
      </c>
      <c s="150" r="F9250"/>
    </row>
    <row r="9251">
      <c s="113" r="A9251">
        <v>217662002801</v>
      </c>
      <c t="s" s="136" r="B9251">
        <v>13276</v>
      </c>
      <c t="s" s="136" r="C9251">
        <v>308</v>
      </c>
      <c t="s" s="136" r="D9251">
        <v>308</v>
      </c>
      <c t="s" s="136" r="E9251">
        <v>13323</v>
      </c>
      <c s="150" r="F9251"/>
    </row>
    <row r="9252">
      <c s="113" r="A9252">
        <v>217867000011</v>
      </c>
      <c t="s" s="136" r="B9252">
        <v>6299</v>
      </c>
      <c t="s" s="136" r="C9252">
        <v>308</v>
      </c>
      <c t="s" s="136" r="D9252">
        <v>308</v>
      </c>
      <c t="s" s="136" r="E9252">
        <v>13324</v>
      </c>
      <c s="150" r="F9252"/>
    </row>
    <row r="9253">
      <c s="113" r="A9253">
        <v>217867000037</v>
      </c>
      <c t="s" s="136" r="B9253">
        <v>6299</v>
      </c>
      <c t="s" s="136" r="C9253">
        <v>308</v>
      </c>
      <c t="s" s="136" r="D9253">
        <v>308</v>
      </c>
      <c t="s" s="136" r="E9253">
        <v>13325</v>
      </c>
      <c s="150" r="F9253"/>
    </row>
    <row r="9254">
      <c s="113" r="A9254">
        <v>217867000193</v>
      </c>
      <c t="s" s="136" r="B9254">
        <v>6299</v>
      </c>
      <c t="s" s="136" r="C9254">
        <v>308</v>
      </c>
      <c t="s" s="136" r="D9254">
        <v>308</v>
      </c>
      <c t="s" s="136" r="E9254">
        <v>13326</v>
      </c>
      <c s="150" r="F9254"/>
    </row>
    <row r="9255">
      <c s="113" r="A9255">
        <v>217867000436</v>
      </c>
      <c t="s" s="136" r="B9255">
        <v>6299</v>
      </c>
      <c t="s" s="136" r="C9255">
        <v>308</v>
      </c>
      <c t="s" s="136" r="D9255">
        <v>308</v>
      </c>
      <c t="s" s="136" r="E9255">
        <v>13327</v>
      </c>
      <c s="150" r="F9255"/>
    </row>
    <row r="9256">
      <c s="113" r="A9256">
        <v>217867000452</v>
      </c>
      <c t="s" s="136" r="B9256">
        <v>6299</v>
      </c>
      <c t="s" s="136" r="C9256">
        <v>308</v>
      </c>
      <c t="s" s="136" r="D9256">
        <v>308</v>
      </c>
      <c t="s" s="136" r="E9256">
        <v>13328</v>
      </c>
      <c s="150" r="F9256"/>
    </row>
    <row r="9257">
      <c s="113" r="A9257">
        <v>217867000487</v>
      </c>
      <c t="s" s="136" r="B9257">
        <v>6299</v>
      </c>
      <c t="s" s="136" r="C9257">
        <v>308</v>
      </c>
      <c t="s" s="136" r="D9257">
        <v>308</v>
      </c>
      <c t="s" s="136" r="E9257">
        <v>13329</v>
      </c>
      <c s="150" r="F9257"/>
    </row>
    <row r="9258">
      <c s="113" r="A9258">
        <v>317867000481</v>
      </c>
      <c t="s" s="136" r="B9258">
        <v>6299</v>
      </c>
      <c t="s" s="136" r="C9258">
        <v>308</v>
      </c>
      <c t="s" s="136" r="D9258">
        <v>308</v>
      </c>
      <c t="s" s="136" r="E9258">
        <v>13330</v>
      </c>
      <c s="150" r="F9258"/>
    </row>
    <row r="9259">
      <c s="113" r="A9259">
        <v>417867000419</v>
      </c>
      <c t="s" s="136" r="B9259">
        <v>6299</v>
      </c>
      <c t="s" s="136" r="C9259">
        <v>308</v>
      </c>
      <c t="s" s="136" r="D9259">
        <v>308</v>
      </c>
      <c t="s" s="136" r="E9259">
        <v>13331</v>
      </c>
      <c s="150" r="F9259"/>
    </row>
    <row r="9260">
      <c s="113" r="A9260">
        <v>217867000053</v>
      </c>
      <c t="s" s="136" r="B9260">
        <v>6299</v>
      </c>
      <c t="s" s="136" r="C9260">
        <v>308</v>
      </c>
      <c t="s" s="136" r="D9260">
        <v>308</v>
      </c>
      <c t="s" s="136" r="E9260">
        <v>13332</v>
      </c>
      <c s="150" r="F9260"/>
    </row>
    <row r="9261">
      <c s="113" r="A9261">
        <v>217867000061</v>
      </c>
      <c t="s" s="136" r="B9261">
        <v>6299</v>
      </c>
      <c t="s" s="136" r="C9261">
        <v>308</v>
      </c>
      <c t="s" s="136" r="D9261">
        <v>308</v>
      </c>
      <c t="s" s="136" r="E9261">
        <v>12847</v>
      </c>
      <c s="150" r="F9261"/>
    </row>
    <row r="9262">
      <c s="113" r="A9262">
        <v>217867000088</v>
      </c>
      <c t="s" s="136" r="B9262">
        <v>6299</v>
      </c>
      <c t="s" s="136" r="C9262">
        <v>308</v>
      </c>
      <c t="s" s="136" r="D9262">
        <v>308</v>
      </c>
      <c t="s" s="136" r="E9262">
        <v>5312</v>
      </c>
      <c s="150" r="F9262"/>
    </row>
    <row r="9263">
      <c s="113" r="A9263">
        <v>217867000118</v>
      </c>
      <c t="s" s="136" r="B9263">
        <v>6299</v>
      </c>
      <c t="s" s="136" r="C9263">
        <v>308</v>
      </c>
      <c t="s" s="136" r="D9263">
        <v>308</v>
      </c>
      <c t="s" s="136" r="E9263">
        <v>13333</v>
      </c>
      <c s="150" r="F9263"/>
    </row>
    <row r="9264">
      <c s="113" r="A9264">
        <v>217867000134</v>
      </c>
      <c t="s" s="136" r="B9264">
        <v>6299</v>
      </c>
      <c t="s" s="136" r="C9264">
        <v>308</v>
      </c>
      <c t="s" s="136" r="D9264">
        <v>308</v>
      </c>
      <c t="s" s="136" r="E9264">
        <v>13334</v>
      </c>
      <c s="150" r="F9264"/>
    </row>
    <row r="9265">
      <c s="113" r="A9265">
        <v>217867000266</v>
      </c>
      <c t="s" s="136" r="B9265">
        <v>6299</v>
      </c>
      <c t="s" s="136" r="C9265">
        <v>308</v>
      </c>
      <c t="s" s="136" r="D9265">
        <v>308</v>
      </c>
      <c t="s" s="136" r="E9265">
        <v>13335</v>
      </c>
      <c s="150" r="F9265"/>
    </row>
    <row r="9266">
      <c s="113" r="A9266">
        <v>217867000274</v>
      </c>
      <c t="s" s="136" r="B9266">
        <v>6299</v>
      </c>
      <c t="s" s="136" r="C9266">
        <v>308</v>
      </c>
      <c t="s" s="136" r="D9266">
        <v>308</v>
      </c>
      <c t="s" s="136" r="E9266">
        <v>13336</v>
      </c>
      <c s="150" r="F9266"/>
    </row>
    <row r="9267">
      <c s="113" r="A9267">
        <v>217867000401</v>
      </c>
      <c t="s" s="136" r="B9267">
        <v>6299</v>
      </c>
      <c t="s" s="136" r="C9267">
        <v>308</v>
      </c>
      <c t="s" s="136" r="D9267">
        <v>308</v>
      </c>
      <c t="s" s="136" r="E9267">
        <v>7562</v>
      </c>
      <c s="150" r="F9267"/>
    </row>
    <row r="9268">
      <c s="113" r="A9268">
        <v>217877000027</v>
      </c>
      <c t="s" s="136" r="B9268">
        <v>13337</v>
      </c>
      <c t="s" s="136" r="C9268">
        <v>308</v>
      </c>
      <c t="s" s="136" r="D9268">
        <v>308</v>
      </c>
      <c t="s" s="136" r="E9268">
        <v>13338</v>
      </c>
      <c s="150" r="F9268"/>
    </row>
    <row r="9269">
      <c s="113" r="A9269">
        <v>217877000043</v>
      </c>
      <c t="s" s="136" r="B9269">
        <v>13337</v>
      </c>
      <c t="s" s="136" r="C9269">
        <v>308</v>
      </c>
      <c t="s" s="136" r="D9269">
        <v>308</v>
      </c>
      <c t="s" s="136" r="E9269">
        <v>13339</v>
      </c>
      <c s="150" r="F9269"/>
    </row>
    <row r="9270">
      <c s="113" r="A9270">
        <v>217877000078</v>
      </c>
      <c t="s" s="136" r="B9270">
        <v>13337</v>
      </c>
      <c t="s" s="136" r="C9270">
        <v>308</v>
      </c>
      <c t="s" s="136" r="D9270">
        <v>308</v>
      </c>
      <c t="s" s="136" r="E9270">
        <v>7615</v>
      </c>
      <c s="150" r="F9270"/>
    </row>
    <row r="9271">
      <c s="113" r="A9271">
        <v>217877000086</v>
      </c>
      <c t="s" s="136" r="B9271">
        <v>13337</v>
      </c>
      <c t="s" s="136" r="C9271">
        <v>308</v>
      </c>
      <c t="s" s="136" r="D9271">
        <v>308</v>
      </c>
      <c t="s" s="136" r="E9271">
        <v>13340</v>
      </c>
      <c s="150" r="F9271"/>
    </row>
    <row r="9272">
      <c s="113" r="A9272">
        <v>217877000124</v>
      </c>
      <c t="s" s="136" r="B9272">
        <v>13337</v>
      </c>
      <c t="s" s="136" r="C9272">
        <v>308</v>
      </c>
      <c t="s" s="136" r="D9272">
        <v>308</v>
      </c>
      <c t="s" s="136" r="E9272">
        <v>13341</v>
      </c>
      <c s="150" r="F9272"/>
    </row>
    <row r="9273">
      <c s="113" r="A9273">
        <v>217877000132</v>
      </c>
      <c t="s" s="136" r="B9273">
        <v>13337</v>
      </c>
      <c t="s" s="136" r="C9273">
        <v>308</v>
      </c>
      <c t="s" s="136" r="D9273">
        <v>308</v>
      </c>
      <c t="s" s="136" r="E9273">
        <v>13342</v>
      </c>
      <c s="150" r="F9273"/>
    </row>
    <row r="9274">
      <c s="113" r="A9274">
        <v>217877000141</v>
      </c>
      <c t="s" s="136" r="B9274">
        <v>13337</v>
      </c>
      <c t="s" s="136" r="C9274">
        <v>308</v>
      </c>
      <c t="s" s="136" r="D9274">
        <v>308</v>
      </c>
      <c t="s" s="136" r="E9274">
        <v>13343</v>
      </c>
      <c s="150" r="F9274"/>
    </row>
    <row r="9275">
      <c s="113" r="A9275">
        <v>217877000167</v>
      </c>
      <c t="s" s="136" r="B9275">
        <v>13337</v>
      </c>
      <c t="s" s="136" r="C9275">
        <v>308</v>
      </c>
      <c t="s" s="136" r="D9275">
        <v>308</v>
      </c>
      <c t="s" s="136" r="E9275">
        <v>13344</v>
      </c>
      <c s="150" r="F9275"/>
    </row>
    <row r="9276">
      <c s="113" r="A9276">
        <v>217877000175</v>
      </c>
      <c t="s" s="136" r="B9276">
        <v>13337</v>
      </c>
      <c t="s" s="136" r="C9276">
        <v>308</v>
      </c>
      <c t="s" s="136" r="D9276">
        <v>308</v>
      </c>
      <c t="s" s="136" r="E9276">
        <v>13345</v>
      </c>
      <c s="150" r="F9276"/>
    </row>
    <row r="9277">
      <c s="113" r="A9277">
        <v>217877000256</v>
      </c>
      <c t="s" s="136" r="B9277">
        <v>13337</v>
      </c>
      <c t="s" s="136" r="C9277">
        <v>308</v>
      </c>
      <c t="s" s="136" r="D9277">
        <v>308</v>
      </c>
      <c t="s" s="136" r="E9277">
        <v>7562</v>
      </c>
      <c s="150" r="F9277"/>
    </row>
    <row r="9278">
      <c s="113" r="A9278">
        <v>183001002110</v>
      </c>
      <c t="s" s="136" r="B9278">
        <v>5795</v>
      </c>
      <c t="s" s="136" r="C9278">
        <v>6310</v>
      </c>
      <c t="s" s="136" r="D9278">
        <v>5795</v>
      </c>
      <c t="s" s="136" r="E9278">
        <v>13346</v>
      </c>
      <c s="150" r="F9278"/>
    </row>
    <row r="9279">
      <c s="113" r="A9279">
        <v>218001000344</v>
      </c>
      <c t="s" s="136" r="B9279">
        <v>5795</v>
      </c>
      <c t="s" s="136" r="C9279">
        <v>6310</v>
      </c>
      <c t="s" s="136" r="D9279">
        <v>5795</v>
      </c>
      <c t="s" s="136" r="E9279">
        <v>13347</v>
      </c>
      <c s="150" r="F9279"/>
    </row>
    <row r="9280">
      <c s="113" r="A9280">
        <v>218001000379</v>
      </c>
      <c t="s" s="136" r="B9280">
        <v>5795</v>
      </c>
      <c t="s" s="136" r="C9280">
        <v>6310</v>
      </c>
      <c t="s" s="136" r="D9280">
        <v>5795</v>
      </c>
      <c t="s" s="136" r="E9280">
        <v>11468</v>
      </c>
      <c s="150" r="F9280"/>
    </row>
    <row r="9281">
      <c s="113" r="A9281">
        <v>218001000689</v>
      </c>
      <c t="s" s="136" r="B9281">
        <v>5795</v>
      </c>
      <c t="s" s="136" r="C9281">
        <v>6310</v>
      </c>
      <c t="s" s="136" r="D9281">
        <v>5795</v>
      </c>
      <c t="s" s="136" r="E9281">
        <v>10534</v>
      </c>
      <c s="150" r="F9281"/>
    </row>
    <row r="9282">
      <c s="113" r="A9282">
        <v>218001000727</v>
      </c>
      <c t="s" s="136" r="B9282">
        <v>5795</v>
      </c>
      <c t="s" s="136" r="C9282">
        <v>6310</v>
      </c>
      <c t="s" s="136" r="D9282">
        <v>5795</v>
      </c>
      <c t="s" s="136" r="E9282">
        <v>5577</v>
      </c>
      <c s="150" r="F9282"/>
    </row>
    <row r="9283">
      <c s="113" r="A9283">
        <v>218001000883</v>
      </c>
      <c t="s" s="136" r="B9283">
        <v>5795</v>
      </c>
      <c t="s" s="136" r="C9283">
        <v>6310</v>
      </c>
      <c t="s" s="136" r="D9283">
        <v>5795</v>
      </c>
      <c t="s" s="136" r="E9283">
        <v>5491</v>
      </c>
      <c s="150" r="F9283"/>
    </row>
    <row r="9284">
      <c s="113" r="A9284">
        <v>218001000921</v>
      </c>
      <c t="s" s="136" r="B9284">
        <v>5795</v>
      </c>
      <c t="s" s="136" r="C9284">
        <v>6310</v>
      </c>
      <c t="s" s="136" r="D9284">
        <v>5795</v>
      </c>
      <c t="s" s="136" r="E9284">
        <v>2470</v>
      </c>
      <c s="150" r="F9284"/>
    </row>
    <row r="9285">
      <c s="113" r="A9285">
        <v>218001002878</v>
      </c>
      <c t="s" s="136" r="B9285">
        <v>5795</v>
      </c>
      <c t="s" s="136" r="C9285">
        <v>6310</v>
      </c>
      <c t="s" s="136" r="D9285">
        <v>5795</v>
      </c>
      <c t="s" s="136" r="E9285">
        <v>5517</v>
      </c>
      <c s="150" r="F9285"/>
    </row>
    <row r="9286">
      <c s="113" r="A9286">
        <v>218001003025</v>
      </c>
      <c t="s" s="136" r="B9286">
        <v>5795</v>
      </c>
      <c t="s" s="136" r="C9286">
        <v>6310</v>
      </c>
      <c t="s" s="136" r="D9286">
        <v>5795</v>
      </c>
      <c t="s" s="136" r="E9286">
        <v>9581</v>
      </c>
      <c s="150" r="F9286"/>
    </row>
    <row r="9287">
      <c s="113" r="A9287">
        <v>218001003084</v>
      </c>
      <c t="s" s="136" r="B9287">
        <v>5795</v>
      </c>
      <c t="s" s="136" r="C9287">
        <v>6310</v>
      </c>
      <c t="s" s="136" r="D9287">
        <v>5795</v>
      </c>
      <c t="s" s="136" r="E9287">
        <v>13348</v>
      </c>
      <c s="150" r="F9287"/>
    </row>
    <row r="9288">
      <c s="113" r="A9288">
        <v>218001003220</v>
      </c>
      <c t="s" s="136" r="B9288">
        <v>5795</v>
      </c>
      <c t="s" s="136" r="C9288">
        <v>6310</v>
      </c>
      <c t="s" s="136" r="D9288">
        <v>5795</v>
      </c>
      <c t="s" s="136" r="E9288">
        <v>13349</v>
      </c>
      <c s="150" r="F9288"/>
    </row>
    <row r="9289">
      <c s="113" r="A9289">
        <v>283001000596</v>
      </c>
      <c t="s" s="136" r="B9289">
        <v>5795</v>
      </c>
      <c t="s" s="136" r="C9289">
        <v>6310</v>
      </c>
      <c t="s" s="136" r="D9289">
        <v>5795</v>
      </c>
      <c t="s" s="136" r="E9289">
        <v>13350</v>
      </c>
      <c s="150" r="F9289"/>
    </row>
    <row r="9290">
      <c s="113" r="A9290">
        <v>283001002564</v>
      </c>
      <c t="s" s="136" r="B9290">
        <v>5795</v>
      </c>
      <c t="s" s="136" r="C9290">
        <v>6310</v>
      </c>
      <c t="s" s="136" r="D9290">
        <v>5795</v>
      </c>
      <c t="s" s="136" r="E9290">
        <v>5590</v>
      </c>
      <c s="150" r="F9290"/>
    </row>
    <row r="9291">
      <c s="113" r="A9291">
        <v>283001002602</v>
      </c>
      <c t="s" s="136" r="B9291">
        <v>5795</v>
      </c>
      <c t="s" s="136" r="C9291">
        <v>6310</v>
      </c>
      <c t="s" s="136" r="D9291">
        <v>5795</v>
      </c>
      <c t="s" s="136" r="E9291">
        <v>11509</v>
      </c>
      <c s="150" r="F9291"/>
    </row>
    <row r="9292">
      <c s="113" r="A9292">
        <v>283410000891</v>
      </c>
      <c t="s" s="136" r="B9292">
        <v>5795</v>
      </c>
      <c t="s" s="136" r="C9292">
        <v>6310</v>
      </c>
      <c t="s" s="136" r="D9292">
        <v>5795</v>
      </c>
      <c t="s" s="136" r="E9292">
        <v>13351</v>
      </c>
      <c s="150" r="F9292"/>
    </row>
    <row r="9293">
      <c s="113" r="A9293">
        <v>283410000999</v>
      </c>
      <c t="s" s="136" r="B9293">
        <v>5795</v>
      </c>
      <c t="s" s="136" r="C9293">
        <v>6310</v>
      </c>
      <c t="s" s="136" r="D9293">
        <v>5795</v>
      </c>
      <c t="s" s="136" r="E9293">
        <v>13352</v>
      </c>
      <c s="150" r="F9293"/>
    </row>
    <row r="9294">
      <c s="113" r="A9294">
        <v>218001000328</v>
      </c>
      <c t="s" s="136" r="B9294">
        <v>5795</v>
      </c>
      <c t="s" s="136" r="C9294">
        <v>6310</v>
      </c>
      <c t="s" s="136" r="D9294">
        <v>5795</v>
      </c>
      <c t="s" s="136" r="E9294">
        <v>13353</v>
      </c>
      <c s="150" r="F9294"/>
    </row>
    <row r="9295">
      <c s="113" r="A9295">
        <v>218001002835</v>
      </c>
      <c t="s" s="136" r="B9295">
        <v>5795</v>
      </c>
      <c t="s" s="136" r="C9295">
        <v>6310</v>
      </c>
      <c t="s" s="136" r="D9295">
        <v>5795</v>
      </c>
      <c t="s" s="136" r="E9295">
        <v>13354</v>
      </c>
      <c s="150" r="F9295"/>
    </row>
    <row r="9296">
      <c s="113" r="A9296">
        <v>218001002886</v>
      </c>
      <c t="s" s="136" r="B9296">
        <v>5795</v>
      </c>
      <c t="s" s="136" r="C9296">
        <v>6310</v>
      </c>
      <c t="s" s="136" r="D9296">
        <v>5795</v>
      </c>
      <c t="s" s="136" r="E9296">
        <v>13355</v>
      </c>
      <c s="150" r="F9296"/>
    </row>
    <row r="9297">
      <c s="113" r="A9297">
        <v>218001003319</v>
      </c>
      <c t="s" s="136" r="B9297">
        <v>5795</v>
      </c>
      <c t="s" s="136" r="C9297">
        <v>6310</v>
      </c>
      <c t="s" s="136" r="D9297">
        <v>5795</v>
      </c>
      <c t="s" s="136" r="E9297">
        <v>12531</v>
      </c>
      <c s="150" r="F9297"/>
    </row>
    <row r="9298">
      <c s="113" r="A9298">
        <v>218001003955</v>
      </c>
      <c t="s" s="136" r="B9298">
        <v>5795</v>
      </c>
      <c t="s" s="136" r="C9298">
        <v>6310</v>
      </c>
      <c t="s" s="136" r="D9298">
        <v>5795</v>
      </c>
      <c t="s" s="136" r="E9298">
        <v>13356</v>
      </c>
      <c s="150" r="F9298"/>
    </row>
    <row r="9299">
      <c s="113" r="A9299">
        <v>283001000014</v>
      </c>
      <c t="s" s="136" r="B9299">
        <v>5795</v>
      </c>
      <c t="s" s="136" r="C9299">
        <v>6310</v>
      </c>
      <c t="s" s="136" r="D9299">
        <v>5795</v>
      </c>
      <c t="s" s="136" r="E9299">
        <v>13357</v>
      </c>
      <c s="150" r="F9299"/>
    </row>
    <row r="9300">
      <c s="113" r="A9300">
        <v>283001000081</v>
      </c>
      <c t="s" s="136" r="B9300">
        <v>5795</v>
      </c>
      <c t="s" s="136" r="C9300">
        <v>6310</v>
      </c>
      <c t="s" s="136" r="D9300">
        <v>5795</v>
      </c>
      <c t="s" s="136" r="E9300">
        <v>176</v>
      </c>
      <c s="150" r="F9300"/>
    </row>
    <row r="9301">
      <c s="113" r="A9301">
        <v>283001000146</v>
      </c>
      <c t="s" s="136" r="B9301">
        <v>5795</v>
      </c>
      <c t="s" s="136" r="C9301">
        <v>6310</v>
      </c>
      <c t="s" s="136" r="D9301">
        <v>5795</v>
      </c>
      <c t="s" s="136" r="E9301">
        <v>12304</v>
      </c>
      <c s="150" r="F9301"/>
    </row>
    <row r="9302">
      <c s="113" r="A9302">
        <v>283001000162</v>
      </c>
      <c t="s" s="136" r="B9302">
        <v>5795</v>
      </c>
      <c t="s" s="136" r="C9302">
        <v>6310</v>
      </c>
      <c t="s" s="136" r="D9302">
        <v>5795</v>
      </c>
      <c t="s" s="136" r="E9302">
        <v>12581</v>
      </c>
      <c s="150" r="F9302"/>
    </row>
    <row r="9303">
      <c s="113" r="A9303">
        <v>283001000545</v>
      </c>
      <c t="s" s="136" r="B9303">
        <v>5795</v>
      </c>
      <c t="s" s="136" r="C9303">
        <v>6310</v>
      </c>
      <c t="s" s="136" r="D9303">
        <v>5795</v>
      </c>
      <c t="s" s="136" r="E9303">
        <v>1943</v>
      </c>
      <c s="150" r="F9303"/>
    </row>
    <row r="9304">
      <c s="113" r="A9304">
        <v>283001001274</v>
      </c>
      <c t="s" s="136" r="B9304">
        <v>5795</v>
      </c>
      <c t="s" s="136" r="C9304">
        <v>6310</v>
      </c>
      <c t="s" s="136" r="D9304">
        <v>5795</v>
      </c>
      <c t="s" s="136" r="E9304">
        <v>13358</v>
      </c>
      <c s="150" r="F9304"/>
    </row>
    <row r="9305">
      <c s="113" r="A9305">
        <v>283001001762</v>
      </c>
      <c t="s" s="136" r="B9305">
        <v>5795</v>
      </c>
      <c t="s" s="136" r="C9305">
        <v>6310</v>
      </c>
      <c t="s" s="136" r="D9305">
        <v>5795</v>
      </c>
      <c t="s" s="136" r="E9305">
        <v>13359</v>
      </c>
      <c s="150" r="F9305"/>
    </row>
    <row r="9306">
      <c s="113" r="A9306">
        <v>283001001827</v>
      </c>
      <c t="s" s="136" r="B9306">
        <v>5795</v>
      </c>
      <c t="s" s="136" r="C9306">
        <v>6310</v>
      </c>
      <c t="s" s="136" r="D9306">
        <v>5795</v>
      </c>
      <c t="s" s="136" r="E9306">
        <v>5583</v>
      </c>
      <c s="150" r="F9306"/>
    </row>
    <row r="9307">
      <c s="113" r="A9307">
        <v>283001002441</v>
      </c>
      <c t="s" s="136" r="B9307">
        <v>5795</v>
      </c>
      <c t="s" s="136" r="C9307">
        <v>6310</v>
      </c>
      <c t="s" s="136" r="D9307">
        <v>5795</v>
      </c>
      <c t="s" s="136" r="E9307">
        <v>13360</v>
      </c>
      <c s="150" r="F9307"/>
    </row>
    <row r="9308">
      <c s="113" r="A9308">
        <v>283001002513</v>
      </c>
      <c t="s" s="136" r="B9308">
        <v>5795</v>
      </c>
      <c t="s" s="136" r="C9308">
        <v>6310</v>
      </c>
      <c t="s" s="136" r="D9308">
        <v>5795</v>
      </c>
      <c t="s" s="136" r="E9308">
        <v>13361</v>
      </c>
      <c s="150" r="F9308"/>
    </row>
    <row r="9309">
      <c s="113" r="A9309">
        <v>818001100042</v>
      </c>
      <c t="s" s="136" r="B9309">
        <v>5795</v>
      </c>
      <c t="s" s="136" r="C9309">
        <v>6310</v>
      </c>
      <c t="s" s="136" r="D9309">
        <v>5795</v>
      </c>
      <c t="s" s="136" r="E9309">
        <v>7017</v>
      </c>
      <c s="150" r="F9309"/>
    </row>
    <row r="9310">
      <c s="113" r="A9310">
        <v>218001000212</v>
      </c>
      <c t="s" s="136" r="B9310">
        <v>5795</v>
      </c>
      <c t="s" s="136" r="C9310">
        <v>6310</v>
      </c>
      <c t="s" s="136" r="D9310">
        <v>5795</v>
      </c>
      <c t="s" s="136" r="E9310">
        <v>5180</v>
      </c>
      <c s="150" r="F9310"/>
    </row>
    <row r="9311">
      <c s="113" r="A9311">
        <v>218001003017</v>
      </c>
      <c t="s" s="136" r="B9311">
        <v>5795</v>
      </c>
      <c t="s" s="136" r="C9311">
        <v>6310</v>
      </c>
      <c t="s" s="136" r="D9311">
        <v>5795</v>
      </c>
      <c t="s" s="136" r="E9311">
        <v>2472</v>
      </c>
      <c s="150" r="F9311"/>
    </row>
    <row r="9312">
      <c s="113" r="A9312">
        <v>218001004064</v>
      </c>
      <c t="s" s="136" r="B9312">
        <v>5795</v>
      </c>
      <c t="s" s="136" r="C9312">
        <v>6310</v>
      </c>
      <c t="s" s="136" r="D9312">
        <v>5795</v>
      </c>
      <c t="s" s="136" r="E9312">
        <v>13362</v>
      </c>
      <c s="150" r="F9312"/>
    </row>
    <row r="9313">
      <c s="113" r="A9313">
        <v>283001000286</v>
      </c>
      <c t="s" s="136" r="B9313">
        <v>5795</v>
      </c>
      <c t="s" s="136" r="C9313">
        <v>6310</v>
      </c>
      <c t="s" s="136" r="D9313">
        <v>5795</v>
      </c>
      <c t="s" s="136" r="E9313">
        <v>13363</v>
      </c>
      <c s="150" r="F9313"/>
    </row>
    <row r="9314">
      <c s="113" r="A9314">
        <v>283001000472</v>
      </c>
      <c t="s" s="136" r="B9314">
        <v>5795</v>
      </c>
      <c t="s" s="136" r="C9314">
        <v>6310</v>
      </c>
      <c t="s" s="136" r="D9314">
        <v>5795</v>
      </c>
      <c t="s" s="136" r="E9314">
        <v>13364</v>
      </c>
      <c s="150" r="F9314"/>
    </row>
    <row r="9315">
      <c s="113" r="A9315">
        <v>283001001223</v>
      </c>
      <c t="s" s="136" r="B9315">
        <v>5795</v>
      </c>
      <c t="s" s="136" r="C9315">
        <v>6310</v>
      </c>
      <c t="s" s="136" r="D9315">
        <v>5795</v>
      </c>
      <c t="s" s="136" r="E9315">
        <v>8310</v>
      </c>
      <c s="150" r="F9315"/>
    </row>
    <row r="9316">
      <c s="113" r="A9316">
        <v>283001002475</v>
      </c>
      <c t="s" s="136" r="B9316">
        <v>5795</v>
      </c>
      <c t="s" s="136" r="C9316">
        <v>6310</v>
      </c>
      <c t="s" s="136" r="D9316">
        <v>5795</v>
      </c>
      <c t="s" s="136" r="E9316">
        <v>13365</v>
      </c>
      <c s="150" r="F9316"/>
    </row>
    <row r="9317">
      <c s="113" r="A9317">
        <v>218150000055</v>
      </c>
      <c t="s" s="136" r="B9317">
        <v>6317</v>
      </c>
      <c t="s" s="136" r="C9317">
        <v>6310</v>
      </c>
      <c t="s" s="136" r="D9317">
        <v>6310</v>
      </c>
      <c t="s" s="136" r="E9317">
        <v>5584</v>
      </c>
      <c s="150" r="F9317"/>
    </row>
    <row r="9318">
      <c s="113" r="A9318">
        <v>218150000101</v>
      </c>
      <c t="s" s="136" r="B9318">
        <v>6317</v>
      </c>
      <c t="s" s="136" r="C9318">
        <v>6310</v>
      </c>
      <c t="s" s="136" r="D9318">
        <v>6310</v>
      </c>
      <c t="s" s="136" r="E9318">
        <v>13366</v>
      </c>
      <c s="150" r="F9318"/>
    </row>
    <row r="9319">
      <c s="113" r="A9319">
        <v>218150000195</v>
      </c>
      <c t="s" s="136" r="B9319">
        <v>6317</v>
      </c>
      <c t="s" s="136" r="C9319">
        <v>6310</v>
      </c>
      <c t="s" s="136" r="D9319">
        <v>6310</v>
      </c>
      <c t="s" s="136" r="E9319">
        <v>13367</v>
      </c>
      <c s="150" r="F9319"/>
    </row>
    <row r="9320">
      <c s="113" r="A9320">
        <v>218150000268</v>
      </c>
      <c t="s" s="136" r="B9320">
        <v>6317</v>
      </c>
      <c t="s" s="136" r="C9320">
        <v>6310</v>
      </c>
      <c t="s" s="136" r="D9320">
        <v>6310</v>
      </c>
      <c t="s" s="136" r="E9320">
        <v>9714</v>
      </c>
      <c s="150" r="F9320"/>
    </row>
    <row r="9321">
      <c s="113" r="A9321">
        <v>218150000616</v>
      </c>
      <c t="s" s="136" r="B9321">
        <v>6317</v>
      </c>
      <c t="s" s="136" r="C9321">
        <v>6310</v>
      </c>
      <c t="s" s="136" r="D9321">
        <v>6310</v>
      </c>
      <c t="s" s="136" r="E9321">
        <v>8398</v>
      </c>
      <c s="150" r="F9321"/>
    </row>
    <row r="9322">
      <c s="113" r="A9322">
        <v>218150000918</v>
      </c>
      <c t="s" s="136" r="B9322">
        <v>6317</v>
      </c>
      <c t="s" s="136" r="C9322">
        <v>6310</v>
      </c>
      <c t="s" s="136" r="D9322">
        <v>6310</v>
      </c>
      <c t="s" s="136" r="E9322">
        <v>13368</v>
      </c>
      <c s="150" r="F9322"/>
    </row>
    <row r="9323">
      <c s="113" r="A9323">
        <v>218150000934</v>
      </c>
      <c t="s" s="136" r="B9323">
        <v>6317</v>
      </c>
      <c t="s" s="136" r="C9323">
        <v>6310</v>
      </c>
      <c t="s" s="136" r="D9323">
        <v>6310</v>
      </c>
      <c t="s" s="136" r="E9323">
        <v>13369</v>
      </c>
      <c s="150" r="F9323"/>
    </row>
    <row r="9324">
      <c s="113" r="A9324">
        <v>218150001124</v>
      </c>
      <c t="s" s="136" r="B9324">
        <v>6317</v>
      </c>
      <c t="s" s="136" r="C9324">
        <v>6310</v>
      </c>
      <c t="s" s="136" r="D9324">
        <v>6310</v>
      </c>
      <c t="s" s="136" r="E9324">
        <v>13370</v>
      </c>
      <c s="150" r="F9324"/>
    </row>
    <row r="9325">
      <c s="113" r="A9325">
        <v>218150001248</v>
      </c>
      <c t="s" s="136" r="B9325">
        <v>6317</v>
      </c>
      <c t="s" s="136" r="C9325">
        <v>6310</v>
      </c>
      <c t="s" s="136" r="D9325">
        <v>6310</v>
      </c>
      <c t="s" s="136" r="E9325">
        <v>13371</v>
      </c>
      <c s="150" r="F9325"/>
    </row>
    <row r="9326">
      <c s="113" r="A9326">
        <v>218150001281</v>
      </c>
      <c t="s" s="136" r="B9326">
        <v>6317</v>
      </c>
      <c t="s" s="136" r="C9326">
        <v>6310</v>
      </c>
      <c t="s" s="136" r="D9326">
        <v>6310</v>
      </c>
      <c t="s" s="136" r="E9326">
        <v>13372</v>
      </c>
      <c s="150" r="F9326"/>
    </row>
    <row r="9327">
      <c s="113" r="A9327">
        <v>218150001817</v>
      </c>
      <c t="s" s="136" r="B9327">
        <v>6317</v>
      </c>
      <c t="s" s="136" r="C9327">
        <v>6310</v>
      </c>
      <c t="s" s="136" r="D9327">
        <v>6310</v>
      </c>
      <c t="s" s="136" r="E9327">
        <v>13373</v>
      </c>
      <c s="150" r="F9327"/>
    </row>
    <row r="9328">
      <c s="113" r="A9328">
        <v>218150002066</v>
      </c>
      <c t="s" s="136" r="B9328">
        <v>6317</v>
      </c>
      <c t="s" s="136" r="C9328">
        <v>6310</v>
      </c>
      <c t="s" s="136" r="D9328">
        <v>6310</v>
      </c>
      <c t="s" s="136" r="E9328">
        <v>13374</v>
      </c>
      <c s="150" r="F9328"/>
    </row>
    <row r="9329">
      <c s="113" r="A9329">
        <v>218150002147</v>
      </c>
      <c t="s" s="136" r="B9329">
        <v>6317</v>
      </c>
      <c t="s" s="136" r="C9329">
        <v>6310</v>
      </c>
      <c t="s" s="136" r="D9329">
        <v>6310</v>
      </c>
      <c t="s" s="136" r="E9329">
        <v>11224</v>
      </c>
      <c s="150" r="F9329"/>
    </row>
    <row r="9330">
      <c s="113" r="A9330">
        <v>218150002261</v>
      </c>
      <c t="s" s="136" r="B9330">
        <v>6317</v>
      </c>
      <c t="s" s="136" r="C9330">
        <v>6310</v>
      </c>
      <c t="s" s="136" r="D9330">
        <v>6310</v>
      </c>
      <c t="s" s="136" r="E9330">
        <v>3839</v>
      </c>
      <c s="150" r="F9330"/>
    </row>
    <row r="9331">
      <c s="113" r="A9331">
        <v>218150002660</v>
      </c>
      <c t="s" s="136" r="B9331">
        <v>6317</v>
      </c>
      <c t="s" s="136" r="C9331">
        <v>6310</v>
      </c>
      <c t="s" s="136" r="D9331">
        <v>6310</v>
      </c>
      <c t="s" s="136" r="E9331">
        <v>13375</v>
      </c>
      <c s="150" r="F9331"/>
    </row>
    <row r="9332">
      <c s="113" r="A9332">
        <v>218150000007</v>
      </c>
      <c t="s" s="136" r="B9332">
        <v>6317</v>
      </c>
      <c t="s" s="136" r="C9332">
        <v>6310</v>
      </c>
      <c t="s" s="136" r="D9332">
        <v>6310</v>
      </c>
      <c t="s" s="136" r="E9332">
        <v>13376</v>
      </c>
      <c s="150" r="F9332"/>
    </row>
    <row r="9333">
      <c s="113" r="A9333">
        <v>218150000080</v>
      </c>
      <c t="s" s="136" r="B9333">
        <v>6317</v>
      </c>
      <c t="s" s="136" r="C9333">
        <v>6310</v>
      </c>
      <c t="s" s="136" r="D9333">
        <v>6310</v>
      </c>
      <c t="s" s="136" r="E9333">
        <v>13377</v>
      </c>
      <c s="150" r="F9333"/>
    </row>
    <row r="9334">
      <c s="113" r="A9334">
        <v>218150000331</v>
      </c>
      <c t="s" s="136" r="B9334">
        <v>6317</v>
      </c>
      <c t="s" s="136" r="C9334">
        <v>6310</v>
      </c>
      <c t="s" s="136" r="D9334">
        <v>6310</v>
      </c>
      <c t="s" s="136" r="E9334">
        <v>2470</v>
      </c>
      <c s="150" r="F9334"/>
    </row>
    <row r="9335">
      <c s="113" r="A9335">
        <v>218150001132</v>
      </c>
      <c t="s" s="136" r="B9335">
        <v>6317</v>
      </c>
      <c t="s" s="136" r="C9335">
        <v>6310</v>
      </c>
      <c t="s" s="136" r="D9335">
        <v>6310</v>
      </c>
      <c t="s" s="136" r="E9335">
        <v>13378</v>
      </c>
      <c s="150" r="F9335"/>
    </row>
    <row r="9336">
      <c s="113" r="A9336">
        <v>218150001213</v>
      </c>
      <c t="s" s="136" r="B9336">
        <v>6317</v>
      </c>
      <c t="s" s="136" r="C9336">
        <v>6310</v>
      </c>
      <c t="s" s="136" r="D9336">
        <v>6310</v>
      </c>
      <c t="s" s="136" r="E9336">
        <v>13379</v>
      </c>
      <c s="150" r="F9336"/>
    </row>
    <row r="9337">
      <c s="113" r="A9337">
        <v>218150001621</v>
      </c>
      <c t="s" s="136" r="B9337">
        <v>6317</v>
      </c>
      <c t="s" s="136" r="C9337">
        <v>6310</v>
      </c>
      <c t="s" s="136" r="D9337">
        <v>6310</v>
      </c>
      <c t="s" s="136" r="E9337">
        <v>13380</v>
      </c>
      <c s="150" r="F9337"/>
    </row>
    <row r="9338">
      <c s="113" r="A9338">
        <v>218150001639</v>
      </c>
      <c t="s" s="136" r="B9338">
        <v>6317</v>
      </c>
      <c t="s" s="136" r="C9338">
        <v>6310</v>
      </c>
      <c t="s" s="136" r="D9338">
        <v>6310</v>
      </c>
      <c t="s" s="136" r="E9338">
        <v>13381</v>
      </c>
      <c s="150" r="F9338"/>
    </row>
    <row r="9339">
      <c s="113" r="A9339">
        <v>218150001701</v>
      </c>
      <c t="s" s="136" r="B9339">
        <v>6317</v>
      </c>
      <c t="s" s="136" r="C9339">
        <v>6310</v>
      </c>
      <c t="s" s="136" r="D9339">
        <v>6310</v>
      </c>
      <c t="s" s="136" r="E9339">
        <v>13382</v>
      </c>
      <c s="150" r="F9339"/>
    </row>
    <row r="9340">
      <c s="113" r="A9340">
        <v>218150001981</v>
      </c>
      <c t="s" s="136" r="B9340">
        <v>6317</v>
      </c>
      <c t="s" s="136" r="C9340">
        <v>6310</v>
      </c>
      <c t="s" s="136" r="D9340">
        <v>6310</v>
      </c>
      <c t="s" s="136" r="E9340">
        <v>8412</v>
      </c>
      <c s="150" r="F9340"/>
    </row>
    <row r="9341">
      <c s="113" r="A9341">
        <v>218150001990</v>
      </c>
      <c t="s" s="136" r="B9341">
        <v>6317</v>
      </c>
      <c t="s" s="136" r="C9341">
        <v>6310</v>
      </c>
      <c t="s" s="136" r="D9341">
        <v>6310</v>
      </c>
      <c t="s" s="136" r="E9341">
        <v>13383</v>
      </c>
      <c s="150" r="F9341"/>
    </row>
    <row r="9342">
      <c s="113" r="A9342">
        <v>218150002317</v>
      </c>
      <c t="s" s="136" r="B9342">
        <v>6317</v>
      </c>
      <c t="s" s="136" r="C9342">
        <v>6310</v>
      </c>
      <c t="s" s="136" r="D9342">
        <v>6310</v>
      </c>
      <c t="s" s="136" r="E9342">
        <v>13384</v>
      </c>
      <c s="150" r="F9342"/>
    </row>
    <row r="9343">
      <c s="113" r="A9343">
        <v>218150002601</v>
      </c>
      <c t="s" s="136" r="B9343">
        <v>6317</v>
      </c>
      <c t="s" s="136" r="C9343">
        <v>6310</v>
      </c>
      <c t="s" s="136" r="D9343">
        <v>6310</v>
      </c>
      <c t="s" s="136" r="E9343">
        <v>10803</v>
      </c>
      <c s="150" r="F9343"/>
    </row>
    <row r="9344">
      <c s="113" r="A9344">
        <v>218150002686</v>
      </c>
      <c t="s" s="136" r="B9344">
        <v>6317</v>
      </c>
      <c t="s" s="136" r="C9344">
        <v>6310</v>
      </c>
      <c t="s" s="136" r="D9344">
        <v>6310</v>
      </c>
      <c t="s" s="136" r="E9344">
        <v>13385</v>
      </c>
      <c s="150" r="F9344"/>
    </row>
    <row r="9345">
      <c s="113" r="A9345">
        <v>418150001964</v>
      </c>
      <c t="s" s="136" r="B9345">
        <v>6317</v>
      </c>
      <c t="s" s="136" r="C9345">
        <v>6310</v>
      </c>
      <c t="s" s="136" r="D9345">
        <v>6310</v>
      </c>
      <c t="s" s="136" r="E9345">
        <v>13386</v>
      </c>
      <c s="150" r="F9345"/>
    </row>
    <row r="9346">
      <c s="113" r="A9346">
        <v>218150000365</v>
      </c>
      <c t="s" s="136" r="B9346">
        <v>6317</v>
      </c>
      <c t="s" s="136" r="C9346">
        <v>6310</v>
      </c>
      <c t="s" s="136" r="D9346">
        <v>6310</v>
      </c>
      <c t="s" s="136" r="E9346">
        <v>13387</v>
      </c>
      <c s="150" r="F9346"/>
    </row>
    <row r="9347">
      <c s="113" r="A9347">
        <v>218150001256</v>
      </c>
      <c t="s" s="136" r="B9347">
        <v>6317</v>
      </c>
      <c t="s" s="136" r="C9347">
        <v>6310</v>
      </c>
      <c t="s" s="136" r="D9347">
        <v>6310</v>
      </c>
      <c t="s" s="136" r="E9347">
        <v>13388</v>
      </c>
      <c s="150" r="F9347"/>
    </row>
    <row r="9348">
      <c s="113" r="A9348">
        <v>218150001493</v>
      </c>
      <c t="s" s="136" r="B9348">
        <v>6317</v>
      </c>
      <c t="s" s="136" r="C9348">
        <v>6310</v>
      </c>
      <c t="s" s="136" r="D9348">
        <v>6310</v>
      </c>
      <c t="s" s="136" r="E9348">
        <v>13389</v>
      </c>
      <c s="150" r="F9348"/>
    </row>
    <row r="9349">
      <c s="113" r="A9349">
        <v>218150001876</v>
      </c>
      <c t="s" s="136" r="B9349">
        <v>6317</v>
      </c>
      <c t="s" s="136" r="C9349">
        <v>6310</v>
      </c>
      <c t="s" s="136" r="D9349">
        <v>6310</v>
      </c>
      <c t="s" s="136" r="E9349">
        <v>13390</v>
      </c>
      <c s="150" r="F9349"/>
    </row>
    <row r="9350">
      <c s="113" r="A9350">
        <v>218150002023</v>
      </c>
      <c t="s" s="136" r="B9350">
        <v>6317</v>
      </c>
      <c t="s" s="136" r="C9350">
        <v>6310</v>
      </c>
      <c t="s" s="136" r="D9350">
        <v>6310</v>
      </c>
      <c t="s" s="136" r="E9350">
        <v>13391</v>
      </c>
      <c s="150" r="F9350"/>
    </row>
    <row r="9351">
      <c s="113" r="A9351">
        <v>218150002074</v>
      </c>
      <c t="s" s="136" r="B9351">
        <v>6317</v>
      </c>
      <c t="s" s="136" r="C9351">
        <v>6310</v>
      </c>
      <c t="s" s="136" r="D9351">
        <v>6310</v>
      </c>
      <c t="s" s="136" r="E9351">
        <v>13392</v>
      </c>
      <c s="150" r="F9351"/>
    </row>
    <row r="9352">
      <c s="113" r="A9352">
        <v>218150002121</v>
      </c>
      <c t="s" s="136" r="B9352">
        <v>6317</v>
      </c>
      <c t="s" s="136" r="C9352">
        <v>6310</v>
      </c>
      <c t="s" s="136" r="D9352">
        <v>6310</v>
      </c>
      <c t="s" s="136" r="E9352">
        <v>13393</v>
      </c>
      <c s="150" r="F9352"/>
    </row>
    <row r="9353">
      <c s="113" r="A9353">
        <v>218150002201</v>
      </c>
      <c t="s" s="136" r="B9353">
        <v>6317</v>
      </c>
      <c t="s" s="136" r="C9353">
        <v>6310</v>
      </c>
      <c t="s" s="136" r="D9353">
        <v>6310</v>
      </c>
      <c t="s" s="136" r="E9353">
        <v>11101</v>
      </c>
      <c s="150" r="F9353"/>
    </row>
    <row r="9354">
      <c s="113" r="A9354">
        <v>218150002341</v>
      </c>
      <c t="s" s="136" r="B9354">
        <v>6317</v>
      </c>
      <c t="s" s="136" r="C9354">
        <v>6310</v>
      </c>
      <c t="s" s="136" r="D9354">
        <v>6310</v>
      </c>
      <c t="s" s="136" r="E9354">
        <v>5765</v>
      </c>
      <c s="150" r="F9354"/>
    </row>
    <row r="9355">
      <c s="113" r="A9355">
        <v>218150000047</v>
      </c>
      <c t="s" s="136" r="B9355">
        <v>6317</v>
      </c>
      <c t="s" s="136" r="C9355">
        <v>6310</v>
      </c>
      <c t="s" s="136" r="D9355">
        <v>6310</v>
      </c>
      <c t="s" s="136" r="E9355">
        <v>1825</v>
      </c>
      <c s="150" r="F9355"/>
    </row>
    <row r="9356">
      <c s="113" r="A9356">
        <v>218150000349</v>
      </c>
      <c t="s" s="136" r="B9356">
        <v>6317</v>
      </c>
      <c t="s" s="136" r="C9356">
        <v>6310</v>
      </c>
      <c t="s" s="136" r="D9356">
        <v>6310</v>
      </c>
      <c t="s" s="136" r="E9356">
        <v>13394</v>
      </c>
      <c s="150" r="F9356"/>
    </row>
    <row r="9357">
      <c s="113" r="A9357">
        <v>218150000420</v>
      </c>
      <c t="s" s="136" r="B9357">
        <v>6317</v>
      </c>
      <c t="s" s="136" r="C9357">
        <v>6310</v>
      </c>
      <c t="s" s="136" r="D9357">
        <v>6310</v>
      </c>
      <c t="s" s="136" r="E9357">
        <v>5600</v>
      </c>
      <c s="150" r="F9357"/>
    </row>
    <row r="9358">
      <c s="113" r="A9358">
        <v>218150000438</v>
      </c>
      <c t="s" s="136" r="B9358">
        <v>6317</v>
      </c>
      <c t="s" s="136" r="C9358">
        <v>6310</v>
      </c>
      <c t="s" s="136" r="D9358">
        <v>6310</v>
      </c>
      <c t="s" s="136" r="E9358">
        <v>13395</v>
      </c>
      <c s="150" r="F9358"/>
    </row>
    <row r="9359">
      <c s="113" r="A9359">
        <v>218150000446</v>
      </c>
      <c t="s" s="136" r="B9359">
        <v>6317</v>
      </c>
      <c t="s" s="136" r="C9359">
        <v>6310</v>
      </c>
      <c t="s" s="136" r="D9359">
        <v>6310</v>
      </c>
      <c t="s" s="136" r="E9359">
        <v>13396</v>
      </c>
      <c s="150" r="F9359"/>
    </row>
    <row r="9360">
      <c s="113" r="A9360">
        <v>218150000691</v>
      </c>
      <c t="s" s="136" r="B9360">
        <v>6317</v>
      </c>
      <c t="s" s="136" r="C9360">
        <v>6310</v>
      </c>
      <c t="s" s="136" r="D9360">
        <v>6310</v>
      </c>
      <c t="s" s="136" r="E9360">
        <v>5699</v>
      </c>
      <c s="150" r="F9360"/>
    </row>
    <row r="9361">
      <c s="113" r="A9361">
        <v>218150001507</v>
      </c>
      <c t="s" s="136" r="B9361">
        <v>6317</v>
      </c>
      <c t="s" s="136" r="C9361">
        <v>6310</v>
      </c>
      <c t="s" s="136" r="D9361">
        <v>6310</v>
      </c>
      <c t="s" s="136" r="E9361">
        <v>13397</v>
      </c>
      <c s="150" r="F9361"/>
    </row>
    <row r="9362">
      <c s="113" r="A9362">
        <v>218150001868</v>
      </c>
      <c t="s" s="136" r="B9362">
        <v>6317</v>
      </c>
      <c t="s" s="136" r="C9362">
        <v>6310</v>
      </c>
      <c t="s" s="136" r="D9362">
        <v>6310</v>
      </c>
      <c t="s" s="136" r="E9362">
        <v>13398</v>
      </c>
      <c s="150" r="F9362"/>
    </row>
    <row r="9363">
      <c s="113" r="A9363">
        <v>218150002091</v>
      </c>
      <c t="s" s="136" r="B9363">
        <v>6317</v>
      </c>
      <c t="s" s="136" r="C9363">
        <v>6310</v>
      </c>
      <c t="s" s="136" r="D9363">
        <v>6310</v>
      </c>
      <c t="s" s="136" r="E9363">
        <v>13399</v>
      </c>
      <c s="150" r="F9363"/>
    </row>
    <row r="9364">
      <c s="113" r="A9364">
        <v>218150000578</v>
      </c>
      <c t="s" s="136" r="B9364">
        <v>6317</v>
      </c>
      <c t="s" s="136" r="C9364">
        <v>6310</v>
      </c>
      <c t="s" s="136" r="D9364">
        <v>6310</v>
      </c>
      <c t="s" s="136" r="E9364">
        <v>11389</v>
      </c>
      <c s="150" r="F9364"/>
    </row>
    <row r="9365">
      <c s="113" r="A9365">
        <v>218150001671</v>
      </c>
      <c t="s" s="136" r="B9365">
        <v>6317</v>
      </c>
      <c t="s" s="136" r="C9365">
        <v>6310</v>
      </c>
      <c t="s" s="136" r="D9365">
        <v>6310</v>
      </c>
      <c t="s" s="136" r="E9365">
        <v>7301</v>
      </c>
      <c s="150" r="F9365"/>
    </row>
    <row r="9366">
      <c s="113" r="A9366">
        <v>218150001795</v>
      </c>
      <c t="s" s="136" r="B9366">
        <v>6317</v>
      </c>
      <c t="s" s="136" r="C9366">
        <v>6310</v>
      </c>
      <c t="s" s="136" r="D9366">
        <v>6310</v>
      </c>
      <c t="s" s="136" r="E9366">
        <v>1801</v>
      </c>
      <c s="150" r="F9366"/>
    </row>
    <row r="9367">
      <c s="113" r="A9367">
        <v>218150001809</v>
      </c>
      <c t="s" s="136" r="B9367">
        <v>6317</v>
      </c>
      <c t="s" s="136" r="C9367">
        <v>6310</v>
      </c>
      <c t="s" s="136" r="D9367">
        <v>6310</v>
      </c>
      <c t="s" s="136" r="E9367">
        <v>5702</v>
      </c>
      <c s="150" r="F9367"/>
    </row>
    <row r="9368">
      <c s="113" r="A9368">
        <v>218150001884</v>
      </c>
      <c t="s" s="136" r="B9368">
        <v>6317</v>
      </c>
      <c t="s" s="136" r="C9368">
        <v>6310</v>
      </c>
      <c t="s" s="136" r="D9368">
        <v>6310</v>
      </c>
      <c t="s" s="136" r="E9368">
        <v>3867</v>
      </c>
      <c s="150" r="F9368"/>
    </row>
    <row r="9369">
      <c s="113" r="A9369">
        <v>218150002015</v>
      </c>
      <c t="s" s="136" r="B9369">
        <v>6317</v>
      </c>
      <c t="s" s="136" r="C9369">
        <v>6310</v>
      </c>
      <c t="s" s="136" r="D9369">
        <v>6310</v>
      </c>
      <c t="s" s="136" r="E9369">
        <v>13400</v>
      </c>
      <c s="150" r="F9369"/>
    </row>
    <row r="9370">
      <c s="113" r="A9370">
        <v>218150002031</v>
      </c>
      <c t="s" s="136" r="B9370">
        <v>6317</v>
      </c>
      <c t="s" s="136" r="C9370">
        <v>6310</v>
      </c>
      <c t="s" s="136" r="D9370">
        <v>6310</v>
      </c>
      <c t="s" s="136" r="E9370">
        <v>13401</v>
      </c>
      <c s="150" r="F9370"/>
    </row>
    <row r="9371">
      <c s="113" r="A9371">
        <v>218150002058</v>
      </c>
      <c t="s" s="136" r="B9371">
        <v>6317</v>
      </c>
      <c t="s" s="136" r="C9371">
        <v>6310</v>
      </c>
      <c t="s" s="136" r="D9371">
        <v>6310</v>
      </c>
      <c t="s" s="136" r="E9371">
        <v>13402</v>
      </c>
      <c s="150" r="F9371"/>
    </row>
    <row r="9372">
      <c s="113" r="A9372">
        <v>218150002104</v>
      </c>
      <c t="s" s="136" r="B9372">
        <v>6317</v>
      </c>
      <c t="s" s="136" r="C9372">
        <v>6310</v>
      </c>
      <c t="s" s="136" r="D9372">
        <v>6310</v>
      </c>
      <c t="s" s="136" r="E9372">
        <v>1841</v>
      </c>
      <c s="150" r="F9372"/>
    </row>
    <row r="9373">
      <c s="113" r="A9373">
        <v>218150002112</v>
      </c>
      <c t="s" s="136" r="B9373">
        <v>6317</v>
      </c>
      <c t="s" s="136" r="C9373">
        <v>6310</v>
      </c>
      <c t="s" s="136" r="D9373">
        <v>6310</v>
      </c>
      <c t="s" s="136" r="E9373">
        <v>13403</v>
      </c>
      <c s="150" r="F9373"/>
    </row>
    <row r="9374">
      <c s="113" r="A9374">
        <v>218150002244</v>
      </c>
      <c t="s" s="136" r="B9374">
        <v>6317</v>
      </c>
      <c t="s" s="136" r="C9374">
        <v>6310</v>
      </c>
      <c t="s" s="136" r="D9374">
        <v>6310</v>
      </c>
      <c t="s" s="136" r="E9374">
        <v>5567</v>
      </c>
      <c s="150" r="F9374"/>
    </row>
    <row r="9375">
      <c s="113" r="A9375">
        <v>218150002295</v>
      </c>
      <c t="s" s="136" r="B9375">
        <v>6317</v>
      </c>
      <c t="s" s="136" r="C9375">
        <v>6310</v>
      </c>
      <c t="s" s="136" r="D9375">
        <v>6310</v>
      </c>
      <c t="s" s="136" r="E9375">
        <v>13404</v>
      </c>
      <c s="150" r="F9375"/>
    </row>
    <row r="9376">
      <c s="113" r="A9376">
        <v>418150001956</v>
      </c>
      <c t="s" s="136" r="B9376">
        <v>6317</v>
      </c>
      <c t="s" s="136" r="C9376">
        <v>6310</v>
      </c>
      <c t="s" s="136" r="D9376">
        <v>6310</v>
      </c>
      <c t="s" s="136" r="E9376">
        <v>13405</v>
      </c>
      <c s="150" r="F9376"/>
    </row>
    <row r="9377">
      <c s="113" r="A9377">
        <v>218150000390</v>
      </c>
      <c t="s" s="136" r="B9377">
        <v>6317</v>
      </c>
      <c t="s" s="136" r="C9377">
        <v>6310</v>
      </c>
      <c t="s" s="136" r="D9377">
        <v>6310</v>
      </c>
      <c t="s" s="136" r="E9377">
        <v>7256</v>
      </c>
      <c s="150" r="F9377"/>
    </row>
    <row r="9378">
      <c s="113" r="A9378">
        <v>218150000888</v>
      </c>
      <c t="s" s="136" r="B9378">
        <v>6317</v>
      </c>
      <c t="s" s="136" r="C9378">
        <v>6310</v>
      </c>
      <c t="s" s="136" r="D9378">
        <v>6310</v>
      </c>
      <c t="s" s="136" r="E9378">
        <v>13406</v>
      </c>
      <c s="150" r="F9378"/>
    </row>
    <row r="9379">
      <c s="113" r="A9379">
        <v>218150000951</v>
      </c>
      <c t="s" s="136" r="B9379">
        <v>6317</v>
      </c>
      <c t="s" s="136" r="C9379">
        <v>6310</v>
      </c>
      <c t="s" s="136" r="D9379">
        <v>6310</v>
      </c>
      <c t="s" s="136" r="E9379">
        <v>13407</v>
      </c>
      <c s="150" r="F9379"/>
    </row>
    <row r="9380">
      <c s="113" r="A9380">
        <v>218150001663</v>
      </c>
      <c t="s" s="136" r="B9380">
        <v>6317</v>
      </c>
      <c t="s" s="136" r="C9380">
        <v>6310</v>
      </c>
      <c t="s" s="136" r="D9380">
        <v>6310</v>
      </c>
      <c t="s" s="136" r="E9380">
        <v>11401</v>
      </c>
      <c s="150" r="F9380"/>
    </row>
    <row r="9381">
      <c s="113" r="A9381">
        <v>218150001850</v>
      </c>
      <c t="s" s="136" r="B9381">
        <v>6317</v>
      </c>
      <c t="s" s="136" r="C9381">
        <v>6310</v>
      </c>
      <c t="s" s="136" r="D9381">
        <v>6310</v>
      </c>
      <c t="s" s="136" r="E9381">
        <v>13408</v>
      </c>
      <c s="150" r="F9381"/>
    </row>
    <row r="9382">
      <c s="113" r="A9382">
        <v>218150002155</v>
      </c>
      <c t="s" s="136" r="B9382">
        <v>6317</v>
      </c>
      <c t="s" s="136" r="C9382">
        <v>6310</v>
      </c>
      <c t="s" s="136" r="D9382">
        <v>6310</v>
      </c>
      <c t="s" s="136" r="E9382">
        <v>13409</v>
      </c>
      <c s="150" r="F9382"/>
    </row>
    <row r="9383">
      <c s="113" r="A9383">
        <v>218150002171</v>
      </c>
      <c t="s" s="136" r="B9383">
        <v>6317</v>
      </c>
      <c t="s" s="136" r="C9383">
        <v>6310</v>
      </c>
      <c t="s" s="136" r="D9383">
        <v>6310</v>
      </c>
      <c t="s" s="136" r="E9383">
        <v>10529</v>
      </c>
      <c s="150" r="F9383"/>
    </row>
    <row r="9384">
      <c s="113" r="A9384">
        <v>218150002279</v>
      </c>
      <c t="s" s="136" r="B9384">
        <v>6317</v>
      </c>
      <c t="s" s="136" r="C9384">
        <v>6310</v>
      </c>
      <c t="s" s="136" r="D9384">
        <v>6310</v>
      </c>
      <c t="s" s="136" r="E9384">
        <v>8310</v>
      </c>
      <c s="150" r="F9384"/>
    </row>
    <row r="9385">
      <c s="113" r="A9385">
        <v>218150000110</v>
      </c>
      <c t="s" s="136" r="B9385">
        <v>6317</v>
      </c>
      <c t="s" s="136" r="C9385">
        <v>6310</v>
      </c>
      <c t="s" s="136" r="D9385">
        <v>6310</v>
      </c>
      <c t="s" s="136" r="E9385">
        <v>13410</v>
      </c>
      <c s="150" r="F9385"/>
    </row>
    <row r="9386">
      <c s="113" r="A9386">
        <v>218150000209</v>
      </c>
      <c t="s" s="136" r="B9386">
        <v>6317</v>
      </c>
      <c t="s" s="136" r="C9386">
        <v>6310</v>
      </c>
      <c t="s" s="136" r="D9386">
        <v>6310</v>
      </c>
      <c t="s" s="136" r="E9386">
        <v>10783</v>
      </c>
      <c s="150" r="F9386"/>
    </row>
    <row r="9387">
      <c s="113" r="A9387">
        <v>218150000276</v>
      </c>
      <c t="s" s="136" r="B9387">
        <v>6317</v>
      </c>
      <c t="s" s="136" r="C9387">
        <v>6310</v>
      </c>
      <c t="s" s="136" r="D9387">
        <v>6310</v>
      </c>
      <c t="s" s="136" r="E9387">
        <v>9737</v>
      </c>
      <c s="150" r="F9387"/>
    </row>
    <row r="9388">
      <c s="113" r="A9388">
        <v>218150000535</v>
      </c>
      <c t="s" s="136" r="B9388">
        <v>6317</v>
      </c>
      <c t="s" s="136" r="C9388">
        <v>6310</v>
      </c>
      <c t="s" s="136" r="D9388">
        <v>6310</v>
      </c>
      <c t="s" s="136" r="E9388">
        <v>11475</v>
      </c>
      <c s="150" r="F9388"/>
    </row>
    <row r="9389">
      <c s="113" r="A9389">
        <v>218150000667</v>
      </c>
      <c t="s" s="136" r="B9389">
        <v>6317</v>
      </c>
      <c t="s" s="136" r="C9389">
        <v>6310</v>
      </c>
      <c t="s" s="136" r="D9389">
        <v>6310</v>
      </c>
      <c t="s" s="136" r="E9389">
        <v>13411</v>
      </c>
      <c s="150" r="F9389"/>
    </row>
    <row r="9390">
      <c s="113" r="A9390">
        <v>218150000985</v>
      </c>
      <c t="s" s="136" r="B9390">
        <v>6317</v>
      </c>
      <c t="s" s="136" r="C9390">
        <v>6310</v>
      </c>
      <c t="s" s="136" r="D9390">
        <v>6310</v>
      </c>
      <c t="s" s="136" r="E9390">
        <v>6316</v>
      </c>
      <c s="150" r="F9390"/>
    </row>
    <row r="9391">
      <c s="113" r="A9391">
        <v>218150001094</v>
      </c>
      <c t="s" s="136" r="B9391">
        <v>6317</v>
      </c>
      <c t="s" s="136" r="C9391">
        <v>6310</v>
      </c>
      <c t="s" s="136" r="D9391">
        <v>6310</v>
      </c>
      <c t="s" s="136" r="E9391">
        <v>13412</v>
      </c>
      <c s="150" r="F9391"/>
    </row>
    <row r="9392">
      <c s="113" r="A9392">
        <v>218150001922</v>
      </c>
      <c t="s" s="136" r="B9392">
        <v>6317</v>
      </c>
      <c t="s" s="136" r="C9392">
        <v>6310</v>
      </c>
      <c t="s" s="136" r="D9392">
        <v>6310</v>
      </c>
      <c t="s" s="136" r="E9392">
        <v>13413</v>
      </c>
      <c s="150" r="F9392"/>
    </row>
    <row r="9393">
      <c s="113" r="A9393">
        <v>218150000683</v>
      </c>
      <c t="s" s="136" r="B9393">
        <v>6317</v>
      </c>
      <c t="s" s="136" r="C9393">
        <v>6310</v>
      </c>
      <c t="s" s="136" r="D9393">
        <v>6310</v>
      </c>
      <c t="s" s="136" r="E9393">
        <v>13414</v>
      </c>
      <c s="150" r="F9393"/>
    </row>
    <row r="9394">
      <c s="113" r="A9394">
        <v>218150001523</v>
      </c>
      <c t="s" s="136" r="B9394">
        <v>6317</v>
      </c>
      <c t="s" s="136" r="C9394">
        <v>6310</v>
      </c>
      <c t="s" s="136" r="D9394">
        <v>6310</v>
      </c>
      <c t="s" s="136" r="E9394">
        <v>13415</v>
      </c>
      <c s="150" r="F9394"/>
    </row>
    <row r="9395">
      <c s="113" r="A9395">
        <v>218150001531</v>
      </c>
      <c t="s" s="136" r="B9395">
        <v>6317</v>
      </c>
      <c t="s" s="136" r="C9395">
        <v>6310</v>
      </c>
      <c t="s" s="136" r="D9395">
        <v>6310</v>
      </c>
      <c t="s" s="136" r="E9395">
        <v>13416</v>
      </c>
      <c s="150" r="F9395"/>
    </row>
    <row r="9396">
      <c s="113" r="A9396">
        <v>218150001612</v>
      </c>
      <c t="s" s="136" r="B9396">
        <v>6317</v>
      </c>
      <c t="s" s="136" r="C9396">
        <v>6310</v>
      </c>
      <c t="s" s="136" r="D9396">
        <v>6310</v>
      </c>
      <c t="s" s="136" r="E9396">
        <v>7441</v>
      </c>
      <c s="150" r="F9396"/>
    </row>
    <row r="9397">
      <c s="113" r="A9397">
        <v>218150001647</v>
      </c>
      <c t="s" s="136" r="B9397">
        <v>6317</v>
      </c>
      <c t="s" s="136" r="C9397">
        <v>6310</v>
      </c>
      <c t="s" s="136" r="D9397">
        <v>6310</v>
      </c>
      <c t="s" s="136" r="E9397">
        <v>13417</v>
      </c>
      <c s="150" r="F9397"/>
    </row>
    <row r="9398">
      <c s="113" r="A9398">
        <v>218150001761</v>
      </c>
      <c t="s" s="136" r="B9398">
        <v>6317</v>
      </c>
      <c t="s" s="136" r="C9398">
        <v>6310</v>
      </c>
      <c t="s" s="136" r="D9398">
        <v>6310</v>
      </c>
      <c t="s" s="136" r="E9398">
        <v>13418</v>
      </c>
      <c s="150" r="F9398"/>
    </row>
    <row r="9399">
      <c s="113" r="A9399">
        <v>218150001841</v>
      </c>
      <c t="s" s="136" r="B9399">
        <v>6317</v>
      </c>
      <c t="s" s="136" r="C9399">
        <v>6310</v>
      </c>
      <c t="s" s="136" r="D9399">
        <v>6310</v>
      </c>
      <c t="s" s="136" r="E9399">
        <v>10780</v>
      </c>
      <c s="150" r="F9399"/>
    </row>
    <row r="9400">
      <c s="113" r="A9400">
        <v>218150002007</v>
      </c>
      <c t="s" s="136" r="B9400">
        <v>6317</v>
      </c>
      <c t="s" s="136" r="C9400">
        <v>6310</v>
      </c>
      <c t="s" s="136" r="D9400">
        <v>6310</v>
      </c>
      <c t="s" s="136" r="E9400">
        <v>13419</v>
      </c>
      <c s="150" r="F9400"/>
    </row>
    <row r="9401">
      <c s="113" r="A9401">
        <v>218150002597</v>
      </c>
      <c t="s" s="136" r="B9401">
        <v>6317</v>
      </c>
      <c t="s" s="136" r="C9401">
        <v>6310</v>
      </c>
      <c t="s" s="136" r="D9401">
        <v>6310</v>
      </c>
      <c t="s" s="136" r="E9401">
        <v>13420</v>
      </c>
      <c s="150" r="F9401"/>
    </row>
    <row r="9402">
      <c s="113" r="A9402">
        <v>218150002627</v>
      </c>
      <c t="s" s="136" r="B9402">
        <v>6317</v>
      </c>
      <c t="s" s="136" r="C9402">
        <v>6310</v>
      </c>
      <c t="s" s="136" r="D9402">
        <v>6310</v>
      </c>
      <c t="s" s="136" r="E9402">
        <v>8356</v>
      </c>
      <c s="150" r="F9402"/>
    </row>
    <row r="9403">
      <c s="113" r="A9403">
        <v>218150000233</v>
      </c>
      <c t="s" s="136" r="B9403">
        <v>6317</v>
      </c>
      <c t="s" s="136" r="C9403">
        <v>6310</v>
      </c>
      <c t="s" s="136" r="D9403">
        <v>6310</v>
      </c>
      <c t="s" s="136" r="E9403">
        <v>13421</v>
      </c>
      <c s="150" r="F9403"/>
    </row>
    <row r="9404">
      <c s="113" r="A9404">
        <v>218150000632</v>
      </c>
      <c t="s" s="136" r="B9404">
        <v>6317</v>
      </c>
      <c t="s" s="136" r="C9404">
        <v>6310</v>
      </c>
      <c t="s" s="136" r="D9404">
        <v>6310</v>
      </c>
      <c t="s" s="136" r="E9404">
        <v>13422</v>
      </c>
      <c s="150" r="F9404"/>
    </row>
    <row r="9405">
      <c s="113" r="A9405">
        <v>218150001035</v>
      </c>
      <c t="s" s="136" r="B9405">
        <v>6317</v>
      </c>
      <c t="s" s="136" r="C9405">
        <v>6310</v>
      </c>
      <c t="s" s="136" r="D9405">
        <v>6310</v>
      </c>
      <c t="s" s="136" r="E9405">
        <v>4223</v>
      </c>
      <c s="150" r="F9405"/>
    </row>
    <row r="9406">
      <c s="113" r="A9406">
        <v>218150001272</v>
      </c>
      <c t="s" s="136" r="B9406">
        <v>6317</v>
      </c>
      <c t="s" s="136" r="C9406">
        <v>6310</v>
      </c>
      <c t="s" s="136" r="D9406">
        <v>6310</v>
      </c>
      <c t="s" s="136" r="E9406">
        <v>13423</v>
      </c>
      <c s="150" r="F9406"/>
    </row>
    <row r="9407">
      <c s="113" r="A9407">
        <v>218150001485</v>
      </c>
      <c t="s" s="136" r="B9407">
        <v>6317</v>
      </c>
      <c t="s" s="136" r="C9407">
        <v>6310</v>
      </c>
      <c t="s" s="136" r="D9407">
        <v>6310</v>
      </c>
      <c t="s" s="136" r="E9407">
        <v>6857</v>
      </c>
      <c s="150" r="F9407"/>
    </row>
    <row r="9408">
      <c s="113" r="A9408">
        <v>218150001558</v>
      </c>
      <c t="s" s="136" r="B9408">
        <v>6317</v>
      </c>
      <c t="s" s="136" r="C9408">
        <v>6310</v>
      </c>
      <c t="s" s="136" r="D9408">
        <v>6310</v>
      </c>
      <c t="s" s="136" r="E9408">
        <v>13424</v>
      </c>
      <c s="150" r="F9408"/>
    </row>
    <row r="9409">
      <c s="113" r="A9409">
        <v>218150001566</v>
      </c>
      <c t="s" s="136" r="B9409">
        <v>6317</v>
      </c>
      <c t="s" s="136" r="C9409">
        <v>6310</v>
      </c>
      <c t="s" s="136" r="D9409">
        <v>6310</v>
      </c>
      <c t="s" s="136" r="E9409">
        <v>13425</v>
      </c>
      <c s="150" r="F9409"/>
    </row>
    <row r="9410">
      <c s="113" r="A9410">
        <v>218150001914</v>
      </c>
      <c t="s" s="136" r="B9410">
        <v>6317</v>
      </c>
      <c t="s" s="136" r="C9410">
        <v>6310</v>
      </c>
      <c t="s" s="136" r="D9410">
        <v>6310</v>
      </c>
      <c t="s" s="136" r="E9410">
        <v>13426</v>
      </c>
      <c s="150" r="F9410"/>
    </row>
    <row r="9411">
      <c s="113" r="A9411">
        <v>218150001931</v>
      </c>
      <c t="s" s="136" r="B9411">
        <v>6317</v>
      </c>
      <c t="s" s="136" r="C9411">
        <v>6310</v>
      </c>
      <c t="s" s="136" r="D9411">
        <v>6310</v>
      </c>
      <c t="s" s="136" r="E9411">
        <v>13427</v>
      </c>
      <c s="150" r="F9411"/>
    </row>
    <row r="9412">
      <c s="113" r="A9412">
        <v>218150002139</v>
      </c>
      <c t="s" s="136" r="B9412">
        <v>6317</v>
      </c>
      <c t="s" s="136" r="C9412">
        <v>6310</v>
      </c>
      <c t="s" s="136" r="D9412">
        <v>6310</v>
      </c>
      <c t="s" s="136" r="E9412">
        <v>8572</v>
      </c>
      <c s="150" r="F9412"/>
    </row>
    <row r="9413">
      <c s="113" r="A9413">
        <v>218150002210</v>
      </c>
      <c t="s" s="136" r="B9413">
        <v>6317</v>
      </c>
      <c t="s" s="136" r="C9413">
        <v>6310</v>
      </c>
      <c t="s" s="136" r="D9413">
        <v>6310</v>
      </c>
      <c t="s" s="136" r="E9413">
        <v>13428</v>
      </c>
      <c s="150" r="F9413"/>
    </row>
    <row r="9414">
      <c s="113" r="A9414">
        <v>218150002236</v>
      </c>
      <c t="s" s="136" r="B9414">
        <v>6317</v>
      </c>
      <c t="s" s="136" r="C9414">
        <v>6310</v>
      </c>
      <c t="s" s="136" r="D9414">
        <v>6310</v>
      </c>
      <c t="s" s="136" r="E9414">
        <v>12595</v>
      </c>
      <c s="150" r="F9414"/>
    </row>
    <row r="9415">
      <c s="113" r="A9415">
        <v>218150002376</v>
      </c>
      <c t="s" s="136" r="B9415">
        <v>6317</v>
      </c>
      <c t="s" s="136" r="C9415">
        <v>6310</v>
      </c>
      <c t="s" s="136" r="D9415">
        <v>6310</v>
      </c>
      <c t="s" s="136" r="E9415">
        <v>13429</v>
      </c>
      <c s="150" r="F9415"/>
    </row>
    <row r="9416">
      <c s="113" r="A9416">
        <v>218150002678</v>
      </c>
      <c t="s" s="136" r="B9416">
        <v>6317</v>
      </c>
      <c t="s" s="136" r="C9416">
        <v>6310</v>
      </c>
      <c t="s" s="136" r="D9416">
        <v>6310</v>
      </c>
      <c t="s" s="136" r="E9416">
        <v>13355</v>
      </c>
      <c s="150" r="F9416"/>
    </row>
    <row r="9417">
      <c s="113" r="A9417">
        <v>218150000161</v>
      </c>
      <c t="s" s="136" r="B9417">
        <v>6317</v>
      </c>
      <c t="s" s="136" r="C9417">
        <v>6310</v>
      </c>
      <c t="s" s="136" r="D9417">
        <v>6310</v>
      </c>
      <c t="s" s="136" r="E9417">
        <v>13430</v>
      </c>
      <c s="150" r="F9417"/>
    </row>
    <row r="9418">
      <c s="113" r="A9418">
        <v>218150000241</v>
      </c>
      <c t="s" s="136" r="B9418">
        <v>6317</v>
      </c>
      <c t="s" s="136" r="C9418">
        <v>6310</v>
      </c>
      <c t="s" s="136" r="D9418">
        <v>6310</v>
      </c>
      <c t="s" s="136" r="E9418">
        <v>13431</v>
      </c>
      <c s="150" r="F9418"/>
    </row>
    <row r="9419">
      <c s="113" r="A9419">
        <v>218150000608</v>
      </c>
      <c t="s" s="136" r="B9419">
        <v>6317</v>
      </c>
      <c t="s" s="136" r="C9419">
        <v>6310</v>
      </c>
      <c t="s" s="136" r="D9419">
        <v>6310</v>
      </c>
      <c t="s" s="136" r="E9419">
        <v>10728</v>
      </c>
      <c s="150" r="F9419"/>
    </row>
    <row r="9420">
      <c s="113" r="A9420">
        <v>218150001191</v>
      </c>
      <c t="s" s="136" r="B9420">
        <v>6317</v>
      </c>
      <c t="s" s="136" r="C9420">
        <v>6310</v>
      </c>
      <c t="s" s="136" r="D9420">
        <v>6310</v>
      </c>
      <c t="s" s="136" r="E9420">
        <v>13432</v>
      </c>
      <c s="150" r="F9420"/>
    </row>
    <row r="9421">
      <c s="113" r="A9421">
        <v>218150001825</v>
      </c>
      <c t="s" s="136" r="B9421">
        <v>6317</v>
      </c>
      <c t="s" s="136" r="C9421">
        <v>6310</v>
      </c>
      <c t="s" s="136" r="D9421">
        <v>6310</v>
      </c>
      <c t="s" s="136" r="E9421">
        <v>13433</v>
      </c>
      <c s="150" r="F9421"/>
    </row>
    <row r="9422">
      <c s="113" r="A9422">
        <v>218150001833</v>
      </c>
      <c t="s" s="136" r="B9422">
        <v>6317</v>
      </c>
      <c t="s" s="136" r="C9422">
        <v>6310</v>
      </c>
      <c t="s" s="136" r="D9422">
        <v>6310</v>
      </c>
      <c t="s" s="136" r="E9422">
        <v>13434</v>
      </c>
      <c s="150" r="F9422"/>
    </row>
    <row r="9423">
      <c s="113" r="A9423">
        <v>218150001892</v>
      </c>
      <c t="s" s="136" r="B9423">
        <v>6317</v>
      </c>
      <c t="s" s="136" r="C9423">
        <v>6310</v>
      </c>
      <c t="s" s="136" r="D9423">
        <v>6310</v>
      </c>
      <c t="s" s="136" r="E9423">
        <v>13435</v>
      </c>
      <c s="150" r="F9423"/>
    </row>
    <row r="9424">
      <c s="113" r="A9424">
        <v>218150002040</v>
      </c>
      <c t="s" s="136" r="B9424">
        <v>6317</v>
      </c>
      <c t="s" s="136" r="C9424">
        <v>6310</v>
      </c>
      <c t="s" s="136" r="D9424">
        <v>6310</v>
      </c>
      <c t="s" s="136" r="E9424">
        <v>13436</v>
      </c>
      <c s="150" r="F9424"/>
    </row>
    <row r="9425">
      <c s="113" r="A9425">
        <v>218150002198</v>
      </c>
      <c t="s" s="136" r="B9425">
        <v>6317</v>
      </c>
      <c t="s" s="136" r="C9425">
        <v>6310</v>
      </c>
      <c t="s" s="136" r="D9425">
        <v>6310</v>
      </c>
      <c t="s" s="136" r="E9425">
        <v>4339</v>
      </c>
      <c s="150" r="F9425"/>
    </row>
    <row r="9426">
      <c s="113" r="A9426">
        <v>218150002228</v>
      </c>
      <c t="s" s="136" r="B9426">
        <v>6317</v>
      </c>
      <c t="s" s="136" r="C9426">
        <v>6310</v>
      </c>
      <c t="s" s="136" r="D9426">
        <v>6310</v>
      </c>
      <c t="s" s="136" r="E9426">
        <v>13437</v>
      </c>
      <c s="150" r="F9426"/>
    </row>
    <row r="9427">
      <c s="113" r="A9427">
        <v>218150002309</v>
      </c>
      <c t="s" s="136" r="B9427">
        <v>6317</v>
      </c>
      <c t="s" s="136" r="C9427">
        <v>6310</v>
      </c>
      <c t="s" s="136" r="D9427">
        <v>6310</v>
      </c>
      <c t="s" s="136" r="E9427">
        <v>5594</v>
      </c>
      <c s="150" r="F9427"/>
    </row>
    <row r="9428">
      <c s="113" r="A9428">
        <v>218150000284</v>
      </c>
      <c t="s" s="136" r="B9428">
        <v>6317</v>
      </c>
      <c t="s" s="136" r="C9428">
        <v>6310</v>
      </c>
      <c t="s" s="136" r="D9428">
        <v>6310</v>
      </c>
      <c t="s" s="136" r="E9428">
        <v>13438</v>
      </c>
      <c s="150" r="F9428"/>
    </row>
    <row r="9429">
      <c s="113" r="A9429">
        <v>218150000560</v>
      </c>
      <c t="s" s="136" r="B9429">
        <v>6317</v>
      </c>
      <c t="s" s="136" r="C9429">
        <v>6310</v>
      </c>
      <c t="s" s="136" r="D9429">
        <v>6310</v>
      </c>
      <c t="s" s="136" r="E9429">
        <v>13439</v>
      </c>
      <c s="150" r="F9429"/>
    </row>
    <row r="9430">
      <c s="113" r="A9430">
        <v>218150001116</v>
      </c>
      <c t="s" s="136" r="B9430">
        <v>6317</v>
      </c>
      <c t="s" s="136" r="C9430">
        <v>6310</v>
      </c>
      <c t="s" s="136" r="D9430">
        <v>6310</v>
      </c>
      <c t="s" s="136" r="E9430">
        <v>5285</v>
      </c>
      <c s="150" r="F9430"/>
    </row>
    <row r="9431">
      <c s="113" r="A9431">
        <v>218150001159</v>
      </c>
      <c t="s" s="136" r="B9431">
        <v>6317</v>
      </c>
      <c t="s" s="136" r="C9431">
        <v>6310</v>
      </c>
      <c t="s" s="136" r="D9431">
        <v>6310</v>
      </c>
      <c t="s" s="136" r="E9431">
        <v>13440</v>
      </c>
      <c s="150" r="F9431"/>
    </row>
    <row r="9432">
      <c s="113" r="A9432">
        <v>218150001728</v>
      </c>
      <c t="s" s="136" r="B9432">
        <v>6317</v>
      </c>
      <c t="s" s="136" r="C9432">
        <v>6310</v>
      </c>
      <c t="s" s="136" r="D9432">
        <v>6310</v>
      </c>
      <c t="s" s="136" r="E9432">
        <v>13441</v>
      </c>
      <c s="150" r="F9432"/>
    </row>
    <row r="9433">
      <c s="113" r="A9433">
        <v>218150001736</v>
      </c>
      <c t="s" s="136" r="B9433">
        <v>6317</v>
      </c>
      <c t="s" s="136" r="C9433">
        <v>6310</v>
      </c>
      <c t="s" s="136" r="D9433">
        <v>6310</v>
      </c>
      <c t="s" s="136" r="E9433">
        <v>13442</v>
      </c>
      <c s="150" r="F9433"/>
    </row>
    <row r="9434">
      <c s="113" r="A9434">
        <v>218150001744</v>
      </c>
      <c t="s" s="136" r="B9434">
        <v>6317</v>
      </c>
      <c t="s" s="136" r="C9434">
        <v>6310</v>
      </c>
      <c t="s" s="136" r="D9434">
        <v>6310</v>
      </c>
      <c t="s" s="136" r="E9434">
        <v>11219</v>
      </c>
      <c s="150" r="F9434"/>
    </row>
    <row r="9435">
      <c s="113" r="A9435">
        <v>218150002163</v>
      </c>
      <c t="s" s="136" r="B9435">
        <v>6317</v>
      </c>
      <c t="s" s="136" r="C9435">
        <v>6310</v>
      </c>
      <c t="s" s="136" r="D9435">
        <v>6310</v>
      </c>
      <c t="s" s="136" r="E9435">
        <v>13443</v>
      </c>
      <c s="150" r="F9435"/>
    </row>
    <row r="9436">
      <c s="113" r="A9436">
        <v>218150002180</v>
      </c>
      <c t="s" s="136" r="B9436">
        <v>6317</v>
      </c>
      <c t="s" s="136" r="C9436">
        <v>6310</v>
      </c>
      <c t="s" s="136" r="D9436">
        <v>6310</v>
      </c>
      <c t="s" s="136" r="E9436">
        <v>13444</v>
      </c>
      <c s="150" r="F9436"/>
    </row>
    <row r="9437">
      <c s="113" r="A9437">
        <v>218150002350</v>
      </c>
      <c t="s" s="136" r="B9437">
        <v>6317</v>
      </c>
      <c t="s" s="136" r="C9437">
        <v>6310</v>
      </c>
      <c t="s" s="136" r="D9437">
        <v>6310</v>
      </c>
      <c t="s" s="136" r="E9437">
        <v>13445</v>
      </c>
      <c s="150" r="F9437"/>
    </row>
    <row r="9438">
      <c s="113" r="A9438">
        <v>218150002553</v>
      </c>
      <c t="s" s="136" r="B9438">
        <v>6317</v>
      </c>
      <c t="s" s="136" r="C9438">
        <v>6310</v>
      </c>
      <c t="s" s="136" r="D9438">
        <v>6310</v>
      </c>
      <c t="s" s="136" r="E9438">
        <v>11227</v>
      </c>
      <c s="150" r="F9438"/>
    </row>
    <row r="9439">
      <c s="113" r="A9439">
        <v>218150002560</v>
      </c>
      <c t="s" s="136" r="B9439">
        <v>6317</v>
      </c>
      <c t="s" s="136" r="C9439">
        <v>6310</v>
      </c>
      <c t="s" s="136" r="D9439">
        <v>6310</v>
      </c>
      <c t="s" s="136" r="E9439">
        <v>11439</v>
      </c>
      <c s="150" r="F9439"/>
    </row>
    <row r="9440">
      <c s="113" r="A9440">
        <v>218150002578</v>
      </c>
      <c t="s" s="136" r="B9440">
        <v>6317</v>
      </c>
      <c t="s" s="136" r="C9440">
        <v>6310</v>
      </c>
      <c t="s" s="136" r="D9440">
        <v>6310</v>
      </c>
      <c t="s" s="136" r="E9440">
        <v>4953</v>
      </c>
      <c s="150" r="F9440"/>
    </row>
    <row r="9441">
      <c s="113" r="A9441">
        <v>218205000271</v>
      </c>
      <c t="s" s="136" r="B9441">
        <v>6320</v>
      </c>
      <c t="s" s="136" r="C9441">
        <v>6310</v>
      </c>
      <c t="s" s="136" r="D9441">
        <v>6310</v>
      </c>
      <c t="s" s="136" r="E9441">
        <v>13446</v>
      </c>
      <c s="150" r="F9441"/>
    </row>
    <row r="9442">
      <c s="113" r="A9442">
        <v>218205000491</v>
      </c>
      <c t="s" s="136" r="B9442">
        <v>6320</v>
      </c>
      <c t="s" s="136" r="C9442">
        <v>6310</v>
      </c>
      <c t="s" s="136" r="D9442">
        <v>6310</v>
      </c>
      <c t="s" s="136" r="E9442">
        <v>10527</v>
      </c>
      <c s="150" r="F9442"/>
    </row>
    <row r="9443">
      <c s="113" r="A9443">
        <v>218205000645</v>
      </c>
      <c t="s" s="136" r="B9443">
        <v>6320</v>
      </c>
      <c t="s" s="136" r="C9443">
        <v>6310</v>
      </c>
      <c t="s" s="136" r="D9443">
        <v>6310</v>
      </c>
      <c t="s" s="136" r="E9443">
        <v>13447</v>
      </c>
      <c s="150" r="F9443"/>
    </row>
    <row r="9444">
      <c s="113" r="A9444">
        <v>218205000670</v>
      </c>
      <c t="s" s="136" r="B9444">
        <v>6320</v>
      </c>
      <c t="s" s="136" r="C9444">
        <v>6310</v>
      </c>
      <c t="s" s="136" r="D9444">
        <v>6310</v>
      </c>
      <c t="s" s="136" r="E9444">
        <v>13448</v>
      </c>
      <c s="150" r="F9444"/>
    </row>
    <row r="9445">
      <c s="113" r="A9445">
        <v>218205000696</v>
      </c>
      <c t="s" s="136" r="B9445">
        <v>6320</v>
      </c>
      <c t="s" s="136" r="C9445">
        <v>6310</v>
      </c>
      <c t="s" s="136" r="D9445">
        <v>6310</v>
      </c>
      <c t="s" s="136" r="E9445">
        <v>13449</v>
      </c>
      <c s="150" r="F9445"/>
    </row>
    <row r="9446">
      <c s="113" r="A9446">
        <v>218205000726</v>
      </c>
      <c t="s" s="136" r="B9446">
        <v>6320</v>
      </c>
      <c t="s" s="136" r="C9446">
        <v>6310</v>
      </c>
      <c t="s" s="136" r="D9446">
        <v>6310</v>
      </c>
      <c t="s" s="136" r="E9446">
        <v>10631</v>
      </c>
      <c s="150" r="F9446"/>
    </row>
    <row r="9447">
      <c s="113" r="A9447">
        <v>218205000734</v>
      </c>
      <c t="s" s="136" r="B9447">
        <v>6320</v>
      </c>
      <c t="s" s="136" r="C9447">
        <v>6310</v>
      </c>
      <c t="s" s="136" r="D9447">
        <v>6310</v>
      </c>
      <c t="s" s="136" r="E9447">
        <v>13450</v>
      </c>
      <c s="150" r="F9447"/>
    </row>
    <row r="9448">
      <c s="113" r="A9448">
        <v>218205000742</v>
      </c>
      <c t="s" s="136" r="B9448">
        <v>6320</v>
      </c>
      <c t="s" s="136" r="C9448">
        <v>6310</v>
      </c>
      <c t="s" s="136" r="D9448">
        <v>6310</v>
      </c>
      <c t="s" s="136" r="E9448">
        <v>8409</v>
      </c>
      <c s="150" r="F9448"/>
    </row>
    <row r="9449">
      <c s="113" r="A9449">
        <v>218205000106</v>
      </c>
      <c t="s" s="136" r="B9449">
        <v>6320</v>
      </c>
      <c t="s" s="136" r="C9449">
        <v>6310</v>
      </c>
      <c t="s" s="136" r="D9449">
        <v>6310</v>
      </c>
      <c t="s" s="136" r="E9449">
        <v>13451</v>
      </c>
      <c s="150" r="F9449"/>
    </row>
    <row r="9450">
      <c s="113" r="A9450">
        <v>218205000173</v>
      </c>
      <c t="s" s="136" r="B9450">
        <v>6320</v>
      </c>
      <c t="s" s="136" r="C9450">
        <v>6310</v>
      </c>
      <c t="s" s="136" r="D9450">
        <v>6310</v>
      </c>
      <c t="s" s="136" r="E9450">
        <v>13452</v>
      </c>
      <c s="150" r="F9450"/>
    </row>
    <row r="9451">
      <c s="113" r="A9451">
        <v>218205000238</v>
      </c>
      <c t="s" s="136" r="B9451">
        <v>6320</v>
      </c>
      <c t="s" s="136" r="C9451">
        <v>6310</v>
      </c>
      <c t="s" s="136" r="D9451">
        <v>6310</v>
      </c>
      <c t="s" s="136" r="E9451">
        <v>13453</v>
      </c>
      <c s="150" r="F9451"/>
    </row>
    <row r="9452">
      <c s="113" r="A9452">
        <v>218205000262</v>
      </c>
      <c t="s" s="136" r="B9452">
        <v>6320</v>
      </c>
      <c t="s" s="136" r="C9452">
        <v>6310</v>
      </c>
      <c t="s" s="136" r="D9452">
        <v>6310</v>
      </c>
      <c t="s" s="136" r="E9452">
        <v>13454</v>
      </c>
      <c s="150" r="F9452"/>
    </row>
    <row r="9453">
      <c s="113" r="A9453">
        <v>218205000335</v>
      </c>
      <c t="s" s="136" r="B9453">
        <v>6320</v>
      </c>
      <c t="s" s="136" r="C9453">
        <v>6310</v>
      </c>
      <c t="s" s="136" r="D9453">
        <v>6310</v>
      </c>
      <c t="s" s="136" r="E9453">
        <v>6297</v>
      </c>
      <c s="150" r="F9453"/>
    </row>
    <row r="9454">
      <c s="113" r="A9454">
        <v>218205000505</v>
      </c>
      <c t="s" s="136" r="B9454">
        <v>6320</v>
      </c>
      <c t="s" s="136" r="C9454">
        <v>6310</v>
      </c>
      <c t="s" s="136" r="D9454">
        <v>6310</v>
      </c>
      <c t="s" s="136" r="E9454">
        <v>9581</v>
      </c>
      <c s="150" r="F9454"/>
    </row>
    <row r="9455">
      <c s="113" r="A9455">
        <v>218205000599</v>
      </c>
      <c t="s" s="136" r="B9455">
        <v>6320</v>
      </c>
      <c t="s" s="136" r="C9455">
        <v>6310</v>
      </c>
      <c t="s" s="136" r="D9455">
        <v>6310</v>
      </c>
      <c t="s" s="136" r="E9455">
        <v>5698</v>
      </c>
      <c s="150" r="F9455"/>
    </row>
    <row r="9456">
      <c s="113" r="A9456">
        <v>218205000653</v>
      </c>
      <c t="s" s="136" r="B9456">
        <v>6320</v>
      </c>
      <c t="s" s="136" r="C9456">
        <v>6310</v>
      </c>
      <c t="s" s="136" r="D9456">
        <v>6310</v>
      </c>
      <c t="s" s="136" r="E9456">
        <v>13404</v>
      </c>
      <c s="150" r="F9456"/>
    </row>
    <row r="9457">
      <c s="113" r="A9457">
        <v>218205000661</v>
      </c>
      <c t="s" s="136" r="B9457">
        <v>6320</v>
      </c>
      <c t="s" s="136" r="C9457">
        <v>6310</v>
      </c>
      <c t="s" s="136" r="D9457">
        <v>6310</v>
      </c>
      <c t="s" s="136" r="E9457">
        <v>13455</v>
      </c>
      <c s="150" r="F9457"/>
    </row>
    <row r="9458">
      <c s="113" r="A9458">
        <v>218205000688</v>
      </c>
      <c t="s" s="136" r="B9458">
        <v>6320</v>
      </c>
      <c t="s" s="136" r="C9458">
        <v>6310</v>
      </c>
      <c t="s" s="136" r="D9458">
        <v>6310</v>
      </c>
      <c t="s" s="136" r="E9458">
        <v>8469</v>
      </c>
      <c s="150" r="F9458"/>
    </row>
    <row r="9459">
      <c s="50" r="A9459">
        <v>183256000013</v>
      </c>
      <c t="s" s="103" r="B9459">
        <v>11403</v>
      </c>
      <c t="s" s="103" r="C9459">
        <v>4881</v>
      </c>
      <c t="s" s="103" r="D9459">
        <v>6310</v>
      </c>
      <c t="s" s="103" r="E9459">
        <v>5675</v>
      </c>
      <c s="150" r="F9459"/>
    </row>
    <row r="9460">
      <c s="50" r="A9460">
        <v>183256000021</v>
      </c>
      <c t="s" s="103" r="B9460">
        <v>11403</v>
      </c>
      <c t="s" s="103" r="C9460">
        <v>4881</v>
      </c>
      <c t="s" s="103" r="D9460">
        <v>6310</v>
      </c>
      <c t="s" s="103" r="E9460">
        <v>11070</v>
      </c>
      <c s="150" r="F9460"/>
    </row>
    <row r="9461">
      <c s="113" r="A9461">
        <v>218410000101</v>
      </c>
      <c t="s" s="136" r="B9461">
        <v>13456</v>
      </c>
      <c t="s" s="136" r="C9461">
        <v>6310</v>
      </c>
      <c t="s" s="136" r="D9461">
        <v>6310</v>
      </c>
      <c t="s" s="136" r="E9461">
        <v>13457</v>
      </c>
      <c s="150" r="F9461"/>
    </row>
    <row r="9462">
      <c s="113" r="A9462">
        <v>218410000232</v>
      </c>
      <c t="s" s="136" r="B9462">
        <v>13456</v>
      </c>
      <c t="s" s="136" r="C9462">
        <v>6310</v>
      </c>
      <c t="s" s="136" r="D9462">
        <v>6310</v>
      </c>
      <c t="s" s="136" r="E9462">
        <v>13458</v>
      </c>
      <c s="150" r="F9462"/>
    </row>
    <row r="9463">
      <c s="113" r="A9463">
        <v>218410001131</v>
      </c>
      <c t="s" s="136" r="B9463">
        <v>13456</v>
      </c>
      <c t="s" s="136" r="C9463">
        <v>6310</v>
      </c>
      <c t="s" s="136" r="D9463">
        <v>6310</v>
      </c>
      <c t="s" s="136" r="E9463">
        <v>13459</v>
      </c>
      <c s="150" r="F9463"/>
    </row>
    <row r="9464">
      <c s="113" r="A9464">
        <v>218410001301</v>
      </c>
      <c t="s" s="136" r="B9464">
        <v>13456</v>
      </c>
      <c t="s" s="136" r="C9464">
        <v>6310</v>
      </c>
      <c t="s" s="136" r="D9464">
        <v>6310</v>
      </c>
      <c t="s" s="136" r="E9464">
        <v>13460</v>
      </c>
      <c s="150" r="F9464"/>
    </row>
    <row r="9465">
      <c s="113" r="A9465">
        <v>218410001310</v>
      </c>
      <c t="s" s="136" r="B9465">
        <v>13456</v>
      </c>
      <c t="s" s="136" r="C9465">
        <v>6310</v>
      </c>
      <c t="s" s="136" r="D9465">
        <v>6310</v>
      </c>
      <c t="s" s="136" r="E9465">
        <v>13461</v>
      </c>
      <c s="150" r="F9465"/>
    </row>
    <row r="9466">
      <c s="113" r="A9466">
        <v>218410001441</v>
      </c>
      <c t="s" s="136" r="B9466">
        <v>13456</v>
      </c>
      <c t="s" s="136" r="C9466">
        <v>6310</v>
      </c>
      <c t="s" s="136" r="D9466">
        <v>6310</v>
      </c>
      <c t="s" s="136" r="E9466">
        <v>13462</v>
      </c>
      <c s="150" r="F9466"/>
    </row>
    <row r="9467">
      <c s="113" r="A9467">
        <v>283256001162</v>
      </c>
      <c t="s" s="136" r="B9467">
        <v>13456</v>
      </c>
      <c t="s" s="136" r="C9467">
        <v>6310</v>
      </c>
      <c t="s" s="136" r="D9467">
        <v>6310</v>
      </c>
      <c t="s" s="136" r="E9467">
        <v>13463</v>
      </c>
      <c s="150" r="F9467"/>
    </row>
    <row r="9468">
      <c s="113" r="A9468">
        <v>218410000119</v>
      </c>
      <c t="s" s="136" r="B9468">
        <v>13456</v>
      </c>
      <c t="s" s="136" r="C9468">
        <v>6310</v>
      </c>
      <c t="s" s="136" r="D9468">
        <v>6310</v>
      </c>
      <c t="s" s="136" r="E9468">
        <v>13464</v>
      </c>
      <c s="150" r="F9468"/>
    </row>
    <row r="9469">
      <c s="113" r="A9469">
        <v>283410000531</v>
      </c>
      <c t="s" s="136" r="B9469">
        <v>13456</v>
      </c>
      <c t="s" s="136" r="C9469">
        <v>6310</v>
      </c>
      <c t="s" s="136" r="D9469">
        <v>6310</v>
      </c>
      <c t="s" s="136" r="E9469">
        <v>13465</v>
      </c>
      <c s="150" r="F9469"/>
    </row>
    <row r="9470">
      <c s="113" r="A9470">
        <v>283410000565</v>
      </c>
      <c t="s" s="136" r="B9470">
        <v>13456</v>
      </c>
      <c t="s" s="136" r="C9470">
        <v>6310</v>
      </c>
      <c t="s" s="136" r="D9470">
        <v>6310</v>
      </c>
      <c t="s" s="136" r="E9470">
        <v>13466</v>
      </c>
      <c s="150" r="F9470"/>
    </row>
    <row r="9471">
      <c s="113" r="A9471">
        <v>218410000194</v>
      </c>
      <c t="s" s="136" r="B9471">
        <v>13456</v>
      </c>
      <c t="s" s="136" r="C9471">
        <v>6310</v>
      </c>
      <c t="s" s="136" r="D9471">
        <v>6310</v>
      </c>
      <c t="s" s="136" r="E9471">
        <v>6314</v>
      </c>
      <c s="150" r="F9471"/>
    </row>
    <row r="9472">
      <c s="113" r="A9472">
        <v>218410000275</v>
      </c>
      <c t="s" s="136" r="B9472">
        <v>13456</v>
      </c>
      <c t="s" s="136" r="C9472">
        <v>6310</v>
      </c>
      <c t="s" s="136" r="D9472">
        <v>6310</v>
      </c>
      <c t="s" s="136" r="E9472">
        <v>13467</v>
      </c>
      <c s="150" r="F9472"/>
    </row>
    <row r="9473">
      <c s="113" r="A9473">
        <v>218410000097</v>
      </c>
      <c t="s" s="136" r="B9473">
        <v>13456</v>
      </c>
      <c t="s" s="136" r="C9473">
        <v>6310</v>
      </c>
      <c t="s" s="136" r="D9473">
        <v>6310</v>
      </c>
      <c t="s" s="136" r="E9473">
        <v>13468</v>
      </c>
      <c s="150" r="F9473"/>
    </row>
    <row r="9474">
      <c s="113" r="A9474">
        <v>218410000186</v>
      </c>
      <c t="s" s="136" r="B9474">
        <v>13456</v>
      </c>
      <c t="s" s="136" r="C9474">
        <v>6310</v>
      </c>
      <c t="s" s="136" r="D9474">
        <v>6310</v>
      </c>
      <c t="s" s="136" r="E9474">
        <v>13469</v>
      </c>
      <c s="150" r="F9474"/>
    </row>
    <row r="9475">
      <c s="113" r="A9475">
        <v>218410000267</v>
      </c>
      <c t="s" s="136" r="B9475">
        <v>13456</v>
      </c>
      <c t="s" s="136" r="C9475">
        <v>6310</v>
      </c>
      <c t="s" s="136" r="D9475">
        <v>6310</v>
      </c>
      <c t="s" s="136" r="E9475">
        <v>13470</v>
      </c>
      <c s="150" r="F9475"/>
    </row>
    <row r="9476">
      <c s="113" r="A9476">
        <v>218410000470</v>
      </c>
      <c t="s" s="136" r="B9476">
        <v>13456</v>
      </c>
      <c t="s" s="136" r="C9476">
        <v>6310</v>
      </c>
      <c t="s" s="136" r="D9476">
        <v>6310</v>
      </c>
      <c t="s" s="136" r="E9476">
        <v>5584</v>
      </c>
      <c s="150" r="F9476"/>
    </row>
    <row r="9477">
      <c s="113" r="A9477">
        <v>218410000682</v>
      </c>
      <c t="s" s="136" r="B9477">
        <v>13456</v>
      </c>
      <c t="s" s="136" r="C9477">
        <v>6310</v>
      </c>
      <c t="s" s="136" r="D9477">
        <v>6310</v>
      </c>
      <c t="s" s="136" r="E9477">
        <v>1938</v>
      </c>
      <c s="150" r="F9477"/>
    </row>
    <row r="9478">
      <c s="113" r="A9478">
        <v>218410001271</v>
      </c>
      <c t="s" s="136" r="B9478">
        <v>13456</v>
      </c>
      <c t="s" s="136" r="C9478">
        <v>6310</v>
      </c>
      <c t="s" s="136" r="D9478">
        <v>6310</v>
      </c>
      <c t="s" s="136" r="E9478">
        <v>13471</v>
      </c>
      <c s="150" r="F9478"/>
    </row>
    <row r="9479">
      <c s="113" r="A9479">
        <v>218410001344</v>
      </c>
      <c t="s" s="136" r="B9479">
        <v>13456</v>
      </c>
      <c t="s" s="136" r="C9479">
        <v>6310</v>
      </c>
      <c t="s" s="136" r="D9479">
        <v>6310</v>
      </c>
      <c t="s" s="136" r="E9479">
        <v>13447</v>
      </c>
      <c s="150" r="F9479"/>
    </row>
    <row r="9480">
      <c s="113" r="A9480">
        <v>218410001395</v>
      </c>
      <c t="s" s="136" r="B9480">
        <v>13456</v>
      </c>
      <c t="s" s="136" r="C9480">
        <v>6310</v>
      </c>
      <c t="s" s="136" r="D9480">
        <v>6310</v>
      </c>
      <c t="s" s="136" r="E9480">
        <v>13472</v>
      </c>
      <c s="150" r="F9480"/>
    </row>
    <row r="9481">
      <c s="113" r="A9481">
        <v>218410001409</v>
      </c>
      <c t="s" s="136" r="B9481">
        <v>13456</v>
      </c>
      <c t="s" s="136" r="C9481">
        <v>6310</v>
      </c>
      <c t="s" s="136" r="D9481">
        <v>6310</v>
      </c>
      <c t="s" s="136" r="E9481">
        <v>13473</v>
      </c>
      <c s="150" r="F9481"/>
    </row>
    <row r="9482">
      <c s="113" r="A9482">
        <v>218410001859</v>
      </c>
      <c t="s" s="136" r="B9482">
        <v>13456</v>
      </c>
      <c t="s" s="136" r="C9482">
        <v>6310</v>
      </c>
      <c t="s" s="136" r="D9482">
        <v>6310</v>
      </c>
      <c t="s" s="136" r="E9482">
        <v>8398</v>
      </c>
      <c s="150" r="F9482"/>
    </row>
    <row r="9483">
      <c s="113" r="A9483">
        <v>218460000209</v>
      </c>
      <c t="s" s="136" r="B9483">
        <v>11407</v>
      </c>
      <c t="s" s="136" r="C9483">
        <v>6310</v>
      </c>
      <c t="s" s="136" r="D9483">
        <v>6310</v>
      </c>
      <c t="s" s="136" r="E9483">
        <v>13474</v>
      </c>
      <c s="150" r="F9483"/>
    </row>
    <row r="9484">
      <c s="113" r="A9484">
        <v>218460001526</v>
      </c>
      <c t="s" s="136" r="B9484">
        <v>11407</v>
      </c>
      <c t="s" s="136" r="C9484">
        <v>6310</v>
      </c>
      <c t="s" s="136" r="D9484">
        <v>6310</v>
      </c>
      <c t="s" s="136" r="E9484">
        <v>13475</v>
      </c>
      <c s="150" r="F9484"/>
    </row>
    <row r="9485">
      <c s="113" r="A9485">
        <v>283460000124</v>
      </c>
      <c t="s" s="136" r="B9485">
        <v>11407</v>
      </c>
      <c t="s" s="136" r="C9485">
        <v>6310</v>
      </c>
      <c t="s" s="136" r="D9485">
        <v>6310</v>
      </c>
      <c t="s" s="136" r="E9485">
        <v>5590</v>
      </c>
      <c s="150" r="F9485"/>
    </row>
    <row r="9486">
      <c s="113" r="A9486">
        <v>283460000183</v>
      </c>
      <c t="s" s="136" r="B9486">
        <v>11407</v>
      </c>
      <c t="s" s="136" r="C9486">
        <v>6310</v>
      </c>
      <c t="s" s="136" r="D9486">
        <v>6310</v>
      </c>
      <c t="s" s="136" r="E9486">
        <v>10770</v>
      </c>
      <c s="150" r="F9486"/>
    </row>
    <row r="9487">
      <c s="113" r="A9487">
        <v>283460000205</v>
      </c>
      <c t="s" s="136" r="B9487">
        <v>11407</v>
      </c>
      <c t="s" s="136" r="C9487">
        <v>6310</v>
      </c>
      <c t="s" s="136" r="D9487">
        <v>6310</v>
      </c>
      <c t="s" s="136" r="E9487">
        <v>7303</v>
      </c>
      <c s="150" r="F9487"/>
    </row>
    <row r="9488">
      <c s="113" r="A9488">
        <v>283460000337</v>
      </c>
      <c t="s" s="136" r="B9488">
        <v>11407</v>
      </c>
      <c t="s" s="136" r="C9488">
        <v>6310</v>
      </c>
      <c t="s" s="136" r="D9488">
        <v>6310</v>
      </c>
      <c t="s" s="136" r="E9488">
        <v>13476</v>
      </c>
      <c s="150" r="F9488"/>
    </row>
    <row r="9489">
      <c s="113" r="A9489">
        <v>283460000469</v>
      </c>
      <c t="s" s="136" r="B9489">
        <v>11407</v>
      </c>
      <c t="s" s="136" r="C9489">
        <v>6310</v>
      </c>
      <c t="s" s="136" r="D9489">
        <v>6310</v>
      </c>
      <c t="s" s="136" r="E9489">
        <v>13477</v>
      </c>
      <c s="150" r="F9489"/>
    </row>
    <row r="9490">
      <c s="113" r="A9490">
        <v>283460000566</v>
      </c>
      <c t="s" s="136" r="B9490">
        <v>11407</v>
      </c>
      <c t="s" s="136" r="C9490">
        <v>6310</v>
      </c>
      <c t="s" s="136" r="D9490">
        <v>6310</v>
      </c>
      <c t="s" s="136" r="E9490">
        <v>13478</v>
      </c>
      <c s="150" r="F9490"/>
    </row>
    <row r="9491">
      <c s="113" r="A9491">
        <v>283460000710</v>
      </c>
      <c t="s" s="136" r="B9491">
        <v>11407</v>
      </c>
      <c t="s" s="136" r="C9491">
        <v>6310</v>
      </c>
      <c t="s" s="136" r="D9491">
        <v>6310</v>
      </c>
      <c t="s" s="136" r="E9491">
        <v>1824</v>
      </c>
      <c s="150" r="F9491"/>
    </row>
    <row r="9492">
      <c s="113" r="A9492">
        <v>283460000965</v>
      </c>
      <c t="s" s="136" r="B9492">
        <v>11407</v>
      </c>
      <c t="s" s="136" r="C9492">
        <v>6310</v>
      </c>
      <c t="s" s="136" r="D9492">
        <v>6310</v>
      </c>
      <c t="s" s="136" r="E9492">
        <v>1935</v>
      </c>
      <c s="150" r="F9492"/>
    </row>
    <row r="9493">
      <c s="113" r="A9493">
        <v>283460001007</v>
      </c>
      <c t="s" s="136" r="B9493">
        <v>11407</v>
      </c>
      <c t="s" s="136" r="C9493">
        <v>6310</v>
      </c>
      <c t="s" s="136" r="D9493">
        <v>6310</v>
      </c>
      <c t="s" s="136" r="E9493">
        <v>13479</v>
      </c>
      <c s="150" r="F9493"/>
    </row>
    <row r="9494">
      <c s="113" r="A9494">
        <v>283460000604</v>
      </c>
      <c t="s" s="136" r="B9494">
        <v>11407</v>
      </c>
      <c t="s" s="136" r="C9494">
        <v>6310</v>
      </c>
      <c t="s" s="136" r="D9494">
        <v>6310</v>
      </c>
      <c t="s" s="136" r="E9494">
        <v>8333</v>
      </c>
      <c s="150" r="F9494"/>
    </row>
    <row r="9495">
      <c s="113" r="A9495">
        <v>218592000224</v>
      </c>
      <c t="s" s="136" r="B9495">
        <v>9100</v>
      </c>
      <c t="s" s="136" r="C9495">
        <v>6310</v>
      </c>
      <c t="s" s="136" r="D9495">
        <v>6310</v>
      </c>
      <c t="s" s="136" r="E9495">
        <v>13480</v>
      </c>
      <c s="150" r="F9495"/>
    </row>
    <row r="9496">
      <c s="113" r="A9496">
        <v>218592000402</v>
      </c>
      <c t="s" s="136" r="B9496">
        <v>9100</v>
      </c>
      <c t="s" s="136" r="C9496">
        <v>6310</v>
      </c>
      <c t="s" s="136" r="D9496">
        <v>6310</v>
      </c>
      <c t="s" s="136" r="E9496">
        <v>13481</v>
      </c>
      <c s="150" r="F9496"/>
    </row>
    <row r="9497">
      <c s="113" r="A9497">
        <v>218592004092</v>
      </c>
      <c t="s" s="136" r="B9497">
        <v>9100</v>
      </c>
      <c t="s" s="136" r="C9497">
        <v>6310</v>
      </c>
      <c t="s" s="136" r="D9497">
        <v>6310</v>
      </c>
      <c t="s" s="136" r="E9497">
        <v>13482</v>
      </c>
      <c s="150" r="F9497"/>
    </row>
    <row r="9498">
      <c s="113" r="A9498">
        <v>218592020675</v>
      </c>
      <c t="s" s="136" r="B9498">
        <v>9100</v>
      </c>
      <c t="s" s="136" r="C9498">
        <v>6310</v>
      </c>
      <c t="s" s="136" r="D9498">
        <v>6310</v>
      </c>
      <c t="s" s="136" r="E9498">
        <v>10631</v>
      </c>
      <c s="150" r="F9498"/>
    </row>
    <row r="9499">
      <c s="113" r="A9499">
        <v>218592020951</v>
      </c>
      <c t="s" s="136" r="B9499">
        <v>9100</v>
      </c>
      <c t="s" s="136" r="C9499">
        <v>6310</v>
      </c>
      <c t="s" s="136" r="D9499">
        <v>6310</v>
      </c>
      <c t="s" s="136" r="E9499">
        <v>3830</v>
      </c>
      <c s="150" r="F9499"/>
    </row>
    <row r="9500">
      <c s="113" r="A9500">
        <v>283592002061</v>
      </c>
      <c t="s" s="136" r="B9500">
        <v>9100</v>
      </c>
      <c t="s" s="136" r="C9500">
        <v>6310</v>
      </c>
      <c t="s" s="136" r="D9500">
        <v>6310</v>
      </c>
      <c t="s" s="136" r="E9500">
        <v>10590</v>
      </c>
      <c s="150" r="F9500"/>
    </row>
    <row r="9501">
      <c s="113" r="A9501">
        <v>218610000695</v>
      </c>
      <c t="s" s="136" r="B9501">
        <v>13483</v>
      </c>
      <c t="s" s="136" r="C9501">
        <v>6310</v>
      </c>
      <c t="s" s="136" r="D9501">
        <v>6310</v>
      </c>
      <c t="s" s="136" r="E9501">
        <v>5317</v>
      </c>
      <c s="150" r="F9501"/>
    </row>
    <row r="9502">
      <c s="113" r="A9502">
        <v>218610000911</v>
      </c>
      <c t="s" s="136" r="B9502">
        <v>13483</v>
      </c>
      <c t="s" s="136" r="C9502">
        <v>6310</v>
      </c>
      <c t="s" s="136" r="D9502">
        <v>6310</v>
      </c>
      <c t="s" s="136" r="E9502">
        <v>13484</v>
      </c>
      <c s="150" r="F9502"/>
    </row>
    <row r="9503">
      <c s="113" r="A9503">
        <v>218610001071</v>
      </c>
      <c t="s" s="136" r="B9503">
        <v>13483</v>
      </c>
      <c t="s" s="136" r="C9503">
        <v>6310</v>
      </c>
      <c t="s" s="136" r="D9503">
        <v>6310</v>
      </c>
      <c t="s" s="136" r="E9503">
        <v>5491</v>
      </c>
      <c s="150" r="F9503"/>
    </row>
    <row r="9504">
      <c s="113" r="A9504">
        <v>218610001241</v>
      </c>
      <c t="s" s="136" r="B9504">
        <v>13483</v>
      </c>
      <c t="s" s="136" r="C9504">
        <v>6310</v>
      </c>
      <c t="s" s="136" r="D9504">
        <v>6310</v>
      </c>
      <c t="s" s="136" r="E9504">
        <v>13485</v>
      </c>
      <c s="150" r="F9504"/>
    </row>
    <row r="9505">
      <c s="113" r="A9505">
        <v>218610001284</v>
      </c>
      <c t="s" s="136" r="B9505">
        <v>13483</v>
      </c>
      <c t="s" s="136" r="C9505">
        <v>6310</v>
      </c>
      <c t="s" s="136" r="D9505">
        <v>6310</v>
      </c>
      <c t="s" s="136" r="E9505">
        <v>13486</v>
      </c>
      <c s="150" r="F9505"/>
    </row>
    <row r="9506">
      <c s="113" r="A9506">
        <v>218610001292</v>
      </c>
      <c t="s" s="136" r="B9506">
        <v>13483</v>
      </c>
      <c t="s" s="136" r="C9506">
        <v>6310</v>
      </c>
      <c t="s" s="136" r="D9506">
        <v>6310</v>
      </c>
      <c t="s" s="136" r="E9506">
        <v>13487</v>
      </c>
      <c s="150" r="F9506"/>
    </row>
    <row r="9507">
      <c s="113" r="A9507">
        <v>418610001194</v>
      </c>
      <c t="s" s="136" r="B9507">
        <v>13483</v>
      </c>
      <c t="s" s="136" r="C9507">
        <v>6310</v>
      </c>
      <c t="s" s="136" r="D9507">
        <v>6310</v>
      </c>
      <c t="s" s="136" r="E9507">
        <v>13488</v>
      </c>
      <c s="150" r="F9507"/>
    </row>
    <row r="9508">
      <c s="113" r="A9508">
        <v>218753000106</v>
      </c>
      <c t="s" s="136" r="B9508">
        <v>6323</v>
      </c>
      <c t="s" s="136" r="C9508">
        <v>6310</v>
      </c>
      <c t="s" s="136" r="D9508">
        <v>6310</v>
      </c>
      <c t="s" s="136" r="E9508">
        <v>13489</v>
      </c>
      <c s="150" r="F9508"/>
    </row>
    <row r="9509">
      <c s="113" r="A9509">
        <v>218753000955</v>
      </c>
      <c t="s" s="136" r="B9509">
        <v>6323</v>
      </c>
      <c t="s" s="136" r="C9509">
        <v>6310</v>
      </c>
      <c t="s" s="136" r="D9509">
        <v>6310</v>
      </c>
      <c t="s" s="136" r="E9509">
        <v>13397</v>
      </c>
      <c s="150" r="F9509"/>
    </row>
    <row r="9510">
      <c s="113" r="A9510">
        <v>218753001552</v>
      </c>
      <c t="s" s="136" r="B9510">
        <v>6323</v>
      </c>
      <c t="s" s="136" r="C9510">
        <v>6310</v>
      </c>
      <c t="s" s="136" r="D9510">
        <v>6310</v>
      </c>
      <c t="s" s="136" r="E9510">
        <v>13490</v>
      </c>
      <c s="150" r="F9510"/>
    </row>
    <row r="9511">
      <c s="113" r="A9511">
        <v>218753003261</v>
      </c>
      <c t="s" s="136" r="B9511">
        <v>6323</v>
      </c>
      <c t="s" s="136" r="C9511">
        <v>6310</v>
      </c>
      <c t="s" s="136" r="D9511">
        <v>6310</v>
      </c>
      <c t="s" s="136" r="E9511">
        <v>12547</v>
      </c>
      <c s="150" r="F9511"/>
    </row>
    <row r="9512">
      <c s="113" r="A9512">
        <v>218753003849</v>
      </c>
      <c t="s" s="136" r="B9512">
        <v>6323</v>
      </c>
      <c t="s" s="136" r="C9512">
        <v>6310</v>
      </c>
      <c t="s" s="136" r="D9512">
        <v>6310</v>
      </c>
      <c t="s" s="136" r="E9512">
        <v>13491</v>
      </c>
      <c s="150" r="F9512"/>
    </row>
    <row r="9513">
      <c s="113" r="A9513">
        <v>218753004276</v>
      </c>
      <c t="s" s="136" r="B9513">
        <v>6323</v>
      </c>
      <c t="s" s="136" r="C9513">
        <v>6310</v>
      </c>
      <c t="s" s="136" r="D9513">
        <v>6310</v>
      </c>
      <c t="s" s="136" r="E9513">
        <v>13492</v>
      </c>
      <c s="150" r="F9513"/>
    </row>
    <row r="9514">
      <c s="113" r="A9514">
        <v>218753004462</v>
      </c>
      <c t="s" s="136" r="B9514">
        <v>6323</v>
      </c>
      <c t="s" s="136" r="C9514">
        <v>6310</v>
      </c>
      <c t="s" s="136" r="D9514">
        <v>6310</v>
      </c>
      <c t="s" s="136" r="E9514">
        <v>13493</v>
      </c>
      <c s="150" r="F9514"/>
    </row>
    <row r="9515">
      <c s="113" r="A9515">
        <v>218753000211</v>
      </c>
      <c t="s" s="136" r="B9515">
        <v>6323</v>
      </c>
      <c t="s" s="136" r="C9515">
        <v>6310</v>
      </c>
      <c t="s" s="136" r="D9515">
        <v>6310</v>
      </c>
      <c t="s" s="136" r="E9515">
        <v>9646</v>
      </c>
      <c s="150" r="F9515"/>
    </row>
    <row r="9516">
      <c s="113" r="A9516">
        <v>218753000947</v>
      </c>
      <c t="s" s="136" r="B9516">
        <v>6323</v>
      </c>
      <c t="s" s="136" r="C9516">
        <v>6310</v>
      </c>
      <c t="s" s="136" r="D9516">
        <v>6310</v>
      </c>
      <c t="s" s="136" r="E9516">
        <v>13494</v>
      </c>
      <c s="150" r="F9516"/>
    </row>
    <row r="9517">
      <c s="113" r="A9517">
        <v>218753001501</v>
      </c>
      <c t="s" s="136" r="B9517">
        <v>6323</v>
      </c>
      <c t="s" s="136" r="C9517">
        <v>6310</v>
      </c>
      <c t="s" s="136" r="D9517">
        <v>6310</v>
      </c>
      <c t="s" s="136" r="E9517">
        <v>13495</v>
      </c>
      <c s="150" r="F9517"/>
    </row>
    <row r="9518">
      <c s="113" r="A9518">
        <v>218753002851</v>
      </c>
      <c t="s" s="136" r="B9518">
        <v>6323</v>
      </c>
      <c t="s" s="136" r="C9518">
        <v>6310</v>
      </c>
      <c t="s" s="136" r="D9518">
        <v>6310</v>
      </c>
      <c t="s" s="136" r="E9518">
        <v>1826</v>
      </c>
      <c s="150" r="F9518"/>
    </row>
    <row r="9519">
      <c s="113" r="A9519">
        <v>218753002958</v>
      </c>
      <c t="s" s="136" r="B9519">
        <v>6323</v>
      </c>
      <c t="s" s="136" r="C9519">
        <v>6310</v>
      </c>
      <c t="s" s="136" r="D9519">
        <v>6310</v>
      </c>
      <c t="s" s="136" r="E9519">
        <v>10619</v>
      </c>
      <c s="150" r="F9519"/>
    </row>
    <row r="9520">
      <c s="113" r="A9520">
        <v>218753003024</v>
      </c>
      <c t="s" s="136" r="B9520">
        <v>6323</v>
      </c>
      <c t="s" s="136" r="C9520">
        <v>6310</v>
      </c>
      <c t="s" s="136" r="D9520">
        <v>6310</v>
      </c>
      <c t="s" s="136" r="E9520">
        <v>8376</v>
      </c>
      <c s="150" r="F9520"/>
    </row>
    <row r="9521">
      <c s="113" r="A9521">
        <v>218753000351</v>
      </c>
      <c t="s" s="136" r="B9521">
        <v>6323</v>
      </c>
      <c t="s" s="136" r="C9521">
        <v>6310</v>
      </c>
      <c t="s" s="136" r="D9521">
        <v>6310</v>
      </c>
      <c t="s" s="136" r="E9521">
        <v>13496</v>
      </c>
      <c s="150" r="F9521"/>
    </row>
    <row r="9522">
      <c s="113" r="A9522">
        <v>218753000378</v>
      </c>
      <c t="s" s="136" r="B9522">
        <v>6323</v>
      </c>
      <c t="s" s="136" r="C9522">
        <v>6310</v>
      </c>
      <c t="s" s="136" r="D9522">
        <v>6310</v>
      </c>
      <c t="s" s="136" r="E9522">
        <v>6918</v>
      </c>
      <c s="150" r="F9522"/>
    </row>
    <row r="9523">
      <c s="113" r="A9523">
        <v>218753003661</v>
      </c>
      <c t="s" s="136" r="B9523">
        <v>6323</v>
      </c>
      <c t="s" s="136" r="C9523">
        <v>6310</v>
      </c>
      <c t="s" s="136" r="D9523">
        <v>6310</v>
      </c>
      <c t="s" s="136" r="E9523">
        <v>13497</v>
      </c>
      <c s="150" r="F9523"/>
    </row>
    <row r="9524">
      <c s="113" r="A9524">
        <v>218753000459</v>
      </c>
      <c t="s" s="136" r="B9524">
        <v>6323</v>
      </c>
      <c t="s" s="136" r="C9524">
        <v>6310</v>
      </c>
      <c t="s" s="136" r="D9524">
        <v>6310</v>
      </c>
      <c t="s" s="136" r="E9524">
        <v>13498</v>
      </c>
      <c s="150" r="F9524"/>
    </row>
    <row r="9525">
      <c s="113" r="A9525">
        <v>218753000718</v>
      </c>
      <c t="s" s="136" r="B9525">
        <v>6323</v>
      </c>
      <c t="s" s="136" r="C9525">
        <v>6310</v>
      </c>
      <c t="s" s="136" r="D9525">
        <v>6310</v>
      </c>
      <c t="s" s="136" r="E9525">
        <v>13423</v>
      </c>
      <c s="150" r="F9525"/>
    </row>
    <row r="9526">
      <c s="113" r="A9526">
        <v>218753001005</v>
      </c>
      <c t="s" s="136" r="B9526">
        <v>6323</v>
      </c>
      <c t="s" s="136" r="C9526">
        <v>6310</v>
      </c>
      <c t="s" s="136" r="D9526">
        <v>6310</v>
      </c>
      <c t="s" s="136" r="E9526">
        <v>13499</v>
      </c>
      <c s="150" r="F9526"/>
    </row>
    <row r="9527">
      <c s="113" r="A9527">
        <v>218753002010</v>
      </c>
      <c t="s" s="136" r="B9527">
        <v>6323</v>
      </c>
      <c t="s" s="136" r="C9527">
        <v>6310</v>
      </c>
      <c t="s" s="136" r="D9527">
        <v>6310</v>
      </c>
      <c t="s" s="136" r="E9527">
        <v>13500</v>
      </c>
      <c s="150" r="F9527"/>
    </row>
    <row r="9528">
      <c s="113" r="A9528">
        <v>218753003121</v>
      </c>
      <c t="s" s="136" r="B9528">
        <v>6323</v>
      </c>
      <c t="s" s="136" r="C9528">
        <v>6310</v>
      </c>
      <c t="s" s="136" r="D9528">
        <v>6310</v>
      </c>
      <c t="s" s="136" r="E9528">
        <v>13501</v>
      </c>
      <c s="150" r="F9528"/>
    </row>
    <row r="9529">
      <c s="113" r="A9529">
        <v>218753003130</v>
      </c>
      <c t="s" s="136" r="B9529">
        <v>6323</v>
      </c>
      <c t="s" s="136" r="C9529">
        <v>6310</v>
      </c>
      <c t="s" s="136" r="D9529">
        <v>6310</v>
      </c>
      <c t="s" s="136" r="E9529">
        <v>4564</v>
      </c>
      <c s="150" r="F9529"/>
    </row>
    <row r="9530">
      <c s="113" r="A9530">
        <v>218753003415</v>
      </c>
      <c t="s" s="136" r="B9530">
        <v>6323</v>
      </c>
      <c t="s" s="136" r="C9530">
        <v>6310</v>
      </c>
      <c t="s" s="136" r="D9530">
        <v>6310</v>
      </c>
      <c t="s" s="136" r="E9530">
        <v>13502</v>
      </c>
      <c s="150" r="F9530"/>
    </row>
    <row r="9531">
      <c s="113" r="A9531">
        <v>218753003598</v>
      </c>
      <c t="s" s="136" r="B9531">
        <v>6323</v>
      </c>
      <c t="s" s="136" r="C9531">
        <v>6310</v>
      </c>
      <c t="s" s="136" r="D9531">
        <v>6310</v>
      </c>
      <c t="s" s="136" r="E9531">
        <v>9876</v>
      </c>
      <c s="150" r="F9531"/>
    </row>
    <row r="9532">
      <c s="113" r="A9532">
        <v>218753003601</v>
      </c>
      <c t="s" s="136" r="B9532">
        <v>6323</v>
      </c>
      <c t="s" s="136" r="C9532">
        <v>6310</v>
      </c>
      <c t="s" s="136" r="D9532">
        <v>6310</v>
      </c>
      <c t="s" s="136" r="E9532">
        <v>13503</v>
      </c>
      <c s="150" r="F9532"/>
    </row>
    <row r="9533">
      <c s="113" r="A9533">
        <v>218753003628</v>
      </c>
      <c t="s" s="136" r="B9533">
        <v>6323</v>
      </c>
      <c t="s" s="136" r="C9533">
        <v>6310</v>
      </c>
      <c t="s" s="136" r="D9533">
        <v>6310</v>
      </c>
      <c t="s" s="136" r="E9533">
        <v>6504</v>
      </c>
      <c s="150" r="F9533"/>
    </row>
    <row r="9534">
      <c s="113" r="A9534">
        <v>218753004471</v>
      </c>
      <c t="s" s="136" r="B9534">
        <v>6323</v>
      </c>
      <c t="s" s="136" r="C9534">
        <v>6310</v>
      </c>
      <c t="s" s="136" r="D9534">
        <v>6310</v>
      </c>
      <c t="s" s="136" r="E9534">
        <v>13504</v>
      </c>
      <c s="150" r="F9534"/>
    </row>
    <row r="9535">
      <c s="113" r="A9535">
        <v>218753004992</v>
      </c>
      <c t="s" s="136" r="B9535">
        <v>6323</v>
      </c>
      <c t="s" s="136" r="C9535">
        <v>6310</v>
      </c>
      <c t="s" s="136" r="D9535">
        <v>6310</v>
      </c>
      <c t="s" s="136" r="E9535">
        <v>13505</v>
      </c>
      <c s="150" r="F9535"/>
    </row>
    <row r="9536">
      <c s="113" r="A9536">
        <v>218753000734</v>
      </c>
      <c t="s" s="136" r="B9536">
        <v>6323</v>
      </c>
      <c t="s" s="136" r="C9536">
        <v>6310</v>
      </c>
      <c t="s" s="136" r="D9536">
        <v>6310</v>
      </c>
      <c t="s" s="136" r="E9536">
        <v>13506</v>
      </c>
      <c s="150" r="F9536"/>
    </row>
    <row r="9537">
      <c s="113" r="A9537">
        <v>218753000891</v>
      </c>
      <c t="s" s="136" r="B9537">
        <v>6323</v>
      </c>
      <c t="s" s="136" r="C9537">
        <v>6310</v>
      </c>
      <c t="s" s="136" r="D9537">
        <v>6310</v>
      </c>
      <c t="s" s="136" r="E9537">
        <v>11387</v>
      </c>
      <c s="150" r="F9537"/>
    </row>
    <row r="9538">
      <c s="113" r="A9538">
        <v>218753001994</v>
      </c>
      <c t="s" s="136" r="B9538">
        <v>6323</v>
      </c>
      <c t="s" s="136" r="C9538">
        <v>6310</v>
      </c>
      <c t="s" s="136" r="D9538">
        <v>6310</v>
      </c>
      <c t="s" s="136" r="E9538">
        <v>9581</v>
      </c>
      <c s="150" r="F9538"/>
    </row>
    <row r="9539">
      <c s="113" r="A9539">
        <v>218753002508</v>
      </c>
      <c t="s" s="136" r="B9539">
        <v>6323</v>
      </c>
      <c t="s" s="136" r="C9539">
        <v>6310</v>
      </c>
      <c t="s" s="136" r="D9539">
        <v>6310</v>
      </c>
      <c t="s" s="136" r="E9539">
        <v>13507</v>
      </c>
      <c s="150" r="F9539"/>
    </row>
    <row r="9540">
      <c s="113" r="A9540">
        <v>218753002541</v>
      </c>
      <c t="s" s="136" r="B9540">
        <v>6323</v>
      </c>
      <c t="s" s="136" r="C9540">
        <v>6310</v>
      </c>
      <c t="s" s="136" r="D9540">
        <v>6310</v>
      </c>
      <c t="s" s="136" r="E9540">
        <v>13508</v>
      </c>
      <c s="150" r="F9540"/>
    </row>
    <row r="9541">
      <c s="113" r="A9541">
        <v>218753002923</v>
      </c>
      <c t="s" s="136" r="B9541">
        <v>6323</v>
      </c>
      <c t="s" s="136" r="C9541">
        <v>6310</v>
      </c>
      <c t="s" s="136" r="D9541">
        <v>6310</v>
      </c>
      <c t="s" s="136" r="E9541">
        <v>13509</v>
      </c>
      <c s="150" r="F9541"/>
    </row>
    <row r="9542">
      <c s="113" r="A9542">
        <v>218753003041</v>
      </c>
      <c t="s" s="136" r="B9542">
        <v>6323</v>
      </c>
      <c t="s" s="136" r="C9542">
        <v>6310</v>
      </c>
      <c t="s" s="136" r="D9542">
        <v>6310</v>
      </c>
      <c t="s" s="136" r="E9542">
        <v>9662</v>
      </c>
      <c s="150" r="F9542"/>
    </row>
    <row r="9543">
      <c s="113" r="A9543">
        <v>218753003059</v>
      </c>
      <c t="s" s="136" r="B9543">
        <v>6323</v>
      </c>
      <c t="s" s="136" r="C9543">
        <v>6310</v>
      </c>
      <c t="s" s="136" r="D9543">
        <v>6310</v>
      </c>
      <c t="s" s="136" r="E9543">
        <v>12463</v>
      </c>
      <c s="150" r="F9543"/>
    </row>
    <row r="9544">
      <c s="113" r="A9544">
        <v>218753003156</v>
      </c>
      <c t="s" s="136" r="B9544">
        <v>6323</v>
      </c>
      <c t="s" s="136" r="C9544">
        <v>6310</v>
      </c>
      <c t="s" s="136" r="D9544">
        <v>6310</v>
      </c>
      <c t="s" s="136" r="E9544">
        <v>13355</v>
      </c>
      <c s="150" r="F9544"/>
    </row>
    <row r="9545">
      <c s="113" r="A9545">
        <v>218753003474</v>
      </c>
      <c t="s" s="136" r="B9545">
        <v>6323</v>
      </c>
      <c t="s" s="136" r="C9545">
        <v>6310</v>
      </c>
      <c t="s" s="136" r="D9545">
        <v>6310</v>
      </c>
      <c t="s" s="136" r="E9545">
        <v>13510</v>
      </c>
      <c s="150" r="F9545"/>
    </row>
    <row r="9546">
      <c s="113" r="A9546">
        <v>218753003491</v>
      </c>
      <c t="s" s="136" r="B9546">
        <v>6323</v>
      </c>
      <c t="s" s="136" r="C9546">
        <v>6310</v>
      </c>
      <c t="s" s="136" r="D9546">
        <v>6310</v>
      </c>
      <c t="s" s="136" r="E9546">
        <v>12489</v>
      </c>
      <c s="150" r="F9546"/>
    </row>
    <row r="9547">
      <c s="113" r="A9547">
        <v>283753001214</v>
      </c>
      <c t="s" s="136" r="B9547">
        <v>6323</v>
      </c>
      <c t="s" s="136" r="C9547">
        <v>6310</v>
      </c>
      <c t="s" s="136" r="D9547">
        <v>6310</v>
      </c>
      <c t="s" s="136" r="E9547">
        <v>13511</v>
      </c>
      <c s="150" r="F9547"/>
    </row>
    <row r="9548">
      <c s="113" r="A9548">
        <v>218753001129</v>
      </c>
      <c t="s" s="136" r="B9548">
        <v>6323</v>
      </c>
      <c t="s" s="136" r="C9548">
        <v>6310</v>
      </c>
      <c t="s" s="136" r="D9548">
        <v>6310</v>
      </c>
      <c t="s" s="136" r="E9548">
        <v>13512</v>
      </c>
      <c s="150" r="F9548"/>
    </row>
    <row r="9549">
      <c s="113" r="A9549">
        <v>218753001927</v>
      </c>
      <c t="s" s="136" r="B9549">
        <v>6323</v>
      </c>
      <c t="s" s="136" r="C9549">
        <v>6310</v>
      </c>
      <c t="s" s="136" r="D9549">
        <v>6310</v>
      </c>
      <c t="s" s="136" r="E9549">
        <v>13513</v>
      </c>
      <c s="150" r="F9549"/>
    </row>
    <row r="9550">
      <c s="113" r="A9550">
        <v>218753002435</v>
      </c>
      <c t="s" s="136" r="B9550">
        <v>6323</v>
      </c>
      <c t="s" s="136" r="C9550">
        <v>6310</v>
      </c>
      <c t="s" s="136" r="D9550">
        <v>6310</v>
      </c>
      <c t="s" s="136" r="E9550">
        <v>13514</v>
      </c>
      <c s="150" r="F9550"/>
    </row>
    <row r="9551">
      <c s="113" r="A9551">
        <v>218753002567</v>
      </c>
      <c t="s" s="136" r="B9551">
        <v>6323</v>
      </c>
      <c t="s" s="136" r="C9551">
        <v>6310</v>
      </c>
      <c t="s" s="136" r="D9551">
        <v>6310</v>
      </c>
      <c t="s" s="136" r="E9551">
        <v>13515</v>
      </c>
      <c s="150" r="F9551"/>
    </row>
    <row r="9552">
      <c s="113" r="A9552">
        <v>218753003008</v>
      </c>
      <c t="s" s="136" r="B9552">
        <v>6323</v>
      </c>
      <c t="s" s="136" r="C9552">
        <v>6310</v>
      </c>
      <c t="s" s="136" r="D9552">
        <v>6310</v>
      </c>
      <c t="s" s="136" r="E9552">
        <v>13516</v>
      </c>
      <c s="150" r="F9552"/>
    </row>
    <row r="9553">
      <c s="113" r="A9553">
        <v>218753003211</v>
      </c>
      <c t="s" s="136" r="B9553">
        <v>6323</v>
      </c>
      <c t="s" s="136" r="C9553">
        <v>6310</v>
      </c>
      <c t="s" s="136" r="D9553">
        <v>6310</v>
      </c>
      <c t="s" s="136" r="E9553">
        <v>10584</v>
      </c>
      <c s="150" r="F9553"/>
    </row>
    <row r="9554">
      <c s="113" r="A9554">
        <v>218753003768</v>
      </c>
      <c t="s" s="136" r="B9554">
        <v>6323</v>
      </c>
      <c t="s" s="136" r="C9554">
        <v>6310</v>
      </c>
      <c t="s" s="136" r="D9554">
        <v>6310</v>
      </c>
      <c t="s" s="136" r="E9554">
        <v>13517</v>
      </c>
      <c s="150" r="F9554"/>
    </row>
    <row r="9555">
      <c s="113" r="A9555">
        <v>218753004381</v>
      </c>
      <c t="s" s="136" r="B9555">
        <v>6323</v>
      </c>
      <c t="s" s="136" r="C9555">
        <v>6310</v>
      </c>
      <c t="s" s="136" r="D9555">
        <v>6310</v>
      </c>
      <c t="s" s="136" r="E9555">
        <v>13518</v>
      </c>
      <c s="150" r="F9555"/>
    </row>
    <row r="9556">
      <c s="113" r="A9556">
        <v>283753001826</v>
      </c>
      <c t="s" s="136" r="B9556">
        <v>6323</v>
      </c>
      <c t="s" s="136" r="C9556">
        <v>6310</v>
      </c>
      <c t="s" s="136" r="D9556">
        <v>6310</v>
      </c>
      <c t="s" s="136" r="E9556">
        <v>12574</v>
      </c>
      <c s="150" r="F9556"/>
    </row>
    <row r="9557">
      <c s="113" r="A9557">
        <v>218753000025</v>
      </c>
      <c t="s" s="136" r="B9557">
        <v>6323</v>
      </c>
      <c t="s" s="136" r="C9557">
        <v>6310</v>
      </c>
      <c t="s" s="136" r="D9557">
        <v>6310</v>
      </c>
      <c t="s" s="136" r="E9557">
        <v>5590</v>
      </c>
      <c s="150" r="F9557"/>
    </row>
    <row r="9558">
      <c s="113" r="A9558">
        <v>218753000408</v>
      </c>
      <c t="s" s="136" r="B9558">
        <v>6323</v>
      </c>
      <c t="s" s="136" r="C9558">
        <v>6310</v>
      </c>
      <c t="s" s="136" r="D9558">
        <v>6310</v>
      </c>
      <c t="s" s="136" r="E9558">
        <v>13519</v>
      </c>
      <c s="150" r="F9558"/>
    </row>
    <row r="9559">
      <c s="113" r="A9559">
        <v>218753000475</v>
      </c>
      <c t="s" s="136" r="B9559">
        <v>6323</v>
      </c>
      <c t="s" s="136" r="C9559">
        <v>6310</v>
      </c>
      <c t="s" s="136" r="D9559">
        <v>6310</v>
      </c>
      <c t="s" s="136" r="E9559">
        <v>13520</v>
      </c>
      <c s="150" r="F9559"/>
    </row>
    <row r="9560">
      <c s="113" r="A9560">
        <v>218753001234</v>
      </c>
      <c t="s" s="136" r="B9560">
        <v>6323</v>
      </c>
      <c t="s" s="136" r="C9560">
        <v>6310</v>
      </c>
      <c t="s" s="136" r="D9560">
        <v>6310</v>
      </c>
      <c t="s" s="136" r="E9560">
        <v>13521</v>
      </c>
      <c s="150" r="F9560"/>
    </row>
    <row r="9561">
      <c s="113" r="A9561">
        <v>218753001293</v>
      </c>
      <c t="s" s="136" r="B9561">
        <v>6323</v>
      </c>
      <c t="s" s="136" r="C9561">
        <v>6310</v>
      </c>
      <c t="s" s="136" r="D9561">
        <v>6310</v>
      </c>
      <c t="s" s="136" r="E9561">
        <v>13522</v>
      </c>
      <c s="150" r="F9561"/>
    </row>
    <row r="9562">
      <c s="113" r="A9562">
        <v>218753003172</v>
      </c>
      <c t="s" s="136" r="B9562">
        <v>6323</v>
      </c>
      <c t="s" s="136" r="C9562">
        <v>6310</v>
      </c>
      <c t="s" s="136" r="D9562">
        <v>6310</v>
      </c>
      <c t="s" s="136" r="E9562">
        <v>13523</v>
      </c>
      <c s="150" r="F9562"/>
    </row>
    <row r="9563">
      <c s="113" r="A9563">
        <v>218753003393</v>
      </c>
      <c t="s" s="136" r="B9563">
        <v>6323</v>
      </c>
      <c t="s" s="136" r="C9563">
        <v>6310</v>
      </c>
      <c t="s" s="136" r="D9563">
        <v>6310</v>
      </c>
      <c t="s" s="136" r="E9563">
        <v>13346</v>
      </c>
      <c s="150" r="F9563"/>
    </row>
    <row r="9564">
      <c s="113" r="A9564">
        <v>283753000307</v>
      </c>
      <c t="s" s="136" r="B9564">
        <v>6323</v>
      </c>
      <c t="s" s="136" r="C9564">
        <v>6310</v>
      </c>
      <c t="s" s="136" r="D9564">
        <v>6310</v>
      </c>
      <c t="s" s="136" r="E9564">
        <v>13524</v>
      </c>
      <c s="150" r="F9564"/>
    </row>
    <row r="9565">
      <c s="113" r="A9565">
        <v>283753000374</v>
      </c>
      <c t="s" s="136" r="B9565">
        <v>6323</v>
      </c>
      <c t="s" s="136" r="C9565">
        <v>6310</v>
      </c>
      <c t="s" s="136" r="D9565">
        <v>6310</v>
      </c>
      <c t="s" s="136" r="E9565">
        <v>13525</v>
      </c>
      <c s="150" r="F9565"/>
    </row>
    <row r="9566">
      <c s="113" r="A9566">
        <v>283753001729</v>
      </c>
      <c t="s" s="136" r="B9566">
        <v>6323</v>
      </c>
      <c t="s" s="136" r="C9566">
        <v>6310</v>
      </c>
      <c t="s" s="136" r="D9566">
        <v>6310</v>
      </c>
      <c t="s" s="136" r="E9566">
        <v>13526</v>
      </c>
      <c s="150" r="F9566"/>
    </row>
    <row r="9567">
      <c s="113" r="A9567">
        <v>218753000149</v>
      </c>
      <c t="s" s="136" r="B9567">
        <v>6323</v>
      </c>
      <c t="s" s="136" r="C9567">
        <v>6310</v>
      </c>
      <c t="s" s="136" r="D9567">
        <v>6310</v>
      </c>
      <c t="s" s="136" r="E9567">
        <v>13527</v>
      </c>
      <c s="150" r="F9567"/>
    </row>
    <row r="9568">
      <c s="113" r="A9568">
        <v>218753000157</v>
      </c>
      <c t="s" s="136" r="B9568">
        <v>6323</v>
      </c>
      <c t="s" s="136" r="C9568">
        <v>6310</v>
      </c>
      <c t="s" s="136" r="D9568">
        <v>6310</v>
      </c>
      <c t="s" s="136" r="E9568">
        <v>13528</v>
      </c>
      <c s="150" r="F9568"/>
    </row>
    <row r="9569">
      <c s="113" r="A9569">
        <v>218753000165</v>
      </c>
      <c t="s" s="136" r="B9569">
        <v>6323</v>
      </c>
      <c t="s" s="136" r="C9569">
        <v>6310</v>
      </c>
      <c t="s" s="136" r="D9569">
        <v>6310</v>
      </c>
      <c t="s" s="136" r="E9569">
        <v>13529</v>
      </c>
      <c s="150" r="F9569"/>
    </row>
    <row r="9570">
      <c s="113" r="A9570">
        <v>218753000262</v>
      </c>
      <c t="s" s="136" r="B9570">
        <v>6323</v>
      </c>
      <c t="s" s="136" r="C9570">
        <v>6310</v>
      </c>
      <c t="s" s="136" r="D9570">
        <v>6310</v>
      </c>
      <c t="s" s="136" r="E9570">
        <v>13530</v>
      </c>
      <c s="150" r="F9570"/>
    </row>
    <row r="9571">
      <c s="113" r="A9571">
        <v>218753000289</v>
      </c>
      <c t="s" s="136" r="B9571">
        <v>6323</v>
      </c>
      <c t="s" s="136" r="C9571">
        <v>6310</v>
      </c>
      <c t="s" s="136" r="D9571">
        <v>6310</v>
      </c>
      <c t="s" s="136" r="E9571">
        <v>13531</v>
      </c>
      <c s="150" r="F9571"/>
    </row>
    <row r="9572">
      <c s="113" r="A9572">
        <v>218753000360</v>
      </c>
      <c t="s" s="136" r="B9572">
        <v>6323</v>
      </c>
      <c t="s" s="136" r="C9572">
        <v>6310</v>
      </c>
      <c t="s" s="136" r="D9572">
        <v>6310</v>
      </c>
      <c t="s" s="136" r="E9572">
        <v>7301</v>
      </c>
      <c s="150" r="F9572"/>
    </row>
    <row r="9573">
      <c s="113" r="A9573">
        <v>218753001498</v>
      </c>
      <c t="s" s="136" r="B9573">
        <v>6323</v>
      </c>
      <c t="s" s="136" r="C9573">
        <v>6310</v>
      </c>
      <c t="s" s="136" r="D9573">
        <v>6310</v>
      </c>
      <c t="s" s="136" r="E9573">
        <v>13532</v>
      </c>
      <c s="150" r="F9573"/>
    </row>
    <row r="9574">
      <c s="113" r="A9574">
        <v>218753002401</v>
      </c>
      <c t="s" s="136" r="B9574">
        <v>6323</v>
      </c>
      <c t="s" s="136" r="C9574">
        <v>6310</v>
      </c>
      <c t="s" s="136" r="D9574">
        <v>6310</v>
      </c>
      <c t="s" s="136" r="E9574">
        <v>13435</v>
      </c>
      <c s="150" r="F9574"/>
    </row>
    <row r="9575">
      <c s="113" r="A9575">
        <v>218753002788</v>
      </c>
      <c t="s" s="136" r="B9575">
        <v>6323</v>
      </c>
      <c t="s" s="136" r="C9575">
        <v>6310</v>
      </c>
      <c t="s" s="136" r="D9575">
        <v>6310</v>
      </c>
      <c t="s" s="136" r="E9575">
        <v>13533</v>
      </c>
      <c s="150" r="F9575"/>
    </row>
    <row r="9576">
      <c s="113" r="A9576">
        <v>218753003385</v>
      </c>
      <c t="s" s="136" r="B9576">
        <v>6323</v>
      </c>
      <c t="s" s="136" r="C9576">
        <v>6310</v>
      </c>
      <c t="s" s="136" r="D9576">
        <v>6310</v>
      </c>
      <c t="s" s="136" r="E9576">
        <v>13534</v>
      </c>
      <c s="150" r="F9576"/>
    </row>
    <row r="9577">
      <c s="113" r="A9577">
        <v>283753001869</v>
      </c>
      <c t="s" s="136" r="B9577">
        <v>6323</v>
      </c>
      <c t="s" s="136" r="C9577">
        <v>6310</v>
      </c>
      <c t="s" s="136" r="D9577">
        <v>6310</v>
      </c>
      <c t="s" s="136" r="E9577">
        <v>5575</v>
      </c>
      <c s="150" r="F9577"/>
    </row>
    <row r="9578">
      <c s="113" r="A9578">
        <v>218753000432</v>
      </c>
      <c t="s" s="136" r="B9578">
        <v>6323</v>
      </c>
      <c t="s" s="136" r="C9578">
        <v>6310</v>
      </c>
      <c t="s" s="136" r="D9578">
        <v>6310</v>
      </c>
      <c t="s" s="136" r="E9578">
        <v>13535</v>
      </c>
      <c s="150" r="F9578"/>
    </row>
    <row r="9579">
      <c s="113" r="A9579">
        <v>218753000581</v>
      </c>
      <c t="s" s="136" r="B9579">
        <v>6323</v>
      </c>
      <c t="s" s="136" r="C9579">
        <v>6310</v>
      </c>
      <c t="s" s="136" r="D9579">
        <v>6310</v>
      </c>
      <c t="s" s="136" r="E9579">
        <v>13536</v>
      </c>
      <c s="150" r="F9579"/>
    </row>
    <row r="9580">
      <c s="113" r="A9580">
        <v>218753000688</v>
      </c>
      <c t="s" s="136" r="B9580">
        <v>6323</v>
      </c>
      <c t="s" s="136" r="C9580">
        <v>6310</v>
      </c>
      <c t="s" s="136" r="D9580">
        <v>6310</v>
      </c>
      <c t="s" s="136" r="E9580">
        <v>8412</v>
      </c>
      <c s="150" r="F9580"/>
    </row>
    <row r="9581">
      <c s="113" r="A9581">
        <v>218753000696</v>
      </c>
      <c t="s" s="136" r="B9581">
        <v>6323</v>
      </c>
      <c t="s" s="136" r="C9581">
        <v>6310</v>
      </c>
      <c t="s" s="136" r="D9581">
        <v>6310</v>
      </c>
      <c t="s" s="136" r="E9581">
        <v>5699</v>
      </c>
      <c s="150" r="F9581"/>
    </row>
    <row r="9582">
      <c s="113" r="A9582">
        <v>218753000793</v>
      </c>
      <c t="s" s="136" r="B9582">
        <v>6323</v>
      </c>
      <c t="s" s="136" r="C9582">
        <v>6310</v>
      </c>
      <c t="s" s="136" r="D9582">
        <v>6310</v>
      </c>
      <c t="s" s="136" r="E9582">
        <v>13537</v>
      </c>
      <c s="150" r="F9582"/>
    </row>
    <row r="9583">
      <c s="113" r="A9583">
        <v>218753000971</v>
      </c>
      <c t="s" s="136" r="B9583">
        <v>6323</v>
      </c>
      <c t="s" s="136" r="C9583">
        <v>6310</v>
      </c>
      <c t="s" s="136" r="D9583">
        <v>6310</v>
      </c>
      <c t="s" s="136" r="E9583">
        <v>8409</v>
      </c>
      <c s="150" r="F9583"/>
    </row>
    <row r="9584">
      <c s="113" r="A9584">
        <v>218753001587</v>
      </c>
      <c t="s" s="136" r="B9584">
        <v>6323</v>
      </c>
      <c t="s" s="136" r="C9584">
        <v>6310</v>
      </c>
      <c t="s" s="136" r="D9584">
        <v>6310</v>
      </c>
      <c t="s" s="136" r="E9584">
        <v>13538</v>
      </c>
      <c s="150" r="F9584"/>
    </row>
    <row r="9585">
      <c s="113" r="A9585">
        <v>218753001811</v>
      </c>
      <c t="s" s="136" r="B9585">
        <v>6323</v>
      </c>
      <c t="s" s="136" r="C9585">
        <v>6310</v>
      </c>
      <c t="s" s="136" r="D9585">
        <v>6310</v>
      </c>
      <c t="s" s="136" r="E9585">
        <v>13539</v>
      </c>
      <c s="150" r="F9585"/>
    </row>
    <row r="9586">
      <c s="113" r="A9586">
        <v>218753001935</v>
      </c>
      <c t="s" s="136" r="B9586">
        <v>6323</v>
      </c>
      <c t="s" s="136" r="C9586">
        <v>6310</v>
      </c>
      <c t="s" s="136" r="D9586">
        <v>6310</v>
      </c>
      <c t="s" s="136" r="E9586">
        <v>13398</v>
      </c>
      <c s="150" r="F9586"/>
    </row>
    <row r="9587">
      <c s="113" r="A9587">
        <v>218753002460</v>
      </c>
      <c t="s" s="136" r="B9587">
        <v>6323</v>
      </c>
      <c t="s" s="136" r="C9587">
        <v>6310</v>
      </c>
      <c t="s" s="136" r="D9587">
        <v>6310</v>
      </c>
      <c t="s" s="136" r="E9587">
        <v>13540</v>
      </c>
      <c s="150" r="F9587"/>
    </row>
    <row r="9588">
      <c s="113" r="A9588">
        <v>218753002834</v>
      </c>
      <c t="s" s="136" r="B9588">
        <v>6323</v>
      </c>
      <c t="s" s="136" r="C9588">
        <v>6310</v>
      </c>
      <c t="s" s="136" r="D9588">
        <v>6310</v>
      </c>
      <c t="s" s="136" r="E9588">
        <v>13541</v>
      </c>
      <c s="150" r="F9588"/>
    </row>
    <row r="9589">
      <c s="113" r="A9589">
        <v>218753003512</v>
      </c>
      <c t="s" s="136" r="B9589">
        <v>6323</v>
      </c>
      <c t="s" s="136" r="C9589">
        <v>6310</v>
      </c>
      <c t="s" s="136" r="D9589">
        <v>6310</v>
      </c>
      <c t="s" s="136" r="E9589">
        <v>13542</v>
      </c>
      <c s="150" r="F9589"/>
    </row>
    <row r="9590">
      <c s="113" r="A9590">
        <v>218753003792</v>
      </c>
      <c t="s" s="136" r="B9590">
        <v>6323</v>
      </c>
      <c t="s" s="136" r="C9590">
        <v>6310</v>
      </c>
      <c t="s" s="136" r="D9590">
        <v>6310</v>
      </c>
      <c t="s" s="136" r="E9590">
        <v>13543</v>
      </c>
      <c s="150" r="F9590"/>
    </row>
    <row r="9591">
      <c s="113" r="A9591">
        <v>283753000439</v>
      </c>
      <c t="s" s="136" r="B9591">
        <v>6323</v>
      </c>
      <c t="s" s="136" r="C9591">
        <v>6310</v>
      </c>
      <c t="s" s="136" r="D9591">
        <v>6310</v>
      </c>
      <c t="s" s="136" r="E9591">
        <v>13544</v>
      </c>
      <c s="150" r="F9591"/>
    </row>
    <row r="9592">
      <c s="113" r="A9592">
        <v>283753000617</v>
      </c>
      <c t="s" s="136" r="B9592">
        <v>6323</v>
      </c>
      <c t="s" s="136" r="C9592">
        <v>6310</v>
      </c>
      <c t="s" s="136" r="D9592">
        <v>6310</v>
      </c>
      <c t="s" s="136" r="E9592">
        <v>13545</v>
      </c>
      <c s="150" r="F9592"/>
    </row>
    <row r="9593">
      <c s="113" r="A9593">
        <v>283753001460</v>
      </c>
      <c t="s" s="136" r="B9593">
        <v>6323</v>
      </c>
      <c t="s" s="136" r="C9593">
        <v>6310</v>
      </c>
      <c t="s" s="136" r="D9593">
        <v>6310</v>
      </c>
      <c t="s" s="136" r="E9593">
        <v>13546</v>
      </c>
      <c s="150" r="F9593"/>
    </row>
    <row r="9594">
      <c s="113" r="A9594">
        <v>918753001111</v>
      </c>
      <c t="s" s="136" r="B9594">
        <v>6323</v>
      </c>
      <c t="s" s="136" r="C9594">
        <v>6310</v>
      </c>
      <c t="s" s="136" r="D9594">
        <v>6310</v>
      </c>
      <c t="s" s="136" r="E9594">
        <v>13547</v>
      </c>
      <c s="150" r="F9594"/>
    </row>
    <row r="9595">
      <c s="113" r="A9595">
        <v>218753002419</v>
      </c>
      <c t="s" s="136" r="B9595">
        <v>6323</v>
      </c>
      <c t="s" s="136" r="C9595">
        <v>6310</v>
      </c>
      <c t="s" s="136" r="D9595">
        <v>6310</v>
      </c>
      <c t="s" s="136" r="E9595">
        <v>13548</v>
      </c>
      <c s="150" r="F9595"/>
    </row>
    <row r="9596">
      <c s="113" r="A9596">
        <v>218753002940</v>
      </c>
      <c t="s" s="136" r="B9596">
        <v>6323</v>
      </c>
      <c t="s" s="136" r="C9596">
        <v>6310</v>
      </c>
      <c t="s" s="136" r="D9596">
        <v>6310</v>
      </c>
      <c t="s" s="136" r="E9596">
        <v>1279</v>
      </c>
      <c s="150" r="F9596"/>
    </row>
    <row r="9597">
      <c s="113" r="A9597">
        <v>218753003032</v>
      </c>
      <c t="s" s="136" r="B9597">
        <v>6323</v>
      </c>
      <c t="s" s="136" r="C9597">
        <v>6310</v>
      </c>
      <c t="s" s="136" r="D9597">
        <v>6310</v>
      </c>
      <c t="s" s="136" r="E9597">
        <v>13549</v>
      </c>
      <c s="150" r="F9597"/>
    </row>
    <row r="9598">
      <c s="113" r="A9598">
        <v>218753003105</v>
      </c>
      <c t="s" s="136" r="B9598">
        <v>6323</v>
      </c>
      <c t="s" s="136" r="C9598">
        <v>6310</v>
      </c>
      <c t="s" s="136" r="D9598">
        <v>6310</v>
      </c>
      <c t="s" s="136" r="E9598">
        <v>9875</v>
      </c>
      <c s="150" r="F9598"/>
    </row>
    <row r="9599">
      <c s="113" r="A9599">
        <v>218753003466</v>
      </c>
      <c t="s" s="136" r="B9599">
        <v>6323</v>
      </c>
      <c t="s" s="136" r="C9599">
        <v>6310</v>
      </c>
      <c t="s" s="136" r="D9599">
        <v>6310</v>
      </c>
      <c t="s" s="136" r="E9599">
        <v>5600</v>
      </c>
      <c s="150" r="F9599"/>
    </row>
    <row r="9600">
      <c s="113" r="A9600">
        <v>218753000572</v>
      </c>
      <c t="s" s="136" r="B9600">
        <v>6323</v>
      </c>
      <c t="s" s="136" r="C9600">
        <v>6310</v>
      </c>
      <c t="s" s="136" r="D9600">
        <v>6310</v>
      </c>
      <c t="s" s="136" r="E9600">
        <v>13550</v>
      </c>
      <c s="150" r="F9600"/>
    </row>
    <row r="9601">
      <c s="113" r="A9601">
        <v>218753002621</v>
      </c>
      <c t="s" s="136" r="B9601">
        <v>6323</v>
      </c>
      <c t="s" s="136" r="C9601">
        <v>6310</v>
      </c>
      <c t="s" s="136" r="D9601">
        <v>6310</v>
      </c>
      <c t="s" s="136" r="E9601">
        <v>9118</v>
      </c>
      <c s="150" r="F9601"/>
    </row>
    <row r="9602">
      <c s="113" r="A9602">
        <v>283753000196</v>
      </c>
      <c t="s" s="136" r="B9602">
        <v>6323</v>
      </c>
      <c t="s" s="136" r="C9602">
        <v>6310</v>
      </c>
      <c t="s" s="136" r="D9602">
        <v>6310</v>
      </c>
      <c t="s" s="136" r="E9602">
        <v>13551</v>
      </c>
      <c s="150" r="F9602"/>
    </row>
    <row r="9603">
      <c s="113" r="A9603">
        <v>283753001664</v>
      </c>
      <c t="s" s="136" r="B9603">
        <v>6323</v>
      </c>
      <c t="s" s="136" r="C9603">
        <v>6310</v>
      </c>
      <c t="s" s="136" r="D9603">
        <v>6310</v>
      </c>
      <c t="s" s="136" r="E9603">
        <v>13552</v>
      </c>
      <c s="150" r="F9603"/>
    </row>
    <row r="9604">
      <c s="113" r="A9604">
        <v>283753001800</v>
      </c>
      <c t="s" s="136" r="B9604">
        <v>6323</v>
      </c>
      <c t="s" s="136" r="C9604">
        <v>6310</v>
      </c>
      <c t="s" s="136" r="D9604">
        <v>6310</v>
      </c>
      <c t="s" s="136" r="E9604">
        <v>13553</v>
      </c>
      <c s="150" r="F9604"/>
    </row>
    <row r="9605">
      <c s="113" r="A9605">
        <v>218753002648</v>
      </c>
      <c t="s" s="136" r="B9605">
        <v>6323</v>
      </c>
      <c t="s" s="136" r="C9605">
        <v>6310</v>
      </c>
      <c t="s" s="136" r="D9605">
        <v>6310</v>
      </c>
      <c t="s" s="136" r="E9605">
        <v>10768</v>
      </c>
      <c s="150" r="F9605"/>
    </row>
    <row r="9606">
      <c s="113" r="A9606">
        <v>218753003342</v>
      </c>
      <c t="s" s="136" r="B9606">
        <v>6323</v>
      </c>
      <c t="s" s="136" r="C9606">
        <v>6310</v>
      </c>
      <c t="s" s="136" r="D9606">
        <v>6310</v>
      </c>
      <c t="s" s="136" r="E9606">
        <v>6110</v>
      </c>
      <c s="150" r="F9606"/>
    </row>
    <row r="9607">
      <c s="113" r="A9607">
        <v>218753003679</v>
      </c>
      <c t="s" s="136" r="B9607">
        <v>6323</v>
      </c>
      <c t="s" s="136" r="C9607">
        <v>6310</v>
      </c>
      <c t="s" s="136" r="D9607">
        <v>6310</v>
      </c>
      <c t="s" s="136" r="E9607">
        <v>13554</v>
      </c>
      <c s="150" r="F9607"/>
    </row>
    <row r="9608">
      <c s="113" r="A9608">
        <v>218753003687</v>
      </c>
      <c t="s" s="136" r="B9608">
        <v>6323</v>
      </c>
      <c t="s" s="136" r="C9608">
        <v>6310</v>
      </c>
      <c t="s" s="136" r="D9608">
        <v>6310</v>
      </c>
      <c t="s" s="136" r="E9608">
        <v>13555</v>
      </c>
      <c s="150" r="F9608"/>
    </row>
    <row r="9609">
      <c s="113" r="A9609">
        <v>218753003784</v>
      </c>
      <c t="s" s="136" r="B9609">
        <v>6323</v>
      </c>
      <c t="s" s="136" r="C9609">
        <v>6310</v>
      </c>
      <c t="s" s="136" r="D9609">
        <v>6310</v>
      </c>
      <c t="s" s="136" r="E9609">
        <v>10204</v>
      </c>
      <c s="150" r="F9609"/>
    </row>
    <row r="9610">
      <c s="113" r="A9610">
        <v>218753003873</v>
      </c>
      <c t="s" s="136" r="B9610">
        <v>6323</v>
      </c>
      <c t="s" s="136" r="C9610">
        <v>6310</v>
      </c>
      <c t="s" s="136" r="D9610">
        <v>6310</v>
      </c>
      <c t="s" s="136" r="E9610">
        <v>13556</v>
      </c>
      <c s="150" r="F9610"/>
    </row>
    <row r="9611">
      <c s="113" r="A9611">
        <v>218753004215</v>
      </c>
      <c t="s" s="136" r="B9611">
        <v>6323</v>
      </c>
      <c t="s" s="136" r="C9611">
        <v>6310</v>
      </c>
      <c t="s" s="136" r="D9611">
        <v>6310</v>
      </c>
      <c t="s" s="136" r="E9611">
        <v>13557</v>
      </c>
      <c s="150" r="F9611"/>
    </row>
    <row r="9612">
      <c s="113" r="A9612">
        <v>218753004314</v>
      </c>
      <c t="s" s="136" r="B9612">
        <v>6323</v>
      </c>
      <c t="s" s="136" r="C9612">
        <v>6310</v>
      </c>
      <c t="s" s="136" r="D9612">
        <v>6310</v>
      </c>
      <c t="s" s="136" r="E9612">
        <v>13558</v>
      </c>
      <c s="150" r="F9612"/>
    </row>
    <row r="9613">
      <c s="113" r="A9613">
        <v>218753004322</v>
      </c>
      <c t="s" s="136" r="B9613">
        <v>6323</v>
      </c>
      <c t="s" s="136" r="C9613">
        <v>6310</v>
      </c>
      <c t="s" s="136" r="D9613">
        <v>6310</v>
      </c>
      <c t="s" s="136" r="E9613">
        <v>13559</v>
      </c>
      <c s="150" r="F9613"/>
    </row>
    <row r="9614">
      <c s="113" r="A9614">
        <v>218753004349</v>
      </c>
      <c t="s" s="136" r="B9614">
        <v>6323</v>
      </c>
      <c t="s" s="136" r="C9614">
        <v>6310</v>
      </c>
      <c t="s" s="136" r="D9614">
        <v>6310</v>
      </c>
      <c t="s" s="136" r="E9614">
        <v>13560</v>
      </c>
      <c s="150" r="F9614"/>
    </row>
    <row r="9615">
      <c s="113" r="A9615">
        <v>218753004454</v>
      </c>
      <c t="s" s="136" r="B9615">
        <v>6323</v>
      </c>
      <c t="s" s="136" r="C9615">
        <v>6310</v>
      </c>
      <c t="s" s="136" r="D9615">
        <v>6310</v>
      </c>
      <c t="s" s="136" r="E9615">
        <v>13561</v>
      </c>
      <c s="150" r="F9615"/>
    </row>
    <row r="9616">
      <c s="113" r="A9616">
        <v>218753004489</v>
      </c>
      <c t="s" s="136" r="B9616">
        <v>6323</v>
      </c>
      <c t="s" s="136" r="C9616">
        <v>6310</v>
      </c>
      <c t="s" s="136" r="D9616">
        <v>6310</v>
      </c>
      <c t="s" s="136" r="E9616">
        <v>13562</v>
      </c>
      <c s="150" r="F9616"/>
    </row>
    <row r="9617">
      <c s="113" r="A9617">
        <v>218753002699</v>
      </c>
      <c t="s" s="136" r="B9617">
        <v>6323</v>
      </c>
      <c t="s" s="136" r="C9617">
        <v>6310</v>
      </c>
      <c t="s" s="136" r="D9617">
        <v>6310</v>
      </c>
      <c t="s" s="136" r="E9617">
        <v>13563</v>
      </c>
      <c s="150" r="F9617"/>
    </row>
    <row r="9618">
      <c s="113" r="A9618">
        <v>218753003431</v>
      </c>
      <c t="s" s="136" r="B9618">
        <v>6323</v>
      </c>
      <c t="s" s="136" r="C9618">
        <v>6310</v>
      </c>
      <c t="s" s="136" r="D9618">
        <v>6310</v>
      </c>
      <c t="s" s="136" r="E9618">
        <v>5285</v>
      </c>
      <c s="150" r="F9618"/>
    </row>
    <row r="9619">
      <c s="113" r="A9619">
        <v>218753004390</v>
      </c>
      <c t="s" s="136" r="B9619">
        <v>6323</v>
      </c>
      <c t="s" s="136" r="C9619">
        <v>6310</v>
      </c>
      <c t="s" s="136" r="D9619">
        <v>6310</v>
      </c>
      <c t="s" s="136" r="E9619">
        <v>13564</v>
      </c>
      <c s="150" r="F9619"/>
    </row>
    <row r="9620">
      <c s="113" r="A9620">
        <v>218753004403</v>
      </c>
      <c t="s" s="136" r="B9620">
        <v>6323</v>
      </c>
      <c t="s" s="136" r="C9620">
        <v>6310</v>
      </c>
      <c t="s" s="136" r="D9620">
        <v>6310</v>
      </c>
      <c t="s" s="136" r="E9620">
        <v>13565</v>
      </c>
      <c s="150" r="F9620"/>
    </row>
    <row r="9621">
      <c s="113" r="A9621">
        <v>218753000882</v>
      </c>
      <c t="s" s="136" r="B9621">
        <v>6323</v>
      </c>
      <c t="s" s="136" r="C9621">
        <v>6310</v>
      </c>
      <c t="s" s="136" r="D9621">
        <v>6310</v>
      </c>
      <c t="s" s="136" r="E9621">
        <v>13566</v>
      </c>
      <c s="150" r="F9621"/>
    </row>
    <row r="9622">
      <c s="113" r="A9622">
        <v>218753002532</v>
      </c>
      <c t="s" s="136" r="B9622">
        <v>6323</v>
      </c>
      <c t="s" s="136" r="C9622">
        <v>6310</v>
      </c>
      <c t="s" s="136" r="D9622">
        <v>6310</v>
      </c>
      <c t="s" s="136" r="E9622">
        <v>13567</v>
      </c>
      <c s="150" r="F9622"/>
    </row>
    <row r="9623">
      <c s="113" r="A9623">
        <v>218753002656</v>
      </c>
      <c t="s" s="136" r="B9623">
        <v>6323</v>
      </c>
      <c t="s" s="136" r="C9623">
        <v>6310</v>
      </c>
      <c t="s" s="136" r="D9623">
        <v>6310</v>
      </c>
      <c t="s" s="136" r="E9623">
        <v>10631</v>
      </c>
      <c s="150" r="F9623"/>
    </row>
    <row r="9624">
      <c s="113" r="A9624">
        <v>218753002729</v>
      </c>
      <c t="s" s="136" r="B9624">
        <v>6323</v>
      </c>
      <c t="s" s="136" r="C9624">
        <v>6310</v>
      </c>
      <c t="s" s="136" r="D9624">
        <v>6310</v>
      </c>
      <c t="s" s="136" r="E9624">
        <v>13448</v>
      </c>
      <c s="150" r="F9624"/>
    </row>
    <row r="9625">
      <c s="113" r="A9625">
        <v>218753002842</v>
      </c>
      <c t="s" s="136" r="B9625">
        <v>6323</v>
      </c>
      <c t="s" s="136" r="C9625">
        <v>6310</v>
      </c>
      <c t="s" s="136" r="D9625">
        <v>6310</v>
      </c>
      <c t="s" s="136" r="E9625">
        <v>13568</v>
      </c>
      <c s="150" r="F9625"/>
    </row>
    <row r="9626">
      <c s="113" r="A9626">
        <v>218753003075</v>
      </c>
      <c t="s" s="136" r="B9626">
        <v>6323</v>
      </c>
      <c t="s" s="136" r="C9626">
        <v>6310</v>
      </c>
      <c t="s" s="136" r="D9626">
        <v>6310</v>
      </c>
      <c t="s" s="136" r="E9626">
        <v>13569</v>
      </c>
      <c s="150" r="F9626"/>
    </row>
    <row r="9627">
      <c s="113" r="A9627">
        <v>218753003199</v>
      </c>
      <c t="s" s="136" r="B9627">
        <v>6323</v>
      </c>
      <c t="s" s="136" r="C9627">
        <v>6310</v>
      </c>
      <c t="s" s="136" r="D9627">
        <v>6310</v>
      </c>
      <c t="s" s="136" r="E9627">
        <v>13570</v>
      </c>
      <c s="150" r="F9627"/>
    </row>
    <row r="9628">
      <c s="113" r="A9628">
        <v>218753003296</v>
      </c>
      <c t="s" s="136" r="B9628">
        <v>6323</v>
      </c>
      <c t="s" s="136" r="C9628">
        <v>6310</v>
      </c>
      <c t="s" s="136" r="D9628">
        <v>6310</v>
      </c>
      <c t="s" s="136" r="E9628">
        <v>13571</v>
      </c>
      <c s="150" r="F9628"/>
    </row>
    <row r="9629">
      <c s="113" r="A9629">
        <v>218753003709</v>
      </c>
      <c t="s" s="136" r="B9629">
        <v>6323</v>
      </c>
      <c t="s" s="136" r="C9629">
        <v>6310</v>
      </c>
      <c t="s" s="136" r="D9629">
        <v>6310</v>
      </c>
      <c t="s" s="136" r="E9629">
        <v>13572</v>
      </c>
      <c s="150" r="F9629"/>
    </row>
    <row r="9630">
      <c s="113" r="A9630">
        <v>118753000411</v>
      </c>
      <c t="s" s="136" r="B9630">
        <v>6323</v>
      </c>
      <c t="s" s="136" r="C9630">
        <v>6310</v>
      </c>
      <c t="s" s="136" r="D9630">
        <v>6310</v>
      </c>
      <c t="s" s="136" r="E9630">
        <v>13573</v>
      </c>
      <c s="150" r="F9630"/>
    </row>
    <row r="9631">
      <c s="113" r="A9631">
        <v>218753002907</v>
      </c>
      <c t="s" s="136" r="B9631">
        <v>6323</v>
      </c>
      <c t="s" s="136" r="C9631">
        <v>6310</v>
      </c>
      <c t="s" s="136" r="D9631">
        <v>6310</v>
      </c>
      <c t="s" s="136" r="E9631">
        <v>13574</v>
      </c>
      <c s="150" r="F9631"/>
    </row>
    <row r="9632">
      <c s="113" r="A9632">
        <v>218753002915</v>
      </c>
      <c t="s" s="136" r="B9632">
        <v>6323</v>
      </c>
      <c t="s" s="136" r="C9632">
        <v>6310</v>
      </c>
      <c t="s" s="136" r="D9632">
        <v>6310</v>
      </c>
      <c t="s" s="136" r="E9632">
        <v>6316</v>
      </c>
      <c s="150" r="F9632"/>
    </row>
    <row r="9633">
      <c s="113" r="A9633">
        <v>218753003423</v>
      </c>
      <c t="s" s="136" r="B9633">
        <v>6323</v>
      </c>
      <c t="s" s="136" r="C9633">
        <v>6310</v>
      </c>
      <c t="s" s="136" r="D9633">
        <v>6310</v>
      </c>
      <c t="s" s="136" r="E9633">
        <v>13575</v>
      </c>
      <c s="150" r="F9633"/>
    </row>
    <row r="9634">
      <c s="113" r="A9634">
        <v>218753003580</v>
      </c>
      <c t="s" s="136" r="B9634">
        <v>6323</v>
      </c>
      <c t="s" s="136" r="C9634">
        <v>6310</v>
      </c>
      <c t="s" s="136" r="D9634">
        <v>6310</v>
      </c>
      <c t="s" s="136" r="E9634">
        <v>13576</v>
      </c>
      <c s="150" r="F9634"/>
    </row>
    <row r="9635">
      <c s="113" r="A9635">
        <v>218753003733</v>
      </c>
      <c t="s" s="136" r="B9635">
        <v>6323</v>
      </c>
      <c t="s" s="136" r="C9635">
        <v>6310</v>
      </c>
      <c t="s" s="136" r="D9635">
        <v>6310</v>
      </c>
      <c t="s" s="136" r="E9635">
        <v>13577</v>
      </c>
      <c s="150" r="F9635"/>
    </row>
    <row r="9636">
      <c s="113" r="A9636">
        <v>218753004497</v>
      </c>
      <c t="s" s="136" r="B9636">
        <v>6323</v>
      </c>
      <c t="s" s="136" r="C9636">
        <v>6310</v>
      </c>
      <c t="s" s="136" r="D9636">
        <v>6310</v>
      </c>
      <c t="s" s="136" r="E9636">
        <v>13578</v>
      </c>
      <c s="150" r="F9636"/>
    </row>
    <row r="9637">
      <c s="113" r="A9637">
        <v>283753000501</v>
      </c>
      <c t="s" s="136" r="B9637">
        <v>6323</v>
      </c>
      <c t="s" s="136" r="C9637">
        <v>6310</v>
      </c>
      <c t="s" s="136" r="D9637">
        <v>6310</v>
      </c>
      <c t="s" s="136" r="E9637">
        <v>13579</v>
      </c>
      <c s="150" r="F9637"/>
    </row>
    <row r="9638">
      <c s="113" r="A9638">
        <v>218753002583</v>
      </c>
      <c t="s" s="136" r="B9638">
        <v>6323</v>
      </c>
      <c t="s" s="136" r="C9638">
        <v>6310</v>
      </c>
      <c t="s" s="136" r="D9638">
        <v>6310</v>
      </c>
      <c t="s" s="136" r="E9638">
        <v>13580</v>
      </c>
      <c s="150" r="F9638"/>
    </row>
    <row r="9639">
      <c s="113" r="A9639">
        <v>218753002737</v>
      </c>
      <c t="s" s="136" r="B9639">
        <v>6323</v>
      </c>
      <c t="s" s="136" r="C9639">
        <v>6310</v>
      </c>
      <c t="s" s="136" r="D9639">
        <v>6310</v>
      </c>
      <c t="s" s="136" r="E9639">
        <v>13581</v>
      </c>
      <c s="150" r="F9639"/>
    </row>
    <row r="9640">
      <c s="113" r="A9640">
        <v>218753002931</v>
      </c>
      <c t="s" s="136" r="B9640">
        <v>6323</v>
      </c>
      <c t="s" s="136" r="C9640">
        <v>6310</v>
      </c>
      <c t="s" s="136" r="D9640">
        <v>6310</v>
      </c>
      <c t="s" s="136" r="E9640">
        <v>9746</v>
      </c>
      <c s="150" r="F9640"/>
    </row>
    <row r="9641">
      <c s="113" r="A9641">
        <v>218753003237</v>
      </c>
      <c t="s" s="136" r="B9641">
        <v>6323</v>
      </c>
      <c t="s" s="136" r="C9641">
        <v>6310</v>
      </c>
      <c t="s" s="136" r="D9641">
        <v>6310</v>
      </c>
      <c t="s" s="136" r="E9641">
        <v>13582</v>
      </c>
      <c s="150" r="F9641"/>
    </row>
    <row r="9642">
      <c s="113" r="A9642">
        <v>218753003369</v>
      </c>
      <c t="s" s="136" r="B9642">
        <v>6323</v>
      </c>
      <c t="s" s="136" r="C9642">
        <v>6310</v>
      </c>
      <c t="s" s="136" r="D9642">
        <v>6310</v>
      </c>
      <c t="s" s="136" r="E9642">
        <v>13583</v>
      </c>
      <c s="150" r="F9642"/>
    </row>
    <row r="9643">
      <c s="113" r="A9643">
        <v>218753003547</v>
      </c>
      <c t="s" s="136" r="B9643">
        <v>6323</v>
      </c>
      <c t="s" s="136" r="C9643">
        <v>6310</v>
      </c>
      <c t="s" s="136" r="D9643">
        <v>6310</v>
      </c>
      <c t="s" s="136" r="E9643">
        <v>13584</v>
      </c>
      <c s="150" r="F9643"/>
    </row>
    <row r="9644">
      <c s="113" r="A9644">
        <v>218753003644</v>
      </c>
      <c t="s" s="136" r="B9644">
        <v>6323</v>
      </c>
      <c t="s" s="136" r="C9644">
        <v>6310</v>
      </c>
      <c t="s" s="136" r="D9644">
        <v>6310</v>
      </c>
      <c t="s" s="136" r="E9644">
        <v>13585</v>
      </c>
      <c s="150" r="F9644"/>
    </row>
    <row r="9645">
      <c s="113" r="A9645">
        <v>218753003652</v>
      </c>
      <c t="s" s="136" r="B9645">
        <v>6323</v>
      </c>
      <c t="s" s="136" r="C9645">
        <v>6310</v>
      </c>
      <c t="s" s="136" r="D9645">
        <v>6310</v>
      </c>
      <c t="s" s="136" r="E9645">
        <v>13586</v>
      </c>
      <c s="150" r="F9645"/>
    </row>
    <row r="9646">
      <c s="113" r="A9646">
        <v>218753003814</v>
      </c>
      <c t="s" s="136" r="B9646">
        <v>6323</v>
      </c>
      <c t="s" s="136" r="C9646">
        <v>6310</v>
      </c>
      <c t="s" s="136" r="D9646">
        <v>6310</v>
      </c>
      <c t="s" s="136" r="E9646">
        <v>13587</v>
      </c>
      <c s="150" r="F9646"/>
    </row>
    <row r="9647">
      <c s="113" r="A9647">
        <v>218753003857</v>
      </c>
      <c t="s" s="136" r="B9647">
        <v>6323</v>
      </c>
      <c t="s" s="136" r="C9647">
        <v>6310</v>
      </c>
      <c t="s" s="136" r="D9647">
        <v>6310</v>
      </c>
      <c t="s" s="136" r="E9647">
        <v>13588</v>
      </c>
      <c s="150" r="F9647"/>
    </row>
    <row r="9648">
      <c s="113" r="A9648">
        <v>218753004306</v>
      </c>
      <c t="s" s="136" r="B9648">
        <v>6323</v>
      </c>
      <c t="s" s="136" r="C9648">
        <v>6310</v>
      </c>
      <c t="s" s="136" r="D9648">
        <v>6310</v>
      </c>
      <c t="s" s="136" r="E9648">
        <v>13589</v>
      </c>
      <c s="150" r="F9648"/>
    </row>
    <row r="9649">
      <c s="113" r="A9649">
        <v>218753004357</v>
      </c>
      <c t="s" s="136" r="B9649">
        <v>6323</v>
      </c>
      <c t="s" s="136" r="C9649">
        <v>6310</v>
      </c>
      <c t="s" s="136" r="D9649">
        <v>6310</v>
      </c>
      <c t="s" s="136" r="E9649">
        <v>13590</v>
      </c>
      <c s="150" r="F9649"/>
    </row>
    <row r="9650">
      <c s="113" r="A9650">
        <v>218753000319</v>
      </c>
      <c t="s" s="136" r="B9650">
        <v>6323</v>
      </c>
      <c t="s" s="136" r="C9650">
        <v>6310</v>
      </c>
      <c t="s" s="136" r="D9650">
        <v>6310</v>
      </c>
      <c t="s" s="136" r="E9650">
        <v>13591</v>
      </c>
      <c s="150" r="F9650"/>
    </row>
    <row r="9651">
      <c s="113" r="A9651">
        <v>218753002494</v>
      </c>
      <c t="s" s="136" r="B9651">
        <v>6323</v>
      </c>
      <c t="s" s="136" r="C9651">
        <v>6310</v>
      </c>
      <c t="s" s="136" r="D9651">
        <v>6310</v>
      </c>
      <c t="s" s="136" r="E9651">
        <v>11385</v>
      </c>
      <c s="150" r="F9651"/>
    </row>
    <row r="9652">
      <c s="113" r="A9652">
        <v>218753002982</v>
      </c>
      <c t="s" s="136" r="B9652">
        <v>6323</v>
      </c>
      <c t="s" s="136" r="C9652">
        <v>6310</v>
      </c>
      <c t="s" s="136" r="D9652">
        <v>6310</v>
      </c>
      <c t="s" s="136" r="E9652">
        <v>13592</v>
      </c>
      <c s="150" r="F9652"/>
    </row>
    <row r="9653">
      <c s="113" r="A9653">
        <v>218753003245</v>
      </c>
      <c t="s" s="136" r="B9653">
        <v>6323</v>
      </c>
      <c t="s" s="136" r="C9653">
        <v>6310</v>
      </c>
      <c t="s" s="136" r="D9653">
        <v>6310</v>
      </c>
      <c t="s" s="136" r="E9653">
        <v>13593</v>
      </c>
      <c s="150" r="F9653"/>
    </row>
    <row r="9654">
      <c s="113" r="A9654">
        <v>218753003571</v>
      </c>
      <c t="s" s="136" r="B9654">
        <v>6323</v>
      </c>
      <c t="s" s="136" r="C9654">
        <v>6310</v>
      </c>
      <c t="s" s="136" r="D9654">
        <v>6310</v>
      </c>
      <c t="s" s="136" r="E9654">
        <v>13594</v>
      </c>
      <c s="150" r="F9654"/>
    </row>
    <row r="9655">
      <c s="113" r="A9655">
        <v>218753003725</v>
      </c>
      <c t="s" s="136" r="B9655">
        <v>6323</v>
      </c>
      <c t="s" s="136" r="C9655">
        <v>6310</v>
      </c>
      <c t="s" s="136" r="D9655">
        <v>6310</v>
      </c>
      <c t="s" s="136" r="E9655">
        <v>13595</v>
      </c>
      <c s="150" r="F9655"/>
    </row>
    <row r="9656">
      <c s="113" r="A9656">
        <v>218753003865</v>
      </c>
      <c t="s" s="136" r="B9656">
        <v>6323</v>
      </c>
      <c t="s" s="136" r="C9656">
        <v>6310</v>
      </c>
      <c t="s" s="136" r="D9656">
        <v>6310</v>
      </c>
      <c t="s" s="136" r="E9656">
        <v>13596</v>
      </c>
      <c s="150" r="F9656"/>
    </row>
    <row r="9657">
      <c s="113" r="A9657">
        <v>218753004191</v>
      </c>
      <c t="s" s="136" r="B9657">
        <v>6323</v>
      </c>
      <c t="s" s="136" r="C9657">
        <v>6310</v>
      </c>
      <c t="s" s="136" r="D9657">
        <v>6310</v>
      </c>
      <c t="s" s="136" r="E9657">
        <v>13597</v>
      </c>
      <c s="150" r="F9657"/>
    </row>
    <row r="9658">
      <c s="113" r="A9658">
        <v>218753004222</v>
      </c>
      <c t="s" s="136" r="B9658">
        <v>6323</v>
      </c>
      <c t="s" s="136" r="C9658">
        <v>6310</v>
      </c>
      <c t="s" s="136" r="D9658">
        <v>6310</v>
      </c>
      <c t="s" s="136" r="E9658">
        <v>4339</v>
      </c>
      <c s="150" r="F9658"/>
    </row>
    <row r="9659">
      <c s="113" r="A9659">
        <v>218753004231</v>
      </c>
      <c t="s" s="136" r="B9659">
        <v>6323</v>
      </c>
      <c t="s" s="136" r="C9659">
        <v>6310</v>
      </c>
      <c t="s" s="136" r="D9659">
        <v>6310</v>
      </c>
      <c t="s" s="136" r="E9659">
        <v>13598</v>
      </c>
      <c s="150" r="F9659"/>
    </row>
    <row r="9660">
      <c s="113" r="A9660">
        <v>218753004501</v>
      </c>
      <c t="s" s="136" r="B9660">
        <v>6323</v>
      </c>
      <c t="s" s="136" r="C9660">
        <v>6310</v>
      </c>
      <c t="s" s="136" r="D9660">
        <v>6310</v>
      </c>
      <c t="s" s="136" r="E9660">
        <v>13599</v>
      </c>
      <c s="150" r="F9660"/>
    </row>
    <row r="9661">
      <c s="113" r="A9661">
        <v>218753000751</v>
      </c>
      <c t="s" s="136" r="B9661">
        <v>6323</v>
      </c>
      <c t="s" s="136" r="C9661">
        <v>6310</v>
      </c>
      <c t="s" s="136" r="D9661">
        <v>6310</v>
      </c>
      <c t="s" s="136" r="E9661">
        <v>13600</v>
      </c>
      <c s="150" r="F9661"/>
    </row>
    <row r="9662">
      <c s="113" r="A9662">
        <v>218753000980</v>
      </c>
      <c t="s" s="136" r="B9662">
        <v>6323</v>
      </c>
      <c t="s" s="136" r="C9662">
        <v>6310</v>
      </c>
      <c t="s" s="136" r="D9662">
        <v>6310</v>
      </c>
      <c t="s" s="136" r="E9662">
        <v>13601</v>
      </c>
      <c s="150" r="F9662"/>
    </row>
    <row r="9663">
      <c s="113" r="A9663">
        <v>218753000998</v>
      </c>
      <c t="s" s="136" r="B9663">
        <v>6323</v>
      </c>
      <c t="s" s="136" r="C9663">
        <v>6310</v>
      </c>
      <c t="s" s="136" r="D9663">
        <v>6310</v>
      </c>
      <c t="s" s="136" r="E9663">
        <v>13602</v>
      </c>
      <c s="150" r="F9663"/>
    </row>
    <row r="9664">
      <c s="113" r="A9664">
        <v>218753001781</v>
      </c>
      <c t="s" s="136" r="B9664">
        <v>6323</v>
      </c>
      <c t="s" s="136" r="C9664">
        <v>6310</v>
      </c>
      <c t="s" s="136" r="D9664">
        <v>6310</v>
      </c>
      <c t="s" s="136" r="E9664">
        <v>13603</v>
      </c>
      <c s="150" r="F9664"/>
    </row>
    <row r="9665">
      <c s="113" r="A9665">
        <v>218753002745</v>
      </c>
      <c t="s" s="136" r="B9665">
        <v>6323</v>
      </c>
      <c t="s" s="136" r="C9665">
        <v>6310</v>
      </c>
      <c t="s" s="136" r="D9665">
        <v>6310</v>
      </c>
      <c t="s" s="136" r="E9665">
        <v>13604</v>
      </c>
      <c s="150" r="F9665"/>
    </row>
    <row r="9666">
      <c s="113" r="A9666">
        <v>218753003113</v>
      </c>
      <c t="s" s="136" r="B9666">
        <v>6323</v>
      </c>
      <c t="s" s="136" r="C9666">
        <v>6310</v>
      </c>
      <c t="s" s="136" r="D9666">
        <v>6310</v>
      </c>
      <c t="s" s="136" r="E9666">
        <v>13605</v>
      </c>
      <c s="150" r="F9666"/>
    </row>
    <row r="9667">
      <c s="113" r="A9667">
        <v>218753003822</v>
      </c>
      <c t="s" s="136" r="B9667">
        <v>6323</v>
      </c>
      <c t="s" s="136" r="C9667">
        <v>6310</v>
      </c>
      <c t="s" s="136" r="D9667">
        <v>6310</v>
      </c>
      <c t="s" s="136" r="E9667">
        <v>7026</v>
      </c>
      <c s="150" r="F9667"/>
    </row>
    <row r="9668">
      <c s="113" r="A9668">
        <v>283753000447</v>
      </c>
      <c t="s" s="136" r="B9668">
        <v>6323</v>
      </c>
      <c t="s" s="136" r="C9668">
        <v>6310</v>
      </c>
      <c t="s" s="136" r="D9668">
        <v>6310</v>
      </c>
      <c t="s" s="136" r="E9668">
        <v>13606</v>
      </c>
      <c s="150" r="F9668"/>
    </row>
    <row r="9669">
      <c s="113" r="A9669">
        <v>283753001516</v>
      </c>
      <c t="s" s="136" r="B9669">
        <v>6323</v>
      </c>
      <c t="s" s="136" r="C9669">
        <v>6310</v>
      </c>
      <c t="s" s="136" r="D9669">
        <v>6310</v>
      </c>
      <c t="s" s="136" r="E9669">
        <v>13607</v>
      </c>
      <c s="150" r="F9669"/>
    </row>
    <row r="9670">
      <c s="113" r="A9670">
        <v>283753001834</v>
      </c>
      <c t="s" s="136" r="B9670">
        <v>6323</v>
      </c>
      <c t="s" s="136" r="C9670">
        <v>6310</v>
      </c>
      <c t="s" s="136" r="D9670">
        <v>6310</v>
      </c>
      <c t="s" s="136" r="E9670">
        <v>13608</v>
      </c>
      <c s="150" r="F9670"/>
    </row>
    <row r="9671">
      <c s="113" r="A9671">
        <v>218756000077</v>
      </c>
      <c t="s" s="136" r="B9671">
        <v>13609</v>
      </c>
      <c t="s" s="136" r="C9671">
        <v>6310</v>
      </c>
      <c t="s" s="136" r="D9671">
        <v>6310</v>
      </c>
      <c t="s" s="136" r="E9671">
        <v>8416</v>
      </c>
      <c s="150" r="F9671"/>
    </row>
    <row r="9672">
      <c s="113" r="A9672">
        <v>218756000107</v>
      </c>
      <c t="s" s="136" r="B9672">
        <v>13609</v>
      </c>
      <c t="s" s="136" r="C9672">
        <v>6310</v>
      </c>
      <c t="s" s="136" r="D9672">
        <v>6310</v>
      </c>
      <c t="s" s="136" r="E9672">
        <v>13610</v>
      </c>
      <c s="150" r="F9672"/>
    </row>
    <row r="9673">
      <c s="113" r="A9673">
        <v>218756000271</v>
      </c>
      <c t="s" s="136" r="B9673">
        <v>13609</v>
      </c>
      <c t="s" s="136" r="C9673">
        <v>6310</v>
      </c>
      <c t="s" s="136" r="D9673">
        <v>6310</v>
      </c>
      <c t="s" s="136" r="E9673">
        <v>13611</v>
      </c>
      <c s="150" r="F9673"/>
    </row>
    <row r="9674">
      <c s="113" r="A9674">
        <v>218756001405</v>
      </c>
      <c t="s" s="136" r="B9674">
        <v>13609</v>
      </c>
      <c t="s" s="136" r="C9674">
        <v>6310</v>
      </c>
      <c t="s" s="136" r="D9674">
        <v>6310</v>
      </c>
      <c t="s" s="136" r="E9674">
        <v>13568</v>
      </c>
      <c s="150" r="F9674"/>
    </row>
    <row r="9675">
      <c s="113" r="A9675">
        <v>218756001529</v>
      </c>
      <c t="s" s="136" r="B9675">
        <v>13609</v>
      </c>
      <c t="s" s="136" r="C9675">
        <v>6310</v>
      </c>
      <c t="s" s="136" r="D9675">
        <v>6310</v>
      </c>
      <c t="s" s="136" r="E9675">
        <v>13612</v>
      </c>
      <c s="150" r="F9675"/>
    </row>
    <row r="9676">
      <c s="113" r="A9676">
        <v>218756001553</v>
      </c>
      <c t="s" s="136" r="B9676">
        <v>13609</v>
      </c>
      <c t="s" s="136" r="C9676">
        <v>6310</v>
      </c>
      <c t="s" s="136" r="D9676">
        <v>6310</v>
      </c>
      <c t="s" s="136" r="E9676">
        <v>11076</v>
      </c>
      <c s="150" r="F9676"/>
    </row>
    <row r="9677">
      <c s="113" r="A9677">
        <v>218765000098</v>
      </c>
      <c t="s" s="136" r="B9677">
        <v>13609</v>
      </c>
      <c t="s" s="136" r="C9677">
        <v>6310</v>
      </c>
      <c t="s" s="136" r="D9677">
        <v>6310</v>
      </c>
      <c t="s" s="136" r="E9677">
        <v>10780</v>
      </c>
      <c s="150" r="F9677"/>
    </row>
    <row r="9678">
      <c s="113" r="A9678">
        <v>218765000110</v>
      </c>
      <c t="s" s="136" r="B9678">
        <v>13609</v>
      </c>
      <c t="s" s="136" r="C9678">
        <v>6310</v>
      </c>
      <c t="s" s="136" r="D9678">
        <v>6310</v>
      </c>
      <c t="s" s="136" r="E9678">
        <v>13613</v>
      </c>
      <c s="150" r="F9678"/>
    </row>
    <row r="9679">
      <c s="113" r="A9679">
        <v>218765000152</v>
      </c>
      <c t="s" s="136" r="B9679">
        <v>13609</v>
      </c>
      <c t="s" s="136" r="C9679">
        <v>6310</v>
      </c>
      <c t="s" s="136" r="D9679">
        <v>6310</v>
      </c>
      <c t="s" s="136" r="E9679">
        <v>13614</v>
      </c>
      <c s="150" r="F9679"/>
    </row>
    <row r="9680">
      <c s="113" r="A9680">
        <v>218765001132</v>
      </c>
      <c t="s" s="136" r="B9680">
        <v>13609</v>
      </c>
      <c t="s" s="136" r="C9680">
        <v>6310</v>
      </c>
      <c t="s" s="136" r="D9680">
        <v>6310</v>
      </c>
      <c t="s" s="136" r="E9680">
        <v>10204</v>
      </c>
      <c s="150" r="F9680"/>
    </row>
    <row r="9681">
      <c s="113" r="A9681">
        <v>283765000094</v>
      </c>
      <c t="s" s="136" r="B9681">
        <v>13609</v>
      </c>
      <c t="s" s="136" r="C9681">
        <v>6310</v>
      </c>
      <c t="s" s="136" r="D9681">
        <v>6310</v>
      </c>
      <c t="s" s="136" r="E9681">
        <v>13615</v>
      </c>
      <c s="150" r="F9681"/>
    </row>
    <row r="9682">
      <c s="113" r="A9682">
        <v>283765000256</v>
      </c>
      <c t="s" s="136" r="B9682">
        <v>13609</v>
      </c>
      <c t="s" s="136" r="C9682">
        <v>6310</v>
      </c>
      <c t="s" s="136" r="D9682">
        <v>6310</v>
      </c>
      <c t="s" s="136" r="E9682">
        <v>13616</v>
      </c>
      <c s="150" r="F9682"/>
    </row>
    <row r="9683">
      <c s="113" r="A9683">
        <v>283765000761</v>
      </c>
      <c t="s" s="136" r="B9683">
        <v>13609</v>
      </c>
      <c t="s" s="136" r="C9683">
        <v>6310</v>
      </c>
      <c t="s" s="136" r="D9683">
        <v>6310</v>
      </c>
      <c t="s" s="136" r="E9683">
        <v>13346</v>
      </c>
      <c s="150" r="F9683"/>
    </row>
    <row r="9684">
      <c s="113" r="A9684">
        <v>218256000062</v>
      </c>
      <c t="s" s="136" r="B9684">
        <v>13456</v>
      </c>
      <c t="s" s="136" r="C9684">
        <v>6310</v>
      </c>
      <c t="s" s="136" r="D9684">
        <v>6310</v>
      </c>
      <c t="s" s="136" r="E9684">
        <v>13617</v>
      </c>
      <c s="150" r="F9684"/>
    </row>
    <row r="9685">
      <c s="113" r="A9685">
        <v>218410000208</v>
      </c>
      <c t="s" s="136" r="B9685">
        <v>13456</v>
      </c>
      <c t="s" s="136" r="C9685">
        <v>6310</v>
      </c>
      <c t="s" s="136" r="D9685">
        <v>6310</v>
      </c>
      <c t="s" s="136" r="E9685">
        <v>13358</v>
      </c>
      <c s="150" r="F9685"/>
    </row>
    <row r="9686">
      <c s="113" r="A9686">
        <v>218410001387</v>
      </c>
      <c t="s" s="136" r="B9686">
        <v>13456</v>
      </c>
      <c t="s" s="136" r="C9686">
        <v>6310</v>
      </c>
      <c t="s" s="136" r="D9686">
        <v>6310</v>
      </c>
      <c t="s" s="136" r="E9686">
        <v>13618</v>
      </c>
      <c s="150" r="F9686"/>
    </row>
    <row r="9687">
      <c s="113" r="A9687">
        <v>218410001476</v>
      </c>
      <c t="s" s="136" r="B9687">
        <v>13456</v>
      </c>
      <c t="s" s="136" r="C9687">
        <v>6310</v>
      </c>
      <c t="s" s="136" r="D9687">
        <v>6310</v>
      </c>
      <c t="s" s="136" r="E9687">
        <v>13619</v>
      </c>
      <c s="150" r="F9687"/>
    </row>
    <row r="9688">
      <c s="113" r="A9688">
        <v>218765000101</v>
      </c>
      <c t="s" s="136" r="B9688">
        <v>13456</v>
      </c>
      <c t="s" s="136" r="C9688">
        <v>6310</v>
      </c>
      <c t="s" s="136" r="D9688">
        <v>6310</v>
      </c>
      <c t="s" s="136" r="E9688">
        <v>13620</v>
      </c>
      <c s="150" r="F9688"/>
    </row>
    <row r="9689">
      <c s="113" r="A9689">
        <v>283765000876</v>
      </c>
      <c t="s" s="136" r="B9689">
        <v>13456</v>
      </c>
      <c t="s" s="136" r="C9689">
        <v>6310</v>
      </c>
      <c t="s" s="136" r="D9689">
        <v>6310</v>
      </c>
      <c t="s" s="136" r="E9689">
        <v>13621</v>
      </c>
      <c s="150" r="F9689"/>
    </row>
    <row r="9690">
      <c s="113" r="A9690">
        <v>218756000051</v>
      </c>
      <c t="s" s="136" r="B9690">
        <v>13609</v>
      </c>
      <c t="s" s="136" r="C9690">
        <v>6310</v>
      </c>
      <c t="s" s="136" r="D9690">
        <v>6310</v>
      </c>
      <c t="s" s="136" r="E9690">
        <v>13622</v>
      </c>
      <c s="150" r="F9690"/>
    </row>
    <row r="9691">
      <c s="113" r="A9691">
        <v>218756000115</v>
      </c>
      <c t="s" s="136" r="B9691">
        <v>13609</v>
      </c>
      <c t="s" s="136" r="C9691">
        <v>6310</v>
      </c>
      <c t="s" s="136" r="D9691">
        <v>6310</v>
      </c>
      <c t="s" s="136" r="E9691">
        <v>10529</v>
      </c>
      <c s="150" r="F9691"/>
    </row>
    <row r="9692">
      <c s="113" r="A9692">
        <v>218756001383</v>
      </c>
      <c t="s" s="136" r="B9692">
        <v>13609</v>
      </c>
      <c t="s" s="136" r="C9692">
        <v>6310</v>
      </c>
      <c t="s" s="136" r="D9692">
        <v>6310</v>
      </c>
      <c t="s" s="136" r="E9692">
        <v>13623</v>
      </c>
      <c s="150" r="F9692"/>
    </row>
    <row r="9693">
      <c s="113" r="A9693">
        <v>218756001391</v>
      </c>
      <c t="s" s="136" r="B9693">
        <v>13609</v>
      </c>
      <c t="s" s="136" r="C9693">
        <v>6310</v>
      </c>
      <c t="s" s="136" r="D9693">
        <v>6310</v>
      </c>
      <c t="s" s="136" r="E9693">
        <v>13624</v>
      </c>
      <c s="150" r="F9693"/>
    </row>
    <row r="9694">
      <c s="113" r="A9694">
        <v>218765000047</v>
      </c>
      <c t="s" s="136" r="B9694">
        <v>13609</v>
      </c>
      <c t="s" s="136" r="C9694">
        <v>6310</v>
      </c>
      <c t="s" s="136" r="D9694">
        <v>6310</v>
      </c>
      <c t="s" s="136" r="E9694">
        <v>13625</v>
      </c>
      <c s="150" r="F9694"/>
    </row>
    <row r="9695">
      <c s="113" r="A9695">
        <v>218765000896</v>
      </c>
      <c t="s" s="136" r="B9695">
        <v>13609</v>
      </c>
      <c t="s" s="136" r="C9695">
        <v>6310</v>
      </c>
      <c t="s" s="136" r="D9695">
        <v>6310</v>
      </c>
      <c t="s" s="136" r="E9695">
        <v>13626</v>
      </c>
      <c s="150" r="F9695"/>
    </row>
    <row r="9696">
      <c s="113" r="A9696">
        <v>218765001191</v>
      </c>
      <c t="s" s="136" r="B9696">
        <v>13609</v>
      </c>
      <c t="s" s="136" r="C9696">
        <v>6310</v>
      </c>
      <c t="s" s="136" r="D9696">
        <v>6310</v>
      </c>
      <c t="s" s="136" r="E9696">
        <v>2524</v>
      </c>
      <c s="150" r="F9696"/>
    </row>
    <row r="9697">
      <c s="113" r="A9697">
        <v>283765000914</v>
      </c>
      <c t="s" s="136" r="B9697">
        <v>13609</v>
      </c>
      <c t="s" s="136" r="C9697">
        <v>6310</v>
      </c>
      <c t="s" s="136" r="D9697">
        <v>6310</v>
      </c>
      <c t="s" s="136" r="E9697">
        <v>6990</v>
      </c>
      <c s="150" r="F9697"/>
    </row>
    <row r="9698">
      <c s="113" r="A9698">
        <v>218860000143</v>
      </c>
      <c t="s" s="136" r="B9698">
        <v>13627</v>
      </c>
      <c t="s" s="136" r="C9698">
        <v>6310</v>
      </c>
      <c t="s" s="136" r="D9698">
        <v>6310</v>
      </c>
      <c t="s" s="136" r="E9698">
        <v>9876</v>
      </c>
      <c s="150" r="F9698"/>
    </row>
    <row r="9699">
      <c s="113" r="A9699">
        <v>218860000151</v>
      </c>
      <c t="s" s="136" r="B9699">
        <v>13627</v>
      </c>
      <c t="s" s="136" r="C9699">
        <v>6310</v>
      </c>
      <c t="s" s="136" r="D9699">
        <v>6310</v>
      </c>
      <c t="s" s="136" r="E9699">
        <v>13628</v>
      </c>
      <c s="150" r="F9699"/>
    </row>
    <row r="9700">
      <c s="113" r="A9700">
        <v>218860000208</v>
      </c>
      <c t="s" s="136" r="B9700">
        <v>13627</v>
      </c>
      <c t="s" s="136" r="C9700">
        <v>6310</v>
      </c>
      <c t="s" s="136" r="D9700">
        <v>6310</v>
      </c>
      <c t="s" s="136" r="E9700">
        <v>13629</v>
      </c>
      <c s="150" r="F9700"/>
    </row>
    <row r="9701">
      <c s="113" r="A9701">
        <v>218860000356</v>
      </c>
      <c t="s" s="136" r="B9701">
        <v>13627</v>
      </c>
      <c t="s" s="136" r="C9701">
        <v>6310</v>
      </c>
      <c t="s" s="136" r="D9701">
        <v>6310</v>
      </c>
      <c t="s" s="136" r="E9701">
        <v>13630</v>
      </c>
      <c s="150" r="F9701"/>
    </row>
    <row r="9702">
      <c s="113" r="A9702">
        <v>218860000518</v>
      </c>
      <c t="s" s="136" r="B9702">
        <v>13627</v>
      </c>
      <c t="s" s="136" r="C9702">
        <v>6310</v>
      </c>
      <c t="s" s="136" r="D9702">
        <v>6310</v>
      </c>
      <c t="s" s="136" r="E9702">
        <v>10299</v>
      </c>
      <c s="150" r="F9702"/>
    </row>
    <row r="9703">
      <c s="113" r="A9703">
        <v>218860000585</v>
      </c>
      <c t="s" s="136" r="B9703">
        <v>13627</v>
      </c>
      <c t="s" s="136" r="C9703">
        <v>6310</v>
      </c>
      <c t="s" s="136" r="D9703">
        <v>6310</v>
      </c>
      <c t="s" s="136" r="E9703">
        <v>13631</v>
      </c>
      <c s="150" r="F9703"/>
    </row>
    <row r="9704">
      <c s="113" r="A9704">
        <v>283860000204</v>
      </c>
      <c t="s" s="136" r="B9704">
        <v>13627</v>
      </c>
      <c t="s" s="136" r="C9704">
        <v>6310</v>
      </c>
      <c t="s" s="136" r="D9704">
        <v>6310</v>
      </c>
      <c t="s" s="136" r="E9704">
        <v>13632</v>
      </c>
      <c s="150" r="F9704"/>
    </row>
    <row r="9705">
      <c s="113" r="A9705">
        <v>283860000271</v>
      </c>
      <c t="s" s="136" r="B9705">
        <v>13627</v>
      </c>
      <c t="s" s="136" r="C9705">
        <v>6310</v>
      </c>
      <c t="s" s="136" r="D9705">
        <v>6310</v>
      </c>
      <c t="s" s="136" r="E9705">
        <v>13633</v>
      </c>
      <c s="150" r="F9705"/>
    </row>
    <row r="9706">
      <c s="113" r="A9706">
        <v>283860000280</v>
      </c>
      <c t="s" s="136" r="B9706">
        <v>13627</v>
      </c>
      <c t="s" s="136" r="C9706">
        <v>6310</v>
      </c>
      <c t="s" s="136" r="D9706">
        <v>6310</v>
      </c>
      <c t="s" s="136" r="E9706">
        <v>6290</v>
      </c>
      <c s="150" r="F9706"/>
    </row>
    <row r="9707">
      <c s="113" r="A9707">
        <v>283860000433</v>
      </c>
      <c t="s" s="136" r="B9707">
        <v>13627</v>
      </c>
      <c t="s" s="136" r="C9707">
        <v>6310</v>
      </c>
      <c t="s" s="136" r="D9707">
        <v>6310</v>
      </c>
      <c t="s" s="136" r="E9707">
        <v>13634</v>
      </c>
      <c s="150" r="F9707"/>
    </row>
    <row r="9708">
      <c s="113" r="A9708">
        <v>283860000441</v>
      </c>
      <c t="s" s="136" r="B9708">
        <v>13627</v>
      </c>
      <c t="s" s="136" r="C9708">
        <v>6310</v>
      </c>
      <c t="s" s="136" r="D9708">
        <v>6310</v>
      </c>
      <c t="s" s="136" r="E9708">
        <v>13635</v>
      </c>
      <c s="150" r="F9708"/>
    </row>
    <row r="9709">
      <c s="113" r="A9709">
        <v>218785000035</v>
      </c>
      <c t="s" s="136" r="B9709">
        <v>13636</v>
      </c>
      <c t="s" s="136" r="C9709">
        <v>6310</v>
      </c>
      <c t="s" s="136" r="D9709">
        <v>6310</v>
      </c>
      <c t="s" s="136" r="E9709">
        <v>9746</v>
      </c>
      <c s="150" r="F9709"/>
    </row>
    <row r="9710">
      <c s="113" r="A9710">
        <v>218785001384</v>
      </c>
      <c t="s" s="136" r="B9710">
        <v>13636</v>
      </c>
      <c t="s" s="136" r="C9710">
        <v>6310</v>
      </c>
      <c t="s" s="136" r="D9710">
        <v>6310</v>
      </c>
      <c t="s" s="136" r="E9710">
        <v>10529</v>
      </c>
      <c s="150" r="F9710"/>
    </row>
    <row r="9711">
      <c s="113" r="A9711">
        <v>218860000119</v>
      </c>
      <c t="s" s="136" r="B9711">
        <v>13636</v>
      </c>
      <c t="s" s="136" r="C9711">
        <v>6310</v>
      </c>
      <c t="s" s="136" r="D9711">
        <v>6310</v>
      </c>
      <c t="s" s="136" r="E9711">
        <v>13637</v>
      </c>
      <c s="150" r="F9711"/>
    </row>
    <row r="9712">
      <c s="113" r="A9712">
        <v>218860000127</v>
      </c>
      <c t="s" s="136" r="B9712">
        <v>13636</v>
      </c>
      <c t="s" s="136" r="C9712">
        <v>6310</v>
      </c>
      <c t="s" s="136" r="D9712">
        <v>6310</v>
      </c>
      <c t="s" s="136" r="E9712">
        <v>13638</v>
      </c>
      <c s="150" r="F9712"/>
    </row>
    <row r="9713">
      <c s="113" r="A9713">
        <v>218860000194</v>
      </c>
      <c t="s" s="136" r="B9713">
        <v>13636</v>
      </c>
      <c t="s" s="136" r="C9713">
        <v>6310</v>
      </c>
      <c t="s" s="136" r="D9713">
        <v>6310</v>
      </c>
      <c t="s" s="136" r="E9713">
        <v>13639</v>
      </c>
      <c s="150" r="F9713"/>
    </row>
    <row r="9714">
      <c s="113" r="A9714">
        <v>218860000313</v>
      </c>
      <c t="s" s="136" r="B9714">
        <v>13636</v>
      </c>
      <c t="s" s="136" r="C9714">
        <v>6310</v>
      </c>
      <c t="s" s="136" r="D9714">
        <v>6310</v>
      </c>
      <c t="s" s="136" r="E9714">
        <v>8398</v>
      </c>
      <c s="150" r="F9714"/>
    </row>
    <row r="9715">
      <c s="113" r="A9715">
        <v>218860000330</v>
      </c>
      <c t="s" s="136" r="B9715">
        <v>13636</v>
      </c>
      <c t="s" s="136" r="C9715">
        <v>6310</v>
      </c>
      <c t="s" s="136" r="D9715">
        <v>6310</v>
      </c>
      <c t="s" s="136" r="E9715">
        <v>13435</v>
      </c>
      <c s="150" r="F9715"/>
    </row>
    <row r="9716">
      <c s="113" r="A9716">
        <v>218860000364</v>
      </c>
      <c t="s" s="136" r="B9716">
        <v>13636</v>
      </c>
      <c t="s" s="136" r="C9716">
        <v>6310</v>
      </c>
      <c t="s" s="136" r="D9716">
        <v>6310</v>
      </c>
      <c t="s" s="136" r="E9716">
        <v>13640</v>
      </c>
      <c s="150" r="F9716"/>
    </row>
    <row r="9717">
      <c s="113" r="A9717">
        <v>218860000640</v>
      </c>
      <c t="s" s="136" r="B9717">
        <v>13636</v>
      </c>
      <c t="s" s="136" r="C9717">
        <v>6310</v>
      </c>
      <c t="s" s="136" r="D9717">
        <v>6310</v>
      </c>
      <c t="s" s="136" r="E9717">
        <v>8491</v>
      </c>
      <c s="150" r="F9717"/>
    </row>
    <row r="9718">
      <c s="113" r="A9718">
        <v>218860000666</v>
      </c>
      <c t="s" s="136" r="B9718">
        <v>13636</v>
      </c>
      <c t="s" s="136" r="C9718">
        <v>6310</v>
      </c>
      <c t="s" s="136" r="D9718">
        <v>6310</v>
      </c>
      <c t="s" s="136" r="E9718">
        <v>10767</v>
      </c>
      <c s="150" r="F9718"/>
    </row>
    <row r="9719">
      <c s="113" r="A9719">
        <v>218860001247</v>
      </c>
      <c t="s" s="136" r="B9719">
        <v>13636</v>
      </c>
      <c t="s" s="136" r="C9719">
        <v>6310</v>
      </c>
      <c t="s" s="136" r="D9719">
        <v>6310</v>
      </c>
      <c t="s" s="136" r="E9719">
        <v>5491</v>
      </c>
      <c s="150" r="F9719"/>
    </row>
    <row r="9720">
      <c s="113" r="A9720">
        <v>218860001352</v>
      </c>
      <c t="s" s="136" r="B9720">
        <v>13636</v>
      </c>
      <c t="s" s="136" r="C9720">
        <v>6310</v>
      </c>
      <c t="s" s="136" r="D9720">
        <v>6310</v>
      </c>
      <c t="s" s="136" r="E9720">
        <v>13641</v>
      </c>
      <c s="150" r="F9720"/>
    </row>
    <row r="9721">
      <c s="113" r="A9721">
        <v>218860001361</v>
      </c>
      <c t="s" s="136" r="B9721">
        <v>13636</v>
      </c>
      <c t="s" s="136" r="C9721">
        <v>6310</v>
      </c>
      <c t="s" s="136" r="D9721">
        <v>6310</v>
      </c>
      <c t="s" s="136" r="E9721">
        <v>10631</v>
      </c>
      <c s="150" r="F9721"/>
    </row>
    <row r="9722">
      <c s="113" r="A9722">
        <v>218205000289</v>
      </c>
      <c t="s" s="136" r="B9722">
        <v>13627</v>
      </c>
      <c t="s" s="136" r="C9722">
        <v>6310</v>
      </c>
      <c t="s" s="136" r="D9722">
        <v>6310</v>
      </c>
      <c t="s" s="136" r="E9722">
        <v>10529</v>
      </c>
      <c s="150" r="F9722"/>
    </row>
    <row r="9723">
      <c s="113" r="A9723">
        <v>218860000038</v>
      </c>
      <c t="s" s="136" r="B9723">
        <v>13627</v>
      </c>
      <c t="s" s="136" r="C9723">
        <v>6310</v>
      </c>
      <c t="s" s="136" r="D9723">
        <v>6310</v>
      </c>
      <c t="s" s="136" r="E9723">
        <v>13642</v>
      </c>
      <c s="150" r="F9723"/>
    </row>
    <row r="9724">
      <c s="113" r="A9724">
        <v>218860001131</v>
      </c>
      <c t="s" s="136" r="B9724">
        <v>13627</v>
      </c>
      <c t="s" s="136" r="C9724">
        <v>6310</v>
      </c>
      <c t="s" s="136" r="D9724">
        <v>6310</v>
      </c>
      <c t="s" s="136" r="E9724">
        <v>7027</v>
      </c>
      <c s="150" r="F9724"/>
    </row>
    <row r="9725">
      <c s="113" r="A9725">
        <v>218860001255</v>
      </c>
      <c t="s" s="136" r="B9725">
        <v>13627</v>
      </c>
      <c t="s" s="136" r="C9725">
        <v>6310</v>
      </c>
      <c t="s" s="136" r="D9725">
        <v>6310</v>
      </c>
      <c t="s" s="136" r="E9725">
        <v>13643</v>
      </c>
      <c s="150" r="F9725"/>
    </row>
    <row r="9726">
      <c s="113" r="A9726">
        <v>218860001344</v>
      </c>
      <c t="s" s="136" r="B9726">
        <v>13627</v>
      </c>
      <c t="s" s="136" r="C9726">
        <v>6310</v>
      </c>
      <c t="s" s="136" r="D9726">
        <v>6310</v>
      </c>
      <c t="s" s="136" r="E9726">
        <v>8356</v>
      </c>
      <c s="150" r="F9726"/>
    </row>
    <row r="9727">
      <c s="113" r="A9727">
        <v>218860001387</v>
      </c>
      <c t="s" s="136" r="B9727">
        <v>13627</v>
      </c>
      <c t="s" s="136" r="C9727">
        <v>6310</v>
      </c>
      <c t="s" s="136" r="D9727">
        <v>6310</v>
      </c>
      <c t="s" s="136" r="E9727">
        <v>13644</v>
      </c>
      <c s="150" r="F9727"/>
    </row>
    <row r="9728">
      <c s="113" r="A9728">
        <v>219001000766</v>
      </c>
      <c t="s" s="136" r="B9728">
        <v>6327</v>
      </c>
      <c t="s" s="136" r="C9728">
        <v>6328</v>
      </c>
      <c t="s" s="136" r="D9728">
        <v>234</v>
      </c>
      <c t="s" s="136" r="E9728">
        <v>13645</v>
      </c>
      <c s="150" r="F9728"/>
    </row>
    <row r="9729">
      <c s="113" r="A9729">
        <v>219001000901</v>
      </c>
      <c t="s" s="136" r="B9729">
        <v>6327</v>
      </c>
      <c t="s" s="136" r="C9729">
        <v>6328</v>
      </c>
      <c t="s" s="136" r="D9729">
        <v>234</v>
      </c>
      <c t="s" s="136" r="E9729">
        <v>9575</v>
      </c>
      <c s="150" r="F9729"/>
    </row>
    <row r="9730">
      <c s="113" r="A9730">
        <v>219001001291</v>
      </c>
      <c t="s" s="136" r="B9730">
        <v>6327</v>
      </c>
      <c t="s" s="136" r="C9730">
        <v>6328</v>
      </c>
      <c t="s" s="136" r="D9730">
        <v>234</v>
      </c>
      <c t="s" s="136" r="E9730">
        <v>13646</v>
      </c>
      <c s="150" r="F9730"/>
    </row>
    <row r="9731">
      <c s="113" r="A9731">
        <v>219001003935</v>
      </c>
      <c t="s" s="136" r="B9731">
        <v>6327</v>
      </c>
      <c t="s" s="136" r="C9731">
        <v>6328</v>
      </c>
      <c t="s" s="136" r="D9731">
        <v>234</v>
      </c>
      <c t="s" s="136" r="E9731">
        <v>9559</v>
      </c>
      <c s="150" r="F9731"/>
    </row>
    <row r="9732">
      <c s="113" r="A9732">
        <v>219001000812</v>
      </c>
      <c t="s" s="136" r="B9732">
        <v>6327</v>
      </c>
      <c t="s" s="136" r="C9732">
        <v>6328</v>
      </c>
      <c t="s" s="136" r="D9732">
        <v>234</v>
      </c>
      <c t="s" s="136" r="E9732">
        <v>13647</v>
      </c>
      <c s="150" r="F9732"/>
    </row>
    <row r="9733">
      <c s="113" r="A9733">
        <v>219001000902</v>
      </c>
      <c t="s" s="136" r="B9733">
        <v>6327</v>
      </c>
      <c t="s" s="136" r="C9733">
        <v>6328</v>
      </c>
      <c t="s" s="136" r="D9733">
        <v>234</v>
      </c>
      <c t="s" s="136" r="E9733">
        <v>13648</v>
      </c>
      <c s="150" r="F9733"/>
    </row>
    <row r="9734">
      <c s="113" r="A9734">
        <v>219001001347</v>
      </c>
      <c t="s" s="136" r="B9734">
        <v>6327</v>
      </c>
      <c t="s" s="136" r="C9734">
        <v>6328</v>
      </c>
      <c t="s" s="136" r="D9734">
        <v>234</v>
      </c>
      <c t="s" s="136" r="E9734">
        <v>13649</v>
      </c>
      <c s="150" r="F9734"/>
    </row>
    <row r="9735">
      <c s="113" r="A9735">
        <v>219001003501</v>
      </c>
      <c t="s" s="136" r="B9735">
        <v>6327</v>
      </c>
      <c t="s" s="136" r="C9735">
        <v>6328</v>
      </c>
      <c t="s" s="136" r="D9735">
        <v>234</v>
      </c>
      <c t="s" s="136" r="E9735">
        <v>13650</v>
      </c>
      <c s="150" r="F9735"/>
    </row>
    <row r="9736">
      <c s="113" r="A9736">
        <v>219001000863</v>
      </c>
      <c t="s" s="136" r="B9736">
        <v>6327</v>
      </c>
      <c t="s" s="136" r="C9736">
        <v>6328</v>
      </c>
      <c t="s" s="136" r="D9736">
        <v>234</v>
      </c>
      <c t="s" s="136" r="E9736">
        <v>13651</v>
      </c>
      <c s="150" r="F9736"/>
    </row>
    <row r="9737">
      <c s="113" r="A9737">
        <v>219001002254</v>
      </c>
      <c t="s" s="136" r="B9737">
        <v>6327</v>
      </c>
      <c t="s" s="136" r="C9737">
        <v>6328</v>
      </c>
      <c t="s" s="136" r="D9737">
        <v>234</v>
      </c>
      <c t="s" s="136" r="E9737">
        <v>5432</v>
      </c>
      <c s="150" r="F9737"/>
    </row>
    <row r="9738">
      <c s="113" r="A9738">
        <v>219001002424</v>
      </c>
      <c t="s" s="136" r="B9738">
        <v>6327</v>
      </c>
      <c t="s" s="136" r="C9738">
        <v>6328</v>
      </c>
      <c t="s" s="136" r="D9738">
        <v>234</v>
      </c>
      <c t="s" s="136" r="E9738">
        <v>13652</v>
      </c>
      <c s="150" r="F9738"/>
    </row>
    <row r="9739">
      <c s="113" r="A9739">
        <v>219001000880</v>
      </c>
      <c t="s" s="136" r="B9739">
        <v>6327</v>
      </c>
      <c t="s" s="136" r="C9739">
        <v>6328</v>
      </c>
      <c t="s" s="136" r="D9739">
        <v>234</v>
      </c>
      <c t="s" s="136" r="E9739">
        <v>13653</v>
      </c>
      <c s="150" r="F9739"/>
    </row>
    <row r="9740">
      <c s="113" r="A9740">
        <v>219001000952</v>
      </c>
      <c t="s" s="136" r="B9740">
        <v>6327</v>
      </c>
      <c t="s" s="136" r="C9740">
        <v>6328</v>
      </c>
      <c t="s" s="136" r="D9740">
        <v>234</v>
      </c>
      <c t="s" s="136" r="E9740">
        <v>13654</v>
      </c>
      <c s="150" r="F9740"/>
    </row>
    <row r="9741">
      <c s="113" r="A9741">
        <v>219001002602</v>
      </c>
      <c t="s" s="136" r="B9741">
        <v>6327</v>
      </c>
      <c t="s" s="136" r="C9741">
        <v>6328</v>
      </c>
      <c t="s" s="136" r="D9741">
        <v>234</v>
      </c>
      <c t="s" s="136" r="E9741">
        <v>13655</v>
      </c>
      <c s="150" r="F9741"/>
    </row>
    <row r="9742">
      <c s="113" r="A9742">
        <v>219001000898</v>
      </c>
      <c t="s" s="136" r="B9742">
        <v>6327</v>
      </c>
      <c t="s" s="136" r="C9742">
        <v>6328</v>
      </c>
      <c t="s" s="136" r="D9742">
        <v>234</v>
      </c>
      <c t="s" s="136" r="E9742">
        <v>13656</v>
      </c>
      <c s="150" r="F9742"/>
    </row>
    <row r="9743">
      <c s="113" r="A9743">
        <v>219001000910</v>
      </c>
      <c t="s" s="136" r="B9743">
        <v>6327</v>
      </c>
      <c t="s" s="136" r="C9743">
        <v>6328</v>
      </c>
      <c t="s" s="136" r="D9743">
        <v>234</v>
      </c>
      <c t="s" s="136" r="E9743">
        <v>13657</v>
      </c>
      <c s="150" r="F9743"/>
    </row>
    <row r="9744">
      <c s="113" r="A9744">
        <v>219001004052</v>
      </c>
      <c t="s" s="136" r="B9744">
        <v>6327</v>
      </c>
      <c t="s" s="136" r="C9744">
        <v>6328</v>
      </c>
      <c t="s" s="136" r="D9744">
        <v>234</v>
      </c>
      <c t="s" s="136" r="E9744">
        <v>13658</v>
      </c>
      <c s="150" r="F9744"/>
    </row>
    <row r="9745">
      <c s="113" r="A9745">
        <v>219001000782</v>
      </c>
      <c t="s" s="136" r="B9745">
        <v>6327</v>
      </c>
      <c t="s" s="136" r="C9745">
        <v>6328</v>
      </c>
      <c t="s" s="136" r="D9745">
        <v>234</v>
      </c>
      <c t="s" s="136" r="E9745">
        <v>13659</v>
      </c>
      <c s="150" r="F9745"/>
    </row>
    <row r="9746">
      <c s="113" r="A9746">
        <v>219001001401</v>
      </c>
      <c t="s" s="136" r="B9746">
        <v>6327</v>
      </c>
      <c t="s" s="136" r="C9746">
        <v>6328</v>
      </c>
      <c t="s" s="136" r="D9746">
        <v>234</v>
      </c>
      <c t="s" s="136" r="E9746">
        <v>13660</v>
      </c>
      <c s="150" r="F9746"/>
    </row>
    <row r="9747">
      <c s="113" r="A9747">
        <v>219256001570</v>
      </c>
      <c t="s" s="136" r="B9747">
        <v>6327</v>
      </c>
      <c t="s" s="136" r="C9747">
        <v>6328</v>
      </c>
      <c t="s" s="136" r="D9747">
        <v>234</v>
      </c>
      <c t="s" s="136" r="E9747">
        <v>12912</v>
      </c>
      <c s="150" r="F9747"/>
    </row>
    <row r="9748">
      <c s="113" r="A9748">
        <v>219001000138</v>
      </c>
      <c t="s" s="136" r="B9748">
        <v>6327</v>
      </c>
      <c t="s" s="136" r="C9748">
        <v>6328</v>
      </c>
      <c t="s" s="136" r="D9748">
        <v>234</v>
      </c>
      <c t="s" s="136" r="E9748">
        <v>13661</v>
      </c>
      <c s="150" r="F9748"/>
    </row>
    <row r="9749">
      <c s="113" r="A9749">
        <v>219001002416</v>
      </c>
      <c t="s" s="136" r="B9749">
        <v>6327</v>
      </c>
      <c t="s" s="136" r="C9749">
        <v>6328</v>
      </c>
      <c t="s" s="136" r="D9749">
        <v>234</v>
      </c>
      <c t="s" s="136" r="E9749">
        <v>13662</v>
      </c>
      <c s="150" r="F9749"/>
    </row>
    <row r="9750">
      <c s="113" r="A9750">
        <v>219001002912</v>
      </c>
      <c t="s" s="136" r="B9750">
        <v>6327</v>
      </c>
      <c t="s" s="136" r="C9750">
        <v>6328</v>
      </c>
      <c t="s" s="136" r="D9750">
        <v>234</v>
      </c>
      <c t="s" s="136" r="E9750">
        <v>13663</v>
      </c>
      <c s="150" r="F9750"/>
    </row>
    <row r="9751">
      <c s="113" r="A9751">
        <v>219001004044</v>
      </c>
      <c t="s" s="136" r="B9751">
        <v>6327</v>
      </c>
      <c t="s" s="136" r="C9751">
        <v>6328</v>
      </c>
      <c t="s" s="136" r="D9751">
        <v>234</v>
      </c>
      <c t="s" s="136" r="E9751">
        <v>13664</v>
      </c>
      <c s="150" r="F9751"/>
    </row>
    <row r="9752">
      <c s="113" r="A9752">
        <v>419001002989</v>
      </c>
      <c t="s" s="136" r="B9752">
        <v>6327</v>
      </c>
      <c t="s" s="136" r="C9752">
        <v>6328</v>
      </c>
      <c t="s" s="136" r="D9752">
        <v>234</v>
      </c>
      <c t="s" s="136" r="E9752">
        <v>13665</v>
      </c>
      <c s="150" r="F9752"/>
    </row>
    <row r="9753">
      <c s="113" r="A9753">
        <v>219001000821</v>
      </c>
      <c t="s" s="136" r="B9753">
        <v>6327</v>
      </c>
      <c t="s" s="136" r="C9753">
        <v>6328</v>
      </c>
      <c t="s" s="136" r="D9753">
        <v>234</v>
      </c>
      <c t="s" s="136" r="E9753">
        <v>13666</v>
      </c>
      <c s="150" r="F9753"/>
    </row>
    <row r="9754">
      <c s="113" r="A9754">
        <v>219001000961</v>
      </c>
      <c t="s" s="136" r="B9754">
        <v>6327</v>
      </c>
      <c t="s" s="136" r="C9754">
        <v>6328</v>
      </c>
      <c t="s" s="136" r="D9754">
        <v>234</v>
      </c>
      <c t="s" s="136" r="E9754">
        <v>13667</v>
      </c>
      <c s="150" r="F9754"/>
    </row>
    <row r="9755">
      <c s="113" r="A9755">
        <v>219001000987</v>
      </c>
      <c t="s" s="136" r="B9755">
        <v>6327</v>
      </c>
      <c t="s" s="136" r="C9755">
        <v>6328</v>
      </c>
      <c t="s" s="136" r="D9755">
        <v>234</v>
      </c>
      <c t="s" s="136" r="E9755">
        <v>13668</v>
      </c>
      <c s="150" r="F9755"/>
    </row>
    <row r="9756">
      <c s="113" r="A9756">
        <v>219001001037</v>
      </c>
      <c t="s" s="136" r="B9756">
        <v>6327</v>
      </c>
      <c t="s" s="136" r="C9756">
        <v>6328</v>
      </c>
      <c t="s" s="136" r="D9756">
        <v>234</v>
      </c>
      <c t="s" s="136" r="E9756">
        <v>13669</v>
      </c>
      <c s="150" r="F9756"/>
    </row>
    <row r="9757">
      <c s="113" r="A9757">
        <v>219001001801</v>
      </c>
      <c t="s" s="136" r="B9757">
        <v>6327</v>
      </c>
      <c t="s" s="136" r="C9757">
        <v>6328</v>
      </c>
      <c t="s" s="136" r="D9757">
        <v>234</v>
      </c>
      <c t="s" s="136" r="E9757">
        <v>13670</v>
      </c>
      <c s="150" r="F9757"/>
    </row>
    <row r="9758">
      <c s="113" r="A9758">
        <v>219001002904</v>
      </c>
      <c t="s" s="136" r="B9758">
        <v>6327</v>
      </c>
      <c t="s" s="136" r="C9758">
        <v>6328</v>
      </c>
      <c t="s" s="136" r="D9758">
        <v>234</v>
      </c>
      <c t="s" s="136" r="E9758">
        <v>13671</v>
      </c>
      <c s="150" r="F9758"/>
    </row>
    <row r="9759">
      <c s="113" r="A9759">
        <v>219001003013</v>
      </c>
      <c t="s" s="136" r="B9759">
        <v>6327</v>
      </c>
      <c t="s" s="136" r="C9759">
        <v>6328</v>
      </c>
      <c t="s" s="136" r="D9759">
        <v>234</v>
      </c>
      <c t="s" s="136" r="E9759">
        <v>13672</v>
      </c>
      <c s="150" r="F9759"/>
    </row>
    <row r="9760">
      <c s="113" r="A9760">
        <v>219001004079</v>
      </c>
      <c t="s" s="136" r="B9760">
        <v>6327</v>
      </c>
      <c t="s" s="136" r="C9760">
        <v>6328</v>
      </c>
      <c t="s" s="136" r="D9760">
        <v>234</v>
      </c>
      <c t="s" s="136" r="E9760">
        <v>13673</v>
      </c>
      <c s="150" r="F9760"/>
    </row>
    <row r="9761">
      <c s="113" r="A9761">
        <v>219022000138</v>
      </c>
      <c t="s" s="136" r="B9761">
        <v>13674</v>
      </c>
      <c t="s" s="136" r="C9761">
        <v>6328</v>
      </c>
      <c t="s" s="136" r="D9761">
        <v>6328</v>
      </c>
      <c t="s" s="136" r="E9761">
        <v>13675</v>
      </c>
      <c s="150" r="F9761"/>
    </row>
    <row r="9762">
      <c s="113" r="A9762">
        <v>219022000171</v>
      </c>
      <c t="s" s="136" r="B9762">
        <v>13674</v>
      </c>
      <c t="s" s="136" r="C9762">
        <v>6328</v>
      </c>
      <c t="s" s="136" r="D9762">
        <v>6328</v>
      </c>
      <c t="s" s="136" r="E9762">
        <v>13676</v>
      </c>
      <c s="150" r="F9762"/>
    </row>
    <row r="9763">
      <c s="113" r="A9763">
        <v>219022000189</v>
      </c>
      <c t="s" s="136" r="B9763">
        <v>13674</v>
      </c>
      <c t="s" s="136" r="C9763">
        <v>6328</v>
      </c>
      <c t="s" s="136" r="D9763">
        <v>6328</v>
      </c>
      <c t="s" s="136" r="E9763">
        <v>13677</v>
      </c>
      <c s="150" r="F9763"/>
    </row>
    <row r="9764">
      <c s="113" r="A9764">
        <v>219022000341</v>
      </c>
      <c t="s" s="136" r="B9764">
        <v>13674</v>
      </c>
      <c t="s" s="136" r="C9764">
        <v>6328</v>
      </c>
      <c t="s" s="136" r="D9764">
        <v>6328</v>
      </c>
      <c t="s" s="136" r="E9764">
        <v>13678</v>
      </c>
      <c s="150" r="F9764"/>
    </row>
    <row r="9765">
      <c s="113" r="A9765">
        <v>219022000499</v>
      </c>
      <c t="s" s="136" r="B9765">
        <v>13674</v>
      </c>
      <c t="s" s="136" r="C9765">
        <v>6328</v>
      </c>
      <c t="s" s="136" r="D9765">
        <v>6328</v>
      </c>
      <c t="s" s="136" r="E9765">
        <v>13679</v>
      </c>
      <c s="150" r="F9765"/>
    </row>
    <row r="9766">
      <c s="113" r="A9766">
        <v>219022000642</v>
      </c>
      <c t="s" s="136" r="B9766">
        <v>13674</v>
      </c>
      <c t="s" s="136" r="C9766">
        <v>6328</v>
      </c>
      <c t="s" s="136" r="D9766">
        <v>6328</v>
      </c>
      <c t="s" s="136" r="E9766">
        <v>13680</v>
      </c>
      <c s="150" r="F9766"/>
    </row>
    <row r="9767">
      <c s="113" r="A9767">
        <v>219022000685</v>
      </c>
      <c t="s" s="136" r="B9767">
        <v>13674</v>
      </c>
      <c t="s" s="136" r="C9767">
        <v>6328</v>
      </c>
      <c t="s" s="136" r="D9767">
        <v>6328</v>
      </c>
      <c t="s" s="136" r="E9767">
        <v>13681</v>
      </c>
      <c s="150" r="F9767"/>
    </row>
    <row r="9768">
      <c s="113" r="A9768">
        <v>219022000839</v>
      </c>
      <c t="s" s="136" r="B9768">
        <v>13674</v>
      </c>
      <c t="s" s="136" r="C9768">
        <v>6328</v>
      </c>
      <c t="s" s="136" r="D9768">
        <v>6328</v>
      </c>
      <c t="s" s="136" r="E9768">
        <v>13682</v>
      </c>
      <c s="150" r="F9768"/>
    </row>
    <row r="9769">
      <c s="113" r="A9769">
        <v>219022000863</v>
      </c>
      <c t="s" s="136" r="B9769">
        <v>13674</v>
      </c>
      <c t="s" s="136" r="C9769">
        <v>6328</v>
      </c>
      <c t="s" s="136" r="D9769">
        <v>6328</v>
      </c>
      <c t="s" s="136" r="E9769">
        <v>13683</v>
      </c>
      <c s="150" r="F9769"/>
    </row>
    <row r="9770">
      <c s="113" r="A9770">
        <v>219022000910</v>
      </c>
      <c t="s" s="136" r="B9770">
        <v>13674</v>
      </c>
      <c t="s" s="136" r="C9770">
        <v>6328</v>
      </c>
      <c t="s" s="136" r="D9770">
        <v>6328</v>
      </c>
      <c t="s" s="136" r="E9770">
        <v>13684</v>
      </c>
      <c s="150" r="F9770"/>
    </row>
    <row r="9771">
      <c s="113" r="A9771">
        <v>219022000928</v>
      </c>
      <c t="s" s="136" r="B9771">
        <v>13674</v>
      </c>
      <c t="s" s="136" r="C9771">
        <v>6328</v>
      </c>
      <c t="s" s="136" r="D9771">
        <v>6328</v>
      </c>
      <c t="s" s="136" r="E9771">
        <v>13685</v>
      </c>
      <c s="150" r="F9771"/>
    </row>
    <row r="9772">
      <c s="113" r="A9772">
        <v>219022000952</v>
      </c>
      <c t="s" s="136" r="B9772">
        <v>13674</v>
      </c>
      <c t="s" s="136" r="C9772">
        <v>6328</v>
      </c>
      <c t="s" s="136" r="D9772">
        <v>6328</v>
      </c>
      <c t="s" s="136" r="E9772">
        <v>13686</v>
      </c>
      <c s="150" r="F9772"/>
    </row>
    <row r="9773">
      <c s="113" r="A9773">
        <v>219022001061</v>
      </c>
      <c t="s" s="136" r="B9773">
        <v>13674</v>
      </c>
      <c t="s" s="136" r="C9773">
        <v>6328</v>
      </c>
      <c t="s" s="136" r="D9773">
        <v>6328</v>
      </c>
      <c t="s" s="136" r="E9773">
        <v>13687</v>
      </c>
      <c s="150" r="F9773"/>
    </row>
    <row r="9774">
      <c s="113" r="A9774">
        <v>219022001096</v>
      </c>
      <c t="s" s="136" r="B9774">
        <v>13674</v>
      </c>
      <c t="s" s="136" r="C9774">
        <v>6328</v>
      </c>
      <c t="s" s="136" r="D9774">
        <v>6328</v>
      </c>
      <c t="s" s="136" r="E9774">
        <v>13688</v>
      </c>
      <c s="150" r="F9774"/>
    </row>
    <row r="9775">
      <c s="113" r="A9775">
        <v>219050000097</v>
      </c>
      <c t="s" s="136" r="B9775">
        <v>6389</v>
      </c>
      <c t="s" s="136" r="C9775">
        <v>6328</v>
      </c>
      <c t="s" s="136" r="D9775">
        <v>6328</v>
      </c>
      <c t="s" s="136" r="E9775">
        <v>13689</v>
      </c>
      <c s="150" r="F9775"/>
    </row>
    <row r="9776">
      <c s="50" r="A9776">
        <v>219050001221</v>
      </c>
      <c t="s" s="103" r="B9776">
        <v>13690</v>
      </c>
      <c t="s" s="103" r="C9776">
        <v>4885</v>
      </c>
      <c t="s" s="103" r="D9776">
        <v>6328</v>
      </c>
      <c t="s" s="103" r="E9776">
        <v>13691</v>
      </c>
      <c s="150" r="F9776"/>
    </row>
    <row r="9777">
      <c s="50" r="A9777">
        <v>219075000873</v>
      </c>
      <c t="s" s="103" r="B9777">
        <v>6392</v>
      </c>
      <c t="s" s="103" r="C9777">
        <v>4885</v>
      </c>
      <c t="s" s="103" r="D9777">
        <v>6328</v>
      </c>
      <c t="s" s="103" r="E9777">
        <v>13692</v>
      </c>
      <c s="150" r="F9777"/>
    </row>
    <row r="9778">
      <c s="50" r="A9778">
        <v>219100002703</v>
      </c>
      <c t="s" s="103" r="B9778">
        <v>4874</v>
      </c>
      <c t="s" s="103" r="C9778">
        <v>4885</v>
      </c>
      <c t="s" s="103" r="D9778">
        <v>6328</v>
      </c>
      <c t="s" s="103" r="E9778">
        <v>13693</v>
      </c>
      <c s="150" r="F9778"/>
    </row>
    <row r="9779">
      <c s="50" r="A9779">
        <v>219100003351</v>
      </c>
      <c t="s" s="103" r="B9779">
        <v>4874</v>
      </c>
      <c t="s" s="103" r="C9779">
        <v>4885</v>
      </c>
      <c t="s" s="103" r="D9779">
        <v>6328</v>
      </c>
      <c t="s" s="103" r="E9779">
        <v>13694</v>
      </c>
      <c s="150" r="F9779"/>
    </row>
    <row r="9780">
      <c s="50" r="A9780">
        <v>219100001146</v>
      </c>
      <c t="s" s="103" r="B9780">
        <v>4934</v>
      </c>
      <c t="s" s="103" r="C9780">
        <v>4885</v>
      </c>
      <c t="s" s="103" r="D9780">
        <v>6328</v>
      </c>
      <c t="s" s="103" r="E9780">
        <v>13695</v>
      </c>
      <c s="150" r="F9780"/>
    </row>
    <row r="9781">
      <c s="113" r="A9781">
        <v>219110000202</v>
      </c>
      <c t="s" s="136" r="B9781">
        <v>5590</v>
      </c>
      <c t="s" s="136" r="C9781">
        <v>6328</v>
      </c>
      <c t="s" s="136" r="D9781">
        <v>6328</v>
      </c>
      <c t="s" s="136" r="E9781">
        <v>13696</v>
      </c>
      <c s="150" r="F9781"/>
    </row>
    <row r="9782">
      <c s="113" r="A9782">
        <v>219130000446</v>
      </c>
      <c t="s" s="136" r="B9782">
        <v>6400</v>
      </c>
      <c t="s" s="136" r="C9782">
        <v>6328</v>
      </c>
      <c t="s" s="136" r="D9782">
        <v>6328</v>
      </c>
      <c t="s" s="136" r="E9782">
        <v>13697</v>
      </c>
      <c s="150" r="F9782"/>
    </row>
    <row r="9783">
      <c s="113" r="A9783">
        <v>219130000501</v>
      </c>
      <c t="s" s="136" r="B9783">
        <v>6400</v>
      </c>
      <c t="s" s="136" r="C9783">
        <v>6328</v>
      </c>
      <c t="s" s="136" r="D9783">
        <v>6328</v>
      </c>
      <c t="s" s="136" r="E9783">
        <v>13698</v>
      </c>
      <c s="150" r="F9783"/>
    </row>
    <row r="9784">
      <c s="113" r="A9784">
        <v>219130001329</v>
      </c>
      <c t="s" s="136" r="B9784">
        <v>6400</v>
      </c>
      <c t="s" s="136" r="C9784">
        <v>6328</v>
      </c>
      <c t="s" s="136" r="D9784">
        <v>6328</v>
      </c>
      <c t="s" s="136" r="E9784">
        <v>13699</v>
      </c>
      <c s="150" r="F9784"/>
    </row>
    <row r="9785">
      <c s="113" r="A9785">
        <v>219130003691</v>
      </c>
      <c t="s" s="136" r="B9785">
        <v>6400</v>
      </c>
      <c t="s" s="136" r="C9785">
        <v>6328</v>
      </c>
      <c t="s" s="136" r="D9785">
        <v>6328</v>
      </c>
      <c t="s" s="136" r="E9785">
        <v>13700</v>
      </c>
      <c s="150" r="F9785"/>
    </row>
    <row r="9786">
      <c s="113" r="A9786">
        <v>419130001158</v>
      </c>
      <c t="s" s="136" r="B9786">
        <v>6400</v>
      </c>
      <c t="s" s="136" r="C9786">
        <v>6328</v>
      </c>
      <c t="s" s="136" r="D9786">
        <v>6328</v>
      </c>
      <c t="s" s="136" r="E9786">
        <v>13701</v>
      </c>
      <c s="150" r="F9786"/>
    </row>
    <row r="9787">
      <c s="50" r="A9787">
        <v>219137001219</v>
      </c>
      <c t="s" s="103" r="B9787">
        <v>6453</v>
      </c>
      <c t="s" s="103" r="C9787">
        <v>4885</v>
      </c>
      <c t="s" s="103" r="D9787">
        <v>6328</v>
      </c>
      <c t="s" s="103" r="E9787">
        <v>13702</v>
      </c>
      <c s="150" r="F9787"/>
    </row>
    <row r="9788">
      <c s="50" r="A9788">
        <v>219137000085</v>
      </c>
      <c t="s" s="103" r="B9788">
        <v>6453</v>
      </c>
      <c t="s" s="103" r="C9788">
        <v>4885</v>
      </c>
      <c t="s" s="103" r="D9788">
        <v>6328</v>
      </c>
      <c t="s" s="103" r="E9788">
        <v>13703</v>
      </c>
      <c s="150" r="F9788"/>
    </row>
    <row r="9789">
      <c s="113" r="A9789">
        <v>219142000026</v>
      </c>
      <c t="s" s="136" r="B9789">
        <v>6455</v>
      </c>
      <c t="s" s="136" r="C9789">
        <v>6328</v>
      </c>
      <c t="s" s="136" r="D9789">
        <v>6328</v>
      </c>
      <c t="s" s="136" r="E9789">
        <v>13704</v>
      </c>
      <c s="150" r="F9789"/>
    </row>
    <row r="9790">
      <c s="113" r="A9790">
        <v>219142000034</v>
      </c>
      <c t="s" s="136" r="B9790">
        <v>6455</v>
      </c>
      <c t="s" s="136" r="C9790">
        <v>6328</v>
      </c>
      <c t="s" s="136" r="D9790">
        <v>6328</v>
      </c>
      <c t="s" s="136" r="E9790">
        <v>13705</v>
      </c>
      <c s="150" r="F9790"/>
    </row>
    <row r="9791">
      <c s="113" r="A9791">
        <v>219142000042</v>
      </c>
      <c t="s" s="136" r="B9791">
        <v>6455</v>
      </c>
      <c t="s" s="136" r="C9791">
        <v>6328</v>
      </c>
      <c t="s" s="136" r="D9791">
        <v>6328</v>
      </c>
      <c t="s" s="136" r="E9791">
        <v>13706</v>
      </c>
      <c s="150" r="F9791"/>
    </row>
    <row r="9792">
      <c s="113" r="A9792">
        <v>219142000051</v>
      </c>
      <c t="s" s="136" r="B9792">
        <v>6455</v>
      </c>
      <c t="s" s="136" r="C9792">
        <v>6328</v>
      </c>
      <c t="s" s="136" r="D9792">
        <v>6328</v>
      </c>
      <c t="s" s="136" r="E9792">
        <v>13707</v>
      </c>
      <c s="150" r="F9792"/>
    </row>
    <row r="9793">
      <c s="113" r="A9793">
        <v>219142000166</v>
      </c>
      <c t="s" s="136" r="B9793">
        <v>6455</v>
      </c>
      <c t="s" s="136" r="C9793">
        <v>6328</v>
      </c>
      <c t="s" s="136" r="D9793">
        <v>6328</v>
      </c>
      <c t="s" s="136" r="E9793">
        <v>13708</v>
      </c>
      <c s="150" r="F9793"/>
    </row>
    <row r="9794">
      <c s="113" r="A9794">
        <v>219142001006</v>
      </c>
      <c t="s" s="136" r="B9794">
        <v>6455</v>
      </c>
      <c t="s" s="136" r="C9794">
        <v>6328</v>
      </c>
      <c t="s" s="136" r="D9794">
        <v>6328</v>
      </c>
      <c t="s" s="136" r="E9794">
        <v>13709</v>
      </c>
      <c s="150" r="F9794"/>
    </row>
    <row r="9795">
      <c s="113" r="A9795">
        <v>219142000077</v>
      </c>
      <c t="s" s="136" r="B9795">
        <v>6455</v>
      </c>
      <c t="s" s="136" r="C9795">
        <v>6328</v>
      </c>
      <c t="s" s="136" r="D9795">
        <v>6328</v>
      </c>
      <c t="s" s="136" r="E9795">
        <v>13710</v>
      </c>
      <c s="150" r="F9795"/>
    </row>
    <row r="9796">
      <c s="113" r="A9796">
        <v>219142000514</v>
      </c>
      <c t="s" s="136" r="B9796">
        <v>6455</v>
      </c>
      <c t="s" s="136" r="C9796">
        <v>6328</v>
      </c>
      <c t="s" s="136" r="D9796">
        <v>6328</v>
      </c>
      <c t="s" s="136" r="E9796">
        <v>13711</v>
      </c>
      <c s="150" r="F9796"/>
    </row>
    <row r="9797">
      <c s="113" r="A9797">
        <v>219142000930</v>
      </c>
      <c t="s" s="136" r="B9797">
        <v>6455</v>
      </c>
      <c t="s" s="136" r="C9797">
        <v>6328</v>
      </c>
      <c t="s" s="136" r="D9797">
        <v>6328</v>
      </c>
      <c t="s" s="136" r="E9797">
        <v>13712</v>
      </c>
      <c s="150" r="F9797"/>
    </row>
    <row r="9798">
      <c s="113" r="A9798">
        <v>219142001049</v>
      </c>
      <c t="s" s="136" r="B9798">
        <v>6455</v>
      </c>
      <c t="s" s="136" r="C9798">
        <v>6328</v>
      </c>
      <c t="s" s="136" r="D9798">
        <v>6328</v>
      </c>
      <c t="s" s="136" r="E9798">
        <v>13713</v>
      </c>
      <c s="150" r="F9798"/>
    </row>
    <row r="9799">
      <c s="113" r="A9799">
        <v>219142001090</v>
      </c>
      <c t="s" s="136" r="B9799">
        <v>6455</v>
      </c>
      <c t="s" s="136" r="C9799">
        <v>6328</v>
      </c>
      <c t="s" s="136" r="D9799">
        <v>6328</v>
      </c>
      <c t="s" s="136" r="E9799">
        <v>13714</v>
      </c>
      <c s="150" r="F9799"/>
    </row>
    <row r="9800">
      <c s="113" r="A9800">
        <v>219142000131</v>
      </c>
      <c t="s" s="136" r="B9800">
        <v>13715</v>
      </c>
      <c t="s" s="136" r="C9800">
        <v>6328</v>
      </c>
      <c t="s" s="136" r="D9800">
        <v>6328</v>
      </c>
      <c t="s" s="136" r="E9800">
        <v>13716</v>
      </c>
      <c s="150" r="F9800"/>
    </row>
    <row r="9801">
      <c s="113" r="A9801">
        <v>219142000191</v>
      </c>
      <c t="s" s="136" r="B9801">
        <v>13715</v>
      </c>
      <c t="s" s="136" r="C9801">
        <v>6328</v>
      </c>
      <c t="s" s="136" r="D9801">
        <v>6328</v>
      </c>
      <c t="s" s="136" r="E9801">
        <v>13717</v>
      </c>
      <c s="150" r="F9801"/>
    </row>
    <row r="9802">
      <c s="113" r="A9802">
        <v>219142000417</v>
      </c>
      <c t="s" s="136" r="B9802">
        <v>13715</v>
      </c>
      <c t="s" s="136" r="C9802">
        <v>6328</v>
      </c>
      <c t="s" s="136" r="D9802">
        <v>6328</v>
      </c>
      <c t="s" s="136" r="E9802">
        <v>6438</v>
      </c>
      <c s="150" r="F9802"/>
    </row>
    <row r="9803">
      <c s="113" r="A9803">
        <v>219142000867</v>
      </c>
      <c t="s" s="136" r="B9803">
        <v>13715</v>
      </c>
      <c t="s" s="136" r="C9803">
        <v>6328</v>
      </c>
      <c t="s" s="136" r="D9803">
        <v>6328</v>
      </c>
      <c t="s" s="136" r="E9803">
        <v>13718</v>
      </c>
      <c s="150" r="F9803"/>
    </row>
    <row r="9804">
      <c s="113" r="A9804">
        <v>219142000247</v>
      </c>
      <c t="s" s="136" r="B9804">
        <v>6455</v>
      </c>
      <c t="s" s="136" r="C9804">
        <v>6328</v>
      </c>
      <c t="s" s="136" r="D9804">
        <v>6328</v>
      </c>
      <c t="s" s="136" r="E9804">
        <v>13719</v>
      </c>
      <c s="150" r="F9804"/>
    </row>
    <row r="9805">
      <c s="113" r="A9805">
        <v>219142000638</v>
      </c>
      <c t="s" s="136" r="B9805">
        <v>6455</v>
      </c>
      <c t="s" s="136" r="C9805">
        <v>6328</v>
      </c>
      <c t="s" s="136" r="D9805">
        <v>6328</v>
      </c>
      <c t="s" s="136" r="E9805">
        <v>13720</v>
      </c>
      <c s="150" r="F9805"/>
    </row>
    <row r="9806">
      <c s="113" r="A9806">
        <v>219142000905</v>
      </c>
      <c t="s" s="136" r="B9806">
        <v>6455</v>
      </c>
      <c t="s" s="136" r="C9806">
        <v>6328</v>
      </c>
      <c t="s" s="136" r="D9806">
        <v>6328</v>
      </c>
      <c t="s" s="136" r="E9806">
        <v>13721</v>
      </c>
      <c s="150" r="F9806"/>
    </row>
    <row r="9807">
      <c s="113" r="A9807">
        <v>219142000972</v>
      </c>
      <c t="s" s="136" r="B9807">
        <v>6455</v>
      </c>
      <c t="s" s="136" r="C9807">
        <v>6328</v>
      </c>
      <c t="s" s="136" r="D9807">
        <v>6328</v>
      </c>
      <c t="s" s="136" r="E9807">
        <v>12744</v>
      </c>
      <c s="150" r="F9807"/>
    </row>
    <row r="9808">
      <c s="113" r="A9808">
        <v>219142000123</v>
      </c>
      <c t="s" s="136" r="B9808">
        <v>13715</v>
      </c>
      <c t="s" s="136" r="C9808">
        <v>6328</v>
      </c>
      <c t="s" s="136" r="D9808">
        <v>6328</v>
      </c>
      <c t="s" s="136" r="E9808">
        <v>13722</v>
      </c>
      <c s="150" r="F9808"/>
    </row>
    <row r="9809">
      <c s="113" r="A9809">
        <v>219142000263</v>
      </c>
      <c t="s" s="136" r="B9809">
        <v>6455</v>
      </c>
      <c t="s" s="136" r="C9809">
        <v>6328</v>
      </c>
      <c t="s" s="136" r="D9809">
        <v>6328</v>
      </c>
      <c t="s" s="136" r="E9809">
        <v>13723</v>
      </c>
      <c s="150" r="F9809"/>
    </row>
    <row r="9810">
      <c s="113" r="A9810">
        <v>219142000310</v>
      </c>
      <c t="s" s="136" r="B9810">
        <v>6455</v>
      </c>
      <c t="s" s="136" r="C9810">
        <v>6328</v>
      </c>
      <c t="s" s="136" r="D9810">
        <v>6328</v>
      </c>
      <c t="s" s="136" r="E9810">
        <v>13724</v>
      </c>
      <c s="150" r="F9810"/>
    </row>
    <row r="9811">
      <c s="113" r="A9811">
        <v>219142000336</v>
      </c>
      <c t="s" s="136" r="B9811">
        <v>6455</v>
      </c>
      <c t="s" s="136" r="C9811">
        <v>6328</v>
      </c>
      <c t="s" s="136" r="D9811">
        <v>6328</v>
      </c>
      <c t="s" s="136" r="E9811">
        <v>13725</v>
      </c>
      <c s="150" r="F9811"/>
    </row>
    <row r="9812">
      <c s="113" r="A9812">
        <v>419142000807</v>
      </c>
      <c t="s" s="136" r="B9812">
        <v>6455</v>
      </c>
      <c t="s" s="136" r="C9812">
        <v>6328</v>
      </c>
      <c t="s" s="136" r="D9812">
        <v>6328</v>
      </c>
      <c t="s" s="136" r="E9812">
        <v>13726</v>
      </c>
      <c s="150" r="F9812"/>
    </row>
    <row r="9813">
      <c s="113" r="A9813">
        <v>219142000506</v>
      </c>
      <c t="s" s="136" r="B9813">
        <v>6455</v>
      </c>
      <c t="s" s="136" r="C9813">
        <v>6328</v>
      </c>
      <c t="s" s="136" r="D9813">
        <v>6328</v>
      </c>
      <c t="s" s="136" r="E9813">
        <v>13727</v>
      </c>
      <c s="150" r="F9813"/>
    </row>
    <row r="9814">
      <c s="113" r="A9814">
        <v>219142000921</v>
      </c>
      <c t="s" s="136" r="B9814">
        <v>6455</v>
      </c>
      <c t="s" s="136" r="C9814">
        <v>6328</v>
      </c>
      <c t="s" s="136" r="D9814">
        <v>6328</v>
      </c>
      <c t="s" s="136" r="E9814">
        <v>13728</v>
      </c>
      <c s="150" r="F9814"/>
    </row>
    <row r="9815">
      <c s="113" r="A9815">
        <v>219142000069</v>
      </c>
      <c t="s" s="136" r="B9815">
        <v>13715</v>
      </c>
      <c t="s" s="136" r="C9815">
        <v>6328</v>
      </c>
      <c t="s" s="136" r="D9815">
        <v>6328</v>
      </c>
      <c t="s" s="136" r="E9815">
        <v>13729</v>
      </c>
      <c s="150" r="F9815"/>
    </row>
    <row r="9816">
      <c s="113" r="A9816">
        <v>219142000093</v>
      </c>
      <c t="s" s="136" r="B9816">
        <v>13715</v>
      </c>
      <c t="s" s="136" r="C9816">
        <v>6328</v>
      </c>
      <c t="s" s="136" r="D9816">
        <v>6328</v>
      </c>
      <c t="s" s="136" r="E9816">
        <v>13730</v>
      </c>
      <c s="150" r="F9816"/>
    </row>
    <row r="9817">
      <c s="113" r="A9817">
        <v>219142000280</v>
      </c>
      <c t="s" s="136" r="B9817">
        <v>13715</v>
      </c>
      <c t="s" s="136" r="C9817">
        <v>6328</v>
      </c>
      <c t="s" s="136" r="D9817">
        <v>6328</v>
      </c>
      <c t="s" s="136" r="E9817">
        <v>13731</v>
      </c>
      <c s="150" r="F9817"/>
    </row>
    <row r="9818">
      <c s="113" r="A9818">
        <v>219142000620</v>
      </c>
      <c t="s" s="136" r="B9818">
        <v>13715</v>
      </c>
      <c t="s" s="136" r="C9818">
        <v>6328</v>
      </c>
      <c t="s" s="136" r="D9818">
        <v>6328</v>
      </c>
      <c t="s" s="136" r="E9818">
        <v>13732</v>
      </c>
      <c s="150" r="F9818"/>
    </row>
    <row r="9819">
      <c s="113" r="A9819">
        <v>219142000760</v>
      </c>
      <c t="s" s="136" r="B9819">
        <v>13715</v>
      </c>
      <c t="s" s="136" r="C9819">
        <v>6328</v>
      </c>
      <c t="s" s="136" r="D9819">
        <v>6328</v>
      </c>
      <c t="s" s="136" r="E9819">
        <v>13733</v>
      </c>
      <c s="150" r="F9819"/>
    </row>
    <row r="9820">
      <c s="113" r="A9820">
        <v>219142000891</v>
      </c>
      <c t="s" s="136" r="B9820">
        <v>6455</v>
      </c>
      <c t="s" s="136" r="C9820">
        <v>6328</v>
      </c>
      <c t="s" s="136" r="D9820">
        <v>6328</v>
      </c>
      <c t="s" s="136" r="E9820">
        <v>13734</v>
      </c>
      <c s="150" r="F9820"/>
    </row>
    <row r="9821">
      <c s="113" r="A9821">
        <v>219142001086</v>
      </c>
      <c t="s" s="136" r="B9821">
        <v>6455</v>
      </c>
      <c t="s" s="136" r="C9821">
        <v>6328</v>
      </c>
      <c t="s" s="136" r="D9821">
        <v>6328</v>
      </c>
      <c t="s" s="136" r="E9821">
        <v>2901</v>
      </c>
      <c s="150" r="F9821"/>
    </row>
    <row r="9822">
      <c s="113" r="A9822">
        <v>419142000815</v>
      </c>
      <c t="s" s="136" r="B9822">
        <v>6455</v>
      </c>
      <c t="s" s="136" r="C9822">
        <v>6328</v>
      </c>
      <c t="s" s="136" r="D9822">
        <v>6328</v>
      </c>
      <c t="s" s="136" r="E9822">
        <v>13735</v>
      </c>
      <c s="150" r="F9822"/>
    </row>
    <row r="9823">
      <c s="113" r="A9823">
        <v>219142000999</v>
      </c>
      <c t="s" s="136" r="B9823">
        <v>6455</v>
      </c>
      <c t="s" s="136" r="C9823">
        <v>6328</v>
      </c>
      <c t="s" s="136" r="D9823">
        <v>6328</v>
      </c>
      <c t="s" s="136" r="E9823">
        <v>13736</v>
      </c>
      <c s="150" r="F9823"/>
    </row>
    <row r="9824">
      <c s="113" r="A9824">
        <v>219142000379</v>
      </c>
      <c t="s" s="136" r="B9824">
        <v>6455</v>
      </c>
      <c t="s" s="136" r="C9824">
        <v>6328</v>
      </c>
      <c t="s" s="136" r="D9824">
        <v>6328</v>
      </c>
      <c t="s" s="136" r="E9824">
        <v>13737</v>
      </c>
      <c s="150" r="F9824"/>
    </row>
    <row r="9825">
      <c s="113" r="A9825">
        <v>219142000603</v>
      </c>
      <c t="s" s="136" r="B9825">
        <v>6455</v>
      </c>
      <c t="s" s="136" r="C9825">
        <v>6328</v>
      </c>
      <c t="s" s="136" r="D9825">
        <v>6328</v>
      </c>
      <c t="s" s="136" r="E9825">
        <v>13738</v>
      </c>
      <c s="150" r="F9825"/>
    </row>
    <row r="9826">
      <c s="113" r="A9826">
        <v>219142001022</v>
      </c>
      <c t="s" s="136" r="B9826">
        <v>6455</v>
      </c>
      <c t="s" s="136" r="C9826">
        <v>6328</v>
      </c>
      <c t="s" s="136" r="D9826">
        <v>6328</v>
      </c>
      <c t="s" s="136" r="E9826">
        <v>13739</v>
      </c>
      <c s="150" r="F9826"/>
    </row>
    <row r="9827">
      <c s="113" r="A9827">
        <v>219212000142</v>
      </c>
      <c t="s" s="136" r="B9827">
        <v>6463</v>
      </c>
      <c t="s" s="136" r="C9827">
        <v>6328</v>
      </c>
      <c t="s" s="136" r="D9827">
        <v>6328</v>
      </c>
      <c t="s" s="136" r="E9827">
        <v>13740</v>
      </c>
      <c s="150" r="F9827"/>
    </row>
    <row r="9828">
      <c s="113" r="A9828">
        <v>219212000185</v>
      </c>
      <c t="s" s="136" r="B9828">
        <v>6463</v>
      </c>
      <c t="s" s="136" r="C9828">
        <v>6328</v>
      </c>
      <c t="s" s="136" r="D9828">
        <v>6328</v>
      </c>
      <c t="s" s="136" r="E9828">
        <v>13741</v>
      </c>
      <c s="150" r="F9828"/>
    </row>
    <row r="9829">
      <c s="113" r="A9829">
        <v>219212000231</v>
      </c>
      <c t="s" s="136" r="B9829">
        <v>6463</v>
      </c>
      <c t="s" s="136" r="C9829">
        <v>6328</v>
      </c>
      <c t="s" s="136" r="D9829">
        <v>6328</v>
      </c>
      <c t="s" s="136" r="E9829">
        <v>13742</v>
      </c>
      <c s="150" r="F9829"/>
    </row>
    <row r="9830">
      <c s="113" r="A9830">
        <v>219212000282</v>
      </c>
      <c t="s" s="136" r="B9830">
        <v>6463</v>
      </c>
      <c t="s" s="136" r="C9830">
        <v>6328</v>
      </c>
      <c t="s" s="136" r="D9830">
        <v>6328</v>
      </c>
      <c t="s" s="136" r="E9830">
        <v>6599</v>
      </c>
      <c s="150" r="F9830"/>
    </row>
    <row r="9831">
      <c s="113" r="A9831">
        <v>219212001441</v>
      </c>
      <c t="s" s="136" r="B9831">
        <v>6463</v>
      </c>
      <c t="s" s="136" r="C9831">
        <v>6328</v>
      </c>
      <c t="s" s="136" r="D9831">
        <v>6328</v>
      </c>
      <c t="s" s="136" r="E9831">
        <v>13743</v>
      </c>
      <c s="150" r="F9831"/>
    </row>
    <row r="9832">
      <c s="113" r="A9832">
        <v>219212000100</v>
      </c>
      <c t="s" s="136" r="B9832">
        <v>6463</v>
      </c>
      <c t="s" s="136" r="C9832">
        <v>6328</v>
      </c>
      <c t="s" s="136" r="D9832">
        <v>6328</v>
      </c>
      <c t="s" s="136" r="E9832">
        <v>13744</v>
      </c>
      <c s="150" r="F9832"/>
    </row>
    <row r="9833">
      <c s="113" r="A9833">
        <v>219212000118</v>
      </c>
      <c t="s" s="136" r="B9833">
        <v>6463</v>
      </c>
      <c t="s" s="136" r="C9833">
        <v>6328</v>
      </c>
      <c t="s" s="136" r="D9833">
        <v>6328</v>
      </c>
      <c t="s" s="136" r="E9833">
        <v>13745</v>
      </c>
      <c s="150" r="F9833"/>
    </row>
    <row r="9834">
      <c s="113" r="A9834">
        <v>219212000134</v>
      </c>
      <c t="s" s="136" r="B9834">
        <v>6463</v>
      </c>
      <c t="s" s="136" r="C9834">
        <v>6328</v>
      </c>
      <c t="s" s="136" r="D9834">
        <v>6328</v>
      </c>
      <c t="s" s="136" r="E9834">
        <v>13703</v>
      </c>
      <c s="150" r="F9834"/>
    </row>
    <row r="9835">
      <c s="113" r="A9835">
        <v>219212000177</v>
      </c>
      <c t="s" s="136" r="B9835">
        <v>6463</v>
      </c>
      <c t="s" s="136" r="C9835">
        <v>6328</v>
      </c>
      <c t="s" s="136" r="D9835">
        <v>6328</v>
      </c>
      <c t="s" s="136" r="E9835">
        <v>13746</v>
      </c>
      <c s="150" r="F9835"/>
    </row>
    <row r="9836">
      <c s="113" r="A9836">
        <v>219212000223</v>
      </c>
      <c t="s" s="136" r="B9836">
        <v>6463</v>
      </c>
      <c t="s" s="136" r="C9836">
        <v>6328</v>
      </c>
      <c t="s" s="136" r="D9836">
        <v>6328</v>
      </c>
      <c t="s" s="136" r="E9836">
        <v>13747</v>
      </c>
      <c s="150" r="F9836"/>
    </row>
    <row r="9837">
      <c s="113" r="A9837">
        <v>219212000258</v>
      </c>
      <c t="s" s="136" r="B9837">
        <v>6463</v>
      </c>
      <c t="s" s="136" r="C9837">
        <v>6328</v>
      </c>
      <c t="s" s="136" r="D9837">
        <v>6328</v>
      </c>
      <c t="s" s="136" r="E9837">
        <v>13748</v>
      </c>
      <c s="150" r="F9837"/>
    </row>
    <row r="9838">
      <c s="113" r="A9838">
        <v>219212000304</v>
      </c>
      <c t="s" s="136" r="B9838">
        <v>6463</v>
      </c>
      <c t="s" s="136" r="C9838">
        <v>6328</v>
      </c>
      <c t="s" s="136" r="D9838">
        <v>6328</v>
      </c>
      <c t="s" s="136" r="E9838">
        <v>13749</v>
      </c>
      <c s="150" r="F9838"/>
    </row>
    <row r="9839">
      <c s="113" r="A9839">
        <v>219212000339</v>
      </c>
      <c t="s" s="136" r="B9839">
        <v>6463</v>
      </c>
      <c t="s" s="136" r="C9839">
        <v>6328</v>
      </c>
      <c t="s" s="136" r="D9839">
        <v>6328</v>
      </c>
      <c t="s" s="136" r="E9839">
        <v>13750</v>
      </c>
      <c s="150" r="F9839"/>
    </row>
    <row r="9840">
      <c s="113" r="A9840">
        <v>219212000355</v>
      </c>
      <c t="s" s="136" r="B9840">
        <v>6463</v>
      </c>
      <c t="s" s="136" r="C9840">
        <v>6328</v>
      </c>
      <c t="s" s="136" r="D9840">
        <v>6328</v>
      </c>
      <c t="s" s="136" r="E9840">
        <v>13751</v>
      </c>
      <c s="150" r="F9840"/>
    </row>
    <row r="9841">
      <c s="113" r="A9841">
        <v>219212000444</v>
      </c>
      <c t="s" s="136" r="B9841">
        <v>6463</v>
      </c>
      <c t="s" s="136" r="C9841">
        <v>6328</v>
      </c>
      <c t="s" s="136" r="D9841">
        <v>6328</v>
      </c>
      <c t="s" s="136" r="E9841">
        <v>13752</v>
      </c>
      <c s="150" r="F9841"/>
    </row>
    <row r="9842">
      <c s="113" r="A9842">
        <v>219212000762</v>
      </c>
      <c t="s" s="136" r="B9842">
        <v>6463</v>
      </c>
      <c t="s" s="136" r="C9842">
        <v>6328</v>
      </c>
      <c t="s" s="136" r="D9842">
        <v>6328</v>
      </c>
      <c t="s" s="136" r="E9842">
        <v>13753</v>
      </c>
      <c s="150" r="F9842"/>
    </row>
    <row r="9843">
      <c s="113" r="A9843">
        <v>219212000801</v>
      </c>
      <c t="s" s="136" r="B9843">
        <v>6463</v>
      </c>
      <c t="s" s="136" r="C9843">
        <v>6328</v>
      </c>
      <c t="s" s="136" r="D9843">
        <v>6328</v>
      </c>
      <c t="s" s="136" r="E9843">
        <v>13754</v>
      </c>
      <c s="150" r="F9843"/>
    </row>
    <row r="9844">
      <c s="113" r="A9844">
        <v>219212001501</v>
      </c>
      <c t="s" s="136" r="B9844">
        <v>6463</v>
      </c>
      <c t="s" s="136" r="C9844">
        <v>6328</v>
      </c>
      <c t="s" s="136" r="D9844">
        <v>6328</v>
      </c>
      <c t="s" s="136" r="E9844">
        <v>13755</v>
      </c>
      <c s="150" r="F9844"/>
    </row>
    <row r="9845">
      <c s="113" r="A9845">
        <v>419212000711</v>
      </c>
      <c t="s" s="136" r="B9845">
        <v>6463</v>
      </c>
      <c t="s" s="136" r="C9845">
        <v>6328</v>
      </c>
      <c t="s" s="136" r="D9845">
        <v>6328</v>
      </c>
      <c t="s" s="136" r="E9845">
        <v>13756</v>
      </c>
      <c s="150" r="F9845"/>
    </row>
    <row r="9846">
      <c s="113" r="A9846">
        <v>219212000096</v>
      </c>
      <c t="s" s="136" r="B9846">
        <v>6463</v>
      </c>
      <c t="s" s="136" r="C9846">
        <v>6328</v>
      </c>
      <c t="s" s="136" r="D9846">
        <v>6328</v>
      </c>
      <c t="s" s="136" r="E9846">
        <v>13757</v>
      </c>
      <c s="150" r="F9846"/>
    </row>
    <row r="9847">
      <c s="113" r="A9847">
        <v>219212000126</v>
      </c>
      <c t="s" s="136" r="B9847">
        <v>6463</v>
      </c>
      <c t="s" s="136" r="C9847">
        <v>6328</v>
      </c>
      <c t="s" s="136" r="D9847">
        <v>6328</v>
      </c>
      <c t="s" s="136" r="E9847">
        <v>13758</v>
      </c>
      <c s="150" r="F9847"/>
    </row>
    <row r="9848">
      <c s="113" r="A9848">
        <v>219212000193</v>
      </c>
      <c t="s" s="136" r="B9848">
        <v>6463</v>
      </c>
      <c t="s" s="136" r="C9848">
        <v>6328</v>
      </c>
      <c t="s" s="136" r="D9848">
        <v>6328</v>
      </c>
      <c t="s" s="136" r="E9848">
        <v>13759</v>
      </c>
      <c s="150" r="F9848"/>
    </row>
    <row r="9849">
      <c s="113" r="A9849">
        <v>219212000207</v>
      </c>
      <c t="s" s="136" r="B9849">
        <v>6463</v>
      </c>
      <c t="s" s="136" r="C9849">
        <v>6328</v>
      </c>
      <c t="s" s="136" r="D9849">
        <v>6328</v>
      </c>
      <c t="s" s="136" r="E9849">
        <v>13760</v>
      </c>
      <c s="150" r="F9849"/>
    </row>
    <row r="9850">
      <c s="113" r="A9850">
        <v>219212000215</v>
      </c>
      <c t="s" s="136" r="B9850">
        <v>6463</v>
      </c>
      <c t="s" s="136" r="C9850">
        <v>6328</v>
      </c>
      <c t="s" s="136" r="D9850">
        <v>6328</v>
      </c>
      <c t="s" s="136" r="E9850">
        <v>13761</v>
      </c>
      <c s="150" r="F9850"/>
    </row>
    <row r="9851">
      <c s="113" r="A9851">
        <v>219212000274</v>
      </c>
      <c t="s" s="136" r="B9851">
        <v>6463</v>
      </c>
      <c t="s" s="136" r="C9851">
        <v>6328</v>
      </c>
      <c t="s" s="136" r="D9851">
        <v>6328</v>
      </c>
      <c t="s" s="136" r="E9851">
        <v>6433</v>
      </c>
      <c s="150" r="F9851"/>
    </row>
    <row r="9852">
      <c s="113" r="A9852">
        <v>219212000347</v>
      </c>
      <c t="s" s="136" r="B9852">
        <v>6463</v>
      </c>
      <c t="s" s="136" r="C9852">
        <v>6328</v>
      </c>
      <c t="s" s="136" r="D9852">
        <v>6328</v>
      </c>
      <c t="s" s="136" r="E9852">
        <v>13762</v>
      </c>
      <c s="150" r="F9852"/>
    </row>
    <row r="9853">
      <c s="113" r="A9853">
        <v>219212000380</v>
      </c>
      <c t="s" s="136" r="B9853">
        <v>6463</v>
      </c>
      <c t="s" s="136" r="C9853">
        <v>6328</v>
      </c>
      <c t="s" s="136" r="D9853">
        <v>6328</v>
      </c>
      <c t="s" s="136" r="E9853">
        <v>13763</v>
      </c>
      <c s="150" r="F9853"/>
    </row>
    <row r="9854">
      <c s="113" r="A9854">
        <v>219212000436</v>
      </c>
      <c t="s" s="136" r="B9854">
        <v>6463</v>
      </c>
      <c t="s" s="136" r="C9854">
        <v>6328</v>
      </c>
      <c t="s" s="136" r="D9854">
        <v>6328</v>
      </c>
      <c t="s" s="136" r="E9854">
        <v>13764</v>
      </c>
      <c s="150" r="F9854"/>
    </row>
    <row r="9855">
      <c s="113" r="A9855">
        <v>219212000533</v>
      </c>
      <c t="s" s="136" r="B9855">
        <v>6463</v>
      </c>
      <c t="s" s="136" r="C9855">
        <v>6328</v>
      </c>
      <c t="s" s="136" r="D9855">
        <v>6328</v>
      </c>
      <c t="s" s="136" r="E9855">
        <v>13765</v>
      </c>
      <c s="150" r="F9855"/>
    </row>
    <row r="9856">
      <c s="113" r="A9856">
        <v>219212000797</v>
      </c>
      <c t="s" s="136" r="B9856">
        <v>6463</v>
      </c>
      <c t="s" s="136" r="C9856">
        <v>6328</v>
      </c>
      <c t="s" s="136" r="D9856">
        <v>6328</v>
      </c>
      <c t="s" s="136" r="E9856">
        <v>13766</v>
      </c>
      <c s="150" r="F9856"/>
    </row>
    <row r="9857">
      <c s="113" r="A9857">
        <v>219212000819</v>
      </c>
      <c t="s" s="136" r="B9857">
        <v>6463</v>
      </c>
      <c t="s" s="136" r="C9857">
        <v>6328</v>
      </c>
      <c t="s" s="136" r="D9857">
        <v>6328</v>
      </c>
      <c t="s" s="136" r="E9857">
        <v>13767</v>
      </c>
      <c s="150" r="F9857"/>
    </row>
    <row r="9858">
      <c s="113" r="A9858">
        <v>219212000835</v>
      </c>
      <c t="s" s="136" r="B9858">
        <v>6463</v>
      </c>
      <c t="s" s="136" r="C9858">
        <v>6328</v>
      </c>
      <c t="s" s="136" r="D9858">
        <v>6328</v>
      </c>
      <c t="s" s="136" r="E9858">
        <v>13768</v>
      </c>
      <c s="150" r="F9858"/>
    </row>
    <row r="9859">
      <c s="113" r="A9859">
        <v>219318000192</v>
      </c>
      <c t="s" s="136" r="B9859">
        <v>6487</v>
      </c>
      <c t="s" s="136" r="C9859">
        <v>6328</v>
      </c>
      <c t="s" s="136" r="D9859">
        <v>6328</v>
      </c>
      <c t="s" s="136" r="E9859">
        <v>13769</v>
      </c>
      <c s="150" r="F9859"/>
    </row>
    <row r="9860">
      <c s="113" r="A9860">
        <v>219318000443</v>
      </c>
      <c t="s" s="136" r="B9860">
        <v>6487</v>
      </c>
      <c t="s" s="136" r="C9860">
        <v>6328</v>
      </c>
      <c t="s" s="136" r="D9860">
        <v>6328</v>
      </c>
      <c t="s" s="136" r="E9860">
        <v>13770</v>
      </c>
      <c s="150" r="F9860"/>
    </row>
    <row r="9861">
      <c s="113" r="A9861">
        <v>219318000460</v>
      </c>
      <c t="s" s="136" r="B9861">
        <v>6487</v>
      </c>
      <c t="s" s="136" r="C9861">
        <v>6328</v>
      </c>
      <c t="s" s="136" r="D9861">
        <v>6328</v>
      </c>
      <c t="s" s="136" r="E9861">
        <v>13771</v>
      </c>
      <c s="150" r="F9861"/>
    </row>
    <row r="9862">
      <c s="113" r="A9862">
        <v>219318000478</v>
      </c>
      <c t="s" s="136" r="B9862">
        <v>6487</v>
      </c>
      <c t="s" s="136" r="C9862">
        <v>6328</v>
      </c>
      <c t="s" s="136" r="D9862">
        <v>6328</v>
      </c>
      <c t="s" s="136" r="E9862">
        <v>13772</v>
      </c>
      <c s="150" r="F9862"/>
    </row>
    <row r="9863">
      <c s="113" r="A9863">
        <v>219318000117</v>
      </c>
      <c t="s" s="136" r="B9863">
        <v>6487</v>
      </c>
      <c t="s" s="136" r="C9863">
        <v>6328</v>
      </c>
      <c t="s" s="136" r="D9863">
        <v>6328</v>
      </c>
      <c t="s" s="136" r="E9863">
        <v>13773</v>
      </c>
      <c s="150" r="F9863"/>
    </row>
    <row r="9864">
      <c s="113" r="A9864">
        <v>219318000427</v>
      </c>
      <c t="s" s="136" r="B9864">
        <v>6487</v>
      </c>
      <c t="s" s="136" r="C9864">
        <v>6328</v>
      </c>
      <c t="s" s="136" r="D9864">
        <v>6328</v>
      </c>
      <c t="s" s="136" r="E9864">
        <v>13774</v>
      </c>
      <c s="150" r="F9864"/>
    </row>
    <row r="9865">
      <c s="113" r="A9865">
        <v>219318001130</v>
      </c>
      <c t="s" s="136" r="B9865">
        <v>6487</v>
      </c>
      <c t="s" s="136" r="C9865">
        <v>6328</v>
      </c>
      <c t="s" s="136" r="D9865">
        <v>6328</v>
      </c>
      <c t="s" s="136" r="E9865">
        <v>13775</v>
      </c>
      <c s="150" r="F9865"/>
    </row>
    <row r="9866">
      <c s="113" r="A9866">
        <v>219318001326</v>
      </c>
      <c t="s" s="136" r="B9866">
        <v>6487</v>
      </c>
      <c t="s" s="136" r="C9866">
        <v>6328</v>
      </c>
      <c t="s" s="136" r="D9866">
        <v>6328</v>
      </c>
      <c t="s" s="136" r="E9866">
        <v>13776</v>
      </c>
      <c s="150" r="F9866"/>
    </row>
    <row r="9867">
      <c s="113" r="A9867">
        <v>219318001415</v>
      </c>
      <c t="s" s="136" r="B9867">
        <v>6487</v>
      </c>
      <c t="s" s="136" r="C9867">
        <v>6328</v>
      </c>
      <c t="s" s="136" r="D9867">
        <v>6328</v>
      </c>
      <c t="s" s="136" r="E9867">
        <v>13777</v>
      </c>
      <c s="150" r="F9867"/>
    </row>
    <row r="9868">
      <c s="113" r="A9868">
        <v>219318001652</v>
      </c>
      <c t="s" s="136" r="B9868">
        <v>6487</v>
      </c>
      <c t="s" s="136" r="C9868">
        <v>6328</v>
      </c>
      <c t="s" s="136" r="D9868">
        <v>6328</v>
      </c>
      <c t="s" s="136" r="E9868">
        <v>13778</v>
      </c>
      <c s="150" r="F9868"/>
    </row>
    <row r="9869">
      <c s="113" r="A9869">
        <v>219318001962</v>
      </c>
      <c t="s" s="136" r="B9869">
        <v>6487</v>
      </c>
      <c t="s" s="136" r="C9869">
        <v>6328</v>
      </c>
      <c t="s" s="136" r="D9869">
        <v>6328</v>
      </c>
      <c t="s" s="136" r="E9869">
        <v>13779</v>
      </c>
      <c s="150" r="F9869"/>
    </row>
    <row r="9870">
      <c s="113" r="A9870">
        <v>219355000119</v>
      </c>
      <c t="s" s="136" r="B9870">
        <v>6490</v>
      </c>
      <c t="s" s="136" r="C9870">
        <v>6328</v>
      </c>
      <c t="s" s="136" r="D9870">
        <v>6328</v>
      </c>
      <c t="s" s="136" r="E9870">
        <v>13780</v>
      </c>
      <c s="150" r="F9870"/>
    </row>
    <row r="9871">
      <c s="113" r="A9871">
        <v>219355000496</v>
      </c>
      <c t="s" s="136" r="B9871">
        <v>6490</v>
      </c>
      <c t="s" s="136" r="C9871">
        <v>6328</v>
      </c>
      <c t="s" s="136" r="D9871">
        <v>6328</v>
      </c>
      <c t="s" s="136" r="E9871">
        <v>13781</v>
      </c>
      <c s="150" r="F9871"/>
    </row>
    <row r="9872">
      <c s="113" r="A9872">
        <v>219355000062</v>
      </c>
      <c t="s" s="136" r="B9872">
        <v>6490</v>
      </c>
      <c t="s" s="136" r="C9872">
        <v>6328</v>
      </c>
      <c t="s" s="136" r="D9872">
        <v>6328</v>
      </c>
      <c t="s" s="136" r="E9872">
        <v>13782</v>
      </c>
      <c s="150" r="F9872"/>
    </row>
    <row r="9873">
      <c s="113" r="A9873">
        <v>219355000283</v>
      </c>
      <c t="s" s="136" r="B9873">
        <v>6490</v>
      </c>
      <c t="s" s="136" r="C9873">
        <v>6328</v>
      </c>
      <c t="s" s="136" r="D9873">
        <v>6328</v>
      </c>
      <c t="s" s="136" r="E9873">
        <v>13783</v>
      </c>
      <c s="150" r="F9873"/>
    </row>
    <row r="9874">
      <c s="113" r="A9874">
        <v>219355000313</v>
      </c>
      <c t="s" s="136" r="B9874">
        <v>6490</v>
      </c>
      <c t="s" s="136" r="C9874">
        <v>6328</v>
      </c>
      <c t="s" s="136" r="D9874">
        <v>6328</v>
      </c>
      <c t="s" s="136" r="E9874">
        <v>13784</v>
      </c>
      <c s="150" r="F9874"/>
    </row>
    <row r="9875">
      <c s="113" r="A9875">
        <v>219355000321</v>
      </c>
      <c t="s" s="136" r="B9875">
        <v>6490</v>
      </c>
      <c t="s" s="136" r="C9875">
        <v>6328</v>
      </c>
      <c t="s" s="136" r="D9875">
        <v>6328</v>
      </c>
      <c t="s" s="136" r="E9875">
        <v>13785</v>
      </c>
      <c s="150" r="F9875"/>
    </row>
    <row r="9876">
      <c s="113" r="A9876">
        <v>219355000976</v>
      </c>
      <c t="s" s="136" r="B9876">
        <v>6490</v>
      </c>
      <c t="s" s="136" r="C9876">
        <v>6328</v>
      </c>
      <c t="s" s="136" r="D9876">
        <v>6328</v>
      </c>
      <c t="s" s="136" r="E9876">
        <v>13786</v>
      </c>
      <c s="150" r="F9876"/>
    </row>
    <row r="9877">
      <c s="113" r="A9877">
        <v>219355001051</v>
      </c>
      <c t="s" s="136" r="B9877">
        <v>6490</v>
      </c>
      <c t="s" s="136" r="C9877">
        <v>6328</v>
      </c>
      <c t="s" s="136" r="D9877">
        <v>6328</v>
      </c>
      <c t="s" s="136" r="E9877">
        <v>13787</v>
      </c>
      <c s="150" r="F9877"/>
    </row>
    <row r="9878">
      <c s="113" r="A9878">
        <v>419355000223</v>
      </c>
      <c t="s" s="136" r="B9878">
        <v>6490</v>
      </c>
      <c t="s" s="136" r="C9878">
        <v>6328</v>
      </c>
      <c t="s" s="136" r="D9878">
        <v>6328</v>
      </c>
      <c t="s" s="136" r="E9878">
        <v>13788</v>
      </c>
      <c s="150" r="F9878"/>
    </row>
    <row r="9879">
      <c s="113" r="A9879">
        <v>219355000186</v>
      </c>
      <c t="s" s="136" r="B9879">
        <v>6490</v>
      </c>
      <c t="s" s="136" r="C9879">
        <v>6328</v>
      </c>
      <c t="s" s="136" r="D9879">
        <v>6328</v>
      </c>
      <c t="s" s="136" r="E9879">
        <v>13789</v>
      </c>
      <c s="150" r="F9879"/>
    </row>
    <row r="9880">
      <c s="113" r="A9880">
        <v>219355000411</v>
      </c>
      <c t="s" s="136" r="B9880">
        <v>6490</v>
      </c>
      <c t="s" s="136" r="C9880">
        <v>6328</v>
      </c>
      <c t="s" s="136" r="D9880">
        <v>6328</v>
      </c>
      <c t="s" s="136" r="E9880">
        <v>13790</v>
      </c>
      <c s="150" r="F9880"/>
    </row>
    <row r="9881">
      <c s="113" r="A9881">
        <v>219355000607</v>
      </c>
      <c t="s" s="136" r="B9881">
        <v>6490</v>
      </c>
      <c t="s" s="136" r="C9881">
        <v>6328</v>
      </c>
      <c t="s" s="136" r="D9881">
        <v>6328</v>
      </c>
      <c t="s" s="136" r="E9881">
        <v>13791</v>
      </c>
      <c s="150" r="F9881"/>
    </row>
    <row r="9882">
      <c s="113" r="A9882">
        <v>219355000704</v>
      </c>
      <c t="s" s="136" r="B9882">
        <v>6490</v>
      </c>
      <c t="s" s="136" r="C9882">
        <v>6328</v>
      </c>
      <c t="s" s="136" r="D9882">
        <v>6328</v>
      </c>
      <c t="s" s="136" r="E9882">
        <v>13792</v>
      </c>
      <c s="150" r="F9882"/>
    </row>
    <row r="9883">
      <c s="113" r="A9883">
        <v>219355000968</v>
      </c>
      <c t="s" s="136" r="B9883">
        <v>6490</v>
      </c>
      <c t="s" s="136" r="C9883">
        <v>6328</v>
      </c>
      <c t="s" s="136" r="D9883">
        <v>6328</v>
      </c>
      <c t="s" s="136" r="E9883">
        <v>13793</v>
      </c>
      <c s="150" r="F9883"/>
    </row>
    <row r="9884">
      <c s="113" r="A9884">
        <v>219355000232</v>
      </c>
      <c t="s" s="136" r="B9884">
        <v>6490</v>
      </c>
      <c t="s" s="136" r="C9884">
        <v>6328</v>
      </c>
      <c t="s" s="136" r="D9884">
        <v>6328</v>
      </c>
      <c t="s" s="136" r="E9884">
        <v>13794</v>
      </c>
      <c s="150" r="F9884"/>
    </row>
    <row r="9885">
      <c s="113" r="A9885">
        <v>219355000291</v>
      </c>
      <c t="s" s="136" r="B9885">
        <v>6490</v>
      </c>
      <c t="s" s="136" r="C9885">
        <v>6328</v>
      </c>
      <c t="s" s="136" r="D9885">
        <v>6328</v>
      </c>
      <c t="s" s="136" r="E9885">
        <v>13795</v>
      </c>
      <c s="150" r="F9885"/>
    </row>
    <row r="9886">
      <c s="113" r="A9886">
        <v>219355000453</v>
      </c>
      <c t="s" s="136" r="B9886">
        <v>6490</v>
      </c>
      <c t="s" s="136" r="C9886">
        <v>6328</v>
      </c>
      <c t="s" s="136" r="D9886">
        <v>6328</v>
      </c>
      <c t="s" s="136" r="E9886">
        <v>6412</v>
      </c>
      <c s="150" r="F9886"/>
    </row>
    <row r="9887">
      <c s="113" r="A9887">
        <v>219355001131</v>
      </c>
      <c t="s" s="136" r="B9887">
        <v>6490</v>
      </c>
      <c t="s" s="136" r="C9887">
        <v>6328</v>
      </c>
      <c t="s" s="136" r="D9887">
        <v>6328</v>
      </c>
      <c t="s" s="136" r="E9887">
        <v>13796</v>
      </c>
      <c s="150" r="F9887"/>
    </row>
    <row r="9888">
      <c s="113" r="A9888">
        <v>219355000071</v>
      </c>
      <c t="s" s="136" r="B9888">
        <v>6490</v>
      </c>
      <c t="s" s="136" r="C9888">
        <v>6328</v>
      </c>
      <c t="s" s="136" r="D9888">
        <v>6328</v>
      </c>
      <c t="s" s="136" r="E9888">
        <v>13797</v>
      </c>
      <c s="150" r="F9888"/>
    </row>
    <row r="9889">
      <c s="113" r="A9889">
        <v>219355000798</v>
      </c>
      <c t="s" s="136" r="B9889">
        <v>6490</v>
      </c>
      <c t="s" s="136" r="C9889">
        <v>6328</v>
      </c>
      <c t="s" s="136" r="D9889">
        <v>6328</v>
      </c>
      <c t="s" s="136" r="E9889">
        <v>13798</v>
      </c>
      <c s="150" r="F9889"/>
    </row>
    <row r="9890">
      <c s="113" r="A9890">
        <v>219355000828</v>
      </c>
      <c t="s" s="136" r="B9890">
        <v>6490</v>
      </c>
      <c t="s" s="136" r="C9890">
        <v>6328</v>
      </c>
      <c t="s" s="136" r="D9890">
        <v>6328</v>
      </c>
      <c t="s" s="136" r="E9890">
        <v>13799</v>
      </c>
      <c s="150" r="F9890"/>
    </row>
    <row r="9891">
      <c s="113" r="A9891">
        <v>219355000933</v>
      </c>
      <c t="s" s="136" r="B9891">
        <v>6490</v>
      </c>
      <c t="s" s="136" r="C9891">
        <v>6328</v>
      </c>
      <c t="s" s="136" r="D9891">
        <v>6328</v>
      </c>
      <c t="s" s="136" r="E9891">
        <v>13800</v>
      </c>
      <c s="150" r="F9891"/>
    </row>
    <row r="9892">
      <c s="113" r="A9892">
        <v>219355001221</v>
      </c>
      <c t="s" s="136" r="B9892">
        <v>6490</v>
      </c>
      <c t="s" s="136" r="C9892">
        <v>6328</v>
      </c>
      <c t="s" s="136" r="D9892">
        <v>6328</v>
      </c>
      <c t="s" s="136" r="E9892">
        <v>13801</v>
      </c>
      <c s="150" r="F9892"/>
    </row>
    <row r="9893">
      <c s="113" r="A9893">
        <v>219355000054</v>
      </c>
      <c t="s" s="136" r="B9893">
        <v>6490</v>
      </c>
      <c t="s" s="136" r="C9893">
        <v>6328</v>
      </c>
      <c t="s" s="136" r="D9893">
        <v>6328</v>
      </c>
      <c t="s" s="136" r="E9893">
        <v>13802</v>
      </c>
      <c s="150" r="F9893"/>
    </row>
    <row r="9894">
      <c s="113" r="A9894">
        <v>219355000097</v>
      </c>
      <c t="s" s="136" r="B9894">
        <v>6490</v>
      </c>
      <c t="s" s="136" r="C9894">
        <v>6328</v>
      </c>
      <c t="s" s="136" r="D9894">
        <v>6328</v>
      </c>
      <c t="s" s="136" r="E9894">
        <v>13803</v>
      </c>
      <c s="150" r="F9894"/>
    </row>
    <row r="9895">
      <c s="113" r="A9895">
        <v>219355000101</v>
      </c>
      <c t="s" s="136" r="B9895">
        <v>6490</v>
      </c>
      <c t="s" s="136" r="C9895">
        <v>6328</v>
      </c>
      <c t="s" s="136" r="D9895">
        <v>6328</v>
      </c>
      <c t="s" s="136" r="E9895">
        <v>6414</v>
      </c>
      <c s="150" r="F9895"/>
    </row>
    <row r="9896">
      <c s="113" r="A9896">
        <v>219355000127</v>
      </c>
      <c t="s" s="136" r="B9896">
        <v>6490</v>
      </c>
      <c t="s" s="136" r="C9896">
        <v>6328</v>
      </c>
      <c t="s" s="136" r="D9896">
        <v>6328</v>
      </c>
      <c t="s" s="136" r="E9896">
        <v>13804</v>
      </c>
      <c s="150" r="F9896"/>
    </row>
    <row r="9897">
      <c s="113" r="A9897">
        <v>219355000810</v>
      </c>
      <c t="s" s="136" r="B9897">
        <v>6490</v>
      </c>
      <c t="s" s="136" r="C9897">
        <v>6328</v>
      </c>
      <c t="s" s="136" r="D9897">
        <v>6328</v>
      </c>
      <c t="s" s="136" r="E9897">
        <v>13805</v>
      </c>
      <c s="150" r="F9897"/>
    </row>
    <row r="9898">
      <c s="113" r="A9898">
        <v>219355000348</v>
      </c>
      <c t="s" s="136" r="B9898">
        <v>6490</v>
      </c>
      <c t="s" s="136" r="C9898">
        <v>6328</v>
      </c>
      <c t="s" s="136" r="D9898">
        <v>6328</v>
      </c>
      <c t="s" s="136" r="E9898">
        <v>13806</v>
      </c>
      <c s="150" r="F9898"/>
    </row>
    <row r="9899">
      <c s="113" r="A9899">
        <v>219355000593</v>
      </c>
      <c t="s" s="136" r="B9899">
        <v>6490</v>
      </c>
      <c t="s" s="136" r="C9899">
        <v>6328</v>
      </c>
      <c t="s" s="136" r="D9899">
        <v>6328</v>
      </c>
      <c t="s" s="136" r="E9899">
        <v>13676</v>
      </c>
      <c s="150" r="F9899"/>
    </row>
    <row r="9900">
      <c s="113" r="A9900">
        <v>219355000631</v>
      </c>
      <c t="s" s="136" r="B9900">
        <v>6490</v>
      </c>
      <c t="s" s="136" r="C9900">
        <v>6328</v>
      </c>
      <c t="s" s="136" r="D9900">
        <v>6328</v>
      </c>
      <c t="s" s="136" r="E9900">
        <v>13807</v>
      </c>
      <c s="150" r="F9900"/>
    </row>
    <row r="9901">
      <c s="113" r="A9901">
        <v>219355000909</v>
      </c>
      <c t="s" s="136" r="B9901">
        <v>6490</v>
      </c>
      <c t="s" s="136" r="C9901">
        <v>6328</v>
      </c>
      <c t="s" s="136" r="D9901">
        <v>6328</v>
      </c>
      <c t="s" s="136" r="E9901">
        <v>13808</v>
      </c>
      <c s="150" r="F9901"/>
    </row>
    <row r="9902">
      <c s="113" r="A9902">
        <v>219355000330</v>
      </c>
      <c t="s" s="136" r="B9902">
        <v>6490</v>
      </c>
      <c t="s" s="136" r="C9902">
        <v>6328</v>
      </c>
      <c t="s" s="136" r="D9902">
        <v>6328</v>
      </c>
      <c t="s" s="136" r="E9902">
        <v>13809</v>
      </c>
      <c s="150" r="F9902"/>
    </row>
    <row r="9903">
      <c s="113" r="A9903">
        <v>219355001212</v>
      </c>
      <c t="s" s="136" r="B9903">
        <v>6490</v>
      </c>
      <c t="s" s="136" r="C9903">
        <v>6328</v>
      </c>
      <c t="s" s="136" r="D9903">
        <v>6328</v>
      </c>
      <c t="s" s="136" r="E9903">
        <v>13810</v>
      </c>
      <c s="150" r="F9903"/>
    </row>
    <row r="9904">
      <c s="113" r="A9904">
        <v>219364000199</v>
      </c>
      <c t="s" s="136" r="B9904">
        <v>6494</v>
      </c>
      <c t="s" s="136" r="C9904">
        <v>6328</v>
      </c>
      <c t="s" s="136" r="D9904">
        <v>6328</v>
      </c>
      <c t="s" s="136" r="E9904">
        <v>13811</v>
      </c>
      <c s="150" r="F9904"/>
    </row>
    <row r="9905">
      <c s="113" r="A9905">
        <v>219364000032</v>
      </c>
      <c t="s" s="136" r="B9905">
        <v>6494</v>
      </c>
      <c t="s" s="136" r="C9905">
        <v>6328</v>
      </c>
      <c t="s" s="136" r="D9905">
        <v>6328</v>
      </c>
      <c t="s" s="136" r="E9905">
        <v>13812</v>
      </c>
      <c s="150" r="F9905"/>
    </row>
    <row r="9906">
      <c s="113" r="A9906">
        <v>219364000075</v>
      </c>
      <c t="s" s="136" r="B9906">
        <v>6494</v>
      </c>
      <c t="s" s="136" r="C9906">
        <v>6328</v>
      </c>
      <c t="s" s="136" r="D9906">
        <v>6328</v>
      </c>
      <c t="s" s="136" r="E9906">
        <v>13813</v>
      </c>
      <c s="150" r="F9906"/>
    </row>
    <row r="9907">
      <c s="113" r="A9907">
        <v>219364000148</v>
      </c>
      <c t="s" s="136" r="B9907">
        <v>6494</v>
      </c>
      <c t="s" s="136" r="C9907">
        <v>6328</v>
      </c>
      <c t="s" s="136" r="D9907">
        <v>6328</v>
      </c>
      <c t="s" s="136" r="E9907">
        <v>13814</v>
      </c>
      <c s="150" r="F9907"/>
    </row>
    <row r="9908">
      <c s="113" r="A9908">
        <v>219364000229</v>
      </c>
      <c t="s" s="136" r="B9908">
        <v>6494</v>
      </c>
      <c t="s" s="136" r="C9908">
        <v>6328</v>
      </c>
      <c t="s" s="136" r="D9908">
        <v>6328</v>
      </c>
      <c t="s" s="136" r="E9908">
        <v>13815</v>
      </c>
      <c s="150" r="F9908"/>
    </row>
    <row r="9909">
      <c s="113" r="A9909">
        <v>219364000237</v>
      </c>
      <c t="s" s="136" r="B9909">
        <v>6494</v>
      </c>
      <c t="s" s="136" r="C9909">
        <v>6328</v>
      </c>
      <c t="s" s="136" r="D9909">
        <v>6328</v>
      </c>
      <c t="s" s="136" r="E9909">
        <v>13816</v>
      </c>
      <c s="150" r="F9909"/>
    </row>
    <row r="9910">
      <c s="113" r="A9910">
        <v>219364000342</v>
      </c>
      <c t="s" s="136" r="B9910">
        <v>6494</v>
      </c>
      <c t="s" s="136" r="C9910">
        <v>6328</v>
      </c>
      <c t="s" s="136" r="D9910">
        <v>6328</v>
      </c>
      <c t="s" s="136" r="E9910">
        <v>13817</v>
      </c>
      <c s="150" r="F9910"/>
    </row>
    <row r="9911">
      <c s="113" r="A9911">
        <v>219364000369</v>
      </c>
      <c t="s" s="136" r="B9911">
        <v>6494</v>
      </c>
      <c t="s" s="136" r="C9911">
        <v>6328</v>
      </c>
      <c t="s" s="136" r="D9911">
        <v>6328</v>
      </c>
      <c t="s" s="136" r="E9911">
        <v>13818</v>
      </c>
      <c s="150" r="F9911"/>
    </row>
    <row r="9912">
      <c s="113" r="A9912">
        <v>219364000474</v>
      </c>
      <c t="s" s="136" r="B9912">
        <v>6494</v>
      </c>
      <c t="s" s="136" r="C9912">
        <v>6328</v>
      </c>
      <c t="s" s="136" r="D9912">
        <v>6328</v>
      </c>
      <c t="s" s="136" r="E9912">
        <v>13819</v>
      </c>
      <c s="150" r="F9912"/>
    </row>
    <row r="9913">
      <c s="113" r="A9913">
        <v>419364000325</v>
      </c>
      <c t="s" s="136" r="B9913">
        <v>6494</v>
      </c>
      <c t="s" s="136" r="C9913">
        <v>6328</v>
      </c>
      <c t="s" s="136" r="D9913">
        <v>6328</v>
      </c>
      <c t="s" s="136" r="E9913">
        <v>13820</v>
      </c>
      <c s="150" r="F9913"/>
    </row>
    <row r="9914">
      <c s="113" r="A9914">
        <v>219364000024</v>
      </c>
      <c t="s" s="136" r="B9914">
        <v>6494</v>
      </c>
      <c t="s" s="136" r="C9914">
        <v>6328</v>
      </c>
      <c t="s" s="136" r="D9914">
        <v>6328</v>
      </c>
      <c t="s" s="136" r="E9914">
        <v>13821</v>
      </c>
      <c s="150" r="F9914"/>
    </row>
    <row r="9915">
      <c s="113" r="A9915">
        <v>219364000083</v>
      </c>
      <c t="s" s="136" r="B9915">
        <v>6494</v>
      </c>
      <c t="s" s="136" r="C9915">
        <v>6328</v>
      </c>
      <c t="s" s="136" r="D9915">
        <v>6328</v>
      </c>
      <c t="s" s="136" r="E9915">
        <v>13822</v>
      </c>
      <c s="150" r="F9915"/>
    </row>
    <row r="9916">
      <c s="113" r="A9916">
        <v>219364000121</v>
      </c>
      <c t="s" s="136" r="B9916">
        <v>6494</v>
      </c>
      <c t="s" s="136" r="C9916">
        <v>6328</v>
      </c>
      <c t="s" s="136" r="D9916">
        <v>6328</v>
      </c>
      <c t="s" s="136" r="E9916">
        <v>13823</v>
      </c>
      <c s="150" r="F9916"/>
    </row>
    <row r="9917">
      <c s="113" r="A9917">
        <v>219364000156</v>
      </c>
      <c t="s" s="136" r="B9917">
        <v>6494</v>
      </c>
      <c t="s" s="136" r="C9917">
        <v>6328</v>
      </c>
      <c t="s" s="136" r="D9917">
        <v>6328</v>
      </c>
      <c t="s" s="136" r="E9917">
        <v>13824</v>
      </c>
      <c s="150" r="F9917"/>
    </row>
    <row r="9918">
      <c s="113" r="A9918">
        <v>219364000253</v>
      </c>
      <c t="s" s="136" r="B9918">
        <v>6494</v>
      </c>
      <c t="s" s="136" r="C9918">
        <v>6328</v>
      </c>
      <c t="s" s="136" r="D9918">
        <v>6328</v>
      </c>
      <c t="s" s="136" r="E9918">
        <v>13825</v>
      </c>
      <c s="150" r="F9918"/>
    </row>
    <row r="9919">
      <c s="113" r="A9919">
        <v>219364000270</v>
      </c>
      <c t="s" s="136" r="B9919">
        <v>6494</v>
      </c>
      <c t="s" s="136" r="C9919">
        <v>6328</v>
      </c>
      <c t="s" s="136" r="D9919">
        <v>6328</v>
      </c>
      <c t="s" s="136" r="E9919">
        <v>13826</v>
      </c>
      <c s="150" r="F9919"/>
    </row>
    <row r="9920">
      <c s="113" r="A9920">
        <v>219364000296</v>
      </c>
      <c t="s" s="136" r="B9920">
        <v>6494</v>
      </c>
      <c t="s" s="136" r="C9920">
        <v>6328</v>
      </c>
      <c t="s" s="136" r="D9920">
        <v>6328</v>
      </c>
      <c t="s" s="136" r="E9920">
        <v>13827</v>
      </c>
      <c s="150" r="F9920"/>
    </row>
    <row r="9921">
      <c s="113" r="A9921">
        <v>219364000318</v>
      </c>
      <c t="s" s="136" r="B9921">
        <v>6494</v>
      </c>
      <c t="s" s="136" r="C9921">
        <v>6328</v>
      </c>
      <c t="s" s="136" r="D9921">
        <v>6328</v>
      </c>
      <c t="s" s="136" r="E9921">
        <v>13828</v>
      </c>
      <c s="150" r="F9921"/>
    </row>
    <row r="9922">
      <c s="113" r="A9922">
        <v>219364000385</v>
      </c>
      <c t="s" s="136" r="B9922">
        <v>6494</v>
      </c>
      <c t="s" s="136" r="C9922">
        <v>6328</v>
      </c>
      <c t="s" s="136" r="D9922">
        <v>6328</v>
      </c>
      <c t="s" s="136" r="E9922">
        <v>13829</v>
      </c>
      <c s="150" r="F9922"/>
    </row>
    <row r="9923">
      <c s="113" r="A9923">
        <v>219364000393</v>
      </c>
      <c t="s" s="136" r="B9923">
        <v>6494</v>
      </c>
      <c t="s" s="136" r="C9923">
        <v>6328</v>
      </c>
      <c t="s" s="136" r="D9923">
        <v>6328</v>
      </c>
      <c t="s" s="136" r="E9923">
        <v>13830</v>
      </c>
      <c s="150" r="F9923"/>
    </row>
    <row r="9924">
      <c s="113" r="A9924">
        <v>219364000482</v>
      </c>
      <c t="s" s="136" r="B9924">
        <v>6494</v>
      </c>
      <c t="s" s="136" r="C9924">
        <v>6328</v>
      </c>
      <c t="s" s="136" r="D9924">
        <v>6328</v>
      </c>
      <c t="s" s="136" r="E9924">
        <v>13831</v>
      </c>
      <c s="150" r="F9924"/>
    </row>
    <row r="9925">
      <c s="113" r="A9925">
        <v>219397000186</v>
      </c>
      <c t="s" s="136" r="B9925">
        <v>6007</v>
      </c>
      <c t="s" s="136" r="C9925">
        <v>6328</v>
      </c>
      <c t="s" s="136" r="D9925">
        <v>6328</v>
      </c>
      <c t="s" s="136" r="E9925">
        <v>6538</v>
      </c>
      <c s="150" r="F9925"/>
    </row>
    <row r="9926">
      <c s="113" r="A9926">
        <v>219397000208</v>
      </c>
      <c t="s" s="136" r="B9926">
        <v>6007</v>
      </c>
      <c t="s" s="136" r="C9926">
        <v>6328</v>
      </c>
      <c t="s" s="136" r="D9926">
        <v>6328</v>
      </c>
      <c t="s" s="136" r="E9926">
        <v>13831</v>
      </c>
      <c s="150" r="F9926"/>
    </row>
    <row r="9927">
      <c s="113" r="A9927">
        <v>219397000216</v>
      </c>
      <c t="s" s="136" r="B9927">
        <v>6007</v>
      </c>
      <c t="s" s="136" r="C9927">
        <v>6328</v>
      </c>
      <c t="s" s="136" r="D9927">
        <v>6328</v>
      </c>
      <c t="s" s="136" r="E9927">
        <v>13832</v>
      </c>
      <c s="150" r="F9927"/>
    </row>
    <row r="9928">
      <c s="113" r="A9928">
        <v>219397000259</v>
      </c>
      <c t="s" s="136" r="B9928">
        <v>6007</v>
      </c>
      <c t="s" s="136" r="C9928">
        <v>6328</v>
      </c>
      <c t="s" s="136" r="D9928">
        <v>6328</v>
      </c>
      <c t="s" s="136" r="E9928">
        <v>13833</v>
      </c>
      <c s="150" r="F9928"/>
    </row>
    <row r="9929">
      <c s="113" r="A9929">
        <v>219397000461</v>
      </c>
      <c t="s" s="136" r="B9929">
        <v>6007</v>
      </c>
      <c t="s" s="136" r="C9929">
        <v>6328</v>
      </c>
      <c t="s" s="136" r="D9929">
        <v>6328</v>
      </c>
      <c t="s" s="136" r="E9929">
        <v>13834</v>
      </c>
      <c s="150" r="F9929"/>
    </row>
    <row r="9930">
      <c s="113" r="A9930">
        <v>219397000780</v>
      </c>
      <c t="s" s="136" r="B9930">
        <v>6007</v>
      </c>
      <c t="s" s="136" r="C9930">
        <v>6328</v>
      </c>
      <c t="s" s="136" r="D9930">
        <v>6328</v>
      </c>
      <c t="s" s="136" r="E9930">
        <v>13835</v>
      </c>
      <c s="150" r="F9930"/>
    </row>
    <row r="9931">
      <c s="113" r="A9931">
        <v>219397000879</v>
      </c>
      <c t="s" s="136" r="B9931">
        <v>6007</v>
      </c>
      <c t="s" s="136" r="C9931">
        <v>6328</v>
      </c>
      <c t="s" s="136" r="D9931">
        <v>6328</v>
      </c>
      <c t="s" s="136" r="E9931">
        <v>13836</v>
      </c>
      <c s="150" r="F9931"/>
    </row>
    <row r="9932">
      <c s="113" r="A9932">
        <v>219397000909</v>
      </c>
      <c t="s" s="136" r="B9932">
        <v>6007</v>
      </c>
      <c t="s" s="136" r="C9932">
        <v>6328</v>
      </c>
      <c t="s" s="136" r="D9932">
        <v>6328</v>
      </c>
      <c t="s" s="136" r="E9932">
        <v>13837</v>
      </c>
      <c s="150" r="F9932"/>
    </row>
    <row r="9933">
      <c s="113" r="A9933">
        <v>219397000968</v>
      </c>
      <c t="s" s="136" r="B9933">
        <v>6007</v>
      </c>
      <c t="s" s="136" r="C9933">
        <v>6328</v>
      </c>
      <c t="s" s="136" r="D9933">
        <v>6328</v>
      </c>
      <c t="s" s="136" r="E9933">
        <v>13838</v>
      </c>
      <c s="150" r="F9933"/>
    </row>
    <row r="9934">
      <c s="113" r="A9934">
        <v>219397001026</v>
      </c>
      <c t="s" s="136" r="B9934">
        <v>6007</v>
      </c>
      <c t="s" s="136" r="C9934">
        <v>6328</v>
      </c>
      <c t="s" s="136" r="D9934">
        <v>6328</v>
      </c>
      <c t="s" s="136" r="E9934">
        <v>13839</v>
      </c>
      <c s="150" r="F9934"/>
    </row>
    <row r="9935">
      <c s="113" r="A9935">
        <v>219397002090</v>
      </c>
      <c t="s" s="136" r="B9935">
        <v>6007</v>
      </c>
      <c t="s" s="136" r="C9935">
        <v>6328</v>
      </c>
      <c t="s" s="136" r="D9935">
        <v>6328</v>
      </c>
      <c t="s" s="136" r="E9935">
        <v>6851</v>
      </c>
      <c s="150" r="F9935"/>
    </row>
    <row r="9936">
      <c s="113" r="A9936">
        <v>219397092056</v>
      </c>
      <c t="s" s="136" r="B9936">
        <v>6007</v>
      </c>
      <c t="s" s="136" r="C9936">
        <v>6328</v>
      </c>
      <c t="s" s="136" r="D9936">
        <v>6328</v>
      </c>
      <c t="s" s="136" r="E9936">
        <v>13840</v>
      </c>
      <c s="150" r="F9936"/>
    </row>
    <row r="9937">
      <c s="113" r="A9937">
        <v>219397000356</v>
      </c>
      <c t="s" s="136" r="B9937">
        <v>6007</v>
      </c>
      <c t="s" s="136" r="C9937">
        <v>6328</v>
      </c>
      <c t="s" s="136" r="D9937">
        <v>6328</v>
      </c>
      <c t="s" s="136" r="E9937">
        <v>13841</v>
      </c>
      <c s="150" r="F9937"/>
    </row>
    <row r="9938">
      <c s="113" r="A9938">
        <v>219397000101</v>
      </c>
      <c t="s" s="136" r="B9938">
        <v>6007</v>
      </c>
      <c t="s" s="136" r="C9938">
        <v>6328</v>
      </c>
      <c t="s" s="136" r="D9938">
        <v>6328</v>
      </c>
      <c t="s" s="136" r="E9938">
        <v>13842</v>
      </c>
      <c s="150" r="F9938"/>
    </row>
    <row r="9939">
      <c s="113" r="A9939">
        <v>219397000178</v>
      </c>
      <c t="s" s="136" r="B9939">
        <v>6007</v>
      </c>
      <c t="s" s="136" r="C9939">
        <v>6328</v>
      </c>
      <c t="s" s="136" r="D9939">
        <v>6328</v>
      </c>
      <c t="s" s="136" r="E9939">
        <v>13843</v>
      </c>
      <c s="150" r="F9939"/>
    </row>
    <row r="9940">
      <c s="113" r="A9940">
        <v>219397000232</v>
      </c>
      <c t="s" s="136" r="B9940">
        <v>6007</v>
      </c>
      <c t="s" s="136" r="C9940">
        <v>6328</v>
      </c>
      <c t="s" s="136" r="D9940">
        <v>6328</v>
      </c>
      <c t="s" s="136" r="E9940">
        <v>13844</v>
      </c>
      <c s="150" r="F9940"/>
    </row>
    <row r="9941">
      <c s="113" r="A9941">
        <v>219397000364</v>
      </c>
      <c t="s" s="136" r="B9941">
        <v>6007</v>
      </c>
      <c t="s" s="136" r="C9941">
        <v>6328</v>
      </c>
      <c t="s" s="136" r="D9941">
        <v>6328</v>
      </c>
      <c t="s" s="136" r="E9941">
        <v>13845</v>
      </c>
      <c s="150" r="F9941"/>
    </row>
    <row r="9942">
      <c s="113" r="A9942">
        <v>219397000488</v>
      </c>
      <c t="s" s="136" r="B9942">
        <v>6007</v>
      </c>
      <c t="s" s="136" r="C9942">
        <v>6328</v>
      </c>
      <c t="s" s="136" r="D9942">
        <v>6328</v>
      </c>
      <c t="s" s="136" r="E9942">
        <v>13762</v>
      </c>
      <c s="150" r="F9942"/>
    </row>
    <row r="9943">
      <c s="113" r="A9943">
        <v>219397000500</v>
      </c>
      <c t="s" s="136" r="B9943">
        <v>6007</v>
      </c>
      <c t="s" s="136" r="C9943">
        <v>6328</v>
      </c>
      <c t="s" s="136" r="D9943">
        <v>6328</v>
      </c>
      <c t="s" s="136" r="E9943">
        <v>13846</v>
      </c>
      <c s="150" r="F9943"/>
    </row>
    <row r="9944">
      <c s="113" r="A9944">
        <v>219397000585</v>
      </c>
      <c t="s" s="136" r="B9944">
        <v>6007</v>
      </c>
      <c t="s" s="136" r="C9944">
        <v>6328</v>
      </c>
      <c t="s" s="136" r="D9944">
        <v>6328</v>
      </c>
      <c t="s" s="136" r="E9944">
        <v>13847</v>
      </c>
      <c s="150" r="F9944"/>
    </row>
    <row r="9945">
      <c s="113" r="A9945">
        <v>219397000895</v>
      </c>
      <c t="s" s="136" r="B9945">
        <v>6007</v>
      </c>
      <c t="s" s="136" r="C9945">
        <v>6328</v>
      </c>
      <c t="s" s="136" r="D9945">
        <v>6328</v>
      </c>
      <c t="s" s="136" r="E9945">
        <v>13848</v>
      </c>
      <c s="150" r="F9945"/>
    </row>
    <row r="9946">
      <c s="113" r="A9946">
        <v>219397000976</v>
      </c>
      <c t="s" s="136" r="B9946">
        <v>6007</v>
      </c>
      <c t="s" s="136" r="C9946">
        <v>6328</v>
      </c>
      <c t="s" s="136" r="D9946">
        <v>6328</v>
      </c>
      <c t="s" s="136" r="E9946">
        <v>13849</v>
      </c>
      <c s="150" r="F9946"/>
    </row>
    <row r="9947">
      <c s="113" r="A9947">
        <v>219397001034</v>
      </c>
      <c t="s" s="136" r="B9947">
        <v>6007</v>
      </c>
      <c t="s" s="136" r="C9947">
        <v>6328</v>
      </c>
      <c t="s" s="136" r="D9947">
        <v>6328</v>
      </c>
      <c t="s" s="136" r="E9947">
        <v>13850</v>
      </c>
      <c s="150" r="F9947"/>
    </row>
    <row r="9948">
      <c s="113" r="A9948">
        <v>219397091963</v>
      </c>
      <c t="s" s="136" r="B9948">
        <v>6007</v>
      </c>
      <c t="s" s="136" r="C9948">
        <v>6328</v>
      </c>
      <c t="s" s="136" r="D9948">
        <v>6328</v>
      </c>
      <c t="s" s="136" r="E9948">
        <v>13851</v>
      </c>
      <c s="150" r="F9948"/>
    </row>
    <row r="9949">
      <c s="113" r="A9949">
        <v>219397092081</v>
      </c>
      <c t="s" s="136" r="B9949">
        <v>6007</v>
      </c>
      <c t="s" s="136" r="C9949">
        <v>6328</v>
      </c>
      <c t="s" s="136" r="D9949">
        <v>6328</v>
      </c>
      <c t="s" s="136" r="E9949">
        <v>13852</v>
      </c>
      <c s="150" r="F9949"/>
    </row>
    <row r="9950">
      <c s="113" r="A9950">
        <v>219397092102</v>
      </c>
      <c t="s" s="136" r="B9950">
        <v>6007</v>
      </c>
      <c t="s" s="136" r="C9950">
        <v>6328</v>
      </c>
      <c t="s" s="136" r="D9950">
        <v>6328</v>
      </c>
      <c t="s" s="136" r="E9950">
        <v>13853</v>
      </c>
      <c s="150" r="F9950"/>
    </row>
    <row r="9951">
      <c s="113" r="A9951">
        <v>219418000394</v>
      </c>
      <c t="s" s="136" r="B9951">
        <v>13854</v>
      </c>
      <c t="s" s="136" r="C9951">
        <v>6328</v>
      </c>
      <c t="s" s="136" r="D9951">
        <v>6328</v>
      </c>
      <c t="s" s="136" r="E9951">
        <v>13855</v>
      </c>
      <c s="150" r="F9951"/>
    </row>
    <row r="9952">
      <c s="113" r="A9952">
        <v>219418001226</v>
      </c>
      <c t="s" s="136" r="B9952">
        <v>13854</v>
      </c>
      <c t="s" s="136" r="C9952">
        <v>6328</v>
      </c>
      <c t="s" s="136" r="D9952">
        <v>6328</v>
      </c>
      <c t="s" s="136" r="E9952">
        <v>13856</v>
      </c>
      <c s="150" r="F9952"/>
    </row>
    <row r="9953">
      <c s="113" r="A9953">
        <v>219455000035</v>
      </c>
      <c t="s" s="136" r="B9953">
        <v>6516</v>
      </c>
      <c t="s" s="136" r="C9953">
        <v>6328</v>
      </c>
      <c t="s" s="136" r="D9953">
        <v>6328</v>
      </c>
      <c t="s" s="136" r="E9953">
        <v>13857</v>
      </c>
      <c s="150" r="F9953"/>
    </row>
    <row r="9954">
      <c s="113" r="A9954">
        <v>219455000272</v>
      </c>
      <c t="s" s="136" r="B9954">
        <v>6516</v>
      </c>
      <c t="s" s="136" r="C9954">
        <v>6328</v>
      </c>
      <c t="s" s="136" r="D9954">
        <v>6328</v>
      </c>
      <c t="s" s="136" r="E9954">
        <v>13858</v>
      </c>
      <c s="150" r="F9954"/>
    </row>
    <row r="9955">
      <c s="113" r="A9955">
        <v>219455000299</v>
      </c>
      <c t="s" s="136" r="B9955">
        <v>6516</v>
      </c>
      <c t="s" s="136" r="C9955">
        <v>6328</v>
      </c>
      <c t="s" s="136" r="D9955">
        <v>6328</v>
      </c>
      <c t="s" s="136" r="E9955">
        <v>13859</v>
      </c>
      <c s="150" r="F9955"/>
    </row>
    <row r="9956">
      <c s="113" r="A9956">
        <v>219455000311</v>
      </c>
      <c t="s" s="136" r="B9956">
        <v>6516</v>
      </c>
      <c t="s" s="136" r="C9956">
        <v>6328</v>
      </c>
      <c t="s" s="136" r="D9956">
        <v>6328</v>
      </c>
      <c t="s" s="136" r="E9956">
        <v>13860</v>
      </c>
      <c s="150" r="F9956"/>
    </row>
    <row r="9957">
      <c s="113" r="A9957">
        <v>219455000531</v>
      </c>
      <c t="s" s="136" r="B9957">
        <v>6516</v>
      </c>
      <c t="s" s="136" r="C9957">
        <v>6328</v>
      </c>
      <c t="s" s="136" r="D9957">
        <v>6328</v>
      </c>
      <c t="s" s="136" r="E9957">
        <v>13861</v>
      </c>
      <c s="150" r="F9957"/>
    </row>
    <row r="9958">
      <c s="113" r="A9958">
        <v>219455000728</v>
      </c>
      <c t="s" s="136" r="B9958">
        <v>6516</v>
      </c>
      <c t="s" s="136" r="C9958">
        <v>6328</v>
      </c>
      <c t="s" s="136" r="D9958">
        <v>6328</v>
      </c>
      <c t="s" s="136" r="E9958">
        <v>13862</v>
      </c>
      <c s="150" r="F9958"/>
    </row>
    <row r="9959">
      <c s="113" r="A9959">
        <v>219455000043</v>
      </c>
      <c t="s" s="136" r="B9959">
        <v>6516</v>
      </c>
      <c t="s" s="136" r="C9959">
        <v>6328</v>
      </c>
      <c t="s" s="136" r="D9959">
        <v>6328</v>
      </c>
      <c t="s" s="136" r="E9959">
        <v>13863</v>
      </c>
      <c s="150" r="F9959"/>
    </row>
    <row r="9960">
      <c s="113" r="A9960">
        <v>219455000221</v>
      </c>
      <c t="s" s="136" r="B9960">
        <v>6516</v>
      </c>
      <c t="s" s="136" r="C9960">
        <v>6328</v>
      </c>
      <c t="s" s="136" r="D9960">
        <v>6328</v>
      </c>
      <c t="s" s="136" r="E9960">
        <v>13864</v>
      </c>
      <c s="150" r="F9960"/>
    </row>
    <row r="9961">
      <c s="113" r="A9961">
        <v>219455000248</v>
      </c>
      <c t="s" s="136" r="B9961">
        <v>6516</v>
      </c>
      <c t="s" s="136" r="C9961">
        <v>6328</v>
      </c>
      <c t="s" s="136" r="D9961">
        <v>6328</v>
      </c>
      <c t="s" s="136" r="E9961">
        <v>13865</v>
      </c>
      <c s="150" r="F9961"/>
    </row>
    <row r="9962">
      <c s="113" r="A9962">
        <v>219455000329</v>
      </c>
      <c t="s" s="136" r="B9962">
        <v>6516</v>
      </c>
      <c t="s" s="136" r="C9962">
        <v>6328</v>
      </c>
      <c t="s" s="136" r="D9962">
        <v>6328</v>
      </c>
      <c t="s" s="136" r="E9962">
        <v>13866</v>
      </c>
      <c s="150" r="F9962"/>
    </row>
    <row r="9963">
      <c s="113" r="A9963">
        <v>119455000472</v>
      </c>
      <c t="s" s="136" r="B9963">
        <v>6516</v>
      </c>
      <c t="s" s="136" r="C9963">
        <v>6328</v>
      </c>
      <c t="s" s="136" r="D9963">
        <v>6328</v>
      </c>
      <c t="s" s="136" r="E9963">
        <v>13867</v>
      </c>
      <c s="150" r="F9963"/>
    </row>
    <row r="9964">
      <c s="113" r="A9964">
        <v>219455000027</v>
      </c>
      <c t="s" s="136" r="B9964">
        <v>6516</v>
      </c>
      <c t="s" s="136" r="C9964">
        <v>6328</v>
      </c>
      <c t="s" s="136" r="D9964">
        <v>6328</v>
      </c>
      <c t="s" s="136" r="E9964">
        <v>6497</v>
      </c>
      <c s="150" r="F9964"/>
    </row>
    <row r="9965">
      <c s="113" r="A9965">
        <v>219455000086</v>
      </c>
      <c t="s" s="136" r="B9965">
        <v>6516</v>
      </c>
      <c t="s" s="136" r="C9965">
        <v>6328</v>
      </c>
      <c t="s" s="136" r="D9965">
        <v>6328</v>
      </c>
      <c t="s" s="136" r="E9965">
        <v>13868</v>
      </c>
      <c s="150" r="F9965"/>
    </row>
    <row r="9966">
      <c s="113" r="A9966">
        <v>219455000230</v>
      </c>
      <c t="s" s="136" r="B9966">
        <v>6516</v>
      </c>
      <c t="s" s="136" r="C9966">
        <v>6328</v>
      </c>
      <c t="s" s="136" r="D9966">
        <v>6328</v>
      </c>
      <c t="s" s="136" r="E9966">
        <v>13869</v>
      </c>
      <c s="150" r="F9966"/>
    </row>
    <row r="9967">
      <c s="113" r="A9967">
        <v>219455000302</v>
      </c>
      <c t="s" s="136" r="B9967">
        <v>6516</v>
      </c>
      <c t="s" s="136" r="C9967">
        <v>6328</v>
      </c>
      <c t="s" s="136" r="D9967">
        <v>6328</v>
      </c>
      <c t="s" s="136" r="E9967">
        <v>13870</v>
      </c>
      <c s="150" r="F9967"/>
    </row>
    <row r="9968">
      <c s="113" r="A9968">
        <v>219455000396</v>
      </c>
      <c t="s" s="136" r="B9968">
        <v>6516</v>
      </c>
      <c t="s" s="136" r="C9968">
        <v>6328</v>
      </c>
      <c t="s" s="136" r="D9968">
        <v>6328</v>
      </c>
      <c t="s" s="136" r="E9968">
        <v>13871</v>
      </c>
      <c s="150" r="F9968"/>
    </row>
    <row r="9969">
      <c s="113" r="A9969">
        <v>219455000400</v>
      </c>
      <c t="s" s="136" r="B9969">
        <v>6516</v>
      </c>
      <c t="s" s="136" r="C9969">
        <v>6328</v>
      </c>
      <c t="s" s="136" r="D9969">
        <v>6328</v>
      </c>
      <c t="s" s="136" r="E9969">
        <v>13872</v>
      </c>
      <c s="150" r="F9969"/>
    </row>
    <row r="9970">
      <c s="113" r="A9970">
        <v>219455000442</v>
      </c>
      <c t="s" s="136" r="B9970">
        <v>6516</v>
      </c>
      <c t="s" s="136" r="C9970">
        <v>6328</v>
      </c>
      <c t="s" s="136" r="D9970">
        <v>6328</v>
      </c>
      <c t="s" s="136" r="E9970">
        <v>13873</v>
      </c>
      <c s="150" r="F9970"/>
    </row>
    <row r="9971">
      <c s="113" r="A9971">
        <v>219455000515</v>
      </c>
      <c t="s" s="136" r="B9971">
        <v>6516</v>
      </c>
      <c t="s" s="136" r="C9971">
        <v>6328</v>
      </c>
      <c t="s" s="136" r="D9971">
        <v>6328</v>
      </c>
      <c t="s" s="136" r="E9971">
        <v>13874</v>
      </c>
      <c s="150" r="F9971"/>
    </row>
    <row r="9972">
      <c s="113" r="A9972">
        <v>219455000051</v>
      </c>
      <c t="s" s="136" r="B9972">
        <v>6516</v>
      </c>
      <c t="s" s="136" r="C9972">
        <v>6328</v>
      </c>
      <c t="s" s="136" r="D9972">
        <v>6328</v>
      </c>
      <c t="s" s="136" r="E9972">
        <v>13875</v>
      </c>
      <c s="150" r="F9972"/>
    </row>
    <row r="9973">
      <c s="113" r="A9973">
        <v>219455000060</v>
      </c>
      <c t="s" s="136" r="B9973">
        <v>6516</v>
      </c>
      <c t="s" s="136" r="C9973">
        <v>6328</v>
      </c>
      <c t="s" s="136" r="D9973">
        <v>6328</v>
      </c>
      <c t="s" s="136" r="E9973">
        <v>13876</v>
      </c>
      <c s="150" r="F9973"/>
    </row>
    <row r="9974">
      <c s="113" r="A9974">
        <v>219473000018</v>
      </c>
      <c t="s" s="136" r="B9974">
        <v>6523</v>
      </c>
      <c t="s" s="136" r="C9974">
        <v>6328</v>
      </c>
      <c t="s" s="136" r="D9974">
        <v>6328</v>
      </c>
      <c t="s" s="136" r="E9974">
        <v>13877</v>
      </c>
      <c s="150" r="F9974"/>
    </row>
    <row r="9975">
      <c s="113" r="A9975">
        <v>219473000409</v>
      </c>
      <c t="s" s="136" r="B9975">
        <v>6523</v>
      </c>
      <c t="s" s="136" r="C9975">
        <v>6328</v>
      </c>
      <c t="s" s="136" r="D9975">
        <v>6328</v>
      </c>
      <c t="s" s="136" r="E9975">
        <v>13878</v>
      </c>
      <c s="150" r="F9975"/>
    </row>
    <row r="9976">
      <c s="113" r="A9976">
        <v>219473000671</v>
      </c>
      <c t="s" s="136" r="B9976">
        <v>6523</v>
      </c>
      <c t="s" s="136" r="C9976">
        <v>6328</v>
      </c>
      <c t="s" s="136" r="D9976">
        <v>6328</v>
      </c>
      <c t="s" s="136" r="E9976">
        <v>13879</v>
      </c>
      <c s="150" r="F9976"/>
    </row>
    <row r="9977">
      <c s="113" r="A9977">
        <v>219473000719</v>
      </c>
      <c t="s" s="136" r="B9977">
        <v>6523</v>
      </c>
      <c t="s" s="136" r="C9977">
        <v>6328</v>
      </c>
      <c t="s" s="136" r="D9977">
        <v>6328</v>
      </c>
      <c t="s" s="136" r="E9977">
        <v>13880</v>
      </c>
      <c s="150" r="F9977"/>
    </row>
    <row r="9978">
      <c s="113" r="A9978">
        <v>219473000727</v>
      </c>
      <c t="s" s="136" r="B9978">
        <v>6523</v>
      </c>
      <c t="s" s="136" r="C9978">
        <v>6328</v>
      </c>
      <c t="s" s="136" r="D9978">
        <v>6328</v>
      </c>
      <c t="s" s="136" r="E9978">
        <v>13881</v>
      </c>
      <c s="150" r="F9978"/>
    </row>
    <row r="9979">
      <c s="113" r="A9979">
        <v>219473000743</v>
      </c>
      <c t="s" s="136" r="B9979">
        <v>6523</v>
      </c>
      <c t="s" s="136" r="C9979">
        <v>6328</v>
      </c>
      <c t="s" s="136" r="D9979">
        <v>6328</v>
      </c>
      <c t="s" s="136" r="E9979">
        <v>13882</v>
      </c>
      <c s="150" r="F9979"/>
    </row>
    <row r="9980">
      <c s="113" r="A9980">
        <v>219473000867</v>
      </c>
      <c t="s" s="136" r="B9980">
        <v>6523</v>
      </c>
      <c t="s" s="136" r="C9980">
        <v>6328</v>
      </c>
      <c t="s" s="136" r="D9980">
        <v>6328</v>
      </c>
      <c t="s" s="136" r="E9980">
        <v>13883</v>
      </c>
      <c s="150" r="F9980"/>
    </row>
    <row r="9981">
      <c s="113" r="A9981">
        <v>219473006431</v>
      </c>
      <c t="s" s="136" r="B9981">
        <v>6523</v>
      </c>
      <c t="s" s="136" r="C9981">
        <v>6328</v>
      </c>
      <c t="s" s="136" r="D9981">
        <v>6328</v>
      </c>
      <c t="s" s="136" r="E9981">
        <v>13884</v>
      </c>
      <c s="150" r="F9981"/>
    </row>
    <row r="9982">
      <c s="113" r="A9982">
        <v>219473000107</v>
      </c>
      <c t="s" s="136" r="B9982">
        <v>6523</v>
      </c>
      <c t="s" s="136" r="C9982">
        <v>6328</v>
      </c>
      <c t="s" s="136" r="D9982">
        <v>6328</v>
      </c>
      <c t="s" s="136" r="E9982">
        <v>13885</v>
      </c>
      <c s="150" r="F9982"/>
    </row>
    <row r="9983">
      <c s="113" r="A9983">
        <v>219473000212</v>
      </c>
      <c t="s" s="136" r="B9983">
        <v>6523</v>
      </c>
      <c t="s" s="136" r="C9983">
        <v>6328</v>
      </c>
      <c t="s" s="136" r="D9983">
        <v>6328</v>
      </c>
      <c t="s" s="136" r="E9983">
        <v>13696</v>
      </c>
      <c s="150" r="F9983"/>
    </row>
    <row r="9984">
      <c s="113" r="A9984">
        <v>219473000221</v>
      </c>
      <c t="s" s="136" r="B9984">
        <v>6523</v>
      </c>
      <c t="s" s="136" r="C9984">
        <v>6328</v>
      </c>
      <c t="s" s="136" r="D9984">
        <v>6328</v>
      </c>
      <c t="s" s="136" r="E9984">
        <v>13886</v>
      </c>
      <c s="150" r="F9984"/>
    </row>
    <row r="9985">
      <c s="113" r="A9985">
        <v>219473000611</v>
      </c>
      <c t="s" s="136" r="B9985">
        <v>6523</v>
      </c>
      <c t="s" s="136" r="C9985">
        <v>6328</v>
      </c>
      <c t="s" s="136" r="D9985">
        <v>6328</v>
      </c>
      <c t="s" s="136" r="E9985">
        <v>13887</v>
      </c>
      <c s="150" r="F9985"/>
    </row>
    <row r="9986">
      <c s="113" r="A9986">
        <v>219473000701</v>
      </c>
      <c t="s" s="136" r="B9986">
        <v>6523</v>
      </c>
      <c t="s" s="136" r="C9986">
        <v>6328</v>
      </c>
      <c t="s" s="136" r="D9986">
        <v>6328</v>
      </c>
      <c t="s" s="136" r="E9986">
        <v>13888</v>
      </c>
      <c s="150" r="F9986"/>
    </row>
    <row r="9987">
      <c s="113" r="A9987">
        <v>219513000091</v>
      </c>
      <c t="s" s="136" r="B9987">
        <v>10663</v>
      </c>
      <c t="s" s="136" r="C9987">
        <v>6328</v>
      </c>
      <c t="s" s="136" r="D9987">
        <v>6328</v>
      </c>
      <c t="s" s="136" r="E9987">
        <v>13889</v>
      </c>
      <c s="150" r="F9987"/>
    </row>
    <row r="9988">
      <c s="113" r="A9988">
        <v>219513000121</v>
      </c>
      <c t="s" s="136" r="B9988">
        <v>10663</v>
      </c>
      <c t="s" s="136" r="C9988">
        <v>6328</v>
      </c>
      <c t="s" s="136" r="D9988">
        <v>6328</v>
      </c>
      <c t="s" s="136" r="E9988">
        <v>13890</v>
      </c>
      <c s="150" r="F9988"/>
    </row>
    <row r="9989">
      <c s="113" r="A9989">
        <v>219513000181</v>
      </c>
      <c t="s" s="136" r="B9989">
        <v>10663</v>
      </c>
      <c t="s" s="136" r="C9989">
        <v>6328</v>
      </c>
      <c t="s" s="136" r="D9989">
        <v>6328</v>
      </c>
      <c t="s" s="136" r="E9989">
        <v>13891</v>
      </c>
      <c s="150" r="F9989"/>
    </row>
    <row r="9990">
      <c s="113" r="A9990">
        <v>219513000105</v>
      </c>
      <c t="s" s="136" r="B9990">
        <v>10663</v>
      </c>
      <c t="s" s="136" r="C9990">
        <v>6328</v>
      </c>
      <c t="s" s="136" r="D9990">
        <v>6328</v>
      </c>
      <c t="s" s="136" r="E9990">
        <v>13892</v>
      </c>
      <c s="150" r="F9990"/>
    </row>
    <row r="9991">
      <c s="113" r="A9991">
        <v>219513000130</v>
      </c>
      <c t="s" s="136" r="B9991">
        <v>10663</v>
      </c>
      <c t="s" s="136" r="C9991">
        <v>6328</v>
      </c>
      <c t="s" s="136" r="D9991">
        <v>6328</v>
      </c>
      <c t="s" s="136" r="E9991">
        <v>13893</v>
      </c>
      <c s="150" r="F9991"/>
    </row>
    <row r="9992">
      <c s="113" r="A9992">
        <v>219513000016</v>
      </c>
      <c t="s" s="136" r="B9992">
        <v>10663</v>
      </c>
      <c t="s" s="136" r="C9992">
        <v>6328</v>
      </c>
      <c t="s" s="136" r="D9992">
        <v>6328</v>
      </c>
      <c t="s" s="136" r="E9992">
        <v>13894</v>
      </c>
      <c s="150" r="F9992"/>
    </row>
    <row r="9993">
      <c s="113" r="A9993">
        <v>219513000113</v>
      </c>
      <c t="s" s="136" r="B9993">
        <v>10663</v>
      </c>
      <c t="s" s="136" r="C9993">
        <v>6328</v>
      </c>
      <c t="s" s="136" r="D9993">
        <v>6328</v>
      </c>
      <c t="s" s="136" r="E9993">
        <v>13895</v>
      </c>
      <c s="150" r="F9993"/>
    </row>
    <row r="9994">
      <c s="113" r="A9994">
        <v>219513000059</v>
      </c>
      <c t="s" s="136" r="B9994">
        <v>10663</v>
      </c>
      <c t="s" s="136" r="C9994">
        <v>6328</v>
      </c>
      <c t="s" s="136" r="D9994">
        <v>6328</v>
      </c>
      <c t="s" s="136" r="E9994">
        <v>12759</v>
      </c>
      <c s="150" r="F9994"/>
    </row>
    <row r="9995">
      <c s="113" r="A9995">
        <v>219513000075</v>
      </c>
      <c t="s" s="136" r="B9995">
        <v>10663</v>
      </c>
      <c t="s" s="136" r="C9995">
        <v>6328</v>
      </c>
      <c t="s" s="136" r="D9995">
        <v>6328</v>
      </c>
      <c t="s" s="136" r="E9995">
        <v>13896</v>
      </c>
      <c s="150" r="F9995"/>
    </row>
    <row r="9996">
      <c s="113" r="A9996">
        <v>219513000148</v>
      </c>
      <c t="s" s="136" r="B9996">
        <v>10663</v>
      </c>
      <c t="s" s="136" r="C9996">
        <v>6328</v>
      </c>
      <c t="s" s="136" r="D9996">
        <v>6328</v>
      </c>
      <c t="s" s="136" r="E9996">
        <v>13897</v>
      </c>
      <c s="150" r="F9996"/>
    </row>
    <row r="9997">
      <c s="113" r="A9997">
        <v>219513000202</v>
      </c>
      <c t="s" s="136" r="B9997">
        <v>10663</v>
      </c>
      <c t="s" s="136" r="C9997">
        <v>6328</v>
      </c>
      <c t="s" s="136" r="D9997">
        <v>6328</v>
      </c>
      <c t="s" s="136" r="E9997">
        <v>13898</v>
      </c>
      <c s="150" r="F9997"/>
    </row>
    <row r="9998">
      <c s="113" r="A9998">
        <v>219517000061</v>
      </c>
      <c t="s" s="136" r="B9998">
        <v>6526</v>
      </c>
      <c t="s" s="136" r="C9998">
        <v>6328</v>
      </c>
      <c t="s" s="136" r="D9998">
        <v>6328</v>
      </c>
      <c t="s" s="136" r="E9998">
        <v>13899</v>
      </c>
      <c s="150" r="F9998"/>
    </row>
    <row r="9999">
      <c s="113" r="A9999">
        <v>219517000088</v>
      </c>
      <c t="s" s="136" r="B9999">
        <v>6526</v>
      </c>
      <c t="s" s="136" r="C9999">
        <v>6328</v>
      </c>
      <c t="s" s="136" r="D9999">
        <v>6328</v>
      </c>
      <c t="s" s="136" r="E9999">
        <v>13900</v>
      </c>
      <c s="150" r="F9999"/>
    </row>
    <row r="10000">
      <c s="113" r="A10000">
        <v>219517000461</v>
      </c>
      <c t="s" s="136" r="B10000">
        <v>6526</v>
      </c>
      <c t="s" s="136" r="C10000">
        <v>6328</v>
      </c>
      <c t="s" s="136" r="D10000">
        <v>6328</v>
      </c>
      <c t="s" s="136" r="E10000">
        <v>13901</v>
      </c>
      <c s="150" r="F10000"/>
    </row>
    <row r="10001">
      <c s="113" r="A10001">
        <v>219517000690</v>
      </c>
      <c t="s" s="136" r="B10001">
        <v>6526</v>
      </c>
      <c t="s" s="136" r="C10001">
        <v>6328</v>
      </c>
      <c t="s" s="136" r="D10001">
        <v>6328</v>
      </c>
      <c t="s" s="136" r="E10001">
        <v>13902</v>
      </c>
      <c s="150" r="F10001"/>
    </row>
    <row r="10002">
      <c s="113" r="A10002">
        <v>219517000746</v>
      </c>
      <c t="s" s="136" r="B10002">
        <v>6526</v>
      </c>
      <c t="s" s="136" r="C10002">
        <v>6328</v>
      </c>
      <c t="s" s="136" r="D10002">
        <v>6328</v>
      </c>
      <c t="s" s="136" r="E10002">
        <v>13903</v>
      </c>
      <c s="150" r="F10002"/>
    </row>
    <row r="10003">
      <c s="113" r="A10003">
        <v>219517001319</v>
      </c>
      <c t="s" s="136" r="B10003">
        <v>6526</v>
      </c>
      <c t="s" s="136" r="C10003">
        <v>6328</v>
      </c>
      <c t="s" s="136" r="D10003">
        <v>6328</v>
      </c>
      <c t="s" s="136" r="E10003">
        <v>13904</v>
      </c>
      <c s="150" r="F10003"/>
    </row>
    <row r="10004">
      <c s="113" r="A10004">
        <v>219517001416</v>
      </c>
      <c t="s" s="136" r="B10004">
        <v>6526</v>
      </c>
      <c t="s" s="136" r="C10004">
        <v>6328</v>
      </c>
      <c t="s" s="136" r="D10004">
        <v>6328</v>
      </c>
      <c t="s" s="136" r="E10004">
        <v>13905</v>
      </c>
      <c s="150" r="F10004"/>
    </row>
    <row r="10005">
      <c s="113" r="A10005">
        <v>219517000177</v>
      </c>
      <c t="s" s="136" r="B10005">
        <v>6526</v>
      </c>
      <c t="s" s="136" r="C10005">
        <v>6328</v>
      </c>
      <c t="s" s="136" r="D10005">
        <v>6328</v>
      </c>
      <c t="s" s="136" r="E10005">
        <v>13906</v>
      </c>
      <c s="150" r="F10005"/>
    </row>
    <row r="10006">
      <c s="113" r="A10006">
        <v>219517000258</v>
      </c>
      <c t="s" s="136" r="B10006">
        <v>6526</v>
      </c>
      <c t="s" s="136" r="C10006">
        <v>6328</v>
      </c>
      <c t="s" s="136" r="D10006">
        <v>6328</v>
      </c>
      <c t="s" s="136" r="E10006">
        <v>13907</v>
      </c>
      <c s="150" r="F10006"/>
    </row>
    <row r="10007">
      <c s="113" r="A10007">
        <v>219517000380</v>
      </c>
      <c t="s" s="136" r="B10007">
        <v>6526</v>
      </c>
      <c t="s" s="136" r="C10007">
        <v>6328</v>
      </c>
      <c t="s" s="136" r="D10007">
        <v>6328</v>
      </c>
      <c t="s" s="136" r="E10007">
        <v>13908</v>
      </c>
      <c s="150" r="F10007"/>
    </row>
    <row r="10008">
      <c s="113" r="A10008">
        <v>219517000436</v>
      </c>
      <c t="s" s="136" r="B10008">
        <v>6526</v>
      </c>
      <c t="s" s="136" r="C10008">
        <v>6328</v>
      </c>
      <c t="s" s="136" r="D10008">
        <v>6328</v>
      </c>
      <c t="s" s="136" r="E10008">
        <v>13909</v>
      </c>
      <c s="150" r="F10008"/>
    </row>
    <row r="10009">
      <c s="113" r="A10009">
        <v>219517001459</v>
      </c>
      <c t="s" s="136" r="B10009">
        <v>6526</v>
      </c>
      <c t="s" s="136" r="C10009">
        <v>6328</v>
      </c>
      <c t="s" s="136" r="D10009">
        <v>6328</v>
      </c>
      <c t="s" s="136" r="E10009">
        <v>13910</v>
      </c>
      <c s="150" r="F10009"/>
    </row>
    <row r="10010">
      <c s="113" r="A10010">
        <v>219517000304</v>
      </c>
      <c t="s" s="136" r="B10010">
        <v>6526</v>
      </c>
      <c t="s" s="136" r="C10010">
        <v>6328</v>
      </c>
      <c t="s" s="136" r="D10010">
        <v>6328</v>
      </c>
      <c t="s" s="136" r="E10010">
        <v>13911</v>
      </c>
      <c s="150" r="F10010"/>
    </row>
    <row r="10011">
      <c s="113" r="A10011">
        <v>219517000479</v>
      </c>
      <c t="s" s="136" r="B10011">
        <v>6526</v>
      </c>
      <c t="s" s="136" r="C10011">
        <v>6328</v>
      </c>
      <c t="s" s="136" r="D10011">
        <v>6328</v>
      </c>
      <c t="s" s="136" r="E10011">
        <v>13762</v>
      </c>
      <c s="150" r="F10011"/>
    </row>
    <row r="10012">
      <c s="113" r="A10012">
        <v>219517000509</v>
      </c>
      <c t="s" s="136" r="B10012">
        <v>6526</v>
      </c>
      <c t="s" s="136" r="C10012">
        <v>6328</v>
      </c>
      <c t="s" s="136" r="D10012">
        <v>6328</v>
      </c>
      <c t="s" s="136" r="E10012">
        <v>13912</v>
      </c>
      <c s="150" r="F10012"/>
    </row>
    <row r="10013">
      <c s="113" r="A10013">
        <v>219517001084</v>
      </c>
      <c t="s" s="136" r="B10013">
        <v>6526</v>
      </c>
      <c t="s" s="136" r="C10013">
        <v>6328</v>
      </c>
      <c t="s" s="136" r="D10013">
        <v>6328</v>
      </c>
      <c t="s" s="136" r="E10013">
        <v>13913</v>
      </c>
      <c s="150" r="F10013"/>
    </row>
    <row r="10014">
      <c s="113" r="A10014">
        <v>219517001157</v>
      </c>
      <c t="s" s="136" r="B10014">
        <v>6526</v>
      </c>
      <c t="s" s="136" r="C10014">
        <v>6328</v>
      </c>
      <c t="s" s="136" r="D10014">
        <v>6328</v>
      </c>
      <c t="s" s="136" r="E10014">
        <v>13914</v>
      </c>
      <c s="150" r="F10014"/>
    </row>
    <row r="10015">
      <c s="113" r="A10015">
        <v>219517001246</v>
      </c>
      <c t="s" s="136" r="B10015">
        <v>6526</v>
      </c>
      <c t="s" s="136" r="C10015">
        <v>6328</v>
      </c>
      <c t="s" s="136" r="D10015">
        <v>6328</v>
      </c>
      <c t="s" s="136" r="E10015">
        <v>13915</v>
      </c>
      <c s="150" r="F10015"/>
    </row>
    <row r="10016">
      <c s="113" r="A10016">
        <v>219517001297</v>
      </c>
      <c t="s" s="136" r="B10016">
        <v>6526</v>
      </c>
      <c t="s" s="136" r="C10016">
        <v>6328</v>
      </c>
      <c t="s" s="136" r="D10016">
        <v>6328</v>
      </c>
      <c t="s" s="136" r="E10016">
        <v>13916</v>
      </c>
      <c s="150" r="F10016"/>
    </row>
    <row r="10017">
      <c s="113" r="A10017">
        <v>219517001424</v>
      </c>
      <c t="s" s="136" r="B10017">
        <v>6526</v>
      </c>
      <c t="s" s="136" r="C10017">
        <v>6328</v>
      </c>
      <c t="s" s="136" r="D10017">
        <v>6328</v>
      </c>
      <c t="s" s="136" r="E10017">
        <v>13917</v>
      </c>
      <c s="150" r="F10017"/>
    </row>
    <row r="10018">
      <c s="113" r="A10018">
        <v>219517001688</v>
      </c>
      <c t="s" s="136" r="B10018">
        <v>6526</v>
      </c>
      <c t="s" s="136" r="C10018">
        <v>6328</v>
      </c>
      <c t="s" s="136" r="D10018">
        <v>6328</v>
      </c>
      <c t="s" s="136" r="E10018">
        <v>13918</v>
      </c>
      <c s="150" r="F10018"/>
    </row>
    <row r="10019">
      <c s="113" r="A10019">
        <v>219517001696</v>
      </c>
      <c t="s" s="136" r="B10019">
        <v>6526</v>
      </c>
      <c t="s" s="136" r="C10019">
        <v>6328</v>
      </c>
      <c t="s" s="136" r="D10019">
        <v>6328</v>
      </c>
      <c t="s" s="136" r="E10019">
        <v>13919</v>
      </c>
      <c s="150" r="F10019"/>
    </row>
    <row r="10020">
      <c s="113" r="A10020">
        <v>419517001628</v>
      </c>
      <c t="s" s="136" r="B10020">
        <v>6526</v>
      </c>
      <c t="s" s="136" r="C10020">
        <v>6328</v>
      </c>
      <c t="s" s="136" r="D10020">
        <v>6328</v>
      </c>
      <c t="s" s="136" r="E10020">
        <v>13920</v>
      </c>
      <c s="150" r="F10020"/>
    </row>
    <row r="10021">
      <c s="113" r="A10021">
        <v>519517000005</v>
      </c>
      <c t="s" s="136" r="B10021">
        <v>6526</v>
      </c>
      <c t="s" s="136" r="C10021">
        <v>6328</v>
      </c>
      <c t="s" s="136" r="D10021">
        <v>6328</v>
      </c>
      <c t="s" s="136" r="E10021">
        <v>13921</v>
      </c>
      <c s="150" r="F10021"/>
    </row>
    <row r="10022">
      <c s="113" r="A10022">
        <v>519517000006</v>
      </c>
      <c t="s" s="136" r="B10022">
        <v>6526</v>
      </c>
      <c t="s" s="136" r="C10022">
        <v>6328</v>
      </c>
      <c t="s" s="136" r="D10022">
        <v>6328</v>
      </c>
      <c t="s" s="136" r="E10022">
        <v>13922</v>
      </c>
      <c s="150" r="F10022"/>
    </row>
    <row r="10023">
      <c s="113" r="A10023">
        <v>219517000070</v>
      </c>
      <c t="s" s="136" r="B10023">
        <v>6526</v>
      </c>
      <c t="s" s="136" r="C10023">
        <v>6328</v>
      </c>
      <c t="s" s="136" r="D10023">
        <v>6328</v>
      </c>
      <c t="s" s="136" r="E10023">
        <v>13923</v>
      </c>
      <c s="150" r="F10023"/>
    </row>
    <row r="10024">
      <c s="113" r="A10024">
        <v>219517000452</v>
      </c>
      <c t="s" s="136" r="B10024">
        <v>6526</v>
      </c>
      <c t="s" s="136" r="C10024">
        <v>6328</v>
      </c>
      <c t="s" s="136" r="D10024">
        <v>6328</v>
      </c>
      <c t="s" s="136" r="E10024">
        <v>13924</v>
      </c>
      <c s="150" r="F10024"/>
    </row>
    <row r="10025">
      <c s="113" r="A10025">
        <v>219517000754</v>
      </c>
      <c t="s" s="136" r="B10025">
        <v>6526</v>
      </c>
      <c t="s" s="136" r="C10025">
        <v>6328</v>
      </c>
      <c t="s" s="136" r="D10025">
        <v>6328</v>
      </c>
      <c t="s" s="136" r="E10025">
        <v>13925</v>
      </c>
      <c s="150" r="F10025"/>
    </row>
    <row r="10026">
      <c s="113" r="A10026">
        <v>219517000827</v>
      </c>
      <c t="s" s="136" r="B10026">
        <v>6526</v>
      </c>
      <c t="s" s="136" r="C10026">
        <v>6328</v>
      </c>
      <c t="s" s="136" r="D10026">
        <v>6328</v>
      </c>
      <c t="s" s="136" r="E10026">
        <v>13926</v>
      </c>
      <c s="150" r="F10026"/>
    </row>
    <row r="10027">
      <c s="113" r="A10027">
        <v>219517000967</v>
      </c>
      <c t="s" s="136" r="B10027">
        <v>6526</v>
      </c>
      <c t="s" s="136" r="C10027">
        <v>6328</v>
      </c>
      <c t="s" s="136" r="D10027">
        <v>6328</v>
      </c>
      <c t="s" s="136" r="E10027">
        <v>13927</v>
      </c>
      <c s="150" r="F10027"/>
    </row>
    <row r="10028">
      <c s="113" r="A10028">
        <v>219517001190</v>
      </c>
      <c t="s" s="136" r="B10028">
        <v>6526</v>
      </c>
      <c t="s" s="136" r="C10028">
        <v>6328</v>
      </c>
      <c t="s" s="136" r="D10028">
        <v>6328</v>
      </c>
      <c t="s" s="136" r="E10028">
        <v>13928</v>
      </c>
      <c s="150" r="F10028"/>
    </row>
    <row r="10029">
      <c s="113" r="A10029">
        <v>219517001386</v>
      </c>
      <c t="s" s="136" r="B10029">
        <v>6526</v>
      </c>
      <c t="s" s="136" r="C10029">
        <v>6328</v>
      </c>
      <c t="s" s="136" r="D10029">
        <v>6328</v>
      </c>
      <c t="s" s="136" r="E10029">
        <v>13929</v>
      </c>
      <c s="150" r="F10029"/>
    </row>
    <row r="10030">
      <c s="113" r="A10030">
        <v>219355000046</v>
      </c>
      <c t="s" s="136" r="B10030">
        <v>6490</v>
      </c>
      <c t="s" s="136" r="C10030">
        <v>6328</v>
      </c>
      <c t="s" s="136" r="D10030">
        <v>6328</v>
      </c>
      <c t="s" s="136" r="E10030">
        <v>13930</v>
      </c>
      <c s="150" r="F10030"/>
    </row>
    <row r="10031">
      <c s="113" r="A10031">
        <v>219532000108</v>
      </c>
      <c t="s" s="136" r="B10031">
        <v>6530</v>
      </c>
      <c t="s" s="136" r="C10031">
        <v>6328</v>
      </c>
      <c t="s" s="136" r="D10031">
        <v>6328</v>
      </c>
      <c t="s" s="136" r="E10031">
        <v>13931</v>
      </c>
      <c s="150" r="F10031"/>
    </row>
    <row r="10032">
      <c s="113" r="A10032">
        <v>219532000141</v>
      </c>
      <c t="s" s="136" r="B10032">
        <v>6530</v>
      </c>
      <c t="s" s="136" r="C10032">
        <v>6328</v>
      </c>
      <c t="s" s="136" r="D10032">
        <v>6328</v>
      </c>
      <c t="s" s="136" r="E10032">
        <v>13932</v>
      </c>
      <c s="150" r="F10032"/>
    </row>
    <row r="10033">
      <c s="113" r="A10033">
        <v>219532000159</v>
      </c>
      <c t="s" s="136" r="B10033">
        <v>6530</v>
      </c>
      <c t="s" s="136" r="C10033">
        <v>6328</v>
      </c>
      <c t="s" s="136" r="D10033">
        <v>6328</v>
      </c>
      <c t="s" s="136" r="E10033">
        <v>13933</v>
      </c>
      <c s="150" r="F10033"/>
    </row>
    <row r="10034">
      <c s="113" r="A10034">
        <v>219532000531</v>
      </c>
      <c t="s" s="136" r="B10034">
        <v>6530</v>
      </c>
      <c t="s" s="136" r="C10034">
        <v>6328</v>
      </c>
      <c t="s" s="136" r="D10034">
        <v>6328</v>
      </c>
      <c t="s" s="136" r="E10034">
        <v>13934</v>
      </c>
      <c s="150" r="F10034"/>
    </row>
    <row r="10035">
      <c s="113" r="A10035">
        <v>219532000566</v>
      </c>
      <c t="s" s="136" r="B10035">
        <v>6530</v>
      </c>
      <c t="s" s="136" r="C10035">
        <v>6328</v>
      </c>
      <c t="s" s="136" r="D10035">
        <v>6328</v>
      </c>
      <c t="s" s="136" r="E10035">
        <v>13935</v>
      </c>
      <c s="150" r="F10035"/>
    </row>
    <row r="10036">
      <c s="113" r="A10036">
        <v>219532000612</v>
      </c>
      <c t="s" s="136" r="B10036">
        <v>6530</v>
      </c>
      <c t="s" s="136" r="C10036">
        <v>6328</v>
      </c>
      <c t="s" s="136" r="D10036">
        <v>6328</v>
      </c>
      <c t="s" s="136" r="E10036">
        <v>13936</v>
      </c>
      <c s="150" r="F10036"/>
    </row>
    <row r="10037">
      <c s="113" r="A10037">
        <v>219532001511</v>
      </c>
      <c t="s" s="136" r="B10037">
        <v>6530</v>
      </c>
      <c t="s" s="136" r="C10037">
        <v>6328</v>
      </c>
      <c t="s" s="136" r="D10037">
        <v>6328</v>
      </c>
      <c t="s" s="136" r="E10037">
        <v>13937</v>
      </c>
      <c s="150" r="F10037"/>
    </row>
    <row r="10038">
      <c s="113" r="A10038">
        <v>219532001546</v>
      </c>
      <c t="s" s="136" r="B10038">
        <v>6530</v>
      </c>
      <c t="s" s="136" r="C10038">
        <v>6328</v>
      </c>
      <c t="s" s="136" r="D10038">
        <v>6328</v>
      </c>
      <c t="s" s="136" r="E10038">
        <v>13938</v>
      </c>
      <c s="150" r="F10038"/>
    </row>
    <row r="10039">
      <c s="50" r="A10039">
        <v>219533000233</v>
      </c>
      <c t="s" s="103" r="B10039">
        <v>13939</v>
      </c>
      <c t="s" s="103" r="C10039">
        <v>4885</v>
      </c>
      <c t="s" s="103" r="D10039">
        <v>6328</v>
      </c>
      <c t="s" s="103" r="E10039">
        <v>13940</v>
      </c>
      <c s="150" r="F10039"/>
    </row>
    <row r="10040">
      <c s="50" r="A10040">
        <v>219533000152</v>
      </c>
      <c t="s" s="103" r="B10040">
        <v>13939</v>
      </c>
      <c t="s" s="103" r="C10040">
        <v>4885</v>
      </c>
      <c t="s" s="103" r="D10040">
        <v>6328</v>
      </c>
      <c t="s" s="103" r="E10040">
        <v>13941</v>
      </c>
      <c s="150" r="F10040"/>
    </row>
    <row r="10041">
      <c s="50" r="A10041">
        <v>219533000225</v>
      </c>
      <c t="s" s="103" r="B10041">
        <v>13939</v>
      </c>
      <c t="s" s="103" r="C10041">
        <v>4885</v>
      </c>
      <c t="s" s="103" r="D10041">
        <v>6328</v>
      </c>
      <c t="s" s="103" r="E10041">
        <v>13942</v>
      </c>
      <c s="150" r="F10041"/>
    </row>
    <row r="10042">
      <c s="50" r="A10042">
        <v>219701000694</v>
      </c>
      <c t="s" s="103" r="B10042">
        <v>13939</v>
      </c>
      <c t="s" s="103" r="C10042">
        <v>4885</v>
      </c>
      <c t="s" s="103" r="D10042">
        <v>6328</v>
      </c>
      <c t="s" s="103" r="E10042">
        <v>13943</v>
      </c>
      <c s="150" r="F10042"/>
    </row>
    <row r="10043">
      <c s="50" r="A10043">
        <v>219701001054</v>
      </c>
      <c t="s" s="103" r="B10043">
        <v>13939</v>
      </c>
      <c t="s" s="103" r="C10043">
        <v>4885</v>
      </c>
      <c t="s" s="103" r="D10043">
        <v>6328</v>
      </c>
      <c t="s" s="103" r="E10043">
        <v>13944</v>
      </c>
      <c s="150" r="F10043"/>
    </row>
    <row r="10044">
      <c s="50" r="A10044">
        <v>219533000098</v>
      </c>
      <c t="s" s="103" r="B10044">
        <v>13939</v>
      </c>
      <c t="s" s="103" r="C10044">
        <v>4885</v>
      </c>
      <c t="s" s="103" r="D10044">
        <v>6328</v>
      </c>
      <c t="s" s="103" r="E10044">
        <v>13945</v>
      </c>
      <c s="150" r="F10044"/>
    </row>
    <row r="10045">
      <c s="50" r="A10045">
        <v>219701001267</v>
      </c>
      <c t="s" s="103" r="B10045">
        <v>13939</v>
      </c>
      <c t="s" s="103" r="C10045">
        <v>4885</v>
      </c>
      <c t="s" s="103" r="D10045">
        <v>6328</v>
      </c>
      <c t="s" s="103" r="E10045">
        <v>13820</v>
      </c>
      <c s="150" r="F10045"/>
    </row>
    <row r="10046">
      <c s="50" r="A10046">
        <v>219701001011</v>
      </c>
      <c t="s" s="103" r="B10046">
        <v>13939</v>
      </c>
      <c t="s" s="103" r="C10046">
        <v>4885</v>
      </c>
      <c t="s" s="103" r="D10046">
        <v>6328</v>
      </c>
      <c t="s" s="103" r="E10046">
        <v>13946</v>
      </c>
      <c s="150" r="F10046"/>
    </row>
    <row r="10047">
      <c s="113" r="A10047">
        <v>219548000329</v>
      </c>
      <c t="s" s="136" r="B10047">
        <v>6539</v>
      </c>
      <c t="s" s="136" r="C10047">
        <v>6328</v>
      </c>
      <c t="s" s="136" r="D10047">
        <v>6328</v>
      </c>
      <c t="s" s="136" r="E10047">
        <v>13947</v>
      </c>
      <c s="150" r="F10047"/>
    </row>
    <row r="10048">
      <c s="113" r="A10048">
        <v>219548000612</v>
      </c>
      <c t="s" s="136" r="B10048">
        <v>6539</v>
      </c>
      <c t="s" s="136" r="C10048">
        <v>6328</v>
      </c>
      <c t="s" s="136" r="D10048">
        <v>6328</v>
      </c>
      <c t="s" s="136" r="E10048">
        <v>13847</v>
      </c>
      <c s="150" r="F10048"/>
    </row>
    <row r="10049">
      <c s="113" r="A10049">
        <v>219548000639</v>
      </c>
      <c t="s" s="136" r="B10049">
        <v>6539</v>
      </c>
      <c t="s" s="136" r="C10049">
        <v>6328</v>
      </c>
      <c t="s" s="136" r="D10049">
        <v>6328</v>
      </c>
      <c t="s" s="136" r="E10049">
        <v>13948</v>
      </c>
      <c s="150" r="F10049"/>
    </row>
    <row r="10050">
      <c s="113" r="A10050">
        <v>419548000735</v>
      </c>
      <c t="s" s="136" r="B10050">
        <v>6539</v>
      </c>
      <c t="s" s="136" r="C10050">
        <v>6328</v>
      </c>
      <c t="s" s="136" r="D10050">
        <v>6328</v>
      </c>
      <c t="s" s="136" r="E10050">
        <v>13949</v>
      </c>
      <c s="150" r="F10050"/>
    </row>
    <row r="10051">
      <c s="113" r="A10051">
        <v>219548000078</v>
      </c>
      <c t="s" s="136" r="B10051">
        <v>6539</v>
      </c>
      <c t="s" s="136" r="C10051">
        <v>6328</v>
      </c>
      <c t="s" s="136" r="D10051">
        <v>6328</v>
      </c>
      <c t="s" s="136" r="E10051">
        <v>13950</v>
      </c>
      <c s="150" r="F10051"/>
    </row>
    <row r="10052">
      <c s="113" r="A10052">
        <v>219548000248</v>
      </c>
      <c t="s" s="136" r="B10052">
        <v>6539</v>
      </c>
      <c t="s" s="136" r="C10052">
        <v>6328</v>
      </c>
      <c t="s" s="136" r="D10052">
        <v>6328</v>
      </c>
      <c t="s" s="136" r="E10052">
        <v>13951</v>
      </c>
      <c s="150" r="F10052"/>
    </row>
    <row r="10053">
      <c s="113" r="A10053">
        <v>219548000302</v>
      </c>
      <c t="s" s="136" r="B10053">
        <v>6539</v>
      </c>
      <c t="s" s="136" r="C10053">
        <v>6328</v>
      </c>
      <c t="s" s="136" r="D10053">
        <v>6328</v>
      </c>
      <c t="s" s="136" r="E10053">
        <v>13952</v>
      </c>
      <c s="150" r="F10053"/>
    </row>
    <row r="10054">
      <c s="50" r="A10054">
        <v>219585000045</v>
      </c>
      <c t="s" s="103" r="B10054">
        <v>13953</v>
      </c>
      <c t="s" s="103" r="C10054">
        <v>4885</v>
      </c>
      <c t="s" s="103" r="D10054">
        <v>6328</v>
      </c>
      <c t="s" s="103" r="E10054">
        <v>13954</v>
      </c>
      <c s="150" r="F10054"/>
    </row>
    <row r="10055">
      <c s="113" r="A10055">
        <v>219698000041</v>
      </c>
      <c t="s" s="136" r="B10055">
        <v>6562</v>
      </c>
      <c t="s" s="136" r="C10055">
        <v>6328</v>
      </c>
      <c t="s" s="136" r="D10055">
        <v>6328</v>
      </c>
      <c t="s" s="136" r="E10055">
        <v>13955</v>
      </c>
      <c s="150" r="F10055"/>
    </row>
    <row r="10056">
      <c s="113" r="A10056">
        <v>219698000581</v>
      </c>
      <c t="s" s="136" r="B10056">
        <v>6562</v>
      </c>
      <c t="s" s="136" r="C10056">
        <v>6328</v>
      </c>
      <c t="s" s="136" r="D10056">
        <v>6328</v>
      </c>
      <c t="s" s="136" r="E10056">
        <v>13956</v>
      </c>
      <c s="150" r="F10056"/>
    </row>
    <row r="10057">
      <c s="113" r="A10057">
        <v>219698001234</v>
      </c>
      <c t="s" s="136" r="B10057">
        <v>6562</v>
      </c>
      <c t="s" s="136" r="C10057">
        <v>6328</v>
      </c>
      <c t="s" s="136" r="D10057">
        <v>6328</v>
      </c>
      <c t="s" s="136" r="E10057">
        <v>13957</v>
      </c>
      <c s="150" r="F10057"/>
    </row>
    <row r="10058">
      <c s="113" r="A10058">
        <v>219698001994</v>
      </c>
      <c t="s" s="136" r="B10058">
        <v>6562</v>
      </c>
      <c t="s" s="136" r="C10058">
        <v>6328</v>
      </c>
      <c t="s" s="136" r="D10058">
        <v>6328</v>
      </c>
      <c t="s" s="136" r="E10058">
        <v>13958</v>
      </c>
      <c s="150" r="F10058"/>
    </row>
    <row r="10059">
      <c s="113" r="A10059">
        <v>219698002168</v>
      </c>
      <c t="s" s="136" r="B10059">
        <v>6562</v>
      </c>
      <c t="s" s="136" r="C10059">
        <v>6328</v>
      </c>
      <c t="s" s="136" r="D10059">
        <v>6328</v>
      </c>
      <c t="s" s="136" r="E10059">
        <v>13959</v>
      </c>
      <c s="150" r="F10059"/>
    </row>
    <row r="10060">
      <c s="113" r="A10060">
        <v>419698001021</v>
      </c>
      <c t="s" s="136" r="B10060">
        <v>6562</v>
      </c>
      <c t="s" s="136" r="C10060">
        <v>6328</v>
      </c>
      <c t="s" s="136" r="D10060">
        <v>6328</v>
      </c>
      <c t="s" s="136" r="E10060">
        <v>13960</v>
      </c>
      <c s="150" r="F10060"/>
    </row>
    <row r="10061">
      <c s="113" r="A10061">
        <v>419698001390</v>
      </c>
      <c t="s" s="136" r="B10061">
        <v>6562</v>
      </c>
      <c t="s" s="136" r="C10061">
        <v>6328</v>
      </c>
      <c t="s" s="136" r="D10061">
        <v>6328</v>
      </c>
      <c t="s" s="136" r="E10061">
        <v>13930</v>
      </c>
      <c s="150" r="F10061"/>
    </row>
    <row r="10062">
      <c s="113" r="A10062">
        <v>419698002370</v>
      </c>
      <c t="s" s="136" r="B10062">
        <v>6562</v>
      </c>
      <c t="s" s="136" r="C10062">
        <v>6328</v>
      </c>
      <c t="s" s="136" r="D10062">
        <v>6328</v>
      </c>
      <c t="s" s="136" r="E10062">
        <v>13961</v>
      </c>
      <c s="150" r="F10062"/>
    </row>
    <row r="10063">
      <c s="113" r="A10063">
        <v>219698000025</v>
      </c>
      <c t="s" s="136" r="B10063">
        <v>6562</v>
      </c>
      <c t="s" s="136" r="C10063">
        <v>6328</v>
      </c>
      <c t="s" s="136" r="D10063">
        <v>6328</v>
      </c>
      <c t="s" s="136" r="E10063">
        <v>13962</v>
      </c>
      <c s="150" r="F10063"/>
    </row>
    <row r="10064">
      <c s="113" r="A10064">
        <v>219698000351</v>
      </c>
      <c t="s" s="136" r="B10064">
        <v>6562</v>
      </c>
      <c t="s" s="136" r="C10064">
        <v>6328</v>
      </c>
      <c t="s" s="136" r="D10064">
        <v>6328</v>
      </c>
      <c t="s" s="136" r="E10064">
        <v>13963</v>
      </c>
      <c s="150" r="F10064"/>
    </row>
    <row r="10065">
      <c s="113" r="A10065">
        <v>219698000424</v>
      </c>
      <c t="s" s="136" r="B10065">
        <v>6562</v>
      </c>
      <c t="s" s="136" r="C10065">
        <v>6328</v>
      </c>
      <c t="s" s="136" r="D10065">
        <v>6328</v>
      </c>
      <c t="s" s="136" r="E10065">
        <v>13964</v>
      </c>
      <c s="150" r="F10065"/>
    </row>
    <row r="10066">
      <c s="113" r="A10066">
        <v>219698000904</v>
      </c>
      <c t="s" s="136" r="B10066">
        <v>6562</v>
      </c>
      <c t="s" s="136" r="C10066">
        <v>6328</v>
      </c>
      <c t="s" s="136" r="D10066">
        <v>6328</v>
      </c>
      <c t="s" s="136" r="E10066">
        <v>13965</v>
      </c>
      <c s="150" r="F10066"/>
    </row>
    <row r="10067">
      <c s="113" r="A10067">
        <v>219698002419</v>
      </c>
      <c t="s" s="136" r="B10067">
        <v>6562</v>
      </c>
      <c t="s" s="136" r="C10067">
        <v>6328</v>
      </c>
      <c t="s" s="136" r="D10067">
        <v>6328</v>
      </c>
      <c t="s" s="136" r="E10067">
        <v>13966</v>
      </c>
      <c s="150" r="F10067"/>
    </row>
    <row r="10068">
      <c s="113" r="A10068">
        <v>219698002885</v>
      </c>
      <c t="s" s="136" r="B10068">
        <v>6562</v>
      </c>
      <c t="s" s="136" r="C10068">
        <v>6328</v>
      </c>
      <c t="s" s="136" r="D10068">
        <v>6328</v>
      </c>
      <c t="s" s="136" r="E10068">
        <v>13967</v>
      </c>
      <c s="150" r="F10068"/>
    </row>
    <row r="10069">
      <c s="113" r="A10069">
        <v>419698001624</v>
      </c>
      <c t="s" s="136" r="B10069">
        <v>6562</v>
      </c>
      <c t="s" s="136" r="C10069">
        <v>6328</v>
      </c>
      <c t="s" s="136" r="D10069">
        <v>6328</v>
      </c>
      <c t="s" s="136" r="E10069">
        <v>13968</v>
      </c>
      <c s="150" r="F10069"/>
    </row>
    <row r="10070">
      <c s="113" r="A10070">
        <v>419698001748</v>
      </c>
      <c t="s" s="136" r="B10070">
        <v>6562</v>
      </c>
      <c t="s" s="136" r="C10070">
        <v>6328</v>
      </c>
      <c t="s" s="136" r="D10070">
        <v>6328</v>
      </c>
      <c t="s" s="136" r="E10070">
        <v>13969</v>
      </c>
      <c s="150" r="F10070"/>
    </row>
    <row r="10071">
      <c s="113" r="A10071">
        <v>419698002183</v>
      </c>
      <c t="s" s="136" r="B10071">
        <v>6562</v>
      </c>
      <c t="s" s="136" r="C10071">
        <v>6328</v>
      </c>
      <c t="s" s="136" r="D10071">
        <v>6328</v>
      </c>
      <c t="s" s="136" r="E10071">
        <v>13970</v>
      </c>
      <c s="150" r="F10071"/>
    </row>
    <row r="10072">
      <c s="113" r="A10072">
        <v>419698002388</v>
      </c>
      <c t="s" s="136" r="B10072">
        <v>6562</v>
      </c>
      <c t="s" s="136" r="C10072">
        <v>6328</v>
      </c>
      <c t="s" s="136" r="D10072">
        <v>6328</v>
      </c>
      <c t="s" s="136" r="E10072">
        <v>13971</v>
      </c>
      <c s="150" r="F10072"/>
    </row>
    <row r="10073">
      <c s="113" r="A10073">
        <v>419698002434</v>
      </c>
      <c t="s" s="136" r="B10073">
        <v>6562</v>
      </c>
      <c t="s" s="136" r="C10073">
        <v>6328</v>
      </c>
      <c t="s" s="136" r="D10073">
        <v>6328</v>
      </c>
      <c t="s" s="136" r="E10073">
        <v>13972</v>
      </c>
      <c s="150" r="F10073"/>
    </row>
    <row r="10074">
      <c s="50" r="A10074">
        <v>219698000637</v>
      </c>
      <c t="s" s="103" r="B10074">
        <v>13973</v>
      </c>
      <c t="s" s="103" r="C10074">
        <v>4885</v>
      </c>
      <c t="s" s="103" r="D10074">
        <v>6328</v>
      </c>
      <c t="s" s="103" r="E10074">
        <v>13974</v>
      </c>
      <c s="150" r="F10074"/>
    </row>
    <row r="10075">
      <c s="113" r="A10075">
        <v>219698000122</v>
      </c>
      <c t="s" s="136" r="B10075">
        <v>6562</v>
      </c>
      <c t="s" s="136" r="C10075">
        <v>6328</v>
      </c>
      <c t="s" s="136" r="D10075">
        <v>6328</v>
      </c>
      <c t="s" s="136" r="E10075">
        <v>13975</v>
      </c>
      <c s="150" r="F10075"/>
    </row>
    <row r="10076">
      <c s="113" r="A10076">
        <v>219698000131</v>
      </c>
      <c t="s" s="136" r="B10076">
        <v>6562</v>
      </c>
      <c t="s" s="136" r="C10076">
        <v>6328</v>
      </c>
      <c t="s" s="136" r="D10076">
        <v>6328</v>
      </c>
      <c t="s" s="136" r="E10076">
        <v>13976</v>
      </c>
      <c s="150" r="F10076"/>
    </row>
    <row r="10077">
      <c s="113" r="A10077">
        <v>219698000939</v>
      </c>
      <c t="s" s="136" r="B10077">
        <v>6562</v>
      </c>
      <c t="s" s="136" r="C10077">
        <v>6328</v>
      </c>
      <c t="s" s="136" r="D10077">
        <v>6328</v>
      </c>
      <c t="s" s="136" r="E10077">
        <v>13977</v>
      </c>
      <c s="150" r="F10077"/>
    </row>
    <row r="10078">
      <c s="113" r="A10078">
        <v>219698001005</v>
      </c>
      <c t="s" s="136" r="B10078">
        <v>6562</v>
      </c>
      <c t="s" s="136" r="C10078">
        <v>6328</v>
      </c>
      <c t="s" s="136" r="D10078">
        <v>6328</v>
      </c>
      <c t="s" s="136" r="E10078">
        <v>13978</v>
      </c>
      <c s="150" r="F10078"/>
    </row>
    <row r="10079">
      <c s="113" r="A10079">
        <v>219698001773</v>
      </c>
      <c t="s" s="136" r="B10079">
        <v>6562</v>
      </c>
      <c t="s" s="136" r="C10079">
        <v>6328</v>
      </c>
      <c t="s" s="136" r="D10079">
        <v>6328</v>
      </c>
      <c t="s" s="136" r="E10079">
        <v>13801</v>
      </c>
      <c s="150" r="F10079"/>
    </row>
    <row r="10080">
      <c s="113" r="A10080">
        <v>319698001662</v>
      </c>
      <c t="s" s="136" r="B10080">
        <v>6562</v>
      </c>
      <c t="s" s="136" r="C10080">
        <v>6328</v>
      </c>
      <c t="s" s="136" r="D10080">
        <v>6328</v>
      </c>
      <c t="s" s="136" r="E10080">
        <v>13979</v>
      </c>
      <c s="150" r="F10080"/>
    </row>
    <row r="10081">
      <c s="113" r="A10081">
        <v>219743000023</v>
      </c>
      <c t="s" s="136" r="B10081">
        <v>6583</v>
      </c>
      <c t="s" s="136" r="C10081">
        <v>6328</v>
      </c>
      <c t="s" s="136" r="D10081">
        <v>6328</v>
      </c>
      <c t="s" s="136" r="E10081">
        <v>13980</v>
      </c>
      <c s="150" r="F10081"/>
    </row>
    <row r="10082">
      <c s="113" r="A10082">
        <v>219743000635</v>
      </c>
      <c t="s" s="136" r="B10082">
        <v>6583</v>
      </c>
      <c t="s" s="136" r="C10082">
        <v>6328</v>
      </c>
      <c t="s" s="136" r="D10082">
        <v>6328</v>
      </c>
      <c t="s" s="136" r="E10082">
        <v>13981</v>
      </c>
      <c s="150" r="F10082"/>
    </row>
    <row r="10083">
      <c s="113" r="A10083">
        <v>219743001020</v>
      </c>
      <c t="s" s="136" r="B10083">
        <v>6583</v>
      </c>
      <c t="s" s="136" r="C10083">
        <v>6328</v>
      </c>
      <c t="s" s="136" r="D10083">
        <v>6328</v>
      </c>
      <c t="s" s="136" r="E10083">
        <v>13758</v>
      </c>
      <c s="150" r="F10083"/>
    </row>
    <row r="10084">
      <c s="113" r="A10084">
        <v>219743001313</v>
      </c>
      <c t="s" s="136" r="B10084">
        <v>6583</v>
      </c>
      <c t="s" s="136" r="C10084">
        <v>6328</v>
      </c>
      <c t="s" s="136" r="D10084">
        <v>6328</v>
      </c>
      <c t="s" s="136" r="E10084">
        <v>5900</v>
      </c>
      <c s="150" r="F10084"/>
    </row>
    <row r="10085">
      <c s="113" r="A10085">
        <v>219743000031</v>
      </c>
      <c t="s" s="136" r="B10085">
        <v>6583</v>
      </c>
      <c t="s" s="136" r="C10085">
        <v>6328</v>
      </c>
      <c t="s" s="136" r="D10085">
        <v>6328</v>
      </c>
      <c t="s" s="136" r="E10085">
        <v>13982</v>
      </c>
      <c s="150" r="F10085"/>
    </row>
    <row r="10086">
      <c s="113" r="A10086">
        <v>219743000147</v>
      </c>
      <c t="s" s="136" r="B10086">
        <v>6583</v>
      </c>
      <c t="s" s="136" r="C10086">
        <v>6328</v>
      </c>
      <c t="s" s="136" r="D10086">
        <v>6328</v>
      </c>
      <c t="s" s="136" r="E10086">
        <v>13983</v>
      </c>
      <c s="150" r="F10086"/>
    </row>
    <row r="10087">
      <c s="113" r="A10087">
        <v>219743000716</v>
      </c>
      <c t="s" s="136" r="B10087">
        <v>6583</v>
      </c>
      <c t="s" s="136" r="C10087">
        <v>6328</v>
      </c>
      <c t="s" s="136" r="D10087">
        <v>6328</v>
      </c>
      <c t="s" s="136" r="E10087">
        <v>13984</v>
      </c>
      <c s="150" r="F10087"/>
    </row>
    <row r="10088">
      <c s="113" r="A10088">
        <v>219743000953</v>
      </c>
      <c t="s" s="136" r="B10088">
        <v>6583</v>
      </c>
      <c t="s" s="136" r="C10088">
        <v>6328</v>
      </c>
      <c t="s" s="136" r="D10088">
        <v>6328</v>
      </c>
      <c t="s" s="136" r="E10088">
        <v>13985</v>
      </c>
      <c s="150" r="F10088"/>
    </row>
    <row r="10089">
      <c s="113" r="A10089">
        <v>219743000988</v>
      </c>
      <c t="s" s="136" r="B10089">
        <v>6583</v>
      </c>
      <c t="s" s="136" r="C10089">
        <v>6328</v>
      </c>
      <c t="s" s="136" r="D10089">
        <v>6328</v>
      </c>
      <c t="s" s="136" r="E10089">
        <v>13986</v>
      </c>
      <c s="150" r="F10089"/>
    </row>
    <row r="10090">
      <c s="113" r="A10090">
        <v>419743001096</v>
      </c>
      <c t="s" s="136" r="B10090">
        <v>6583</v>
      </c>
      <c t="s" s="136" r="C10090">
        <v>6328</v>
      </c>
      <c t="s" s="136" r="D10090">
        <v>6328</v>
      </c>
      <c t="s" s="136" r="E10090">
        <v>13987</v>
      </c>
      <c s="150" r="F10090"/>
    </row>
    <row r="10091">
      <c s="113" r="A10091">
        <v>419743001118</v>
      </c>
      <c t="s" s="136" r="B10091">
        <v>6583</v>
      </c>
      <c t="s" s="136" r="C10091">
        <v>6328</v>
      </c>
      <c t="s" s="136" r="D10091">
        <v>6328</v>
      </c>
      <c t="s" s="136" r="E10091">
        <v>13988</v>
      </c>
      <c s="150" r="F10091"/>
    </row>
    <row r="10092">
      <c s="113" r="A10092">
        <v>219743000155</v>
      </c>
      <c t="s" s="136" r="B10092">
        <v>6583</v>
      </c>
      <c t="s" s="136" r="C10092">
        <v>6328</v>
      </c>
      <c t="s" s="136" r="D10092">
        <v>6328</v>
      </c>
      <c t="s" s="136" r="E10092">
        <v>13989</v>
      </c>
      <c s="150" r="F10092"/>
    </row>
    <row r="10093">
      <c s="113" r="A10093">
        <v>219743000643</v>
      </c>
      <c t="s" s="136" r="B10093">
        <v>6583</v>
      </c>
      <c t="s" s="136" r="C10093">
        <v>6328</v>
      </c>
      <c t="s" s="136" r="D10093">
        <v>6328</v>
      </c>
      <c t="s" s="136" r="E10093">
        <v>13990</v>
      </c>
      <c s="150" r="F10093"/>
    </row>
    <row r="10094">
      <c s="113" r="A10094">
        <v>219743001283</v>
      </c>
      <c t="s" s="136" r="B10094">
        <v>6583</v>
      </c>
      <c t="s" s="136" r="C10094">
        <v>6328</v>
      </c>
      <c t="s" s="136" r="D10094">
        <v>6328</v>
      </c>
      <c t="s" s="136" r="E10094">
        <v>13991</v>
      </c>
      <c s="150" r="F10094"/>
    </row>
    <row r="10095">
      <c s="113" r="A10095">
        <v>419743001134</v>
      </c>
      <c t="s" s="136" r="B10095">
        <v>6583</v>
      </c>
      <c t="s" s="136" r="C10095">
        <v>6328</v>
      </c>
      <c t="s" s="136" r="D10095">
        <v>6328</v>
      </c>
      <c t="s" s="136" r="E10095">
        <v>13992</v>
      </c>
      <c s="150" r="F10095"/>
    </row>
    <row r="10096">
      <c s="113" r="A10096">
        <v>219743000066</v>
      </c>
      <c t="s" s="136" r="B10096">
        <v>6583</v>
      </c>
      <c t="s" s="136" r="C10096">
        <v>6328</v>
      </c>
      <c t="s" s="136" r="D10096">
        <v>6328</v>
      </c>
      <c t="s" s="136" r="E10096">
        <v>13993</v>
      </c>
      <c s="150" r="F10096"/>
    </row>
    <row r="10097">
      <c s="113" r="A10097">
        <v>219743000121</v>
      </c>
      <c t="s" s="136" r="B10097">
        <v>6583</v>
      </c>
      <c t="s" s="136" r="C10097">
        <v>6328</v>
      </c>
      <c t="s" s="136" r="D10097">
        <v>6328</v>
      </c>
      <c t="s" s="136" r="E10097">
        <v>13994</v>
      </c>
      <c s="150" r="F10097"/>
    </row>
    <row r="10098">
      <c s="113" r="A10098">
        <v>219743000171</v>
      </c>
      <c t="s" s="136" r="B10098">
        <v>6583</v>
      </c>
      <c t="s" s="136" r="C10098">
        <v>6328</v>
      </c>
      <c t="s" s="136" r="D10098">
        <v>6328</v>
      </c>
      <c t="s" s="136" r="E10098">
        <v>13995</v>
      </c>
      <c s="150" r="F10098"/>
    </row>
    <row r="10099">
      <c s="113" r="A10099">
        <v>219743000295</v>
      </c>
      <c t="s" s="136" r="B10099">
        <v>6583</v>
      </c>
      <c t="s" s="136" r="C10099">
        <v>6328</v>
      </c>
      <c t="s" s="136" r="D10099">
        <v>6328</v>
      </c>
      <c t="s" s="136" r="E10099">
        <v>13996</v>
      </c>
      <c s="150" r="F10099"/>
    </row>
    <row r="10100">
      <c s="113" r="A10100">
        <v>219743000317</v>
      </c>
      <c t="s" s="136" r="B10100">
        <v>6583</v>
      </c>
      <c t="s" s="136" r="C10100">
        <v>6328</v>
      </c>
      <c t="s" s="136" r="D10100">
        <v>6328</v>
      </c>
      <c t="s" s="136" r="E10100">
        <v>13997</v>
      </c>
      <c s="150" r="F10100"/>
    </row>
    <row r="10101">
      <c s="113" r="A10101">
        <v>219743000341</v>
      </c>
      <c t="s" s="136" r="B10101">
        <v>6583</v>
      </c>
      <c t="s" s="136" r="C10101">
        <v>6328</v>
      </c>
      <c t="s" s="136" r="D10101">
        <v>6328</v>
      </c>
      <c t="s" s="136" r="E10101">
        <v>13998</v>
      </c>
      <c s="150" r="F10101"/>
    </row>
    <row r="10102">
      <c s="113" r="A10102">
        <v>219743000783</v>
      </c>
      <c t="s" s="136" r="B10102">
        <v>6583</v>
      </c>
      <c t="s" s="136" r="C10102">
        <v>6328</v>
      </c>
      <c t="s" s="136" r="D10102">
        <v>6328</v>
      </c>
      <c t="s" s="136" r="E10102">
        <v>13999</v>
      </c>
      <c s="150" r="F10102"/>
    </row>
    <row r="10103">
      <c s="113" r="A10103">
        <v>219743000813</v>
      </c>
      <c t="s" s="136" r="B10103">
        <v>6583</v>
      </c>
      <c t="s" s="136" r="C10103">
        <v>6328</v>
      </c>
      <c t="s" s="136" r="D10103">
        <v>6328</v>
      </c>
      <c t="s" s="136" r="E10103">
        <v>14000</v>
      </c>
      <c s="150" r="F10103"/>
    </row>
    <row r="10104">
      <c s="113" r="A10104">
        <v>219743000902</v>
      </c>
      <c t="s" s="136" r="B10104">
        <v>6583</v>
      </c>
      <c t="s" s="136" r="C10104">
        <v>6328</v>
      </c>
      <c t="s" s="136" r="D10104">
        <v>6328</v>
      </c>
      <c t="s" s="136" r="E10104">
        <v>14001</v>
      </c>
      <c s="150" r="F10104"/>
    </row>
    <row r="10105">
      <c s="113" r="A10105">
        <v>219743001321</v>
      </c>
      <c t="s" s="136" r="B10105">
        <v>6583</v>
      </c>
      <c t="s" s="136" r="C10105">
        <v>6328</v>
      </c>
      <c t="s" s="136" r="D10105">
        <v>6328</v>
      </c>
      <c t="s" s="136" r="E10105">
        <v>14002</v>
      </c>
      <c s="150" r="F10105"/>
    </row>
    <row r="10106">
      <c s="113" r="A10106">
        <v>219743000015</v>
      </c>
      <c t="s" s="136" r="B10106">
        <v>6583</v>
      </c>
      <c t="s" s="136" r="C10106">
        <v>6328</v>
      </c>
      <c t="s" s="136" r="D10106">
        <v>6328</v>
      </c>
      <c t="s" s="136" r="E10106">
        <v>14003</v>
      </c>
      <c s="150" r="F10106"/>
    </row>
    <row r="10107">
      <c s="113" r="A10107">
        <v>219743000112</v>
      </c>
      <c t="s" s="136" r="B10107">
        <v>6583</v>
      </c>
      <c t="s" s="136" r="C10107">
        <v>6328</v>
      </c>
      <c t="s" s="136" r="D10107">
        <v>6328</v>
      </c>
      <c t="s" s="136" r="E10107">
        <v>14004</v>
      </c>
      <c s="150" r="F10107"/>
    </row>
    <row r="10108">
      <c s="113" r="A10108">
        <v>219743000180</v>
      </c>
      <c t="s" s="136" r="B10108">
        <v>6583</v>
      </c>
      <c t="s" s="136" r="C10108">
        <v>6328</v>
      </c>
      <c t="s" s="136" r="D10108">
        <v>6328</v>
      </c>
      <c t="s" s="136" r="E10108">
        <v>14005</v>
      </c>
      <c s="150" r="F10108"/>
    </row>
    <row r="10109">
      <c s="113" r="A10109">
        <v>219743000236</v>
      </c>
      <c t="s" s="136" r="B10109">
        <v>6583</v>
      </c>
      <c t="s" s="136" r="C10109">
        <v>6328</v>
      </c>
      <c t="s" s="136" r="D10109">
        <v>6328</v>
      </c>
      <c t="s" s="136" r="E10109">
        <v>14006</v>
      </c>
      <c s="150" r="F10109"/>
    </row>
    <row r="10110">
      <c s="113" r="A10110">
        <v>219743000996</v>
      </c>
      <c t="s" s="136" r="B10110">
        <v>6583</v>
      </c>
      <c t="s" s="136" r="C10110">
        <v>6328</v>
      </c>
      <c t="s" s="136" r="D10110">
        <v>6328</v>
      </c>
      <c t="s" s="136" r="E10110">
        <v>6542</v>
      </c>
      <c s="150" r="F10110"/>
    </row>
    <row r="10111">
      <c s="113" r="A10111">
        <v>219743001291</v>
      </c>
      <c t="s" s="136" r="B10111">
        <v>6583</v>
      </c>
      <c t="s" s="136" r="C10111">
        <v>6328</v>
      </c>
      <c t="s" s="136" r="D10111">
        <v>6328</v>
      </c>
      <c t="s" s="136" r="E10111">
        <v>14007</v>
      </c>
      <c s="150" r="F10111"/>
    </row>
    <row r="10112">
      <c s="113" r="A10112">
        <v>219743001305</v>
      </c>
      <c t="s" s="136" r="B10112">
        <v>6583</v>
      </c>
      <c t="s" s="136" r="C10112">
        <v>6328</v>
      </c>
      <c t="s" s="136" r="D10112">
        <v>6328</v>
      </c>
      <c t="s" s="136" r="E10112">
        <v>14008</v>
      </c>
      <c s="150" r="F10112"/>
    </row>
    <row r="10113">
      <c s="113" r="A10113">
        <v>219743000210</v>
      </c>
      <c t="s" s="136" r="B10113">
        <v>6583</v>
      </c>
      <c t="s" s="136" r="C10113">
        <v>6328</v>
      </c>
      <c t="s" s="136" r="D10113">
        <v>6328</v>
      </c>
      <c t="s" s="136" r="E10113">
        <v>14009</v>
      </c>
      <c s="150" r="F10113"/>
    </row>
    <row r="10114">
      <c s="113" r="A10114">
        <v>219743001011</v>
      </c>
      <c t="s" s="136" r="B10114">
        <v>6583</v>
      </c>
      <c t="s" s="136" r="C10114">
        <v>6328</v>
      </c>
      <c t="s" s="136" r="D10114">
        <v>6328</v>
      </c>
      <c t="s" s="136" r="E10114">
        <v>14010</v>
      </c>
      <c s="150" r="F10114"/>
    </row>
    <row r="10115">
      <c s="113" r="A10115">
        <v>219743000228</v>
      </c>
      <c t="s" s="136" r="B10115">
        <v>6583</v>
      </c>
      <c t="s" s="136" r="C10115">
        <v>6328</v>
      </c>
      <c t="s" s="136" r="D10115">
        <v>6328</v>
      </c>
      <c t="s" s="136" r="E10115">
        <v>14011</v>
      </c>
      <c s="150" r="F10115"/>
    </row>
    <row r="10116">
      <c s="113" r="A10116">
        <v>219743000830</v>
      </c>
      <c t="s" s="136" r="B10116">
        <v>6583</v>
      </c>
      <c t="s" s="136" r="C10116">
        <v>6328</v>
      </c>
      <c t="s" s="136" r="D10116">
        <v>6328</v>
      </c>
      <c t="s" s="136" r="E10116">
        <v>14012</v>
      </c>
      <c s="150" r="F10116"/>
    </row>
    <row r="10117">
      <c s="113" r="A10117">
        <v>219743000970</v>
      </c>
      <c t="s" s="136" r="B10117">
        <v>6583</v>
      </c>
      <c t="s" s="136" r="C10117">
        <v>6328</v>
      </c>
      <c t="s" s="136" r="D10117">
        <v>6328</v>
      </c>
      <c t="s" s="136" r="E10117">
        <v>14013</v>
      </c>
      <c s="150" r="F10117"/>
    </row>
    <row r="10118">
      <c s="113" r="A10118">
        <v>219743000252</v>
      </c>
      <c t="s" s="136" r="B10118">
        <v>6583</v>
      </c>
      <c t="s" s="136" r="C10118">
        <v>6328</v>
      </c>
      <c t="s" s="136" r="D10118">
        <v>6328</v>
      </c>
      <c t="s" s="136" r="E10118">
        <v>14014</v>
      </c>
      <c s="150" r="F10118"/>
    </row>
    <row r="10119">
      <c s="113" r="A10119">
        <v>219743000325</v>
      </c>
      <c t="s" s="136" r="B10119">
        <v>6583</v>
      </c>
      <c t="s" s="136" r="C10119">
        <v>6328</v>
      </c>
      <c t="s" s="136" r="D10119">
        <v>6328</v>
      </c>
      <c t="s" s="136" r="E10119">
        <v>14015</v>
      </c>
      <c s="150" r="F10119"/>
    </row>
    <row r="10120">
      <c s="113" r="A10120">
        <v>219743000473</v>
      </c>
      <c t="s" s="136" r="B10120">
        <v>6583</v>
      </c>
      <c t="s" s="136" r="C10120">
        <v>6328</v>
      </c>
      <c t="s" s="136" r="D10120">
        <v>6328</v>
      </c>
      <c t="s" s="136" r="E10120">
        <v>14016</v>
      </c>
      <c s="150" r="F10120"/>
    </row>
    <row r="10121">
      <c s="113" r="A10121">
        <v>219743000821</v>
      </c>
      <c t="s" s="136" r="B10121">
        <v>6583</v>
      </c>
      <c t="s" s="136" r="C10121">
        <v>6328</v>
      </c>
      <c t="s" s="136" r="D10121">
        <v>6328</v>
      </c>
      <c t="s" s="136" r="E10121">
        <v>14017</v>
      </c>
      <c s="150" r="F10121"/>
    </row>
    <row r="10122">
      <c s="113" r="A10122">
        <v>219743000333</v>
      </c>
      <c t="s" s="136" r="B10122">
        <v>6583</v>
      </c>
      <c t="s" s="136" r="C10122">
        <v>6328</v>
      </c>
      <c t="s" s="136" r="D10122">
        <v>6328</v>
      </c>
      <c t="s" s="136" r="E10122">
        <v>14018</v>
      </c>
      <c s="150" r="F10122"/>
    </row>
    <row r="10123">
      <c s="113" r="A10123">
        <v>219743000350</v>
      </c>
      <c t="s" s="136" r="B10123">
        <v>6583</v>
      </c>
      <c t="s" s="136" r="C10123">
        <v>6328</v>
      </c>
      <c t="s" s="136" r="D10123">
        <v>6328</v>
      </c>
      <c t="s" s="136" r="E10123">
        <v>14019</v>
      </c>
      <c s="150" r="F10123"/>
    </row>
    <row r="10124">
      <c s="113" r="A10124">
        <v>219743001046</v>
      </c>
      <c t="s" s="136" r="B10124">
        <v>6583</v>
      </c>
      <c t="s" s="136" r="C10124">
        <v>6328</v>
      </c>
      <c t="s" s="136" r="D10124">
        <v>6328</v>
      </c>
      <c t="s" s="136" r="E10124">
        <v>14020</v>
      </c>
      <c s="150" r="F10124"/>
    </row>
    <row r="10125">
      <c s="113" r="A10125">
        <v>419743001100</v>
      </c>
      <c t="s" s="136" r="B10125">
        <v>6583</v>
      </c>
      <c t="s" s="136" r="C10125">
        <v>6328</v>
      </c>
      <c t="s" s="136" r="D10125">
        <v>6328</v>
      </c>
      <c t="s" s="136" r="E10125">
        <v>14021</v>
      </c>
      <c s="150" r="F10125"/>
    </row>
    <row r="10126">
      <c s="113" r="A10126">
        <v>219743000511</v>
      </c>
      <c t="s" s="136" r="B10126">
        <v>6583</v>
      </c>
      <c t="s" s="136" r="C10126">
        <v>6328</v>
      </c>
      <c t="s" s="136" r="D10126">
        <v>6328</v>
      </c>
      <c t="s" s="136" r="E10126">
        <v>14022</v>
      </c>
      <c s="150" r="F10126"/>
    </row>
    <row r="10127">
      <c s="113" r="A10127">
        <v>219743000856</v>
      </c>
      <c t="s" s="136" r="B10127">
        <v>6583</v>
      </c>
      <c t="s" s="136" r="C10127">
        <v>6328</v>
      </c>
      <c t="s" s="136" r="D10127">
        <v>6328</v>
      </c>
      <c t="s" s="136" r="E10127">
        <v>14023</v>
      </c>
      <c s="150" r="F10127"/>
    </row>
    <row r="10128">
      <c s="113" r="A10128">
        <v>219743001143</v>
      </c>
      <c t="s" s="136" r="B10128">
        <v>6583</v>
      </c>
      <c t="s" s="136" r="C10128">
        <v>6328</v>
      </c>
      <c t="s" s="136" r="D10128">
        <v>6328</v>
      </c>
      <c t="s" s="136" r="E10128">
        <v>13817</v>
      </c>
      <c s="150" r="F10128"/>
    </row>
    <row r="10129">
      <c s="113" r="A10129">
        <v>419743001151</v>
      </c>
      <c t="s" s="136" r="B10129">
        <v>6583</v>
      </c>
      <c t="s" s="136" r="C10129">
        <v>6328</v>
      </c>
      <c t="s" s="136" r="D10129">
        <v>6328</v>
      </c>
      <c t="s" s="136" r="E10129">
        <v>14024</v>
      </c>
      <c s="150" r="F10129"/>
    </row>
    <row r="10130">
      <c s="113" r="A10130">
        <v>219743000520</v>
      </c>
      <c t="s" s="136" r="B10130">
        <v>6583</v>
      </c>
      <c t="s" s="136" r="C10130">
        <v>6328</v>
      </c>
      <c t="s" s="136" r="D10130">
        <v>6328</v>
      </c>
      <c t="s" s="136" r="E10130">
        <v>14025</v>
      </c>
      <c s="150" r="F10130"/>
    </row>
    <row r="10131">
      <c s="113" r="A10131">
        <v>219743000058</v>
      </c>
      <c t="s" s="136" r="B10131">
        <v>6583</v>
      </c>
      <c t="s" s="136" r="C10131">
        <v>6328</v>
      </c>
      <c t="s" s="136" r="D10131">
        <v>6328</v>
      </c>
      <c t="s" s="136" r="E10131">
        <v>14026</v>
      </c>
      <c s="150" r="F10131"/>
    </row>
    <row r="10132">
      <c s="113" r="A10132">
        <v>219743000546</v>
      </c>
      <c t="s" s="136" r="B10132">
        <v>6583</v>
      </c>
      <c t="s" s="136" r="C10132">
        <v>6328</v>
      </c>
      <c t="s" s="136" r="D10132">
        <v>6328</v>
      </c>
      <c t="s" s="136" r="E10132">
        <v>14027</v>
      </c>
      <c s="150" r="F10132"/>
    </row>
    <row r="10133">
      <c s="113" r="A10133">
        <v>219743000741</v>
      </c>
      <c t="s" s="136" r="B10133">
        <v>6583</v>
      </c>
      <c t="s" s="136" r="C10133">
        <v>6328</v>
      </c>
      <c t="s" s="136" r="D10133">
        <v>6328</v>
      </c>
      <c t="s" s="136" r="E10133">
        <v>14028</v>
      </c>
      <c s="150" r="F10133"/>
    </row>
    <row r="10134">
      <c s="113" r="A10134">
        <v>219743000074</v>
      </c>
      <c t="s" s="136" r="B10134">
        <v>6583</v>
      </c>
      <c t="s" s="136" r="C10134">
        <v>6328</v>
      </c>
      <c t="s" s="136" r="D10134">
        <v>6328</v>
      </c>
      <c t="s" s="136" r="E10134">
        <v>14029</v>
      </c>
      <c s="150" r="F10134"/>
    </row>
    <row r="10135">
      <c s="113" r="A10135">
        <v>219743000198</v>
      </c>
      <c t="s" s="136" r="B10135">
        <v>6583</v>
      </c>
      <c t="s" s="136" r="C10135">
        <v>6328</v>
      </c>
      <c t="s" s="136" r="D10135">
        <v>6328</v>
      </c>
      <c t="s" s="136" r="E10135">
        <v>14030</v>
      </c>
      <c s="150" r="F10135"/>
    </row>
    <row r="10136">
      <c s="113" r="A10136">
        <v>219743000767</v>
      </c>
      <c t="s" s="136" r="B10136">
        <v>6583</v>
      </c>
      <c t="s" s="136" r="C10136">
        <v>6328</v>
      </c>
      <c t="s" s="136" r="D10136">
        <v>6328</v>
      </c>
      <c t="s" s="136" r="E10136">
        <v>14031</v>
      </c>
      <c s="150" r="F10136"/>
    </row>
    <row r="10137">
      <c s="113" r="A10137">
        <v>219743000961</v>
      </c>
      <c t="s" s="136" r="B10137">
        <v>6583</v>
      </c>
      <c t="s" s="136" r="C10137">
        <v>6328</v>
      </c>
      <c t="s" s="136" r="D10137">
        <v>6328</v>
      </c>
      <c t="s" s="136" r="E10137">
        <v>14032</v>
      </c>
      <c s="150" r="F10137"/>
    </row>
    <row r="10138">
      <c s="113" r="A10138">
        <v>219743000091</v>
      </c>
      <c t="s" s="136" r="B10138">
        <v>6583</v>
      </c>
      <c t="s" s="136" r="C10138">
        <v>6328</v>
      </c>
      <c t="s" s="136" r="D10138">
        <v>6328</v>
      </c>
      <c t="s" s="136" r="E10138">
        <v>14033</v>
      </c>
      <c s="150" r="F10138"/>
    </row>
    <row r="10139">
      <c s="113" r="A10139">
        <v>219743000201</v>
      </c>
      <c t="s" s="136" r="B10139">
        <v>6583</v>
      </c>
      <c t="s" s="136" r="C10139">
        <v>6328</v>
      </c>
      <c t="s" s="136" r="D10139">
        <v>6328</v>
      </c>
      <c t="s" s="136" r="E10139">
        <v>14034</v>
      </c>
      <c s="150" r="F10139"/>
    </row>
    <row r="10140">
      <c s="113" r="A10140">
        <v>219743000261</v>
      </c>
      <c t="s" s="136" r="B10140">
        <v>6583</v>
      </c>
      <c t="s" s="136" r="C10140">
        <v>6328</v>
      </c>
      <c t="s" s="136" r="D10140">
        <v>6328</v>
      </c>
      <c t="s" s="136" r="E10140">
        <v>14035</v>
      </c>
      <c s="150" r="F10140"/>
    </row>
    <row r="10141">
      <c s="113" r="A10141">
        <v>219743000368</v>
      </c>
      <c t="s" s="136" r="B10141">
        <v>6583</v>
      </c>
      <c t="s" s="136" r="C10141">
        <v>6328</v>
      </c>
      <c t="s" s="136" r="D10141">
        <v>6328</v>
      </c>
      <c t="s" s="136" r="E10141">
        <v>14036</v>
      </c>
      <c s="150" r="F10141"/>
    </row>
    <row r="10142">
      <c s="113" r="A10142">
        <v>219743001062</v>
      </c>
      <c t="s" s="136" r="B10142">
        <v>6583</v>
      </c>
      <c t="s" s="136" r="C10142">
        <v>6328</v>
      </c>
      <c t="s" s="136" r="D10142">
        <v>6328</v>
      </c>
      <c t="s" s="136" r="E10142">
        <v>14037</v>
      </c>
      <c s="150" r="F10142"/>
    </row>
    <row r="10143">
      <c s="50" r="A10143">
        <v>119807000711</v>
      </c>
      <c t="s" s="103" r="B10143">
        <v>6595</v>
      </c>
      <c t="s" s="103" r="C10143">
        <v>4885</v>
      </c>
      <c t="s" s="103" r="D10143">
        <v>6328</v>
      </c>
      <c t="s" s="103" r="E10143">
        <v>14038</v>
      </c>
      <c s="150" r="F10143"/>
    </row>
    <row r="10144">
      <c s="113" r="A10144">
        <v>219809000071</v>
      </c>
      <c t="s" s="136" r="B10144">
        <v>14039</v>
      </c>
      <c t="s" s="136" r="C10144">
        <v>6328</v>
      </c>
      <c t="s" s="136" r="D10144">
        <v>6328</v>
      </c>
      <c t="s" s="136" r="E10144">
        <v>14040</v>
      </c>
      <c s="150" r="F10144"/>
    </row>
    <row r="10145">
      <c s="113" r="A10145">
        <v>219809000135</v>
      </c>
      <c t="s" s="136" r="B10145">
        <v>14039</v>
      </c>
      <c t="s" s="136" r="C10145">
        <v>6328</v>
      </c>
      <c t="s" s="136" r="D10145">
        <v>6328</v>
      </c>
      <c t="s" s="136" r="E10145">
        <v>14041</v>
      </c>
      <c s="150" r="F10145"/>
    </row>
    <row r="10146">
      <c s="113" r="A10146">
        <v>219809001018</v>
      </c>
      <c t="s" s="136" r="B10146">
        <v>14039</v>
      </c>
      <c t="s" s="136" r="C10146">
        <v>6328</v>
      </c>
      <c t="s" s="136" r="D10146">
        <v>6328</v>
      </c>
      <c t="s" s="136" r="E10146">
        <v>14042</v>
      </c>
      <c s="150" r="F10146"/>
    </row>
    <row r="10147">
      <c s="113" r="A10147">
        <v>219809000151</v>
      </c>
      <c t="s" s="136" r="B10147">
        <v>14039</v>
      </c>
      <c t="s" s="136" r="C10147">
        <v>6328</v>
      </c>
      <c t="s" s="136" r="D10147">
        <v>6328</v>
      </c>
      <c t="s" s="136" r="E10147">
        <v>13876</v>
      </c>
      <c s="150" r="F10147"/>
    </row>
    <row r="10148">
      <c s="113" r="A10148">
        <v>219809000208</v>
      </c>
      <c t="s" s="136" r="B10148">
        <v>14039</v>
      </c>
      <c t="s" s="136" r="C10148">
        <v>6328</v>
      </c>
      <c t="s" s="136" r="D10148">
        <v>6328</v>
      </c>
      <c t="s" s="136" r="E10148">
        <v>14043</v>
      </c>
      <c s="150" r="F10148"/>
    </row>
    <row r="10149">
      <c s="113" r="A10149">
        <v>219809000593</v>
      </c>
      <c t="s" s="136" r="B10149">
        <v>14039</v>
      </c>
      <c t="s" s="136" r="C10149">
        <v>6328</v>
      </c>
      <c t="s" s="136" r="D10149">
        <v>6328</v>
      </c>
      <c t="s" s="136" r="E10149">
        <v>14044</v>
      </c>
      <c s="150" r="F10149"/>
    </row>
    <row r="10150">
      <c s="113" r="A10150">
        <v>219809000607</v>
      </c>
      <c t="s" s="136" r="B10150">
        <v>14039</v>
      </c>
      <c t="s" s="136" r="C10150">
        <v>6328</v>
      </c>
      <c t="s" s="136" r="D10150">
        <v>6328</v>
      </c>
      <c t="s" s="136" r="E10150">
        <v>14045</v>
      </c>
      <c s="150" r="F10150"/>
    </row>
    <row r="10151">
      <c s="113" r="A10151">
        <v>219809001077</v>
      </c>
      <c t="s" s="136" r="B10151">
        <v>14039</v>
      </c>
      <c t="s" s="136" r="C10151">
        <v>6328</v>
      </c>
      <c t="s" s="136" r="D10151">
        <v>6328</v>
      </c>
      <c t="s" s="136" r="E10151">
        <v>14046</v>
      </c>
      <c s="150" r="F10151"/>
    </row>
    <row r="10152">
      <c s="113" r="A10152">
        <v>219809001310</v>
      </c>
      <c t="s" s="136" r="B10152">
        <v>14039</v>
      </c>
      <c t="s" s="136" r="C10152">
        <v>6328</v>
      </c>
      <c t="s" s="136" r="D10152">
        <v>6328</v>
      </c>
      <c t="s" s="136" r="E10152">
        <v>14047</v>
      </c>
      <c s="150" r="F10152"/>
    </row>
    <row r="10153">
      <c s="113" r="A10153">
        <v>419809001211</v>
      </c>
      <c t="s" s="136" r="B10153">
        <v>14039</v>
      </c>
      <c t="s" s="136" r="C10153">
        <v>6328</v>
      </c>
      <c t="s" s="136" r="D10153">
        <v>6328</v>
      </c>
      <c t="s" s="136" r="E10153">
        <v>13820</v>
      </c>
      <c s="150" r="F10153"/>
    </row>
    <row r="10154">
      <c s="50" r="A10154">
        <v>219809001131</v>
      </c>
      <c t="s" s="103" r="B10154">
        <v>6601</v>
      </c>
      <c t="s" s="103" r="C10154">
        <v>4885</v>
      </c>
      <c t="s" s="103" r="D10154">
        <v>6328</v>
      </c>
      <c t="s" s="103" r="E10154">
        <v>14048</v>
      </c>
      <c s="150" r="F10154"/>
    </row>
    <row r="10155">
      <c s="113" r="A10155">
        <v>219809000054</v>
      </c>
      <c t="s" s="136" r="B10155">
        <v>14039</v>
      </c>
      <c t="s" s="136" r="C10155">
        <v>6328</v>
      </c>
      <c t="s" s="136" r="D10155">
        <v>6328</v>
      </c>
      <c t="s" s="136" r="E10155">
        <v>14049</v>
      </c>
      <c s="150" r="F10155"/>
    </row>
    <row r="10156">
      <c s="113" r="A10156">
        <v>219809000232</v>
      </c>
      <c t="s" s="136" r="B10156">
        <v>14039</v>
      </c>
      <c t="s" s="136" r="C10156">
        <v>6328</v>
      </c>
      <c t="s" s="136" r="D10156">
        <v>6328</v>
      </c>
      <c t="s" s="136" r="E10156">
        <v>14050</v>
      </c>
      <c s="150" r="F10156"/>
    </row>
    <row r="10157">
      <c s="113" r="A10157">
        <v>219809000712</v>
      </c>
      <c t="s" s="136" r="B10157">
        <v>14039</v>
      </c>
      <c t="s" s="136" r="C10157">
        <v>6328</v>
      </c>
      <c t="s" s="136" r="D10157">
        <v>6328</v>
      </c>
      <c t="s" s="136" r="E10157">
        <v>14051</v>
      </c>
      <c s="150" r="F10157"/>
    </row>
    <row r="10158">
      <c s="113" r="A10158">
        <v>219809000861</v>
      </c>
      <c t="s" s="136" r="B10158">
        <v>14039</v>
      </c>
      <c t="s" s="136" r="C10158">
        <v>6328</v>
      </c>
      <c t="s" s="136" r="D10158">
        <v>6328</v>
      </c>
      <c t="s" s="136" r="E10158">
        <v>14052</v>
      </c>
      <c s="150" r="F10158"/>
    </row>
    <row r="10159">
      <c s="113" r="A10159">
        <v>219809001042</v>
      </c>
      <c t="s" s="136" r="B10159">
        <v>14039</v>
      </c>
      <c t="s" s="136" r="C10159">
        <v>6328</v>
      </c>
      <c t="s" s="136" r="D10159">
        <v>6328</v>
      </c>
      <c t="s" s="136" r="E10159">
        <v>14053</v>
      </c>
      <c s="150" r="F10159"/>
    </row>
    <row r="10160">
      <c s="113" r="A10160">
        <v>219809001093</v>
      </c>
      <c t="s" s="136" r="B10160">
        <v>14039</v>
      </c>
      <c t="s" s="136" r="C10160">
        <v>6328</v>
      </c>
      <c t="s" s="136" r="D10160">
        <v>6328</v>
      </c>
      <c t="s" s="136" r="E10160">
        <v>14054</v>
      </c>
      <c s="150" r="F10160"/>
    </row>
    <row r="10161">
      <c s="113" r="A10161">
        <v>219809000437</v>
      </c>
      <c t="s" s="136" r="B10161">
        <v>14039</v>
      </c>
      <c t="s" s="136" r="C10161">
        <v>6328</v>
      </c>
      <c t="s" s="136" r="D10161">
        <v>6328</v>
      </c>
      <c t="s" s="136" r="E10161">
        <v>14055</v>
      </c>
      <c s="150" r="F10161"/>
    </row>
    <row r="10162">
      <c s="113" r="A10162">
        <v>219809001107</v>
      </c>
      <c t="s" s="136" r="B10162">
        <v>14039</v>
      </c>
      <c t="s" s="136" r="C10162">
        <v>6328</v>
      </c>
      <c t="s" s="136" r="D10162">
        <v>6328</v>
      </c>
      <c t="s" s="136" r="E10162">
        <v>14056</v>
      </c>
      <c s="150" r="F10162"/>
    </row>
    <row r="10163">
      <c s="113" r="A10163">
        <v>219809001263</v>
      </c>
      <c t="s" s="136" r="B10163">
        <v>14039</v>
      </c>
      <c t="s" s="136" r="C10163">
        <v>6328</v>
      </c>
      <c t="s" s="136" r="D10163">
        <v>6328</v>
      </c>
      <c t="s" s="136" r="E10163">
        <v>13768</v>
      </c>
      <c s="150" r="F10163"/>
    </row>
    <row r="10164">
      <c s="113" r="A10164">
        <v>219809001271</v>
      </c>
      <c t="s" s="136" r="B10164">
        <v>14039</v>
      </c>
      <c t="s" s="136" r="C10164">
        <v>6328</v>
      </c>
      <c t="s" s="136" r="D10164">
        <v>6328</v>
      </c>
      <c t="s" s="136" r="E10164">
        <v>14057</v>
      </c>
      <c s="150" r="F10164"/>
    </row>
    <row r="10165">
      <c s="113" r="A10165">
        <v>219809001301</v>
      </c>
      <c t="s" s="136" r="B10165">
        <v>14039</v>
      </c>
      <c t="s" s="136" r="C10165">
        <v>6328</v>
      </c>
      <c t="s" s="136" r="D10165">
        <v>6328</v>
      </c>
      <c t="s" s="136" r="E10165">
        <v>14058</v>
      </c>
      <c s="150" r="F10165"/>
    </row>
    <row r="10166">
      <c s="113" r="A10166">
        <v>219809001344</v>
      </c>
      <c t="s" s="136" r="B10166">
        <v>14039</v>
      </c>
      <c t="s" s="136" r="C10166">
        <v>6328</v>
      </c>
      <c t="s" s="136" r="D10166">
        <v>6328</v>
      </c>
      <c t="s" s="136" r="E10166">
        <v>14059</v>
      </c>
      <c s="150" r="F10166"/>
    </row>
    <row r="10167">
      <c s="113" r="A10167">
        <v>219821000043</v>
      </c>
      <c t="s" s="136" r="B10167">
        <v>6607</v>
      </c>
      <c t="s" s="136" r="C10167">
        <v>6328</v>
      </c>
      <c t="s" s="136" r="D10167">
        <v>6328</v>
      </c>
      <c t="s" s="136" r="E10167">
        <v>14060</v>
      </c>
      <c s="150" r="F10167"/>
    </row>
    <row r="10168">
      <c s="113" r="A10168">
        <v>219821000442</v>
      </c>
      <c t="s" s="136" r="B10168">
        <v>6607</v>
      </c>
      <c t="s" s="136" r="C10168">
        <v>6328</v>
      </c>
      <c t="s" s="136" r="D10168">
        <v>6328</v>
      </c>
      <c t="s" s="136" r="E10168">
        <v>14061</v>
      </c>
      <c s="150" r="F10168"/>
    </row>
    <row r="10169">
      <c s="113" r="A10169">
        <v>219821002658</v>
      </c>
      <c t="s" s="136" r="B10169">
        <v>6607</v>
      </c>
      <c t="s" s="136" r="C10169">
        <v>6328</v>
      </c>
      <c t="s" s="136" r="D10169">
        <v>6328</v>
      </c>
      <c t="s" s="136" r="E10169">
        <v>6481</v>
      </c>
      <c s="150" r="F10169"/>
    </row>
    <row r="10170">
      <c s="113" r="A10170">
        <v>219821000019</v>
      </c>
      <c t="s" s="136" r="B10170">
        <v>6607</v>
      </c>
      <c t="s" s="136" r="C10170">
        <v>6328</v>
      </c>
      <c t="s" s="136" r="D10170">
        <v>6328</v>
      </c>
      <c t="s" s="136" r="E10170">
        <v>14062</v>
      </c>
      <c s="150" r="F10170"/>
    </row>
    <row r="10171">
      <c s="113" r="A10171">
        <v>219821000051</v>
      </c>
      <c t="s" s="136" r="B10171">
        <v>6607</v>
      </c>
      <c t="s" s="136" r="C10171">
        <v>6328</v>
      </c>
      <c t="s" s="136" r="D10171">
        <v>6328</v>
      </c>
      <c t="s" s="136" r="E10171">
        <v>14063</v>
      </c>
      <c s="150" r="F10171"/>
    </row>
    <row r="10172">
      <c s="113" r="A10172">
        <v>219821000370</v>
      </c>
      <c t="s" s="136" r="B10172">
        <v>6607</v>
      </c>
      <c t="s" s="136" r="C10172">
        <v>6328</v>
      </c>
      <c t="s" s="136" r="D10172">
        <v>6328</v>
      </c>
      <c t="s" s="136" r="E10172">
        <v>14064</v>
      </c>
      <c s="150" r="F10172"/>
    </row>
    <row r="10173">
      <c s="113" r="A10173">
        <v>219821000060</v>
      </c>
      <c t="s" s="136" r="B10173">
        <v>6607</v>
      </c>
      <c t="s" s="136" r="C10173">
        <v>6328</v>
      </c>
      <c t="s" s="136" r="D10173">
        <v>6328</v>
      </c>
      <c t="s" s="136" r="E10173">
        <v>14065</v>
      </c>
      <c s="150" r="F10173"/>
    </row>
    <row r="10174">
      <c s="113" r="A10174">
        <v>419821002665</v>
      </c>
      <c t="s" s="136" r="B10174">
        <v>6607</v>
      </c>
      <c t="s" s="136" r="C10174">
        <v>6328</v>
      </c>
      <c t="s" s="136" r="D10174">
        <v>6328</v>
      </c>
      <c t="s" s="136" r="E10174">
        <v>14066</v>
      </c>
      <c s="150" r="F10174"/>
    </row>
    <row r="10175">
      <c s="113" r="A10175">
        <v>219821000078</v>
      </c>
      <c t="s" s="136" r="B10175">
        <v>6607</v>
      </c>
      <c t="s" s="136" r="C10175">
        <v>6328</v>
      </c>
      <c t="s" s="136" r="D10175">
        <v>6328</v>
      </c>
      <c t="s" s="136" r="E10175">
        <v>14067</v>
      </c>
      <c s="150" r="F10175"/>
    </row>
    <row r="10176">
      <c s="113" r="A10176">
        <v>219821000183</v>
      </c>
      <c t="s" s="136" r="B10176">
        <v>6607</v>
      </c>
      <c t="s" s="136" r="C10176">
        <v>6328</v>
      </c>
      <c t="s" s="136" r="D10176">
        <v>6328</v>
      </c>
      <c t="s" s="136" r="E10176">
        <v>14068</v>
      </c>
      <c s="150" r="F10176"/>
    </row>
    <row r="10177">
      <c s="113" r="A10177">
        <v>219821000574</v>
      </c>
      <c t="s" s="136" r="B10177">
        <v>6607</v>
      </c>
      <c t="s" s="136" r="C10177">
        <v>6328</v>
      </c>
      <c t="s" s="136" r="D10177">
        <v>6328</v>
      </c>
      <c t="s" s="136" r="E10177">
        <v>14069</v>
      </c>
      <c s="150" r="F10177"/>
    </row>
    <row r="10178">
      <c s="113" r="A10178">
        <v>219821000604</v>
      </c>
      <c t="s" s="136" r="B10178">
        <v>6607</v>
      </c>
      <c t="s" s="136" r="C10178">
        <v>6328</v>
      </c>
      <c t="s" s="136" r="D10178">
        <v>6328</v>
      </c>
      <c t="s" s="136" r="E10178">
        <v>14070</v>
      </c>
      <c s="150" r="F10178"/>
    </row>
    <row r="10179">
      <c s="113" r="A10179">
        <v>419821002606</v>
      </c>
      <c t="s" s="136" r="B10179">
        <v>6607</v>
      </c>
      <c t="s" s="136" r="C10179">
        <v>6328</v>
      </c>
      <c t="s" s="136" r="D10179">
        <v>6328</v>
      </c>
      <c t="s" s="136" r="E10179">
        <v>14071</v>
      </c>
      <c s="150" r="F10179"/>
    </row>
    <row r="10180">
      <c s="113" r="A10180">
        <v>219821000094</v>
      </c>
      <c t="s" s="136" r="B10180">
        <v>6607</v>
      </c>
      <c t="s" s="136" r="C10180">
        <v>6328</v>
      </c>
      <c t="s" s="136" r="D10180">
        <v>6328</v>
      </c>
      <c t="s" s="136" r="E10180">
        <v>14072</v>
      </c>
      <c s="150" r="F10180"/>
    </row>
    <row r="10181">
      <c s="113" r="A10181">
        <v>219821000108</v>
      </c>
      <c t="s" s="136" r="B10181">
        <v>6607</v>
      </c>
      <c t="s" s="136" r="C10181">
        <v>6328</v>
      </c>
      <c t="s" s="136" r="D10181">
        <v>6328</v>
      </c>
      <c t="s" s="136" r="E10181">
        <v>14073</v>
      </c>
      <c s="150" r="F10181"/>
    </row>
    <row r="10182">
      <c s="113" r="A10182">
        <v>219821000388</v>
      </c>
      <c t="s" s="136" r="B10182">
        <v>6607</v>
      </c>
      <c t="s" s="136" r="C10182">
        <v>6328</v>
      </c>
      <c t="s" s="136" r="D10182">
        <v>6328</v>
      </c>
      <c t="s" s="136" r="E10182">
        <v>14074</v>
      </c>
      <c s="150" r="F10182"/>
    </row>
    <row r="10183">
      <c s="113" r="A10183">
        <v>219821000396</v>
      </c>
      <c t="s" s="136" r="B10183">
        <v>6607</v>
      </c>
      <c t="s" s="136" r="C10183">
        <v>6328</v>
      </c>
      <c t="s" s="136" r="D10183">
        <v>6328</v>
      </c>
      <c t="s" s="136" r="E10183">
        <v>14075</v>
      </c>
      <c s="150" r="F10183"/>
    </row>
    <row r="10184">
      <c s="113" r="A10184">
        <v>219821000116</v>
      </c>
      <c t="s" s="136" r="B10184">
        <v>6607</v>
      </c>
      <c t="s" s="136" r="C10184">
        <v>6328</v>
      </c>
      <c t="s" s="136" r="D10184">
        <v>6328</v>
      </c>
      <c t="s" s="136" r="E10184">
        <v>14076</v>
      </c>
      <c s="150" r="F10184"/>
    </row>
    <row r="10185">
      <c s="113" r="A10185">
        <v>219821000671</v>
      </c>
      <c t="s" s="136" r="B10185">
        <v>6607</v>
      </c>
      <c t="s" s="136" r="C10185">
        <v>6328</v>
      </c>
      <c t="s" s="136" r="D10185">
        <v>6328</v>
      </c>
      <c t="s" s="136" r="E10185">
        <v>14077</v>
      </c>
      <c s="150" r="F10185"/>
    </row>
    <row r="10186">
      <c s="113" r="A10186">
        <v>219821000159</v>
      </c>
      <c t="s" s="136" r="B10186">
        <v>6607</v>
      </c>
      <c t="s" s="136" r="C10186">
        <v>6328</v>
      </c>
      <c t="s" s="136" r="D10186">
        <v>6328</v>
      </c>
      <c t="s" s="136" r="E10186">
        <v>14078</v>
      </c>
      <c s="150" r="F10186"/>
    </row>
    <row r="10187">
      <c s="113" r="A10187">
        <v>219821000761</v>
      </c>
      <c t="s" s="136" r="B10187">
        <v>6607</v>
      </c>
      <c t="s" s="136" r="C10187">
        <v>6328</v>
      </c>
      <c t="s" s="136" r="D10187">
        <v>6328</v>
      </c>
      <c t="s" s="136" r="E10187">
        <v>13823</v>
      </c>
      <c s="150" r="F10187"/>
    </row>
    <row r="10188">
      <c s="113" r="A10188">
        <v>219821000175</v>
      </c>
      <c t="s" s="136" r="B10188">
        <v>6607</v>
      </c>
      <c t="s" s="136" r="C10188">
        <v>6328</v>
      </c>
      <c t="s" s="136" r="D10188">
        <v>6328</v>
      </c>
      <c t="s" s="136" r="E10188">
        <v>14079</v>
      </c>
      <c s="150" r="F10188"/>
    </row>
    <row r="10189">
      <c s="113" r="A10189">
        <v>219821000469</v>
      </c>
      <c t="s" s="136" r="B10189">
        <v>6607</v>
      </c>
      <c t="s" s="136" r="C10189">
        <v>6328</v>
      </c>
      <c t="s" s="136" r="D10189">
        <v>6328</v>
      </c>
      <c t="s" s="136" r="E10189">
        <v>13811</v>
      </c>
      <c s="150" r="F10189"/>
    </row>
    <row r="10190">
      <c s="113" r="A10190">
        <v>219821000728</v>
      </c>
      <c t="s" s="136" r="B10190">
        <v>6607</v>
      </c>
      <c t="s" s="136" r="C10190">
        <v>6328</v>
      </c>
      <c t="s" s="136" r="D10190">
        <v>6328</v>
      </c>
      <c t="s" s="136" r="E10190">
        <v>14080</v>
      </c>
      <c s="150" r="F10190"/>
    </row>
    <row r="10191">
      <c s="113" r="A10191">
        <v>219821000213</v>
      </c>
      <c t="s" s="136" r="B10191">
        <v>6607</v>
      </c>
      <c t="s" s="136" r="C10191">
        <v>6328</v>
      </c>
      <c t="s" s="136" r="D10191">
        <v>6328</v>
      </c>
      <c t="s" s="136" r="E10191">
        <v>14081</v>
      </c>
      <c s="150" r="F10191"/>
    </row>
    <row r="10192">
      <c s="113" r="A10192">
        <v>419821002622</v>
      </c>
      <c t="s" s="136" r="B10192">
        <v>6607</v>
      </c>
      <c t="s" s="136" r="C10192">
        <v>6328</v>
      </c>
      <c t="s" s="136" r="D10192">
        <v>6328</v>
      </c>
      <c t="s" s="136" r="E10192">
        <v>14082</v>
      </c>
      <c s="150" r="F10192"/>
    </row>
    <row r="10193">
      <c s="113" r="A10193">
        <v>419821002631</v>
      </c>
      <c t="s" s="136" r="B10193">
        <v>6607</v>
      </c>
      <c t="s" s="136" r="C10193">
        <v>6328</v>
      </c>
      <c t="s" s="136" r="D10193">
        <v>6328</v>
      </c>
      <c t="s" s="136" r="E10193">
        <v>14083</v>
      </c>
      <c s="150" r="F10193"/>
    </row>
    <row r="10194">
      <c s="113" r="A10194">
        <v>219821000230</v>
      </c>
      <c t="s" s="136" r="B10194">
        <v>6607</v>
      </c>
      <c t="s" s="136" r="C10194">
        <v>6328</v>
      </c>
      <c t="s" s="136" r="D10194">
        <v>6328</v>
      </c>
      <c t="s" s="136" r="E10194">
        <v>14084</v>
      </c>
      <c s="150" r="F10194"/>
    </row>
    <row r="10195">
      <c s="113" r="A10195">
        <v>219821000248</v>
      </c>
      <c t="s" s="136" r="B10195">
        <v>6607</v>
      </c>
      <c t="s" s="136" r="C10195">
        <v>6328</v>
      </c>
      <c t="s" s="136" r="D10195">
        <v>6328</v>
      </c>
      <c t="s" s="136" r="E10195">
        <v>14085</v>
      </c>
      <c s="150" r="F10195"/>
    </row>
    <row r="10196">
      <c s="113" r="A10196">
        <v>419821002690</v>
      </c>
      <c t="s" s="136" r="B10196">
        <v>6607</v>
      </c>
      <c t="s" s="136" r="C10196">
        <v>6328</v>
      </c>
      <c t="s" s="136" r="D10196">
        <v>6328</v>
      </c>
      <c t="s" s="136" r="E10196">
        <v>14086</v>
      </c>
      <c s="150" r="F10196"/>
    </row>
    <row r="10197">
      <c s="113" r="A10197">
        <v>219821000086</v>
      </c>
      <c t="s" s="136" r="B10197">
        <v>6607</v>
      </c>
      <c t="s" s="136" r="C10197">
        <v>6328</v>
      </c>
      <c t="s" s="136" r="D10197">
        <v>6328</v>
      </c>
      <c t="s" s="136" r="E10197">
        <v>14087</v>
      </c>
      <c s="150" r="F10197"/>
    </row>
    <row r="10198">
      <c s="113" r="A10198">
        <v>219821000221</v>
      </c>
      <c t="s" s="136" r="B10198">
        <v>6607</v>
      </c>
      <c t="s" s="136" r="C10198">
        <v>6328</v>
      </c>
      <c t="s" s="136" r="D10198">
        <v>6328</v>
      </c>
      <c t="s" s="136" r="E10198">
        <v>14088</v>
      </c>
      <c s="150" r="F10198"/>
    </row>
    <row r="10199">
      <c s="113" r="A10199">
        <v>219821000400</v>
      </c>
      <c t="s" s="136" r="B10199">
        <v>6607</v>
      </c>
      <c t="s" s="136" r="C10199">
        <v>6328</v>
      </c>
      <c t="s" s="136" r="D10199">
        <v>6328</v>
      </c>
      <c t="s" s="136" r="E10199">
        <v>14089</v>
      </c>
      <c s="150" r="F10199"/>
    </row>
    <row r="10200">
      <c s="113" r="A10200">
        <v>419821002614</v>
      </c>
      <c t="s" s="136" r="B10200">
        <v>6607</v>
      </c>
      <c t="s" s="136" r="C10200">
        <v>6328</v>
      </c>
      <c t="s" s="136" r="D10200">
        <v>6328</v>
      </c>
      <c t="s" s="136" r="E10200">
        <v>14090</v>
      </c>
      <c s="150" r="F10200"/>
    </row>
    <row r="10201">
      <c s="113" r="A10201">
        <v>219821000205</v>
      </c>
      <c t="s" s="136" r="B10201">
        <v>6607</v>
      </c>
      <c t="s" s="136" r="C10201">
        <v>6328</v>
      </c>
      <c t="s" s="136" r="D10201">
        <v>6328</v>
      </c>
      <c t="s" s="136" r="E10201">
        <v>14091</v>
      </c>
      <c s="150" r="F10201"/>
    </row>
    <row r="10202">
      <c s="113" r="A10202">
        <v>219821000485</v>
      </c>
      <c t="s" s="136" r="B10202">
        <v>6607</v>
      </c>
      <c t="s" s="136" r="C10202">
        <v>6328</v>
      </c>
      <c t="s" s="136" r="D10202">
        <v>6328</v>
      </c>
      <c t="s" s="136" r="E10202">
        <v>14092</v>
      </c>
      <c s="150" r="F10202"/>
    </row>
    <row r="10203">
      <c s="113" r="A10203">
        <v>419821002681</v>
      </c>
      <c t="s" s="136" r="B10203">
        <v>6607</v>
      </c>
      <c t="s" s="136" r="C10203">
        <v>6328</v>
      </c>
      <c t="s" s="136" r="D10203">
        <v>6328</v>
      </c>
      <c t="s" s="136" r="E10203">
        <v>14093</v>
      </c>
      <c s="150" r="F10203"/>
    </row>
    <row r="10204">
      <c s="113" r="A10204">
        <v>219821000426</v>
      </c>
      <c t="s" s="136" r="B10204">
        <v>6607</v>
      </c>
      <c t="s" s="136" r="C10204">
        <v>6328</v>
      </c>
      <c t="s" s="136" r="D10204">
        <v>6328</v>
      </c>
      <c t="s" s="136" r="E10204">
        <v>14094</v>
      </c>
      <c s="150" r="F10204"/>
    </row>
    <row r="10205">
      <c s="113" r="A10205">
        <v>219821000477</v>
      </c>
      <c t="s" s="136" r="B10205">
        <v>6607</v>
      </c>
      <c t="s" s="136" r="C10205">
        <v>6328</v>
      </c>
      <c t="s" s="136" r="D10205">
        <v>6328</v>
      </c>
      <c t="s" s="136" r="E10205">
        <v>14095</v>
      </c>
      <c s="150" r="F10205"/>
    </row>
    <row r="10206">
      <c s="113" r="A10206">
        <v>219821000507</v>
      </c>
      <c t="s" s="136" r="B10206">
        <v>6607</v>
      </c>
      <c t="s" s="136" r="C10206">
        <v>6328</v>
      </c>
      <c t="s" s="136" r="D10206">
        <v>6328</v>
      </c>
      <c t="s" s="136" r="E10206">
        <v>14096</v>
      </c>
      <c s="150" r="F10206"/>
    </row>
    <row r="10207">
      <c s="113" r="A10207">
        <v>219821002755</v>
      </c>
      <c t="s" s="136" r="B10207">
        <v>6607</v>
      </c>
      <c t="s" s="136" r="C10207">
        <v>6328</v>
      </c>
      <c t="s" s="136" r="D10207">
        <v>6328</v>
      </c>
      <c t="s" s="136" r="E10207">
        <v>14097</v>
      </c>
      <c s="150" r="F10207"/>
    </row>
    <row r="10208">
      <c s="113" r="A10208">
        <v>219821000558</v>
      </c>
      <c t="s" s="136" r="B10208">
        <v>6607</v>
      </c>
      <c t="s" s="136" r="C10208">
        <v>6328</v>
      </c>
      <c t="s" s="136" r="D10208">
        <v>6328</v>
      </c>
      <c t="s" s="136" r="E10208">
        <v>14098</v>
      </c>
      <c s="150" r="F10208"/>
    </row>
    <row r="10209">
      <c s="113" r="A10209">
        <v>219821000582</v>
      </c>
      <c t="s" s="136" r="B10209">
        <v>6607</v>
      </c>
      <c t="s" s="136" r="C10209">
        <v>6328</v>
      </c>
      <c t="s" s="136" r="D10209">
        <v>6328</v>
      </c>
      <c t="s" s="136" r="E10209">
        <v>14099</v>
      </c>
      <c s="150" r="F10209"/>
    </row>
    <row r="10210">
      <c s="113" r="A10210">
        <v>219821000752</v>
      </c>
      <c t="s" s="136" r="B10210">
        <v>6607</v>
      </c>
      <c t="s" s="136" r="C10210">
        <v>6328</v>
      </c>
      <c t="s" s="136" r="D10210">
        <v>6328</v>
      </c>
      <c t="s" s="136" r="E10210">
        <v>14100</v>
      </c>
      <c s="150" r="F10210"/>
    </row>
    <row r="10211">
      <c s="113" r="A10211">
        <v>219821000124</v>
      </c>
      <c t="s" s="136" r="B10211">
        <v>6607</v>
      </c>
      <c t="s" s="136" r="C10211">
        <v>6328</v>
      </c>
      <c t="s" s="136" r="D10211">
        <v>6328</v>
      </c>
      <c t="s" s="136" r="E10211">
        <v>14101</v>
      </c>
      <c s="150" r="F10211"/>
    </row>
    <row r="10212">
      <c s="113" r="A10212">
        <v>219824000133</v>
      </c>
      <c t="s" s="136" r="B10212">
        <v>14102</v>
      </c>
      <c t="s" s="136" r="C10212">
        <v>6328</v>
      </c>
      <c t="s" s="136" r="D10212">
        <v>6328</v>
      </c>
      <c t="s" s="136" r="E10212">
        <v>14103</v>
      </c>
      <c s="150" r="F10212"/>
    </row>
    <row r="10213">
      <c s="113" r="A10213">
        <v>219824000141</v>
      </c>
      <c t="s" s="136" r="B10213">
        <v>14102</v>
      </c>
      <c t="s" s="136" r="C10213">
        <v>6328</v>
      </c>
      <c t="s" s="136" r="D10213">
        <v>6328</v>
      </c>
      <c t="s" s="136" r="E10213">
        <v>14104</v>
      </c>
      <c s="150" r="F10213"/>
    </row>
    <row r="10214">
      <c s="113" r="A10214">
        <v>219824000192</v>
      </c>
      <c t="s" s="136" r="B10214">
        <v>14102</v>
      </c>
      <c t="s" s="136" r="C10214">
        <v>6328</v>
      </c>
      <c t="s" s="136" r="D10214">
        <v>6328</v>
      </c>
      <c t="s" s="136" r="E10214">
        <v>14105</v>
      </c>
      <c s="150" r="F10214"/>
    </row>
    <row r="10215">
      <c s="113" r="A10215">
        <v>219824000389</v>
      </c>
      <c t="s" s="136" r="B10215">
        <v>14102</v>
      </c>
      <c t="s" s="136" r="C10215">
        <v>6328</v>
      </c>
      <c t="s" s="136" r="D10215">
        <v>6328</v>
      </c>
      <c t="s" s="136" r="E10215">
        <v>14100</v>
      </c>
      <c s="150" r="F10215"/>
    </row>
    <row r="10216">
      <c s="113" r="A10216">
        <v>419743001088</v>
      </c>
      <c t="s" s="136" r="B10216">
        <v>6583</v>
      </c>
      <c t="s" s="136" r="C10216">
        <v>6328</v>
      </c>
      <c t="s" s="136" r="D10216">
        <v>6328</v>
      </c>
      <c t="s" s="136" r="E10216">
        <v>14106</v>
      </c>
      <c s="150" r="F10216"/>
    </row>
    <row r="10217">
      <c s="113" r="A10217">
        <v>220001000098</v>
      </c>
      <c t="s" s="136" r="B10217">
        <v>276</v>
      </c>
      <c t="s" s="136" r="C10217">
        <v>281</v>
      </c>
      <c t="s" s="136" r="D10217">
        <v>276</v>
      </c>
      <c t="s" s="136" r="E10217">
        <v>14107</v>
      </c>
      <c s="150" r="F10217"/>
    </row>
    <row r="10218">
      <c s="113" r="A10218">
        <v>220001000390</v>
      </c>
      <c t="s" s="136" r="B10218">
        <v>276</v>
      </c>
      <c t="s" s="136" r="C10218">
        <v>281</v>
      </c>
      <c t="s" s="136" r="D10218">
        <v>276</v>
      </c>
      <c t="s" s="136" r="E10218">
        <v>14108</v>
      </c>
      <c s="150" r="F10218"/>
    </row>
    <row r="10219">
      <c s="113" r="A10219">
        <v>220001000055</v>
      </c>
      <c t="s" s="136" r="B10219">
        <v>276</v>
      </c>
      <c t="s" s="136" r="C10219">
        <v>281</v>
      </c>
      <c t="s" s="136" r="D10219">
        <v>276</v>
      </c>
      <c t="s" s="136" r="E10219">
        <v>14109</v>
      </c>
      <c s="150" r="F10219"/>
    </row>
    <row r="10220">
      <c s="113" r="A10220">
        <v>220001000411</v>
      </c>
      <c t="s" s="136" r="B10220">
        <v>276</v>
      </c>
      <c t="s" s="136" r="C10220">
        <v>281</v>
      </c>
      <c t="s" s="136" r="D10220">
        <v>276</v>
      </c>
      <c t="s" s="136" r="E10220">
        <v>2615</v>
      </c>
      <c s="150" r="F10220"/>
    </row>
    <row r="10221">
      <c s="113" r="A10221">
        <v>220001001311</v>
      </c>
      <c t="s" s="136" r="B10221">
        <v>276</v>
      </c>
      <c t="s" s="136" r="C10221">
        <v>281</v>
      </c>
      <c t="s" s="136" r="D10221">
        <v>276</v>
      </c>
      <c t="s" s="136" r="E10221">
        <v>14110</v>
      </c>
      <c s="150" r="F10221"/>
    </row>
    <row r="10222">
      <c s="113" r="A10222">
        <v>220001003631</v>
      </c>
      <c t="s" s="136" r="B10222">
        <v>276</v>
      </c>
      <c t="s" s="136" r="C10222">
        <v>281</v>
      </c>
      <c t="s" s="136" r="D10222">
        <v>276</v>
      </c>
      <c t="s" s="136" r="E10222">
        <v>14111</v>
      </c>
      <c s="150" r="F10222"/>
    </row>
    <row r="10223">
      <c s="113" r="A10223">
        <v>220001005375</v>
      </c>
      <c t="s" s="136" r="B10223">
        <v>276</v>
      </c>
      <c t="s" s="136" r="C10223">
        <v>281</v>
      </c>
      <c t="s" s="136" r="D10223">
        <v>276</v>
      </c>
      <c t="s" s="136" r="E10223">
        <v>14112</v>
      </c>
      <c s="150" r="F10223"/>
    </row>
    <row r="10224">
      <c s="113" r="A10224">
        <v>220001005626</v>
      </c>
      <c t="s" s="136" r="B10224">
        <v>276</v>
      </c>
      <c t="s" s="136" r="C10224">
        <v>281</v>
      </c>
      <c t="s" s="136" r="D10224">
        <v>276</v>
      </c>
      <c t="s" s="136" r="E10224">
        <v>14113</v>
      </c>
      <c s="150" r="F10224"/>
    </row>
    <row r="10225">
      <c s="113" r="A10225">
        <v>220001066714</v>
      </c>
      <c t="s" s="136" r="B10225">
        <v>276</v>
      </c>
      <c t="s" s="136" r="C10225">
        <v>281</v>
      </c>
      <c t="s" s="136" r="D10225">
        <v>276</v>
      </c>
      <c t="s" s="136" r="E10225">
        <v>14114</v>
      </c>
      <c s="150" r="F10225"/>
    </row>
    <row r="10226">
      <c s="113" r="A10226">
        <v>220001066871</v>
      </c>
      <c t="s" s="136" r="B10226">
        <v>276</v>
      </c>
      <c t="s" s="136" r="C10226">
        <v>281</v>
      </c>
      <c t="s" s="136" r="D10226">
        <v>276</v>
      </c>
      <c t="s" s="136" r="E10226">
        <v>14115</v>
      </c>
      <c s="150" r="F10226"/>
    </row>
    <row r="10227">
      <c s="113" r="A10227">
        <v>220001067281</v>
      </c>
      <c t="s" s="136" r="B10227">
        <v>276</v>
      </c>
      <c t="s" s="136" r="C10227">
        <v>281</v>
      </c>
      <c t="s" s="136" r="D10227">
        <v>276</v>
      </c>
      <c t="s" s="136" r="E10227">
        <v>14116</v>
      </c>
      <c s="150" r="F10227"/>
    </row>
    <row r="10228">
      <c s="113" r="A10228">
        <v>220001068377</v>
      </c>
      <c t="s" s="136" r="B10228">
        <v>276</v>
      </c>
      <c t="s" s="136" r="C10228">
        <v>281</v>
      </c>
      <c t="s" s="136" r="D10228">
        <v>276</v>
      </c>
      <c t="s" s="136" r="E10228">
        <v>14117</v>
      </c>
      <c s="150" r="F10228"/>
    </row>
    <row r="10229">
      <c s="113" r="A10229">
        <v>220001791451</v>
      </c>
      <c t="s" s="136" r="B10229">
        <v>276</v>
      </c>
      <c t="s" s="136" r="C10229">
        <v>281</v>
      </c>
      <c t="s" s="136" r="D10229">
        <v>276</v>
      </c>
      <c t="s" s="136" r="E10229">
        <v>14118</v>
      </c>
      <c s="150" r="F10229"/>
    </row>
    <row r="10230">
      <c s="113" r="A10230">
        <v>220001791753</v>
      </c>
      <c t="s" s="136" r="B10230">
        <v>276</v>
      </c>
      <c t="s" s="136" r="C10230">
        <v>281</v>
      </c>
      <c t="s" s="136" r="D10230">
        <v>276</v>
      </c>
      <c t="s" s="136" r="E10230">
        <v>14119</v>
      </c>
      <c s="150" r="F10230"/>
    </row>
    <row r="10231">
      <c s="50" r="A10231">
        <v>220001000543</v>
      </c>
      <c t="s" s="103" r="B10231">
        <v>14120</v>
      </c>
      <c t="s" s="103" r="C10231">
        <v>4886</v>
      </c>
      <c t="s" s="103" r="D10231">
        <v>281</v>
      </c>
      <c t="s" s="103" r="E10231">
        <v>14121</v>
      </c>
      <c s="150" r="F10231"/>
    </row>
    <row r="10232">
      <c s="50" r="A10232">
        <v>220001067851</v>
      </c>
      <c t="s" s="103" r="B10232">
        <v>14120</v>
      </c>
      <c t="s" s="103" r="C10232">
        <v>4886</v>
      </c>
      <c t="s" s="103" r="D10232">
        <v>281</v>
      </c>
      <c t="s" s="103" r="E10232">
        <v>14122</v>
      </c>
      <c s="150" r="F10232"/>
    </row>
    <row r="10233">
      <c s="113" r="A10233">
        <v>220001000829</v>
      </c>
      <c t="s" s="136" r="B10233">
        <v>276</v>
      </c>
      <c t="s" s="136" r="C10233">
        <v>281</v>
      </c>
      <c t="s" s="136" r="D10233">
        <v>276</v>
      </c>
      <c t="s" s="136" r="E10233">
        <v>14123</v>
      </c>
      <c s="150" r="F10233"/>
    </row>
    <row r="10234">
      <c s="113" r="A10234">
        <v>220001001094</v>
      </c>
      <c t="s" s="136" r="B10234">
        <v>276</v>
      </c>
      <c t="s" s="136" r="C10234">
        <v>281</v>
      </c>
      <c t="s" s="136" r="D10234">
        <v>276</v>
      </c>
      <c t="s" s="136" r="E10234">
        <v>2616</v>
      </c>
      <c s="150" r="F10234"/>
    </row>
    <row r="10235">
      <c s="113" r="A10235">
        <v>220001001299</v>
      </c>
      <c t="s" s="136" r="B10235">
        <v>276</v>
      </c>
      <c t="s" s="136" r="C10235">
        <v>281</v>
      </c>
      <c t="s" s="136" r="D10235">
        <v>276</v>
      </c>
      <c t="s" s="136" r="E10235">
        <v>14124</v>
      </c>
      <c s="150" r="F10235"/>
    </row>
    <row r="10236">
      <c s="113" r="A10236">
        <v>220001001329</v>
      </c>
      <c t="s" s="136" r="B10236">
        <v>276</v>
      </c>
      <c t="s" s="136" r="C10236">
        <v>281</v>
      </c>
      <c t="s" s="136" r="D10236">
        <v>276</v>
      </c>
      <c t="s" s="136" r="E10236">
        <v>14125</v>
      </c>
      <c s="150" r="F10236"/>
    </row>
    <row r="10237">
      <c s="113" r="A10237">
        <v>220001001744</v>
      </c>
      <c t="s" s="136" r="B10237">
        <v>276</v>
      </c>
      <c t="s" s="136" r="C10237">
        <v>281</v>
      </c>
      <c t="s" s="136" r="D10237">
        <v>276</v>
      </c>
      <c t="s" s="136" r="E10237">
        <v>14126</v>
      </c>
      <c s="150" r="F10237"/>
    </row>
    <row r="10238">
      <c s="113" r="A10238">
        <v>220001003300</v>
      </c>
      <c t="s" s="136" r="B10238">
        <v>276</v>
      </c>
      <c t="s" s="136" r="C10238">
        <v>281</v>
      </c>
      <c t="s" s="136" r="D10238">
        <v>276</v>
      </c>
      <c t="s" s="136" r="E10238">
        <v>14127</v>
      </c>
      <c s="150" r="F10238"/>
    </row>
    <row r="10239">
      <c s="113" r="A10239">
        <v>220001005154</v>
      </c>
      <c t="s" s="136" r="B10239">
        <v>276</v>
      </c>
      <c t="s" s="136" r="C10239">
        <v>281</v>
      </c>
      <c t="s" s="136" r="D10239">
        <v>276</v>
      </c>
      <c t="s" s="136" r="E10239">
        <v>14128</v>
      </c>
      <c s="150" r="F10239"/>
    </row>
    <row r="10240">
      <c s="113" r="A10240">
        <v>220001005171</v>
      </c>
      <c t="s" s="136" r="B10240">
        <v>276</v>
      </c>
      <c t="s" s="136" r="C10240">
        <v>281</v>
      </c>
      <c t="s" s="136" r="D10240">
        <v>276</v>
      </c>
      <c t="s" s="136" r="E10240">
        <v>14129</v>
      </c>
      <c s="150" r="F10240"/>
    </row>
    <row r="10241">
      <c s="113" r="A10241">
        <v>220001005316</v>
      </c>
      <c t="s" s="136" r="B10241">
        <v>276</v>
      </c>
      <c t="s" s="136" r="C10241">
        <v>281</v>
      </c>
      <c t="s" s="136" r="D10241">
        <v>276</v>
      </c>
      <c t="s" s="136" r="E10241">
        <v>14130</v>
      </c>
      <c s="150" r="F10241"/>
    </row>
    <row r="10242">
      <c s="113" r="A10242">
        <v>220001005332</v>
      </c>
      <c t="s" s="136" r="B10242">
        <v>276</v>
      </c>
      <c t="s" s="136" r="C10242">
        <v>281</v>
      </c>
      <c t="s" s="136" r="D10242">
        <v>276</v>
      </c>
      <c t="s" s="136" r="E10242">
        <v>14131</v>
      </c>
      <c s="150" r="F10242"/>
    </row>
    <row r="10243">
      <c s="113" r="A10243">
        <v>220001005553</v>
      </c>
      <c t="s" s="136" r="B10243">
        <v>276</v>
      </c>
      <c t="s" s="136" r="C10243">
        <v>281</v>
      </c>
      <c t="s" s="136" r="D10243">
        <v>276</v>
      </c>
      <c t="s" s="136" r="E10243">
        <v>11579</v>
      </c>
      <c s="150" r="F10243"/>
    </row>
    <row r="10244">
      <c s="113" r="A10244">
        <v>220001005561</v>
      </c>
      <c t="s" s="136" r="B10244">
        <v>276</v>
      </c>
      <c t="s" s="136" r="C10244">
        <v>281</v>
      </c>
      <c t="s" s="136" r="D10244">
        <v>276</v>
      </c>
      <c t="s" s="136" r="E10244">
        <v>14132</v>
      </c>
      <c s="150" r="F10244"/>
    </row>
    <row r="10245">
      <c s="113" r="A10245">
        <v>220001005570</v>
      </c>
      <c t="s" s="136" r="B10245">
        <v>276</v>
      </c>
      <c t="s" s="136" r="C10245">
        <v>281</v>
      </c>
      <c t="s" s="136" r="D10245">
        <v>276</v>
      </c>
      <c t="s" s="136" r="E10245">
        <v>14133</v>
      </c>
      <c s="150" r="F10245"/>
    </row>
    <row r="10246">
      <c s="113" r="A10246">
        <v>220001006410</v>
      </c>
      <c t="s" s="136" r="B10246">
        <v>276</v>
      </c>
      <c t="s" s="136" r="C10246">
        <v>281</v>
      </c>
      <c t="s" s="136" r="D10246">
        <v>276</v>
      </c>
      <c t="s" s="136" r="E10246">
        <v>14134</v>
      </c>
      <c s="150" r="F10246"/>
    </row>
    <row r="10247">
      <c s="113" r="A10247">
        <v>220001006452</v>
      </c>
      <c t="s" s="136" r="B10247">
        <v>276</v>
      </c>
      <c t="s" s="136" r="C10247">
        <v>281</v>
      </c>
      <c t="s" s="136" r="D10247">
        <v>276</v>
      </c>
      <c t="s" s="136" r="E10247">
        <v>14135</v>
      </c>
      <c s="150" r="F10247"/>
    </row>
    <row r="10248">
      <c s="113" r="A10248">
        <v>220001066854</v>
      </c>
      <c t="s" s="136" r="B10248">
        <v>276</v>
      </c>
      <c t="s" s="136" r="C10248">
        <v>281</v>
      </c>
      <c t="s" s="136" r="D10248">
        <v>276</v>
      </c>
      <c t="s" s="136" r="E10248">
        <v>14136</v>
      </c>
      <c s="150" r="F10248"/>
    </row>
    <row r="10249">
      <c s="113" r="A10249">
        <v>220001068661</v>
      </c>
      <c t="s" s="136" r="B10249">
        <v>276</v>
      </c>
      <c t="s" s="136" r="C10249">
        <v>281</v>
      </c>
      <c t="s" s="136" r="D10249">
        <v>276</v>
      </c>
      <c t="s" s="136" r="E10249">
        <v>14137</v>
      </c>
      <c s="150" r="F10249"/>
    </row>
    <row r="10250">
      <c s="113" r="A10250">
        <v>120001004463</v>
      </c>
      <c t="s" s="136" r="B10250">
        <v>276</v>
      </c>
      <c t="s" s="136" r="C10250">
        <v>281</v>
      </c>
      <c t="s" s="136" r="D10250">
        <v>276</v>
      </c>
      <c t="s" s="136" r="E10250">
        <v>14138</v>
      </c>
      <c s="150" r="F10250"/>
    </row>
    <row r="10251">
      <c s="113" r="A10251">
        <v>220001000659</v>
      </c>
      <c t="s" s="136" r="B10251">
        <v>276</v>
      </c>
      <c t="s" s="136" r="C10251">
        <v>281</v>
      </c>
      <c t="s" s="136" r="D10251">
        <v>276</v>
      </c>
      <c t="s" s="136" r="E10251">
        <v>14139</v>
      </c>
      <c s="150" r="F10251"/>
    </row>
    <row r="10252">
      <c s="113" r="A10252">
        <v>220001000781</v>
      </c>
      <c t="s" s="136" r="B10252">
        <v>276</v>
      </c>
      <c t="s" s="136" r="C10252">
        <v>281</v>
      </c>
      <c t="s" s="136" r="D10252">
        <v>276</v>
      </c>
      <c t="s" s="136" r="E10252">
        <v>14140</v>
      </c>
      <c s="150" r="F10252"/>
    </row>
    <row r="10253">
      <c s="113" r="A10253">
        <v>220001001698</v>
      </c>
      <c t="s" s="136" r="B10253">
        <v>276</v>
      </c>
      <c t="s" s="136" r="C10253">
        <v>281</v>
      </c>
      <c t="s" s="136" r="D10253">
        <v>276</v>
      </c>
      <c t="s" s="136" r="E10253">
        <v>14141</v>
      </c>
      <c s="150" r="F10253"/>
    </row>
    <row r="10254">
      <c s="113" r="A10254">
        <v>220001066919</v>
      </c>
      <c t="s" s="136" r="B10254">
        <v>276</v>
      </c>
      <c t="s" s="136" r="C10254">
        <v>281</v>
      </c>
      <c t="s" s="136" r="D10254">
        <v>276</v>
      </c>
      <c t="s" s="136" r="E10254">
        <v>13747</v>
      </c>
      <c s="150" r="F10254"/>
    </row>
    <row r="10255">
      <c s="113" r="A10255">
        <v>220001067923</v>
      </c>
      <c t="s" s="136" r="B10255">
        <v>276</v>
      </c>
      <c t="s" s="136" r="C10255">
        <v>281</v>
      </c>
      <c t="s" s="136" r="D10255">
        <v>276</v>
      </c>
      <c t="s" s="136" r="E10255">
        <v>14142</v>
      </c>
      <c s="150" r="F10255"/>
    </row>
    <row r="10256">
      <c s="113" r="A10256">
        <v>320001003164</v>
      </c>
      <c t="s" s="136" r="B10256">
        <v>276</v>
      </c>
      <c t="s" s="136" r="C10256">
        <v>281</v>
      </c>
      <c t="s" s="136" r="D10256">
        <v>276</v>
      </c>
      <c t="s" s="136" r="E10256">
        <v>14143</v>
      </c>
      <c s="150" r="F10256"/>
    </row>
    <row r="10257">
      <c s="113" r="A10257">
        <v>220001000551</v>
      </c>
      <c t="s" s="136" r="B10257">
        <v>276</v>
      </c>
      <c t="s" s="136" r="C10257">
        <v>281</v>
      </c>
      <c t="s" s="136" r="D10257">
        <v>276</v>
      </c>
      <c t="s" s="136" r="E10257">
        <v>14144</v>
      </c>
      <c s="150" r="F10257"/>
    </row>
    <row r="10258">
      <c s="113" r="A10258">
        <v>220001001680</v>
      </c>
      <c t="s" s="136" r="B10258">
        <v>276</v>
      </c>
      <c t="s" s="136" r="C10258">
        <v>281</v>
      </c>
      <c t="s" s="136" r="D10258">
        <v>276</v>
      </c>
      <c t="s" s="136" r="E10258">
        <v>14145</v>
      </c>
      <c s="150" r="F10258"/>
    </row>
    <row r="10259">
      <c s="113" r="A10259">
        <v>220001004018</v>
      </c>
      <c t="s" s="136" r="B10259">
        <v>276</v>
      </c>
      <c t="s" s="136" r="C10259">
        <v>281</v>
      </c>
      <c t="s" s="136" r="D10259">
        <v>276</v>
      </c>
      <c t="s" s="136" r="E10259">
        <v>14146</v>
      </c>
      <c s="150" r="F10259"/>
    </row>
    <row r="10260">
      <c s="113" r="A10260">
        <v>420001005528</v>
      </c>
      <c t="s" s="136" r="B10260">
        <v>276</v>
      </c>
      <c t="s" s="136" r="C10260">
        <v>281</v>
      </c>
      <c t="s" s="136" r="D10260">
        <v>276</v>
      </c>
      <c t="s" s="136" r="E10260">
        <v>13944</v>
      </c>
      <c s="150" r="F10260"/>
    </row>
    <row r="10261">
      <c s="113" r="A10261">
        <v>220001000527</v>
      </c>
      <c t="s" s="136" r="B10261">
        <v>276</v>
      </c>
      <c t="s" s="136" r="C10261">
        <v>281</v>
      </c>
      <c t="s" s="136" r="D10261">
        <v>276</v>
      </c>
      <c t="s" s="136" r="E10261">
        <v>14147</v>
      </c>
      <c s="150" r="F10261"/>
    </row>
    <row r="10262">
      <c s="113" r="A10262">
        <v>220001001264</v>
      </c>
      <c t="s" s="136" r="B10262">
        <v>276</v>
      </c>
      <c t="s" s="136" r="C10262">
        <v>281</v>
      </c>
      <c t="s" s="136" r="D10262">
        <v>276</v>
      </c>
      <c t="s" s="136" r="E10262">
        <v>14148</v>
      </c>
      <c s="150" r="F10262"/>
    </row>
    <row r="10263">
      <c s="113" r="A10263">
        <v>220001001345</v>
      </c>
      <c t="s" s="136" r="B10263">
        <v>276</v>
      </c>
      <c t="s" s="136" r="C10263">
        <v>281</v>
      </c>
      <c t="s" s="136" r="D10263">
        <v>276</v>
      </c>
      <c t="s" s="136" r="E10263">
        <v>14149</v>
      </c>
      <c s="150" r="F10263"/>
    </row>
    <row r="10264">
      <c s="113" r="A10264">
        <v>220001001361</v>
      </c>
      <c t="s" s="136" r="B10264">
        <v>276</v>
      </c>
      <c t="s" s="136" r="C10264">
        <v>281</v>
      </c>
      <c t="s" s="136" r="D10264">
        <v>276</v>
      </c>
      <c t="s" s="136" r="E10264">
        <v>14150</v>
      </c>
      <c s="150" r="F10264"/>
    </row>
    <row r="10265">
      <c s="113" r="A10265">
        <v>220001002040</v>
      </c>
      <c t="s" s="136" r="B10265">
        <v>276</v>
      </c>
      <c t="s" s="136" r="C10265">
        <v>281</v>
      </c>
      <c t="s" s="136" r="D10265">
        <v>276</v>
      </c>
      <c t="s" s="136" r="E10265">
        <v>14151</v>
      </c>
      <c s="150" r="F10265"/>
    </row>
    <row r="10266">
      <c s="113" r="A10266">
        <v>220001066862</v>
      </c>
      <c t="s" s="136" r="B10266">
        <v>276</v>
      </c>
      <c t="s" s="136" r="C10266">
        <v>281</v>
      </c>
      <c t="s" s="136" r="D10266">
        <v>276</v>
      </c>
      <c t="s" s="136" r="E10266">
        <v>14152</v>
      </c>
      <c s="150" r="F10266"/>
    </row>
    <row r="10267">
      <c s="113" r="A10267">
        <v>220001067541</v>
      </c>
      <c t="s" s="136" r="B10267">
        <v>276</v>
      </c>
      <c t="s" s="136" r="C10267">
        <v>281</v>
      </c>
      <c t="s" s="136" r="D10267">
        <v>276</v>
      </c>
      <c t="s" s="136" r="E10267">
        <v>14153</v>
      </c>
      <c s="150" r="F10267"/>
    </row>
    <row r="10268">
      <c s="113" r="A10268">
        <v>220001067893</v>
      </c>
      <c t="s" s="136" r="B10268">
        <v>276</v>
      </c>
      <c t="s" s="136" r="C10268">
        <v>281</v>
      </c>
      <c t="s" s="136" r="D10268">
        <v>276</v>
      </c>
      <c t="s" s="136" r="E10268">
        <v>14154</v>
      </c>
      <c s="150" r="F10268"/>
    </row>
    <row r="10269">
      <c s="113" r="A10269">
        <v>220001791737</v>
      </c>
      <c t="s" s="136" r="B10269">
        <v>276</v>
      </c>
      <c t="s" s="136" r="C10269">
        <v>281</v>
      </c>
      <c t="s" s="136" r="D10269">
        <v>276</v>
      </c>
      <c t="s" s="136" r="E10269">
        <v>13842</v>
      </c>
      <c s="150" r="F10269"/>
    </row>
    <row r="10270">
      <c s="113" r="A10270">
        <v>220001002805</v>
      </c>
      <c t="s" s="136" r="B10270">
        <v>276</v>
      </c>
      <c t="s" s="136" r="C10270">
        <v>281</v>
      </c>
      <c t="s" s="136" r="D10270">
        <v>276</v>
      </c>
      <c t="s" s="136" r="E10270">
        <v>14155</v>
      </c>
      <c s="150" r="F10270"/>
    </row>
    <row r="10271">
      <c s="113" r="A10271">
        <v>220001006479</v>
      </c>
      <c t="s" s="136" r="B10271">
        <v>276</v>
      </c>
      <c t="s" s="136" r="C10271">
        <v>281</v>
      </c>
      <c t="s" s="136" r="D10271">
        <v>276</v>
      </c>
      <c t="s" s="136" r="E10271">
        <v>14156</v>
      </c>
      <c s="150" r="F10271"/>
    </row>
    <row r="10272">
      <c s="113" r="A10272">
        <v>220001791583</v>
      </c>
      <c t="s" s="136" r="B10272">
        <v>276</v>
      </c>
      <c t="s" s="136" r="C10272">
        <v>281</v>
      </c>
      <c t="s" s="136" r="D10272">
        <v>276</v>
      </c>
      <c t="s" s="136" r="E10272">
        <v>14157</v>
      </c>
      <c s="150" r="F10272"/>
    </row>
    <row r="10273">
      <c s="113" r="A10273">
        <v>420001067663</v>
      </c>
      <c t="s" s="136" r="B10273">
        <v>276</v>
      </c>
      <c t="s" s="136" r="C10273">
        <v>281</v>
      </c>
      <c t="s" s="136" r="D10273">
        <v>276</v>
      </c>
      <c t="s" s="136" r="E10273">
        <v>14158</v>
      </c>
      <c s="150" r="F10273"/>
    </row>
    <row r="10274">
      <c s="113" r="A10274">
        <v>420001067728</v>
      </c>
      <c t="s" s="136" r="B10274">
        <v>276</v>
      </c>
      <c t="s" s="136" r="C10274">
        <v>281</v>
      </c>
      <c t="s" s="136" r="D10274">
        <v>276</v>
      </c>
      <c t="s" s="136" r="E10274">
        <v>14159</v>
      </c>
      <c s="150" r="F10274"/>
    </row>
    <row r="10275">
      <c s="113" r="A10275">
        <v>120001003939</v>
      </c>
      <c t="s" s="136" r="B10275">
        <v>276</v>
      </c>
      <c t="s" s="136" r="C10275">
        <v>281</v>
      </c>
      <c t="s" s="136" r="D10275">
        <v>276</v>
      </c>
      <c t="s" s="136" r="E10275">
        <v>14160</v>
      </c>
      <c s="150" r="F10275"/>
    </row>
    <row r="10276">
      <c s="113" r="A10276">
        <v>220001000519</v>
      </c>
      <c t="s" s="136" r="B10276">
        <v>276</v>
      </c>
      <c t="s" s="136" r="C10276">
        <v>281</v>
      </c>
      <c t="s" s="136" r="D10276">
        <v>276</v>
      </c>
      <c t="s" s="136" r="E10276">
        <v>14161</v>
      </c>
      <c s="150" r="F10276"/>
    </row>
    <row r="10277">
      <c s="113" r="A10277">
        <v>220001001183</v>
      </c>
      <c t="s" s="136" r="B10277">
        <v>276</v>
      </c>
      <c t="s" s="136" r="C10277">
        <v>281</v>
      </c>
      <c t="s" s="136" r="D10277">
        <v>276</v>
      </c>
      <c t="s" s="136" r="E10277">
        <v>14162</v>
      </c>
      <c s="150" r="F10277"/>
    </row>
    <row r="10278">
      <c s="113" r="A10278">
        <v>220001003810</v>
      </c>
      <c t="s" s="136" r="B10278">
        <v>276</v>
      </c>
      <c t="s" s="136" r="C10278">
        <v>281</v>
      </c>
      <c t="s" s="136" r="D10278">
        <v>276</v>
      </c>
      <c t="s" s="136" r="E10278">
        <v>5763</v>
      </c>
      <c s="150" r="F10278"/>
    </row>
    <row r="10279">
      <c s="113" r="A10279">
        <v>120001001685</v>
      </c>
      <c t="s" s="136" r="B10279">
        <v>276</v>
      </c>
      <c t="s" s="136" r="C10279">
        <v>281</v>
      </c>
      <c t="s" s="136" r="D10279">
        <v>276</v>
      </c>
      <c t="s" s="136" r="E10279">
        <v>14163</v>
      </c>
      <c s="150" r="F10279"/>
    </row>
    <row r="10280">
      <c s="113" r="A10280">
        <v>220001000420</v>
      </c>
      <c t="s" s="136" r="B10280">
        <v>276</v>
      </c>
      <c t="s" s="136" r="C10280">
        <v>281</v>
      </c>
      <c t="s" s="136" r="D10280">
        <v>276</v>
      </c>
      <c t="s" s="136" r="E10280">
        <v>14164</v>
      </c>
      <c s="150" r="F10280"/>
    </row>
    <row r="10281">
      <c s="113" r="A10281">
        <v>220001000683</v>
      </c>
      <c t="s" s="136" r="B10281">
        <v>276</v>
      </c>
      <c t="s" s="136" r="C10281">
        <v>281</v>
      </c>
      <c t="s" s="136" r="D10281">
        <v>276</v>
      </c>
      <c t="s" s="136" r="E10281">
        <v>14165</v>
      </c>
      <c s="150" r="F10281"/>
    </row>
    <row r="10282">
      <c s="113" r="A10282">
        <v>220001000764</v>
      </c>
      <c t="s" s="136" r="B10282">
        <v>276</v>
      </c>
      <c t="s" s="136" r="C10282">
        <v>281</v>
      </c>
      <c t="s" s="136" r="D10282">
        <v>276</v>
      </c>
      <c t="s" s="136" r="E10282">
        <v>14166</v>
      </c>
      <c s="150" r="F10282"/>
    </row>
    <row r="10283">
      <c s="113" r="A10283">
        <v>220001001124</v>
      </c>
      <c t="s" s="136" r="B10283">
        <v>276</v>
      </c>
      <c t="s" s="136" r="C10283">
        <v>281</v>
      </c>
      <c t="s" s="136" r="D10283">
        <v>276</v>
      </c>
      <c t="s" s="136" r="E10283">
        <v>14167</v>
      </c>
      <c s="150" r="F10283"/>
    </row>
    <row r="10284">
      <c s="113" r="A10284">
        <v>220001001337</v>
      </c>
      <c t="s" s="136" r="B10284">
        <v>276</v>
      </c>
      <c t="s" s="136" r="C10284">
        <v>281</v>
      </c>
      <c t="s" s="136" r="D10284">
        <v>276</v>
      </c>
      <c t="s" s="136" r="E10284">
        <v>14168</v>
      </c>
      <c s="150" r="F10284"/>
    </row>
    <row r="10285">
      <c s="113" r="A10285">
        <v>220001002031</v>
      </c>
      <c t="s" s="136" r="B10285">
        <v>276</v>
      </c>
      <c t="s" s="136" r="C10285">
        <v>281</v>
      </c>
      <c t="s" s="136" r="D10285">
        <v>276</v>
      </c>
      <c t="s" s="136" r="E10285">
        <v>14169</v>
      </c>
      <c s="150" r="F10285"/>
    </row>
    <row r="10286">
      <c s="113" r="A10286">
        <v>220001006339</v>
      </c>
      <c t="s" s="136" r="B10286">
        <v>276</v>
      </c>
      <c t="s" s="136" r="C10286">
        <v>281</v>
      </c>
      <c t="s" s="136" r="D10286">
        <v>276</v>
      </c>
      <c t="s" s="136" r="E10286">
        <v>14170</v>
      </c>
      <c s="150" r="F10286"/>
    </row>
    <row r="10287">
      <c s="113" r="A10287">
        <v>220001066820</v>
      </c>
      <c t="s" s="136" r="B10287">
        <v>276</v>
      </c>
      <c t="s" s="136" r="C10287">
        <v>281</v>
      </c>
      <c t="s" s="136" r="D10287">
        <v>276</v>
      </c>
      <c t="s" s="136" r="E10287">
        <v>14171</v>
      </c>
      <c s="150" r="F10287"/>
    </row>
    <row r="10288">
      <c s="113" r="A10288">
        <v>220001000888</v>
      </c>
      <c t="s" s="136" r="B10288">
        <v>276</v>
      </c>
      <c t="s" s="136" r="C10288">
        <v>281</v>
      </c>
      <c t="s" s="136" r="D10288">
        <v>276</v>
      </c>
      <c t="s" s="136" r="E10288">
        <v>14172</v>
      </c>
      <c s="150" r="F10288"/>
    </row>
    <row r="10289">
      <c s="113" r="A10289">
        <v>220001005219</v>
      </c>
      <c t="s" s="136" r="B10289">
        <v>276</v>
      </c>
      <c t="s" s="136" r="C10289">
        <v>281</v>
      </c>
      <c t="s" s="136" r="D10289">
        <v>276</v>
      </c>
      <c t="s" s="136" r="E10289">
        <v>14173</v>
      </c>
      <c s="150" r="F10289"/>
    </row>
    <row r="10290">
      <c s="113" r="A10290">
        <v>220011000053</v>
      </c>
      <c t="s" s="136" r="B10290">
        <v>14174</v>
      </c>
      <c t="s" s="136" r="C10290">
        <v>281</v>
      </c>
      <c t="s" s="136" r="D10290">
        <v>281</v>
      </c>
      <c t="s" s="136" r="E10290">
        <v>14175</v>
      </c>
      <c s="150" r="F10290"/>
    </row>
    <row r="10291">
      <c s="113" r="A10291">
        <v>220011001513</v>
      </c>
      <c t="s" s="136" r="B10291">
        <v>14174</v>
      </c>
      <c t="s" s="136" r="C10291">
        <v>281</v>
      </c>
      <c t="s" s="136" r="D10291">
        <v>281</v>
      </c>
      <c t="s" s="136" r="E10291">
        <v>14176</v>
      </c>
      <c s="150" r="F10291"/>
    </row>
    <row r="10292">
      <c s="113" r="A10292">
        <v>220011001572</v>
      </c>
      <c t="s" s="136" r="B10292">
        <v>14174</v>
      </c>
      <c t="s" s="136" r="C10292">
        <v>281</v>
      </c>
      <c t="s" s="136" r="D10292">
        <v>281</v>
      </c>
      <c t="s" s="136" r="E10292">
        <v>14177</v>
      </c>
      <c s="150" r="F10292"/>
    </row>
    <row r="10293">
      <c s="113" r="A10293">
        <v>220011001629</v>
      </c>
      <c t="s" s="136" r="B10293">
        <v>14174</v>
      </c>
      <c t="s" s="136" r="C10293">
        <v>281</v>
      </c>
      <c t="s" s="136" r="D10293">
        <v>281</v>
      </c>
      <c t="s" s="136" r="E10293">
        <v>14178</v>
      </c>
      <c s="150" r="F10293"/>
    </row>
    <row r="10294">
      <c s="113" r="A10294">
        <v>220011001998</v>
      </c>
      <c t="s" s="136" r="B10294">
        <v>14174</v>
      </c>
      <c t="s" s="136" r="C10294">
        <v>281</v>
      </c>
      <c t="s" s="136" r="D10294">
        <v>281</v>
      </c>
      <c t="s" s="136" r="E10294">
        <v>14179</v>
      </c>
      <c s="150" r="F10294"/>
    </row>
    <row r="10295">
      <c s="113" r="A10295">
        <v>220011002056</v>
      </c>
      <c t="s" s="136" r="B10295">
        <v>14174</v>
      </c>
      <c t="s" s="136" r="C10295">
        <v>281</v>
      </c>
      <c t="s" s="136" r="D10295">
        <v>281</v>
      </c>
      <c t="s" s="136" r="E10295">
        <v>14180</v>
      </c>
      <c s="150" r="F10295"/>
    </row>
    <row r="10296">
      <c s="113" r="A10296">
        <v>220011022324</v>
      </c>
      <c t="s" s="136" r="B10296">
        <v>14174</v>
      </c>
      <c t="s" s="136" r="C10296">
        <v>281</v>
      </c>
      <c t="s" s="136" r="D10296">
        <v>281</v>
      </c>
      <c t="s" s="136" r="E10296">
        <v>14181</v>
      </c>
      <c s="150" r="F10296"/>
    </row>
    <row r="10297">
      <c s="113" r="A10297">
        <v>420011023516</v>
      </c>
      <c t="s" s="136" r="B10297">
        <v>14174</v>
      </c>
      <c t="s" s="136" r="C10297">
        <v>281</v>
      </c>
      <c t="s" s="136" r="D10297">
        <v>281</v>
      </c>
      <c t="s" s="136" r="E10297">
        <v>14182</v>
      </c>
      <c s="150" r="F10297"/>
    </row>
    <row r="10298">
      <c s="113" r="A10298">
        <v>120011002043</v>
      </c>
      <c t="s" s="136" r="B10298">
        <v>14174</v>
      </c>
      <c t="s" s="136" r="C10298">
        <v>281</v>
      </c>
      <c t="s" s="136" r="D10298">
        <v>281</v>
      </c>
      <c t="s" s="136" r="E10298">
        <v>14183</v>
      </c>
      <c s="150" r="F10298"/>
    </row>
    <row r="10299">
      <c s="113" r="A10299">
        <v>220011000347</v>
      </c>
      <c t="s" s="136" r="B10299">
        <v>14174</v>
      </c>
      <c t="s" s="136" r="C10299">
        <v>281</v>
      </c>
      <c t="s" s="136" r="D10299">
        <v>281</v>
      </c>
      <c t="s" s="136" r="E10299">
        <v>14184</v>
      </c>
      <c s="150" r="F10299"/>
    </row>
    <row r="10300">
      <c s="113" r="A10300">
        <v>220011000428</v>
      </c>
      <c t="s" s="136" r="B10300">
        <v>14174</v>
      </c>
      <c t="s" s="136" r="C10300">
        <v>281</v>
      </c>
      <c t="s" s="136" r="D10300">
        <v>281</v>
      </c>
      <c t="s" s="136" r="E10300">
        <v>14185</v>
      </c>
      <c s="150" r="F10300"/>
    </row>
    <row r="10301">
      <c s="113" r="A10301">
        <v>220011001246</v>
      </c>
      <c t="s" s="136" r="B10301">
        <v>14174</v>
      </c>
      <c t="s" s="136" r="C10301">
        <v>281</v>
      </c>
      <c t="s" s="136" r="D10301">
        <v>281</v>
      </c>
      <c t="s" s="136" r="E10301">
        <v>14186</v>
      </c>
      <c s="150" r="F10301"/>
    </row>
    <row r="10302">
      <c s="113" r="A10302">
        <v>220011000045</v>
      </c>
      <c t="s" s="136" r="B10302">
        <v>14174</v>
      </c>
      <c t="s" s="136" r="C10302">
        <v>281</v>
      </c>
      <c t="s" s="136" r="D10302">
        <v>281</v>
      </c>
      <c t="s" s="136" r="E10302">
        <v>14187</v>
      </c>
      <c s="150" r="F10302"/>
    </row>
    <row r="10303">
      <c s="113" r="A10303">
        <v>220011000096</v>
      </c>
      <c t="s" s="136" r="B10303">
        <v>14174</v>
      </c>
      <c t="s" s="136" r="C10303">
        <v>281</v>
      </c>
      <c t="s" s="136" r="D10303">
        <v>281</v>
      </c>
      <c t="s" s="136" r="E10303">
        <v>14188</v>
      </c>
      <c s="150" r="F10303"/>
    </row>
    <row r="10304">
      <c s="113" r="A10304">
        <v>220011000266</v>
      </c>
      <c t="s" s="136" r="B10304">
        <v>14174</v>
      </c>
      <c t="s" s="136" r="C10304">
        <v>281</v>
      </c>
      <c t="s" s="136" r="D10304">
        <v>281</v>
      </c>
      <c t="s" s="136" r="E10304">
        <v>5788</v>
      </c>
      <c s="150" r="F10304"/>
    </row>
    <row r="10305">
      <c s="113" r="A10305">
        <v>220011000312</v>
      </c>
      <c t="s" s="136" r="B10305">
        <v>14174</v>
      </c>
      <c t="s" s="136" r="C10305">
        <v>281</v>
      </c>
      <c t="s" s="136" r="D10305">
        <v>281</v>
      </c>
      <c t="s" s="136" r="E10305">
        <v>14189</v>
      </c>
      <c s="150" r="F10305"/>
    </row>
    <row r="10306">
      <c s="113" r="A10306">
        <v>220011000967</v>
      </c>
      <c t="s" s="136" r="B10306">
        <v>14174</v>
      </c>
      <c t="s" s="136" r="C10306">
        <v>281</v>
      </c>
      <c t="s" s="136" r="D10306">
        <v>281</v>
      </c>
      <c t="s" s="136" r="E10306">
        <v>14190</v>
      </c>
      <c s="150" r="F10306"/>
    </row>
    <row r="10307">
      <c s="113" r="A10307">
        <v>220011001254</v>
      </c>
      <c t="s" s="136" r="B10307">
        <v>14174</v>
      </c>
      <c t="s" s="136" r="C10307">
        <v>281</v>
      </c>
      <c t="s" s="136" r="D10307">
        <v>281</v>
      </c>
      <c t="s" s="136" r="E10307">
        <v>14191</v>
      </c>
      <c s="150" r="F10307"/>
    </row>
    <row r="10308">
      <c s="113" r="A10308">
        <v>220011001505</v>
      </c>
      <c t="s" s="136" r="B10308">
        <v>14174</v>
      </c>
      <c t="s" s="136" r="C10308">
        <v>281</v>
      </c>
      <c t="s" s="136" r="D10308">
        <v>281</v>
      </c>
      <c t="s" s="136" r="E10308">
        <v>14192</v>
      </c>
      <c s="150" r="F10308"/>
    </row>
    <row r="10309">
      <c s="113" r="A10309">
        <v>220011002170</v>
      </c>
      <c t="s" s="136" r="B10309">
        <v>14174</v>
      </c>
      <c t="s" s="136" r="C10309">
        <v>281</v>
      </c>
      <c t="s" s="136" r="D10309">
        <v>281</v>
      </c>
      <c t="s" s="136" r="E10309">
        <v>14193</v>
      </c>
      <c s="150" r="F10309"/>
    </row>
    <row r="10310">
      <c s="113" r="A10310">
        <v>220011000851</v>
      </c>
      <c t="s" s="136" r="B10310">
        <v>14174</v>
      </c>
      <c t="s" s="136" r="C10310">
        <v>281</v>
      </c>
      <c t="s" s="136" r="D10310">
        <v>281</v>
      </c>
      <c t="s" s="136" r="E10310">
        <v>14194</v>
      </c>
      <c s="150" r="F10310"/>
    </row>
    <row r="10311">
      <c s="113" r="A10311">
        <v>220011001386</v>
      </c>
      <c t="s" s="136" r="B10311">
        <v>14174</v>
      </c>
      <c t="s" s="136" r="C10311">
        <v>281</v>
      </c>
      <c t="s" s="136" r="D10311">
        <v>281</v>
      </c>
      <c t="s" s="136" r="E10311">
        <v>14195</v>
      </c>
      <c s="150" r="F10311"/>
    </row>
    <row r="10312">
      <c s="113" r="A10312">
        <v>220013000310</v>
      </c>
      <c t="s" s="136" r="B10312">
        <v>14196</v>
      </c>
      <c t="s" s="136" r="C10312">
        <v>281</v>
      </c>
      <c t="s" s="136" r="D10312">
        <v>281</v>
      </c>
      <c t="s" s="136" r="E10312">
        <v>14197</v>
      </c>
      <c s="150" r="F10312"/>
    </row>
    <row r="10313">
      <c s="113" r="A10313">
        <v>220013001936</v>
      </c>
      <c t="s" s="136" r="B10313">
        <v>14196</v>
      </c>
      <c t="s" s="136" r="C10313">
        <v>281</v>
      </c>
      <c t="s" s="136" r="D10313">
        <v>281</v>
      </c>
      <c t="s" s="136" r="E10313">
        <v>14198</v>
      </c>
      <c s="150" r="F10313"/>
    </row>
    <row r="10314">
      <c s="113" r="A10314">
        <v>220013022810</v>
      </c>
      <c t="s" s="136" r="B10314">
        <v>14196</v>
      </c>
      <c t="s" s="136" r="C10314">
        <v>281</v>
      </c>
      <c t="s" s="136" r="D10314">
        <v>281</v>
      </c>
      <c t="s" s="136" r="E10314">
        <v>14199</v>
      </c>
      <c s="150" r="F10314"/>
    </row>
    <row r="10315">
      <c s="113" r="A10315">
        <v>220032000037</v>
      </c>
      <c t="s" s="136" r="B10315">
        <v>14200</v>
      </c>
      <c t="s" s="136" r="C10315">
        <v>281</v>
      </c>
      <c t="s" s="136" r="D10315">
        <v>281</v>
      </c>
      <c t="s" s="136" r="E10315">
        <v>14201</v>
      </c>
      <c s="150" r="F10315"/>
    </row>
    <row r="10316">
      <c s="113" r="A10316">
        <v>220032000061</v>
      </c>
      <c t="s" s="136" r="B10316">
        <v>14200</v>
      </c>
      <c t="s" s="136" r="C10316">
        <v>281</v>
      </c>
      <c t="s" s="136" r="D10316">
        <v>281</v>
      </c>
      <c t="s" s="136" r="E10316">
        <v>14202</v>
      </c>
      <c s="150" r="F10316"/>
    </row>
    <row r="10317">
      <c s="113" r="A10317">
        <v>220032000436</v>
      </c>
      <c t="s" s="136" r="B10317">
        <v>14200</v>
      </c>
      <c t="s" s="136" r="C10317">
        <v>281</v>
      </c>
      <c t="s" s="136" r="D10317">
        <v>281</v>
      </c>
      <c t="s" s="136" r="E10317">
        <v>14203</v>
      </c>
      <c s="150" r="F10317"/>
    </row>
    <row r="10318">
      <c s="113" r="A10318">
        <v>220032000681</v>
      </c>
      <c t="s" s="136" r="B10318">
        <v>14200</v>
      </c>
      <c t="s" s="136" r="C10318">
        <v>281</v>
      </c>
      <c t="s" s="136" r="D10318">
        <v>281</v>
      </c>
      <c t="s" s="136" r="E10318">
        <v>14204</v>
      </c>
      <c s="150" r="F10318"/>
    </row>
    <row r="10319">
      <c s="113" r="A10319">
        <v>220032000819</v>
      </c>
      <c t="s" s="136" r="B10319">
        <v>14200</v>
      </c>
      <c t="s" s="136" r="C10319">
        <v>281</v>
      </c>
      <c t="s" s="136" r="D10319">
        <v>281</v>
      </c>
      <c t="s" s="136" r="E10319">
        <v>14205</v>
      </c>
      <c s="150" r="F10319"/>
    </row>
    <row r="10320">
      <c s="113" r="A10320">
        <v>220032009492</v>
      </c>
      <c t="s" s="136" r="B10320">
        <v>14200</v>
      </c>
      <c t="s" s="136" r="C10320">
        <v>281</v>
      </c>
      <c t="s" s="136" r="D10320">
        <v>281</v>
      </c>
      <c t="s" s="136" r="E10320">
        <v>14206</v>
      </c>
      <c s="150" r="F10320"/>
    </row>
    <row r="10321">
      <c s="113" r="A10321">
        <v>220032000355</v>
      </c>
      <c t="s" s="136" r="B10321">
        <v>14200</v>
      </c>
      <c t="s" s="136" r="C10321">
        <v>281</v>
      </c>
      <c t="s" s="136" r="D10321">
        <v>281</v>
      </c>
      <c t="s" s="136" r="E10321">
        <v>14207</v>
      </c>
      <c s="150" r="F10321"/>
    </row>
    <row r="10322">
      <c s="113" r="A10322">
        <v>220032000762</v>
      </c>
      <c t="s" s="136" r="B10322">
        <v>14200</v>
      </c>
      <c t="s" s="136" r="C10322">
        <v>281</v>
      </c>
      <c t="s" s="136" r="D10322">
        <v>281</v>
      </c>
      <c t="s" s="136" r="E10322">
        <v>14208</v>
      </c>
      <c s="150" r="F10322"/>
    </row>
    <row r="10323">
      <c s="50" r="A10323">
        <v>220060000051</v>
      </c>
      <c t="s" s="103" r="B10323">
        <v>6691</v>
      </c>
      <c t="s" s="103" r="C10323">
        <v>4886</v>
      </c>
      <c t="s" s="103" r="D10323">
        <v>281</v>
      </c>
      <c t="s" s="103" r="E10323">
        <v>14209</v>
      </c>
      <c s="150" r="F10323"/>
    </row>
    <row r="10324">
      <c s="50" r="A10324">
        <v>220060003327</v>
      </c>
      <c t="s" s="103" r="B10324">
        <v>6691</v>
      </c>
      <c t="s" s="103" r="C10324">
        <v>4886</v>
      </c>
      <c t="s" s="103" r="D10324">
        <v>281</v>
      </c>
      <c t="s" s="103" r="E10324">
        <v>14210</v>
      </c>
      <c s="150" r="F10324"/>
    </row>
    <row r="10325">
      <c s="50" r="A10325">
        <v>120060000170</v>
      </c>
      <c t="s" s="103" r="B10325">
        <v>6691</v>
      </c>
      <c t="s" s="103" r="C10325">
        <v>4886</v>
      </c>
      <c t="s" s="103" r="D10325">
        <v>281</v>
      </c>
      <c t="s" s="103" r="E10325">
        <v>14211</v>
      </c>
      <c s="150" r="F10325"/>
    </row>
    <row r="10326">
      <c s="50" r="A10326">
        <v>120060000172</v>
      </c>
      <c t="s" s="103" r="B10326">
        <v>6691</v>
      </c>
      <c t="s" s="103" r="C10326">
        <v>4886</v>
      </c>
      <c t="s" s="103" r="D10326">
        <v>281</v>
      </c>
      <c t="s" s="103" r="E10326">
        <v>14212</v>
      </c>
      <c s="150" r="F10326"/>
    </row>
    <row r="10327">
      <c s="50" r="A10327">
        <v>120060000153</v>
      </c>
      <c t="s" s="103" r="B10327">
        <v>6691</v>
      </c>
      <c t="s" s="103" r="C10327">
        <v>4886</v>
      </c>
      <c t="s" s="103" r="D10327">
        <v>281</v>
      </c>
      <c t="s" s="103" r="E10327">
        <v>6655</v>
      </c>
      <c s="150" r="F10327"/>
    </row>
    <row r="10328">
      <c s="113" r="A10328">
        <v>220175000399</v>
      </c>
      <c t="s" s="136" r="B10328">
        <v>6695</v>
      </c>
      <c t="s" s="136" r="C10328">
        <v>281</v>
      </c>
      <c t="s" s="136" r="D10328">
        <v>281</v>
      </c>
      <c t="s" s="136" r="E10328">
        <v>14213</v>
      </c>
      <c s="150" r="F10328"/>
    </row>
    <row r="10329">
      <c s="113" r="A10329">
        <v>220175000470</v>
      </c>
      <c t="s" s="136" r="B10329">
        <v>6695</v>
      </c>
      <c t="s" s="136" r="C10329">
        <v>281</v>
      </c>
      <c t="s" s="136" r="D10329">
        <v>281</v>
      </c>
      <c t="s" s="136" r="E10329">
        <v>14214</v>
      </c>
      <c s="150" r="F10329"/>
    </row>
    <row r="10330">
      <c s="113" r="A10330">
        <v>220175001255</v>
      </c>
      <c t="s" s="136" r="B10330">
        <v>6695</v>
      </c>
      <c t="s" s="136" r="C10330">
        <v>281</v>
      </c>
      <c t="s" s="136" r="D10330">
        <v>281</v>
      </c>
      <c t="s" s="136" r="E10330">
        <v>14215</v>
      </c>
      <c s="150" r="F10330"/>
    </row>
    <row r="10331">
      <c s="113" r="A10331">
        <v>220175000542</v>
      </c>
      <c t="s" s="136" r="B10331">
        <v>6695</v>
      </c>
      <c t="s" s="136" r="C10331">
        <v>281</v>
      </c>
      <c t="s" s="136" r="D10331">
        <v>281</v>
      </c>
      <c t="s" s="136" r="E10331">
        <v>14216</v>
      </c>
      <c s="150" r="F10331"/>
    </row>
    <row r="10332">
      <c s="113" r="A10332">
        <v>220175000747</v>
      </c>
      <c t="s" s="136" r="B10332">
        <v>6695</v>
      </c>
      <c t="s" s="136" r="C10332">
        <v>281</v>
      </c>
      <c t="s" s="136" r="D10332">
        <v>281</v>
      </c>
      <c t="s" s="136" r="E10332">
        <v>14217</v>
      </c>
      <c s="150" r="F10332"/>
    </row>
    <row r="10333">
      <c s="113" r="A10333">
        <v>220175001646</v>
      </c>
      <c t="s" s="136" r="B10333">
        <v>6695</v>
      </c>
      <c t="s" s="136" r="C10333">
        <v>281</v>
      </c>
      <c t="s" s="136" r="D10333">
        <v>281</v>
      </c>
      <c t="s" s="136" r="E10333">
        <v>14218</v>
      </c>
      <c s="150" r="F10333"/>
    </row>
    <row r="10334">
      <c s="113" r="A10334">
        <v>420175001301</v>
      </c>
      <c t="s" s="136" r="B10334">
        <v>6695</v>
      </c>
      <c t="s" s="136" r="C10334">
        <v>281</v>
      </c>
      <c t="s" s="136" r="D10334">
        <v>281</v>
      </c>
      <c t="s" s="136" r="E10334">
        <v>14219</v>
      </c>
      <c s="150" r="F10334"/>
    </row>
    <row r="10335">
      <c s="113" r="A10335">
        <v>220175017801</v>
      </c>
      <c t="s" s="136" r="B10335">
        <v>6695</v>
      </c>
      <c t="s" s="136" r="C10335">
        <v>281</v>
      </c>
      <c t="s" s="136" r="D10335">
        <v>281</v>
      </c>
      <c t="s" s="136" r="E10335">
        <v>2634</v>
      </c>
      <c s="150" r="F10335"/>
    </row>
    <row r="10336">
      <c s="113" r="A10336">
        <v>220178000063</v>
      </c>
      <c t="s" s="136" r="B10336">
        <v>14220</v>
      </c>
      <c t="s" s="136" r="C10336">
        <v>281</v>
      </c>
      <c t="s" s="136" r="D10336">
        <v>281</v>
      </c>
      <c t="s" s="136" r="E10336">
        <v>14221</v>
      </c>
      <c s="150" r="F10336"/>
    </row>
    <row r="10337">
      <c s="113" r="A10337">
        <v>220178000152</v>
      </c>
      <c t="s" s="136" r="B10337">
        <v>14220</v>
      </c>
      <c t="s" s="136" r="C10337">
        <v>281</v>
      </c>
      <c t="s" s="136" r="D10337">
        <v>281</v>
      </c>
      <c t="s" s="136" r="E10337">
        <v>14222</v>
      </c>
      <c s="150" r="F10337"/>
    </row>
    <row r="10338">
      <c s="113" r="A10338">
        <v>220178001060</v>
      </c>
      <c t="s" s="136" r="B10338">
        <v>14220</v>
      </c>
      <c t="s" s="136" r="C10338">
        <v>281</v>
      </c>
      <c t="s" s="136" r="D10338">
        <v>281</v>
      </c>
      <c t="s" s="136" r="E10338">
        <v>14223</v>
      </c>
      <c s="150" r="F10338"/>
    </row>
    <row r="10339">
      <c s="113" r="A10339">
        <v>220178001230</v>
      </c>
      <c t="s" s="136" r="B10339">
        <v>14220</v>
      </c>
      <c t="s" s="136" r="C10339">
        <v>281</v>
      </c>
      <c t="s" s="136" r="D10339">
        <v>281</v>
      </c>
      <c t="s" s="136" r="E10339">
        <v>14224</v>
      </c>
      <c s="150" r="F10339"/>
    </row>
    <row r="10340">
      <c s="113" r="A10340">
        <v>220178000187</v>
      </c>
      <c t="s" s="136" r="B10340">
        <v>14220</v>
      </c>
      <c t="s" s="136" r="C10340">
        <v>281</v>
      </c>
      <c t="s" s="136" r="D10340">
        <v>281</v>
      </c>
      <c t="s" s="136" r="E10340">
        <v>14225</v>
      </c>
      <c s="150" r="F10340"/>
    </row>
    <row r="10341">
      <c s="113" r="A10341">
        <v>220178000217</v>
      </c>
      <c t="s" s="136" r="B10341">
        <v>14220</v>
      </c>
      <c t="s" s="136" r="C10341">
        <v>281</v>
      </c>
      <c t="s" s="136" r="D10341">
        <v>281</v>
      </c>
      <c t="s" s="136" r="E10341">
        <v>14226</v>
      </c>
      <c s="150" r="F10341"/>
    </row>
    <row r="10342">
      <c s="113" r="A10342">
        <v>220178015249</v>
      </c>
      <c t="s" s="136" r="B10342">
        <v>14220</v>
      </c>
      <c t="s" s="136" r="C10342">
        <v>281</v>
      </c>
      <c t="s" s="136" r="D10342">
        <v>281</v>
      </c>
      <c t="s" s="136" r="E10342">
        <v>14227</v>
      </c>
      <c s="150" r="F10342"/>
    </row>
    <row r="10343">
      <c s="113" r="A10343">
        <v>220228000451</v>
      </c>
      <c t="s" s="136" r="B10343">
        <v>14228</v>
      </c>
      <c t="s" s="136" r="C10343">
        <v>281</v>
      </c>
      <c t="s" s="136" r="D10343">
        <v>281</v>
      </c>
      <c t="s" s="136" r="E10343">
        <v>5179</v>
      </c>
      <c s="150" r="F10343"/>
    </row>
    <row r="10344">
      <c s="113" r="A10344">
        <v>220228000655</v>
      </c>
      <c t="s" s="136" r="B10344">
        <v>14228</v>
      </c>
      <c t="s" s="136" r="C10344">
        <v>281</v>
      </c>
      <c t="s" s="136" r="D10344">
        <v>281</v>
      </c>
      <c t="s" s="136" r="E10344">
        <v>14229</v>
      </c>
      <c s="150" r="F10344"/>
    </row>
    <row r="10345">
      <c s="50" r="A10345">
        <v>220238017246</v>
      </c>
      <c t="s" s="103" r="B10345">
        <v>6723</v>
      </c>
      <c t="s" s="103" r="C10345">
        <v>4886</v>
      </c>
      <c t="s" s="103" r="D10345">
        <v>281</v>
      </c>
      <c t="s" s="103" r="E10345">
        <v>14230</v>
      </c>
      <c s="150" r="F10345"/>
    </row>
    <row r="10346">
      <c s="113" r="A10346">
        <v>220250000022</v>
      </c>
      <c t="s" s="136" r="B10346">
        <v>5326</v>
      </c>
      <c t="s" s="136" r="C10346">
        <v>281</v>
      </c>
      <c t="s" s="136" r="D10346">
        <v>281</v>
      </c>
      <c t="s" s="136" r="E10346">
        <v>14227</v>
      </c>
      <c s="150" r="F10346"/>
    </row>
    <row r="10347">
      <c s="113" r="A10347">
        <v>220250000189</v>
      </c>
      <c t="s" s="136" r="B10347">
        <v>5326</v>
      </c>
      <c t="s" s="136" r="C10347">
        <v>281</v>
      </c>
      <c t="s" s="136" r="D10347">
        <v>281</v>
      </c>
      <c t="s" s="136" r="E10347">
        <v>14231</v>
      </c>
      <c s="150" r="F10347"/>
    </row>
    <row r="10348">
      <c s="113" r="A10348">
        <v>220250000052</v>
      </c>
      <c t="s" s="136" r="B10348">
        <v>5326</v>
      </c>
      <c t="s" s="136" r="C10348">
        <v>281</v>
      </c>
      <c t="s" s="136" r="D10348">
        <v>281</v>
      </c>
      <c t="s" s="136" r="E10348">
        <v>14232</v>
      </c>
      <c s="150" r="F10348"/>
    </row>
    <row r="10349">
      <c s="113" r="A10349">
        <v>220250000154</v>
      </c>
      <c t="s" s="136" r="B10349">
        <v>5326</v>
      </c>
      <c t="s" s="136" r="C10349">
        <v>281</v>
      </c>
      <c t="s" s="136" r="D10349">
        <v>281</v>
      </c>
      <c t="s" s="136" r="E10349">
        <v>14233</v>
      </c>
      <c s="150" r="F10349"/>
    </row>
    <row r="10350">
      <c s="113" r="A10350">
        <v>220250000405</v>
      </c>
      <c t="s" s="136" r="B10350">
        <v>5326</v>
      </c>
      <c t="s" s="136" r="C10350">
        <v>281</v>
      </c>
      <c t="s" s="136" r="D10350">
        <v>281</v>
      </c>
      <c t="s" s="136" r="E10350">
        <v>14234</v>
      </c>
      <c s="150" r="F10350"/>
    </row>
    <row r="10351">
      <c s="113" r="A10351">
        <v>220250000413</v>
      </c>
      <c t="s" s="136" r="B10351">
        <v>5326</v>
      </c>
      <c t="s" s="136" r="C10351">
        <v>281</v>
      </c>
      <c t="s" s="136" r="D10351">
        <v>281</v>
      </c>
      <c t="s" s="136" r="E10351">
        <v>14235</v>
      </c>
      <c s="150" r="F10351"/>
    </row>
    <row r="10352">
      <c s="113" r="A10352">
        <v>220250000464</v>
      </c>
      <c t="s" s="136" r="B10352">
        <v>5326</v>
      </c>
      <c t="s" s="136" r="C10352">
        <v>281</v>
      </c>
      <c t="s" s="136" r="D10352">
        <v>281</v>
      </c>
      <c t="s" s="136" r="E10352">
        <v>14236</v>
      </c>
      <c s="150" r="F10352"/>
    </row>
    <row r="10353">
      <c s="113" r="A10353">
        <v>220250000570</v>
      </c>
      <c t="s" s="136" r="B10353">
        <v>5326</v>
      </c>
      <c t="s" s="136" r="C10353">
        <v>281</v>
      </c>
      <c t="s" s="136" r="D10353">
        <v>281</v>
      </c>
      <c t="s" s="136" r="E10353">
        <v>14237</v>
      </c>
      <c s="150" r="F10353"/>
    </row>
    <row r="10354">
      <c s="113" r="A10354">
        <v>220250006128</v>
      </c>
      <c t="s" s="136" r="B10354">
        <v>5326</v>
      </c>
      <c t="s" s="136" r="C10354">
        <v>281</v>
      </c>
      <c t="s" s="136" r="D10354">
        <v>281</v>
      </c>
      <c t="s" s="136" r="E10354">
        <v>14238</v>
      </c>
      <c s="150" r="F10354"/>
    </row>
    <row r="10355">
      <c s="113" r="A10355">
        <v>220383000050</v>
      </c>
      <c t="s" s="136" r="B10355">
        <v>10279</v>
      </c>
      <c t="s" s="136" r="C10355">
        <v>281</v>
      </c>
      <c t="s" s="136" r="D10355">
        <v>281</v>
      </c>
      <c t="s" s="136" r="E10355">
        <v>2640</v>
      </c>
      <c s="150" r="F10355"/>
    </row>
    <row r="10356">
      <c s="113" r="A10356">
        <v>220383000432</v>
      </c>
      <c t="s" s="136" r="B10356">
        <v>10279</v>
      </c>
      <c t="s" s="136" r="C10356">
        <v>281</v>
      </c>
      <c t="s" s="136" r="D10356">
        <v>281</v>
      </c>
      <c t="s" s="136" r="E10356">
        <v>14239</v>
      </c>
      <c s="150" r="F10356"/>
    </row>
    <row r="10357">
      <c s="113" r="A10357">
        <v>220383000556</v>
      </c>
      <c t="s" s="136" r="B10357">
        <v>10279</v>
      </c>
      <c t="s" s="136" r="C10357">
        <v>281</v>
      </c>
      <c t="s" s="136" r="D10357">
        <v>281</v>
      </c>
      <c t="s" s="136" r="E10357">
        <v>14240</v>
      </c>
      <c s="150" r="F10357"/>
    </row>
    <row r="10358">
      <c s="113" r="A10358">
        <v>220383008506</v>
      </c>
      <c t="s" s="136" r="B10358">
        <v>10279</v>
      </c>
      <c t="s" s="136" r="C10358">
        <v>281</v>
      </c>
      <c t="s" s="136" r="D10358">
        <v>281</v>
      </c>
      <c t="s" s="136" r="E10358">
        <v>14241</v>
      </c>
      <c s="150" r="F10358"/>
    </row>
    <row r="10359">
      <c s="113" r="A10359">
        <v>220383000084</v>
      </c>
      <c t="s" s="136" r="B10359">
        <v>10279</v>
      </c>
      <c t="s" s="136" r="C10359">
        <v>281</v>
      </c>
      <c t="s" s="136" r="D10359">
        <v>281</v>
      </c>
      <c t="s" s="136" r="E10359">
        <v>14242</v>
      </c>
      <c s="150" r="F10359"/>
    </row>
    <row r="10360">
      <c s="113" r="A10360">
        <v>220383000114</v>
      </c>
      <c t="s" s="136" r="B10360">
        <v>10279</v>
      </c>
      <c t="s" s="136" r="C10360">
        <v>281</v>
      </c>
      <c t="s" s="136" r="D10360">
        <v>281</v>
      </c>
      <c t="s" s="136" r="E10360">
        <v>14243</v>
      </c>
      <c s="150" r="F10360"/>
    </row>
    <row r="10361">
      <c s="113" r="A10361">
        <v>220383000327</v>
      </c>
      <c t="s" s="136" r="B10361">
        <v>10279</v>
      </c>
      <c t="s" s="136" r="C10361">
        <v>281</v>
      </c>
      <c t="s" s="136" r="D10361">
        <v>281</v>
      </c>
      <c t="s" s="136" r="E10361">
        <v>14244</v>
      </c>
      <c s="150" r="F10361"/>
    </row>
    <row r="10362">
      <c s="113" r="A10362">
        <v>220383000459</v>
      </c>
      <c t="s" s="136" r="B10362">
        <v>10279</v>
      </c>
      <c t="s" s="136" r="C10362">
        <v>281</v>
      </c>
      <c t="s" s="136" r="D10362">
        <v>281</v>
      </c>
      <c t="s" s="136" r="E10362">
        <v>14245</v>
      </c>
      <c s="150" r="F10362"/>
    </row>
    <row r="10363">
      <c s="113" r="A10363">
        <v>220383000700</v>
      </c>
      <c t="s" s="136" r="B10363">
        <v>10279</v>
      </c>
      <c t="s" s="136" r="C10363">
        <v>281</v>
      </c>
      <c t="s" s="136" r="D10363">
        <v>281</v>
      </c>
      <c t="s" s="136" r="E10363">
        <v>14246</v>
      </c>
      <c s="150" r="F10363"/>
    </row>
    <row r="10364">
      <c s="113" r="A10364">
        <v>220383008301</v>
      </c>
      <c t="s" s="136" r="B10364">
        <v>10279</v>
      </c>
      <c t="s" s="136" r="C10364">
        <v>281</v>
      </c>
      <c t="s" s="136" r="D10364">
        <v>281</v>
      </c>
      <c t="s" s="136" r="E10364">
        <v>5432</v>
      </c>
      <c s="150" r="F10364"/>
    </row>
    <row r="10365">
      <c s="113" r="A10365">
        <v>220383000165</v>
      </c>
      <c t="s" s="136" r="B10365">
        <v>10279</v>
      </c>
      <c t="s" s="136" r="C10365">
        <v>281</v>
      </c>
      <c t="s" s="136" r="D10365">
        <v>281</v>
      </c>
      <c t="s" s="136" r="E10365">
        <v>14247</v>
      </c>
      <c s="150" r="F10365"/>
    </row>
    <row r="10366">
      <c s="113" r="A10366">
        <v>220383000254</v>
      </c>
      <c t="s" s="136" r="B10366">
        <v>10279</v>
      </c>
      <c t="s" s="136" r="C10366">
        <v>281</v>
      </c>
      <c t="s" s="136" r="D10366">
        <v>281</v>
      </c>
      <c t="s" s="136" r="E10366">
        <v>14248</v>
      </c>
      <c s="150" r="F10366"/>
    </row>
    <row r="10367">
      <c s="113" r="A10367">
        <v>220383000289</v>
      </c>
      <c t="s" s="136" r="B10367">
        <v>10279</v>
      </c>
      <c t="s" s="136" r="C10367">
        <v>281</v>
      </c>
      <c t="s" s="136" r="D10367">
        <v>281</v>
      </c>
      <c t="s" s="136" r="E10367">
        <v>14249</v>
      </c>
      <c s="150" r="F10367"/>
    </row>
    <row r="10368">
      <c s="113" r="A10368">
        <v>220383000297</v>
      </c>
      <c t="s" s="136" r="B10368">
        <v>10279</v>
      </c>
      <c t="s" s="136" r="C10368">
        <v>281</v>
      </c>
      <c t="s" s="136" r="D10368">
        <v>281</v>
      </c>
      <c t="s" s="136" r="E10368">
        <v>14250</v>
      </c>
      <c s="150" r="F10368"/>
    </row>
    <row r="10369">
      <c s="113" r="A10369">
        <v>220383000769</v>
      </c>
      <c t="s" s="136" r="B10369">
        <v>10279</v>
      </c>
      <c t="s" s="136" r="C10369">
        <v>281</v>
      </c>
      <c t="s" s="136" r="D10369">
        <v>281</v>
      </c>
      <c t="s" s="136" r="E10369">
        <v>10314</v>
      </c>
      <c s="150" r="F10369"/>
    </row>
    <row r="10370">
      <c s="113" r="A10370">
        <v>220383000815</v>
      </c>
      <c t="s" s="136" r="B10370">
        <v>10279</v>
      </c>
      <c t="s" s="136" r="C10370">
        <v>281</v>
      </c>
      <c t="s" s="136" r="D10370">
        <v>281</v>
      </c>
      <c t="s" s="136" r="E10370">
        <v>14251</v>
      </c>
      <c s="150" r="F10370"/>
    </row>
    <row r="10371">
      <c s="113" r="A10371">
        <v>220383008310</v>
      </c>
      <c t="s" s="136" r="B10371">
        <v>10279</v>
      </c>
      <c t="s" s="136" r="C10371">
        <v>281</v>
      </c>
      <c t="s" s="136" r="D10371">
        <v>281</v>
      </c>
      <c t="s" s="136" r="E10371">
        <v>14252</v>
      </c>
      <c s="150" r="F10371"/>
    </row>
    <row r="10372">
      <c s="113" r="A10372">
        <v>220400000450</v>
      </c>
      <c t="s" s="136" r="B10372">
        <v>14253</v>
      </c>
      <c t="s" s="136" r="C10372">
        <v>281</v>
      </c>
      <c t="s" s="136" r="D10372">
        <v>281</v>
      </c>
      <c t="s" s="136" r="E10372">
        <v>14254</v>
      </c>
      <c s="150" r="F10372"/>
    </row>
    <row r="10373">
      <c s="113" r="A10373">
        <v>220400008345</v>
      </c>
      <c t="s" s="136" r="B10373">
        <v>14253</v>
      </c>
      <c t="s" s="136" r="C10373">
        <v>281</v>
      </c>
      <c t="s" s="136" r="D10373">
        <v>281</v>
      </c>
      <c t="s" s="136" r="E10373">
        <v>2643</v>
      </c>
      <c s="150" r="F10373"/>
    </row>
    <row r="10374">
      <c s="113" r="A10374">
        <v>120443002788</v>
      </c>
      <c t="s" s="136" r="B10374">
        <v>8592</v>
      </c>
      <c t="s" s="136" r="C10374">
        <v>281</v>
      </c>
      <c t="s" s="136" r="D10374">
        <v>281</v>
      </c>
      <c t="s" s="136" r="E10374">
        <v>14255</v>
      </c>
      <c s="150" r="F10374"/>
    </row>
    <row r="10375">
      <c s="113" r="A10375">
        <v>120443002800</v>
      </c>
      <c t="s" s="136" r="B10375">
        <v>8592</v>
      </c>
      <c t="s" s="136" r="C10375">
        <v>281</v>
      </c>
      <c t="s" s="136" r="D10375">
        <v>281</v>
      </c>
      <c t="s" s="136" r="E10375">
        <v>14256</v>
      </c>
      <c s="150" r="F10375"/>
    </row>
    <row r="10376">
      <c s="113" r="A10376">
        <v>220443000232</v>
      </c>
      <c t="s" s="136" r="B10376">
        <v>8592</v>
      </c>
      <c t="s" s="136" r="C10376">
        <v>281</v>
      </c>
      <c t="s" s="136" r="D10376">
        <v>281</v>
      </c>
      <c t="s" s="136" r="E10376">
        <v>14257</v>
      </c>
      <c s="150" r="F10376"/>
    </row>
    <row r="10377">
      <c s="113" r="A10377">
        <v>220443000259</v>
      </c>
      <c t="s" s="136" r="B10377">
        <v>8592</v>
      </c>
      <c t="s" s="136" r="C10377">
        <v>281</v>
      </c>
      <c t="s" s="136" r="D10377">
        <v>281</v>
      </c>
      <c t="s" s="136" r="E10377">
        <v>14258</v>
      </c>
      <c s="150" r="F10377"/>
    </row>
    <row r="10378">
      <c s="113" r="A10378">
        <v>220443000275</v>
      </c>
      <c t="s" s="136" r="B10378">
        <v>8592</v>
      </c>
      <c t="s" s="136" r="C10378">
        <v>281</v>
      </c>
      <c t="s" s="136" r="D10378">
        <v>281</v>
      </c>
      <c t="s" s="136" r="E10378">
        <v>14259</v>
      </c>
      <c s="150" r="F10378"/>
    </row>
    <row r="10379">
      <c s="113" r="A10379">
        <v>220443002791</v>
      </c>
      <c t="s" s="136" r="B10379">
        <v>8592</v>
      </c>
      <c t="s" s="136" r="C10379">
        <v>281</v>
      </c>
      <c t="s" s="136" r="D10379">
        <v>281</v>
      </c>
      <c t="s" s="136" r="E10379">
        <v>14260</v>
      </c>
      <c s="150" r="F10379"/>
    </row>
    <row r="10380">
      <c s="113" r="A10380">
        <v>220443002804</v>
      </c>
      <c t="s" s="136" r="B10380">
        <v>8592</v>
      </c>
      <c t="s" s="136" r="C10380">
        <v>281</v>
      </c>
      <c t="s" s="136" r="D10380">
        <v>281</v>
      </c>
      <c t="s" s="136" r="E10380">
        <v>14261</v>
      </c>
      <c s="150" r="F10380"/>
    </row>
    <row r="10381">
      <c s="113" r="A10381">
        <v>220443002812</v>
      </c>
      <c t="s" s="136" r="B10381">
        <v>8592</v>
      </c>
      <c t="s" s="136" r="C10381">
        <v>281</v>
      </c>
      <c t="s" s="136" r="D10381">
        <v>281</v>
      </c>
      <c t="s" s="136" r="E10381">
        <v>14262</v>
      </c>
      <c s="150" r="F10381"/>
    </row>
    <row r="10382">
      <c s="113" r="A10382">
        <v>220443002821</v>
      </c>
      <c t="s" s="136" r="B10382">
        <v>8592</v>
      </c>
      <c t="s" s="136" r="C10382">
        <v>281</v>
      </c>
      <c t="s" s="136" r="D10382">
        <v>281</v>
      </c>
      <c t="s" s="136" r="E10382">
        <v>14263</v>
      </c>
      <c s="150" r="F10382"/>
    </row>
    <row r="10383">
      <c s="113" r="A10383">
        <v>220517000159</v>
      </c>
      <c t="s" s="136" r="B10383">
        <v>14264</v>
      </c>
      <c t="s" s="136" r="C10383">
        <v>281</v>
      </c>
      <c t="s" s="136" r="D10383">
        <v>281</v>
      </c>
      <c t="s" s="136" r="E10383">
        <v>14265</v>
      </c>
      <c s="150" r="F10383"/>
    </row>
    <row r="10384">
      <c s="113" r="A10384">
        <v>220517000990</v>
      </c>
      <c t="s" s="136" r="B10384">
        <v>14264</v>
      </c>
      <c t="s" s="136" r="C10384">
        <v>281</v>
      </c>
      <c t="s" s="136" r="D10384">
        <v>281</v>
      </c>
      <c t="s" s="136" r="E10384">
        <v>14266</v>
      </c>
      <c s="150" r="F10384"/>
    </row>
    <row r="10385">
      <c s="113" r="A10385">
        <v>220517001082</v>
      </c>
      <c t="s" s="136" r="B10385">
        <v>14264</v>
      </c>
      <c t="s" s="136" r="C10385">
        <v>281</v>
      </c>
      <c t="s" s="136" r="D10385">
        <v>281</v>
      </c>
      <c t="s" s="136" r="E10385">
        <v>14267</v>
      </c>
      <c s="150" r="F10385"/>
    </row>
    <row r="10386">
      <c s="113" r="A10386">
        <v>420517000905</v>
      </c>
      <c t="s" s="136" r="B10386">
        <v>14264</v>
      </c>
      <c t="s" s="136" r="C10386">
        <v>281</v>
      </c>
      <c t="s" s="136" r="D10386">
        <v>281</v>
      </c>
      <c t="s" s="136" r="E10386">
        <v>14268</v>
      </c>
      <c s="150" r="F10386"/>
    </row>
    <row r="10387">
      <c s="113" r="A10387">
        <v>220550000016</v>
      </c>
      <c t="s" s="136" r="B10387">
        <v>14269</v>
      </c>
      <c t="s" s="136" r="C10387">
        <v>281</v>
      </c>
      <c t="s" s="136" r="D10387">
        <v>281</v>
      </c>
      <c t="s" s="136" r="E10387">
        <v>14270</v>
      </c>
      <c s="150" r="F10387"/>
    </row>
    <row r="10388">
      <c s="113" r="A10388">
        <v>220550000041</v>
      </c>
      <c t="s" s="136" r="B10388">
        <v>14269</v>
      </c>
      <c t="s" s="136" r="C10388">
        <v>281</v>
      </c>
      <c t="s" s="136" r="D10388">
        <v>281</v>
      </c>
      <c t="s" s="136" r="E10388">
        <v>14271</v>
      </c>
      <c s="150" r="F10388"/>
    </row>
    <row r="10389">
      <c s="113" r="A10389">
        <v>220550000415</v>
      </c>
      <c t="s" s="136" r="B10389">
        <v>14269</v>
      </c>
      <c t="s" s="136" r="C10389">
        <v>281</v>
      </c>
      <c t="s" s="136" r="D10389">
        <v>281</v>
      </c>
      <c t="s" s="136" r="E10389">
        <v>14272</v>
      </c>
      <c s="150" r="F10389"/>
    </row>
    <row r="10390">
      <c s="113" r="A10390">
        <v>220550000474</v>
      </c>
      <c t="s" s="136" r="B10390">
        <v>14269</v>
      </c>
      <c t="s" s="136" r="C10390">
        <v>281</v>
      </c>
      <c t="s" s="136" r="D10390">
        <v>281</v>
      </c>
      <c t="s" s="136" r="E10390">
        <v>14273</v>
      </c>
      <c s="150" r="F10390"/>
    </row>
    <row r="10391">
      <c s="113" r="A10391">
        <v>220550000491</v>
      </c>
      <c t="s" s="136" r="B10391">
        <v>14174</v>
      </c>
      <c t="s" s="136" r="C10391">
        <v>281</v>
      </c>
      <c t="s" s="136" r="D10391">
        <v>281</v>
      </c>
      <c t="s" s="136" r="E10391">
        <v>14274</v>
      </c>
      <c s="150" r="F10391"/>
    </row>
    <row r="10392">
      <c s="113" r="A10392">
        <v>220550000521</v>
      </c>
      <c t="s" s="136" r="B10392">
        <v>14269</v>
      </c>
      <c t="s" s="136" r="C10392">
        <v>281</v>
      </c>
      <c t="s" s="136" r="D10392">
        <v>281</v>
      </c>
      <c t="s" s="136" r="E10392">
        <v>14275</v>
      </c>
      <c s="150" r="F10392"/>
    </row>
    <row r="10393">
      <c s="113" r="A10393">
        <v>420550000147</v>
      </c>
      <c t="s" s="136" r="B10393">
        <v>14269</v>
      </c>
      <c t="s" s="136" r="C10393">
        <v>281</v>
      </c>
      <c t="s" s="136" r="D10393">
        <v>281</v>
      </c>
      <c t="s" s="136" r="E10393">
        <v>14276</v>
      </c>
      <c s="150" r="F10393"/>
    </row>
    <row r="10394">
      <c s="113" r="A10394">
        <v>420550000148</v>
      </c>
      <c t="s" s="136" r="B10394">
        <v>14269</v>
      </c>
      <c t="s" s="136" r="C10394">
        <v>281</v>
      </c>
      <c t="s" s="136" r="D10394">
        <v>281</v>
      </c>
      <c t="s" s="136" r="E10394">
        <v>14277</v>
      </c>
      <c s="150" r="F10394"/>
    </row>
    <row r="10395">
      <c s="113" r="A10395">
        <v>220550000067</v>
      </c>
      <c t="s" s="136" r="B10395">
        <v>14269</v>
      </c>
      <c t="s" s="136" r="C10395">
        <v>281</v>
      </c>
      <c t="s" s="136" r="D10395">
        <v>281</v>
      </c>
      <c t="s" s="136" r="E10395">
        <v>14278</v>
      </c>
      <c s="150" r="F10395"/>
    </row>
    <row r="10396">
      <c s="113" r="A10396">
        <v>220614000007</v>
      </c>
      <c t="s" s="136" r="B10396">
        <v>14279</v>
      </c>
      <c t="s" s="136" r="C10396">
        <v>281</v>
      </c>
      <c t="s" s="136" r="D10396">
        <v>281</v>
      </c>
      <c t="s" s="136" r="E10396">
        <v>14280</v>
      </c>
      <c s="150" r="F10396"/>
    </row>
    <row r="10397">
      <c s="113" r="A10397">
        <v>220614000431</v>
      </c>
      <c t="s" s="136" r="B10397">
        <v>14279</v>
      </c>
      <c t="s" s="136" r="C10397">
        <v>281</v>
      </c>
      <c t="s" s="136" r="D10397">
        <v>281</v>
      </c>
      <c t="s" s="136" r="E10397">
        <v>14281</v>
      </c>
      <c s="150" r="F10397"/>
    </row>
    <row r="10398">
      <c s="113" r="A10398">
        <v>220614000937</v>
      </c>
      <c t="s" s="136" r="B10398">
        <v>14279</v>
      </c>
      <c t="s" s="136" r="C10398">
        <v>281</v>
      </c>
      <c t="s" s="136" r="D10398">
        <v>281</v>
      </c>
      <c t="s" s="136" r="E10398">
        <v>14282</v>
      </c>
      <c s="150" r="F10398"/>
    </row>
    <row r="10399">
      <c s="113" r="A10399">
        <v>220614001259</v>
      </c>
      <c t="s" s="136" r="B10399">
        <v>14279</v>
      </c>
      <c t="s" s="136" r="C10399">
        <v>281</v>
      </c>
      <c t="s" s="136" r="D10399">
        <v>281</v>
      </c>
      <c t="s" s="136" r="E10399">
        <v>14283</v>
      </c>
      <c s="150" r="F10399"/>
    </row>
    <row r="10400">
      <c s="113" r="A10400">
        <v>220614001305</v>
      </c>
      <c t="s" s="136" r="B10400">
        <v>14279</v>
      </c>
      <c t="s" s="136" r="C10400">
        <v>281</v>
      </c>
      <c t="s" s="136" r="D10400">
        <v>281</v>
      </c>
      <c t="s" s="136" r="E10400">
        <v>14284</v>
      </c>
      <c s="150" r="F10400"/>
    </row>
    <row r="10401">
      <c s="113" r="A10401">
        <v>220621013238</v>
      </c>
      <c t="s" s="136" r="B10401">
        <v>5583</v>
      </c>
      <c t="s" s="136" r="C10401">
        <v>281</v>
      </c>
      <c t="s" s="136" r="D10401">
        <v>281</v>
      </c>
      <c t="s" s="136" r="E10401">
        <v>14285</v>
      </c>
      <c s="150" r="F10401"/>
    </row>
    <row r="10402">
      <c s="113" r="A10402">
        <v>220621013483</v>
      </c>
      <c t="s" s="136" r="B10402">
        <v>5583</v>
      </c>
      <c t="s" s="136" r="C10402">
        <v>281</v>
      </c>
      <c t="s" s="136" r="D10402">
        <v>281</v>
      </c>
      <c t="s" s="136" r="E10402">
        <v>14286</v>
      </c>
      <c s="150" r="F10402"/>
    </row>
    <row r="10403">
      <c s="113" r="A10403">
        <v>220621013505</v>
      </c>
      <c t="s" s="136" r="B10403">
        <v>5583</v>
      </c>
      <c t="s" s="136" r="C10403">
        <v>281</v>
      </c>
      <c t="s" s="136" r="D10403">
        <v>281</v>
      </c>
      <c t="s" s="136" r="E10403">
        <v>14287</v>
      </c>
      <c s="150" r="F10403"/>
    </row>
    <row r="10404">
      <c s="113" r="A10404">
        <v>220621013513</v>
      </c>
      <c t="s" s="136" r="B10404">
        <v>5583</v>
      </c>
      <c t="s" s="136" r="C10404">
        <v>281</v>
      </c>
      <c t="s" s="136" r="D10404">
        <v>281</v>
      </c>
      <c t="s" s="136" r="E10404">
        <v>14288</v>
      </c>
      <c s="150" r="F10404"/>
    </row>
    <row r="10405">
      <c s="113" r="A10405">
        <v>220621013627</v>
      </c>
      <c t="s" s="136" r="B10405">
        <v>5583</v>
      </c>
      <c t="s" s="136" r="C10405">
        <v>281</v>
      </c>
      <c t="s" s="136" r="D10405">
        <v>281</v>
      </c>
      <c t="s" s="136" r="E10405">
        <v>14289</v>
      </c>
      <c s="150" r="F10405"/>
    </row>
    <row r="10406">
      <c s="113" r="A10406">
        <v>420621013253</v>
      </c>
      <c t="s" s="136" r="B10406">
        <v>5583</v>
      </c>
      <c t="s" s="136" r="C10406">
        <v>281</v>
      </c>
      <c t="s" s="136" r="D10406">
        <v>281</v>
      </c>
      <c t="s" s="136" r="E10406">
        <v>14290</v>
      </c>
      <c s="150" r="F10406"/>
    </row>
    <row r="10407">
      <c s="113" r="A10407">
        <v>520621000010</v>
      </c>
      <c t="s" s="136" r="B10407">
        <v>5583</v>
      </c>
      <c t="s" s="136" r="C10407">
        <v>281</v>
      </c>
      <c t="s" s="136" r="D10407">
        <v>281</v>
      </c>
      <c t="s" s="136" r="E10407">
        <v>13210</v>
      </c>
      <c s="150" r="F10407"/>
    </row>
    <row r="10408">
      <c s="113" r="A10408">
        <v>520621000022</v>
      </c>
      <c t="s" s="136" r="B10408">
        <v>5583</v>
      </c>
      <c t="s" s="136" r="C10408">
        <v>281</v>
      </c>
      <c t="s" s="136" r="D10408">
        <v>281</v>
      </c>
      <c t="s" s="136" r="E10408">
        <v>14291</v>
      </c>
      <c s="150" r="F10408"/>
    </row>
    <row r="10409">
      <c s="113" r="A10409">
        <v>220710000352</v>
      </c>
      <c t="s" s="136" r="B10409">
        <v>14292</v>
      </c>
      <c t="s" s="136" r="C10409">
        <v>281</v>
      </c>
      <c t="s" s="136" r="D10409">
        <v>281</v>
      </c>
      <c t="s" s="136" r="E10409">
        <v>14293</v>
      </c>
      <c s="150" r="F10409"/>
    </row>
    <row r="10410">
      <c s="113" r="A10410">
        <v>220710000701</v>
      </c>
      <c t="s" s="136" r="B10410">
        <v>14292</v>
      </c>
      <c t="s" s="136" r="C10410">
        <v>281</v>
      </c>
      <c t="s" s="136" r="D10410">
        <v>281</v>
      </c>
      <c t="s" s="136" r="E10410">
        <v>14294</v>
      </c>
      <c s="150" r="F10410"/>
    </row>
    <row r="10411">
      <c s="113" r="A10411">
        <v>220710000859</v>
      </c>
      <c t="s" s="136" r="B10411">
        <v>14292</v>
      </c>
      <c t="s" s="136" r="C10411">
        <v>281</v>
      </c>
      <c t="s" s="136" r="D10411">
        <v>281</v>
      </c>
      <c t="s" s="136" r="E10411">
        <v>14295</v>
      </c>
      <c s="150" r="F10411"/>
    </row>
    <row r="10412">
      <c s="113" r="A10412">
        <v>220710012091</v>
      </c>
      <c t="s" s="136" r="B10412">
        <v>14292</v>
      </c>
      <c t="s" s="136" r="C10412">
        <v>281</v>
      </c>
      <c t="s" s="136" r="D10412">
        <v>281</v>
      </c>
      <c t="s" s="136" r="E10412">
        <v>14296</v>
      </c>
      <c s="150" r="F10412"/>
    </row>
    <row r="10413">
      <c s="113" r="A10413">
        <v>220770000017</v>
      </c>
      <c t="s" s="136" r="B10413">
        <v>9112</v>
      </c>
      <c t="s" s="136" r="C10413">
        <v>281</v>
      </c>
      <c t="s" s="136" r="D10413">
        <v>281</v>
      </c>
      <c t="s" s="136" r="E10413">
        <v>2650</v>
      </c>
      <c s="150" r="F10413"/>
    </row>
    <row r="10414">
      <c s="113" r="A10414">
        <v>220770000033</v>
      </c>
      <c t="s" s="136" r="B10414">
        <v>9112</v>
      </c>
      <c t="s" s="136" r="C10414">
        <v>281</v>
      </c>
      <c t="s" s="136" r="D10414">
        <v>281</v>
      </c>
      <c t="s" s="136" r="E10414">
        <v>14297</v>
      </c>
      <c s="150" r="F10414"/>
    </row>
    <row r="10415">
      <c s="113" r="A10415">
        <v>220770000157</v>
      </c>
      <c t="s" s="136" r="B10415">
        <v>9112</v>
      </c>
      <c t="s" s="136" r="C10415">
        <v>281</v>
      </c>
      <c t="s" s="136" r="D10415">
        <v>281</v>
      </c>
      <c t="s" s="136" r="E10415">
        <v>14298</v>
      </c>
      <c s="150" r="F10415"/>
    </row>
    <row r="10416">
      <c s="113" r="A10416">
        <v>220770005574</v>
      </c>
      <c t="s" s="136" r="B10416">
        <v>9112</v>
      </c>
      <c t="s" s="136" r="C10416">
        <v>281</v>
      </c>
      <c t="s" s="136" r="D10416">
        <v>281</v>
      </c>
      <c t="s" s="136" r="E10416">
        <v>14299</v>
      </c>
      <c s="150" r="F10416"/>
    </row>
    <row r="10417">
      <c s="113" r="A10417">
        <v>220770000343</v>
      </c>
      <c t="s" s="136" r="B10417">
        <v>9112</v>
      </c>
      <c t="s" s="136" r="C10417">
        <v>281</v>
      </c>
      <c t="s" s="136" r="D10417">
        <v>281</v>
      </c>
      <c t="s" s="136" r="E10417">
        <v>14300</v>
      </c>
      <c s="150" r="F10417"/>
    </row>
    <row r="10418">
      <c s="113" r="A10418">
        <v>220770000084</v>
      </c>
      <c t="s" s="136" r="B10418">
        <v>9112</v>
      </c>
      <c t="s" s="136" r="C10418">
        <v>281</v>
      </c>
      <c t="s" s="136" r="D10418">
        <v>281</v>
      </c>
      <c t="s" s="136" r="E10418">
        <v>14301</v>
      </c>
      <c s="150" r="F10418"/>
    </row>
    <row r="10419">
      <c s="113" r="A10419">
        <v>220770000114</v>
      </c>
      <c t="s" s="136" r="B10419">
        <v>9112</v>
      </c>
      <c t="s" s="136" r="C10419">
        <v>281</v>
      </c>
      <c t="s" s="136" r="D10419">
        <v>281</v>
      </c>
      <c t="s" s="136" r="E10419">
        <v>14302</v>
      </c>
      <c s="150" r="F10419"/>
    </row>
    <row r="10420">
      <c s="113" r="A10420">
        <v>220770000360</v>
      </c>
      <c t="s" s="136" r="B10420">
        <v>9112</v>
      </c>
      <c t="s" s="136" r="C10420">
        <v>281</v>
      </c>
      <c t="s" s="136" r="D10420">
        <v>281</v>
      </c>
      <c t="s" s="136" r="E10420">
        <v>14303</v>
      </c>
      <c s="150" r="F10420"/>
    </row>
    <row r="10421">
      <c s="113" r="A10421">
        <v>220770000386</v>
      </c>
      <c t="s" s="136" r="B10421">
        <v>9112</v>
      </c>
      <c t="s" s="136" r="C10421">
        <v>281</v>
      </c>
      <c t="s" s="136" r="D10421">
        <v>281</v>
      </c>
      <c t="s" s="136" r="E10421">
        <v>2651</v>
      </c>
      <c s="150" r="F10421"/>
    </row>
    <row r="10422">
      <c s="113" r="A10422">
        <v>220770000530</v>
      </c>
      <c t="s" s="136" r="B10422">
        <v>9112</v>
      </c>
      <c t="s" s="136" r="C10422">
        <v>281</v>
      </c>
      <c t="s" s="136" r="D10422">
        <v>281</v>
      </c>
      <c t="s" s="136" r="E10422">
        <v>14304</v>
      </c>
      <c s="150" r="F10422"/>
    </row>
    <row r="10423">
      <c s="113" r="A10423">
        <v>220787000894</v>
      </c>
      <c t="s" s="136" r="B10423">
        <v>6795</v>
      </c>
      <c t="s" s="136" r="C10423">
        <v>281</v>
      </c>
      <c t="s" s="136" r="D10423">
        <v>281</v>
      </c>
      <c t="s" s="136" r="E10423">
        <v>14305</v>
      </c>
      <c s="150" r="F10423"/>
    </row>
    <row r="10424">
      <c s="113" r="A10424">
        <v>220787000053</v>
      </c>
      <c t="s" s="136" r="B10424">
        <v>6795</v>
      </c>
      <c t="s" s="136" r="C10424">
        <v>281</v>
      </c>
      <c t="s" s="136" r="D10424">
        <v>281</v>
      </c>
      <c t="s" s="136" r="E10424">
        <v>14306</v>
      </c>
      <c s="150" r="F10424"/>
    </row>
    <row r="10425">
      <c s="113" r="A10425">
        <v>220787000851</v>
      </c>
      <c t="s" s="136" r="B10425">
        <v>6795</v>
      </c>
      <c t="s" s="136" r="C10425">
        <v>281</v>
      </c>
      <c t="s" s="136" r="D10425">
        <v>281</v>
      </c>
      <c t="s" s="136" r="E10425">
        <v>14307</v>
      </c>
      <c s="150" r="F10425"/>
    </row>
    <row r="10426">
      <c s="113" r="A10426">
        <v>220787000941</v>
      </c>
      <c t="s" s="136" r="B10426">
        <v>6795</v>
      </c>
      <c t="s" s="136" r="C10426">
        <v>281</v>
      </c>
      <c t="s" s="136" r="D10426">
        <v>281</v>
      </c>
      <c t="s" s="136" r="E10426">
        <v>551</v>
      </c>
      <c s="150" r="F10426"/>
    </row>
    <row r="10427">
      <c s="113" r="A10427">
        <v>220550000326</v>
      </c>
      <c t="s" s="136" r="B10427">
        <v>14269</v>
      </c>
      <c t="s" s="136" r="C10427">
        <v>281</v>
      </c>
      <c t="s" s="136" r="D10427">
        <v>281</v>
      </c>
      <c t="s" s="136" r="E10427">
        <v>14308</v>
      </c>
      <c s="150" r="F10427"/>
    </row>
    <row r="10428">
      <c s="113" r="A10428">
        <v>220787009646</v>
      </c>
      <c t="s" s="136" r="B10428">
        <v>14269</v>
      </c>
      <c t="s" s="136" r="C10428">
        <v>281</v>
      </c>
      <c t="s" s="136" r="D10428">
        <v>281</v>
      </c>
      <c t="s" s="136" r="E10428">
        <v>14309</v>
      </c>
      <c s="150" r="F10428"/>
    </row>
    <row r="10429">
      <c s="113" r="A10429">
        <v>223001000437</v>
      </c>
      <c t="s" s="136" r="B10429">
        <v>170</v>
      </c>
      <c t="s" s="136" r="C10429">
        <v>6800</v>
      </c>
      <c t="s" s="136" r="D10429">
        <v>169</v>
      </c>
      <c t="s" s="136" r="E10429">
        <v>2654</v>
      </c>
      <c s="150" r="F10429"/>
    </row>
    <row r="10430">
      <c s="113" r="A10430">
        <v>223001009370</v>
      </c>
      <c t="s" s="136" r="B10430">
        <v>170</v>
      </c>
      <c t="s" s="136" r="C10430">
        <v>6800</v>
      </c>
      <c t="s" s="136" r="D10430">
        <v>169</v>
      </c>
      <c t="s" s="136" r="E10430">
        <v>14310</v>
      </c>
      <c s="150" r="F10430"/>
    </row>
    <row r="10431">
      <c s="113" r="A10431">
        <v>223001009388</v>
      </c>
      <c t="s" s="136" r="B10431">
        <v>170</v>
      </c>
      <c t="s" s="136" r="C10431">
        <v>6800</v>
      </c>
      <c t="s" s="136" r="D10431">
        <v>169</v>
      </c>
      <c t="s" s="136" r="E10431">
        <v>14311</v>
      </c>
      <c s="150" r="F10431"/>
    </row>
    <row r="10432">
      <c s="113" r="A10432">
        <v>223001000020</v>
      </c>
      <c t="s" s="136" r="B10432">
        <v>170</v>
      </c>
      <c t="s" s="136" r="C10432">
        <v>6800</v>
      </c>
      <c t="s" s="136" r="D10432">
        <v>169</v>
      </c>
      <c t="s" s="136" r="E10432">
        <v>14312</v>
      </c>
      <c s="150" r="F10432"/>
    </row>
    <row r="10433">
      <c s="113" r="A10433">
        <v>223001000518</v>
      </c>
      <c t="s" s="136" r="B10433">
        <v>170</v>
      </c>
      <c t="s" s="136" r="C10433">
        <v>6800</v>
      </c>
      <c t="s" s="136" r="D10433">
        <v>169</v>
      </c>
      <c t="s" s="136" r="E10433">
        <v>2655</v>
      </c>
      <c s="150" r="F10433"/>
    </row>
    <row r="10434">
      <c s="113" r="A10434">
        <v>223001000721</v>
      </c>
      <c t="s" s="136" r="B10434">
        <v>170</v>
      </c>
      <c t="s" s="136" r="C10434">
        <v>6800</v>
      </c>
      <c t="s" s="136" r="D10434">
        <v>169</v>
      </c>
      <c t="s" s="136" r="E10434">
        <v>14313</v>
      </c>
      <c s="150" r="F10434"/>
    </row>
    <row r="10435">
      <c s="113" r="A10435">
        <v>223001001671</v>
      </c>
      <c t="s" s="136" r="B10435">
        <v>170</v>
      </c>
      <c t="s" s="136" r="C10435">
        <v>6800</v>
      </c>
      <c t="s" s="136" r="D10435">
        <v>169</v>
      </c>
      <c t="s" s="136" r="E10435">
        <v>14314</v>
      </c>
      <c s="150" r="F10435"/>
    </row>
    <row r="10436">
      <c s="113" r="A10436">
        <v>223001000291</v>
      </c>
      <c t="s" s="136" r="B10436">
        <v>170</v>
      </c>
      <c t="s" s="136" r="C10436">
        <v>6800</v>
      </c>
      <c t="s" s="136" r="D10436">
        <v>169</v>
      </c>
      <c t="s" s="136" r="E10436">
        <v>14315</v>
      </c>
      <c s="150" r="F10436"/>
    </row>
    <row r="10437">
      <c s="113" r="A10437">
        <v>223001000674</v>
      </c>
      <c t="s" s="136" r="B10437">
        <v>170</v>
      </c>
      <c t="s" s="136" r="C10437">
        <v>6800</v>
      </c>
      <c t="s" s="136" r="D10437">
        <v>169</v>
      </c>
      <c t="s" s="136" r="E10437">
        <v>14316</v>
      </c>
      <c s="150" r="F10437"/>
    </row>
    <row r="10438">
      <c s="113" r="A10438">
        <v>223001001760</v>
      </c>
      <c t="s" s="136" r="B10438">
        <v>170</v>
      </c>
      <c t="s" s="136" r="C10438">
        <v>6800</v>
      </c>
      <c t="s" s="136" r="D10438">
        <v>169</v>
      </c>
      <c t="s" s="136" r="E10438">
        <v>14317</v>
      </c>
      <c s="150" r="F10438"/>
    </row>
    <row r="10439">
      <c s="113" r="A10439">
        <v>223001008250</v>
      </c>
      <c t="s" s="136" r="B10439">
        <v>170</v>
      </c>
      <c t="s" s="136" r="C10439">
        <v>6800</v>
      </c>
      <c t="s" s="136" r="D10439">
        <v>169</v>
      </c>
      <c t="s" s="136" r="E10439">
        <v>14318</v>
      </c>
      <c s="150" r="F10439"/>
    </row>
    <row r="10440">
      <c s="113" r="A10440">
        <v>223001000135</v>
      </c>
      <c t="s" s="136" r="B10440">
        <v>170</v>
      </c>
      <c t="s" s="136" r="C10440">
        <v>6800</v>
      </c>
      <c t="s" s="136" r="D10440">
        <v>169</v>
      </c>
      <c t="s" s="136" r="E10440">
        <v>14319</v>
      </c>
      <c s="150" r="F10440"/>
    </row>
    <row r="10441">
      <c s="113" r="A10441">
        <v>223001000801</v>
      </c>
      <c t="s" s="136" r="B10441">
        <v>170</v>
      </c>
      <c t="s" s="136" r="C10441">
        <v>6800</v>
      </c>
      <c t="s" s="136" r="D10441">
        <v>169</v>
      </c>
      <c t="s" s="136" r="E10441">
        <v>2657</v>
      </c>
      <c s="150" r="F10441"/>
    </row>
    <row r="10442">
      <c s="113" r="A10442">
        <v>223001000828</v>
      </c>
      <c t="s" s="136" r="B10442">
        <v>170</v>
      </c>
      <c t="s" s="136" r="C10442">
        <v>6800</v>
      </c>
      <c t="s" s="136" r="D10442">
        <v>169</v>
      </c>
      <c t="s" s="136" r="E10442">
        <v>14320</v>
      </c>
      <c s="150" r="F10442"/>
    </row>
    <row r="10443">
      <c s="113" r="A10443">
        <v>223001007385</v>
      </c>
      <c t="s" s="136" r="B10443">
        <v>170</v>
      </c>
      <c t="s" s="136" r="C10443">
        <v>6800</v>
      </c>
      <c t="s" s="136" r="D10443">
        <v>169</v>
      </c>
      <c t="s" s="136" r="E10443">
        <v>14321</v>
      </c>
      <c s="150" r="F10443"/>
    </row>
    <row r="10444">
      <c s="113" r="A10444">
        <v>223001000658</v>
      </c>
      <c t="s" s="136" r="B10444">
        <v>170</v>
      </c>
      <c t="s" s="136" r="C10444">
        <v>6800</v>
      </c>
      <c t="s" s="136" r="D10444">
        <v>169</v>
      </c>
      <c t="s" s="136" r="E10444">
        <v>14322</v>
      </c>
      <c s="150" r="F10444"/>
    </row>
    <row r="10445">
      <c s="113" r="A10445">
        <v>223001000844</v>
      </c>
      <c t="s" s="136" r="B10445">
        <v>170</v>
      </c>
      <c t="s" s="136" r="C10445">
        <v>6800</v>
      </c>
      <c t="s" s="136" r="D10445">
        <v>169</v>
      </c>
      <c t="s" s="136" r="E10445">
        <v>2658</v>
      </c>
      <c s="150" r="F10445"/>
    </row>
    <row r="10446">
      <c s="113" r="A10446">
        <v>223001001174</v>
      </c>
      <c t="s" s="136" r="B10446">
        <v>170</v>
      </c>
      <c t="s" s="136" r="C10446">
        <v>6800</v>
      </c>
      <c t="s" s="136" r="D10446">
        <v>169</v>
      </c>
      <c t="s" s="136" r="E10446">
        <v>14323</v>
      </c>
      <c s="150" r="F10446"/>
    </row>
    <row r="10447">
      <c s="113" r="A10447">
        <v>223001007105</v>
      </c>
      <c t="s" s="136" r="B10447">
        <v>170</v>
      </c>
      <c t="s" s="136" r="C10447">
        <v>6800</v>
      </c>
      <c t="s" s="136" r="D10447">
        <v>169</v>
      </c>
      <c t="s" s="136" r="E10447">
        <v>14324</v>
      </c>
      <c s="150" r="F10447"/>
    </row>
    <row r="10448">
      <c s="113" r="A10448">
        <v>223001000879</v>
      </c>
      <c t="s" s="136" r="B10448">
        <v>170</v>
      </c>
      <c t="s" s="136" r="C10448">
        <v>6800</v>
      </c>
      <c t="s" s="136" r="D10448">
        <v>169</v>
      </c>
      <c t="s" s="136" r="E10448">
        <v>14325</v>
      </c>
      <c s="150" r="F10448"/>
    </row>
    <row r="10449">
      <c s="113" r="A10449">
        <v>223001000925</v>
      </c>
      <c t="s" s="136" r="B10449">
        <v>170</v>
      </c>
      <c t="s" s="136" r="C10449">
        <v>6800</v>
      </c>
      <c t="s" s="136" r="D10449">
        <v>169</v>
      </c>
      <c t="s" s="136" r="E10449">
        <v>2659</v>
      </c>
      <c s="150" r="F10449"/>
    </row>
    <row r="10450">
      <c s="113" r="A10450">
        <v>223001001719</v>
      </c>
      <c t="s" s="136" r="B10450">
        <v>170</v>
      </c>
      <c t="s" s="136" r="C10450">
        <v>6800</v>
      </c>
      <c t="s" s="136" r="D10450">
        <v>169</v>
      </c>
      <c t="s" s="136" r="E10450">
        <v>14326</v>
      </c>
      <c s="150" r="F10450"/>
    </row>
    <row r="10451">
      <c s="113" r="A10451">
        <v>223001009132</v>
      </c>
      <c t="s" s="136" r="B10451">
        <v>170</v>
      </c>
      <c t="s" s="136" r="C10451">
        <v>6800</v>
      </c>
      <c t="s" s="136" r="D10451">
        <v>169</v>
      </c>
      <c t="s" s="136" r="E10451">
        <v>14327</v>
      </c>
      <c s="150" r="F10451"/>
    </row>
    <row r="10452">
      <c s="113" r="A10452">
        <v>423001007058</v>
      </c>
      <c t="s" s="136" r="B10452">
        <v>170</v>
      </c>
      <c t="s" s="136" r="C10452">
        <v>6800</v>
      </c>
      <c t="s" s="136" r="D10452">
        <v>169</v>
      </c>
      <c t="s" s="136" r="E10452">
        <v>14328</v>
      </c>
      <c s="150" r="F10452"/>
    </row>
    <row r="10453">
      <c s="113" r="A10453">
        <v>223001000950</v>
      </c>
      <c t="s" s="136" r="B10453">
        <v>170</v>
      </c>
      <c t="s" s="136" r="C10453">
        <v>6800</v>
      </c>
      <c t="s" s="136" r="D10453">
        <v>169</v>
      </c>
      <c t="s" s="136" r="E10453">
        <v>14329</v>
      </c>
      <c s="150" r="F10453"/>
    </row>
    <row r="10454">
      <c s="113" r="A10454">
        <v>223001001182</v>
      </c>
      <c t="s" s="136" r="B10454">
        <v>170</v>
      </c>
      <c t="s" s="136" r="C10454">
        <v>6800</v>
      </c>
      <c t="s" s="136" r="D10454">
        <v>169</v>
      </c>
      <c t="s" s="136" r="E10454">
        <v>14330</v>
      </c>
      <c s="150" r="F10454"/>
    </row>
    <row r="10455">
      <c s="113" r="A10455">
        <v>223001002014</v>
      </c>
      <c t="s" s="136" r="B10455">
        <v>170</v>
      </c>
      <c t="s" s="136" r="C10455">
        <v>6800</v>
      </c>
      <c t="s" s="136" r="D10455">
        <v>169</v>
      </c>
      <c t="s" s="136" r="E10455">
        <v>14331</v>
      </c>
      <c s="150" r="F10455"/>
    </row>
    <row r="10456">
      <c s="113" r="A10456">
        <v>223001008830</v>
      </c>
      <c t="s" s="136" r="B10456">
        <v>170</v>
      </c>
      <c t="s" s="136" r="C10456">
        <v>6800</v>
      </c>
      <c t="s" s="136" r="D10456">
        <v>169</v>
      </c>
      <c t="s" s="136" r="E10456">
        <v>14332</v>
      </c>
      <c s="150" r="F10456"/>
    </row>
    <row r="10457">
      <c s="113" r="A10457">
        <v>223001000011</v>
      </c>
      <c t="s" s="136" r="B10457">
        <v>170</v>
      </c>
      <c t="s" s="136" r="C10457">
        <v>6800</v>
      </c>
      <c t="s" s="136" r="D10457">
        <v>169</v>
      </c>
      <c t="s" s="136" r="E10457">
        <v>14333</v>
      </c>
      <c s="150" r="F10457"/>
    </row>
    <row r="10458">
      <c s="113" r="A10458">
        <v>223001000836</v>
      </c>
      <c t="s" s="136" r="B10458">
        <v>170</v>
      </c>
      <c t="s" s="136" r="C10458">
        <v>6800</v>
      </c>
      <c t="s" s="136" r="D10458">
        <v>169</v>
      </c>
      <c t="s" s="136" r="E10458">
        <v>14334</v>
      </c>
      <c s="150" r="F10458"/>
    </row>
    <row r="10459">
      <c s="113" r="A10459">
        <v>223001001000</v>
      </c>
      <c t="s" s="136" r="B10459">
        <v>170</v>
      </c>
      <c t="s" s="136" r="C10459">
        <v>6800</v>
      </c>
      <c t="s" s="136" r="D10459">
        <v>169</v>
      </c>
      <c t="s" s="136" r="E10459">
        <v>2661</v>
      </c>
      <c s="150" r="F10459"/>
    </row>
    <row r="10460">
      <c s="113" r="A10460">
        <v>223001001948</v>
      </c>
      <c t="s" s="136" r="B10460">
        <v>170</v>
      </c>
      <c t="s" s="136" r="C10460">
        <v>6800</v>
      </c>
      <c t="s" s="136" r="D10460">
        <v>169</v>
      </c>
      <c t="s" s="136" r="E10460">
        <v>14335</v>
      </c>
      <c s="150" r="F10460"/>
    </row>
    <row r="10461">
      <c s="113" r="A10461">
        <v>223001006214</v>
      </c>
      <c t="s" s="136" r="B10461">
        <v>170</v>
      </c>
      <c t="s" s="136" r="C10461">
        <v>6800</v>
      </c>
      <c t="s" s="136" r="D10461">
        <v>169</v>
      </c>
      <c t="s" s="136" r="E10461">
        <v>14336</v>
      </c>
      <c s="150" r="F10461"/>
    </row>
    <row r="10462">
      <c s="113" r="A10462">
        <v>223001006630</v>
      </c>
      <c t="s" s="136" r="B10462">
        <v>170</v>
      </c>
      <c t="s" s="136" r="C10462">
        <v>6800</v>
      </c>
      <c t="s" s="136" r="D10462">
        <v>169</v>
      </c>
      <c t="s" s="136" r="E10462">
        <v>14337</v>
      </c>
      <c s="150" r="F10462"/>
    </row>
    <row r="10463">
      <c s="113" r="A10463">
        <v>223001006877</v>
      </c>
      <c t="s" s="136" r="B10463">
        <v>170</v>
      </c>
      <c t="s" s="136" r="C10463">
        <v>6800</v>
      </c>
      <c t="s" s="136" r="D10463">
        <v>169</v>
      </c>
      <c t="s" s="136" r="E10463">
        <v>14338</v>
      </c>
      <c s="150" r="F10463"/>
    </row>
    <row r="10464">
      <c s="113" r="A10464">
        <v>223001009054</v>
      </c>
      <c t="s" s="136" r="B10464">
        <v>170</v>
      </c>
      <c t="s" s="136" r="C10464">
        <v>6800</v>
      </c>
      <c t="s" s="136" r="D10464">
        <v>169</v>
      </c>
      <c t="s" s="136" r="E10464">
        <v>14339</v>
      </c>
      <c s="150" r="F10464"/>
    </row>
    <row r="10465">
      <c s="113" r="A10465">
        <v>223001009175</v>
      </c>
      <c t="s" s="136" r="B10465">
        <v>170</v>
      </c>
      <c t="s" s="136" r="C10465">
        <v>6800</v>
      </c>
      <c t="s" s="136" r="D10465">
        <v>169</v>
      </c>
      <c t="s" s="136" r="E10465">
        <v>14340</v>
      </c>
      <c s="150" r="F10465"/>
    </row>
    <row r="10466">
      <c s="113" r="A10466">
        <v>223001001239</v>
      </c>
      <c t="s" s="136" r="B10466">
        <v>170</v>
      </c>
      <c t="s" s="136" r="C10466">
        <v>6800</v>
      </c>
      <c t="s" s="136" r="D10466">
        <v>169</v>
      </c>
      <c t="s" s="136" r="E10466">
        <v>2662</v>
      </c>
      <c s="150" r="F10466"/>
    </row>
    <row r="10467">
      <c s="113" r="A10467">
        <v>223001002502</v>
      </c>
      <c t="s" s="136" r="B10467">
        <v>170</v>
      </c>
      <c t="s" s="136" r="C10467">
        <v>6800</v>
      </c>
      <c t="s" s="136" r="D10467">
        <v>169</v>
      </c>
      <c t="s" s="136" r="E10467">
        <v>14341</v>
      </c>
      <c s="150" r="F10467"/>
    </row>
    <row r="10468">
      <c s="113" r="A10468">
        <v>223001001247</v>
      </c>
      <c t="s" s="136" r="B10468">
        <v>170</v>
      </c>
      <c t="s" s="136" r="C10468">
        <v>6800</v>
      </c>
      <c t="s" s="136" r="D10468">
        <v>169</v>
      </c>
      <c t="s" s="136" r="E10468">
        <v>2663</v>
      </c>
      <c s="150" r="F10468"/>
    </row>
    <row r="10469">
      <c s="113" r="A10469">
        <v>223001002251</v>
      </c>
      <c t="s" s="136" r="B10469">
        <v>170</v>
      </c>
      <c t="s" s="136" r="C10469">
        <v>6800</v>
      </c>
      <c t="s" s="136" r="D10469">
        <v>169</v>
      </c>
      <c t="s" s="136" r="E10469">
        <v>14342</v>
      </c>
      <c s="150" r="F10469"/>
    </row>
    <row r="10470">
      <c s="113" r="A10470">
        <v>223001004769</v>
      </c>
      <c t="s" s="136" r="B10470">
        <v>170</v>
      </c>
      <c t="s" s="136" r="C10470">
        <v>6800</v>
      </c>
      <c t="s" s="136" r="D10470">
        <v>169</v>
      </c>
      <c t="s" s="136" r="E10470">
        <v>14343</v>
      </c>
      <c s="150" r="F10470"/>
    </row>
    <row r="10471">
      <c s="113" r="A10471">
        <v>223001007318</v>
      </c>
      <c t="s" s="136" r="B10471">
        <v>170</v>
      </c>
      <c t="s" s="136" r="C10471">
        <v>6800</v>
      </c>
      <c t="s" s="136" r="D10471">
        <v>169</v>
      </c>
      <c t="s" s="136" r="E10471">
        <v>14344</v>
      </c>
      <c s="150" r="F10471"/>
    </row>
    <row r="10472">
      <c s="113" r="A10472">
        <v>223001001310</v>
      </c>
      <c t="s" s="136" r="B10472">
        <v>170</v>
      </c>
      <c t="s" s="136" r="C10472">
        <v>6800</v>
      </c>
      <c t="s" s="136" r="D10472">
        <v>169</v>
      </c>
      <c t="s" s="136" r="E10472">
        <v>14345</v>
      </c>
      <c s="150" r="F10472"/>
    </row>
    <row r="10473">
      <c s="113" r="A10473">
        <v>223001000054</v>
      </c>
      <c t="s" s="136" r="B10473">
        <v>170</v>
      </c>
      <c t="s" s="136" r="C10473">
        <v>6800</v>
      </c>
      <c t="s" s="136" r="D10473">
        <v>169</v>
      </c>
      <c t="s" s="136" r="E10473">
        <v>14346</v>
      </c>
      <c s="150" r="F10473"/>
    </row>
    <row r="10474">
      <c s="113" r="A10474">
        <v>223001000097</v>
      </c>
      <c t="s" s="136" r="B10474">
        <v>170</v>
      </c>
      <c t="s" s="136" r="C10474">
        <v>6800</v>
      </c>
      <c t="s" s="136" r="D10474">
        <v>169</v>
      </c>
      <c t="s" s="136" r="E10474">
        <v>14347</v>
      </c>
      <c s="150" r="F10474"/>
    </row>
    <row r="10475">
      <c s="113" r="A10475">
        <v>223001000259</v>
      </c>
      <c t="s" s="136" r="B10475">
        <v>170</v>
      </c>
      <c t="s" s="136" r="C10475">
        <v>6800</v>
      </c>
      <c t="s" s="136" r="D10475">
        <v>169</v>
      </c>
      <c t="s" s="136" r="E10475">
        <v>14348</v>
      </c>
      <c s="150" r="F10475"/>
    </row>
    <row r="10476">
      <c s="113" r="A10476">
        <v>223001001441</v>
      </c>
      <c t="s" s="136" r="B10476">
        <v>170</v>
      </c>
      <c t="s" s="136" r="C10476">
        <v>6800</v>
      </c>
      <c t="s" s="136" r="D10476">
        <v>169</v>
      </c>
      <c t="s" s="136" r="E10476">
        <v>2665</v>
      </c>
      <c s="150" r="F10476"/>
    </row>
    <row r="10477">
      <c s="113" r="A10477">
        <v>223001002430</v>
      </c>
      <c t="s" s="136" r="B10477">
        <v>170</v>
      </c>
      <c t="s" s="136" r="C10477">
        <v>6800</v>
      </c>
      <c t="s" s="136" r="D10477">
        <v>169</v>
      </c>
      <c t="s" s="136" r="E10477">
        <v>14349</v>
      </c>
      <c s="150" r="F10477"/>
    </row>
    <row r="10478">
      <c s="113" r="A10478">
        <v>223001003347</v>
      </c>
      <c t="s" s="136" r="B10478">
        <v>170</v>
      </c>
      <c t="s" s="136" r="C10478">
        <v>6800</v>
      </c>
      <c t="s" s="136" r="D10478">
        <v>169</v>
      </c>
      <c t="s" s="136" r="E10478">
        <v>14350</v>
      </c>
      <c s="150" r="F10478"/>
    </row>
    <row r="10479">
      <c s="113" r="A10479">
        <v>223001003908</v>
      </c>
      <c t="s" s="136" r="B10479">
        <v>170</v>
      </c>
      <c t="s" s="136" r="C10479">
        <v>6800</v>
      </c>
      <c t="s" s="136" r="D10479">
        <v>169</v>
      </c>
      <c t="s" s="136" r="E10479">
        <v>14351</v>
      </c>
      <c s="150" r="F10479"/>
    </row>
    <row r="10480">
      <c s="113" r="A10480">
        <v>223001009141</v>
      </c>
      <c t="s" s="136" r="B10480">
        <v>170</v>
      </c>
      <c t="s" s="136" r="C10480">
        <v>6800</v>
      </c>
      <c t="s" s="136" r="D10480">
        <v>169</v>
      </c>
      <c t="s" s="136" r="E10480">
        <v>14352</v>
      </c>
      <c s="150" r="F10480"/>
    </row>
    <row r="10481">
      <c s="113" r="A10481">
        <v>423001000061</v>
      </c>
      <c t="s" s="136" r="B10481">
        <v>170</v>
      </c>
      <c t="s" s="136" r="C10481">
        <v>6800</v>
      </c>
      <c t="s" s="136" r="D10481">
        <v>169</v>
      </c>
      <c t="s" s="136" r="E10481">
        <v>14353</v>
      </c>
      <c s="150" r="F10481"/>
    </row>
    <row r="10482">
      <c s="113" r="A10482">
        <v>423001004938</v>
      </c>
      <c t="s" s="136" r="B10482">
        <v>170</v>
      </c>
      <c t="s" s="136" r="C10482">
        <v>6800</v>
      </c>
      <c t="s" s="136" r="D10482">
        <v>169</v>
      </c>
      <c t="s" s="136" r="E10482">
        <v>14354</v>
      </c>
      <c s="150" r="F10482"/>
    </row>
    <row r="10483">
      <c s="113" r="A10483">
        <v>123001007127</v>
      </c>
      <c t="s" s="136" r="B10483">
        <v>170</v>
      </c>
      <c t="s" s="136" r="C10483">
        <v>6800</v>
      </c>
      <c t="s" s="136" r="D10483">
        <v>169</v>
      </c>
      <c t="s" s="136" r="E10483">
        <v>14355</v>
      </c>
      <c s="150" r="F10483"/>
    </row>
    <row r="10484">
      <c s="113" r="A10484">
        <v>223001000771</v>
      </c>
      <c t="s" s="136" r="B10484">
        <v>170</v>
      </c>
      <c t="s" s="136" r="C10484">
        <v>6800</v>
      </c>
      <c t="s" s="136" r="D10484">
        <v>169</v>
      </c>
      <c t="s" s="136" r="E10484">
        <v>14356</v>
      </c>
      <c s="150" r="F10484"/>
    </row>
    <row r="10485">
      <c s="113" r="A10485">
        <v>223001000798</v>
      </c>
      <c t="s" s="136" r="B10485">
        <v>170</v>
      </c>
      <c t="s" s="136" r="C10485">
        <v>6800</v>
      </c>
      <c t="s" s="136" r="D10485">
        <v>169</v>
      </c>
      <c t="s" s="136" r="E10485">
        <v>14357</v>
      </c>
      <c s="150" r="F10485"/>
    </row>
    <row r="10486">
      <c s="113" r="A10486">
        <v>223001001085</v>
      </c>
      <c t="s" s="136" r="B10486">
        <v>170</v>
      </c>
      <c t="s" s="136" r="C10486">
        <v>6800</v>
      </c>
      <c t="s" s="136" r="D10486">
        <v>169</v>
      </c>
      <c t="s" s="136" r="E10486">
        <v>14358</v>
      </c>
      <c s="150" r="F10486"/>
    </row>
    <row r="10487">
      <c s="113" r="A10487">
        <v>223001001506</v>
      </c>
      <c t="s" s="136" r="B10487">
        <v>170</v>
      </c>
      <c t="s" s="136" r="C10487">
        <v>6800</v>
      </c>
      <c t="s" s="136" r="D10487">
        <v>169</v>
      </c>
      <c t="s" s="136" r="E10487">
        <v>2666</v>
      </c>
      <c s="150" r="F10487"/>
    </row>
    <row r="10488">
      <c s="113" r="A10488">
        <v>223001004009</v>
      </c>
      <c t="s" s="136" r="B10488">
        <v>170</v>
      </c>
      <c t="s" s="136" r="C10488">
        <v>6800</v>
      </c>
      <c t="s" s="136" r="D10488">
        <v>169</v>
      </c>
      <c t="s" s="136" r="E10488">
        <v>14359</v>
      </c>
      <c s="150" r="F10488"/>
    </row>
    <row r="10489">
      <c s="113" r="A10489">
        <v>223001006966</v>
      </c>
      <c t="s" s="136" r="B10489">
        <v>170</v>
      </c>
      <c t="s" s="136" r="C10489">
        <v>6800</v>
      </c>
      <c t="s" s="136" r="D10489">
        <v>169</v>
      </c>
      <c t="s" s="136" r="E10489">
        <v>14360</v>
      </c>
      <c s="150" r="F10489"/>
    </row>
    <row r="10490">
      <c s="113" r="A10490">
        <v>223001007067</v>
      </c>
      <c t="s" s="136" r="B10490">
        <v>170</v>
      </c>
      <c t="s" s="136" r="C10490">
        <v>6800</v>
      </c>
      <c t="s" s="136" r="D10490">
        <v>169</v>
      </c>
      <c t="s" s="136" r="E10490">
        <v>14361</v>
      </c>
      <c s="150" r="F10490"/>
    </row>
    <row r="10491">
      <c s="113" r="A10491">
        <v>223001009124</v>
      </c>
      <c t="s" s="136" r="B10491">
        <v>170</v>
      </c>
      <c t="s" s="136" r="C10491">
        <v>6800</v>
      </c>
      <c t="s" s="136" r="D10491">
        <v>169</v>
      </c>
      <c t="s" s="136" r="E10491">
        <v>14362</v>
      </c>
      <c s="150" r="F10491"/>
    </row>
    <row r="10492">
      <c s="113" r="A10492">
        <v>223001001204</v>
      </c>
      <c t="s" s="136" r="B10492">
        <v>170</v>
      </c>
      <c t="s" s="136" r="C10492">
        <v>6800</v>
      </c>
      <c t="s" s="136" r="D10492">
        <v>169</v>
      </c>
      <c t="s" s="136" r="E10492">
        <v>14363</v>
      </c>
      <c s="150" r="F10492"/>
    </row>
    <row r="10493">
      <c s="113" r="A10493">
        <v>223001001531</v>
      </c>
      <c t="s" s="136" r="B10493">
        <v>170</v>
      </c>
      <c t="s" s="136" r="C10493">
        <v>6800</v>
      </c>
      <c t="s" s="136" r="D10493">
        <v>169</v>
      </c>
      <c t="s" s="136" r="E10493">
        <v>14364</v>
      </c>
      <c s="150" r="F10493"/>
    </row>
    <row r="10494">
      <c s="113" r="A10494">
        <v>223001001956</v>
      </c>
      <c t="s" s="136" r="B10494">
        <v>170</v>
      </c>
      <c t="s" s="136" r="C10494">
        <v>6800</v>
      </c>
      <c t="s" s="136" r="D10494">
        <v>169</v>
      </c>
      <c t="s" s="136" r="E10494">
        <v>14365</v>
      </c>
      <c s="150" r="F10494"/>
    </row>
    <row r="10495">
      <c s="113" r="A10495">
        <v>223001000224</v>
      </c>
      <c t="s" s="136" r="B10495">
        <v>170</v>
      </c>
      <c t="s" s="136" r="C10495">
        <v>6800</v>
      </c>
      <c t="s" s="136" r="D10495">
        <v>169</v>
      </c>
      <c t="s" s="136" r="E10495">
        <v>14366</v>
      </c>
      <c s="150" r="F10495"/>
    </row>
    <row r="10496">
      <c s="113" r="A10496">
        <v>223001000267</v>
      </c>
      <c t="s" s="136" r="B10496">
        <v>170</v>
      </c>
      <c t="s" s="136" r="C10496">
        <v>6800</v>
      </c>
      <c t="s" s="136" r="D10496">
        <v>169</v>
      </c>
      <c t="s" s="136" r="E10496">
        <v>14367</v>
      </c>
      <c s="150" r="F10496"/>
    </row>
    <row r="10497">
      <c s="113" r="A10497">
        <v>223001000887</v>
      </c>
      <c t="s" s="136" r="B10497">
        <v>170</v>
      </c>
      <c t="s" s="136" r="C10497">
        <v>6800</v>
      </c>
      <c t="s" s="136" r="D10497">
        <v>169</v>
      </c>
      <c t="s" s="136" r="E10497">
        <v>14368</v>
      </c>
      <c s="150" r="F10497"/>
    </row>
    <row r="10498">
      <c s="113" r="A10498">
        <v>223001001034</v>
      </c>
      <c t="s" s="136" r="B10498">
        <v>170</v>
      </c>
      <c t="s" s="136" r="C10498">
        <v>6800</v>
      </c>
      <c t="s" s="136" r="D10498">
        <v>169</v>
      </c>
      <c t="s" s="136" r="E10498">
        <v>14369</v>
      </c>
      <c s="150" r="F10498"/>
    </row>
    <row r="10499">
      <c s="113" r="A10499">
        <v>223001001069</v>
      </c>
      <c t="s" s="136" r="B10499">
        <v>170</v>
      </c>
      <c t="s" s="136" r="C10499">
        <v>6800</v>
      </c>
      <c t="s" s="136" r="D10499">
        <v>169</v>
      </c>
      <c t="s" s="136" r="E10499">
        <v>14370</v>
      </c>
      <c s="150" r="F10499"/>
    </row>
    <row r="10500">
      <c s="113" r="A10500">
        <v>223001001166</v>
      </c>
      <c t="s" s="136" r="B10500">
        <v>170</v>
      </c>
      <c t="s" s="136" r="C10500">
        <v>6800</v>
      </c>
      <c t="s" s="136" r="D10500">
        <v>169</v>
      </c>
      <c t="s" s="136" r="E10500">
        <v>14371</v>
      </c>
      <c s="150" r="F10500"/>
    </row>
    <row r="10501">
      <c s="113" r="A10501">
        <v>223001001557</v>
      </c>
      <c t="s" s="136" r="B10501">
        <v>170</v>
      </c>
      <c t="s" s="136" r="C10501">
        <v>6800</v>
      </c>
      <c t="s" s="136" r="D10501">
        <v>169</v>
      </c>
      <c t="s" s="136" r="E10501">
        <v>14372</v>
      </c>
      <c s="150" r="F10501"/>
    </row>
    <row r="10502">
      <c s="113" r="A10502">
        <v>223001002286</v>
      </c>
      <c t="s" s="136" r="B10502">
        <v>170</v>
      </c>
      <c t="s" s="136" r="C10502">
        <v>6800</v>
      </c>
      <c t="s" s="136" r="D10502">
        <v>169</v>
      </c>
      <c t="s" s="136" r="E10502">
        <v>14373</v>
      </c>
      <c s="150" r="F10502"/>
    </row>
    <row r="10503">
      <c s="113" r="A10503">
        <v>223001007024</v>
      </c>
      <c t="s" s="136" r="B10503">
        <v>170</v>
      </c>
      <c t="s" s="136" r="C10503">
        <v>6800</v>
      </c>
      <c t="s" s="136" r="D10503">
        <v>169</v>
      </c>
      <c t="s" s="136" r="E10503">
        <v>14374</v>
      </c>
      <c s="150" r="F10503"/>
    </row>
    <row r="10504">
      <c s="113" r="A10504">
        <v>223001001115</v>
      </c>
      <c t="s" s="136" r="B10504">
        <v>170</v>
      </c>
      <c t="s" s="136" r="C10504">
        <v>6800</v>
      </c>
      <c t="s" s="136" r="D10504">
        <v>169</v>
      </c>
      <c t="s" s="136" r="E10504">
        <v>14375</v>
      </c>
      <c s="150" r="F10504"/>
    </row>
    <row r="10505">
      <c s="113" r="A10505">
        <v>223001001140</v>
      </c>
      <c t="s" s="136" r="B10505">
        <v>170</v>
      </c>
      <c t="s" s="136" r="C10505">
        <v>6800</v>
      </c>
      <c t="s" s="136" r="D10505">
        <v>169</v>
      </c>
      <c t="s" s="136" r="E10505">
        <v>14376</v>
      </c>
      <c s="150" r="F10505"/>
    </row>
    <row r="10506">
      <c s="113" r="A10506">
        <v>223001001344</v>
      </c>
      <c t="s" s="136" r="B10506">
        <v>170</v>
      </c>
      <c t="s" s="136" r="C10506">
        <v>6800</v>
      </c>
      <c t="s" s="136" r="D10506">
        <v>169</v>
      </c>
      <c t="s" s="136" r="E10506">
        <v>14377</v>
      </c>
      <c s="150" r="F10506"/>
    </row>
    <row r="10507">
      <c s="113" r="A10507">
        <v>223001001522</v>
      </c>
      <c t="s" s="136" r="B10507">
        <v>170</v>
      </c>
      <c t="s" s="136" r="C10507">
        <v>6800</v>
      </c>
      <c t="s" s="136" r="D10507">
        <v>169</v>
      </c>
      <c t="s" s="136" r="E10507">
        <v>14378</v>
      </c>
      <c s="150" r="F10507"/>
    </row>
    <row r="10508">
      <c s="113" r="A10508">
        <v>223001001620</v>
      </c>
      <c t="s" s="136" r="B10508">
        <v>170</v>
      </c>
      <c t="s" s="136" r="C10508">
        <v>6800</v>
      </c>
      <c t="s" s="136" r="D10508">
        <v>169</v>
      </c>
      <c t="s" s="136" r="E10508">
        <v>2669</v>
      </c>
      <c s="150" r="F10508"/>
    </row>
    <row r="10509">
      <c s="113" r="A10509">
        <v>223001002065</v>
      </c>
      <c t="s" s="136" r="B10509">
        <v>170</v>
      </c>
      <c t="s" s="136" r="C10509">
        <v>6800</v>
      </c>
      <c t="s" s="136" r="D10509">
        <v>169</v>
      </c>
      <c t="s" s="136" r="E10509">
        <v>14379</v>
      </c>
      <c s="150" r="F10509"/>
    </row>
    <row r="10510">
      <c s="113" r="A10510">
        <v>223001003525</v>
      </c>
      <c t="s" s="136" r="B10510">
        <v>170</v>
      </c>
      <c t="s" s="136" r="C10510">
        <v>6800</v>
      </c>
      <c t="s" s="136" r="D10510">
        <v>169</v>
      </c>
      <c t="s" s="136" r="E10510">
        <v>14380</v>
      </c>
      <c s="150" r="F10510"/>
    </row>
    <row r="10511">
      <c s="113" r="A10511">
        <v>223001004611</v>
      </c>
      <c t="s" s="136" r="B10511">
        <v>170</v>
      </c>
      <c t="s" s="136" r="C10511">
        <v>6800</v>
      </c>
      <c t="s" s="136" r="D10511">
        <v>169</v>
      </c>
      <c t="s" s="136" r="E10511">
        <v>14381</v>
      </c>
      <c s="150" r="F10511"/>
    </row>
    <row r="10512">
      <c s="113" r="A10512">
        <v>223001006770</v>
      </c>
      <c t="s" s="136" r="B10512">
        <v>170</v>
      </c>
      <c t="s" s="136" r="C10512">
        <v>6800</v>
      </c>
      <c t="s" s="136" r="D10512">
        <v>169</v>
      </c>
      <c t="s" s="136" r="E10512">
        <v>14382</v>
      </c>
      <c s="150" r="F10512"/>
    </row>
    <row r="10513">
      <c s="113" r="A10513">
        <v>223001008373</v>
      </c>
      <c t="s" s="136" r="B10513">
        <v>170</v>
      </c>
      <c t="s" s="136" r="C10513">
        <v>6800</v>
      </c>
      <c t="s" s="136" r="D10513">
        <v>169</v>
      </c>
      <c t="s" s="136" r="E10513">
        <v>14383</v>
      </c>
      <c s="150" r="F10513"/>
    </row>
    <row r="10514">
      <c s="113" r="A10514">
        <v>423001007759</v>
      </c>
      <c t="s" s="136" r="B10514">
        <v>170</v>
      </c>
      <c t="s" s="136" r="C10514">
        <v>6800</v>
      </c>
      <c t="s" s="136" r="D10514">
        <v>169</v>
      </c>
      <c t="s" s="136" r="E10514">
        <v>14384</v>
      </c>
      <c s="150" r="F10514"/>
    </row>
    <row r="10515">
      <c s="113" r="A10515">
        <v>223001001689</v>
      </c>
      <c t="s" s="136" r="B10515">
        <v>170</v>
      </c>
      <c t="s" s="136" r="C10515">
        <v>6800</v>
      </c>
      <c t="s" s="136" r="D10515">
        <v>169</v>
      </c>
      <c t="s" s="136" r="E10515">
        <v>2670</v>
      </c>
      <c s="150" r="F10515"/>
    </row>
    <row r="10516">
      <c s="113" r="A10516">
        <v>223001003371</v>
      </c>
      <c t="s" s="136" r="B10516">
        <v>170</v>
      </c>
      <c t="s" s="136" r="C10516">
        <v>6800</v>
      </c>
      <c t="s" s="136" r="D10516">
        <v>169</v>
      </c>
      <c t="s" s="136" r="E10516">
        <v>14385</v>
      </c>
      <c s="150" r="F10516"/>
    </row>
    <row r="10517">
      <c s="113" r="A10517">
        <v>223001007245</v>
      </c>
      <c t="s" s="136" r="B10517">
        <v>170</v>
      </c>
      <c t="s" s="136" r="C10517">
        <v>6800</v>
      </c>
      <c t="s" s="136" r="D10517">
        <v>169</v>
      </c>
      <c t="s" s="136" r="E10517">
        <v>14386</v>
      </c>
      <c s="150" r="F10517"/>
    </row>
    <row r="10518">
      <c s="113" r="A10518">
        <v>223001007296</v>
      </c>
      <c t="s" s="136" r="B10518">
        <v>170</v>
      </c>
      <c t="s" s="136" r="C10518">
        <v>6800</v>
      </c>
      <c t="s" s="136" r="D10518">
        <v>169</v>
      </c>
      <c t="s" s="136" r="E10518">
        <v>14387</v>
      </c>
      <c s="150" r="F10518"/>
    </row>
    <row r="10519">
      <c s="113" r="A10519">
        <v>223001007466</v>
      </c>
      <c t="s" s="136" r="B10519">
        <v>170</v>
      </c>
      <c t="s" s="136" r="C10519">
        <v>6800</v>
      </c>
      <c t="s" s="136" r="D10519">
        <v>169</v>
      </c>
      <c t="s" s="136" r="E10519">
        <v>14388</v>
      </c>
      <c s="150" r="F10519"/>
    </row>
    <row r="10520">
      <c s="113" r="A10520">
        <v>423001007074</v>
      </c>
      <c t="s" s="136" r="B10520">
        <v>170</v>
      </c>
      <c t="s" s="136" r="C10520">
        <v>6800</v>
      </c>
      <c t="s" s="136" r="D10520">
        <v>169</v>
      </c>
      <c t="s" s="136" r="E10520">
        <v>14389</v>
      </c>
      <c s="150" r="F10520"/>
    </row>
    <row r="10521">
      <c s="113" r="A10521">
        <v>223001001158</v>
      </c>
      <c t="s" s="136" r="B10521">
        <v>170</v>
      </c>
      <c t="s" s="136" r="C10521">
        <v>6800</v>
      </c>
      <c t="s" s="136" r="D10521">
        <v>169</v>
      </c>
      <c t="s" s="136" r="E10521">
        <v>2382</v>
      </c>
      <c s="150" r="F10521"/>
    </row>
    <row r="10522">
      <c s="113" r="A10522">
        <v>223001001735</v>
      </c>
      <c t="s" s="136" r="B10522">
        <v>170</v>
      </c>
      <c t="s" s="136" r="C10522">
        <v>6800</v>
      </c>
      <c t="s" s="136" r="D10522">
        <v>169</v>
      </c>
      <c t="s" s="136" r="E10522">
        <v>14390</v>
      </c>
      <c s="150" r="F10522"/>
    </row>
    <row r="10523">
      <c s="113" r="A10523">
        <v>223001002405</v>
      </c>
      <c t="s" s="136" r="B10523">
        <v>170</v>
      </c>
      <c t="s" s="136" r="C10523">
        <v>6800</v>
      </c>
      <c t="s" s="136" r="D10523">
        <v>169</v>
      </c>
      <c t="s" s="136" r="E10523">
        <v>2671</v>
      </c>
      <c s="150" r="F10523"/>
    </row>
    <row r="10524">
      <c s="113" r="A10524">
        <v>223001003541</v>
      </c>
      <c t="s" s="136" r="B10524">
        <v>170</v>
      </c>
      <c t="s" s="136" r="C10524">
        <v>6800</v>
      </c>
      <c t="s" s="136" r="D10524">
        <v>169</v>
      </c>
      <c t="s" s="136" r="E10524">
        <v>14391</v>
      </c>
      <c s="150" r="F10524"/>
    </row>
    <row r="10525">
      <c s="113" r="A10525">
        <v>223001003967</v>
      </c>
      <c t="s" s="136" r="B10525">
        <v>170</v>
      </c>
      <c t="s" s="136" r="C10525">
        <v>6800</v>
      </c>
      <c t="s" s="136" r="D10525">
        <v>169</v>
      </c>
      <c t="s" s="136" r="E10525">
        <v>14392</v>
      </c>
      <c s="150" r="F10525"/>
    </row>
    <row r="10526">
      <c s="113" r="A10526">
        <v>223001005307</v>
      </c>
      <c t="s" s="136" r="B10526">
        <v>170</v>
      </c>
      <c t="s" s="136" r="C10526">
        <v>6800</v>
      </c>
      <c t="s" s="136" r="D10526">
        <v>169</v>
      </c>
      <c t="s" s="136" r="E10526">
        <v>14393</v>
      </c>
      <c s="150" r="F10526"/>
    </row>
    <row r="10527">
      <c s="113" r="A10527">
        <v>223001008809</v>
      </c>
      <c t="s" s="136" r="B10527">
        <v>170</v>
      </c>
      <c t="s" s="136" r="C10527">
        <v>6800</v>
      </c>
      <c t="s" s="136" r="D10527">
        <v>169</v>
      </c>
      <c t="s" s="136" r="E10527">
        <v>14394</v>
      </c>
      <c s="150" r="F10527"/>
    </row>
    <row r="10528">
      <c s="113" r="A10528">
        <v>223001008862</v>
      </c>
      <c t="s" s="136" r="B10528">
        <v>170</v>
      </c>
      <c t="s" s="136" r="C10528">
        <v>6800</v>
      </c>
      <c t="s" s="136" r="D10528">
        <v>169</v>
      </c>
      <c t="s" s="136" r="E10528">
        <v>14395</v>
      </c>
      <c s="150" r="F10528"/>
    </row>
    <row r="10529">
      <c s="113" r="A10529">
        <v>423001005594</v>
      </c>
      <c t="s" s="136" r="B10529">
        <v>170</v>
      </c>
      <c t="s" s="136" r="C10529">
        <v>6800</v>
      </c>
      <c t="s" s="136" r="D10529">
        <v>169</v>
      </c>
      <c t="s" s="136" r="E10529">
        <v>14396</v>
      </c>
      <c s="150" r="F10529"/>
    </row>
    <row r="10530">
      <c s="113" r="A10530">
        <v>423001005888</v>
      </c>
      <c t="s" s="136" r="B10530">
        <v>170</v>
      </c>
      <c t="s" s="136" r="C10530">
        <v>6800</v>
      </c>
      <c t="s" s="136" r="D10530">
        <v>169</v>
      </c>
      <c t="s" s="136" r="E10530">
        <v>14397</v>
      </c>
      <c s="150" r="F10530"/>
    </row>
    <row r="10531">
      <c s="113" r="A10531">
        <v>423001006850</v>
      </c>
      <c t="s" s="136" r="B10531">
        <v>170</v>
      </c>
      <c t="s" s="136" r="C10531">
        <v>6800</v>
      </c>
      <c t="s" s="136" r="D10531">
        <v>169</v>
      </c>
      <c t="s" s="136" r="E10531">
        <v>14398</v>
      </c>
      <c s="150" r="F10531"/>
    </row>
    <row r="10532">
      <c s="113" r="A10532">
        <v>423001006868</v>
      </c>
      <c t="s" s="136" r="B10532">
        <v>170</v>
      </c>
      <c t="s" s="136" r="C10532">
        <v>6800</v>
      </c>
      <c t="s" s="136" r="D10532">
        <v>169</v>
      </c>
      <c t="s" s="136" r="E10532">
        <v>3974</v>
      </c>
      <c s="150" r="F10532"/>
    </row>
    <row r="10533">
      <c s="113" r="A10533">
        <v>423001008178</v>
      </c>
      <c t="s" s="136" r="B10533">
        <v>170</v>
      </c>
      <c t="s" s="136" r="C10533">
        <v>6800</v>
      </c>
      <c t="s" s="136" r="D10533">
        <v>169</v>
      </c>
      <c t="s" s="136" r="E10533">
        <v>14399</v>
      </c>
      <c s="150" r="F10533"/>
    </row>
    <row r="10534">
      <c s="113" r="A10534">
        <v>423001008267</v>
      </c>
      <c t="s" s="136" r="B10534">
        <v>170</v>
      </c>
      <c t="s" s="136" r="C10534">
        <v>6800</v>
      </c>
      <c t="s" s="136" r="D10534">
        <v>169</v>
      </c>
      <c t="s" s="136" r="E10534">
        <v>14400</v>
      </c>
      <c s="150" r="F10534"/>
    </row>
    <row r="10535">
      <c s="113" r="A10535">
        <v>423001008275</v>
      </c>
      <c t="s" s="136" r="B10535">
        <v>170</v>
      </c>
      <c t="s" s="136" r="C10535">
        <v>6800</v>
      </c>
      <c t="s" s="136" r="D10535">
        <v>169</v>
      </c>
      <c t="s" s="136" r="E10535">
        <v>14401</v>
      </c>
      <c s="150" r="F10535"/>
    </row>
    <row r="10536">
      <c s="113" r="A10536">
        <v>423001008313</v>
      </c>
      <c t="s" s="136" r="B10536">
        <v>170</v>
      </c>
      <c t="s" s="136" r="C10536">
        <v>6800</v>
      </c>
      <c t="s" s="136" r="D10536">
        <v>169</v>
      </c>
      <c t="s" s="136" r="E10536">
        <v>14402</v>
      </c>
      <c s="150" r="F10536"/>
    </row>
    <row r="10537">
      <c s="113" r="A10537">
        <v>223001001549</v>
      </c>
      <c t="s" s="136" r="B10537">
        <v>170</v>
      </c>
      <c t="s" s="136" r="C10537">
        <v>6800</v>
      </c>
      <c t="s" s="136" r="D10537">
        <v>169</v>
      </c>
      <c t="s" s="136" r="E10537">
        <v>14403</v>
      </c>
      <c s="150" r="F10537"/>
    </row>
    <row r="10538">
      <c s="113" r="A10538">
        <v>223001002499</v>
      </c>
      <c t="s" s="136" r="B10538">
        <v>170</v>
      </c>
      <c t="s" s="136" r="C10538">
        <v>6800</v>
      </c>
      <c t="s" s="136" r="D10538">
        <v>169</v>
      </c>
      <c t="s" s="136" r="E10538">
        <v>14404</v>
      </c>
      <c s="150" r="F10538"/>
    </row>
    <row r="10539">
      <c s="113" r="A10539">
        <v>223001007792</v>
      </c>
      <c t="s" s="136" r="B10539">
        <v>170</v>
      </c>
      <c t="s" s="136" r="C10539">
        <v>6800</v>
      </c>
      <c t="s" s="136" r="D10539">
        <v>169</v>
      </c>
      <c t="s" s="136" r="E10539">
        <v>14405</v>
      </c>
      <c s="150" r="F10539"/>
    </row>
    <row r="10540">
      <c s="113" r="A10540">
        <v>223001007806</v>
      </c>
      <c t="s" s="136" r="B10540">
        <v>170</v>
      </c>
      <c t="s" s="136" r="C10540">
        <v>6800</v>
      </c>
      <c t="s" s="136" r="D10540">
        <v>169</v>
      </c>
      <c t="s" s="136" r="E10540">
        <v>14406</v>
      </c>
      <c s="150" r="F10540"/>
    </row>
    <row r="10541">
      <c s="113" r="A10541">
        <v>223001008721</v>
      </c>
      <c t="s" s="136" r="B10541">
        <v>170</v>
      </c>
      <c t="s" s="136" r="C10541">
        <v>6800</v>
      </c>
      <c t="s" s="136" r="D10541">
        <v>169</v>
      </c>
      <c t="s" s="136" r="E10541">
        <v>14407</v>
      </c>
      <c s="150" r="F10541"/>
    </row>
    <row r="10542">
      <c s="113" r="A10542">
        <v>223001008751</v>
      </c>
      <c t="s" s="136" r="B10542">
        <v>170</v>
      </c>
      <c t="s" s="136" r="C10542">
        <v>6800</v>
      </c>
      <c t="s" s="136" r="D10542">
        <v>169</v>
      </c>
      <c t="s" s="136" r="E10542">
        <v>14408</v>
      </c>
      <c s="150" r="F10542"/>
    </row>
    <row r="10543">
      <c s="113" r="A10543">
        <v>223001008848</v>
      </c>
      <c t="s" s="136" r="B10543">
        <v>170</v>
      </c>
      <c t="s" s="136" r="C10543">
        <v>6800</v>
      </c>
      <c t="s" s="136" r="D10543">
        <v>169</v>
      </c>
      <c t="s" s="136" r="E10543">
        <v>14409</v>
      </c>
      <c s="150" r="F10543"/>
    </row>
    <row r="10544">
      <c s="113" r="A10544">
        <v>123001009201</v>
      </c>
      <c t="s" s="136" r="B10544">
        <v>170</v>
      </c>
      <c t="s" s="136" r="C10544">
        <v>6800</v>
      </c>
      <c t="s" s="136" r="D10544">
        <v>169</v>
      </c>
      <c t="s" s="136" r="E10544">
        <v>14410</v>
      </c>
      <c s="150" r="F10544"/>
    </row>
    <row r="10545">
      <c s="113" r="A10545">
        <v>223001000429</v>
      </c>
      <c t="s" s="136" r="B10545">
        <v>170</v>
      </c>
      <c t="s" s="136" r="C10545">
        <v>6800</v>
      </c>
      <c t="s" s="136" r="D10545">
        <v>169</v>
      </c>
      <c t="s" s="136" r="E10545">
        <v>14411</v>
      </c>
      <c s="150" r="F10545"/>
    </row>
    <row r="10546">
      <c s="113" r="A10546">
        <v>223001004432</v>
      </c>
      <c t="s" s="136" r="B10546">
        <v>170</v>
      </c>
      <c t="s" s="136" r="C10546">
        <v>6800</v>
      </c>
      <c t="s" s="136" r="D10546">
        <v>169</v>
      </c>
      <c t="s" s="136" r="E10546">
        <v>14412</v>
      </c>
      <c s="150" r="F10546"/>
    </row>
    <row r="10547">
      <c s="113" r="A10547">
        <v>223001006648</v>
      </c>
      <c t="s" s="136" r="B10547">
        <v>170</v>
      </c>
      <c t="s" s="136" r="C10547">
        <v>6800</v>
      </c>
      <c t="s" s="136" r="D10547">
        <v>169</v>
      </c>
      <c t="s" s="136" r="E10547">
        <v>14413</v>
      </c>
      <c s="150" r="F10547"/>
    </row>
    <row r="10548">
      <c s="50" r="A10548">
        <v>223001000861</v>
      </c>
      <c t="s" s="103" r="B10548">
        <v>4912</v>
      </c>
      <c t="s" s="103" r="C10548">
        <v>4889</v>
      </c>
      <c t="s" s="103" r="D10548">
        <v>169</v>
      </c>
      <c t="s" s="103" r="E10548">
        <v>14414</v>
      </c>
      <c s="150" r="F10548"/>
    </row>
    <row r="10549">
      <c s="113" r="A10549">
        <v>223001000780</v>
      </c>
      <c t="s" s="136" r="B10549">
        <v>170</v>
      </c>
      <c t="s" s="136" r="C10549">
        <v>6800</v>
      </c>
      <c t="s" s="136" r="D10549">
        <v>169</v>
      </c>
      <c t="s" s="136" r="E10549">
        <v>14415</v>
      </c>
      <c s="150" r="F10549"/>
    </row>
    <row r="10550">
      <c s="113" r="A10550">
        <v>223001001409</v>
      </c>
      <c t="s" s="136" r="B10550">
        <v>170</v>
      </c>
      <c t="s" s="136" r="C10550">
        <v>6800</v>
      </c>
      <c t="s" s="136" r="D10550">
        <v>169</v>
      </c>
      <c t="s" s="136" r="E10550">
        <v>14416</v>
      </c>
      <c s="150" r="F10550"/>
    </row>
    <row r="10551">
      <c s="113" r="A10551">
        <v>223001001786</v>
      </c>
      <c t="s" s="136" r="B10551">
        <v>170</v>
      </c>
      <c t="s" s="136" r="C10551">
        <v>6800</v>
      </c>
      <c t="s" s="136" r="D10551">
        <v>169</v>
      </c>
      <c t="s" s="136" r="E10551">
        <v>14417</v>
      </c>
      <c s="150" r="F10551"/>
    </row>
    <row r="10552">
      <c s="113" r="A10552">
        <v>223001003649</v>
      </c>
      <c t="s" s="136" r="B10552">
        <v>170</v>
      </c>
      <c t="s" s="136" r="C10552">
        <v>6800</v>
      </c>
      <c t="s" s="136" r="D10552">
        <v>169</v>
      </c>
      <c t="s" s="136" r="E10552">
        <v>14418</v>
      </c>
      <c s="150" r="F10552"/>
    </row>
    <row r="10553">
      <c s="113" r="A10553">
        <v>223001006206</v>
      </c>
      <c t="s" s="136" r="B10553">
        <v>170</v>
      </c>
      <c t="s" s="136" r="C10553">
        <v>6800</v>
      </c>
      <c t="s" s="136" r="D10553">
        <v>169</v>
      </c>
      <c t="s" s="136" r="E10553">
        <v>14419</v>
      </c>
      <c s="150" r="F10553"/>
    </row>
    <row r="10554">
      <c s="113" r="A10554">
        <v>223001007253</v>
      </c>
      <c t="s" s="136" r="B10554">
        <v>170</v>
      </c>
      <c t="s" s="136" r="C10554">
        <v>6800</v>
      </c>
      <c t="s" s="136" r="D10554">
        <v>169</v>
      </c>
      <c t="s" s="136" r="E10554">
        <v>14420</v>
      </c>
      <c s="150" r="F10554"/>
    </row>
    <row r="10555">
      <c s="113" r="A10555">
        <v>223001008225</v>
      </c>
      <c t="s" s="136" r="B10555">
        <v>170</v>
      </c>
      <c t="s" s="136" r="C10555">
        <v>6800</v>
      </c>
      <c t="s" s="136" r="D10555">
        <v>169</v>
      </c>
      <c t="s" s="136" r="E10555">
        <v>14421</v>
      </c>
      <c s="150" r="F10555"/>
    </row>
    <row r="10556">
      <c s="113" r="A10556">
        <v>223001000968</v>
      </c>
      <c t="s" s="136" r="B10556">
        <v>170</v>
      </c>
      <c t="s" s="136" r="C10556">
        <v>6800</v>
      </c>
      <c t="s" s="136" r="D10556">
        <v>169</v>
      </c>
      <c t="s" s="136" r="E10556">
        <v>14422</v>
      </c>
      <c s="150" r="F10556"/>
    </row>
    <row r="10557">
      <c s="113" r="A10557">
        <v>223001000984</v>
      </c>
      <c t="s" s="136" r="B10557">
        <v>170</v>
      </c>
      <c t="s" s="136" r="C10557">
        <v>6800</v>
      </c>
      <c t="s" s="136" r="D10557">
        <v>169</v>
      </c>
      <c t="s" s="136" r="E10557">
        <v>14423</v>
      </c>
      <c s="150" r="F10557"/>
    </row>
    <row r="10558">
      <c s="113" r="A10558">
        <v>223001001191</v>
      </c>
      <c t="s" s="136" r="B10558">
        <v>170</v>
      </c>
      <c t="s" s="136" r="C10558">
        <v>6800</v>
      </c>
      <c t="s" s="136" r="D10558">
        <v>169</v>
      </c>
      <c t="s" s="136" r="E10558">
        <v>14424</v>
      </c>
      <c s="150" r="F10558"/>
    </row>
    <row r="10559">
      <c s="113" r="A10559">
        <v>223001002260</v>
      </c>
      <c t="s" s="136" r="B10559">
        <v>170</v>
      </c>
      <c t="s" s="136" r="C10559">
        <v>6800</v>
      </c>
      <c t="s" s="136" r="D10559">
        <v>169</v>
      </c>
      <c t="s" s="136" r="E10559">
        <v>5670</v>
      </c>
      <c s="150" r="F10559"/>
    </row>
    <row r="10560">
      <c s="113" r="A10560">
        <v>223001002391</v>
      </c>
      <c t="s" s="136" r="B10560">
        <v>170</v>
      </c>
      <c t="s" s="136" r="C10560">
        <v>6800</v>
      </c>
      <c t="s" s="136" r="D10560">
        <v>169</v>
      </c>
      <c t="s" s="136" r="E10560">
        <v>14425</v>
      </c>
      <c s="150" r="F10560"/>
    </row>
    <row r="10561">
      <c s="113" r="A10561">
        <v>223001007342</v>
      </c>
      <c t="s" s="136" r="B10561">
        <v>170</v>
      </c>
      <c t="s" s="136" r="C10561">
        <v>6800</v>
      </c>
      <c t="s" s="136" r="D10561">
        <v>169</v>
      </c>
      <c t="s" s="136" r="E10561">
        <v>14426</v>
      </c>
      <c s="150" r="F10561"/>
    </row>
    <row r="10562">
      <c s="113" r="A10562">
        <v>223001007351</v>
      </c>
      <c t="s" s="136" r="B10562">
        <v>170</v>
      </c>
      <c t="s" s="136" r="C10562">
        <v>6800</v>
      </c>
      <c t="s" s="136" r="D10562">
        <v>169</v>
      </c>
      <c t="s" s="136" r="E10562">
        <v>5654</v>
      </c>
      <c s="150" r="F10562"/>
    </row>
    <row r="10563">
      <c s="113" r="A10563">
        <v>223001007784</v>
      </c>
      <c t="s" s="136" r="B10563">
        <v>170</v>
      </c>
      <c t="s" s="136" r="C10563">
        <v>6800</v>
      </c>
      <c t="s" s="136" r="D10563">
        <v>169</v>
      </c>
      <c t="s" s="136" r="E10563">
        <v>8287</v>
      </c>
      <c s="150" r="F10563"/>
    </row>
    <row r="10564">
      <c s="113" r="A10564">
        <v>223001008233</v>
      </c>
      <c t="s" s="136" r="B10564">
        <v>170</v>
      </c>
      <c t="s" s="136" r="C10564">
        <v>6800</v>
      </c>
      <c t="s" s="136" r="D10564">
        <v>169</v>
      </c>
      <c t="s" s="136" r="E10564">
        <v>14427</v>
      </c>
      <c s="150" r="F10564"/>
    </row>
    <row r="10565">
      <c s="113" r="A10565">
        <v>223001000747</v>
      </c>
      <c t="s" s="136" r="B10565">
        <v>170</v>
      </c>
      <c t="s" s="136" r="C10565">
        <v>6800</v>
      </c>
      <c t="s" s="136" r="D10565">
        <v>169</v>
      </c>
      <c t="s" s="136" r="E10565">
        <v>14428</v>
      </c>
      <c s="150" r="F10565"/>
    </row>
    <row r="10566">
      <c s="113" r="A10566">
        <v>223001003151</v>
      </c>
      <c t="s" s="136" r="B10566">
        <v>170</v>
      </c>
      <c t="s" s="136" r="C10566">
        <v>6800</v>
      </c>
      <c t="s" s="136" r="D10566">
        <v>169</v>
      </c>
      <c t="s" s="136" r="E10566">
        <v>14429</v>
      </c>
      <c s="150" r="F10566"/>
    </row>
    <row r="10567">
      <c s="113" r="A10567">
        <v>223001005714</v>
      </c>
      <c t="s" s="136" r="B10567">
        <v>170</v>
      </c>
      <c t="s" s="136" r="C10567">
        <v>6800</v>
      </c>
      <c t="s" s="136" r="D10567">
        <v>169</v>
      </c>
      <c t="s" s="136" r="E10567">
        <v>2675</v>
      </c>
      <c s="150" r="F10567"/>
    </row>
    <row r="10568">
      <c s="113" r="A10568">
        <v>223001005749</v>
      </c>
      <c t="s" s="136" r="B10568">
        <v>170</v>
      </c>
      <c t="s" s="136" r="C10568">
        <v>6800</v>
      </c>
      <c t="s" s="136" r="D10568">
        <v>169</v>
      </c>
      <c t="s" s="136" r="E10568">
        <v>14430</v>
      </c>
      <c s="150" r="F10568"/>
    </row>
    <row r="10569">
      <c s="113" r="A10569">
        <v>223001007369</v>
      </c>
      <c t="s" s="136" r="B10569">
        <v>170</v>
      </c>
      <c t="s" s="136" r="C10569">
        <v>6800</v>
      </c>
      <c t="s" s="136" r="D10569">
        <v>169</v>
      </c>
      <c t="s" s="136" r="E10569">
        <v>14431</v>
      </c>
      <c s="150" r="F10569"/>
    </row>
    <row r="10570">
      <c s="113" r="A10570">
        <v>223555001826</v>
      </c>
      <c t="s" s="136" r="B10570">
        <v>170</v>
      </c>
      <c t="s" s="136" r="C10570">
        <v>6800</v>
      </c>
      <c t="s" s="136" r="D10570">
        <v>169</v>
      </c>
      <c t="s" s="136" r="E10570">
        <v>14432</v>
      </c>
      <c s="150" r="F10570"/>
    </row>
    <row r="10571">
      <c s="113" r="A10571">
        <v>832000000000</v>
      </c>
      <c t="s" s="136" r="B10571">
        <v>170</v>
      </c>
      <c t="s" s="136" r="C10571">
        <v>6800</v>
      </c>
      <c t="s" s="136" r="D10571">
        <v>169</v>
      </c>
      <c t="s" s="136" r="E10571">
        <v>14433</v>
      </c>
      <c s="150" r="F10571"/>
    </row>
    <row r="10572">
      <c s="113" r="A10572">
        <v>895600000000</v>
      </c>
      <c t="s" s="136" r="B10572">
        <v>170</v>
      </c>
      <c t="s" s="136" r="C10572">
        <v>6800</v>
      </c>
      <c t="s" s="136" r="D10572">
        <v>169</v>
      </c>
      <c t="s" s="136" r="E10572">
        <v>14434</v>
      </c>
      <c s="150" r="F10572"/>
    </row>
    <row r="10573">
      <c s="113" r="A10573">
        <v>223001001328</v>
      </c>
      <c t="s" s="136" r="B10573">
        <v>170</v>
      </c>
      <c t="s" s="136" r="C10573">
        <v>6800</v>
      </c>
      <c t="s" s="136" r="D10573">
        <v>169</v>
      </c>
      <c t="s" s="136" r="E10573">
        <v>14435</v>
      </c>
      <c s="150" r="F10573"/>
    </row>
    <row r="10574">
      <c s="113" r="A10574">
        <v>223001002057</v>
      </c>
      <c t="s" s="136" r="B10574">
        <v>170</v>
      </c>
      <c t="s" s="136" r="C10574">
        <v>6800</v>
      </c>
      <c t="s" s="136" r="D10574">
        <v>169</v>
      </c>
      <c t="s" s="136" r="E10574">
        <v>14436</v>
      </c>
      <c s="150" r="F10574"/>
    </row>
    <row r="10575">
      <c s="113" r="A10575">
        <v>223001003339</v>
      </c>
      <c t="s" s="136" r="B10575">
        <v>170</v>
      </c>
      <c t="s" s="136" r="C10575">
        <v>6800</v>
      </c>
      <c t="s" s="136" r="D10575">
        <v>169</v>
      </c>
      <c t="s" s="136" r="E10575">
        <v>14437</v>
      </c>
      <c s="150" r="F10575"/>
    </row>
    <row r="10576">
      <c s="113" r="A10576">
        <v>223001003401</v>
      </c>
      <c t="s" s="136" r="B10576">
        <v>170</v>
      </c>
      <c t="s" s="136" r="C10576">
        <v>6800</v>
      </c>
      <c t="s" s="136" r="D10576">
        <v>169</v>
      </c>
      <c t="s" s="136" r="E10576">
        <v>14438</v>
      </c>
      <c s="150" r="F10576"/>
    </row>
    <row r="10577">
      <c s="113" r="A10577">
        <v>223001006036</v>
      </c>
      <c t="s" s="136" r="B10577">
        <v>170</v>
      </c>
      <c t="s" s="136" r="C10577">
        <v>6800</v>
      </c>
      <c t="s" s="136" r="D10577">
        <v>169</v>
      </c>
      <c t="s" s="136" r="E10577">
        <v>14439</v>
      </c>
      <c s="150" r="F10577"/>
    </row>
    <row r="10578">
      <c s="113" r="A10578">
        <v>223001006192</v>
      </c>
      <c t="s" s="136" r="B10578">
        <v>170</v>
      </c>
      <c t="s" s="136" r="C10578">
        <v>6800</v>
      </c>
      <c t="s" s="136" r="D10578">
        <v>169</v>
      </c>
      <c t="s" s="136" r="E10578">
        <v>14440</v>
      </c>
      <c s="150" r="F10578"/>
    </row>
    <row r="10579">
      <c s="113" r="A10579">
        <v>223001007270</v>
      </c>
      <c t="s" s="136" r="B10579">
        <v>170</v>
      </c>
      <c t="s" s="136" r="C10579">
        <v>6800</v>
      </c>
      <c t="s" s="136" r="D10579">
        <v>169</v>
      </c>
      <c t="s" s="136" r="E10579">
        <v>14441</v>
      </c>
      <c s="150" r="F10579"/>
    </row>
    <row r="10580">
      <c s="113" r="A10580">
        <v>223001006371</v>
      </c>
      <c t="s" s="136" r="B10580">
        <v>170</v>
      </c>
      <c t="s" s="136" r="C10580">
        <v>6800</v>
      </c>
      <c t="s" s="136" r="D10580">
        <v>169</v>
      </c>
      <c t="s" s="136" r="E10580">
        <v>14442</v>
      </c>
      <c s="150" r="F10580"/>
    </row>
    <row r="10581">
      <c s="113" r="A10581">
        <v>223001000321</v>
      </c>
      <c t="s" s="136" r="B10581">
        <v>170</v>
      </c>
      <c t="s" s="136" r="C10581">
        <v>6800</v>
      </c>
      <c t="s" s="136" r="D10581">
        <v>169</v>
      </c>
      <c t="s" s="136" r="E10581">
        <v>14443</v>
      </c>
      <c s="150" r="F10581"/>
    </row>
    <row r="10582">
      <c s="113" r="A10582">
        <v>223001001026</v>
      </c>
      <c t="s" s="136" r="B10582">
        <v>170</v>
      </c>
      <c t="s" s="136" r="C10582">
        <v>6800</v>
      </c>
      <c t="s" s="136" r="D10582">
        <v>169</v>
      </c>
      <c t="s" s="136" r="E10582">
        <v>14444</v>
      </c>
      <c s="150" r="F10582"/>
    </row>
    <row r="10583">
      <c s="113" r="A10583">
        <v>223001004521</v>
      </c>
      <c t="s" s="136" r="B10583">
        <v>170</v>
      </c>
      <c t="s" s="136" r="C10583">
        <v>6800</v>
      </c>
      <c t="s" s="136" r="D10583">
        <v>169</v>
      </c>
      <c t="s" s="136" r="E10583">
        <v>14445</v>
      </c>
      <c s="150" r="F10583"/>
    </row>
    <row r="10584">
      <c s="113" r="A10584">
        <v>223001006702</v>
      </c>
      <c t="s" s="136" r="B10584">
        <v>170</v>
      </c>
      <c t="s" s="136" r="C10584">
        <v>6800</v>
      </c>
      <c t="s" s="136" r="D10584">
        <v>169</v>
      </c>
      <c t="s" s="136" r="E10584">
        <v>14446</v>
      </c>
      <c s="150" r="F10584"/>
    </row>
    <row r="10585">
      <c s="113" r="A10585">
        <v>223001008911</v>
      </c>
      <c t="s" s="136" r="B10585">
        <v>170</v>
      </c>
      <c t="s" s="136" r="C10585">
        <v>6800</v>
      </c>
      <c t="s" s="136" r="D10585">
        <v>169</v>
      </c>
      <c t="s" s="136" r="E10585">
        <v>14447</v>
      </c>
      <c s="150" r="F10585"/>
    </row>
    <row r="10586">
      <c s="113" r="A10586">
        <v>223001000500</v>
      </c>
      <c t="s" s="136" r="B10586">
        <v>170</v>
      </c>
      <c t="s" s="136" r="C10586">
        <v>6800</v>
      </c>
      <c t="s" s="136" r="D10586">
        <v>169</v>
      </c>
      <c t="s" s="136" r="E10586">
        <v>14448</v>
      </c>
      <c s="150" r="F10586"/>
    </row>
    <row r="10587">
      <c s="113" r="A10587">
        <v>223001000534</v>
      </c>
      <c t="s" s="136" r="B10587">
        <v>170</v>
      </c>
      <c t="s" s="136" r="C10587">
        <v>6800</v>
      </c>
      <c t="s" s="136" r="D10587">
        <v>169</v>
      </c>
      <c t="s" s="136" r="E10587">
        <v>14449</v>
      </c>
      <c s="150" r="F10587"/>
    </row>
    <row r="10588">
      <c s="113" r="A10588">
        <v>223001001212</v>
      </c>
      <c t="s" s="136" r="B10588">
        <v>170</v>
      </c>
      <c t="s" s="136" r="C10588">
        <v>6800</v>
      </c>
      <c t="s" s="136" r="D10588">
        <v>169</v>
      </c>
      <c t="s" s="136" r="E10588">
        <v>14450</v>
      </c>
      <c s="150" r="F10588"/>
    </row>
    <row r="10589">
      <c s="113" r="A10589">
        <v>223001001492</v>
      </c>
      <c t="s" s="136" r="B10589">
        <v>170</v>
      </c>
      <c t="s" s="136" r="C10589">
        <v>6800</v>
      </c>
      <c t="s" s="136" r="D10589">
        <v>169</v>
      </c>
      <c t="s" s="136" r="E10589">
        <v>14451</v>
      </c>
      <c s="150" r="F10589"/>
    </row>
    <row r="10590">
      <c s="113" r="A10590">
        <v>223001007016</v>
      </c>
      <c t="s" s="136" r="B10590">
        <v>170</v>
      </c>
      <c t="s" s="136" r="C10590">
        <v>6800</v>
      </c>
      <c t="s" s="136" r="D10590">
        <v>169</v>
      </c>
      <c t="s" s="136" r="E10590">
        <v>14452</v>
      </c>
      <c s="150" r="F10590"/>
    </row>
    <row r="10591">
      <c s="113" r="A10591">
        <v>223001001221</v>
      </c>
      <c t="s" s="136" r="B10591">
        <v>170</v>
      </c>
      <c t="s" s="136" r="C10591">
        <v>6800</v>
      </c>
      <c t="s" s="136" r="D10591">
        <v>169</v>
      </c>
      <c t="s" s="136" r="E10591">
        <v>14453</v>
      </c>
      <c s="150" r="F10591"/>
    </row>
    <row r="10592">
      <c s="113" r="A10592">
        <v>223001001638</v>
      </c>
      <c t="s" s="136" r="B10592">
        <v>170</v>
      </c>
      <c t="s" s="136" r="C10592">
        <v>6800</v>
      </c>
      <c t="s" s="136" r="D10592">
        <v>169</v>
      </c>
      <c t="s" s="136" r="E10592">
        <v>14454</v>
      </c>
      <c s="150" r="F10592"/>
    </row>
    <row r="10593">
      <c s="113" r="A10593">
        <v>223001005757</v>
      </c>
      <c t="s" s="136" r="B10593">
        <v>170</v>
      </c>
      <c t="s" s="136" r="C10593">
        <v>6800</v>
      </c>
      <c t="s" s="136" r="D10593">
        <v>169</v>
      </c>
      <c t="s" s="136" r="E10593">
        <v>14455</v>
      </c>
      <c s="150" r="F10593"/>
    </row>
    <row r="10594">
      <c s="113" r="A10594">
        <v>223001007229</v>
      </c>
      <c t="s" s="136" r="B10594">
        <v>170</v>
      </c>
      <c t="s" s="136" r="C10594">
        <v>6800</v>
      </c>
      <c t="s" s="136" r="D10594">
        <v>169</v>
      </c>
      <c t="s" s="136" r="E10594">
        <v>14456</v>
      </c>
      <c s="150" r="F10594"/>
    </row>
    <row r="10595">
      <c s="113" r="A10595">
        <v>223001007237</v>
      </c>
      <c t="s" s="136" r="B10595">
        <v>170</v>
      </c>
      <c t="s" s="136" r="C10595">
        <v>6800</v>
      </c>
      <c t="s" s="136" r="D10595">
        <v>169</v>
      </c>
      <c t="s" s="136" r="E10595">
        <v>14457</v>
      </c>
      <c s="150" r="F10595"/>
    </row>
    <row r="10596">
      <c s="113" r="A10596">
        <v>223001007725</v>
      </c>
      <c t="s" s="136" r="B10596">
        <v>170</v>
      </c>
      <c t="s" s="136" r="C10596">
        <v>6800</v>
      </c>
      <c t="s" s="136" r="D10596">
        <v>169</v>
      </c>
      <c t="s" s="136" r="E10596">
        <v>14458</v>
      </c>
      <c s="150" r="F10596"/>
    </row>
    <row r="10597">
      <c s="113" r="A10597">
        <v>223001007741</v>
      </c>
      <c t="s" s="136" r="B10597">
        <v>170</v>
      </c>
      <c t="s" s="136" r="C10597">
        <v>6800</v>
      </c>
      <c t="s" s="136" r="D10597">
        <v>169</v>
      </c>
      <c t="s" s="136" r="E10597">
        <v>14459</v>
      </c>
      <c s="150" r="F10597"/>
    </row>
    <row r="10598">
      <c s="113" r="A10598">
        <v>423001007066</v>
      </c>
      <c t="s" s="136" r="B10598">
        <v>170</v>
      </c>
      <c t="s" s="136" r="C10598">
        <v>6800</v>
      </c>
      <c t="s" s="136" r="D10598">
        <v>169</v>
      </c>
      <c t="s" s="136" r="E10598">
        <v>14460</v>
      </c>
      <c s="150" r="F10598"/>
    </row>
    <row r="10599">
      <c s="113" r="A10599">
        <v>423001007082</v>
      </c>
      <c t="s" s="136" r="B10599">
        <v>170</v>
      </c>
      <c t="s" s="136" r="C10599">
        <v>6800</v>
      </c>
      <c t="s" s="136" r="D10599">
        <v>169</v>
      </c>
      <c t="s" s="136" r="E10599">
        <v>14461</v>
      </c>
      <c s="150" r="F10599"/>
    </row>
    <row r="10600">
      <c s="113" r="A10600">
        <v>423001007287</v>
      </c>
      <c t="s" s="136" r="B10600">
        <v>170</v>
      </c>
      <c t="s" s="136" r="C10600">
        <v>6800</v>
      </c>
      <c t="s" s="136" r="D10600">
        <v>169</v>
      </c>
      <c t="s" s="136" r="E10600">
        <v>2652</v>
      </c>
      <c s="150" r="F10600"/>
    </row>
    <row r="10601">
      <c s="113" r="A10601">
        <v>223001000071</v>
      </c>
      <c t="s" s="136" r="B10601">
        <v>170</v>
      </c>
      <c t="s" s="136" r="C10601">
        <v>6800</v>
      </c>
      <c t="s" s="136" r="D10601">
        <v>169</v>
      </c>
      <c t="s" s="136" r="E10601">
        <v>14462</v>
      </c>
      <c s="150" r="F10601"/>
    </row>
    <row r="10602">
      <c s="113" r="A10602">
        <v>223001001255</v>
      </c>
      <c t="s" s="136" r="B10602">
        <v>170</v>
      </c>
      <c t="s" s="136" r="C10602">
        <v>6800</v>
      </c>
      <c t="s" s="136" r="D10602">
        <v>169</v>
      </c>
      <c t="s" s="136" r="E10602">
        <v>14463</v>
      </c>
      <c s="150" r="F10602"/>
    </row>
    <row r="10603">
      <c s="113" r="A10603">
        <v>223001001425</v>
      </c>
      <c t="s" s="136" r="B10603">
        <v>170</v>
      </c>
      <c t="s" s="136" r="C10603">
        <v>6800</v>
      </c>
      <c t="s" s="136" r="D10603">
        <v>169</v>
      </c>
      <c t="s" s="136" r="E10603">
        <v>14464</v>
      </c>
      <c s="150" r="F10603"/>
    </row>
    <row r="10604">
      <c s="113" r="A10604">
        <v>223001005692</v>
      </c>
      <c t="s" s="136" r="B10604">
        <v>170</v>
      </c>
      <c t="s" s="136" r="C10604">
        <v>6800</v>
      </c>
      <c t="s" s="136" r="D10604">
        <v>169</v>
      </c>
      <c t="s" s="136" r="E10604">
        <v>14465</v>
      </c>
      <c s="150" r="F10604"/>
    </row>
    <row r="10605">
      <c s="113" r="A10605">
        <v>223001006834</v>
      </c>
      <c t="s" s="136" r="B10605">
        <v>170</v>
      </c>
      <c t="s" s="136" r="C10605">
        <v>6800</v>
      </c>
      <c t="s" s="136" r="D10605">
        <v>169</v>
      </c>
      <c t="s" s="136" r="E10605">
        <v>14466</v>
      </c>
      <c s="150" r="F10605"/>
    </row>
    <row r="10606">
      <c s="113" r="A10606">
        <v>223001007261</v>
      </c>
      <c t="s" s="136" r="B10606">
        <v>170</v>
      </c>
      <c t="s" s="136" r="C10606">
        <v>6800</v>
      </c>
      <c t="s" s="136" r="D10606">
        <v>169</v>
      </c>
      <c t="s" s="136" r="E10606">
        <v>2681</v>
      </c>
      <c s="150" r="F10606"/>
    </row>
    <row r="10607">
      <c s="113" r="A10607">
        <v>223001007768</v>
      </c>
      <c t="s" s="136" r="B10607">
        <v>170</v>
      </c>
      <c t="s" s="136" r="C10607">
        <v>6800</v>
      </c>
      <c t="s" s="136" r="D10607">
        <v>169</v>
      </c>
      <c t="s" s="136" r="E10607">
        <v>14467</v>
      </c>
      <c s="150" r="F10607"/>
    </row>
    <row r="10608">
      <c s="113" r="A10608">
        <v>223574000814</v>
      </c>
      <c t="s" s="136" r="B10608">
        <v>170</v>
      </c>
      <c t="s" s="136" r="C10608">
        <v>6800</v>
      </c>
      <c t="s" s="136" r="D10608">
        <v>169</v>
      </c>
      <c t="s" s="136" r="E10608">
        <v>14468</v>
      </c>
      <c s="150" r="F10608"/>
    </row>
    <row r="10609">
      <c s="113" r="A10609">
        <v>223001000895</v>
      </c>
      <c t="s" s="136" r="B10609">
        <v>170</v>
      </c>
      <c t="s" s="136" r="C10609">
        <v>6800</v>
      </c>
      <c t="s" s="136" r="D10609">
        <v>169</v>
      </c>
      <c t="s" s="136" r="E10609">
        <v>14469</v>
      </c>
      <c s="150" r="F10609"/>
    </row>
    <row r="10610">
      <c s="113" r="A10610">
        <v>223001008675</v>
      </c>
      <c t="s" s="136" r="B10610">
        <v>170</v>
      </c>
      <c t="s" s="136" r="C10610">
        <v>6800</v>
      </c>
      <c t="s" s="136" r="D10610">
        <v>169</v>
      </c>
      <c t="s" s="136" r="E10610">
        <v>2682</v>
      </c>
      <c s="150" r="F10610"/>
    </row>
    <row r="10611">
      <c s="113" r="A10611">
        <v>223068000041</v>
      </c>
      <c t="s" s="136" r="B10611">
        <v>6854</v>
      </c>
      <c t="s" s="136" r="C10611">
        <v>6800</v>
      </c>
      <c t="s" s="136" r="D10611">
        <v>6800</v>
      </c>
      <c t="s" s="136" r="E10611">
        <v>14470</v>
      </c>
      <c s="150" r="F10611"/>
    </row>
    <row r="10612">
      <c s="113" r="A10612">
        <v>223068001632</v>
      </c>
      <c t="s" s="136" r="B10612">
        <v>6854</v>
      </c>
      <c t="s" s="136" r="C10612">
        <v>6800</v>
      </c>
      <c t="s" s="136" r="D10612">
        <v>6800</v>
      </c>
      <c t="s" s="136" r="E10612">
        <v>5714</v>
      </c>
      <c s="150" r="F10612"/>
    </row>
    <row r="10613">
      <c s="113" r="A10613">
        <v>223068002124</v>
      </c>
      <c t="s" s="136" r="B10613">
        <v>6854</v>
      </c>
      <c t="s" s="136" r="C10613">
        <v>6800</v>
      </c>
      <c t="s" s="136" r="D10613">
        <v>6800</v>
      </c>
      <c t="s" s="136" r="E10613">
        <v>14471</v>
      </c>
      <c s="150" r="F10613"/>
    </row>
    <row r="10614">
      <c s="113" r="A10614">
        <v>223068000075</v>
      </c>
      <c t="s" s="136" r="B10614">
        <v>6854</v>
      </c>
      <c t="s" s="136" r="C10614">
        <v>6800</v>
      </c>
      <c t="s" s="136" r="D10614">
        <v>6800</v>
      </c>
      <c t="s" s="136" r="E10614">
        <v>14472</v>
      </c>
      <c s="150" r="F10614"/>
    </row>
    <row r="10615">
      <c s="113" r="A10615">
        <v>223068000750</v>
      </c>
      <c t="s" s="136" r="B10615">
        <v>6854</v>
      </c>
      <c t="s" s="136" r="C10615">
        <v>6800</v>
      </c>
      <c t="s" s="136" r="D10615">
        <v>6800</v>
      </c>
      <c t="s" s="136" r="E10615">
        <v>14473</v>
      </c>
      <c s="150" r="F10615"/>
    </row>
    <row r="10616">
      <c s="113" r="A10616">
        <v>223068001951</v>
      </c>
      <c t="s" s="136" r="B10616">
        <v>6854</v>
      </c>
      <c t="s" s="136" r="C10616">
        <v>6800</v>
      </c>
      <c t="s" s="136" r="D10616">
        <v>6800</v>
      </c>
      <c t="s" s="136" r="E10616">
        <v>14474</v>
      </c>
      <c s="150" r="F10616"/>
    </row>
    <row r="10617">
      <c s="113" r="A10617">
        <v>223068002183</v>
      </c>
      <c t="s" s="136" r="B10617">
        <v>6854</v>
      </c>
      <c t="s" s="136" r="C10617">
        <v>6800</v>
      </c>
      <c t="s" s="136" r="D10617">
        <v>6800</v>
      </c>
      <c t="s" s="136" r="E10617">
        <v>12250</v>
      </c>
      <c s="150" r="F10617"/>
    </row>
    <row r="10618">
      <c s="113" r="A10618">
        <v>423068000007</v>
      </c>
      <c t="s" s="136" r="B10618">
        <v>6854</v>
      </c>
      <c t="s" s="136" r="C10618">
        <v>6800</v>
      </c>
      <c t="s" s="136" r="D10618">
        <v>6800</v>
      </c>
      <c t="s" s="136" r="E10618">
        <v>14475</v>
      </c>
      <c s="150" r="F10618"/>
    </row>
    <row r="10619">
      <c s="113" r="A10619">
        <v>223068000091</v>
      </c>
      <c t="s" s="136" r="B10619">
        <v>6854</v>
      </c>
      <c t="s" s="136" r="C10619">
        <v>6800</v>
      </c>
      <c t="s" s="136" r="D10619">
        <v>6800</v>
      </c>
      <c t="s" s="136" r="E10619">
        <v>2685</v>
      </c>
      <c s="150" r="F10619"/>
    </row>
    <row r="10620">
      <c s="113" r="A10620">
        <v>223068001918</v>
      </c>
      <c t="s" s="136" r="B10620">
        <v>6854</v>
      </c>
      <c t="s" s="136" r="C10620">
        <v>6800</v>
      </c>
      <c t="s" s="136" r="D10620">
        <v>6800</v>
      </c>
      <c t="s" s="136" r="E10620">
        <v>14476</v>
      </c>
      <c s="150" r="F10620"/>
    </row>
    <row r="10621">
      <c s="113" r="A10621">
        <v>223068001969</v>
      </c>
      <c t="s" s="136" r="B10621">
        <v>6854</v>
      </c>
      <c t="s" s="136" r="C10621">
        <v>6800</v>
      </c>
      <c t="s" s="136" r="D10621">
        <v>6800</v>
      </c>
      <c t="s" s="136" r="E10621">
        <v>14477</v>
      </c>
      <c s="150" r="F10621"/>
    </row>
    <row r="10622">
      <c s="113" r="A10622">
        <v>223068002507</v>
      </c>
      <c t="s" s="136" r="B10622">
        <v>6854</v>
      </c>
      <c t="s" s="136" r="C10622">
        <v>6800</v>
      </c>
      <c t="s" s="136" r="D10622">
        <v>6800</v>
      </c>
      <c t="s" s="136" r="E10622">
        <v>14478</v>
      </c>
      <c s="150" r="F10622"/>
    </row>
    <row r="10623">
      <c s="113" r="A10623">
        <v>423068001879</v>
      </c>
      <c t="s" s="136" r="B10623">
        <v>6854</v>
      </c>
      <c t="s" s="136" r="C10623">
        <v>6800</v>
      </c>
      <c t="s" s="136" r="D10623">
        <v>6800</v>
      </c>
      <c t="s" s="136" r="E10623">
        <v>14479</v>
      </c>
      <c s="150" r="F10623"/>
    </row>
    <row r="10624">
      <c s="113" r="A10624">
        <v>223068000113</v>
      </c>
      <c t="s" s="136" r="B10624">
        <v>14480</v>
      </c>
      <c t="s" s="136" r="C10624">
        <v>6800</v>
      </c>
      <c t="s" s="136" r="D10624">
        <v>6800</v>
      </c>
      <c t="s" s="136" r="E10624">
        <v>14481</v>
      </c>
      <c s="150" r="F10624"/>
    </row>
    <row r="10625">
      <c s="113" r="A10625">
        <v>223068000130</v>
      </c>
      <c t="s" s="136" r="B10625">
        <v>6854</v>
      </c>
      <c t="s" s="136" r="C10625">
        <v>6800</v>
      </c>
      <c t="s" s="136" r="D10625">
        <v>6800</v>
      </c>
      <c t="s" s="136" r="E10625">
        <v>14482</v>
      </c>
      <c s="150" r="F10625"/>
    </row>
    <row r="10626">
      <c s="113" r="A10626">
        <v>223068001101</v>
      </c>
      <c t="s" s="136" r="B10626">
        <v>6854</v>
      </c>
      <c t="s" s="136" r="C10626">
        <v>6800</v>
      </c>
      <c t="s" s="136" r="D10626">
        <v>6800</v>
      </c>
      <c t="s" s="136" r="E10626">
        <v>14483</v>
      </c>
      <c s="150" r="F10626"/>
    </row>
    <row r="10627">
      <c s="113" r="A10627">
        <v>223068001560</v>
      </c>
      <c t="s" s="136" r="B10627">
        <v>6854</v>
      </c>
      <c t="s" s="136" r="C10627">
        <v>6800</v>
      </c>
      <c t="s" s="136" r="D10627">
        <v>6800</v>
      </c>
      <c t="s" s="136" r="E10627">
        <v>13641</v>
      </c>
      <c s="150" r="F10627"/>
    </row>
    <row r="10628">
      <c s="113" r="A10628">
        <v>223068002132</v>
      </c>
      <c t="s" s="136" r="B10628">
        <v>6854</v>
      </c>
      <c t="s" s="136" r="C10628">
        <v>6800</v>
      </c>
      <c t="s" s="136" r="D10628">
        <v>6800</v>
      </c>
      <c t="s" s="136" r="E10628">
        <v>14484</v>
      </c>
      <c s="150" r="F10628"/>
    </row>
    <row r="10629">
      <c s="113" r="A10629">
        <v>223068002329</v>
      </c>
      <c t="s" s="136" r="B10629">
        <v>6854</v>
      </c>
      <c t="s" s="136" r="C10629">
        <v>6800</v>
      </c>
      <c t="s" s="136" r="D10629">
        <v>6800</v>
      </c>
      <c t="s" s="136" r="E10629">
        <v>10783</v>
      </c>
      <c s="150" r="F10629"/>
    </row>
    <row r="10630">
      <c s="113" r="A10630">
        <v>223068002485</v>
      </c>
      <c t="s" s="136" r="B10630">
        <v>6854</v>
      </c>
      <c t="s" s="136" r="C10630">
        <v>6800</v>
      </c>
      <c t="s" s="136" r="D10630">
        <v>6800</v>
      </c>
      <c t="s" s="136" r="E10630">
        <v>14485</v>
      </c>
      <c s="150" r="F10630"/>
    </row>
    <row r="10631">
      <c s="113" r="A10631">
        <v>223068002604</v>
      </c>
      <c t="s" s="136" r="B10631">
        <v>6854</v>
      </c>
      <c t="s" s="136" r="C10631">
        <v>6800</v>
      </c>
      <c t="s" s="136" r="D10631">
        <v>6800</v>
      </c>
      <c t="s" s="136" r="E10631">
        <v>14486</v>
      </c>
      <c s="150" r="F10631"/>
    </row>
    <row r="10632">
      <c s="113" r="A10632">
        <v>223068000172</v>
      </c>
      <c t="s" s="136" r="B10632">
        <v>6854</v>
      </c>
      <c t="s" s="136" r="C10632">
        <v>6800</v>
      </c>
      <c t="s" s="136" r="D10632">
        <v>6800</v>
      </c>
      <c t="s" s="136" r="E10632">
        <v>14487</v>
      </c>
      <c s="150" r="F10632"/>
    </row>
    <row r="10633">
      <c s="113" r="A10633">
        <v>223068001551</v>
      </c>
      <c t="s" s="136" r="B10633">
        <v>6854</v>
      </c>
      <c t="s" s="136" r="C10633">
        <v>6800</v>
      </c>
      <c t="s" s="136" r="D10633">
        <v>6800</v>
      </c>
      <c t="s" s="136" r="E10633">
        <v>10220</v>
      </c>
      <c s="150" r="F10633"/>
    </row>
    <row r="10634">
      <c s="113" r="A10634">
        <v>223068001926</v>
      </c>
      <c t="s" s="136" r="B10634">
        <v>6854</v>
      </c>
      <c t="s" s="136" r="C10634">
        <v>6800</v>
      </c>
      <c t="s" s="136" r="D10634">
        <v>6800</v>
      </c>
      <c t="s" s="136" r="E10634">
        <v>14488</v>
      </c>
      <c s="150" r="F10634"/>
    </row>
    <row r="10635">
      <c s="113" r="A10635">
        <v>223068002191</v>
      </c>
      <c t="s" s="136" r="B10635">
        <v>6854</v>
      </c>
      <c t="s" s="136" r="C10635">
        <v>6800</v>
      </c>
      <c t="s" s="136" r="D10635">
        <v>6800</v>
      </c>
      <c t="s" s="136" r="E10635">
        <v>14489</v>
      </c>
      <c s="150" r="F10635"/>
    </row>
    <row r="10636">
      <c s="113" r="A10636">
        <v>223068002337</v>
      </c>
      <c t="s" s="136" r="B10636">
        <v>6854</v>
      </c>
      <c t="s" s="136" r="C10636">
        <v>6800</v>
      </c>
      <c t="s" s="136" r="D10636">
        <v>6800</v>
      </c>
      <c t="s" s="136" r="E10636">
        <v>14490</v>
      </c>
      <c s="150" r="F10636"/>
    </row>
    <row r="10637">
      <c s="113" r="A10637">
        <v>223068002591</v>
      </c>
      <c t="s" s="136" r="B10637">
        <v>6854</v>
      </c>
      <c t="s" s="136" r="C10637">
        <v>6800</v>
      </c>
      <c t="s" s="136" r="D10637">
        <v>6800</v>
      </c>
      <c t="s" s="136" r="E10637">
        <v>14491</v>
      </c>
      <c s="150" r="F10637"/>
    </row>
    <row r="10638">
      <c s="113" r="A10638">
        <v>223068002639</v>
      </c>
      <c t="s" s="136" r="B10638">
        <v>6854</v>
      </c>
      <c t="s" s="136" r="C10638">
        <v>6800</v>
      </c>
      <c t="s" s="136" r="D10638">
        <v>6800</v>
      </c>
      <c t="s" s="136" r="E10638">
        <v>14492</v>
      </c>
      <c s="150" r="F10638"/>
    </row>
    <row r="10639">
      <c s="113" r="A10639">
        <v>223068000199</v>
      </c>
      <c t="s" s="136" r="B10639">
        <v>6854</v>
      </c>
      <c t="s" s="136" r="C10639">
        <v>6800</v>
      </c>
      <c t="s" s="136" r="D10639">
        <v>6800</v>
      </c>
      <c t="s" s="136" r="E10639">
        <v>14493</v>
      </c>
      <c s="150" r="F10639"/>
    </row>
    <row r="10640">
      <c s="113" r="A10640">
        <v>223068002353</v>
      </c>
      <c t="s" s="136" r="B10640">
        <v>6854</v>
      </c>
      <c t="s" s="136" r="C10640">
        <v>6800</v>
      </c>
      <c t="s" s="136" r="D10640">
        <v>6800</v>
      </c>
      <c t="s" s="136" r="E10640">
        <v>14494</v>
      </c>
      <c s="150" r="F10640"/>
    </row>
    <row r="10641">
      <c s="113" r="A10641">
        <v>223068002396</v>
      </c>
      <c t="s" s="136" r="B10641">
        <v>6854</v>
      </c>
      <c t="s" s="136" r="C10641">
        <v>6800</v>
      </c>
      <c t="s" s="136" r="D10641">
        <v>6800</v>
      </c>
      <c t="s" s="136" r="E10641">
        <v>8301</v>
      </c>
      <c s="150" r="F10641"/>
    </row>
    <row r="10642">
      <c s="113" r="A10642">
        <v>223068002426</v>
      </c>
      <c t="s" s="136" r="B10642">
        <v>6854</v>
      </c>
      <c t="s" s="136" r="C10642">
        <v>6800</v>
      </c>
      <c t="s" s="136" r="D10642">
        <v>6800</v>
      </c>
      <c t="s" s="136" r="E10642">
        <v>14495</v>
      </c>
      <c s="150" r="F10642"/>
    </row>
    <row r="10643">
      <c s="113" r="A10643">
        <v>223068000253</v>
      </c>
      <c t="s" s="136" r="B10643">
        <v>6854</v>
      </c>
      <c t="s" s="136" r="C10643">
        <v>6800</v>
      </c>
      <c t="s" s="136" r="D10643">
        <v>6800</v>
      </c>
      <c t="s" s="136" r="E10643">
        <v>14496</v>
      </c>
      <c s="150" r="F10643"/>
    </row>
    <row r="10644">
      <c s="113" r="A10644">
        <v>223068000717</v>
      </c>
      <c t="s" s="136" r="B10644">
        <v>6854</v>
      </c>
      <c t="s" s="136" r="C10644">
        <v>6800</v>
      </c>
      <c t="s" s="136" r="D10644">
        <v>6800</v>
      </c>
      <c t="s" s="136" r="E10644">
        <v>14497</v>
      </c>
      <c s="150" r="F10644"/>
    </row>
    <row r="10645">
      <c s="113" r="A10645">
        <v>223068000903</v>
      </c>
      <c t="s" s="136" r="B10645">
        <v>6854</v>
      </c>
      <c t="s" s="136" r="C10645">
        <v>6800</v>
      </c>
      <c t="s" s="136" r="D10645">
        <v>6800</v>
      </c>
      <c t="s" s="136" r="E10645">
        <v>13505</v>
      </c>
      <c s="150" r="F10645"/>
    </row>
    <row r="10646">
      <c s="113" r="A10646">
        <v>223068001748</v>
      </c>
      <c t="s" s="136" r="B10646">
        <v>6854</v>
      </c>
      <c t="s" s="136" r="C10646">
        <v>6800</v>
      </c>
      <c t="s" s="136" r="D10646">
        <v>6800</v>
      </c>
      <c t="s" s="136" r="E10646">
        <v>12393</v>
      </c>
      <c s="150" r="F10646"/>
    </row>
    <row r="10647">
      <c s="113" r="A10647">
        <v>223068000148</v>
      </c>
      <c t="s" s="136" r="B10647">
        <v>6854</v>
      </c>
      <c t="s" s="136" r="C10647">
        <v>6800</v>
      </c>
      <c t="s" s="136" r="D10647">
        <v>6800</v>
      </c>
      <c t="s" s="136" r="E10647">
        <v>14498</v>
      </c>
      <c s="150" r="F10647"/>
    </row>
    <row r="10648">
      <c s="113" r="A10648">
        <v>223068000270</v>
      </c>
      <c t="s" s="136" r="B10648">
        <v>6854</v>
      </c>
      <c t="s" s="136" r="C10648">
        <v>6800</v>
      </c>
      <c t="s" s="136" r="D10648">
        <v>6800</v>
      </c>
      <c t="s" s="136" r="E10648">
        <v>14499</v>
      </c>
      <c s="150" r="F10648"/>
    </row>
    <row r="10649">
      <c s="113" r="A10649">
        <v>223068000725</v>
      </c>
      <c t="s" s="136" r="B10649">
        <v>6854</v>
      </c>
      <c t="s" s="136" r="C10649">
        <v>6800</v>
      </c>
      <c t="s" s="136" r="D10649">
        <v>6800</v>
      </c>
      <c t="s" s="136" r="E10649">
        <v>14500</v>
      </c>
      <c s="150" r="F10649"/>
    </row>
    <row r="10650">
      <c s="113" r="A10650">
        <v>223068001390</v>
      </c>
      <c t="s" s="136" r="B10650">
        <v>6854</v>
      </c>
      <c t="s" s="136" r="C10650">
        <v>6800</v>
      </c>
      <c t="s" s="136" r="D10650">
        <v>6800</v>
      </c>
      <c t="s" s="136" r="E10650">
        <v>14501</v>
      </c>
      <c s="150" r="F10650"/>
    </row>
    <row r="10651">
      <c s="113" r="A10651">
        <v>223068002400</v>
      </c>
      <c t="s" s="136" r="B10651">
        <v>6854</v>
      </c>
      <c t="s" s="136" r="C10651">
        <v>6800</v>
      </c>
      <c t="s" s="136" r="D10651">
        <v>6800</v>
      </c>
      <c t="s" s="136" r="E10651">
        <v>14502</v>
      </c>
      <c s="150" r="F10651"/>
    </row>
    <row r="10652">
      <c s="113" r="A10652">
        <v>223068000326</v>
      </c>
      <c t="s" s="136" r="B10652">
        <v>14480</v>
      </c>
      <c t="s" s="136" r="C10652">
        <v>6800</v>
      </c>
      <c t="s" s="136" r="D10652">
        <v>6800</v>
      </c>
      <c t="s" s="136" r="E10652">
        <v>2692</v>
      </c>
      <c s="150" r="F10652"/>
    </row>
    <row r="10653">
      <c s="113" r="A10653">
        <v>223068000024</v>
      </c>
      <c t="s" s="136" r="B10653">
        <v>6854</v>
      </c>
      <c t="s" s="136" r="C10653">
        <v>6800</v>
      </c>
      <c t="s" s="136" r="D10653">
        <v>6800</v>
      </c>
      <c t="s" s="136" r="E10653">
        <v>7441</v>
      </c>
      <c s="150" r="F10653"/>
    </row>
    <row r="10654">
      <c s="113" r="A10654">
        <v>223068000652</v>
      </c>
      <c t="s" s="136" r="B10654">
        <v>6964</v>
      </c>
      <c t="s" s="136" r="C10654">
        <v>6800</v>
      </c>
      <c t="s" s="136" r="D10654">
        <v>6800</v>
      </c>
      <c t="s" s="136" r="E10654">
        <v>14503</v>
      </c>
      <c s="150" r="F10654"/>
    </row>
    <row r="10655">
      <c s="113" r="A10655">
        <v>223068001152</v>
      </c>
      <c t="s" s="136" r="B10655">
        <v>6854</v>
      </c>
      <c t="s" s="136" r="C10655">
        <v>6800</v>
      </c>
      <c t="s" s="136" r="D10655">
        <v>6800</v>
      </c>
      <c t="s" s="136" r="E10655">
        <v>3866</v>
      </c>
      <c s="150" r="F10655"/>
    </row>
    <row r="10656">
      <c s="113" r="A10656">
        <v>223068001098</v>
      </c>
      <c t="s" s="136" r="B10656">
        <v>14480</v>
      </c>
      <c t="s" s="136" r="C10656">
        <v>6800</v>
      </c>
      <c t="s" s="136" r="D10656">
        <v>6800</v>
      </c>
      <c t="s" s="136" r="E10656">
        <v>14504</v>
      </c>
      <c s="150" r="F10656"/>
    </row>
    <row r="10657">
      <c s="113" r="A10657">
        <v>423300000001</v>
      </c>
      <c t="s" s="136" r="B10657">
        <v>14480</v>
      </c>
      <c t="s" s="136" r="C10657">
        <v>6800</v>
      </c>
      <c t="s" s="136" r="D10657">
        <v>6800</v>
      </c>
      <c t="s" s="136" r="E10657">
        <v>14505</v>
      </c>
      <c s="150" r="F10657"/>
    </row>
    <row r="10658">
      <c s="113" r="A10658">
        <v>223068001578</v>
      </c>
      <c t="s" s="136" r="B10658">
        <v>14480</v>
      </c>
      <c t="s" s="136" r="C10658">
        <v>6800</v>
      </c>
      <c t="s" s="136" r="D10658">
        <v>6800</v>
      </c>
      <c t="s" s="136" r="E10658">
        <v>2695</v>
      </c>
      <c s="150" r="F10658"/>
    </row>
    <row r="10659">
      <c s="113" r="A10659">
        <v>223079000034</v>
      </c>
      <c t="s" s="136" r="B10659">
        <v>5702</v>
      </c>
      <c t="s" s="136" r="C10659">
        <v>6800</v>
      </c>
      <c t="s" s="136" r="D10659">
        <v>6800</v>
      </c>
      <c t="s" s="136" r="E10659">
        <v>14506</v>
      </c>
      <c s="150" r="F10659"/>
    </row>
    <row r="10660">
      <c s="113" r="A10660">
        <v>223079000921</v>
      </c>
      <c t="s" s="136" r="B10660">
        <v>5702</v>
      </c>
      <c t="s" s="136" r="C10660">
        <v>6800</v>
      </c>
      <c t="s" s="136" r="D10660">
        <v>6800</v>
      </c>
      <c t="s" s="136" r="E10660">
        <v>14507</v>
      </c>
      <c s="150" r="F10660"/>
    </row>
    <row r="10661">
      <c s="113" r="A10661">
        <v>223079000972</v>
      </c>
      <c t="s" s="136" r="B10661">
        <v>5702</v>
      </c>
      <c t="s" s="136" r="C10661">
        <v>6800</v>
      </c>
      <c t="s" s="136" r="D10661">
        <v>6800</v>
      </c>
      <c t="s" s="136" r="E10661">
        <v>14508</v>
      </c>
      <c s="150" r="F10661"/>
    </row>
    <row r="10662">
      <c s="113" r="A10662">
        <v>223079001073</v>
      </c>
      <c t="s" s="136" r="B10662">
        <v>5702</v>
      </c>
      <c t="s" s="136" r="C10662">
        <v>6800</v>
      </c>
      <c t="s" s="136" r="D10662">
        <v>6800</v>
      </c>
      <c t="s" s="136" r="E10662">
        <v>14509</v>
      </c>
      <c s="150" r="F10662"/>
    </row>
    <row r="10663">
      <c s="113" r="A10663">
        <v>223079000051</v>
      </c>
      <c t="s" s="136" r="B10663">
        <v>5702</v>
      </c>
      <c t="s" s="136" r="C10663">
        <v>6800</v>
      </c>
      <c t="s" s="136" r="D10663">
        <v>6800</v>
      </c>
      <c t="s" s="136" r="E10663">
        <v>14510</v>
      </c>
      <c s="150" r="F10663"/>
    </row>
    <row r="10664">
      <c s="113" r="A10664">
        <v>223079000794</v>
      </c>
      <c t="s" s="136" r="B10664">
        <v>5702</v>
      </c>
      <c t="s" s="136" r="C10664">
        <v>6800</v>
      </c>
      <c t="s" s="136" r="D10664">
        <v>6800</v>
      </c>
      <c t="s" s="136" r="E10664">
        <v>14511</v>
      </c>
      <c s="150" r="F10664"/>
    </row>
    <row r="10665">
      <c s="113" r="A10665">
        <v>223079000964</v>
      </c>
      <c t="s" s="136" r="B10665">
        <v>5702</v>
      </c>
      <c t="s" s="136" r="C10665">
        <v>6800</v>
      </c>
      <c t="s" s="136" r="D10665">
        <v>6800</v>
      </c>
      <c t="s" s="136" r="E10665">
        <v>14512</v>
      </c>
      <c s="150" r="F10665"/>
    </row>
    <row r="10666">
      <c s="113" r="A10666">
        <v>223079000000</v>
      </c>
      <c t="s" s="136" r="B10666">
        <v>5702</v>
      </c>
      <c t="s" s="136" r="C10666">
        <v>6800</v>
      </c>
      <c t="s" s="136" r="D10666">
        <v>6800</v>
      </c>
      <c t="s" s="136" r="E10666">
        <v>14513</v>
      </c>
      <c s="150" r="F10666"/>
    </row>
    <row r="10667">
      <c s="113" r="A10667">
        <v>223079000093</v>
      </c>
      <c t="s" s="136" r="B10667">
        <v>5702</v>
      </c>
      <c t="s" s="136" r="C10667">
        <v>6800</v>
      </c>
      <c t="s" s="136" r="D10667">
        <v>6800</v>
      </c>
      <c t="s" s="136" r="E10667">
        <v>14514</v>
      </c>
      <c s="150" r="F10667"/>
    </row>
    <row r="10668">
      <c s="113" r="A10668">
        <v>223079000280</v>
      </c>
      <c t="s" s="136" r="B10668">
        <v>5702</v>
      </c>
      <c t="s" s="136" r="C10668">
        <v>6800</v>
      </c>
      <c t="s" s="136" r="D10668">
        <v>6800</v>
      </c>
      <c t="s" s="136" r="E10668">
        <v>14515</v>
      </c>
      <c s="150" r="F10668"/>
    </row>
    <row r="10669">
      <c s="113" r="A10669">
        <v>223079000361</v>
      </c>
      <c t="s" s="136" r="B10669">
        <v>5702</v>
      </c>
      <c t="s" s="136" r="C10669">
        <v>6800</v>
      </c>
      <c t="s" s="136" r="D10669">
        <v>6800</v>
      </c>
      <c t="s" s="136" r="E10669">
        <v>14516</v>
      </c>
      <c s="150" r="F10669"/>
    </row>
    <row r="10670">
      <c s="113" r="A10670">
        <v>223079000646</v>
      </c>
      <c t="s" s="136" r="B10670">
        <v>5702</v>
      </c>
      <c t="s" s="136" r="C10670">
        <v>6800</v>
      </c>
      <c t="s" s="136" r="D10670">
        <v>6800</v>
      </c>
      <c t="s" s="136" r="E10670">
        <v>14517</v>
      </c>
      <c s="150" r="F10670"/>
    </row>
    <row r="10671">
      <c s="113" r="A10671">
        <v>223079001049</v>
      </c>
      <c t="s" s="136" r="B10671">
        <v>5702</v>
      </c>
      <c t="s" s="136" r="C10671">
        <v>6800</v>
      </c>
      <c t="s" s="136" r="D10671">
        <v>6800</v>
      </c>
      <c t="s" s="136" r="E10671">
        <v>6977</v>
      </c>
      <c s="150" r="F10671"/>
    </row>
    <row r="10672">
      <c s="113" r="A10672">
        <v>423079000611</v>
      </c>
      <c t="s" s="136" r="B10672">
        <v>5702</v>
      </c>
      <c t="s" s="136" r="C10672">
        <v>6800</v>
      </c>
      <c t="s" s="136" r="D10672">
        <v>6800</v>
      </c>
      <c t="s" s="136" r="E10672">
        <v>14518</v>
      </c>
      <c s="150" r="F10672"/>
    </row>
    <row r="10673">
      <c s="113" r="A10673">
        <v>223079000603</v>
      </c>
      <c t="s" s="136" r="B10673">
        <v>5702</v>
      </c>
      <c t="s" s="136" r="C10673">
        <v>6800</v>
      </c>
      <c t="s" s="136" r="D10673">
        <v>6800</v>
      </c>
      <c t="s" s="136" r="E10673">
        <v>14519</v>
      </c>
      <c s="150" r="F10673"/>
    </row>
    <row r="10674">
      <c s="113" r="A10674">
        <v>223079001022</v>
      </c>
      <c t="s" s="136" r="B10674">
        <v>5702</v>
      </c>
      <c t="s" s="136" r="C10674">
        <v>6800</v>
      </c>
      <c t="s" s="136" r="D10674">
        <v>6800</v>
      </c>
      <c t="s" s="136" r="E10674">
        <v>14520</v>
      </c>
      <c s="150" r="F10674"/>
    </row>
    <row r="10675">
      <c s="113" r="A10675">
        <v>223079001081</v>
      </c>
      <c t="s" s="136" r="B10675">
        <v>5702</v>
      </c>
      <c t="s" s="136" r="C10675">
        <v>6800</v>
      </c>
      <c t="s" s="136" r="D10675">
        <v>6800</v>
      </c>
      <c t="s" s="136" r="E10675">
        <v>14521</v>
      </c>
      <c s="150" r="F10675"/>
    </row>
    <row r="10676">
      <c s="113" r="A10676">
        <v>223079000107</v>
      </c>
      <c t="s" s="136" r="B10676">
        <v>5702</v>
      </c>
      <c t="s" s="136" r="C10676">
        <v>6800</v>
      </c>
      <c t="s" s="136" r="D10676">
        <v>6800</v>
      </c>
      <c t="s" s="136" r="E10676">
        <v>14522</v>
      </c>
      <c s="150" r="F10676"/>
    </row>
    <row r="10677">
      <c s="113" r="A10677">
        <v>223079000247</v>
      </c>
      <c t="s" s="136" r="B10677">
        <v>5702</v>
      </c>
      <c t="s" s="136" r="C10677">
        <v>6800</v>
      </c>
      <c t="s" s="136" r="D10677">
        <v>6800</v>
      </c>
      <c t="s" s="136" r="E10677">
        <v>14523</v>
      </c>
      <c s="150" r="F10677"/>
    </row>
    <row r="10678">
      <c s="113" r="A10678">
        <v>223079000549</v>
      </c>
      <c t="s" s="136" r="B10678">
        <v>5702</v>
      </c>
      <c t="s" s="136" r="C10678">
        <v>6800</v>
      </c>
      <c t="s" s="136" r="D10678">
        <v>6800</v>
      </c>
      <c t="s" s="136" r="E10678">
        <v>14524</v>
      </c>
      <c s="150" r="F10678"/>
    </row>
    <row r="10679">
      <c s="113" r="A10679">
        <v>223079000905</v>
      </c>
      <c t="s" s="136" r="B10679">
        <v>5702</v>
      </c>
      <c t="s" s="136" r="C10679">
        <v>6800</v>
      </c>
      <c t="s" s="136" r="D10679">
        <v>6800</v>
      </c>
      <c t="s" s="136" r="E10679">
        <v>2700</v>
      </c>
      <c s="150" r="F10679"/>
    </row>
    <row r="10680">
      <c s="113" r="A10680">
        <v>223079000913</v>
      </c>
      <c t="s" s="136" r="B10680">
        <v>5702</v>
      </c>
      <c t="s" s="136" r="C10680">
        <v>6800</v>
      </c>
      <c t="s" s="136" r="D10680">
        <v>6800</v>
      </c>
      <c t="s" s="136" r="E10680">
        <v>14525</v>
      </c>
      <c s="150" r="F10680"/>
    </row>
    <row r="10681">
      <c s="113" r="A10681">
        <v>223079000948</v>
      </c>
      <c t="s" s="136" r="B10681">
        <v>5702</v>
      </c>
      <c t="s" s="136" r="C10681">
        <v>6800</v>
      </c>
      <c t="s" s="136" r="D10681">
        <v>6800</v>
      </c>
      <c t="s" s="136" r="E10681">
        <v>14526</v>
      </c>
      <c s="150" r="F10681"/>
    </row>
    <row r="10682">
      <c s="113" r="A10682">
        <v>423079000670</v>
      </c>
      <c t="s" s="136" r="B10682">
        <v>5702</v>
      </c>
      <c t="s" s="136" r="C10682">
        <v>6800</v>
      </c>
      <c t="s" s="136" r="D10682">
        <v>6800</v>
      </c>
      <c t="s" s="136" r="E10682">
        <v>14527</v>
      </c>
      <c s="150" r="F10682"/>
    </row>
    <row r="10683">
      <c s="113" r="A10683">
        <v>223079000522</v>
      </c>
      <c t="s" s="136" r="B10683">
        <v>5702</v>
      </c>
      <c t="s" s="136" r="C10683">
        <v>6800</v>
      </c>
      <c t="s" s="136" r="D10683">
        <v>6800</v>
      </c>
      <c t="s" s="136" r="E10683">
        <v>14528</v>
      </c>
      <c s="150" r="F10683"/>
    </row>
    <row r="10684">
      <c s="113" r="A10684">
        <v>223079000573</v>
      </c>
      <c t="s" s="136" r="B10684">
        <v>5702</v>
      </c>
      <c t="s" s="136" r="C10684">
        <v>6800</v>
      </c>
      <c t="s" s="136" r="D10684">
        <v>6800</v>
      </c>
      <c t="s" s="136" r="E10684">
        <v>14529</v>
      </c>
      <c s="150" r="F10684"/>
    </row>
    <row r="10685">
      <c s="113" r="A10685">
        <v>223079000956</v>
      </c>
      <c t="s" s="136" r="B10685">
        <v>5702</v>
      </c>
      <c t="s" s="136" r="C10685">
        <v>6800</v>
      </c>
      <c t="s" s="136" r="D10685">
        <v>6800</v>
      </c>
      <c t="s" s="136" r="E10685">
        <v>14530</v>
      </c>
      <c s="150" r="F10685"/>
    </row>
    <row r="10686">
      <c s="113" r="A10686">
        <v>223090000259</v>
      </c>
      <c t="s" s="136" r="B10686">
        <v>6872</v>
      </c>
      <c t="s" s="136" r="C10686">
        <v>6800</v>
      </c>
      <c t="s" s="136" r="D10686">
        <v>6800</v>
      </c>
      <c t="s" s="136" r="E10686">
        <v>2702</v>
      </c>
      <c s="150" r="F10686"/>
    </row>
    <row r="10687">
      <c s="113" r="A10687">
        <v>223090000267</v>
      </c>
      <c t="s" s="136" r="B10687">
        <v>6872</v>
      </c>
      <c t="s" s="136" r="C10687">
        <v>6800</v>
      </c>
      <c t="s" s="136" r="D10687">
        <v>6800</v>
      </c>
      <c t="s" s="136" r="E10687">
        <v>14531</v>
      </c>
      <c s="150" r="F10687"/>
    </row>
    <row r="10688">
      <c s="113" r="A10688">
        <v>223090000313</v>
      </c>
      <c t="s" s="136" r="B10688">
        <v>6872</v>
      </c>
      <c t="s" s="136" r="C10688">
        <v>6800</v>
      </c>
      <c t="s" s="136" r="D10688">
        <v>6800</v>
      </c>
      <c t="s" s="136" r="E10688">
        <v>14532</v>
      </c>
      <c s="150" r="F10688"/>
    </row>
    <row r="10689">
      <c s="113" r="A10689">
        <v>223090000356</v>
      </c>
      <c t="s" s="136" r="B10689">
        <v>6872</v>
      </c>
      <c t="s" s="136" r="C10689">
        <v>6800</v>
      </c>
      <c t="s" s="136" r="D10689">
        <v>6800</v>
      </c>
      <c t="s" s="136" r="E10689">
        <v>14533</v>
      </c>
      <c s="150" r="F10689"/>
    </row>
    <row r="10690">
      <c s="113" r="A10690">
        <v>223090000577</v>
      </c>
      <c t="s" s="136" r="B10690">
        <v>6872</v>
      </c>
      <c t="s" s="136" r="C10690">
        <v>6800</v>
      </c>
      <c t="s" s="136" r="D10690">
        <v>6800</v>
      </c>
      <c t="s" s="136" r="E10690">
        <v>14534</v>
      </c>
      <c s="150" r="F10690"/>
    </row>
    <row r="10691">
      <c s="113" r="A10691">
        <v>223090000283</v>
      </c>
      <c t="s" s="136" r="B10691">
        <v>6872</v>
      </c>
      <c t="s" s="136" r="C10691">
        <v>6800</v>
      </c>
      <c t="s" s="136" r="D10691">
        <v>6800</v>
      </c>
      <c t="s" s="136" r="E10691">
        <v>2703</v>
      </c>
      <c s="150" r="F10691"/>
    </row>
    <row r="10692">
      <c s="113" r="A10692">
        <v>223090000941</v>
      </c>
      <c t="s" s="136" r="B10692">
        <v>6872</v>
      </c>
      <c t="s" s="136" r="C10692">
        <v>6800</v>
      </c>
      <c t="s" s="136" r="D10692">
        <v>6800</v>
      </c>
      <c t="s" s="136" r="E10692">
        <v>14535</v>
      </c>
      <c s="150" r="F10692"/>
    </row>
    <row r="10693">
      <c s="113" r="A10693">
        <v>223090000321</v>
      </c>
      <c t="s" s="136" r="B10693">
        <v>6872</v>
      </c>
      <c t="s" s="136" r="C10693">
        <v>6800</v>
      </c>
      <c t="s" s="136" r="D10693">
        <v>6800</v>
      </c>
      <c t="s" s="136" r="E10693">
        <v>14536</v>
      </c>
      <c s="150" r="F10693"/>
    </row>
    <row r="10694">
      <c s="113" r="A10694">
        <v>223090000402</v>
      </c>
      <c t="s" s="136" r="B10694">
        <v>6872</v>
      </c>
      <c t="s" s="136" r="C10694">
        <v>6800</v>
      </c>
      <c t="s" s="136" r="D10694">
        <v>6800</v>
      </c>
      <c t="s" s="136" r="E10694">
        <v>14537</v>
      </c>
      <c s="150" r="F10694"/>
    </row>
    <row r="10695">
      <c s="113" r="A10695">
        <v>223090000437</v>
      </c>
      <c t="s" s="136" r="B10695">
        <v>6872</v>
      </c>
      <c t="s" s="136" r="C10695">
        <v>6800</v>
      </c>
      <c t="s" s="136" r="D10695">
        <v>6800</v>
      </c>
      <c t="s" s="136" r="E10695">
        <v>14538</v>
      </c>
      <c s="150" r="F10695"/>
    </row>
    <row r="10696">
      <c s="113" r="A10696">
        <v>223090000607</v>
      </c>
      <c t="s" s="136" r="B10696">
        <v>6872</v>
      </c>
      <c t="s" s="136" r="C10696">
        <v>6800</v>
      </c>
      <c t="s" s="136" r="D10696">
        <v>6800</v>
      </c>
      <c t="s" s="136" r="E10696">
        <v>14539</v>
      </c>
      <c s="150" r="F10696"/>
    </row>
    <row r="10697">
      <c s="113" r="A10697">
        <v>223090000917</v>
      </c>
      <c t="s" s="136" r="B10697">
        <v>6872</v>
      </c>
      <c t="s" s="136" r="C10697">
        <v>6800</v>
      </c>
      <c t="s" s="136" r="D10697">
        <v>6800</v>
      </c>
      <c t="s" s="136" r="E10697">
        <v>14540</v>
      </c>
      <c s="150" r="F10697"/>
    </row>
    <row r="10698">
      <c s="113" r="A10698">
        <v>223090000411</v>
      </c>
      <c t="s" s="136" r="B10698">
        <v>6872</v>
      </c>
      <c t="s" s="136" r="C10698">
        <v>6800</v>
      </c>
      <c t="s" s="136" r="D10698">
        <v>6800</v>
      </c>
      <c t="s" s="136" r="E10698">
        <v>2705</v>
      </c>
      <c s="150" r="F10698"/>
    </row>
    <row r="10699">
      <c s="113" r="A10699">
        <v>223090000658</v>
      </c>
      <c t="s" s="136" r="B10699">
        <v>6872</v>
      </c>
      <c t="s" s="136" r="C10699">
        <v>6800</v>
      </c>
      <c t="s" s="136" r="D10699">
        <v>6800</v>
      </c>
      <c t="s" s="136" r="E10699">
        <v>14541</v>
      </c>
      <c s="150" r="F10699"/>
    </row>
    <row r="10700">
      <c s="113" r="A10700">
        <v>223090000852</v>
      </c>
      <c t="s" s="136" r="B10700">
        <v>6872</v>
      </c>
      <c t="s" s="136" r="C10700">
        <v>6800</v>
      </c>
      <c t="s" s="136" r="D10700">
        <v>6800</v>
      </c>
      <c t="s" s="136" r="E10700">
        <v>14542</v>
      </c>
      <c s="150" r="F10700"/>
    </row>
    <row r="10701">
      <c s="113" r="A10701">
        <v>223090000984</v>
      </c>
      <c t="s" s="136" r="B10701">
        <v>6872</v>
      </c>
      <c t="s" s="136" r="C10701">
        <v>6800</v>
      </c>
      <c t="s" s="136" r="D10701">
        <v>6800</v>
      </c>
      <c t="s" s="136" r="E10701">
        <v>14543</v>
      </c>
      <c s="150" r="F10701"/>
    </row>
    <row r="10702">
      <c s="113" r="A10702">
        <v>223090001085</v>
      </c>
      <c t="s" s="136" r="B10702">
        <v>6872</v>
      </c>
      <c t="s" s="136" r="C10702">
        <v>6800</v>
      </c>
      <c t="s" s="136" r="D10702">
        <v>6800</v>
      </c>
      <c t="s" s="136" r="E10702">
        <v>14544</v>
      </c>
      <c s="150" r="F10702"/>
    </row>
    <row r="10703">
      <c s="113" r="A10703">
        <v>223090000429</v>
      </c>
      <c t="s" s="136" r="B10703">
        <v>6872</v>
      </c>
      <c t="s" s="136" r="C10703">
        <v>6800</v>
      </c>
      <c t="s" s="136" r="D10703">
        <v>6800</v>
      </c>
      <c t="s" s="136" r="E10703">
        <v>14545</v>
      </c>
      <c s="150" r="F10703"/>
    </row>
    <row r="10704">
      <c s="113" r="A10704">
        <v>223090000747</v>
      </c>
      <c t="s" s="136" r="B10704">
        <v>6872</v>
      </c>
      <c t="s" s="136" r="C10704">
        <v>6800</v>
      </c>
      <c t="s" s="136" r="D10704">
        <v>6800</v>
      </c>
      <c t="s" s="136" r="E10704">
        <v>14546</v>
      </c>
      <c s="150" r="F10704"/>
    </row>
    <row r="10705">
      <c s="113" r="A10705">
        <v>223090001034</v>
      </c>
      <c t="s" s="136" r="B10705">
        <v>6872</v>
      </c>
      <c t="s" s="136" r="C10705">
        <v>6800</v>
      </c>
      <c t="s" s="136" r="D10705">
        <v>6800</v>
      </c>
      <c t="s" s="136" r="E10705">
        <v>14547</v>
      </c>
      <c s="150" r="F10705"/>
    </row>
    <row r="10706">
      <c s="113" r="A10706">
        <v>223090001131</v>
      </c>
      <c t="s" s="136" r="B10706">
        <v>6872</v>
      </c>
      <c t="s" s="136" r="C10706">
        <v>6800</v>
      </c>
      <c t="s" s="136" r="D10706">
        <v>6800</v>
      </c>
      <c t="s" s="136" r="E10706">
        <v>14548</v>
      </c>
      <c s="150" r="F10706"/>
    </row>
    <row r="10707">
      <c s="113" r="A10707">
        <v>223090000488</v>
      </c>
      <c t="s" s="136" r="B10707">
        <v>6872</v>
      </c>
      <c t="s" s="136" r="C10707">
        <v>6800</v>
      </c>
      <c t="s" s="136" r="D10707">
        <v>6800</v>
      </c>
      <c t="s" s="136" r="E10707">
        <v>14549</v>
      </c>
      <c s="150" r="F10707"/>
    </row>
    <row r="10708">
      <c s="113" r="A10708">
        <v>223090000593</v>
      </c>
      <c t="s" s="136" r="B10708">
        <v>6872</v>
      </c>
      <c t="s" s="136" r="C10708">
        <v>6800</v>
      </c>
      <c t="s" s="136" r="D10708">
        <v>6800</v>
      </c>
      <c t="s" s="136" r="E10708">
        <v>14550</v>
      </c>
      <c s="150" r="F10708"/>
    </row>
    <row r="10709">
      <c s="113" r="A10709">
        <v>223090000798</v>
      </c>
      <c t="s" s="136" r="B10709">
        <v>6872</v>
      </c>
      <c t="s" s="136" r="C10709">
        <v>6800</v>
      </c>
      <c t="s" s="136" r="D10709">
        <v>6800</v>
      </c>
      <c t="s" s="136" r="E10709">
        <v>14551</v>
      </c>
      <c s="150" r="F10709"/>
    </row>
    <row r="10710">
      <c s="113" r="A10710">
        <v>223090000828</v>
      </c>
      <c t="s" s="136" r="B10710">
        <v>6872</v>
      </c>
      <c t="s" s="136" r="C10710">
        <v>6800</v>
      </c>
      <c t="s" s="136" r="D10710">
        <v>6800</v>
      </c>
      <c t="s" s="136" r="E10710">
        <v>14552</v>
      </c>
      <c s="150" r="F10710"/>
    </row>
    <row r="10711">
      <c s="113" r="A10711">
        <v>223090000861</v>
      </c>
      <c t="s" s="136" r="B10711">
        <v>6872</v>
      </c>
      <c t="s" s="136" r="C10711">
        <v>6800</v>
      </c>
      <c t="s" s="136" r="D10711">
        <v>6800</v>
      </c>
      <c t="s" s="136" r="E10711">
        <v>14553</v>
      </c>
      <c s="150" r="F10711"/>
    </row>
    <row r="10712">
      <c s="113" r="A10712">
        <v>223090000976</v>
      </c>
      <c t="s" s="136" r="B10712">
        <v>6872</v>
      </c>
      <c t="s" s="136" r="C10712">
        <v>6800</v>
      </c>
      <c t="s" s="136" r="D10712">
        <v>6800</v>
      </c>
      <c t="s" s="136" r="E10712">
        <v>14554</v>
      </c>
      <c s="150" r="F10712"/>
    </row>
    <row r="10713">
      <c s="113" r="A10713">
        <v>223090000992</v>
      </c>
      <c t="s" s="136" r="B10713">
        <v>6872</v>
      </c>
      <c t="s" s="136" r="C10713">
        <v>6800</v>
      </c>
      <c t="s" s="136" r="D10713">
        <v>6800</v>
      </c>
      <c t="s" s="136" r="E10713">
        <v>14555</v>
      </c>
      <c s="150" r="F10713"/>
    </row>
    <row r="10714">
      <c s="113" r="A10714">
        <v>223090001018</v>
      </c>
      <c t="s" s="136" r="B10714">
        <v>6872</v>
      </c>
      <c t="s" s="136" r="C10714">
        <v>6800</v>
      </c>
      <c t="s" s="136" r="D10714">
        <v>6800</v>
      </c>
      <c t="s" s="136" r="E10714">
        <v>14556</v>
      </c>
      <c s="150" r="F10714"/>
    </row>
    <row r="10715">
      <c s="113" r="A10715">
        <v>223090001107</v>
      </c>
      <c t="s" s="136" r="B10715">
        <v>6872</v>
      </c>
      <c t="s" s="136" r="C10715">
        <v>6800</v>
      </c>
      <c t="s" s="136" r="D10715">
        <v>6800</v>
      </c>
      <c t="s" s="136" r="E10715">
        <v>14557</v>
      </c>
      <c s="150" r="F10715"/>
    </row>
    <row r="10716">
      <c s="113" r="A10716">
        <v>223090001115</v>
      </c>
      <c t="s" s="136" r="B10716">
        <v>6872</v>
      </c>
      <c t="s" s="136" r="C10716">
        <v>6800</v>
      </c>
      <c t="s" s="136" r="D10716">
        <v>6800</v>
      </c>
      <c t="s" s="136" r="E10716">
        <v>14558</v>
      </c>
      <c s="150" r="F10716"/>
    </row>
    <row r="10717">
      <c s="113" r="A10717">
        <v>223090000241</v>
      </c>
      <c t="s" s="136" r="B10717">
        <v>6872</v>
      </c>
      <c t="s" s="136" r="C10717">
        <v>6800</v>
      </c>
      <c t="s" s="136" r="D10717">
        <v>6800</v>
      </c>
      <c t="s" s="136" r="E10717">
        <v>14559</v>
      </c>
      <c s="150" r="F10717"/>
    </row>
    <row r="10718">
      <c s="113" r="A10718">
        <v>223090000500</v>
      </c>
      <c t="s" s="136" r="B10718">
        <v>6872</v>
      </c>
      <c t="s" s="136" r="C10718">
        <v>6800</v>
      </c>
      <c t="s" s="136" r="D10718">
        <v>6800</v>
      </c>
      <c t="s" s="136" r="E10718">
        <v>2708</v>
      </c>
      <c s="150" r="F10718"/>
    </row>
    <row r="10719">
      <c s="113" r="A10719">
        <v>223090001051</v>
      </c>
      <c t="s" s="136" r="B10719">
        <v>6872</v>
      </c>
      <c t="s" s="136" r="C10719">
        <v>6800</v>
      </c>
      <c t="s" s="136" r="D10719">
        <v>6800</v>
      </c>
      <c t="s" s="136" r="E10719">
        <v>14560</v>
      </c>
      <c s="150" r="F10719"/>
    </row>
    <row r="10720">
      <c s="113" r="A10720">
        <v>223090000518</v>
      </c>
      <c t="s" s="136" r="B10720">
        <v>6872</v>
      </c>
      <c t="s" s="136" r="C10720">
        <v>6800</v>
      </c>
      <c t="s" s="136" r="D10720">
        <v>6800</v>
      </c>
      <c t="s" s="136" r="E10720">
        <v>14561</v>
      </c>
      <c s="150" r="F10720"/>
    </row>
    <row r="10721">
      <c s="113" r="A10721">
        <v>223090000933</v>
      </c>
      <c t="s" s="136" r="B10721">
        <v>6872</v>
      </c>
      <c t="s" s="136" r="C10721">
        <v>6800</v>
      </c>
      <c t="s" s="136" r="D10721">
        <v>6800</v>
      </c>
      <c t="s" s="136" r="E10721">
        <v>14562</v>
      </c>
      <c s="150" r="F10721"/>
    </row>
    <row r="10722">
      <c s="113" r="A10722">
        <v>223090000968</v>
      </c>
      <c t="s" s="136" r="B10722">
        <v>6872</v>
      </c>
      <c t="s" s="136" r="C10722">
        <v>6800</v>
      </c>
      <c t="s" s="136" r="D10722">
        <v>6800</v>
      </c>
      <c t="s" s="136" r="E10722">
        <v>2709</v>
      </c>
      <c s="150" r="F10722"/>
    </row>
    <row r="10723">
      <c s="113" r="A10723">
        <v>223162000054</v>
      </c>
      <c t="s" s="136" r="B10723">
        <v>6876</v>
      </c>
      <c t="s" s="136" r="C10723">
        <v>6800</v>
      </c>
      <c t="s" s="136" r="D10723">
        <v>6800</v>
      </c>
      <c t="s" s="136" r="E10723">
        <v>14563</v>
      </c>
      <c s="150" r="F10723"/>
    </row>
    <row r="10724">
      <c s="113" r="A10724">
        <v>223162000305</v>
      </c>
      <c t="s" s="136" r="B10724">
        <v>6876</v>
      </c>
      <c t="s" s="136" r="C10724">
        <v>6800</v>
      </c>
      <c t="s" s="136" r="D10724">
        <v>6800</v>
      </c>
      <c t="s" s="136" r="E10724">
        <v>14564</v>
      </c>
      <c s="150" r="F10724"/>
    </row>
    <row r="10725">
      <c s="113" r="A10725">
        <v>223162000313</v>
      </c>
      <c t="s" s="136" r="B10725">
        <v>6876</v>
      </c>
      <c t="s" s="136" r="C10725">
        <v>6800</v>
      </c>
      <c t="s" s="136" r="D10725">
        <v>6800</v>
      </c>
      <c t="s" s="136" r="E10725">
        <v>14565</v>
      </c>
      <c s="150" r="F10725"/>
    </row>
    <row r="10726">
      <c s="113" r="A10726">
        <v>223162000674</v>
      </c>
      <c t="s" s="136" r="B10726">
        <v>6876</v>
      </c>
      <c t="s" s="136" r="C10726">
        <v>6800</v>
      </c>
      <c t="s" s="136" r="D10726">
        <v>6800</v>
      </c>
      <c t="s" s="136" r="E10726">
        <v>14566</v>
      </c>
      <c s="150" r="F10726"/>
    </row>
    <row r="10727">
      <c s="113" r="A10727">
        <v>223162001689</v>
      </c>
      <c t="s" s="136" r="B10727">
        <v>6876</v>
      </c>
      <c t="s" s="136" r="C10727">
        <v>6800</v>
      </c>
      <c t="s" s="136" r="D10727">
        <v>6800</v>
      </c>
      <c t="s" s="136" r="E10727">
        <v>14567</v>
      </c>
      <c s="150" r="F10727"/>
    </row>
    <row r="10728">
      <c s="113" r="A10728">
        <v>223162000011</v>
      </c>
      <c t="s" s="136" r="B10728">
        <v>6876</v>
      </c>
      <c t="s" s="136" r="C10728">
        <v>6800</v>
      </c>
      <c t="s" s="136" r="D10728">
        <v>6800</v>
      </c>
      <c t="s" s="136" r="E10728">
        <v>14568</v>
      </c>
      <c s="150" r="F10728"/>
    </row>
    <row r="10729">
      <c s="113" r="A10729">
        <v>223162000038</v>
      </c>
      <c t="s" s="136" r="B10729">
        <v>6876</v>
      </c>
      <c t="s" s="136" r="C10729">
        <v>6800</v>
      </c>
      <c t="s" s="136" r="D10729">
        <v>6800</v>
      </c>
      <c t="s" s="136" r="E10729">
        <v>14569</v>
      </c>
      <c s="150" r="F10729"/>
    </row>
    <row r="10730">
      <c s="113" r="A10730">
        <v>223162000101</v>
      </c>
      <c t="s" s="136" r="B10730">
        <v>6876</v>
      </c>
      <c t="s" s="136" r="C10730">
        <v>6800</v>
      </c>
      <c t="s" s="136" r="D10730">
        <v>6800</v>
      </c>
      <c t="s" s="136" r="E10730">
        <v>14570</v>
      </c>
      <c s="150" r="F10730"/>
    </row>
    <row r="10731">
      <c s="113" r="A10731">
        <v>223162000321</v>
      </c>
      <c t="s" s="136" r="B10731">
        <v>6876</v>
      </c>
      <c t="s" s="136" r="C10731">
        <v>6800</v>
      </c>
      <c t="s" s="136" r="D10731">
        <v>6800</v>
      </c>
      <c t="s" s="136" r="E10731">
        <v>14571</v>
      </c>
      <c s="150" r="F10731"/>
    </row>
    <row r="10732">
      <c s="113" r="A10732">
        <v>223162000631</v>
      </c>
      <c t="s" s="136" r="B10732">
        <v>6876</v>
      </c>
      <c t="s" s="136" r="C10732">
        <v>6800</v>
      </c>
      <c t="s" s="136" r="D10732">
        <v>6800</v>
      </c>
      <c t="s" s="136" r="E10732">
        <v>14572</v>
      </c>
      <c s="150" r="F10732"/>
    </row>
    <row r="10733">
      <c s="113" r="A10733">
        <v>223162000658</v>
      </c>
      <c t="s" s="136" r="B10733">
        <v>6876</v>
      </c>
      <c t="s" s="136" r="C10733">
        <v>6800</v>
      </c>
      <c t="s" s="136" r="D10733">
        <v>6800</v>
      </c>
      <c t="s" s="136" r="E10733">
        <v>14573</v>
      </c>
      <c s="150" r="F10733"/>
    </row>
    <row r="10734">
      <c s="113" r="A10734">
        <v>223162000666</v>
      </c>
      <c t="s" s="136" r="B10734">
        <v>6876</v>
      </c>
      <c t="s" s="136" r="C10734">
        <v>6800</v>
      </c>
      <c t="s" s="136" r="D10734">
        <v>6800</v>
      </c>
      <c t="s" s="136" r="E10734">
        <v>14574</v>
      </c>
      <c s="150" r="F10734"/>
    </row>
    <row r="10735">
      <c s="113" r="A10735">
        <v>223162001034</v>
      </c>
      <c t="s" s="136" r="B10735">
        <v>6876</v>
      </c>
      <c t="s" s="136" r="C10735">
        <v>6800</v>
      </c>
      <c t="s" s="136" r="D10735">
        <v>6800</v>
      </c>
      <c t="s" s="136" r="E10735">
        <v>14575</v>
      </c>
      <c s="150" r="F10735"/>
    </row>
    <row r="10736">
      <c s="113" r="A10736">
        <v>223162000526</v>
      </c>
      <c t="s" s="136" r="B10736">
        <v>6876</v>
      </c>
      <c t="s" s="136" r="C10736">
        <v>6800</v>
      </c>
      <c t="s" s="136" r="D10736">
        <v>6800</v>
      </c>
      <c t="s" s="136" r="E10736">
        <v>14576</v>
      </c>
      <c s="150" r="F10736"/>
    </row>
    <row r="10737">
      <c s="113" r="A10737">
        <v>223162000607</v>
      </c>
      <c t="s" s="136" r="B10737">
        <v>6876</v>
      </c>
      <c t="s" s="136" r="C10737">
        <v>6800</v>
      </c>
      <c t="s" s="136" r="D10737">
        <v>6800</v>
      </c>
      <c t="s" s="136" r="E10737">
        <v>14577</v>
      </c>
      <c s="150" r="F10737"/>
    </row>
    <row r="10738">
      <c s="113" r="A10738">
        <v>223162000062</v>
      </c>
      <c t="s" s="136" r="B10738">
        <v>6876</v>
      </c>
      <c t="s" s="136" r="C10738">
        <v>6800</v>
      </c>
      <c t="s" s="136" r="D10738">
        <v>6800</v>
      </c>
      <c t="s" s="136" r="E10738">
        <v>14578</v>
      </c>
      <c s="150" r="F10738"/>
    </row>
    <row r="10739">
      <c s="113" r="A10739">
        <v>223162000534</v>
      </c>
      <c t="s" s="136" r="B10739">
        <v>6876</v>
      </c>
      <c t="s" s="136" r="C10739">
        <v>6800</v>
      </c>
      <c t="s" s="136" r="D10739">
        <v>6800</v>
      </c>
      <c t="s" s="136" r="E10739">
        <v>2714</v>
      </c>
      <c s="150" r="F10739"/>
    </row>
    <row r="10740">
      <c s="113" r="A10740">
        <v>223162000127</v>
      </c>
      <c t="s" s="136" r="B10740">
        <v>6876</v>
      </c>
      <c t="s" s="136" r="C10740">
        <v>6800</v>
      </c>
      <c t="s" s="136" r="D10740">
        <v>6800</v>
      </c>
      <c t="s" s="136" r="E10740">
        <v>14579</v>
      </c>
      <c s="150" r="F10740"/>
    </row>
    <row r="10741">
      <c s="113" r="A10741">
        <v>223162000496</v>
      </c>
      <c t="s" s="136" r="B10741">
        <v>6876</v>
      </c>
      <c t="s" s="136" r="C10741">
        <v>6800</v>
      </c>
      <c t="s" s="136" r="D10741">
        <v>6800</v>
      </c>
      <c t="s" s="136" r="E10741">
        <v>14580</v>
      </c>
      <c s="150" r="F10741"/>
    </row>
    <row r="10742">
      <c s="113" r="A10742">
        <v>223162000887</v>
      </c>
      <c t="s" s="136" r="B10742">
        <v>6876</v>
      </c>
      <c t="s" s="136" r="C10742">
        <v>6800</v>
      </c>
      <c t="s" s="136" r="D10742">
        <v>6800</v>
      </c>
      <c t="s" s="136" r="E10742">
        <v>14581</v>
      </c>
      <c s="150" r="F10742"/>
    </row>
    <row r="10743">
      <c s="113" r="A10743">
        <v>223162000411</v>
      </c>
      <c t="s" s="136" r="B10743">
        <v>6876</v>
      </c>
      <c t="s" s="136" r="C10743">
        <v>6800</v>
      </c>
      <c t="s" s="136" r="D10743">
        <v>6800</v>
      </c>
      <c t="s" s="136" r="E10743">
        <v>14582</v>
      </c>
      <c s="150" r="F10743"/>
    </row>
    <row r="10744">
      <c s="113" r="A10744">
        <v>223162000518</v>
      </c>
      <c t="s" s="136" r="B10744">
        <v>6876</v>
      </c>
      <c t="s" s="136" r="C10744">
        <v>6800</v>
      </c>
      <c t="s" s="136" r="D10744">
        <v>6800</v>
      </c>
      <c t="s" s="136" r="E10744">
        <v>14583</v>
      </c>
      <c s="150" r="F10744"/>
    </row>
    <row r="10745">
      <c s="113" r="A10745">
        <v>223162000950</v>
      </c>
      <c t="s" s="136" r="B10745">
        <v>6876</v>
      </c>
      <c t="s" s="136" r="C10745">
        <v>6800</v>
      </c>
      <c t="s" s="136" r="D10745">
        <v>6800</v>
      </c>
      <c t="s" s="136" r="E10745">
        <v>14584</v>
      </c>
      <c s="150" r="F10745"/>
    </row>
    <row r="10746">
      <c s="113" r="A10746">
        <v>223162001328</v>
      </c>
      <c t="s" s="136" r="B10746">
        <v>6876</v>
      </c>
      <c t="s" s="136" r="C10746">
        <v>6800</v>
      </c>
      <c t="s" s="136" r="D10746">
        <v>6800</v>
      </c>
      <c t="s" s="136" r="E10746">
        <v>14585</v>
      </c>
      <c s="150" r="F10746"/>
    </row>
    <row r="10747">
      <c s="113" r="A10747">
        <v>223162001671</v>
      </c>
      <c t="s" s="136" r="B10747">
        <v>6876</v>
      </c>
      <c t="s" s="136" r="C10747">
        <v>6800</v>
      </c>
      <c t="s" s="136" r="D10747">
        <v>6800</v>
      </c>
      <c t="s" s="136" r="E10747">
        <v>14586</v>
      </c>
      <c s="150" r="F10747"/>
    </row>
    <row r="10748">
      <c s="113" r="A10748">
        <v>223162000143</v>
      </c>
      <c t="s" s="136" r="B10748">
        <v>6876</v>
      </c>
      <c t="s" s="136" r="C10748">
        <v>6800</v>
      </c>
      <c t="s" s="136" r="D10748">
        <v>6800</v>
      </c>
      <c t="s" s="136" r="E10748">
        <v>14587</v>
      </c>
      <c s="150" r="F10748"/>
    </row>
    <row r="10749">
      <c s="113" r="A10749">
        <v>223162000615</v>
      </c>
      <c t="s" s="136" r="B10749">
        <v>6876</v>
      </c>
      <c t="s" s="136" r="C10749">
        <v>6800</v>
      </c>
      <c t="s" s="136" r="D10749">
        <v>6800</v>
      </c>
      <c t="s" s="136" r="E10749">
        <v>14588</v>
      </c>
      <c s="150" r="F10749"/>
    </row>
    <row r="10750">
      <c s="113" r="A10750">
        <v>223162000976</v>
      </c>
      <c t="s" s="136" r="B10750">
        <v>6876</v>
      </c>
      <c t="s" s="136" r="C10750">
        <v>6800</v>
      </c>
      <c t="s" s="136" r="D10750">
        <v>6800</v>
      </c>
      <c t="s" s="136" r="E10750">
        <v>14589</v>
      </c>
      <c s="150" r="F10750"/>
    </row>
    <row r="10751">
      <c s="113" r="A10751">
        <v>223162001166</v>
      </c>
      <c t="s" s="136" r="B10751">
        <v>6876</v>
      </c>
      <c t="s" s="136" r="C10751">
        <v>6800</v>
      </c>
      <c t="s" s="136" r="D10751">
        <v>6800</v>
      </c>
      <c t="s" s="136" r="E10751">
        <v>14590</v>
      </c>
      <c s="150" r="F10751"/>
    </row>
    <row r="10752">
      <c s="113" r="A10752">
        <v>223162000283</v>
      </c>
      <c t="s" s="136" r="B10752">
        <v>6876</v>
      </c>
      <c t="s" s="136" r="C10752">
        <v>6800</v>
      </c>
      <c t="s" s="136" r="D10752">
        <v>6800</v>
      </c>
      <c t="s" s="136" r="E10752">
        <v>14591</v>
      </c>
      <c s="150" r="F10752"/>
    </row>
    <row r="10753">
      <c s="113" r="A10753">
        <v>223162000500</v>
      </c>
      <c t="s" s="136" r="B10753">
        <v>6876</v>
      </c>
      <c t="s" s="136" r="C10753">
        <v>6800</v>
      </c>
      <c t="s" s="136" r="D10753">
        <v>6800</v>
      </c>
      <c t="s" s="136" r="E10753">
        <v>14592</v>
      </c>
      <c s="150" r="F10753"/>
    </row>
    <row r="10754">
      <c s="113" r="A10754">
        <v>223162001531</v>
      </c>
      <c t="s" s="136" r="B10754">
        <v>6876</v>
      </c>
      <c t="s" s="136" r="C10754">
        <v>6800</v>
      </c>
      <c t="s" s="136" r="D10754">
        <v>6800</v>
      </c>
      <c t="s" s="136" r="E10754">
        <v>2719</v>
      </c>
      <c s="150" r="F10754"/>
    </row>
    <row r="10755">
      <c s="113" r="A10755">
        <v>223162000097</v>
      </c>
      <c t="s" s="136" r="B10755">
        <v>6876</v>
      </c>
      <c t="s" s="136" r="C10755">
        <v>6800</v>
      </c>
      <c t="s" s="136" r="D10755">
        <v>6800</v>
      </c>
      <c t="s" s="136" r="E10755">
        <v>14593</v>
      </c>
      <c s="150" r="F10755"/>
    </row>
    <row r="10756">
      <c s="113" r="A10756">
        <v>223162000623</v>
      </c>
      <c t="s" s="136" r="B10756">
        <v>6876</v>
      </c>
      <c t="s" s="136" r="C10756">
        <v>6800</v>
      </c>
      <c t="s" s="136" r="D10756">
        <v>6800</v>
      </c>
      <c t="s" s="136" r="E10756">
        <v>14594</v>
      </c>
      <c s="150" r="F10756"/>
    </row>
    <row r="10757">
      <c s="113" r="A10757">
        <v>223162001611</v>
      </c>
      <c t="s" s="136" r="B10757">
        <v>6876</v>
      </c>
      <c t="s" s="136" r="C10757">
        <v>6800</v>
      </c>
      <c t="s" s="136" r="D10757">
        <v>6800</v>
      </c>
      <c t="s" s="136" r="E10757">
        <v>2720</v>
      </c>
      <c s="150" r="F10757"/>
    </row>
    <row r="10758">
      <c s="113" r="A10758">
        <v>223162000551</v>
      </c>
      <c t="s" s="136" r="B10758">
        <v>6876</v>
      </c>
      <c t="s" s="136" r="C10758">
        <v>6800</v>
      </c>
      <c t="s" s="136" r="D10758">
        <v>6800</v>
      </c>
      <c t="s" s="136" r="E10758">
        <v>14595</v>
      </c>
      <c s="150" r="F10758"/>
    </row>
    <row r="10759">
      <c s="113" r="A10759">
        <v>223162001654</v>
      </c>
      <c t="s" s="136" r="B10759">
        <v>6876</v>
      </c>
      <c t="s" s="136" r="C10759">
        <v>6800</v>
      </c>
      <c t="s" s="136" r="D10759">
        <v>6800</v>
      </c>
      <c t="s" s="136" r="E10759">
        <v>14596</v>
      </c>
      <c s="150" r="F10759"/>
    </row>
    <row r="10760">
      <c s="113" r="A10760">
        <v>223162001662</v>
      </c>
      <c t="s" s="136" r="B10760">
        <v>6876</v>
      </c>
      <c t="s" s="136" r="C10760">
        <v>6800</v>
      </c>
      <c t="s" s="136" r="D10760">
        <v>6800</v>
      </c>
      <c t="s" s="136" r="E10760">
        <v>2722</v>
      </c>
      <c s="150" r="F10760"/>
    </row>
    <row r="10761">
      <c s="113" r="A10761">
        <v>223168000048</v>
      </c>
      <c t="s" s="136" r="B10761">
        <v>6888</v>
      </c>
      <c t="s" s="136" r="C10761">
        <v>6800</v>
      </c>
      <c t="s" s="136" r="D10761">
        <v>6800</v>
      </c>
      <c t="s" s="136" r="E10761">
        <v>2723</v>
      </c>
      <c s="150" r="F10761"/>
    </row>
    <row r="10762">
      <c s="113" r="A10762">
        <v>223168000137</v>
      </c>
      <c t="s" s="136" r="B10762">
        <v>6888</v>
      </c>
      <c t="s" s="136" r="C10762">
        <v>6800</v>
      </c>
      <c t="s" s="136" r="D10762">
        <v>6800</v>
      </c>
      <c t="s" s="136" r="E10762">
        <v>14597</v>
      </c>
      <c s="150" r="F10762"/>
    </row>
    <row r="10763">
      <c s="113" r="A10763">
        <v>223168000382</v>
      </c>
      <c t="s" s="136" r="B10763">
        <v>6888</v>
      </c>
      <c t="s" s="136" r="C10763">
        <v>6800</v>
      </c>
      <c t="s" s="136" r="D10763">
        <v>6800</v>
      </c>
      <c t="s" s="136" r="E10763">
        <v>14598</v>
      </c>
      <c s="150" r="F10763"/>
    </row>
    <row r="10764">
      <c s="113" r="A10764">
        <v>223168000421</v>
      </c>
      <c t="s" s="136" r="B10764">
        <v>6888</v>
      </c>
      <c t="s" s="136" r="C10764">
        <v>6800</v>
      </c>
      <c t="s" s="136" r="D10764">
        <v>6800</v>
      </c>
      <c t="s" s="136" r="E10764">
        <v>14599</v>
      </c>
      <c s="150" r="F10764"/>
    </row>
    <row r="10765">
      <c s="113" r="A10765">
        <v>223168000081</v>
      </c>
      <c t="s" s="136" r="B10765">
        <v>6888</v>
      </c>
      <c t="s" s="136" r="C10765">
        <v>6800</v>
      </c>
      <c t="s" s="136" r="D10765">
        <v>6800</v>
      </c>
      <c t="s" s="136" r="E10765">
        <v>2724</v>
      </c>
      <c s="150" r="F10765"/>
    </row>
    <row r="10766">
      <c s="113" r="A10766">
        <v>223168000277</v>
      </c>
      <c t="s" s="136" r="B10766">
        <v>6888</v>
      </c>
      <c t="s" s="136" r="C10766">
        <v>6800</v>
      </c>
      <c t="s" s="136" r="D10766">
        <v>6800</v>
      </c>
      <c t="s" s="136" r="E10766">
        <v>14600</v>
      </c>
      <c s="150" r="F10766"/>
    </row>
    <row r="10767">
      <c s="113" r="A10767">
        <v>223168000315</v>
      </c>
      <c t="s" s="136" r="B10767">
        <v>6888</v>
      </c>
      <c t="s" s="136" r="C10767">
        <v>6800</v>
      </c>
      <c t="s" s="136" r="D10767">
        <v>6800</v>
      </c>
      <c t="s" s="136" r="E10767">
        <v>14601</v>
      </c>
      <c s="150" r="F10767"/>
    </row>
    <row r="10768">
      <c s="113" r="A10768">
        <v>223168000099</v>
      </c>
      <c t="s" s="136" r="B10768">
        <v>6888</v>
      </c>
      <c t="s" s="136" r="C10768">
        <v>6800</v>
      </c>
      <c t="s" s="136" r="D10768">
        <v>6800</v>
      </c>
      <c t="s" s="136" r="E10768">
        <v>14602</v>
      </c>
      <c s="150" r="F10768"/>
    </row>
    <row r="10769">
      <c s="113" r="A10769">
        <v>223168000129</v>
      </c>
      <c t="s" s="136" r="B10769">
        <v>6888</v>
      </c>
      <c t="s" s="136" r="C10769">
        <v>6800</v>
      </c>
      <c t="s" s="136" r="D10769">
        <v>6800</v>
      </c>
      <c t="s" s="136" r="E10769">
        <v>14603</v>
      </c>
      <c s="150" r="F10769"/>
    </row>
    <row r="10770">
      <c s="113" r="A10770">
        <v>223168000161</v>
      </c>
      <c t="s" s="136" r="B10770">
        <v>6888</v>
      </c>
      <c t="s" s="136" r="C10770">
        <v>6800</v>
      </c>
      <c t="s" s="136" r="D10770">
        <v>6800</v>
      </c>
      <c t="s" s="136" r="E10770">
        <v>14604</v>
      </c>
      <c s="150" r="F10770"/>
    </row>
    <row r="10771">
      <c s="113" r="A10771">
        <v>223168000455</v>
      </c>
      <c t="s" s="136" r="B10771">
        <v>6888</v>
      </c>
      <c t="s" s="136" r="C10771">
        <v>6800</v>
      </c>
      <c t="s" s="136" r="D10771">
        <v>6800</v>
      </c>
      <c t="s" s="136" r="E10771">
        <v>14605</v>
      </c>
      <c s="150" r="F10771"/>
    </row>
    <row r="10772">
      <c s="113" r="A10772">
        <v>223168000064</v>
      </c>
      <c t="s" s="136" r="B10772">
        <v>6888</v>
      </c>
      <c t="s" s="136" r="C10772">
        <v>6800</v>
      </c>
      <c t="s" s="136" r="D10772">
        <v>6800</v>
      </c>
      <c t="s" s="136" r="E10772">
        <v>14606</v>
      </c>
      <c s="150" r="F10772"/>
    </row>
    <row r="10773">
      <c s="113" r="A10773">
        <v>223168000072</v>
      </c>
      <c t="s" s="136" r="B10773">
        <v>6888</v>
      </c>
      <c t="s" s="136" r="C10773">
        <v>6800</v>
      </c>
      <c t="s" s="136" r="D10773">
        <v>6800</v>
      </c>
      <c t="s" s="136" r="E10773">
        <v>14607</v>
      </c>
      <c s="150" r="F10773"/>
    </row>
    <row r="10774">
      <c s="113" r="A10774">
        <v>223168000111</v>
      </c>
      <c t="s" s="136" r="B10774">
        <v>6888</v>
      </c>
      <c t="s" s="136" r="C10774">
        <v>6800</v>
      </c>
      <c t="s" s="136" r="D10774">
        <v>6800</v>
      </c>
      <c t="s" s="136" r="E10774">
        <v>14608</v>
      </c>
      <c s="150" r="F10774"/>
    </row>
    <row r="10775">
      <c s="113" r="A10775">
        <v>223168000307</v>
      </c>
      <c t="s" s="136" r="B10775">
        <v>6888</v>
      </c>
      <c t="s" s="136" r="C10775">
        <v>6800</v>
      </c>
      <c t="s" s="136" r="D10775">
        <v>6800</v>
      </c>
      <c t="s" s="136" r="E10775">
        <v>14609</v>
      </c>
      <c s="150" r="F10775"/>
    </row>
    <row r="10776">
      <c s="113" r="A10776">
        <v>223168000412</v>
      </c>
      <c t="s" s="136" r="B10776">
        <v>6888</v>
      </c>
      <c t="s" s="136" r="C10776">
        <v>6800</v>
      </c>
      <c t="s" s="136" r="D10776">
        <v>6800</v>
      </c>
      <c t="s" s="136" r="E10776">
        <v>14610</v>
      </c>
      <c s="150" r="F10776"/>
    </row>
    <row r="10777">
      <c s="113" r="A10777">
        <v>223182000069</v>
      </c>
      <c t="s" s="136" r="B10777">
        <v>6892</v>
      </c>
      <c t="s" s="136" r="C10777">
        <v>6800</v>
      </c>
      <c t="s" s="136" r="D10777">
        <v>6800</v>
      </c>
      <c t="s" s="136" r="E10777">
        <v>14611</v>
      </c>
      <c s="150" r="F10777"/>
    </row>
    <row r="10778">
      <c s="113" r="A10778">
        <v>223182000697</v>
      </c>
      <c t="s" s="136" r="B10778">
        <v>6892</v>
      </c>
      <c t="s" s="136" r="C10778">
        <v>6800</v>
      </c>
      <c t="s" s="136" r="D10778">
        <v>6800</v>
      </c>
      <c t="s" s="136" r="E10778">
        <v>14612</v>
      </c>
      <c s="150" r="F10778"/>
    </row>
    <row r="10779">
      <c s="113" r="A10779">
        <v>223182001031</v>
      </c>
      <c t="s" s="136" r="B10779">
        <v>6892</v>
      </c>
      <c t="s" s="136" r="C10779">
        <v>6800</v>
      </c>
      <c t="s" s="136" r="D10779">
        <v>6800</v>
      </c>
      <c t="s" s="136" r="E10779">
        <v>14613</v>
      </c>
      <c s="150" r="F10779"/>
    </row>
    <row r="10780">
      <c s="113" r="A10780">
        <v>223182000123</v>
      </c>
      <c t="s" s="136" r="B10780">
        <v>6892</v>
      </c>
      <c t="s" s="136" r="C10780">
        <v>6800</v>
      </c>
      <c t="s" s="136" r="D10780">
        <v>6800</v>
      </c>
      <c t="s" s="136" r="E10780">
        <v>12481</v>
      </c>
      <c s="150" r="F10780"/>
    </row>
    <row r="10781">
      <c s="113" r="A10781">
        <v>223182000140</v>
      </c>
      <c t="s" s="136" r="B10781">
        <v>6892</v>
      </c>
      <c t="s" s="136" r="C10781">
        <v>6800</v>
      </c>
      <c t="s" s="136" r="D10781">
        <v>6800</v>
      </c>
      <c t="s" s="136" r="E10781">
        <v>14614</v>
      </c>
      <c s="150" r="F10781"/>
    </row>
    <row r="10782">
      <c s="113" r="A10782">
        <v>223182000301</v>
      </c>
      <c t="s" s="136" r="B10782">
        <v>6892</v>
      </c>
      <c t="s" s="136" r="C10782">
        <v>6800</v>
      </c>
      <c t="s" s="136" r="D10782">
        <v>6800</v>
      </c>
      <c t="s" s="136" r="E10782">
        <v>14615</v>
      </c>
      <c s="150" r="F10782"/>
    </row>
    <row r="10783">
      <c s="113" r="A10783">
        <v>223182000441</v>
      </c>
      <c t="s" s="136" r="B10783">
        <v>6892</v>
      </c>
      <c t="s" s="136" r="C10783">
        <v>6800</v>
      </c>
      <c t="s" s="136" r="D10783">
        <v>6800</v>
      </c>
      <c t="s" s="136" r="E10783">
        <v>14616</v>
      </c>
      <c s="150" r="F10783"/>
    </row>
    <row r="10784">
      <c s="113" r="A10784">
        <v>223182000689</v>
      </c>
      <c t="s" s="136" r="B10784">
        <v>6892</v>
      </c>
      <c t="s" s="136" r="C10784">
        <v>6800</v>
      </c>
      <c t="s" s="136" r="D10784">
        <v>6800</v>
      </c>
      <c t="s" s="136" r="E10784">
        <v>14617</v>
      </c>
      <c s="150" r="F10784"/>
    </row>
    <row r="10785">
      <c s="113" r="A10785">
        <v>223182000093</v>
      </c>
      <c t="s" s="136" r="B10785">
        <v>6892</v>
      </c>
      <c t="s" s="136" r="C10785">
        <v>6800</v>
      </c>
      <c t="s" s="136" r="D10785">
        <v>6800</v>
      </c>
      <c t="s" s="136" r="E10785">
        <v>14618</v>
      </c>
      <c s="150" r="F10785"/>
    </row>
    <row r="10786">
      <c s="113" r="A10786">
        <v>223182000174</v>
      </c>
      <c t="s" s="136" r="B10786">
        <v>6892</v>
      </c>
      <c t="s" s="136" r="C10786">
        <v>6800</v>
      </c>
      <c t="s" s="136" r="D10786">
        <v>6800</v>
      </c>
      <c t="s" s="136" r="E10786">
        <v>14619</v>
      </c>
      <c s="150" r="F10786"/>
    </row>
    <row r="10787">
      <c s="113" r="A10787">
        <v>223182000336</v>
      </c>
      <c t="s" s="136" r="B10787">
        <v>6892</v>
      </c>
      <c t="s" s="136" r="C10787">
        <v>6800</v>
      </c>
      <c t="s" s="136" r="D10787">
        <v>6800</v>
      </c>
      <c t="s" s="136" r="E10787">
        <v>14620</v>
      </c>
      <c s="150" r="F10787"/>
    </row>
    <row r="10788">
      <c s="113" r="A10788">
        <v>223182000182</v>
      </c>
      <c t="s" s="136" r="B10788">
        <v>6892</v>
      </c>
      <c t="s" s="136" r="C10788">
        <v>6800</v>
      </c>
      <c t="s" s="136" r="D10788">
        <v>6800</v>
      </c>
      <c t="s" s="136" r="E10788">
        <v>2730</v>
      </c>
      <c s="150" r="F10788"/>
    </row>
    <row r="10789">
      <c s="113" r="A10789">
        <v>223182000581</v>
      </c>
      <c t="s" s="136" r="B10789">
        <v>6892</v>
      </c>
      <c t="s" s="136" r="C10789">
        <v>6800</v>
      </c>
      <c t="s" s="136" r="D10789">
        <v>6800</v>
      </c>
      <c t="s" s="136" r="E10789">
        <v>14621</v>
      </c>
      <c s="150" r="F10789"/>
    </row>
    <row r="10790">
      <c s="113" r="A10790">
        <v>223182000654</v>
      </c>
      <c t="s" s="136" r="B10790">
        <v>6892</v>
      </c>
      <c t="s" s="136" r="C10790">
        <v>6800</v>
      </c>
      <c t="s" s="136" r="D10790">
        <v>6800</v>
      </c>
      <c t="s" s="136" r="E10790">
        <v>14622</v>
      </c>
      <c s="150" r="F10790"/>
    </row>
    <row r="10791">
      <c s="113" r="A10791">
        <v>223182000930</v>
      </c>
      <c t="s" s="136" r="B10791">
        <v>6892</v>
      </c>
      <c t="s" s="136" r="C10791">
        <v>6800</v>
      </c>
      <c t="s" s="136" r="D10791">
        <v>6800</v>
      </c>
      <c t="s" s="136" r="E10791">
        <v>14623</v>
      </c>
      <c s="150" r="F10791"/>
    </row>
    <row r="10792">
      <c s="113" r="A10792">
        <v>223182001111</v>
      </c>
      <c t="s" s="136" r="B10792">
        <v>6892</v>
      </c>
      <c t="s" s="136" r="C10792">
        <v>6800</v>
      </c>
      <c t="s" s="136" r="D10792">
        <v>6800</v>
      </c>
      <c t="s" s="136" r="E10792">
        <v>14624</v>
      </c>
      <c s="150" r="F10792"/>
    </row>
    <row r="10793">
      <c s="113" r="A10793">
        <v>223182001294</v>
      </c>
      <c t="s" s="136" r="B10793">
        <v>6892</v>
      </c>
      <c t="s" s="136" r="C10793">
        <v>6800</v>
      </c>
      <c t="s" s="136" r="D10793">
        <v>6800</v>
      </c>
      <c t="s" s="136" r="E10793">
        <v>14625</v>
      </c>
      <c s="150" r="F10793"/>
    </row>
    <row r="10794">
      <c s="113" r="A10794">
        <v>223182000166</v>
      </c>
      <c t="s" s="136" r="B10794">
        <v>6892</v>
      </c>
      <c t="s" s="136" r="C10794">
        <v>6800</v>
      </c>
      <c t="s" s="136" r="D10794">
        <v>6800</v>
      </c>
      <c t="s" s="136" r="E10794">
        <v>14626</v>
      </c>
      <c s="150" r="F10794"/>
    </row>
    <row r="10795">
      <c s="113" r="A10795">
        <v>223182000352</v>
      </c>
      <c t="s" s="136" r="B10795">
        <v>6892</v>
      </c>
      <c t="s" s="136" r="C10795">
        <v>6800</v>
      </c>
      <c t="s" s="136" r="D10795">
        <v>6800</v>
      </c>
      <c t="s" s="136" r="E10795">
        <v>14627</v>
      </c>
      <c s="150" r="F10795"/>
    </row>
    <row r="10796">
      <c s="113" r="A10796">
        <v>223182000409</v>
      </c>
      <c t="s" s="136" r="B10796">
        <v>6892</v>
      </c>
      <c t="s" s="136" r="C10796">
        <v>6800</v>
      </c>
      <c t="s" s="136" r="D10796">
        <v>6800</v>
      </c>
      <c t="s" s="136" r="E10796">
        <v>14628</v>
      </c>
      <c s="150" r="F10796"/>
    </row>
    <row r="10797">
      <c s="113" r="A10797">
        <v>223182000476</v>
      </c>
      <c t="s" s="136" r="B10797">
        <v>6892</v>
      </c>
      <c t="s" s="136" r="C10797">
        <v>6800</v>
      </c>
      <c t="s" s="136" r="D10797">
        <v>6800</v>
      </c>
      <c t="s" s="136" r="E10797">
        <v>14629</v>
      </c>
      <c s="150" r="F10797"/>
    </row>
    <row r="10798">
      <c s="113" r="A10798">
        <v>223182001120</v>
      </c>
      <c t="s" s="136" r="B10798">
        <v>6892</v>
      </c>
      <c t="s" s="136" r="C10798">
        <v>6800</v>
      </c>
      <c t="s" s="136" r="D10798">
        <v>6800</v>
      </c>
      <c t="s" s="136" r="E10798">
        <v>14630</v>
      </c>
      <c s="150" r="F10798"/>
    </row>
    <row r="10799">
      <c s="113" r="A10799">
        <v>223182000051</v>
      </c>
      <c t="s" s="136" r="B10799">
        <v>6892</v>
      </c>
      <c t="s" s="136" r="C10799">
        <v>6800</v>
      </c>
      <c t="s" s="136" r="D10799">
        <v>6800</v>
      </c>
      <c t="s" s="136" r="E10799">
        <v>14631</v>
      </c>
      <c s="150" r="F10799"/>
    </row>
    <row r="10800">
      <c s="113" r="A10800">
        <v>223182000191</v>
      </c>
      <c t="s" s="136" r="B10800">
        <v>6892</v>
      </c>
      <c t="s" s="136" r="C10800">
        <v>6800</v>
      </c>
      <c t="s" s="136" r="D10800">
        <v>6800</v>
      </c>
      <c t="s" s="136" r="E10800">
        <v>14632</v>
      </c>
      <c s="150" r="F10800"/>
    </row>
    <row r="10801">
      <c s="113" r="A10801">
        <v>223182000310</v>
      </c>
      <c t="s" s="136" r="B10801">
        <v>6892</v>
      </c>
      <c t="s" s="136" r="C10801">
        <v>6800</v>
      </c>
      <c t="s" s="136" r="D10801">
        <v>6800</v>
      </c>
      <c t="s" s="136" r="E10801">
        <v>14633</v>
      </c>
      <c s="150" r="F10801"/>
    </row>
    <row r="10802">
      <c s="113" r="A10802">
        <v>223182000522</v>
      </c>
      <c t="s" s="136" r="B10802">
        <v>6892</v>
      </c>
      <c t="s" s="136" r="C10802">
        <v>6800</v>
      </c>
      <c t="s" s="136" r="D10802">
        <v>6800</v>
      </c>
      <c t="s" s="136" r="E10802">
        <v>14634</v>
      </c>
      <c s="150" r="F10802"/>
    </row>
    <row r="10803">
      <c s="113" r="A10803">
        <v>223182000531</v>
      </c>
      <c t="s" s="136" r="B10803">
        <v>6892</v>
      </c>
      <c t="s" s="136" r="C10803">
        <v>6800</v>
      </c>
      <c t="s" s="136" r="D10803">
        <v>6800</v>
      </c>
      <c t="s" s="136" r="E10803">
        <v>2732</v>
      </c>
      <c s="150" r="F10803"/>
    </row>
    <row r="10804">
      <c s="113" r="A10804">
        <v>223182000701</v>
      </c>
      <c t="s" s="136" r="B10804">
        <v>6892</v>
      </c>
      <c t="s" s="136" r="C10804">
        <v>6800</v>
      </c>
      <c t="s" s="136" r="D10804">
        <v>6800</v>
      </c>
      <c t="s" s="136" r="E10804">
        <v>14635</v>
      </c>
      <c s="150" r="F10804"/>
    </row>
    <row r="10805">
      <c s="113" r="A10805">
        <v>223182000719</v>
      </c>
      <c t="s" s="136" r="B10805">
        <v>6892</v>
      </c>
      <c t="s" s="136" r="C10805">
        <v>6800</v>
      </c>
      <c t="s" s="136" r="D10805">
        <v>6800</v>
      </c>
      <c t="s" s="136" r="E10805">
        <v>14636</v>
      </c>
      <c s="150" r="F10805"/>
    </row>
    <row r="10806">
      <c s="113" r="A10806">
        <v>223182001286</v>
      </c>
      <c t="s" s="136" r="B10806">
        <v>6892</v>
      </c>
      <c t="s" s="136" r="C10806">
        <v>6800</v>
      </c>
      <c t="s" s="136" r="D10806">
        <v>6800</v>
      </c>
      <c t="s" s="136" r="E10806">
        <v>14637</v>
      </c>
      <c s="150" r="F10806"/>
    </row>
    <row r="10807">
      <c s="113" r="A10807">
        <v>223182000379</v>
      </c>
      <c t="s" s="136" r="B10807">
        <v>6892</v>
      </c>
      <c t="s" s="136" r="C10807">
        <v>6800</v>
      </c>
      <c t="s" s="136" r="D10807">
        <v>6800</v>
      </c>
      <c t="s" s="136" r="E10807">
        <v>14638</v>
      </c>
      <c s="150" r="F10807"/>
    </row>
    <row r="10808">
      <c s="113" r="A10808">
        <v>223182000573</v>
      </c>
      <c t="s" s="136" r="B10808">
        <v>6892</v>
      </c>
      <c t="s" s="136" r="C10808">
        <v>6800</v>
      </c>
      <c t="s" s="136" r="D10808">
        <v>6800</v>
      </c>
      <c t="s" s="136" r="E10808">
        <v>14639</v>
      </c>
      <c s="150" r="F10808"/>
    </row>
    <row r="10809">
      <c s="113" r="A10809">
        <v>223182000751</v>
      </c>
      <c t="s" s="136" r="B10809">
        <v>6892</v>
      </c>
      <c t="s" s="136" r="C10809">
        <v>6800</v>
      </c>
      <c t="s" s="136" r="D10809">
        <v>6800</v>
      </c>
      <c t="s" s="136" r="E10809">
        <v>14640</v>
      </c>
      <c s="150" r="F10809"/>
    </row>
    <row r="10810">
      <c s="113" r="A10810">
        <v>223182000344</v>
      </c>
      <c t="s" s="136" r="B10810">
        <v>6892</v>
      </c>
      <c t="s" s="136" r="C10810">
        <v>6800</v>
      </c>
      <c t="s" s="136" r="D10810">
        <v>6800</v>
      </c>
      <c t="s" s="136" r="E10810">
        <v>14641</v>
      </c>
      <c s="150" r="F10810"/>
    </row>
    <row r="10811">
      <c s="113" r="A10811">
        <v>223182000506</v>
      </c>
      <c t="s" s="136" r="B10811">
        <v>6892</v>
      </c>
      <c t="s" s="136" r="C10811">
        <v>6800</v>
      </c>
      <c t="s" s="136" r="D10811">
        <v>6800</v>
      </c>
      <c t="s" s="136" r="E10811">
        <v>14642</v>
      </c>
      <c s="150" r="F10811"/>
    </row>
    <row r="10812">
      <c s="113" r="A10812">
        <v>223182000603</v>
      </c>
      <c t="s" s="136" r="B10812">
        <v>6892</v>
      </c>
      <c t="s" s="136" r="C10812">
        <v>6800</v>
      </c>
      <c t="s" s="136" r="D10812">
        <v>6800</v>
      </c>
      <c t="s" s="136" r="E10812">
        <v>14643</v>
      </c>
      <c s="150" r="F10812"/>
    </row>
    <row r="10813">
      <c s="113" r="A10813">
        <v>223182000620</v>
      </c>
      <c t="s" s="136" r="B10813">
        <v>6892</v>
      </c>
      <c t="s" s="136" r="C10813">
        <v>6800</v>
      </c>
      <c t="s" s="136" r="D10813">
        <v>6800</v>
      </c>
      <c t="s" s="136" r="E10813">
        <v>14644</v>
      </c>
      <c s="150" r="F10813"/>
    </row>
    <row r="10814">
      <c s="113" r="A10814">
        <v>223182000671</v>
      </c>
      <c t="s" s="136" r="B10814">
        <v>6892</v>
      </c>
      <c t="s" s="136" r="C10814">
        <v>6800</v>
      </c>
      <c t="s" s="136" r="D10814">
        <v>6800</v>
      </c>
      <c t="s" s="136" r="E10814">
        <v>14645</v>
      </c>
      <c s="150" r="F10814"/>
    </row>
    <row r="10815">
      <c s="113" r="A10815">
        <v>223182000816</v>
      </c>
      <c t="s" s="136" r="B10815">
        <v>6892</v>
      </c>
      <c t="s" s="136" r="C10815">
        <v>6800</v>
      </c>
      <c t="s" s="136" r="D10815">
        <v>6800</v>
      </c>
      <c t="s" s="136" r="E10815">
        <v>14646</v>
      </c>
      <c s="150" r="F10815"/>
    </row>
    <row r="10816">
      <c s="113" r="A10816">
        <v>223182000859</v>
      </c>
      <c t="s" s="136" r="B10816">
        <v>6892</v>
      </c>
      <c t="s" s="136" r="C10816">
        <v>6800</v>
      </c>
      <c t="s" s="136" r="D10816">
        <v>6800</v>
      </c>
      <c t="s" s="136" r="E10816">
        <v>14647</v>
      </c>
      <c s="150" r="F10816"/>
    </row>
    <row r="10817">
      <c s="113" r="A10817">
        <v>223182000956</v>
      </c>
      <c t="s" s="136" r="B10817">
        <v>6892</v>
      </c>
      <c t="s" s="136" r="C10817">
        <v>6800</v>
      </c>
      <c t="s" s="136" r="D10817">
        <v>6800</v>
      </c>
      <c t="s" s="136" r="E10817">
        <v>14648</v>
      </c>
      <c s="150" r="F10817"/>
    </row>
    <row r="10818">
      <c s="113" r="A10818">
        <v>223182001146</v>
      </c>
      <c t="s" s="136" r="B10818">
        <v>6892</v>
      </c>
      <c t="s" s="136" r="C10818">
        <v>6800</v>
      </c>
      <c t="s" s="136" r="D10818">
        <v>6800</v>
      </c>
      <c t="s" s="136" r="E10818">
        <v>14649</v>
      </c>
      <c s="150" r="F10818"/>
    </row>
    <row r="10819">
      <c s="113" r="A10819">
        <v>223182000085</v>
      </c>
      <c t="s" s="136" r="B10819">
        <v>6892</v>
      </c>
      <c t="s" s="136" r="C10819">
        <v>6800</v>
      </c>
      <c t="s" s="136" r="D10819">
        <v>6800</v>
      </c>
      <c t="s" s="136" r="E10819">
        <v>12403</v>
      </c>
      <c s="150" r="F10819"/>
    </row>
    <row r="10820">
      <c s="113" r="A10820">
        <v>223182000204</v>
      </c>
      <c t="s" s="136" r="B10820">
        <v>6892</v>
      </c>
      <c t="s" s="136" r="C10820">
        <v>6800</v>
      </c>
      <c t="s" s="136" r="D10820">
        <v>6800</v>
      </c>
      <c t="s" s="136" r="E10820">
        <v>14650</v>
      </c>
      <c s="150" r="F10820"/>
    </row>
    <row r="10821">
      <c s="113" r="A10821">
        <v>223182000611</v>
      </c>
      <c t="s" s="136" r="B10821">
        <v>6892</v>
      </c>
      <c t="s" s="136" r="C10821">
        <v>6800</v>
      </c>
      <c t="s" s="136" r="D10821">
        <v>6800</v>
      </c>
      <c t="s" s="136" r="E10821">
        <v>14651</v>
      </c>
      <c s="150" r="F10821"/>
    </row>
    <row r="10822">
      <c s="113" r="A10822">
        <v>223182000646</v>
      </c>
      <c t="s" s="136" r="B10822">
        <v>6892</v>
      </c>
      <c t="s" s="136" r="C10822">
        <v>6800</v>
      </c>
      <c t="s" s="136" r="D10822">
        <v>6800</v>
      </c>
      <c t="s" s="136" r="E10822">
        <v>14652</v>
      </c>
      <c s="150" r="F10822"/>
    </row>
    <row r="10823">
      <c s="113" r="A10823">
        <v>223182000891</v>
      </c>
      <c t="s" s="136" r="B10823">
        <v>6892</v>
      </c>
      <c t="s" s="136" r="C10823">
        <v>6800</v>
      </c>
      <c t="s" s="136" r="D10823">
        <v>6800</v>
      </c>
      <c t="s" s="136" r="E10823">
        <v>14653</v>
      </c>
      <c s="150" r="F10823"/>
    </row>
    <row r="10824">
      <c s="113" r="A10824">
        <v>223189000056</v>
      </c>
      <c t="s" s="136" r="B10824">
        <v>6908</v>
      </c>
      <c t="s" s="136" r="C10824">
        <v>6800</v>
      </c>
      <c t="s" s="136" r="D10824">
        <v>6800</v>
      </c>
      <c t="s" s="136" r="E10824">
        <v>2736</v>
      </c>
      <c s="150" r="F10824"/>
    </row>
    <row r="10825">
      <c s="113" r="A10825">
        <v>223189000111</v>
      </c>
      <c t="s" s="136" r="B10825">
        <v>6908</v>
      </c>
      <c t="s" s="136" r="C10825">
        <v>6800</v>
      </c>
      <c t="s" s="136" r="D10825">
        <v>6800</v>
      </c>
      <c t="s" s="136" r="E10825">
        <v>14654</v>
      </c>
      <c s="150" r="F10825"/>
    </row>
    <row r="10826">
      <c s="113" r="A10826">
        <v>223189000293</v>
      </c>
      <c t="s" s="136" r="B10826">
        <v>6908</v>
      </c>
      <c t="s" s="136" r="C10826">
        <v>6800</v>
      </c>
      <c t="s" s="136" r="D10826">
        <v>6800</v>
      </c>
      <c t="s" s="136" r="E10826">
        <v>14655</v>
      </c>
      <c s="150" r="F10826"/>
    </row>
    <row r="10827">
      <c s="113" r="A10827">
        <v>223189000633</v>
      </c>
      <c t="s" s="136" r="B10827">
        <v>6908</v>
      </c>
      <c t="s" s="136" r="C10827">
        <v>6800</v>
      </c>
      <c t="s" s="136" r="D10827">
        <v>6800</v>
      </c>
      <c t="s" s="136" r="E10827">
        <v>14656</v>
      </c>
      <c s="150" r="F10827"/>
    </row>
    <row r="10828">
      <c s="113" r="A10828">
        <v>223189000013</v>
      </c>
      <c t="s" s="136" r="B10828">
        <v>6908</v>
      </c>
      <c t="s" s="136" r="C10828">
        <v>6800</v>
      </c>
      <c t="s" s="136" r="D10828">
        <v>6800</v>
      </c>
      <c t="s" s="136" r="E10828">
        <v>14657</v>
      </c>
      <c s="150" r="F10828"/>
    </row>
    <row r="10829">
      <c s="113" r="A10829">
        <v>223189000081</v>
      </c>
      <c t="s" s="136" r="B10829">
        <v>6908</v>
      </c>
      <c t="s" s="136" r="C10829">
        <v>6800</v>
      </c>
      <c t="s" s="136" r="D10829">
        <v>6800</v>
      </c>
      <c t="s" s="136" r="E10829">
        <v>14658</v>
      </c>
      <c s="150" r="F10829"/>
    </row>
    <row r="10830">
      <c s="113" r="A10830">
        <v>223189001052</v>
      </c>
      <c t="s" s="136" r="B10830">
        <v>6908</v>
      </c>
      <c t="s" s="136" r="C10830">
        <v>6800</v>
      </c>
      <c t="s" s="136" r="D10830">
        <v>6800</v>
      </c>
      <c t="s" s="136" r="E10830">
        <v>14659</v>
      </c>
      <c s="150" r="F10830"/>
    </row>
    <row r="10831">
      <c s="113" r="A10831">
        <v>223189001711</v>
      </c>
      <c t="s" s="136" r="B10831">
        <v>6908</v>
      </c>
      <c t="s" s="136" r="C10831">
        <v>6800</v>
      </c>
      <c t="s" s="136" r="D10831">
        <v>6800</v>
      </c>
      <c t="s" s="136" r="E10831">
        <v>14660</v>
      </c>
      <c s="150" r="F10831"/>
    </row>
    <row r="10832">
      <c s="113" r="A10832">
        <v>223189000137</v>
      </c>
      <c t="s" s="136" r="B10832">
        <v>6908</v>
      </c>
      <c t="s" s="136" r="C10832">
        <v>6800</v>
      </c>
      <c t="s" s="136" r="D10832">
        <v>6800</v>
      </c>
      <c t="s" s="136" r="E10832">
        <v>2738</v>
      </c>
      <c s="150" r="F10832"/>
    </row>
    <row r="10833">
      <c s="113" r="A10833">
        <v>223189001044</v>
      </c>
      <c t="s" s="136" r="B10833">
        <v>6908</v>
      </c>
      <c t="s" s="136" r="C10833">
        <v>6800</v>
      </c>
      <c t="s" s="136" r="D10833">
        <v>6800</v>
      </c>
      <c t="s" s="136" r="E10833">
        <v>14661</v>
      </c>
      <c s="150" r="F10833"/>
    </row>
    <row r="10834">
      <c s="113" r="A10834">
        <v>123189001759</v>
      </c>
      <c t="s" s="136" r="B10834">
        <v>6908</v>
      </c>
      <c t="s" s="136" r="C10834">
        <v>6800</v>
      </c>
      <c t="s" s="136" r="D10834">
        <v>6800</v>
      </c>
      <c t="s" s="136" r="E10834">
        <v>14662</v>
      </c>
      <c s="150" r="F10834"/>
    </row>
    <row r="10835">
      <c s="113" r="A10835">
        <v>223189000030</v>
      </c>
      <c t="s" s="136" r="B10835">
        <v>6908</v>
      </c>
      <c t="s" s="136" r="C10835">
        <v>6800</v>
      </c>
      <c t="s" s="136" r="D10835">
        <v>6800</v>
      </c>
      <c t="s" s="136" r="E10835">
        <v>14663</v>
      </c>
      <c s="150" r="F10835"/>
    </row>
    <row r="10836">
      <c s="113" r="A10836">
        <v>223189000234</v>
      </c>
      <c t="s" s="136" r="B10836">
        <v>6908</v>
      </c>
      <c t="s" s="136" r="C10836">
        <v>6800</v>
      </c>
      <c t="s" s="136" r="D10836">
        <v>6800</v>
      </c>
      <c t="s" s="136" r="E10836">
        <v>14664</v>
      </c>
      <c s="150" r="F10836"/>
    </row>
    <row r="10837">
      <c s="113" r="A10837">
        <v>223189001109</v>
      </c>
      <c t="s" s="136" r="B10837">
        <v>6908</v>
      </c>
      <c t="s" s="136" r="C10837">
        <v>6800</v>
      </c>
      <c t="s" s="136" r="D10837">
        <v>6800</v>
      </c>
      <c t="s" s="136" r="E10837">
        <v>14665</v>
      </c>
      <c s="150" r="F10837"/>
    </row>
    <row r="10838">
      <c s="113" r="A10838">
        <v>223189000391</v>
      </c>
      <c t="s" s="136" r="B10838">
        <v>6908</v>
      </c>
      <c t="s" s="136" r="C10838">
        <v>6800</v>
      </c>
      <c t="s" s="136" r="D10838">
        <v>6800</v>
      </c>
      <c t="s" s="136" r="E10838">
        <v>14666</v>
      </c>
      <c s="150" r="F10838"/>
    </row>
    <row r="10839">
      <c s="113" r="A10839">
        <v>223189000536</v>
      </c>
      <c t="s" s="136" r="B10839">
        <v>6908</v>
      </c>
      <c t="s" s="136" r="C10839">
        <v>6800</v>
      </c>
      <c t="s" s="136" r="D10839">
        <v>6800</v>
      </c>
      <c t="s" s="136" r="E10839">
        <v>2740</v>
      </c>
      <c s="150" r="F10839"/>
    </row>
    <row r="10840">
      <c s="113" r="A10840">
        <v>223189001371</v>
      </c>
      <c t="s" s="136" r="B10840">
        <v>6908</v>
      </c>
      <c t="s" s="136" r="C10840">
        <v>6800</v>
      </c>
      <c t="s" s="136" r="D10840">
        <v>6800</v>
      </c>
      <c t="s" s="136" r="E10840">
        <v>14667</v>
      </c>
      <c s="150" r="F10840"/>
    </row>
    <row r="10841">
      <c s="113" r="A10841">
        <v>223189000102</v>
      </c>
      <c t="s" s="136" r="B10841">
        <v>6908</v>
      </c>
      <c t="s" s="136" r="C10841">
        <v>6800</v>
      </c>
      <c t="s" s="136" r="D10841">
        <v>6800</v>
      </c>
      <c t="s" s="136" r="E10841">
        <v>14668</v>
      </c>
      <c s="150" r="F10841"/>
    </row>
    <row r="10842">
      <c s="113" r="A10842">
        <v>223189000544</v>
      </c>
      <c t="s" s="136" r="B10842">
        <v>6908</v>
      </c>
      <c t="s" s="136" r="C10842">
        <v>6800</v>
      </c>
      <c t="s" s="136" r="D10842">
        <v>6800</v>
      </c>
      <c t="s" s="136" r="E10842">
        <v>2741</v>
      </c>
      <c s="150" r="F10842"/>
    </row>
    <row r="10843">
      <c s="113" r="A10843">
        <v>223189001486</v>
      </c>
      <c t="s" s="136" r="B10843">
        <v>6908</v>
      </c>
      <c t="s" s="136" r="C10843">
        <v>6800</v>
      </c>
      <c t="s" s="136" r="D10843">
        <v>6800</v>
      </c>
      <c t="s" s="136" r="E10843">
        <v>14669</v>
      </c>
      <c s="150" r="F10843"/>
    </row>
    <row r="10844">
      <c s="113" r="A10844">
        <v>223189000447</v>
      </c>
      <c t="s" s="136" r="B10844">
        <v>6908</v>
      </c>
      <c t="s" s="136" r="C10844">
        <v>6800</v>
      </c>
      <c t="s" s="136" r="D10844">
        <v>6800</v>
      </c>
      <c t="s" s="136" r="E10844">
        <v>14670</v>
      </c>
      <c s="150" r="F10844"/>
    </row>
    <row r="10845">
      <c s="113" r="A10845">
        <v>223189000722</v>
      </c>
      <c t="s" s="136" r="B10845">
        <v>6908</v>
      </c>
      <c t="s" s="136" r="C10845">
        <v>6800</v>
      </c>
      <c t="s" s="136" r="D10845">
        <v>6800</v>
      </c>
      <c t="s" s="136" r="E10845">
        <v>2742</v>
      </c>
      <c s="150" r="F10845"/>
    </row>
    <row r="10846">
      <c s="113" r="A10846">
        <v>223189000366</v>
      </c>
      <c t="s" s="136" r="B10846">
        <v>6908</v>
      </c>
      <c t="s" s="136" r="C10846">
        <v>6800</v>
      </c>
      <c t="s" s="136" r="D10846">
        <v>6800</v>
      </c>
      <c t="s" s="136" r="E10846">
        <v>14671</v>
      </c>
      <c s="150" r="F10846"/>
    </row>
    <row r="10847">
      <c s="113" r="A10847">
        <v>223189000587</v>
      </c>
      <c t="s" s="136" r="B10847">
        <v>6908</v>
      </c>
      <c t="s" s="136" r="C10847">
        <v>6800</v>
      </c>
      <c t="s" s="136" r="D10847">
        <v>6800</v>
      </c>
      <c t="s" s="136" r="E10847">
        <v>14672</v>
      </c>
      <c s="150" r="F10847"/>
    </row>
    <row r="10848">
      <c s="113" r="A10848">
        <v>223189000935</v>
      </c>
      <c t="s" s="136" r="B10848">
        <v>6908</v>
      </c>
      <c t="s" s="136" r="C10848">
        <v>6800</v>
      </c>
      <c t="s" s="136" r="D10848">
        <v>6800</v>
      </c>
      <c t="s" s="136" r="E10848">
        <v>2743</v>
      </c>
      <c s="150" r="F10848"/>
    </row>
    <row r="10849">
      <c s="113" r="A10849">
        <v>223189000188</v>
      </c>
      <c t="s" s="136" r="B10849">
        <v>6908</v>
      </c>
      <c t="s" s="136" r="C10849">
        <v>6800</v>
      </c>
      <c t="s" s="136" r="D10849">
        <v>6800</v>
      </c>
      <c t="s" s="136" r="E10849">
        <v>14673</v>
      </c>
      <c s="150" r="F10849"/>
    </row>
    <row r="10850">
      <c s="113" r="A10850">
        <v>223189000978</v>
      </c>
      <c t="s" s="136" r="B10850">
        <v>6908</v>
      </c>
      <c t="s" s="136" r="C10850">
        <v>6800</v>
      </c>
      <c t="s" s="136" r="D10850">
        <v>6800</v>
      </c>
      <c t="s" s="136" r="E10850">
        <v>14674</v>
      </c>
      <c s="150" r="F10850"/>
    </row>
    <row r="10851">
      <c s="113" r="A10851">
        <v>223189000145</v>
      </c>
      <c t="s" s="136" r="B10851">
        <v>6908</v>
      </c>
      <c t="s" s="136" r="C10851">
        <v>6800</v>
      </c>
      <c t="s" s="136" r="D10851">
        <v>6800</v>
      </c>
      <c t="s" s="136" r="E10851">
        <v>14675</v>
      </c>
      <c s="150" r="F10851"/>
    </row>
    <row r="10852">
      <c s="113" r="A10852">
        <v>223189000994</v>
      </c>
      <c t="s" s="136" r="B10852">
        <v>6908</v>
      </c>
      <c t="s" s="136" r="C10852">
        <v>6800</v>
      </c>
      <c t="s" s="136" r="D10852">
        <v>6800</v>
      </c>
      <c t="s" s="136" r="E10852">
        <v>2745</v>
      </c>
      <c s="150" r="F10852"/>
    </row>
    <row r="10853">
      <c s="113" r="A10853">
        <v>223189000684</v>
      </c>
      <c t="s" s="136" r="B10853">
        <v>6908</v>
      </c>
      <c t="s" s="136" r="C10853">
        <v>6800</v>
      </c>
      <c t="s" s="136" r="D10853">
        <v>6800</v>
      </c>
      <c t="s" s="136" r="E10853">
        <v>14676</v>
      </c>
      <c s="150" r="F10853"/>
    </row>
    <row r="10854">
      <c s="113" r="A10854">
        <v>223189001117</v>
      </c>
      <c t="s" s="136" r="B10854">
        <v>6908</v>
      </c>
      <c t="s" s="136" r="C10854">
        <v>6800</v>
      </c>
      <c t="s" s="136" r="D10854">
        <v>6800</v>
      </c>
      <c t="s" s="136" r="E10854">
        <v>2746</v>
      </c>
      <c s="150" r="F10854"/>
    </row>
    <row r="10855">
      <c s="113" r="A10855">
        <v>223189001702</v>
      </c>
      <c t="s" s="136" r="B10855">
        <v>6908</v>
      </c>
      <c t="s" s="136" r="C10855">
        <v>6800</v>
      </c>
      <c t="s" s="136" r="D10855">
        <v>6800</v>
      </c>
      <c t="s" s="136" r="E10855">
        <v>14677</v>
      </c>
      <c s="150" r="F10855"/>
    </row>
    <row r="10856">
      <c s="113" r="A10856">
        <v>423189001965</v>
      </c>
      <c t="s" s="136" r="B10856">
        <v>6908</v>
      </c>
      <c t="s" s="136" r="C10856">
        <v>6800</v>
      </c>
      <c t="s" s="136" r="D10856">
        <v>6800</v>
      </c>
      <c t="s" s="136" r="E10856">
        <v>8703</v>
      </c>
      <c s="150" r="F10856"/>
    </row>
    <row r="10857">
      <c s="113" r="A10857">
        <v>223189000226</v>
      </c>
      <c t="s" s="136" r="B10857">
        <v>6908</v>
      </c>
      <c t="s" s="136" r="C10857">
        <v>6800</v>
      </c>
      <c t="s" s="136" r="D10857">
        <v>6800</v>
      </c>
      <c t="s" s="136" r="E10857">
        <v>14678</v>
      </c>
      <c s="150" r="F10857"/>
    </row>
    <row r="10858">
      <c s="113" r="A10858">
        <v>223189000404</v>
      </c>
      <c t="s" s="136" r="B10858">
        <v>6908</v>
      </c>
      <c t="s" s="136" r="C10858">
        <v>6800</v>
      </c>
      <c t="s" s="136" r="D10858">
        <v>6800</v>
      </c>
      <c t="s" s="136" r="E10858">
        <v>14679</v>
      </c>
      <c s="150" r="F10858"/>
    </row>
    <row r="10859">
      <c s="113" r="A10859">
        <v>223189000943</v>
      </c>
      <c t="s" s="136" r="B10859">
        <v>6908</v>
      </c>
      <c t="s" s="136" r="C10859">
        <v>6800</v>
      </c>
      <c t="s" s="136" r="D10859">
        <v>6800</v>
      </c>
      <c t="s" s="136" r="E10859">
        <v>14680</v>
      </c>
      <c s="150" r="F10859"/>
    </row>
    <row r="10860">
      <c s="113" r="A10860">
        <v>223189001583</v>
      </c>
      <c t="s" s="136" r="B10860">
        <v>6908</v>
      </c>
      <c t="s" s="136" r="C10860">
        <v>6800</v>
      </c>
      <c t="s" s="136" r="D10860">
        <v>6800</v>
      </c>
      <c t="s" s="136" r="E10860">
        <v>2747</v>
      </c>
      <c s="150" r="F10860"/>
    </row>
    <row r="10861">
      <c s="113" r="A10861">
        <v>223189001699</v>
      </c>
      <c t="s" s="136" r="B10861">
        <v>6908</v>
      </c>
      <c t="s" s="136" r="C10861">
        <v>6800</v>
      </c>
      <c t="s" s="136" r="D10861">
        <v>6800</v>
      </c>
      <c t="s" s="136" r="E10861">
        <v>14681</v>
      </c>
      <c s="150" r="F10861"/>
    </row>
    <row r="10862">
      <c s="113" r="A10862">
        <v>223189000218</v>
      </c>
      <c t="s" s="136" r="B10862">
        <v>6908</v>
      </c>
      <c t="s" s="136" r="C10862">
        <v>6800</v>
      </c>
      <c t="s" s="136" r="D10862">
        <v>6800</v>
      </c>
      <c t="s" s="136" r="E10862">
        <v>14682</v>
      </c>
      <c s="150" r="F10862"/>
    </row>
    <row r="10863">
      <c s="113" r="A10863">
        <v>223189000676</v>
      </c>
      <c t="s" s="136" r="B10863">
        <v>6908</v>
      </c>
      <c t="s" s="136" r="C10863">
        <v>6800</v>
      </c>
      <c t="s" s="136" r="D10863">
        <v>6800</v>
      </c>
      <c t="s" s="136" r="E10863">
        <v>14683</v>
      </c>
      <c s="150" r="F10863"/>
    </row>
    <row r="10864">
      <c s="113" r="A10864">
        <v>223189001125</v>
      </c>
      <c t="s" s="136" r="B10864">
        <v>6908</v>
      </c>
      <c t="s" s="136" r="C10864">
        <v>6800</v>
      </c>
      <c t="s" s="136" r="D10864">
        <v>6800</v>
      </c>
      <c t="s" s="136" r="E10864">
        <v>14684</v>
      </c>
      <c s="150" r="F10864"/>
    </row>
    <row r="10865">
      <c s="113" r="A10865">
        <v>223189001656</v>
      </c>
      <c t="s" s="136" r="B10865">
        <v>6908</v>
      </c>
      <c t="s" s="136" r="C10865">
        <v>6800</v>
      </c>
      <c t="s" s="136" r="D10865">
        <v>6800</v>
      </c>
      <c t="s" s="136" r="E10865">
        <v>2748</v>
      </c>
      <c s="150" r="F10865"/>
    </row>
    <row r="10866">
      <c s="113" r="A10866">
        <v>223417000061</v>
      </c>
      <c t="s" s="136" r="B10866">
        <v>6917</v>
      </c>
      <c t="s" s="136" r="C10866">
        <v>6800</v>
      </c>
      <c t="s" s="136" r="D10866">
        <v>6917</v>
      </c>
      <c t="s" s="136" r="E10866">
        <v>14685</v>
      </c>
      <c s="150" r="F10866"/>
    </row>
    <row r="10867">
      <c s="113" r="A10867">
        <v>223417000118</v>
      </c>
      <c t="s" s="136" r="B10867">
        <v>6917</v>
      </c>
      <c t="s" s="136" r="C10867">
        <v>6800</v>
      </c>
      <c t="s" s="136" r="D10867">
        <v>6917</v>
      </c>
      <c t="s" s="136" r="E10867">
        <v>14686</v>
      </c>
      <c s="150" r="F10867"/>
    </row>
    <row r="10868">
      <c s="113" r="A10868">
        <v>223417001688</v>
      </c>
      <c t="s" s="136" r="B10868">
        <v>6917</v>
      </c>
      <c t="s" s="136" r="C10868">
        <v>6800</v>
      </c>
      <c t="s" s="136" r="D10868">
        <v>6917</v>
      </c>
      <c t="s" s="136" r="E10868">
        <v>14687</v>
      </c>
      <c s="150" r="F10868"/>
    </row>
    <row r="10869">
      <c s="113" r="A10869">
        <v>223417002137</v>
      </c>
      <c t="s" s="136" r="B10869">
        <v>6917</v>
      </c>
      <c t="s" s="136" r="C10869">
        <v>6800</v>
      </c>
      <c t="s" s="136" r="D10869">
        <v>6917</v>
      </c>
      <c t="s" s="136" r="E10869">
        <v>14688</v>
      </c>
      <c s="150" r="F10869"/>
    </row>
    <row r="10870">
      <c s="113" r="A10870">
        <v>223417003257</v>
      </c>
      <c t="s" s="136" r="B10870">
        <v>6917</v>
      </c>
      <c t="s" s="136" r="C10870">
        <v>6800</v>
      </c>
      <c t="s" s="136" r="D10870">
        <v>6917</v>
      </c>
      <c t="s" s="136" r="E10870">
        <v>12892</v>
      </c>
      <c s="150" r="F10870"/>
    </row>
    <row r="10871">
      <c s="113" r="A10871">
        <v>223417000100</v>
      </c>
      <c t="s" s="136" r="B10871">
        <v>14689</v>
      </c>
      <c t="s" s="136" r="C10871">
        <v>6800</v>
      </c>
      <c t="s" s="136" r="D10871">
        <v>6800</v>
      </c>
      <c t="s" s="136" r="E10871">
        <v>2750</v>
      </c>
      <c s="150" r="F10871"/>
    </row>
    <row r="10872">
      <c s="113" r="A10872">
        <v>223417001611</v>
      </c>
      <c t="s" s="136" r="B10872">
        <v>14689</v>
      </c>
      <c t="s" s="136" r="C10872">
        <v>6800</v>
      </c>
      <c t="s" s="136" r="D10872">
        <v>6800</v>
      </c>
      <c t="s" s="136" r="E10872">
        <v>14690</v>
      </c>
      <c s="150" r="F10872"/>
    </row>
    <row r="10873">
      <c s="113" r="A10873">
        <v>223417000207</v>
      </c>
      <c t="s" s="136" r="B10873">
        <v>6917</v>
      </c>
      <c t="s" s="136" r="C10873">
        <v>6800</v>
      </c>
      <c t="s" s="136" r="D10873">
        <v>6917</v>
      </c>
      <c t="s" s="136" r="E10873">
        <v>14691</v>
      </c>
      <c s="150" r="F10873"/>
    </row>
    <row r="10874">
      <c s="113" r="A10874">
        <v>223417000461</v>
      </c>
      <c t="s" s="136" r="B10874">
        <v>6917</v>
      </c>
      <c t="s" s="136" r="C10874">
        <v>6800</v>
      </c>
      <c t="s" s="136" r="D10874">
        <v>6917</v>
      </c>
      <c t="s" s="136" r="E10874">
        <v>2751</v>
      </c>
      <c s="150" r="F10874"/>
    </row>
    <row r="10875">
      <c s="113" r="A10875">
        <v>223417000711</v>
      </c>
      <c t="s" s="136" r="B10875">
        <v>6917</v>
      </c>
      <c t="s" s="136" r="C10875">
        <v>6800</v>
      </c>
      <c t="s" s="136" r="D10875">
        <v>6917</v>
      </c>
      <c t="s" s="136" r="E10875">
        <v>5531</v>
      </c>
      <c s="150" r="F10875"/>
    </row>
    <row r="10876">
      <c s="113" r="A10876">
        <v>223417000991</v>
      </c>
      <c t="s" s="136" r="B10876">
        <v>6917</v>
      </c>
      <c t="s" s="136" r="C10876">
        <v>6800</v>
      </c>
      <c t="s" s="136" r="D10876">
        <v>6917</v>
      </c>
      <c t="s" s="136" r="E10876">
        <v>7037</v>
      </c>
      <c s="150" r="F10876"/>
    </row>
    <row r="10877">
      <c s="113" r="A10877">
        <v>223417001033</v>
      </c>
      <c t="s" s="136" r="B10877">
        <v>6917</v>
      </c>
      <c t="s" s="136" r="C10877">
        <v>6800</v>
      </c>
      <c t="s" s="136" r="D10877">
        <v>6917</v>
      </c>
      <c t="s" s="136" r="E10877">
        <v>14692</v>
      </c>
      <c s="150" r="F10877"/>
    </row>
    <row r="10878">
      <c s="113" r="A10878">
        <v>223417001050</v>
      </c>
      <c t="s" s="136" r="B10878">
        <v>6917</v>
      </c>
      <c t="s" s="136" r="C10878">
        <v>6800</v>
      </c>
      <c t="s" s="136" r="D10878">
        <v>6917</v>
      </c>
      <c t="s" s="136" r="E10878">
        <v>10770</v>
      </c>
      <c s="150" r="F10878"/>
    </row>
    <row r="10879">
      <c s="113" r="A10879">
        <v>223417001327</v>
      </c>
      <c t="s" s="136" r="B10879">
        <v>6917</v>
      </c>
      <c t="s" s="136" r="C10879">
        <v>6800</v>
      </c>
      <c t="s" s="136" r="D10879">
        <v>6917</v>
      </c>
      <c t="s" s="136" r="E10879">
        <v>14693</v>
      </c>
      <c s="150" r="F10879"/>
    </row>
    <row r="10880">
      <c s="113" r="A10880">
        <v>223417001491</v>
      </c>
      <c t="s" s="136" r="B10880">
        <v>6917</v>
      </c>
      <c t="s" s="136" r="C10880">
        <v>6800</v>
      </c>
      <c t="s" s="136" r="D10880">
        <v>6917</v>
      </c>
      <c t="s" s="136" r="E10880">
        <v>14694</v>
      </c>
      <c s="150" r="F10880"/>
    </row>
    <row r="10881">
      <c s="113" r="A10881">
        <v>223417002081</v>
      </c>
      <c t="s" s="136" r="B10881">
        <v>6917</v>
      </c>
      <c t="s" s="136" r="C10881">
        <v>6800</v>
      </c>
      <c t="s" s="136" r="D10881">
        <v>6917</v>
      </c>
      <c t="s" s="136" r="E10881">
        <v>14695</v>
      </c>
      <c s="150" r="F10881"/>
    </row>
    <row r="10882">
      <c s="113" r="A10882">
        <v>223417002960</v>
      </c>
      <c t="s" s="136" r="B10882">
        <v>6917</v>
      </c>
      <c t="s" s="136" r="C10882">
        <v>6800</v>
      </c>
      <c t="s" s="136" r="D10882">
        <v>6917</v>
      </c>
      <c t="s" s="136" r="E10882">
        <v>14696</v>
      </c>
      <c s="150" r="F10882"/>
    </row>
    <row r="10883">
      <c s="113" r="A10883">
        <v>223417000142</v>
      </c>
      <c t="s" s="136" r="B10883">
        <v>6917</v>
      </c>
      <c t="s" s="136" r="C10883">
        <v>6800</v>
      </c>
      <c t="s" s="136" r="D10883">
        <v>6917</v>
      </c>
      <c t="s" s="136" r="E10883">
        <v>14697</v>
      </c>
      <c s="150" r="F10883"/>
    </row>
    <row r="10884">
      <c s="113" r="A10884">
        <v>223417000622</v>
      </c>
      <c t="s" s="136" r="B10884">
        <v>6917</v>
      </c>
      <c t="s" s="136" r="C10884">
        <v>6800</v>
      </c>
      <c t="s" s="136" r="D10884">
        <v>6917</v>
      </c>
      <c t="s" s="136" r="E10884">
        <v>2752</v>
      </c>
      <c s="150" r="F10884"/>
    </row>
    <row r="10885">
      <c s="113" r="A10885">
        <v>223417000983</v>
      </c>
      <c t="s" s="136" r="B10885">
        <v>6917</v>
      </c>
      <c t="s" s="136" r="C10885">
        <v>6800</v>
      </c>
      <c t="s" s="136" r="D10885">
        <v>6917</v>
      </c>
      <c t="s" s="136" r="E10885">
        <v>14698</v>
      </c>
      <c s="150" r="F10885"/>
    </row>
    <row r="10886">
      <c s="113" r="A10886">
        <v>223417002161</v>
      </c>
      <c t="s" s="136" r="B10886">
        <v>6917</v>
      </c>
      <c t="s" s="136" r="C10886">
        <v>6800</v>
      </c>
      <c t="s" s="136" r="D10886">
        <v>6917</v>
      </c>
      <c t="s" s="136" r="E10886">
        <v>14699</v>
      </c>
      <c s="150" r="F10886"/>
    </row>
    <row r="10887">
      <c s="113" r="A10887">
        <v>223417000754</v>
      </c>
      <c t="s" s="136" r="B10887">
        <v>6917</v>
      </c>
      <c t="s" s="136" r="C10887">
        <v>6800</v>
      </c>
      <c t="s" s="136" r="D10887">
        <v>6917</v>
      </c>
      <c t="s" s="136" r="E10887">
        <v>5360</v>
      </c>
      <c s="150" r="F10887"/>
    </row>
    <row r="10888">
      <c s="113" r="A10888">
        <v>223417001785</v>
      </c>
      <c t="s" s="136" r="B10888">
        <v>6917</v>
      </c>
      <c t="s" s="136" r="C10888">
        <v>6800</v>
      </c>
      <c t="s" s="136" r="D10888">
        <v>6917</v>
      </c>
      <c t="s" s="136" r="E10888">
        <v>14700</v>
      </c>
      <c s="150" r="F10888"/>
    </row>
    <row r="10889">
      <c s="113" r="A10889">
        <v>223417002196</v>
      </c>
      <c t="s" s="136" r="B10889">
        <v>6917</v>
      </c>
      <c t="s" s="136" r="C10889">
        <v>6800</v>
      </c>
      <c t="s" s="136" r="D10889">
        <v>6917</v>
      </c>
      <c t="s" s="136" r="E10889">
        <v>14701</v>
      </c>
      <c s="150" r="F10889"/>
    </row>
    <row r="10890">
      <c s="113" r="A10890">
        <v>223417003036</v>
      </c>
      <c t="s" s="136" r="B10890">
        <v>6917</v>
      </c>
      <c t="s" s="136" r="C10890">
        <v>6800</v>
      </c>
      <c t="s" s="136" r="D10890">
        <v>6917</v>
      </c>
      <c t="s" s="136" r="E10890">
        <v>6012</v>
      </c>
      <c s="150" r="F10890"/>
    </row>
    <row r="10891">
      <c s="113" r="A10891">
        <v>223417000975</v>
      </c>
      <c t="s" s="136" r="B10891">
        <v>14689</v>
      </c>
      <c t="s" s="136" r="C10891">
        <v>6800</v>
      </c>
      <c t="s" s="136" r="D10891">
        <v>6800</v>
      </c>
      <c t="s" s="136" r="E10891">
        <v>2755</v>
      </c>
      <c s="150" r="F10891"/>
    </row>
    <row r="10892">
      <c s="113" r="A10892">
        <v>223417001777</v>
      </c>
      <c t="s" s="136" r="B10892">
        <v>14689</v>
      </c>
      <c t="s" s="136" r="C10892">
        <v>6800</v>
      </c>
      <c t="s" s="136" r="D10892">
        <v>6800</v>
      </c>
      <c t="s" s="136" r="E10892">
        <v>14702</v>
      </c>
      <c s="150" r="F10892"/>
    </row>
    <row r="10893">
      <c s="113" r="A10893">
        <v>223417001807</v>
      </c>
      <c t="s" s="136" r="B10893">
        <v>14689</v>
      </c>
      <c t="s" s="136" r="C10893">
        <v>6800</v>
      </c>
      <c t="s" s="136" r="D10893">
        <v>6800</v>
      </c>
      <c t="s" s="136" r="E10893">
        <v>14703</v>
      </c>
      <c s="150" r="F10893"/>
    </row>
    <row r="10894">
      <c s="113" r="A10894">
        <v>223417001041</v>
      </c>
      <c t="s" s="136" r="B10894">
        <v>14689</v>
      </c>
      <c t="s" s="136" r="C10894">
        <v>6800</v>
      </c>
      <c t="s" s="136" r="D10894">
        <v>6800</v>
      </c>
      <c t="s" s="136" r="E10894">
        <v>2756</v>
      </c>
      <c s="150" r="F10894"/>
    </row>
    <row r="10895">
      <c s="113" r="A10895">
        <v>223417002722</v>
      </c>
      <c t="s" s="136" r="B10895">
        <v>14689</v>
      </c>
      <c t="s" s="136" r="C10895">
        <v>6800</v>
      </c>
      <c t="s" s="136" r="D10895">
        <v>6800</v>
      </c>
      <c t="s" s="136" r="E10895">
        <v>14704</v>
      </c>
      <c s="150" r="F10895"/>
    </row>
    <row r="10896">
      <c s="113" r="A10896">
        <v>223417001068</v>
      </c>
      <c t="s" s="136" r="B10896">
        <v>14689</v>
      </c>
      <c t="s" s="136" r="C10896">
        <v>6800</v>
      </c>
      <c t="s" s="136" r="D10896">
        <v>6800</v>
      </c>
      <c t="s" s="136" r="E10896">
        <v>14705</v>
      </c>
      <c s="150" r="F10896"/>
    </row>
    <row r="10897">
      <c s="113" r="A10897">
        <v>223417001912</v>
      </c>
      <c t="s" s="136" r="B10897">
        <v>14689</v>
      </c>
      <c t="s" s="136" r="C10897">
        <v>6800</v>
      </c>
      <c t="s" s="136" r="D10897">
        <v>6800</v>
      </c>
      <c t="s" s="136" r="E10897">
        <v>14706</v>
      </c>
      <c s="150" r="F10897"/>
    </row>
    <row r="10898">
      <c s="113" r="A10898">
        <v>223686000256</v>
      </c>
      <c t="s" s="136" r="B10898">
        <v>14689</v>
      </c>
      <c t="s" s="136" r="C10898">
        <v>6800</v>
      </c>
      <c t="s" s="136" r="D10898">
        <v>6800</v>
      </c>
      <c t="s" s="136" r="E10898">
        <v>14707</v>
      </c>
      <c s="150" r="F10898"/>
    </row>
    <row r="10899">
      <c s="113" r="A10899">
        <v>223417001181</v>
      </c>
      <c t="s" s="136" r="B10899">
        <v>6917</v>
      </c>
      <c t="s" s="136" r="C10899">
        <v>6800</v>
      </c>
      <c t="s" s="136" r="D10899">
        <v>6917</v>
      </c>
      <c t="s" s="136" r="E10899">
        <v>2758</v>
      </c>
      <c s="150" r="F10899"/>
    </row>
    <row r="10900">
      <c s="113" r="A10900">
        <v>223417001262</v>
      </c>
      <c t="s" s="136" r="B10900">
        <v>6917</v>
      </c>
      <c t="s" s="136" r="C10900">
        <v>6800</v>
      </c>
      <c t="s" s="136" r="D10900">
        <v>6917</v>
      </c>
      <c t="s" s="136" r="E10900">
        <v>14708</v>
      </c>
      <c s="150" r="F10900"/>
    </row>
    <row r="10901">
      <c s="113" r="A10901">
        <v>223417002439</v>
      </c>
      <c t="s" s="136" r="B10901">
        <v>6917</v>
      </c>
      <c t="s" s="136" r="C10901">
        <v>6800</v>
      </c>
      <c t="s" s="136" r="D10901">
        <v>6917</v>
      </c>
      <c t="s" s="136" r="E10901">
        <v>14709</v>
      </c>
      <c s="150" r="F10901"/>
    </row>
    <row r="10902">
      <c s="113" r="A10902">
        <v>223417002714</v>
      </c>
      <c t="s" s="136" r="B10902">
        <v>6917</v>
      </c>
      <c t="s" s="136" r="C10902">
        <v>6800</v>
      </c>
      <c t="s" s="136" r="D10902">
        <v>6917</v>
      </c>
      <c t="s" s="136" r="E10902">
        <v>14710</v>
      </c>
      <c s="150" r="F10902"/>
    </row>
    <row r="10903">
      <c s="113" r="A10903">
        <v>223417001220</v>
      </c>
      <c t="s" s="136" r="B10903">
        <v>6917</v>
      </c>
      <c t="s" s="136" r="C10903">
        <v>6800</v>
      </c>
      <c t="s" s="136" r="D10903">
        <v>6917</v>
      </c>
      <c t="s" s="136" r="E10903">
        <v>2759</v>
      </c>
      <c s="150" r="F10903"/>
    </row>
    <row r="10904">
      <c s="113" r="A10904">
        <v>223417002251</v>
      </c>
      <c t="s" s="136" r="B10904">
        <v>6917</v>
      </c>
      <c t="s" s="136" r="C10904">
        <v>6800</v>
      </c>
      <c t="s" s="136" r="D10904">
        <v>6917</v>
      </c>
      <c t="s" s="136" r="E10904">
        <v>14711</v>
      </c>
      <c s="150" r="F10904"/>
    </row>
    <row r="10905">
      <c s="113" r="A10905">
        <v>223417002773</v>
      </c>
      <c t="s" s="136" r="B10905">
        <v>6917</v>
      </c>
      <c t="s" s="136" r="C10905">
        <v>6800</v>
      </c>
      <c t="s" s="136" r="D10905">
        <v>6917</v>
      </c>
      <c t="s" s="136" r="E10905">
        <v>9657</v>
      </c>
      <c s="150" r="F10905"/>
    </row>
    <row r="10906">
      <c s="113" r="A10906">
        <v>423417000010</v>
      </c>
      <c t="s" s="136" r="B10906">
        <v>6917</v>
      </c>
      <c t="s" s="136" r="C10906">
        <v>6800</v>
      </c>
      <c t="s" s="136" r="D10906">
        <v>6917</v>
      </c>
      <c t="s" s="136" r="E10906">
        <v>204</v>
      </c>
      <c s="150" r="F10906"/>
    </row>
    <row r="10907">
      <c s="113" r="A10907">
        <v>423417003124</v>
      </c>
      <c t="s" s="136" r="B10907">
        <v>6917</v>
      </c>
      <c t="s" s="136" r="C10907">
        <v>6800</v>
      </c>
      <c t="s" s="136" r="D10907">
        <v>6917</v>
      </c>
      <c t="s" s="136" r="E10907">
        <v>6158</v>
      </c>
      <c s="150" r="F10907"/>
    </row>
    <row r="10908">
      <c s="113" r="A10908">
        <v>223417000274</v>
      </c>
      <c t="s" s="136" r="B10908">
        <v>6917</v>
      </c>
      <c t="s" s="136" r="C10908">
        <v>6800</v>
      </c>
      <c t="s" s="136" r="D10908">
        <v>6917</v>
      </c>
      <c t="s" s="136" r="E10908">
        <v>14712</v>
      </c>
      <c s="150" r="F10908"/>
    </row>
    <row r="10909">
      <c s="113" r="A10909">
        <v>223417001351</v>
      </c>
      <c t="s" s="136" r="B10909">
        <v>6917</v>
      </c>
      <c t="s" s="136" r="C10909">
        <v>6800</v>
      </c>
      <c t="s" s="136" r="D10909">
        <v>6917</v>
      </c>
      <c t="s" s="136" r="E10909">
        <v>14713</v>
      </c>
      <c s="150" r="F10909"/>
    </row>
    <row r="10910">
      <c s="113" r="A10910">
        <v>223417002242</v>
      </c>
      <c t="s" s="136" r="B10910">
        <v>6917</v>
      </c>
      <c t="s" s="136" r="C10910">
        <v>6800</v>
      </c>
      <c t="s" s="136" r="D10910">
        <v>6917</v>
      </c>
      <c t="s" s="136" r="E10910">
        <v>14714</v>
      </c>
      <c s="150" r="F10910"/>
    </row>
    <row r="10911">
      <c s="113" r="A10911">
        <v>223417002978</v>
      </c>
      <c t="s" s="136" r="B10911">
        <v>6917</v>
      </c>
      <c t="s" s="136" r="C10911">
        <v>6800</v>
      </c>
      <c t="s" s="136" r="D10911">
        <v>6917</v>
      </c>
      <c t="s" s="136" r="E10911">
        <v>12305</v>
      </c>
      <c s="150" r="F10911"/>
    </row>
    <row r="10912">
      <c s="113" r="A10912">
        <v>223417001386</v>
      </c>
      <c t="s" s="136" r="B10912">
        <v>6917</v>
      </c>
      <c t="s" s="136" r="C10912">
        <v>6800</v>
      </c>
      <c t="s" s="136" r="D10912">
        <v>6917</v>
      </c>
      <c t="s" s="136" r="E10912">
        <v>2761</v>
      </c>
      <c s="150" r="F10912"/>
    </row>
    <row r="10913">
      <c s="113" r="A10913">
        <v>223417001823</v>
      </c>
      <c t="s" s="136" r="B10913">
        <v>6917</v>
      </c>
      <c t="s" s="136" r="C10913">
        <v>6800</v>
      </c>
      <c t="s" s="136" r="D10913">
        <v>6917</v>
      </c>
      <c t="s" s="136" r="E10913">
        <v>14715</v>
      </c>
      <c s="150" r="F10913"/>
    </row>
    <row r="10914">
      <c s="113" r="A10914">
        <v>223417000053</v>
      </c>
      <c t="s" s="136" r="B10914">
        <v>6917</v>
      </c>
      <c t="s" s="136" r="C10914">
        <v>6800</v>
      </c>
      <c t="s" s="136" r="D10914">
        <v>6917</v>
      </c>
      <c t="s" s="136" r="E10914">
        <v>14716</v>
      </c>
      <c s="150" r="F10914"/>
    </row>
    <row r="10915">
      <c s="113" r="A10915">
        <v>223417001378</v>
      </c>
      <c t="s" s="136" r="B10915">
        <v>6917</v>
      </c>
      <c t="s" s="136" r="C10915">
        <v>6800</v>
      </c>
      <c t="s" s="136" r="D10915">
        <v>6917</v>
      </c>
      <c t="s" s="136" r="E10915">
        <v>14717</v>
      </c>
      <c s="150" r="F10915"/>
    </row>
    <row r="10916">
      <c s="113" r="A10916">
        <v>223417001581</v>
      </c>
      <c t="s" s="136" r="B10916">
        <v>6917</v>
      </c>
      <c t="s" s="136" r="C10916">
        <v>6800</v>
      </c>
      <c t="s" s="136" r="D10916">
        <v>6917</v>
      </c>
      <c t="s" s="136" r="E10916">
        <v>2762</v>
      </c>
      <c s="150" r="F10916"/>
    </row>
    <row r="10917">
      <c s="113" r="A10917">
        <v>223417002234</v>
      </c>
      <c t="s" s="136" r="B10917">
        <v>6917</v>
      </c>
      <c t="s" s="136" r="C10917">
        <v>6800</v>
      </c>
      <c t="s" s="136" r="D10917">
        <v>6917</v>
      </c>
      <c t="s" s="136" r="E10917">
        <v>5332</v>
      </c>
      <c s="150" r="F10917"/>
    </row>
    <row r="10918">
      <c s="113" r="A10918">
        <v>223417002943</v>
      </c>
      <c t="s" s="136" r="B10918">
        <v>6917</v>
      </c>
      <c t="s" s="136" r="C10918">
        <v>6800</v>
      </c>
      <c t="s" s="136" r="D10918">
        <v>6917</v>
      </c>
      <c t="s" s="136" r="E10918">
        <v>14718</v>
      </c>
      <c s="150" r="F10918"/>
    </row>
    <row r="10919">
      <c s="113" r="A10919">
        <v>223417003133</v>
      </c>
      <c t="s" s="136" r="B10919">
        <v>6917</v>
      </c>
      <c t="s" s="136" r="C10919">
        <v>6800</v>
      </c>
      <c t="s" s="136" r="D10919">
        <v>6917</v>
      </c>
      <c t="s" s="136" r="E10919">
        <v>5653</v>
      </c>
      <c s="150" r="F10919"/>
    </row>
    <row r="10920">
      <c s="113" r="A10920">
        <v>223417000541</v>
      </c>
      <c t="s" s="136" r="B10920">
        <v>14689</v>
      </c>
      <c t="s" s="136" r="C10920">
        <v>6800</v>
      </c>
      <c t="s" s="136" r="D10920">
        <v>6800</v>
      </c>
      <c t="s" s="136" r="E10920">
        <v>14719</v>
      </c>
      <c s="150" r="F10920"/>
    </row>
    <row r="10921">
      <c s="113" r="A10921">
        <v>223417000592</v>
      </c>
      <c t="s" s="136" r="B10921">
        <v>14689</v>
      </c>
      <c t="s" s="136" r="C10921">
        <v>6800</v>
      </c>
      <c t="s" s="136" r="D10921">
        <v>6800</v>
      </c>
      <c t="s" s="136" r="E10921">
        <v>14720</v>
      </c>
      <c s="150" r="F10921"/>
    </row>
    <row r="10922">
      <c s="113" r="A10922">
        <v>223417000908</v>
      </c>
      <c t="s" s="136" r="B10922">
        <v>14689</v>
      </c>
      <c t="s" s="136" r="C10922">
        <v>6800</v>
      </c>
      <c t="s" s="136" r="D10922">
        <v>6800</v>
      </c>
      <c t="s" s="136" r="E10922">
        <v>14721</v>
      </c>
      <c s="150" r="F10922"/>
    </row>
    <row r="10923">
      <c s="113" r="A10923">
        <v>223417001670</v>
      </c>
      <c t="s" s="136" r="B10923">
        <v>6917</v>
      </c>
      <c t="s" s="136" r="C10923">
        <v>6800</v>
      </c>
      <c t="s" s="136" r="D10923">
        <v>6917</v>
      </c>
      <c t="s" s="136" r="E10923">
        <v>14722</v>
      </c>
      <c s="150" r="F10923"/>
    </row>
    <row r="10924">
      <c s="113" r="A10924">
        <v>223417002323</v>
      </c>
      <c t="s" s="136" r="B10924">
        <v>6917</v>
      </c>
      <c t="s" s="136" r="C10924">
        <v>6800</v>
      </c>
      <c t="s" s="136" r="D10924">
        <v>6917</v>
      </c>
      <c t="s" s="136" r="E10924">
        <v>14723</v>
      </c>
      <c s="150" r="F10924"/>
    </row>
    <row r="10925">
      <c s="113" r="A10925">
        <v>223417002404</v>
      </c>
      <c t="s" s="136" r="B10925">
        <v>6917</v>
      </c>
      <c t="s" s="136" r="C10925">
        <v>6800</v>
      </c>
      <c t="s" s="136" r="D10925">
        <v>6917</v>
      </c>
      <c t="s" s="136" r="E10925">
        <v>14724</v>
      </c>
      <c s="150" r="F10925"/>
    </row>
    <row r="10926">
      <c s="113" r="A10926">
        <v>223417003052</v>
      </c>
      <c t="s" s="136" r="B10926">
        <v>6917</v>
      </c>
      <c t="s" s="136" r="C10926">
        <v>6800</v>
      </c>
      <c t="s" s="136" r="D10926">
        <v>6917</v>
      </c>
      <c t="s" s="136" r="E10926">
        <v>5710</v>
      </c>
      <c s="150" r="F10926"/>
    </row>
    <row r="10927">
      <c s="113" r="A10927">
        <v>523417000002</v>
      </c>
      <c t="s" s="136" r="B10927">
        <v>6917</v>
      </c>
      <c t="s" s="136" r="C10927">
        <v>6800</v>
      </c>
      <c t="s" s="136" r="D10927">
        <v>6917</v>
      </c>
      <c t="s" s="136" r="E10927">
        <v>14725</v>
      </c>
      <c s="150" r="F10927"/>
    </row>
    <row r="10928">
      <c s="113" r="A10928">
        <v>223417000096</v>
      </c>
      <c t="s" s="136" r="B10928">
        <v>6917</v>
      </c>
      <c t="s" s="136" r="C10928">
        <v>6800</v>
      </c>
      <c t="s" s="136" r="D10928">
        <v>6917</v>
      </c>
      <c t="s" s="136" r="E10928">
        <v>14726</v>
      </c>
      <c s="150" r="F10928"/>
    </row>
    <row r="10929">
      <c s="113" r="A10929">
        <v>223417000215</v>
      </c>
      <c t="s" s="136" r="B10929">
        <v>6917</v>
      </c>
      <c t="s" s="136" r="C10929">
        <v>6800</v>
      </c>
      <c t="s" s="136" r="D10929">
        <v>6917</v>
      </c>
      <c t="s" s="136" r="E10929">
        <v>1824</v>
      </c>
      <c s="150" r="F10929"/>
    </row>
    <row r="10930">
      <c s="113" r="A10930">
        <v>223417000258</v>
      </c>
      <c t="s" s="136" r="B10930">
        <v>6917</v>
      </c>
      <c t="s" s="136" r="C10930">
        <v>6800</v>
      </c>
      <c t="s" s="136" r="D10930">
        <v>6917</v>
      </c>
      <c t="s" s="136" r="E10930">
        <v>14727</v>
      </c>
      <c s="150" r="F10930"/>
    </row>
    <row r="10931">
      <c s="113" r="A10931">
        <v>223417000347</v>
      </c>
      <c t="s" s="136" r="B10931">
        <v>6917</v>
      </c>
      <c t="s" s="136" r="C10931">
        <v>6800</v>
      </c>
      <c t="s" s="136" r="D10931">
        <v>6917</v>
      </c>
      <c t="s" s="136" r="E10931">
        <v>14728</v>
      </c>
      <c s="150" r="F10931"/>
    </row>
    <row r="10932">
      <c s="113" r="A10932">
        <v>223417000533</v>
      </c>
      <c t="s" s="136" r="B10932">
        <v>6917</v>
      </c>
      <c t="s" s="136" r="C10932">
        <v>6800</v>
      </c>
      <c t="s" s="136" r="D10932">
        <v>6917</v>
      </c>
      <c t="s" s="136" r="E10932">
        <v>14729</v>
      </c>
      <c s="150" r="F10932"/>
    </row>
    <row r="10933">
      <c s="113" r="A10933">
        <v>223417000452</v>
      </c>
      <c t="s" s="136" r="B10933">
        <v>14689</v>
      </c>
      <c t="s" s="136" r="C10933">
        <v>6800</v>
      </c>
      <c t="s" s="136" r="D10933">
        <v>6800</v>
      </c>
      <c t="s" s="136" r="E10933">
        <v>14730</v>
      </c>
      <c s="150" r="F10933"/>
    </row>
    <row r="10934">
      <c s="113" r="A10934">
        <v>223417001025</v>
      </c>
      <c t="s" s="136" r="B10934">
        <v>14689</v>
      </c>
      <c t="s" s="136" r="C10934">
        <v>6800</v>
      </c>
      <c t="s" s="136" r="D10934">
        <v>6800</v>
      </c>
      <c t="s" s="136" r="E10934">
        <v>14731</v>
      </c>
      <c s="150" r="F10934"/>
    </row>
    <row r="10935">
      <c s="113" r="A10935">
        <v>223417001955</v>
      </c>
      <c t="s" s="136" r="B10935">
        <v>14689</v>
      </c>
      <c t="s" s="136" r="C10935">
        <v>6800</v>
      </c>
      <c t="s" s="136" r="D10935">
        <v>6800</v>
      </c>
      <c t="s" s="136" r="E10935">
        <v>2765</v>
      </c>
      <c s="150" r="F10935"/>
    </row>
    <row r="10936">
      <c s="113" r="A10936">
        <v>223417002005</v>
      </c>
      <c t="s" s="136" r="B10936">
        <v>14689</v>
      </c>
      <c t="s" s="136" r="C10936">
        <v>6800</v>
      </c>
      <c t="s" s="136" r="D10936">
        <v>6800</v>
      </c>
      <c t="s" s="136" r="E10936">
        <v>14732</v>
      </c>
      <c s="150" r="F10936"/>
    </row>
    <row r="10937">
      <c s="113" r="A10937">
        <v>223417000550</v>
      </c>
      <c t="s" s="136" r="B10937">
        <v>6917</v>
      </c>
      <c t="s" s="136" r="C10937">
        <v>6800</v>
      </c>
      <c t="s" s="136" r="D10937">
        <v>6917</v>
      </c>
      <c t="s" s="136" r="E10937">
        <v>5312</v>
      </c>
      <c s="150" r="F10937"/>
    </row>
    <row r="10938">
      <c s="113" r="A10938">
        <v>223417001696</v>
      </c>
      <c t="s" s="136" r="B10938">
        <v>6917</v>
      </c>
      <c t="s" s="136" r="C10938">
        <v>6800</v>
      </c>
      <c t="s" s="136" r="D10938">
        <v>6917</v>
      </c>
      <c t="s" s="136" r="E10938">
        <v>3840</v>
      </c>
      <c s="150" r="F10938"/>
    </row>
    <row r="10939">
      <c s="113" r="A10939">
        <v>223417001998</v>
      </c>
      <c t="s" s="136" r="B10939">
        <v>6917</v>
      </c>
      <c t="s" s="136" r="C10939">
        <v>6800</v>
      </c>
      <c t="s" s="136" r="D10939">
        <v>6917</v>
      </c>
      <c t="s" s="136" r="E10939">
        <v>2766</v>
      </c>
      <c s="150" r="F10939"/>
    </row>
    <row r="10940">
      <c s="113" r="A10940">
        <v>223417003010</v>
      </c>
      <c t="s" s="136" r="B10940">
        <v>6917</v>
      </c>
      <c t="s" s="136" r="C10940">
        <v>6800</v>
      </c>
      <c t="s" s="136" r="D10940">
        <v>6917</v>
      </c>
      <c t="s" s="136" r="E10940">
        <v>14733</v>
      </c>
      <c s="150" r="F10940"/>
    </row>
    <row r="10941">
      <c s="113" r="A10941">
        <v>323417002760</v>
      </c>
      <c t="s" s="136" r="B10941">
        <v>6917</v>
      </c>
      <c t="s" s="136" r="C10941">
        <v>6800</v>
      </c>
      <c t="s" s="136" r="D10941">
        <v>6917</v>
      </c>
      <c t="s" s="136" r="E10941">
        <v>14734</v>
      </c>
      <c s="150" r="F10941"/>
    </row>
    <row r="10942">
      <c s="113" r="A10942">
        <v>423417002578</v>
      </c>
      <c t="s" s="136" r="B10942">
        <v>6917</v>
      </c>
      <c t="s" s="136" r="C10942">
        <v>6800</v>
      </c>
      <c t="s" s="136" r="D10942">
        <v>6917</v>
      </c>
      <c t="s" s="136" r="E10942">
        <v>14735</v>
      </c>
      <c s="150" r="F10942"/>
    </row>
    <row r="10943">
      <c s="113" r="A10943">
        <v>223417002056</v>
      </c>
      <c t="s" s="136" r="B10943">
        <v>6917</v>
      </c>
      <c t="s" s="136" r="C10943">
        <v>6800</v>
      </c>
      <c t="s" s="136" r="D10943">
        <v>6917</v>
      </c>
      <c t="s" s="136" r="E10943">
        <v>14736</v>
      </c>
      <c s="150" r="F10943"/>
    </row>
    <row r="10944">
      <c s="113" r="A10944">
        <v>223417002293</v>
      </c>
      <c t="s" s="136" r="B10944">
        <v>6917</v>
      </c>
      <c t="s" s="136" r="C10944">
        <v>6800</v>
      </c>
      <c t="s" s="136" r="D10944">
        <v>6917</v>
      </c>
      <c t="s" s="136" r="E10944">
        <v>5596</v>
      </c>
      <c s="150" r="F10944"/>
    </row>
    <row r="10945">
      <c s="113" r="A10945">
        <v>223417002331</v>
      </c>
      <c t="s" s="136" r="B10945">
        <v>6917</v>
      </c>
      <c t="s" s="136" r="C10945">
        <v>6800</v>
      </c>
      <c t="s" s="136" r="D10945">
        <v>6917</v>
      </c>
      <c t="s" s="136" r="E10945">
        <v>14737</v>
      </c>
      <c s="150" r="F10945"/>
    </row>
    <row r="10946">
      <c s="113" r="A10946">
        <v>223417002455</v>
      </c>
      <c t="s" s="136" r="B10946">
        <v>6917</v>
      </c>
      <c t="s" s="136" r="C10946">
        <v>6800</v>
      </c>
      <c t="s" s="136" r="D10946">
        <v>6917</v>
      </c>
      <c t="s" s="136" r="E10946">
        <v>7539</v>
      </c>
      <c s="150" r="F10946"/>
    </row>
    <row r="10947">
      <c s="113" r="A10947">
        <v>223417002595</v>
      </c>
      <c t="s" s="136" r="B10947">
        <v>6917</v>
      </c>
      <c t="s" s="136" r="C10947">
        <v>6800</v>
      </c>
      <c t="s" s="136" r="D10947">
        <v>6917</v>
      </c>
      <c t="s" s="136" r="E10947">
        <v>14738</v>
      </c>
      <c s="150" r="F10947"/>
    </row>
    <row r="10948">
      <c s="113" r="A10948">
        <v>223417001513</v>
      </c>
      <c t="s" s="136" r="B10948">
        <v>6917</v>
      </c>
      <c t="s" s="136" r="C10948">
        <v>6800</v>
      </c>
      <c t="s" s="136" r="D10948">
        <v>6917</v>
      </c>
      <c t="s" s="136" r="E10948">
        <v>14739</v>
      </c>
      <c s="150" r="F10948"/>
    </row>
    <row r="10949">
      <c s="113" r="A10949">
        <v>223417002072</v>
      </c>
      <c t="s" s="136" r="B10949">
        <v>6917</v>
      </c>
      <c t="s" s="136" r="C10949">
        <v>6800</v>
      </c>
      <c t="s" s="136" r="D10949">
        <v>6917</v>
      </c>
      <c t="s" s="136" r="E10949">
        <v>2768</v>
      </c>
      <c s="150" r="F10949"/>
    </row>
    <row r="10950">
      <c s="113" r="A10950">
        <v>223417002307</v>
      </c>
      <c t="s" s="136" r="B10950">
        <v>6917</v>
      </c>
      <c t="s" s="136" r="C10950">
        <v>6800</v>
      </c>
      <c t="s" s="136" r="D10950">
        <v>6917</v>
      </c>
      <c t="s" s="136" r="E10950">
        <v>9714</v>
      </c>
      <c s="150" r="F10950"/>
    </row>
    <row r="10951">
      <c s="113" r="A10951">
        <v>223417000495</v>
      </c>
      <c t="s" s="136" r="B10951">
        <v>6917</v>
      </c>
      <c t="s" s="136" r="C10951">
        <v>6800</v>
      </c>
      <c t="s" s="136" r="D10951">
        <v>6917</v>
      </c>
      <c t="s" s="136" r="E10951">
        <v>14740</v>
      </c>
      <c s="150" r="F10951"/>
    </row>
    <row r="10952">
      <c s="113" r="A10952">
        <v>223417000941</v>
      </c>
      <c t="s" s="136" r="B10952">
        <v>6917</v>
      </c>
      <c t="s" s="136" r="C10952">
        <v>6800</v>
      </c>
      <c t="s" s="136" r="D10952">
        <v>6917</v>
      </c>
      <c t="s" s="136" r="E10952">
        <v>14741</v>
      </c>
      <c s="150" r="F10952"/>
    </row>
    <row r="10953">
      <c s="113" r="A10953">
        <v>223417000720</v>
      </c>
      <c t="s" s="136" r="B10953">
        <v>6917</v>
      </c>
      <c t="s" s="136" r="C10953">
        <v>6800</v>
      </c>
      <c t="s" s="136" r="D10953">
        <v>6917</v>
      </c>
      <c t="s" s="136" r="E10953">
        <v>14742</v>
      </c>
      <c s="150" r="F10953"/>
    </row>
    <row r="10954">
      <c s="113" r="A10954">
        <v>223417002153</v>
      </c>
      <c t="s" s="136" r="B10954">
        <v>6917</v>
      </c>
      <c t="s" s="136" r="C10954">
        <v>6800</v>
      </c>
      <c t="s" s="136" r="D10954">
        <v>6917</v>
      </c>
      <c t="s" s="136" r="E10954">
        <v>14743</v>
      </c>
      <c s="150" r="F10954"/>
    </row>
    <row r="10955">
      <c s="113" r="A10955">
        <v>223417002757</v>
      </c>
      <c t="s" s="136" r="B10955">
        <v>6917</v>
      </c>
      <c t="s" s="136" r="C10955">
        <v>6800</v>
      </c>
      <c t="s" s="136" r="D10955">
        <v>6917</v>
      </c>
      <c t="s" s="136" r="E10955">
        <v>14744</v>
      </c>
      <c s="150" r="F10955"/>
    </row>
    <row r="10956">
      <c s="113" r="A10956">
        <v>223417000002</v>
      </c>
      <c t="s" s="136" r="B10956">
        <v>6917</v>
      </c>
      <c t="s" s="136" r="C10956">
        <v>6800</v>
      </c>
      <c t="s" s="136" r="D10956">
        <v>6917</v>
      </c>
      <c t="s" s="136" r="E10956">
        <v>14745</v>
      </c>
      <c s="150" r="F10956"/>
    </row>
    <row r="10957">
      <c s="113" r="A10957">
        <v>223417000029</v>
      </c>
      <c t="s" s="136" r="B10957">
        <v>6917</v>
      </c>
      <c t="s" s="136" r="C10957">
        <v>6800</v>
      </c>
      <c t="s" s="136" r="D10957">
        <v>6917</v>
      </c>
      <c t="s" s="136" r="E10957">
        <v>14746</v>
      </c>
      <c s="150" r="F10957"/>
    </row>
    <row r="10958">
      <c s="113" r="A10958">
        <v>223417002145</v>
      </c>
      <c t="s" s="136" r="B10958">
        <v>6917</v>
      </c>
      <c t="s" s="136" r="C10958">
        <v>6800</v>
      </c>
      <c t="s" s="136" r="D10958">
        <v>6917</v>
      </c>
      <c t="s" s="136" r="E10958">
        <v>6964</v>
      </c>
      <c s="150" r="F10958"/>
    </row>
    <row r="10959">
      <c s="113" r="A10959">
        <v>223417002412</v>
      </c>
      <c t="s" s="136" r="B10959">
        <v>6917</v>
      </c>
      <c t="s" s="136" r="C10959">
        <v>6800</v>
      </c>
      <c t="s" s="136" r="D10959">
        <v>6917</v>
      </c>
      <c t="s" s="136" r="E10959">
        <v>8451</v>
      </c>
      <c s="150" r="F10959"/>
    </row>
    <row r="10960">
      <c s="113" r="A10960">
        <v>223417002421</v>
      </c>
      <c t="s" s="136" r="B10960">
        <v>6917</v>
      </c>
      <c t="s" s="136" r="C10960">
        <v>6800</v>
      </c>
      <c t="s" s="136" r="D10960">
        <v>6917</v>
      </c>
      <c t="s" s="136" r="E10960">
        <v>14747</v>
      </c>
      <c s="150" r="F10960"/>
    </row>
    <row r="10961">
      <c s="113" r="A10961">
        <v>223417002471</v>
      </c>
      <c t="s" s="136" r="B10961">
        <v>6917</v>
      </c>
      <c t="s" s="136" r="C10961">
        <v>6800</v>
      </c>
      <c t="s" s="136" r="D10961">
        <v>6917</v>
      </c>
      <c t="s" s="136" r="E10961">
        <v>14748</v>
      </c>
      <c s="150" r="F10961"/>
    </row>
    <row r="10962">
      <c s="113" r="A10962">
        <v>223417002561</v>
      </c>
      <c t="s" s="136" r="B10962">
        <v>6917</v>
      </c>
      <c t="s" s="136" r="C10962">
        <v>6800</v>
      </c>
      <c t="s" s="136" r="D10962">
        <v>6917</v>
      </c>
      <c t="s" s="136" r="E10962">
        <v>14749</v>
      </c>
      <c s="150" r="F10962"/>
    </row>
    <row r="10963">
      <c s="113" r="A10963">
        <v>223417003044</v>
      </c>
      <c t="s" s="136" r="B10963">
        <v>6917</v>
      </c>
      <c t="s" s="136" r="C10963">
        <v>6800</v>
      </c>
      <c t="s" s="136" r="D10963">
        <v>6917</v>
      </c>
      <c t="s" s="136" r="E10963">
        <v>14750</v>
      </c>
      <c s="150" r="F10963"/>
    </row>
    <row r="10964">
      <c s="113" r="A10964">
        <v>223417003265</v>
      </c>
      <c t="s" s="136" r="B10964">
        <v>6917</v>
      </c>
      <c t="s" s="136" r="C10964">
        <v>6800</v>
      </c>
      <c t="s" s="136" r="D10964">
        <v>6917</v>
      </c>
      <c t="s" s="136" r="E10964">
        <v>9581</v>
      </c>
      <c s="150" r="F10964"/>
    </row>
    <row r="10965">
      <c s="113" r="A10965">
        <v>223417002463</v>
      </c>
      <c t="s" s="136" r="B10965">
        <v>6917</v>
      </c>
      <c t="s" s="136" r="C10965">
        <v>6800</v>
      </c>
      <c t="s" s="136" r="D10965">
        <v>6917</v>
      </c>
      <c t="s" s="136" r="E10965">
        <v>2772</v>
      </c>
      <c s="150" r="F10965"/>
    </row>
    <row r="10966">
      <c s="113" r="A10966">
        <v>223417002587</v>
      </c>
      <c t="s" s="136" r="B10966">
        <v>6917</v>
      </c>
      <c t="s" s="136" r="C10966">
        <v>6800</v>
      </c>
      <c t="s" s="136" r="D10966">
        <v>6917</v>
      </c>
      <c t="s" s="136" r="E10966">
        <v>14751</v>
      </c>
      <c s="150" r="F10966"/>
    </row>
    <row r="10967">
      <c s="113" r="A10967">
        <v>223417002820</v>
      </c>
      <c t="s" s="136" r="B10967">
        <v>6917</v>
      </c>
      <c t="s" s="136" r="C10967">
        <v>6800</v>
      </c>
      <c t="s" s="136" r="D10967">
        <v>6917</v>
      </c>
      <c t="s" s="136" r="E10967">
        <v>14752</v>
      </c>
      <c s="150" r="F10967"/>
    </row>
    <row r="10968">
      <c s="113" r="A10968">
        <v>223417003150</v>
      </c>
      <c t="s" s="136" r="B10968">
        <v>6917</v>
      </c>
      <c t="s" s="136" r="C10968">
        <v>6800</v>
      </c>
      <c t="s" s="136" r="D10968">
        <v>6917</v>
      </c>
      <c t="s" s="136" r="E10968">
        <v>13606</v>
      </c>
      <c s="150" r="F10968"/>
    </row>
    <row r="10969">
      <c s="113" r="A10969">
        <v>223417003168</v>
      </c>
      <c t="s" s="136" r="B10969">
        <v>6917</v>
      </c>
      <c t="s" s="136" r="C10969">
        <v>6800</v>
      </c>
      <c t="s" s="136" r="D10969">
        <v>6917</v>
      </c>
      <c t="s" s="136" r="E10969">
        <v>14753</v>
      </c>
      <c s="150" r="F10969"/>
    </row>
    <row r="10970">
      <c s="113" r="A10970">
        <v>223417000011</v>
      </c>
      <c t="s" s="136" r="B10970">
        <v>6917</v>
      </c>
      <c t="s" s="136" r="C10970">
        <v>6800</v>
      </c>
      <c t="s" s="136" r="D10970">
        <v>6917</v>
      </c>
      <c t="s" s="136" r="E10970">
        <v>14754</v>
      </c>
      <c s="150" r="F10970"/>
    </row>
    <row r="10971">
      <c s="113" r="A10971">
        <v>223417000797</v>
      </c>
      <c t="s" s="136" r="B10971">
        <v>6917</v>
      </c>
      <c t="s" s="136" r="C10971">
        <v>6800</v>
      </c>
      <c t="s" s="136" r="D10971">
        <v>6917</v>
      </c>
      <c t="s" s="136" r="E10971">
        <v>14755</v>
      </c>
      <c s="150" r="F10971"/>
    </row>
    <row r="10972">
      <c s="113" r="A10972">
        <v>223417001165</v>
      </c>
      <c t="s" s="136" r="B10972">
        <v>6917</v>
      </c>
      <c t="s" s="136" r="C10972">
        <v>6800</v>
      </c>
      <c t="s" s="136" r="D10972">
        <v>6917</v>
      </c>
      <c t="s" s="136" r="E10972">
        <v>14756</v>
      </c>
      <c s="150" r="F10972"/>
    </row>
    <row r="10973">
      <c s="113" r="A10973">
        <v>223417002749</v>
      </c>
      <c t="s" s="136" r="B10973">
        <v>6917</v>
      </c>
      <c t="s" s="136" r="C10973">
        <v>6800</v>
      </c>
      <c t="s" s="136" r="D10973">
        <v>6917</v>
      </c>
      <c t="s" s="136" r="E10973">
        <v>2773</v>
      </c>
      <c s="150" r="F10973"/>
    </row>
    <row r="10974">
      <c s="113" r="A10974">
        <v>223417000037</v>
      </c>
      <c t="s" s="136" r="B10974">
        <v>6917</v>
      </c>
      <c t="s" s="136" r="C10974">
        <v>6800</v>
      </c>
      <c t="s" s="136" r="D10974">
        <v>6917</v>
      </c>
      <c t="s" s="136" r="E10974">
        <v>11470</v>
      </c>
      <c s="150" r="F10974"/>
    </row>
    <row r="10975">
      <c s="113" r="A10975">
        <v>223417002064</v>
      </c>
      <c t="s" s="136" r="B10975">
        <v>6917</v>
      </c>
      <c t="s" s="136" r="C10975">
        <v>6800</v>
      </c>
      <c t="s" s="136" r="D10975">
        <v>6917</v>
      </c>
      <c t="s" s="136" r="E10975">
        <v>14757</v>
      </c>
      <c s="150" r="F10975"/>
    </row>
    <row r="10976">
      <c s="113" r="A10976">
        <v>223417002951</v>
      </c>
      <c t="s" s="136" r="B10976">
        <v>6917</v>
      </c>
      <c t="s" s="136" r="C10976">
        <v>6800</v>
      </c>
      <c t="s" s="136" r="D10976">
        <v>6917</v>
      </c>
      <c t="s" s="136" r="E10976">
        <v>2774</v>
      </c>
      <c s="150" r="F10976"/>
    </row>
    <row r="10977">
      <c s="113" r="A10977">
        <v>523417000001</v>
      </c>
      <c t="s" s="136" r="B10977">
        <v>6917</v>
      </c>
      <c t="s" s="136" r="C10977">
        <v>6800</v>
      </c>
      <c t="s" s="136" r="D10977">
        <v>6917</v>
      </c>
      <c t="s" s="136" r="E10977">
        <v>14758</v>
      </c>
      <c s="150" r="F10977"/>
    </row>
    <row r="10978">
      <c s="113" r="A10978">
        <v>223417002102</v>
      </c>
      <c t="s" s="136" r="B10978">
        <v>6917</v>
      </c>
      <c t="s" s="136" r="C10978">
        <v>6800</v>
      </c>
      <c t="s" s="136" r="D10978">
        <v>6917</v>
      </c>
      <c t="s" s="136" r="E10978">
        <v>14759</v>
      </c>
      <c s="150" r="F10978"/>
    </row>
    <row r="10979">
      <c s="113" r="A10979">
        <v>223417002891</v>
      </c>
      <c t="s" s="136" r="B10979">
        <v>6917</v>
      </c>
      <c t="s" s="136" r="C10979">
        <v>6800</v>
      </c>
      <c t="s" s="136" r="D10979">
        <v>6917</v>
      </c>
      <c t="s" s="136" r="E10979">
        <v>14760</v>
      </c>
      <c s="150" r="F10979"/>
    </row>
    <row r="10980">
      <c s="113" r="A10980">
        <v>223417002994</v>
      </c>
      <c t="s" s="136" r="B10980">
        <v>6917</v>
      </c>
      <c t="s" s="136" r="C10980">
        <v>6800</v>
      </c>
      <c t="s" s="136" r="D10980">
        <v>6917</v>
      </c>
      <c t="s" s="136" r="E10980">
        <v>14761</v>
      </c>
      <c s="150" r="F10980"/>
    </row>
    <row r="10981">
      <c s="113" r="A10981">
        <v>223417003001</v>
      </c>
      <c t="s" s="136" r="B10981">
        <v>6917</v>
      </c>
      <c t="s" s="136" r="C10981">
        <v>6800</v>
      </c>
      <c t="s" s="136" r="D10981">
        <v>6917</v>
      </c>
      <c t="s" s="136" r="E10981">
        <v>14762</v>
      </c>
      <c s="150" r="F10981"/>
    </row>
    <row r="10982">
      <c s="113" r="A10982">
        <v>123417002019</v>
      </c>
      <c t="s" s="136" r="B10982">
        <v>6917</v>
      </c>
      <c t="s" s="136" r="C10982">
        <v>6800</v>
      </c>
      <c t="s" s="136" r="D10982">
        <v>6917</v>
      </c>
      <c t="s" s="136" r="E10982">
        <v>5629</v>
      </c>
      <c s="150" r="F10982"/>
    </row>
    <row r="10983">
      <c s="113" r="A10983">
        <v>223417000185</v>
      </c>
      <c t="s" s="136" r="B10983">
        <v>6917</v>
      </c>
      <c t="s" s="136" r="C10983">
        <v>6800</v>
      </c>
      <c t="s" s="136" r="D10983">
        <v>6917</v>
      </c>
      <c t="s" s="136" r="E10983">
        <v>11439</v>
      </c>
      <c s="150" r="F10983"/>
    </row>
    <row r="10984">
      <c s="113" r="A10984">
        <v>223417000231</v>
      </c>
      <c t="s" s="136" r="B10984">
        <v>6917</v>
      </c>
      <c t="s" s="136" r="C10984">
        <v>6800</v>
      </c>
      <c t="s" s="136" r="D10984">
        <v>6917</v>
      </c>
      <c t="s" s="136" r="E10984">
        <v>14763</v>
      </c>
      <c s="150" r="F10984"/>
    </row>
    <row r="10985">
      <c s="113" r="A10985">
        <v>223417000916</v>
      </c>
      <c t="s" s="136" r="B10985">
        <v>6917</v>
      </c>
      <c t="s" s="136" r="C10985">
        <v>6800</v>
      </c>
      <c t="s" s="136" r="D10985">
        <v>6917</v>
      </c>
      <c t="s" s="136" r="E10985">
        <v>5347</v>
      </c>
      <c s="150" r="F10985"/>
    </row>
    <row r="10986">
      <c s="113" r="A10986">
        <v>223417001017</v>
      </c>
      <c t="s" s="136" r="B10986">
        <v>6917</v>
      </c>
      <c t="s" s="136" r="C10986">
        <v>6800</v>
      </c>
      <c t="s" s="136" r="D10986">
        <v>6917</v>
      </c>
      <c t="s" s="136" r="E10986">
        <v>14764</v>
      </c>
      <c s="150" r="F10986"/>
    </row>
    <row r="10987">
      <c s="113" r="A10987">
        <v>223417001572</v>
      </c>
      <c t="s" s="136" r="B10987">
        <v>6917</v>
      </c>
      <c t="s" s="136" r="C10987">
        <v>6800</v>
      </c>
      <c t="s" s="136" r="D10987">
        <v>6917</v>
      </c>
      <c t="s" s="136" r="E10987">
        <v>5368</v>
      </c>
      <c s="150" r="F10987"/>
    </row>
    <row r="10988">
      <c s="113" r="A10988">
        <v>223417001921</v>
      </c>
      <c t="s" s="136" r="B10988">
        <v>6917</v>
      </c>
      <c t="s" s="136" r="C10988">
        <v>6800</v>
      </c>
      <c t="s" s="136" r="D10988">
        <v>6917</v>
      </c>
      <c t="s" s="136" r="E10988">
        <v>14765</v>
      </c>
      <c s="150" r="F10988"/>
    </row>
    <row r="10989">
      <c s="113" r="A10989">
        <v>223417001947</v>
      </c>
      <c t="s" s="136" r="B10989">
        <v>6917</v>
      </c>
      <c t="s" s="136" r="C10989">
        <v>6800</v>
      </c>
      <c t="s" s="136" r="D10989">
        <v>6917</v>
      </c>
      <c t="s" s="136" r="E10989">
        <v>14766</v>
      </c>
      <c s="150" r="F10989"/>
    </row>
    <row r="10990">
      <c s="113" r="A10990">
        <v>223417002544</v>
      </c>
      <c t="s" s="136" r="B10990">
        <v>14689</v>
      </c>
      <c t="s" s="136" r="C10990">
        <v>6800</v>
      </c>
      <c t="s" s="136" r="D10990">
        <v>6800</v>
      </c>
      <c t="s" s="136" r="E10990">
        <v>14767</v>
      </c>
      <c s="150" r="F10990"/>
    </row>
    <row r="10991">
      <c s="113" r="A10991">
        <v>223417003095</v>
      </c>
      <c t="s" s="136" r="B10991">
        <v>14689</v>
      </c>
      <c t="s" s="136" r="C10991">
        <v>6800</v>
      </c>
      <c t="s" s="136" r="D10991">
        <v>6800</v>
      </c>
      <c t="s" s="136" r="E10991">
        <v>14768</v>
      </c>
      <c s="150" r="F10991"/>
    </row>
    <row r="10992">
      <c s="113" r="A10992">
        <v>223419000026</v>
      </c>
      <c t="s" s="136" r="B10992">
        <v>6932</v>
      </c>
      <c t="s" s="136" r="C10992">
        <v>6800</v>
      </c>
      <c t="s" s="136" r="D10992">
        <v>6800</v>
      </c>
      <c t="s" s="136" r="E10992">
        <v>14769</v>
      </c>
      <c s="150" r="F10992"/>
    </row>
    <row r="10993">
      <c s="113" r="A10993">
        <v>223419000352</v>
      </c>
      <c t="s" s="136" r="B10993">
        <v>6932</v>
      </c>
      <c t="s" s="136" r="C10993">
        <v>6800</v>
      </c>
      <c t="s" s="136" r="D10993">
        <v>6800</v>
      </c>
      <c t="s" s="136" r="E10993">
        <v>14770</v>
      </c>
      <c s="150" r="F10993"/>
    </row>
    <row r="10994">
      <c s="113" r="A10994">
        <v>223419000221</v>
      </c>
      <c t="s" s="136" r="B10994">
        <v>6932</v>
      </c>
      <c t="s" s="136" r="C10994">
        <v>6800</v>
      </c>
      <c t="s" s="136" r="D10994">
        <v>6800</v>
      </c>
      <c t="s" s="136" r="E10994">
        <v>14771</v>
      </c>
      <c s="150" r="F10994"/>
    </row>
    <row r="10995">
      <c s="113" r="A10995">
        <v>223419001022</v>
      </c>
      <c t="s" s="136" r="B10995">
        <v>6932</v>
      </c>
      <c t="s" s="136" r="C10995">
        <v>6800</v>
      </c>
      <c t="s" s="136" r="D10995">
        <v>6800</v>
      </c>
      <c t="s" s="136" r="E10995">
        <v>14772</v>
      </c>
      <c s="150" r="F10995"/>
    </row>
    <row r="10996">
      <c s="113" r="A10996">
        <v>223419001111</v>
      </c>
      <c t="s" s="136" r="B10996">
        <v>6932</v>
      </c>
      <c t="s" s="136" r="C10996">
        <v>6800</v>
      </c>
      <c t="s" s="136" r="D10996">
        <v>6800</v>
      </c>
      <c t="s" s="136" r="E10996">
        <v>14773</v>
      </c>
      <c s="150" r="F10996"/>
    </row>
    <row r="10997">
      <c s="113" r="A10997">
        <v>223419000409</v>
      </c>
      <c t="s" s="136" r="B10997">
        <v>6932</v>
      </c>
      <c t="s" s="136" r="C10997">
        <v>6800</v>
      </c>
      <c t="s" s="136" r="D10997">
        <v>6800</v>
      </c>
      <c t="s" s="136" r="E10997">
        <v>14774</v>
      </c>
      <c s="150" r="F10997"/>
    </row>
    <row r="10998">
      <c s="113" r="A10998">
        <v>223419000832</v>
      </c>
      <c t="s" s="136" r="B10998">
        <v>6932</v>
      </c>
      <c t="s" s="136" r="C10998">
        <v>6800</v>
      </c>
      <c t="s" s="136" r="D10998">
        <v>6800</v>
      </c>
      <c t="s" s="136" r="E10998">
        <v>14775</v>
      </c>
      <c s="150" r="F10998"/>
    </row>
    <row r="10999">
      <c s="113" r="A10999">
        <v>223419001090</v>
      </c>
      <c t="s" s="136" r="B10999">
        <v>6932</v>
      </c>
      <c t="s" s="136" r="C10999">
        <v>6800</v>
      </c>
      <c t="s" s="136" r="D10999">
        <v>6800</v>
      </c>
      <c t="s" s="136" r="E10999">
        <v>14776</v>
      </c>
      <c s="150" r="F10999"/>
    </row>
    <row r="11000">
      <c s="113" r="A11000">
        <v>223419000859</v>
      </c>
      <c t="s" s="136" r="B11000">
        <v>6932</v>
      </c>
      <c t="s" s="136" r="C11000">
        <v>6800</v>
      </c>
      <c t="s" s="136" r="D11000">
        <v>6800</v>
      </c>
      <c t="s" s="136" r="E11000">
        <v>14777</v>
      </c>
      <c s="150" r="F11000"/>
    </row>
    <row r="11001">
      <c s="113" r="A11001">
        <v>223419000875</v>
      </c>
      <c t="s" s="136" r="B11001">
        <v>6932</v>
      </c>
      <c t="s" s="136" r="C11001">
        <v>6800</v>
      </c>
      <c t="s" s="136" r="D11001">
        <v>6800</v>
      </c>
      <c t="s" s="136" r="E11001">
        <v>14778</v>
      </c>
      <c s="150" r="F11001"/>
    </row>
    <row r="11002">
      <c s="113" r="A11002">
        <v>223419001162</v>
      </c>
      <c t="s" s="136" r="B11002">
        <v>6932</v>
      </c>
      <c t="s" s="136" r="C11002">
        <v>6800</v>
      </c>
      <c t="s" s="136" r="D11002">
        <v>6800</v>
      </c>
      <c t="s" s="136" r="E11002">
        <v>14779</v>
      </c>
      <c s="150" r="F11002"/>
    </row>
    <row r="11003">
      <c s="113" r="A11003">
        <v>123419001192</v>
      </c>
      <c t="s" s="136" r="B11003">
        <v>6932</v>
      </c>
      <c t="s" s="136" r="C11003">
        <v>6800</v>
      </c>
      <c t="s" s="136" r="D11003">
        <v>6800</v>
      </c>
      <c t="s" s="136" r="E11003">
        <v>14780</v>
      </c>
      <c s="150" r="F11003"/>
    </row>
    <row r="11004">
      <c s="113" r="A11004">
        <v>223419001014</v>
      </c>
      <c t="s" s="136" r="B11004">
        <v>6932</v>
      </c>
      <c t="s" s="136" r="C11004">
        <v>6800</v>
      </c>
      <c t="s" s="136" r="D11004">
        <v>6800</v>
      </c>
      <c t="s" s="136" r="E11004">
        <v>14781</v>
      </c>
      <c s="150" r="F11004"/>
    </row>
    <row r="11005">
      <c s="113" r="A11005">
        <v>223419001081</v>
      </c>
      <c t="s" s="136" r="B11005">
        <v>6932</v>
      </c>
      <c t="s" s="136" r="C11005">
        <v>6800</v>
      </c>
      <c t="s" s="136" r="D11005">
        <v>6800</v>
      </c>
      <c t="s" s="136" r="E11005">
        <v>14782</v>
      </c>
      <c s="150" r="F11005"/>
    </row>
    <row r="11006">
      <c s="113" r="A11006">
        <v>223419000042</v>
      </c>
      <c t="s" s="136" r="B11006">
        <v>6932</v>
      </c>
      <c t="s" s="136" r="C11006">
        <v>6800</v>
      </c>
      <c t="s" s="136" r="D11006">
        <v>6800</v>
      </c>
      <c t="s" s="136" r="E11006">
        <v>14783</v>
      </c>
      <c s="150" r="F11006"/>
    </row>
    <row r="11007">
      <c s="113" r="A11007">
        <v>223419000140</v>
      </c>
      <c t="s" s="136" r="B11007">
        <v>6932</v>
      </c>
      <c t="s" s="136" r="C11007">
        <v>6800</v>
      </c>
      <c t="s" s="136" r="D11007">
        <v>6800</v>
      </c>
      <c t="s" s="136" r="E11007">
        <v>14784</v>
      </c>
      <c s="150" r="F11007"/>
    </row>
    <row r="11008">
      <c s="113" r="A11008">
        <v>223419000166</v>
      </c>
      <c t="s" s="136" r="B11008">
        <v>6932</v>
      </c>
      <c t="s" s="136" r="C11008">
        <v>6800</v>
      </c>
      <c t="s" s="136" r="D11008">
        <v>6800</v>
      </c>
      <c t="s" s="136" r="E11008">
        <v>14785</v>
      </c>
      <c s="150" r="F11008"/>
    </row>
    <row r="11009">
      <c s="113" r="A11009">
        <v>223419001073</v>
      </c>
      <c t="s" s="136" r="B11009">
        <v>6932</v>
      </c>
      <c t="s" s="136" r="C11009">
        <v>6800</v>
      </c>
      <c t="s" s="136" r="D11009">
        <v>6800</v>
      </c>
      <c t="s" s="136" r="E11009">
        <v>14786</v>
      </c>
      <c s="150" r="F11009"/>
    </row>
    <row r="11010">
      <c s="113" r="A11010">
        <v>223419001154</v>
      </c>
      <c t="s" s="136" r="B11010">
        <v>6932</v>
      </c>
      <c t="s" s="136" r="C11010">
        <v>6800</v>
      </c>
      <c t="s" s="136" r="D11010">
        <v>6800</v>
      </c>
      <c t="s" s="136" r="E11010">
        <v>1848</v>
      </c>
      <c s="150" r="F11010"/>
    </row>
    <row r="11011">
      <c s="113" r="A11011">
        <v>223419000051</v>
      </c>
      <c t="s" s="136" r="B11011">
        <v>6932</v>
      </c>
      <c t="s" s="136" r="C11011">
        <v>6800</v>
      </c>
      <c t="s" s="136" r="D11011">
        <v>6800</v>
      </c>
      <c t="s" s="136" r="E11011">
        <v>14787</v>
      </c>
      <c s="150" r="F11011"/>
    </row>
    <row r="11012">
      <c s="113" r="A11012">
        <v>223419001219</v>
      </c>
      <c t="s" s="136" r="B11012">
        <v>6932</v>
      </c>
      <c t="s" s="136" r="C11012">
        <v>6800</v>
      </c>
      <c t="s" s="136" r="D11012">
        <v>6800</v>
      </c>
      <c t="s" s="136" r="E11012">
        <v>14788</v>
      </c>
      <c s="150" r="F11012"/>
    </row>
    <row r="11013">
      <c s="113" r="A11013">
        <v>223464000045</v>
      </c>
      <c t="s" s="136" r="B11013">
        <v>6937</v>
      </c>
      <c t="s" s="136" r="C11013">
        <v>6800</v>
      </c>
      <c t="s" s="136" r="D11013">
        <v>6800</v>
      </c>
      <c t="s" s="136" r="E11013">
        <v>14789</v>
      </c>
      <c s="150" r="F11013"/>
    </row>
    <row r="11014">
      <c s="113" r="A11014">
        <v>223464000100</v>
      </c>
      <c t="s" s="136" r="B11014">
        <v>6937</v>
      </c>
      <c t="s" s="136" r="C11014">
        <v>6800</v>
      </c>
      <c t="s" s="136" r="D11014">
        <v>6800</v>
      </c>
      <c t="s" s="136" r="E11014">
        <v>14790</v>
      </c>
      <c s="150" r="F11014"/>
    </row>
    <row r="11015">
      <c s="113" r="A11015">
        <v>223464000177</v>
      </c>
      <c t="s" s="136" r="B11015">
        <v>6937</v>
      </c>
      <c t="s" s="136" r="C11015">
        <v>6800</v>
      </c>
      <c t="s" s="136" r="D11015">
        <v>6800</v>
      </c>
      <c t="s" s="136" r="E11015">
        <v>14791</v>
      </c>
      <c s="150" r="F11015"/>
    </row>
    <row r="11016">
      <c s="113" r="A11016">
        <v>223464000193</v>
      </c>
      <c t="s" s="136" r="B11016">
        <v>6937</v>
      </c>
      <c t="s" s="136" r="C11016">
        <v>6800</v>
      </c>
      <c t="s" s="136" r="D11016">
        <v>6800</v>
      </c>
      <c t="s" s="136" r="E11016">
        <v>14792</v>
      </c>
      <c s="150" r="F11016"/>
    </row>
    <row r="11017">
      <c s="113" r="A11017">
        <v>223464000291</v>
      </c>
      <c t="s" s="136" r="B11017">
        <v>6937</v>
      </c>
      <c t="s" s="136" r="C11017">
        <v>6800</v>
      </c>
      <c t="s" s="136" r="D11017">
        <v>6800</v>
      </c>
      <c t="s" s="136" r="E11017">
        <v>14793</v>
      </c>
      <c s="150" r="F11017"/>
    </row>
    <row r="11018">
      <c s="113" r="A11018">
        <v>223464000347</v>
      </c>
      <c t="s" s="136" r="B11018">
        <v>6937</v>
      </c>
      <c t="s" s="136" r="C11018">
        <v>6800</v>
      </c>
      <c t="s" s="136" r="D11018">
        <v>6800</v>
      </c>
      <c t="s" s="136" r="E11018">
        <v>14794</v>
      </c>
      <c s="150" r="F11018"/>
    </row>
    <row r="11019">
      <c s="113" r="A11019">
        <v>223464000355</v>
      </c>
      <c t="s" s="136" r="B11019">
        <v>6937</v>
      </c>
      <c t="s" s="136" r="C11019">
        <v>6800</v>
      </c>
      <c t="s" s="136" r="D11019">
        <v>6800</v>
      </c>
      <c t="s" s="136" r="E11019">
        <v>14795</v>
      </c>
      <c s="150" r="F11019"/>
    </row>
    <row r="11020">
      <c s="113" r="A11020">
        <v>223464000053</v>
      </c>
      <c t="s" s="136" r="B11020">
        <v>6937</v>
      </c>
      <c t="s" s="136" r="C11020">
        <v>6800</v>
      </c>
      <c t="s" s="136" r="D11020">
        <v>6800</v>
      </c>
      <c t="s" s="136" r="E11020">
        <v>14796</v>
      </c>
      <c s="150" r="F11020"/>
    </row>
    <row r="11021">
      <c s="113" r="A11021">
        <v>223464000070</v>
      </c>
      <c t="s" s="136" r="B11021">
        <v>6937</v>
      </c>
      <c t="s" s="136" r="C11021">
        <v>6800</v>
      </c>
      <c t="s" s="136" r="D11021">
        <v>6800</v>
      </c>
      <c t="s" s="136" r="E11021">
        <v>14797</v>
      </c>
      <c s="150" r="F11021"/>
    </row>
    <row r="11022">
      <c s="113" r="A11022">
        <v>223464000096</v>
      </c>
      <c t="s" s="136" r="B11022">
        <v>6937</v>
      </c>
      <c t="s" s="136" r="C11022">
        <v>6800</v>
      </c>
      <c t="s" s="136" r="D11022">
        <v>6800</v>
      </c>
      <c t="s" s="136" r="E11022">
        <v>14798</v>
      </c>
      <c s="150" r="F11022"/>
    </row>
    <row r="11023">
      <c s="113" r="A11023">
        <v>223464000126</v>
      </c>
      <c t="s" s="136" r="B11023">
        <v>6937</v>
      </c>
      <c t="s" s="136" r="C11023">
        <v>6800</v>
      </c>
      <c t="s" s="136" r="D11023">
        <v>6800</v>
      </c>
      <c t="s" s="136" r="E11023">
        <v>14799</v>
      </c>
      <c s="150" r="F11023"/>
    </row>
    <row r="11024">
      <c s="113" r="A11024">
        <v>223464000142</v>
      </c>
      <c t="s" s="136" r="B11024">
        <v>6937</v>
      </c>
      <c t="s" s="136" r="C11024">
        <v>6800</v>
      </c>
      <c t="s" s="136" r="D11024">
        <v>6800</v>
      </c>
      <c t="s" s="136" r="E11024">
        <v>14800</v>
      </c>
      <c s="150" r="F11024"/>
    </row>
    <row r="11025">
      <c s="113" r="A11025">
        <v>223464000169</v>
      </c>
      <c t="s" s="136" r="B11025">
        <v>6937</v>
      </c>
      <c t="s" s="136" r="C11025">
        <v>6800</v>
      </c>
      <c t="s" s="136" r="D11025">
        <v>6800</v>
      </c>
      <c t="s" s="136" r="E11025">
        <v>14801</v>
      </c>
      <c s="150" r="F11025"/>
    </row>
    <row r="11026">
      <c s="113" r="A11026">
        <v>223464000223</v>
      </c>
      <c t="s" s="136" r="B11026">
        <v>6937</v>
      </c>
      <c t="s" s="136" r="C11026">
        <v>6800</v>
      </c>
      <c t="s" s="136" r="D11026">
        <v>6800</v>
      </c>
      <c t="s" s="136" r="E11026">
        <v>14802</v>
      </c>
      <c s="150" r="F11026"/>
    </row>
    <row r="11027">
      <c s="113" r="A11027">
        <v>223464000312</v>
      </c>
      <c t="s" s="136" r="B11027">
        <v>6937</v>
      </c>
      <c t="s" s="136" r="C11027">
        <v>6800</v>
      </c>
      <c t="s" s="136" r="D11027">
        <v>6800</v>
      </c>
      <c t="s" s="136" r="E11027">
        <v>14803</v>
      </c>
      <c s="150" r="F11027"/>
    </row>
    <row r="11028">
      <c s="113" r="A11028">
        <v>223466000221</v>
      </c>
      <c t="s" s="136" r="B11028">
        <v>6941</v>
      </c>
      <c t="s" s="136" r="C11028">
        <v>6800</v>
      </c>
      <c t="s" s="136" r="D11028">
        <v>6800</v>
      </c>
      <c t="s" s="136" r="E11028">
        <v>14804</v>
      </c>
      <c s="150" r="F11028"/>
    </row>
    <row r="11029">
      <c s="113" r="A11029">
        <v>223466002576</v>
      </c>
      <c t="s" s="136" r="B11029">
        <v>6941</v>
      </c>
      <c t="s" s="136" r="C11029">
        <v>6800</v>
      </c>
      <c t="s" s="136" r="D11029">
        <v>6800</v>
      </c>
      <c t="s" s="136" r="E11029">
        <v>14805</v>
      </c>
      <c s="150" r="F11029"/>
    </row>
    <row r="11030">
      <c s="113" r="A11030">
        <v>223466003149</v>
      </c>
      <c t="s" s="136" r="B11030">
        <v>6941</v>
      </c>
      <c t="s" s="136" r="C11030">
        <v>6800</v>
      </c>
      <c t="s" s="136" r="D11030">
        <v>6800</v>
      </c>
      <c t="s" s="136" r="E11030">
        <v>14806</v>
      </c>
      <c s="150" r="F11030"/>
    </row>
    <row r="11031">
      <c s="113" r="A11031">
        <v>223466003173</v>
      </c>
      <c t="s" s="136" r="B11031">
        <v>6941</v>
      </c>
      <c t="s" s="136" r="C11031">
        <v>6800</v>
      </c>
      <c t="s" s="136" r="D11031">
        <v>6800</v>
      </c>
      <c t="s" s="136" r="E11031">
        <v>14807</v>
      </c>
      <c s="150" r="F11031"/>
    </row>
    <row r="11032">
      <c s="113" r="A11032">
        <v>223068001896</v>
      </c>
      <c t="s" s="136" r="B11032">
        <v>14480</v>
      </c>
      <c t="s" s="136" r="C11032">
        <v>6800</v>
      </c>
      <c t="s" s="136" r="D11032">
        <v>6800</v>
      </c>
      <c t="s" s="136" r="E11032">
        <v>14808</v>
      </c>
      <c s="150" r="F11032"/>
    </row>
    <row r="11033">
      <c s="113" r="A11033">
        <v>223350000037</v>
      </c>
      <c t="s" s="136" r="B11033">
        <v>14480</v>
      </c>
      <c t="s" s="136" r="C11033">
        <v>6800</v>
      </c>
      <c t="s" s="136" r="D11033">
        <v>6800</v>
      </c>
      <c t="s" s="136" r="E11033">
        <v>14809</v>
      </c>
      <c s="150" r="F11033"/>
    </row>
    <row r="11034">
      <c s="113" r="A11034">
        <v>223466000671</v>
      </c>
      <c t="s" s="136" r="B11034">
        <v>14480</v>
      </c>
      <c t="s" s="136" r="C11034">
        <v>6800</v>
      </c>
      <c t="s" s="136" r="D11034">
        <v>6800</v>
      </c>
      <c t="s" s="136" r="E11034">
        <v>14810</v>
      </c>
      <c s="150" r="F11034"/>
    </row>
    <row r="11035">
      <c s="113" r="A11035">
        <v>223466000875</v>
      </c>
      <c t="s" s="136" r="B11035">
        <v>6941</v>
      </c>
      <c t="s" s="136" r="C11035">
        <v>6800</v>
      </c>
      <c t="s" s="136" r="D11035">
        <v>6800</v>
      </c>
      <c t="s" s="136" r="E11035">
        <v>2790</v>
      </c>
      <c s="150" r="F11035"/>
    </row>
    <row r="11036">
      <c s="113" r="A11036">
        <v>223466002932</v>
      </c>
      <c t="s" s="136" r="B11036">
        <v>6941</v>
      </c>
      <c t="s" s="136" r="C11036">
        <v>6800</v>
      </c>
      <c t="s" s="136" r="D11036">
        <v>6800</v>
      </c>
      <c t="s" s="136" r="E11036">
        <v>14811</v>
      </c>
      <c s="150" r="F11036"/>
    </row>
    <row r="11037">
      <c s="113" r="A11037">
        <v>223466002991</v>
      </c>
      <c t="s" s="136" r="B11037">
        <v>6941</v>
      </c>
      <c t="s" s="136" r="C11037">
        <v>6800</v>
      </c>
      <c t="s" s="136" r="D11037">
        <v>6800</v>
      </c>
      <c t="s" s="136" r="E11037">
        <v>14812</v>
      </c>
      <c s="150" r="F11037"/>
    </row>
    <row r="11038">
      <c s="113" r="A11038">
        <v>223466000891</v>
      </c>
      <c t="s" s="136" r="B11038">
        <v>6941</v>
      </c>
      <c t="s" s="136" r="C11038">
        <v>6800</v>
      </c>
      <c t="s" s="136" r="D11038">
        <v>6800</v>
      </c>
      <c t="s" s="136" r="E11038">
        <v>14813</v>
      </c>
      <c s="150" r="F11038"/>
    </row>
    <row r="11039">
      <c s="113" r="A11039">
        <v>223466002622</v>
      </c>
      <c t="s" s="136" r="B11039">
        <v>6941</v>
      </c>
      <c t="s" s="136" r="C11039">
        <v>6800</v>
      </c>
      <c t="s" s="136" r="D11039">
        <v>6800</v>
      </c>
      <c t="s" s="136" r="E11039">
        <v>14814</v>
      </c>
      <c s="150" r="F11039"/>
    </row>
    <row r="11040">
      <c s="113" r="A11040">
        <v>223466001294</v>
      </c>
      <c t="s" s="136" r="B11040">
        <v>14815</v>
      </c>
      <c t="s" s="136" r="C11040">
        <v>6800</v>
      </c>
      <c t="s" s="136" r="D11040">
        <v>6800</v>
      </c>
      <c t="s" s="136" r="E11040">
        <v>13228</v>
      </c>
      <c s="150" r="F11040"/>
    </row>
    <row r="11041">
      <c s="113" r="A11041">
        <v>223466001634</v>
      </c>
      <c t="s" s="136" r="B11041">
        <v>14815</v>
      </c>
      <c t="s" s="136" r="C11041">
        <v>6800</v>
      </c>
      <c t="s" s="136" r="D11041">
        <v>6800</v>
      </c>
      <c t="s" s="136" r="E11041">
        <v>14816</v>
      </c>
      <c s="150" r="F11041"/>
    </row>
    <row r="11042">
      <c s="113" r="A11042">
        <v>223466001707</v>
      </c>
      <c t="s" s="136" r="B11042">
        <v>14815</v>
      </c>
      <c t="s" s="136" r="C11042">
        <v>6800</v>
      </c>
      <c t="s" s="136" r="D11042">
        <v>6800</v>
      </c>
      <c t="s" s="136" r="E11042">
        <v>14817</v>
      </c>
      <c s="150" r="F11042"/>
    </row>
    <row r="11043">
      <c s="113" r="A11043">
        <v>223466002878</v>
      </c>
      <c t="s" s="136" r="B11043">
        <v>14815</v>
      </c>
      <c t="s" s="136" r="C11043">
        <v>6800</v>
      </c>
      <c t="s" s="136" r="D11043">
        <v>6800</v>
      </c>
      <c t="s" s="136" r="E11043">
        <v>14818</v>
      </c>
      <c s="150" r="F11043"/>
    </row>
    <row r="11044">
      <c s="113" r="A11044">
        <v>223466003459</v>
      </c>
      <c t="s" s="136" r="B11044">
        <v>14815</v>
      </c>
      <c t="s" s="136" r="C11044">
        <v>6800</v>
      </c>
      <c t="s" s="136" r="D11044">
        <v>6800</v>
      </c>
      <c t="s" s="136" r="E11044">
        <v>14819</v>
      </c>
      <c s="150" r="F11044"/>
    </row>
    <row r="11045">
      <c s="113" r="A11045">
        <v>223466001341</v>
      </c>
      <c t="s" s="136" r="B11045">
        <v>14815</v>
      </c>
      <c t="s" s="136" r="C11045">
        <v>6800</v>
      </c>
      <c t="s" s="136" r="D11045">
        <v>6800</v>
      </c>
      <c t="s" s="136" r="E11045">
        <v>14820</v>
      </c>
      <c s="150" r="F11045"/>
    </row>
    <row r="11046">
      <c s="113" r="A11046">
        <v>223466002215</v>
      </c>
      <c t="s" s="136" r="B11046">
        <v>14815</v>
      </c>
      <c t="s" s="136" r="C11046">
        <v>6800</v>
      </c>
      <c t="s" s="136" r="D11046">
        <v>6800</v>
      </c>
      <c t="s" s="136" r="E11046">
        <v>14821</v>
      </c>
      <c s="150" r="F11046"/>
    </row>
    <row r="11047">
      <c s="113" r="A11047">
        <v>223466002860</v>
      </c>
      <c t="s" s="136" r="B11047">
        <v>14815</v>
      </c>
      <c t="s" s="136" r="C11047">
        <v>6800</v>
      </c>
      <c t="s" s="136" r="D11047">
        <v>6800</v>
      </c>
      <c t="s" s="136" r="E11047">
        <v>14822</v>
      </c>
      <c s="150" r="F11047"/>
    </row>
    <row r="11048">
      <c s="113" r="A11048">
        <v>223466003335</v>
      </c>
      <c t="s" s="136" r="B11048">
        <v>14815</v>
      </c>
      <c t="s" s="136" r="C11048">
        <v>6800</v>
      </c>
      <c t="s" s="136" r="D11048">
        <v>6800</v>
      </c>
      <c t="s" s="136" r="E11048">
        <v>14823</v>
      </c>
      <c s="150" r="F11048"/>
    </row>
    <row r="11049">
      <c s="113" r="A11049">
        <v>223466003343</v>
      </c>
      <c t="s" s="136" r="B11049">
        <v>14815</v>
      </c>
      <c t="s" s="136" r="C11049">
        <v>6800</v>
      </c>
      <c t="s" s="136" r="D11049">
        <v>6800</v>
      </c>
      <c t="s" s="136" r="E11049">
        <v>14824</v>
      </c>
      <c s="150" r="F11049"/>
    </row>
    <row r="11050">
      <c s="113" r="A11050">
        <v>223466001537</v>
      </c>
      <c t="s" s="136" r="B11050">
        <v>6941</v>
      </c>
      <c t="s" s="136" r="C11050">
        <v>6800</v>
      </c>
      <c t="s" s="136" r="D11050">
        <v>6800</v>
      </c>
      <c t="s" s="136" r="E11050">
        <v>14825</v>
      </c>
      <c s="150" r="F11050"/>
    </row>
    <row r="11051">
      <c s="113" r="A11051">
        <v>223466001979</v>
      </c>
      <c t="s" s="136" r="B11051">
        <v>6941</v>
      </c>
      <c t="s" s="136" r="C11051">
        <v>6800</v>
      </c>
      <c t="s" s="136" r="D11051">
        <v>6800</v>
      </c>
      <c t="s" s="136" r="E11051">
        <v>14826</v>
      </c>
      <c s="150" r="F11051"/>
    </row>
    <row r="11052">
      <c s="113" r="A11052">
        <v>223466001995</v>
      </c>
      <c t="s" s="136" r="B11052">
        <v>6941</v>
      </c>
      <c t="s" s="136" r="C11052">
        <v>6800</v>
      </c>
      <c t="s" s="136" r="D11052">
        <v>6800</v>
      </c>
      <c t="s" s="136" r="E11052">
        <v>14827</v>
      </c>
      <c s="150" r="F11052"/>
    </row>
    <row r="11053">
      <c s="113" r="A11053">
        <v>223466002720</v>
      </c>
      <c t="s" s="136" r="B11053">
        <v>6941</v>
      </c>
      <c t="s" s="136" r="C11053">
        <v>6800</v>
      </c>
      <c t="s" s="136" r="D11053">
        <v>6800</v>
      </c>
      <c t="s" s="136" r="E11053">
        <v>14828</v>
      </c>
      <c s="150" r="F11053"/>
    </row>
    <row r="11054">
      <c s="113" r="A11054">
        <v>223466003441</v>
      </c>
      <c t="s" s="136" r="B11054">
        <v>6941</v>
      </c>
      <c t="s" s="136" r="C11054">
        <v>6800</v>
      </c>
      <c t="s" s="136" r="D11054">
        <v>6800</v>
      </c>
      <c t="s" s="136" r="E11054">
        <v>14829</v>
      </c>
      <c s="150" r="F11054"/>
    </row>
    <row r="11055">
      <c s="113" r="A11055">
        <v>223466001138</v>
      </c>
      <c t="s" s="136" r="B11055">
        <v>6941</v>
      </c>
      <c t="s" s="136" r="C11055">
        <v>6800</v>
      </c>
      <c t="s" s="136" r="D11055">
        <v>6800</v>
      </c>
      <c t="s" s="136" r="E11055">
        <v>14830</v>
      </c>
      <c s="150" r="F11055"/>
    </row>
    <row r="11056">
      <c s="113" r="A11056">
        <v>223466001669</v>
      </c>
      <c t="s" s="136" r="B11056">
        <v>6941</v>
      </c>
      <c t="s" s="136" r="C11056">
        <v>6800</v>
      </c>
      <c t="s" s="136" r="D11056">
        <v>6800</v>
      </c>
      <c t="s" s="136" r="E11056">
        <v>14831</v>
      </c>
      <c s="150" r="F11056"/>
    </row>
    <row r="11057">
      <c s="113" r="A11057">
        <v>223466000034</v>
      </c>
      <c t="s" s="136" r="B11057">
        <v>6941</v>
      </c>
      <c t="s" s="136" r="C11057">
        <v>6800</v>
      </c>
      <c t="s" s="136" r="D11057">
        <v>6800</v>
      </c>
      <c t="s" s="136" r="E11057">
        <v>14832</v>
      </c>
      <c s="150" r="F11057"/>
    </row>
    <row r="11058">
      <c s="113" r="A11058">
        <v>223466002151</v>
      </c>
      <c t="s" s="136" r="B11058">
        <v>6941</v>
      </c>
      <c t="s" s="136" r="C11058">
        <v>6800</v>
      </c>
      <c t="s" s="136" r="D11058">
        <v>6800</v>
      </c>
      <c t="s" s="136" r="E11058">
        <v>14833</v>
      </c>
      <c s="150" r="F11058"/>
    </row>
    <row r="11059">
      <c s="113" r="A11059">
        <v>223466002312</v>
      </c>
      <c t="s" s="136" r="B11059">
        <v>6941</v>
      </c>
      <c t="s" s="136" r="C11059">
        <v>6800</v>
      </c>
      <c t="s" s="136" r="D11059">
        <v>6800</v>
      </c>
      <c t="s" s="136" r="E11059">
        <v>2795</v>
      </c>
      <c s="150" r="F11059"/>
    </row>
    <row r="11060">
      <c s="113" r="A11060">
        <v>223466002941</v>
      </c>
      <c t="s" s="136" r="B11060">
        <v>6941</v>
      </c>
      <c t="s" s="136" r="C11060">
        <v>6800</v>
      </c>
      <c t="s" s="136" r="D11060">
        <v>6800</v>
      </c>
      <c t="s" s="136" r="E11060">
        <v>14834</v>
      </c>
      <c s="150" r="F11060"/>
    </row>
    <row r="11061">
      <c s="113" r="A11061">
        <v>223466003360</v>
      </c>
      <c t="s" s="136" r="B11061">
        <v>6941</v>
      </c>
      <c t="s" s="136" r="C11061">
        <v>6800</v>
      </c>
      <c t="s" s="136" r="D11061">
        <v>6800</v>
      </c>
      <c t="s" s="136" r="E11061">
        <v>14835</v>
      </c>
      <c s="150" r="F11061"/>
    </row>
    <row r="11062">
      <c s="113" r="A11062">
        <v>223466002347</v>
      </c>
      <c t="s" s="136" r="B11062">
        <v>6941</v>
      </c>
      <c t="s" s="136" r="C11062">
        <v>6800</v>
      </c>
      <c t="s" s="136" r="D11062">
        <v>6800</v>
      </c>
      <c t="s" s="136" r="E11062">
        <v>14836</v>
      </c>
      <c s="150" r="F11062"/>
    </row>
    <row r="11063">
      <c s="113" r="A11063">
        <v>223466002525</v>
      </c>
      <c t="s" s="136" r="B11063">
        <v>6941</v>
      </c>
      <c t="s" s="136" r="C11063">
        <v>6800</v>
      </c>
      <c t="s" s="136" r="D11063">
        <v>6800</v>
      </c>
      <c t="s" s="136" r="E11063">
        <v>14837</v>
      </c>
      <c s="150" r="F11063"/>
    </row>
    <row r="11064">
      <c s="113" r="A11064">
        <v>223466002533</v>
      </c>
      <c t="s" s="136" r="B11064">
        <v>6941</v>
      </c>
      <c t="s" s="136" r="C11064">
        <v>6800</v>
      </c>
      <c t="s" s="136" r="D11064">
        <v>6800</v>
      </c>
      <c t="s" s="136" r="E11064">
        <v>14838</v>
      </c>
      <c s="150" r="F11064"/>
    </row>
    <row r="11065">
      <c s="113" r="A11065">
        <v>223466003491</v>
      </c>
      <c t="s" s="136" r="B11065">
        <v>6941</v>
      </c>
      <c t="s" s="136" r="C11065">
        <v>6800</v>
      </c>
      <c t="s" s="136" r="D11065">
        <v>6800</v>
      </c>
      <c t="s" s="136" r="E11065">
        <v>14839</v>
      </c>
      <c s="150" r="F11065"/>
    </row>
    <row r="11066">
      <c s="113" r="A11066">
        <v>423466002567</v>
      </c>
      <c t="s" s="136" r="B11066">
        <v>6941</v>
      </c>
      <c t="s" s="136" r="C11066">
        <v>6800</v>
      </c>
      <c t="s" s="136" r="D11066">
        <v>6800</v>
      </c>
      <c t="s" s="136" r="E11066">
        <v>14840</v>
      </c>
      <c s="150" r="F11066"/>
    </row>
    <row r="11067">
      <c s="113" r="A11067">
        <v>223466002355</v>
      </c>
      <c t="s" s="136" r="B11067">
        <v>6941</v>
      </c>
      <c t="s" s="136" r="C11067">
        <v>6800</v>
      </c>
      <c t="s" s="136" r="D11067">
        <v>6800</v>
      </c>
      <c t="s" s="136" r="E11067">
        <v>14841</v>
      </c>
      <c s="150" r="F11067"/>
    </row>
    <row r="11068">
      <c s="113" r="A11068">
        <v>223466002371</v>
      </c>
      <c t="s" s="136" r="B11068">
        <v>6941</v>
      </c>
      <c t="s" s="136" r="C11068">
        <v>6800</v>
      </c>
      <c t="s" s="136" r="D11068">
        <v>6800</v>
      </c>
      <c t="s" s="136" r="E11068">
        <v>2797</v>
      </c>
      <c s="150" r="F11068"/>
    </row>
    <row r="11069">
      <c s="113" r="A11069">
        <v>223466002398</v>
      </c>
      <c t="s" s="136" r="B11069">
        <v>6941</v>
      </c>
      <c t="s" s="136" r="C11069">
        <v>6800</v>
      </c>
      <c t="s" s="136" r="D11069">
        <v>6800</v>
      </c>
      <c t="s" s="136" r="E11069">
        <v>14842</v>
      </c>
      <c s="150" r="F11069"/>
    </row>
    <row r="11070">
      <c s="113" r="A11070">
        <v>223466002975</v>
      </c>
      <c t="s" s="136" r="B11070">
        <v>6941</v>
      </c>
      <c t="s" s="136" r="C11070">
        <v>6800</v>
      </c>
      <c t="s" s="136" r="D11070">
        <v>6800</v>
      </c>
      <c t="s" s="136" r="E11070">
        <v>14843</v>
      </c>
      <c s="150" r="F11070"/>
    </row>
    <row r="11071">
      <c s="113" r="A11071">
        <v>223466003009</v>
      </c>
      <c t="s" s="136" r="B11071">
        <v>6941</v>
      </c>
      <c t="s" s="136" r="C11071">
        <v>6800</v>
      </c>
      <c t="s" s="136" r="D11071">
        <v>6800</v>
      </c>
      <c t="s" s="136" r="E11071">
        <v>14844</v>
      </c>
      <c s="150" r="F11071"/>
    </row>
    <row r="11072">
      <c s="113" r="A11072">
        <v>223466003475</v>
      </c>
      <c t="s" s="136" r="B11072">
        <v>6941</v>
      </c>
      <c t="s" s="136" r="C11072">
        <v>6800</v>
      </c>
      <c t="s" s="136" r="D11072">
        <v>6800</v>
      </c>
      <c t="s" s="136" r="E11072">
        <v>14845</v>
      </c>
      <c s="150" r="F11072"/>
    </row>
    <row r="11073">
      <c s="113" r="A11073">
        <v>223466000344</v>
      </c>
      <c t="s" s="136" r="B11073">
        <v>14815</v>
      </c>
      <c t="s" s="136" r="C11073">
        <v>6800</v>
      </c>
      <c t="s" s="136" r="D11073">
        <v>6800</v>
      </c>
      <c t="s" s="136" r="E11073">
        <v>14846</v>
      </c>
      <c s="150" r="F11073"/>
    </row>
    <row r="11074">
      <c s="113" r="A11074">
        <v>223466002380</v>
      </c>
      <c t="s" s="136" r="B11074">
        <v>14815</v>
      </c>
      <c t="s" s="136" r="C11074">
        <v>6800</v>
      </c>
      <c t="s" s="136" r="D11074">
        <v>6800</v>
      </c>
      <c t="s" s="136" r="E11074">
        <v>2798</v>
      </c>
      <c s="150" r="F11074"/>
    </row>
    <row r="11075">
      <c s="113" r="A11075">
        <v>223466002339</v>
      </c>
      <c t="s" s="136" r="B11075">
        <v>6941</v>
      </c>
      <c t="s" s="136" r="C11075">
        <v>6800</v>
      </c>
      <c t="s" s="136" r="D11075">
        <v>6800</v>
      </c>
      <c t="s" s="136" r="E11075">
        <v>14847</v>
      </c>
      <c s="150" r="F11075"/>
    </row>
    <row r="11076">
      <c s="113" r="A11076">
        <v>223466002401</v>
      </c>
      <c t="s" s="136" r="B11076">
        <v>6941</v>
      </c>
      <c t="s" s="136" r="C11076">
        <v>6800</v>
      </c>
      <c t="s" s="136" r="D11076">
        <v>6800</v>
      </c>
      <c t="s" s="136" r="E11076">
        <v>14848</v>
      </c>
      <c s="150" r="F11076"/>
    </row>
    <row r="11077">
      <c s="113" r="A11077">
        <v>223466002711</v>
      </c>
      <c t="s" s="136" r="B11077">
        <v>6941</v>
      </c>
      <c t="s" s="136" r="C11077">
        <v>6800</v>
      </c>
      <c t="s" s="136" r="D11077">
        <v>6800</v>
      </c>
      <c t="s" s="136" r="E11077">
        <v>14849</v>
      </c>
      <c s="150" r="F11077"/>
    </row>
    <row r="11078">
      <c s="113" r="A11078">
        <v>223466002738</v>
      </c>
      <c t="s" s="136" r="B11078">
        <v>6941</v>
      </c>
      <c t="s" s="136" r="C11078">
        <v>6800</v>
      </c>
      <c t="s" s="136" r="D11078">
        <v>6800</v>
      </c>
      <c t="s" s="136" r="E11078">
        <v>14850</v>
      </c>
      <c s="150" r="F11078"/>
    </row>
    <row r="11079">
      <c s="113" r="A11079">
        <v>223466002967</v>
      </c>
      <c t="s" s="136" r="B11079">
        <v>6941</v>
      </c>
      <c t="s" s="136" r="C11079">
        <v>6800</v>
      </c>
      <c t="s" s="136" r="D11079">
        <v>6800</v>
      </c>
      <c t="s" s="136" r="E11079">
        <v>14805</v>
      </c>
      <c s="150" r="F11079"/>
    </row>
    <row r="11080">
      <c s="113" r="A11080">
        <v>223466002479</v>
      </c>
      <c t="s" s="136" r="B11080">
        <v>6941</v>
      </c>
      <c t="s" s="136" r="C11080">
        <v>6800</v>
      </c>
      <c t="s" s="136" r="D11080">
        <v>6800</v>
      </c>
      <c t="s" s="136" r="E11080">
        <v>2800</v>
      </c>
      <c s="150" r="F11080"/>
    </row>
    <row r="11081">
      <c s="113" r="A11081">
        <v>423466002800</v>
      </c>
      <c t="s" s="136" r="B11081">
        <v>6941</v>
      </c>
      <c t="s" s="136" r="C11081">
        <v>6800</v>
      </c>
      <c t="s" s="136" r="D11081">
        <v>6800</v>
      </c>
      <c t="s" s="136" r="E11081">
        <v>14851</v>
      </c>
      <c s="150" r="F11081"/>
    </row>
    <row r="11082">
      <c s="113" r="A11082">
        <v>223466000018</v>
      </c>
      <c t="s" s="136" r="B11082">
        <v>14815</v>
      </c>
      <c t="s" s="136" r="C11082">
        <v>6800</v>
      </c>
      <c t="s" s="136" r="D11082">
        <v>6800</v>
      </c>
      <c t="s" s="136" r="E11082">
        <v>14852</v>
      </c>
      <c s="150" r="F11082"/>
    </row>
    <row r="11083">
      <c s="113" r="A11083">
        <v>223466002177</v>
      </c>
      <c t="s" s="136" r="B11083">
        <v>14815</v>
      </c>
      <c t="s" s="136" r="C11083">
        <v>6800</v>
      </c>
      <c t="s" s="136" r="D11083">
        <v>6800</v>
      </c>
      <c t="s" s="136" r="E11083">
        <v>14853</v>
      </c>
      <c s="150" r="F11083"/>
    </row>
    <row r="11084">
      <c s="113" r="A11084">
        <v>223466002410</v>
      </c>
      <c t="s" s="136" r="B11084">
        <v>14815</v>
      </c>
      <c t="s" s="136" r="C11084">
        <v>6800</v>
      </c>
      <c t="s" s="136" r="D11084">
        <v>6800</v>
      </c>
      <c t="s" s="136" r="E11084">
        <v>14854</v>
      </c>
      <c s="150" r="F11084"/>
    </row>
    <row r="11085">
      <c s="113" r="A11085">
        <v>223466002541</v>
      </c>
      <c t="s" s="136" r="B11085">
        <v>14815</v>
      </c>
      <c t="s" s="136" r="C11085">
        <v>6800</v>
      </c>
      <c t="s" s="136" r="D11085">
        <v>6800</v>
      </c>
      <c t="s" s="136" r="E11085">
        <v>2801</v>
      </c>
      <c s="150" r="F11085"/>
    </row>
    <row r="11086">
      <c s="113" r="A11086">
        <v>223466003106</v>
      </c>
      <c t="s" s="136" r="B11086">
        <v>14815</v>
      </c>
      <c t="s" s="136" r="C11086">
        <v>6800</v>
      </c>
      <c t="s" s="136" r="D11086">
        <v>6800</v>
      </c>
      <c t="s" s="136" r="E11086">
        <v>14855</v>
      </c>
      <c s="150" r="F11086"/>
    </row>
    <row r="11087">
      <c s="113" r="A11087">
        <v>423466000882</v>
      </c>
      <c t="s" s="136" r="B11087">
        <v>14815</v>
      </c>
      <c t="s" s="136" r="C11087">
        <v>6800</v>
      </c>
      <c t="s" s="136" r="D11087">
        <v>6800</v>
      </c>
      <c t="s" s="136" r="E11087">
        <v>14856</v>
      </c>
      <c s="150" r="F11087"/>
    </row>
    <row r="11088">
      <c s="113" r="A11088">
        <v>423466000939</v>
      </c>
      <c t="s" s="136" r="B11088">
        <v>14815</v>
      </c>
      <c t="s" s="136" r="C11088">
        <v>6800</v>
      </c>
      <c t="s" s="136" r="D11088">
        <v>6800</v>
      </c>
      <c t="s" s="136" r="E11088">
        <v>14857</v>
      </c>
      <c s="150" r="F11088"/>
    </row>
    <row r="11089">
      <c s="113" r="A11089">
        <v>423466001161</v>
      </c>
      <c t="s" s="136" r="B11089">
        <v>14815</v>
      </c>
      <c t="s" s="136" r="C11089">
        <v>6800</v>
      </c>
      <c t="s" s="136" r="D11089">
        <v>6800</v>
      </c>
      <c t="s" s="136" r="E11089">
        <v>14858</v>
      </c>
      <c s="150" r="F11089"/>
    </row>
    <row r="11090">
      <c s="113" r="A11090">
        <v>223466000921</v>
      </c>
      <c t="s" s="136" r="B11090">
        <v>6941</v>
      </c>
      <c t="s" s="136" r="C11090">
        <v>6800</v>
      </c>
      <c t="s" s="136" r="D11090">
        <v>6800</v>
      </c>
      <c t="s" s="136" r="E11090">
        <v>14859</v>
      </c>
      <c s="150" r="F11090"/>
    </row>
    <row r="11091">
      <c s="113" r="A11091">
        <v>223466002584</v>
      </c>
      <c t="s" s="136" r="B11091">
        <v>6941</v>
      </c>
      <c t="s" s="136" r="C11091">
        <v>6800</v>
      </c>
      <c t="s" s="136" r="D11091">
        <v>6800</v>
      </c>
      <c t="s" s="136" r="E11091">
        <v>14860</v>
      </c>
      <c s="150" r="F11091"/>
    </row>
    <row r="11092">
      <c s="113" r="A11092">
        <v>223466002649</v>
      </c>
      <c t="s" s="136" r="B11092">
        <v>6941</v>
      </c>
      <c t="s" s="136" r="C11092">
        <v>6800</v>
      </c>
      <c t="s" s="136" r="D11092">
        <v>6800</v>
      </c>
      <c t="s" s="136" r="E11092">
        <v>14861</v>
      </c>
      <c s="150" r="F11092"/>
    </row>
    <row r="11093">
      <c s="113" r="A11093">
        <v>223466002819</v>
      </c>
      <c t="s" s="136" r="B11093">
        <v>6941</v>
      </c>
      <c t="s" s="136" r="C11093">
        <v>6800</v>
      </c>
      <c t="s" s="136" r="D11093">
        <v>6800</v>
      </c>
      <c t="s" s="136" r="E11093">
        <v>14862</v>
      </c>
      <c s="150" r="F11093"/>
    </row>
    <row r="11094">
      <c s="113" r="A11094">
        <v>223466002827</v>
      </c>
      <c t="s" s="136" r="B11094">
        <v>6941</v>
      </c>
      <c t="s" s="136" r="C11094">
        <v>6800</v>
      </c>
      <c t="s" s="136" r="D11094">
        <v>6800</v>
      </c>
      <c t="s" s="136" r="E11094">
        <v>14863</v>
      </c>
      <c s="150" r="F11094"/>
    </row>
    <row r="11095">
      <c s="113" r="A11095">
        <v>223466003131</v>
      </c>
      <c t="s" s="136" r="B11095">
        <v>6941</v>
      </c>
      <c t="s" s="136" r="C11095">
        <v>6800</v>
      </c>
      <c t="s" s="136" r="D11095">
        <v>6800</v>
      </c>
      <c t="s" s="136" r="E11095">
        <v>14864</v>
      </c>
      <c s="150" r="F11095"/>
    </row>
    <row r="11096">
      <c s="113" r="A11096">
        <v>223466000026</v>
      </c>
      <c t="s" s="136" r="B11096">
        <v>14815</v>
      </c>
      <c t="s" s="136" r="C11096">
        <v>6800</v>
      </c>
      <c t="s" s="136" r="D11096">
        <v>6800</v>
      </c>
      <c t="s" s="136" r="E11096">
        <v>14865</v>
      </c>
      <c s="150" r="F11096"/>
    </row>
    <row r="11097">
      <c s="113" r="A11097">
        <v>223466000140</v>
      </c>
      <c t="s" s="136" r="B11097">
        <v>14815</v>
      </c>
      <c t="s" s="136" r="C11097">
        <v>6800</v>
      </c>
      <c t="s" s="136" r="D11097">
        <v>6800</v>
      </c>
      <c t="s" s="136" r="E11097">
        <v>14866</v>
      </c>
      <c s="150" r="F11097"/>
    </row>
    <row r="11098">
      <c s="113" r="A11098">
        <v>223466002789</v>
      </c>
      <c t="s" s="136" r="B11098">
        <v>14815</v>
      </c>
      <c t="s" s="136" r="C11098">
        <v>6800</v>
      </c>
      <c t="s" s="136" r="D11098">
        <v>6800</v>
      </c>
      <c t="s" s="136" r="E11098">
        <v>14867</v>
      </c>
      <c s="150" r="F11098"/>
    </row>
    <row r="11099">
      <c s="113" r="A11099">
        <v>223466003041</v>
      </c>
      <c t="s" s="136" r="B11099">
        <v>14815</v>
      </c>
      <c t="s" s="136" r="C11099">
        <v>6800</v>
      </c>
      <c t="s" s="136" r="D11099">
        <v>6800</v>
      </c>
      <c t="s" s="136" r="E11099">
        <v>2803</v>
      </c>
      <c s="150" r="F11099"/>
    </row>
    <row r="11100">
      <c s="113" r="A11100">
        <v>223466003467</v>
      </c>
      <c t="s" s="136" r="B11100">
        <v>14815</v>
      </c>
      <c t="s" s="136" r="C11100">
        <v>6800</v>
      </c>
      <c t="s" s="136" r="D11100">
        <v>6800</v>
      </c>
      <c t="s" s="136" r="E11100">
        <v>14868</v>
      </c>
      <c s="150" r="F11100"/>
    </row>
    <row r="11101">
      <c s="113" r="A11101">
        <v>323466003038</v>
      </c>
      <c t="s" s="136" r="B11101">
        <v>14815</v>
      </c>
      <c t="s" s="136" r="C11101">
        <v>6800</v>
      </c>
      <c t="s" s="136" r="D11101">
        <v>6800</v>
      </c>
      <c t="s" s="136" r="E11101">
        <v>14869</v>
      </c>
      <c s="150" r="F11101"/>
    </row>
    <row r="11102">
      <c s="113" r="A11102">
        <v>223466000042</v>
      </c>
      <c t="s" s="136" r="B11102">
        <v>6941</v>
      </c>
      <c t="s" s="136" r="C11102">
        <v>6800</v>
      </c>
      <c t="s" s="136" r="D11102">
        <v>6800</v>
      </c>
      <c t="s" s="136" r="E11102">
        <v>5598</v>
      </c>
      <c s="150" r="F11102"/>
    </row>
    <row r="11103">
      <c s="113" r="A11103">
        <v>223466002894</v>
      </c>
      <c t="s" s="136" r="B11103">
        <v>6941</v>
      </c>
      <c t="s" s="136" r="C11103">
        <v>6800</v>
      </c>
      <c t="s" s="136" r="D11103">
        <v>6800</v>
      </c>
      <c t="s" s="136" r="E11103">
        <v>14870</v>
      </c>
      <c s="150" r="F11103"/>
    </row>
    <row r="11104">
      <c s="113" r="A11104">
        <v>223466003092</v>
      </c>
      <c t="s" s="136" r="B11104">
        <v>6941</v>
      </c>
      <c t="s" s="136" r="C11104">
        <v>6800</v>
      </c>
      <c t="s" s="136" r="D11104">
        <v>6800</v>
      </c>
      <c t="s" s="136" r="E11104">
        <v>2804</v>
      </c>
      <c s="150" r="F11104"/>
    </row>
    <row r="11105">
      <c s="113" r="A11105">
        <v>223466003513</v>
      </c>
      <c t="s" s="136" r="B11105">
        <v>6941</v>
      </c>
      <c t="s" s="136" r="C11105">
        <v>6800</v>
      </c>
      <c t="s" s="136" r="D11105">
        <v>6800</v>
      </c>
      <c t="s" s="136" r="E11105">
        <v>9188</v>
      </c>
      <c s="150" r="F11105"/>
    </row>
    <row r="11106">
      <c s="113" r="A11106">
        <v>423466002087</v>
      </c>
      <c t="s" s="136" r="B11106">
        <v>6941</v>
      </c>
      <c t="s" s="136" r="C11106">
        <v>6800</v>
      </c>
      <c t="s" s="136" r="D11106">
        <v>6800</v>
      </c>
      <c t="s" s="136" r="E11106">
        <v>14871</v>
      </c>
      <c s="150" r="F11106"/>
    </row>
    <row r="11107">
      <c s="113" r="A11107">
        <v>423466002141</v>
      </c>
      <c t="s" s="136" r="B11107">
        <v>6941</v>
      </c>
      <c t="s" s="136" r="C11107">
        <v>6800</v>
      </c>
      <c t="s" s="136" r="D11107">
        <v>6800</v>
      </c>
      <c t="s" s="136" r="E11107">
        <v>14872</v>
      </c>
      <c s="150" r="F11107"/>
    </row>
    <row r="11108">
      <c s="113" r="A11108">
        <v>223466002614</v>
      </c>
      <c t="s" s="136" r="B11108">
        <v>14815</v>
      </c>
      <c t="s" s="136" r="C11108">
        <v>6800</v>
      </c>
      <c t="s" s="136" r="D11108">
        <v>6800</v>
      </c>
      <c t="s" s="136" r="E11108">
        <v>14873</v>
      </c>
      <c s="150" r="F11108"/>
    </row>
    <row r="11109">
      <c s="113" r="A11109">
        <v>223466003165</v>
      </c>
      <c t="s" s="136" r="B11109">
        <v>14815</v>
      </c>
      <c t="s" s="136" r="C11109">
        <v>6800</v>
      </c>
      <c t="s" s="136" r="D11109">
        <v>6800</v>
      </c>
      <c t="s" s="136" r="E11109">
        <v>11597</v>
      </c>
      <c s="150" r="F11109"/>
    </row>
    <row r="11110">
      <c s="113" r="A11110">
        <v>223500000278</v>
      </c>
      <c t="s" s="136" r="B11110">
        <v>6954</v>
      </c>
      <c t="s" s="136" r="C11110">
        <v>6800</v>
      </c>
      <c t="s" s="136" r="D11110">
        <v>6800</v>
      </c>
      <c t="s" s="136" r="E11110">
        <v>14874</v>
      </c>
      <c s="150" r="F11110"/>
    </row>
    <row r="11111">
      <c s="113" r="A11111">
        <v>223500000308</v>
      </c>
      <c t="s" s="136" r="B11111">
        <v>6954</v>
      </c>
      <c t="s" s="136" r="C11111">
        <v>6800</v>
      </c>
      <c t="s" s="136" r="D11111">
        <v>6800</v>
      </c>
      <c t="s" s="136" r="E11111">
        <v>14875</v>
      </c>
      <c s="150" r="F11111"/>
    </row>
    <row r="11112">
      <c s="113" r="A11112">
        <v>223500000324</v>
      </c>
      <c t="s" s="136" r="B11112">
        <v>6954</v>
      </c>
      <c t="s" s="136" r="C11112">
        <v>6800</v>
      </c>
      <c t="s" s="136" r="D11112">
        <v>6800</v>
      </c>
      <c t="s" s="136" r="E11112">
        <v>14876</v>
      </c>
      <c s="150" r="F11112"/>
    </row>
    <row r="11113">
      <c s="113" r="A11113">
        <v>223500000391</v>
      </c>
      <c t="s" s="136" r="B11113">
        <v>6954</v>
      </c>
      <c t="s" s="136" r="C11113">
        <v>6800</v>
      </c>
      <c t="s" s="136" r="D11113">
        <v>6800</v>
      </c>
      <c t="s" s="136" r="E11113">
        <v>14877</v>
      </c>
      <c s="150" r="F11113"/>
    </row>
    <row r="11114">
      <c s="113" r="A11114">
        <v>223500000472</v>
      </c>
      <c t="s" s="136" r="B11114">
        <v>6954</v>
      </c>
      <c t="s" s="136" r="C11114">
        <v>6800</v>
      </c>
      <c t="s" s="136" r="D11114">
        <v>6800</v>
      </c>
      <c t="s" s="136" r="E11114">
        <v>14878</v>
      </c>
      <c s="150" r="F11114"/>
    </row>
    <row r="11115">
      <c s="113" r="A11115">
        <v>223500000634</v>
      </c>
      <c t="s" s="136" r="B11115">
        <v>6954</v>
      </c>
      <c t="s" s="136" r="C11115">
        <v>6800</v>
      </c>
      <c t="s" s="136" r="D11115">
        <v>6800</v>
      </c>
      <c t="s" s="136" r="E11115">
        <v>14843</v>
      </c>
      <c s="150" r="F11115"/>
    </row>
    <row r="11116">
      <c s="113" r="A11116">
        <v>223500000316</v>
      </c>
      <c t="s" s="136" r="B11116">
        <v>6954</v>
      </c>
      <c t="s" s="136" r="C11116">
        <v>6800</v>
      </c>
      <c t="s" s="136" r="D11116">
        <v>6800</v>
      </c>
      <c t="s" s="136" r="E11116">
        <v>14805</v>
      </c>
      <c s="150" r="F11116"/>
    </row>
    <row r="11117">
      <c s="113" r="A11117">
        <v>223500000332</v>
      </c>
      <c t="s" s="136" r="B11117">
        <v>6954</v>
      </c>
      <c t="s" s="136" r="C11117">
        <v>6800</v>
      </c>
      <c t="s" s="136" r="D11117">
        <v>6800</v>
      </c>
      <c t="s" s="136" r="E11117">
        <v>14879</v>
      </c>
      <c s="150" r="F11117"/>
    </row>
    <row r="11118">
      <c s="113" r="A11118">
        <v>223500000341</v>
      </c>
      <c t="s" s="136" r="B11118">
        <v>6954</v>
      </c>
      <c t="s" s="136" r="C11118">
        <v>6800</v>
      </c>
      <c t="s" s="136" r="D11118">
        <v>6800</v>
      </c>
      <c t="s" s="136" r="E11118">
        <v>2808</v>
      </c>
      <c s="150" r="F11118"/>
    </row>
    <row r="11119">
      <c s="113" r="A11119">
        <v>223500000618</v>
      </c>
      <c t="s" s="136" r="B11119">
        <v>6954</v>
      </c>
      <c t="s" s="136" r="C11119">
        <v>6800</v>
      </c>
      <c t="s" s="136" r="D11119">
        <v>6800</v>
      </c>
      <c t="s" s="136" r="E11119">
        <v>14880</v>
      </c>
      <c s="150" r="F11119"/>
    </row>
    <row r="11120">
      <c s="113" r="A11120">
        <v>223500000880</v>
      </c>
      <c t="s" s="136" r="B11120">
        <v>6954</v>
      </c>
      <c t="s" s="136" r="C11120">
        <v>6800</v>
      </c>
      <c t="s" s="136" r="D11120">
        <v>6800</v>
      </c>
      <c t="s" s="136" r="E11120">
        <v>14881</v>
      </c>
      <c s="150" r="F11120"/>
    </row>
    <row r="11121">
      <c s="113" r="A11121">
        <v>223500000286</v>
      </c>
      <c t="s" s="136" r="B11121">
        <v>6954</v>
      </c>
      <c t="s" s="136" r="C11121">
        <v>6800</v>
      </c>
      <c t="s" s="136" r="D11121">
        <v>6800</v>
      </c>
      <c t="s" s="136" r="E11121">
        <v>14882</v>
      </c>
      <c s="150" r="F11121"/>
    </row>
    <row r="11122">
      <c s="113" r="A11122">
        <v>223500000375</v>
      </c>
      <c t="s" s="136" r="B11122">
        <v>6954</v>
      </c>
      <c t="s" s="136" r="C11122">
        <v>6800</v>
      </c>
      <c t="s" s="136" r="D11122">
        <v>6800</v>
      </c>
      <c t="s" s="136" r="E11122">
        <v>14883</v>
      </c>
      <c s="150" r="F11122"/>
    </row>
    <row r="11123">
      <c s="113" r="A11123">
        <v>223500000626</v>
      </c>
      <c t="s" s="136" r="B11123">
        <v>6954</v>
      </c>
      <c t="s" s="136" r="C11123">
        <v>6800</v>
      </c>
      <c t="s" s="136" r="D11123">
        <v>6800</v>
      </c>
      <c t="s" s="136" r="E11123">
        <v>14884</v>
      </c>
      <c s="150" r="F11123"/>
    </row>
    <row r="11124">
      <c s="113" r="A11124">
        <v>223500000359</v>
      </c>
      <c t="s" s="136" r="B11124">
        <v>6954</v>
      </c>
      <c t="s" s="136" r="C11124">
        <v>6800</v>
      </c>
      <c t="s" s="136" r="D11124">
        <v>6800</v>
      </c>
      <c t="s" s="136" r="E11124">
        <v>14885</v>
      </c>
      <c s="150" r="F11124"/>
    </row>
    <row r="11125">
      <c s="113" r="A11125">
        <v>223500000405</v>
      </c>
      <c t="s" s="136" r="B11125">
        <v>6954</v>
      </c>
      <c t="s" s="136" r="C11125">
        <v>6800</v>
      </c>
      <c t="s" s="136" r="D11125">
        <v>6800</v>
      </c>
      <c t="s" s="136" r="E11125">
        <v>2810</v>
      </c>
      <c s="150" r="F11125"/>
    </row>
    <row r="11126">
      <c s="113" r="A11126">
        <v>223500000677</v>
      </c>
      <c t="s" s="136" r="B11126">
        <v>6954</v>
      </c>
      <c t="s" s="136" r="C11126">
        <v>6800</v>
      </c>
      <c t="s" s="136" r="D11126">
        <v>6800</v>
      </c>
      <c t="s" s="136" r="E11126">
        <v>14886</v>
      </c>
      <c s="150" r="F11126"/>
    </row>
    <row r="11127">
      <c s="113" r="A11127">
        <v>223500000413</v>
      </c>
      <c t="s" s="136" r="B11127">
        <v>6954</v>
      </c>
      <c t="s" s="136" r="C11127">
        <v>6800</v>
      </c>
      <c t="s" s="136" r="D11127">
        <v>6800</v>
      </c>
      <c t="s" s="136" r="E11127">
        <v>14887</v>
      </c>
      <c s="150" r="F11127"/>
    </row>
    <row r="11128">
      <c s="113" r="A11128">
        <v>223500000847</v>
      </c>
      <c t="s" s="136" r="B11128">
        <v>6954</v>
      </c>
      <c t="s" s="136" r="C11128">
        <v>6800</v>
      </c>
      <c t="s" s="136" r="D11128">
        <v>6800</v>
      </c>
      <c t="s" s="136" r="E11128">
        <v>14888</v>
      </c>
      <c s="150" r="F11128"/>
    </row>
    <row r="11129">
      <c s="113" r="A11129">
        <v>223500000421</v>
      </c>
      <c t="s" s="136" r="B11129">
        <v>6954</v>
      </c>
      <c t="s" s="136" r="C11129">
        <v>6800</v>
      </c>
      <c t="s" s="136" r="D11129">
        <v>6800</v>
      </c>
      <c t="s" s="136" r="E11129">
        <v>14889</v>
      </c>
      <c s="150" r="F11129"/>
    </row>
    <row r="11130">
      <c s="113" r="A11130">
        <v>223500000464</v>
      </c>
      <c t="s" s="136" r="B11130">
        <v>6954</v>
      </c>
      <c t="s" s="136" r="C11130">
        <v>6800</v>
      </c>
      <c t="s" s="136" r="D11130">
        <v>6800</v>
      </c>
      <c t="s" s="136" r="E11130">
        <v>14890</v>
      </c>
      <c s="150" r="F11130"/>
    </row>
    <row r="11131">
      <c s="113" r="A11131">
        <v>223500000481</v>
      </c>
      <c t="s" s="136" r="B11131">
        <v>6954</v>
      </c>
      <c t="s" s="136" r="C11131">
        <v>6800</v>
      </c>
      <c t="s" s="136" r="D11131">
        <v>6800</v>
      </c>
      <c t="s" s="136" r="E11131">
        <v>14891</v>
      </c>
      <c s="150" r="F11131"/>
    </row>
    <row r="11132">
      <c s="113" r="A11132">
        <v>223500000251</v>
      </c>
      <c t="s" s="136" r="B11132">
        <v>6954</v>
      </c>
      <c t="s" s="136" r="C11132">
        <v>6800</v>
      </c>
      <c t="s" s="136" r="D11132">
        <v>6800</v>
      </c>
      <c t="s" s="136" r="E11132">
        <v>14892</v>
      </c>
      <c s="150" r="F11132"/>
    </row>
    <row r="11133">
      <c s="113" r="A11133">
        <v>223500000588</v>
      </c>
      <c t="s" s="136" r="B11133">
        <v>6954</v>
      </c>
      <c t="s" s="136" r="C11133">
        <v>6800</v>
      </c>
      <c t="s" s="136" r="D11133">
        <v>6800</v>
      </c>
      <c t="s" s="136" r="E11133">
        <v>14893</v>
      </c>
      <c s="150" r="F11133"/>
    </row>
    <row r="11134">
      <c s="113" r="A11134">
        <v>223500000227</v>
      </c>
      <c t="s" s="136" r="B11134">
        <v>6954</v>
      </c>
      <c t="s" s="136" r="C11134">
        <v>6800</v>
      </c>
      <c t="s" s="136" r="D11134">
        <v>6800</v>
      </c>
      <c t="s" s="136" r="E11134">
        <v>14894</v>
      </c>
      <c s="150" r="F11134"/>
    </row>
    <row r="11135">
      <c s="113" r="A11135">
        <v>223500000758</v>
      </c>
      <c t="s" s="136" r="B11135">
        <v>6954</v>
      </c>
      <c t="s" s="136" r="C11135">
        <v>6800</v>
      </c>
      <c t="s" s="136" r="D11135">
        <v>6800</v>
      </c>
      <c t="s" s="136" r="E11135">
        <v>14895</v>
      </c>
      <c s="150" r="F11135"/>
    </row>
    <row r="11136">
      <c s="113" r="A11136">
        <v>223500000782</v>
      </c>
      <c t="s" s="136" r="B11136">
        <v>6954</v>
      </c>
      <c t="s" s="136" r="C11136">
        <v>6800</v>
      </c>
      <c t="s" s="136" r="D11136">
        <v>6800</v>
      </c>
      <c t="s" s="136" r="E11136">
        <v>14896</v>
      </c>
      <c s="150" r="F11136"/>
    </row>
    <row r="11137">
      <c s="113" r="A11137">
        <v>223500000855</v>
      </c>
      <c t="s" s="136" r="B11137">
        <v>6954</v>
      </c>
      <c t="s" s="136" r="C11137">
        <v>6800</v>
      </c>
      <c t="s" s="136" r="D11137">
        <v>6800</v>
      </c>
      <c t="s" s="136" r="E11137">
        <v>14897</v>
      </c>
      <c s="150" r="F11137"/>
    </row>
    <row r="11138">
      <c s="113" r="A11138">
        <v>223500000235</v>
      </c>
      <c t="s" s="136" r="B11138">
        <v>6954</v>
      </c>
      <c t="s" s="136" r="C11138">
        <v>6800</v>
      </c>
      <c t="s" s="136" r="D11138">
        <v>6800</v>
      </c>
      <c t="s" s="136" r="E11138">
        <v>14898</v>
      </c>
      <c s="150" r="F11138"/>
    </row>
    <row r="11139">
      <c s="113" r="A11139">
        <v>223500000821</v>
      </c>
      <c t="s" s="136" r="B11139">
        <v>6954</v>
      </c>
      <c t="s" s="136" r="C11139">
        <v>6800</v>
      </c>
      <c t="s" s="136" r="D11139">
        <v>6800</v>
      </c>
      <c t="s" s="136" r="E11139">
        <v>14899</v>
      </c>
      <c s="150" r="F11139"/>
    </row>
    <row r="11140">
      <c s="113" r="A11140">
        <v>223500000863</v>
      </c>
      <c t="s" s="136" r="B11140">
        <v>6954</v>
      </c>
      <c t="s" s="136" r="C11140">
        <v>6800</v>
      </c>
      <c t="s" s="136" r="D11140">
        <v>6800</v>
      </c>
      <c t="s" s="136" r="E11140">
        <v>14900</v>
      </c>
      <c s="150" r="F11140"/>
    </row>
    <row r="11141">
      <c s="113" r="A11141">
        <v>223500000448</v>
      </c>
      <c t="s" s="136" r="B11141">
        <v>6954</v>
      </c>
      <c t="s" s="136" r="C11141">
        <v>6800</v>
      </c>
      <c t="s" s="136" r="D11141">
        <v>6800</v>
      </c>
      <c t="s" s="136" r="E11141">
        <v>14901</v>
      </c>
      <c s="150" r="F11141"/>
    </row>
    <row r="11142">
      <c s="113" r="A11142">
        <v>223500000731</v>
      </c>
      <c t="s" s="136" r="B11142">
        <v>6954</v>
      </c>
      <c t="s" s="136" r="C11142">
        <v>6800</v>
      </c>
      <c t="s" s="136" r="D11142">
        <v>6800</v>
      </c>
      <c t="s" s="136" r="E11142">
        <v>14902</v>
      </c>
      <c s="150" r="F11142"/>
    </row>
    <row r="11143">
      <c s="113" r="A11143">
        <v>223500000766</v>
      </c>
      <c t="s" s="136" r="B11143">
        <v>6954</v>
      </c>
      <c t="s" s="136" r="C11143">
        <v>6800</v>
      </c>
      <c t="s" s="136" r="D11143">
        <v>6800</v>
      </c>
      <c t="s" s="136" r="E11143">
        <v>14903</v>
      </c>
      <c s="150" r="F11143"/>
    </row>
    <row r="11144">
      <c s="113" r="A11144">
        <v>223500000812</v>
      </c>
      <c t="s" s="136" r="B11144">
        <v>6954</v>
      </c>
      <c t="s" s="136" r="C11144">
        <v>6800</v>
      </c>
      <c t="s" s="136" r="D11144">
        <v>6800</v>
      </c>
      <c t="s" s="136" r="E11144">
        <v>14494</v>
      </c>
      <c s="150" r="F11144"/>
    </row>
    <row r="11145">
      <c s="113" r="A11145">
        <v>223500000871</v>
      </c>
      <c t="s" s="136" r="B11145">
        <v>6954</v>
      </c>
      <c t="s" s="136" r="C11145">
        <v>6800</v>
      </c>
      <c t="s" s="136" r="D11145">
        <v>6800</v>
      </c>
      <c t="s" s="136" r="E11145">
        <v>2817</v>
      </c>
      <c s="150" r="F11145"/>
    </row>
    <row r="11146">
      <c s="113" r="A11146">
        <v>223555000021</v>
      </c>
      <c t="s" s="136" r="B11146">
        <v>6959</v>
      </c>
      <c t="s" s="136" r="C11146">
        <v>6800</v>
      </c>
      <c t="s" s="136" r="D11146">
        <v>6800</v>
      </c>
      <c t="s" s="136" r="E11146">
        <v>2818</v>
      </c>
      <c s="150" r="F11146"/>
    </row>
    <row r="11147">
      <c s="113" r="A11147">
        <v>223555000111</v>
      </c>
      <c t="s" s="136" r="B11147">
        <v>6959</v>
      </c>
      <c t="s" s="136" r="C11147">
        <v>6800</v>
      </c>
      <c t="s" s="136" r="D11147">
        <v>6800</v>
      </c>
      <c t="s" s="136" r="E11147">
        <v>10780</v>
      </c>
      <c s="150" r="F11147"/>
    </row>
    <row r="11148">
      <c s="113" r="A11148">
        <v>223555001052</v>
      </c>
      <c t="s" s="136" r="B11148">
        <v>6959</v>
      </c>
      <c t="s" s="136" r="C11148">
        <v>6800</v>
      </c>
      <c t="s" s="136" r="D11148">
        <v>6800</v>
      </c>
      <c t="s" s="136" r="E11148">
        <v>7441</v>
      </c>
      <c s="150" r="F11148"/>
    </row>
    <row r="11149">
      <c s="113" r="A11149">
        <v>223555001877</v>
      </c>
      <c t="s" s="136" r="B11149">
        <v>6959</v>
      </c>
      <c t="s" s="136" r="C11149">
        <v>6800</v>
      </c>
      <c t="s" s="136" r="D11149">
        <v>6800</v>
      </c>
      <c t="s" s="136" r="E11149">
        <v>14904</v>
      </c>
      <c s="150" r="F11149"/>
    </row>
    <row r="11150">
      <c s="113" r="A11150">
        <v>223555000064</v>
      </c>
      <c t="s" s="136" r="B11150">
        <v>6959</v>
      </c>
      <c t="s" s="136" r="C11150">
        <v>6800</v>
      </c>
      <c t="s" s="136" r="D11150">
        <v>6800</v>
      </c>
      <c t="s" s="136" r="E11150">
        <v>2819</v>
      </c>
      <c s="150" r="F11150"/>
    </row>
    <row r="11151">
      <c s="113" r="A11151">
        <v>223555000374</v>
      </c>
      <c t="s" s="136" r="B11151">
        <v>6959</v>
      </c>
      <c t="s" s="136" r="C11151">
        <v>6800</v>
      </c>
      <c t="s" s="136" r="D11151">
        <v>6800</v>
      </c>
      <c t="s" s="136" r="E11151">
        <v>14905</v>
      </c>
      <c s="150" r="F11151"/>
    </row>
    <row r="11152">
      <c s="113" r="A11152">
        <v>223555001869</v>
      </c>
      <c t="s" s="136" r="B11152">
        <v>6959</v>
      </c>
      <c t="s" s="136" r="C11152">
        <v>6800</v>
      </c>
      <c t="s" s="136" r="D11152">
        <v>6800</v>
      </c>
      <c t="s" s="136" r="E11152">
        <v>14906</v>
      </c>
      <c s="150" r="F11152"/>
    </row>
    <row r="11153">
      <c s="113" r="A11153">
        <v>223555000056</v>
      </c>
      <c t="s" s="136" r="B11153">
        <v>6959</v>
      </c>
      <c t="s" s="136" r="C11153">
        <v>6800</v>
      </c>
      <c t="s" s="136" r="D11153">
        <v>6800</v>
      </c>
      <c t="s" s="136" r="E11153">
        <v>14907</v>
      </c>
      <c s="150" r="F11153"/>
    </row>
    <row r="11154">
      <c s="113" r="A11154">
        <v>223555000102</v>
      </c>
      <c t="s" s="136" r="B11154">
        <v>6959</v>
      </c>
      <c t="s" s="136" r="C11154">
        <v>6800</v>
      </c>
      <c t="s" s="136" r="D11154">
        <v>6800</v>
      </c>
      <c t="s" s="136" r="E11154">
        <v>2820</v>
      </c>
      <c s="150" r="F11154"/>
    </row>
    <row r="11155">
      <c s="113" r="A11155">
        <v>223555000285</v>
      </c>
      <c t="s" s="136" r="B11155">
        <v>6959</v>
      </c>
      <c t="s" s="136" r="C11155">
        <v>6800</v>
      </c>
      <c t="s" s="136" r="D11155">
        <v>6800</v>
      </c>
      <c t="s" s="136" r="E11155">
        <v>14908</v>
      </c>
      <c s="150" r="F11155"/>
    </row>
    <row r="11156">
      <c s="113" r="A11156">
        <v>223555001443</v>
      </c>
      <c t="s" s="136" r="B11156">
        <v>6959</v>
      </c>
      <c t="s" s="136" r="C11156">
        <v>6800</v>
      </c>
      <c t="s" s="136" r="D11156">
        <v>6800</v>
      </c>
      <c t="s" s="136" r="E11156">
        <v>14909</v>
      </c>
      <c s="150" r="F11156"/>
    </row>
    <row r="11157">
      <c s="113" r="A11157">
        <v>223555001451</v>
      </c>
      <c t="s" s="136" r="B11157">
        <v>6959</v>
      </c>
      <c t="s" s="136" r="C11157">
        <v>6800</v>
      </c>
      <c t="s" s="136" r="D11157">
        <v>6800</v>
      </c>
      <c t="s" s="136" r="E11157">
        <v>14910</v>
      </c>
      <c s="150" r="F11157"/>
    </row>
    <row r="11158">
      <c s="113" r="A11158">
        <v>223555001893</v>
      </c>
      <c t="s" s="136" r="B11158">
        <v>6959</v>
      </c>
      <c t="s" s="136" r="C11158">
        <v>6800</v>
      </c>
      <c t="s" s="136" r="D11158">
        <v>6800</v>
      </c>
      <c t="s" s="136" r="E11158">
        <v>14911</v>
      </c>
      <c s="150" r="F11158"/>
    </row>
    <row r="11159">
      <c s="113" r="A11159">
        <v>223555001907</v>
      </c>
      <c t="s" s="136" r="B11159">
        <v>6959</v>
      </c>
      <c t="s" s="136" r="C11159">
        <v>6800</v>
      </c>
      <c t="s" s="136" r="D11159">
        <v>6800</v>
      </c>
      <c t="s" s="136" r="E11159">
        <v>14912</v>
      </c>
      <c s="150" r="F11159"/>
    </row>
    <row r="11160">
      <c s="113" r="A11160">
        <v>223555001982</v>
      </c>
      <c t="s" s="136" r="B11160">
        <v>6959</v>
      </c>
      <c t="s" s="136" r="C11160">
        <v>6800</v>
      </c>
      <c t="s" s="136" r="D11160">
        <v>6800</v>
      </c>
      <c t="s" s="136" r="E11160">
        <v>14913</v>
      </c>
      <c s="150" r="F11160"/>
    </row>
    <row r="11161">
      <c s="113" r="A11161">
        <v>223555002199</v>
      </c>
      <c t="s" s="136" r="B11161">
        <v>6959</v>
      </c>
      <c t="s" s="136" r="C11161">
        <v>6800</v>
      </c>
      <c t="s" s="136" r="D11161">
        <v>6800</v>
      </c>
      <c t="s" s="136" r="E11161">
        <v>5575</v>
      </c>
      <c s="150" r="F11161"/>
    </row>
    <row r="11162">
      <c s="113" r="A11162">
        <v>223555000013</v>
      </c>
      <c t="s" s="136" r="B11162">
        <v>6959</v>
      </c>
      <c t="s" s="136" r="C11162">
        <v>6800</v>
      </c>
      <c t="s" s="136" r="D11162">
        <v>6800</v>
      </c>
      <c t="s" s="136" r="E11162">
        <v>14914</v>
      </c>
      <c s="150" r="F11162"/>
    </row>
    <row r="11163">
      <c s="113" r="A11163">
        <v>223555000137</v>
      </c>
      <c t="s" s="136" r="B11163">
        <v>6959</v>
      </c>
      <c t="s" s="136" r="C11163">
        <v>6800</v>
      </c>
      <c t="s" s="136" r="D11163">
        <v>6800</v>
      </c>
      <c t="s" s="136" r="E11163">
        <v>14915</v>
      </c>
      <c s="150" r="F11163"/>
    </row>
    <row r="11164">
      <c s="113" r="A11164">
        <v>223555000196</v>
      </c>
      <c t="s" s="136" r="B11164">
        <v>6959</v>
      </c>
      <c t="s" s="136" r="C11164">
        <v>6800</v>
      </c>
      <c t="s" s="136" r="D11164">
        <v>6800</v>
      </c>
      <c t="s" s="136" r="E11164">
        <v>14916</v>
      </c>
      <c s="150" r="F11164"/>
    </row>
    <row r="11165">
      <c s="113" r="A11165">
        <v>223555001401</v>
      </c>
      <c t="s" s="136" r="B11165">
        <v>6959</v>
      </c>
      <c t="s" s="136" r="C11165">
        <v>6800</v>
      </c>
      <c t="s" s="136" r="D11165">
        <v>6800</v>
      </c>
      <c t="s" s="136" r="E11165">
        <v>14917</v>
      </c>
      <c s="150" r="F11165"/>
    </row>
    <row r="11166">
      <c s="113" r="A11166">
        <v>223555001915</v>
      </c>
      <c t="s" s="136" r="B11166">
        <v>6959</v>
      </c>
      <c t="s" s="136" r="C11166">
        <v>6800</v>
      </c>
      <c t="s" s="136" r="D11166">
        <v>6800</v>
      </c>
      <c t="s" s="136" r="E11166">
        <v>14918</v>
      </c>
      <c s="150" r="F11166"/>
    </row>
    <row r="11167">
      <c s="113" r="A11167">
        <v>223555000315</v>
      </c>
      <c t="s" s="136" r="B11167">
        <v>6959</v>
      </c>
      <c t="s" s="136" r="C11167">
        <v>6800</v>
      </c>
      <c t="s" s="136" r="D11167">
        <v>6800</v>
      </c>
      <c t="s" s="136" r="E11167">
        <v>14919</v>
      </c>
      <c s="150" r="F11167"/>
    </row>
    <row r="11168">
      <c s="113" r="A11168">
        <v>223555000382</v>
      </c>
      <c t="s" s="136" r="B11168">
        <v>6959</v>
      </c>
      <c t="s" s="136" r="C11168">
        <v>6800</v>
      </c>
      <c t="s" s="136" r="D11168">
        <v>6800</v>
      </c>
      <c t="s" s="136" r="E11168">
        <v>14920</v>
      </c>
      <c s="150" r="F11168"/>
    </row>
    <row r="11169">
      <c s="113" r="A11169">
        <v>223555000404</v>
      </c>
      <c t="s" s="136" r="B11169">
        <v>6959</v>
      </c>
      <c t="s" s="136" r="C11169">
        <v>6800</v>
      </c>
      <c t="s" s="136" r="D11169">
        <v>6800</v>
      </c>
      <c t="s" s="136" r="E11169">
        <v>14921</v>
      </c>
      <c s="150" r="F11169"/>
    </row>
    <row r="11170">
      <c s="113" r="A11170">
        <v>223555000463</v>
      </c>
      <c t="s" s="136" r="B11170">
        <v>6959</v>
      </c>
      <c t="s" s="136" r="C11170">
        <v>6800</v>
      </c>
      <c t="s" s="136" r="D11170">
        <v>6800</v>
      </c>
      <c t="s" s="136" r="E11170">
        <v>14922</v>
      </c>
      <c s="150" r="F11170"/>
    </row>
    <row r="11171">
      <c s="113" r="A11171">
        <v>223555001117</v>
      </c>
      <c t="s" s="136" r="B11171">
        <v>6959</v>
      </c>
      <c t="s" s="136" r="C11171">
        <v>6800</v>
      </c>
      <c t="s" s="136" r="D11171">
        <v>6800</v>
      </c>
      <c t="s" s="136" r="E11171">
        <v>14923</v>
      </c>
      <c s="150" r="F11171"/>
    </row>
    <row r="11172">
      <c s="113" r="A11172">
        <v>223555008006</v>
      </c>
      <c t="s" s="136" r="B11172">
        <v>6959</v>
      </c>
      <c t="s" s="136" r="C11172">
        <v>6800</v>
      </c>
      <c t="s" s="136" r="D11172">
        <v>6800</v>
      </c>
      <c t="s" s="136" r="E11172">
        <v>14924</v>
      </c>
      <c s="150" r="F11172"/>
    </row>
    <row r="11173">
      <c s="113" r="A11173">
        <v>223555000129</v>
      </c>
      <c t="s" s="136" r="B11173">
        <v>6959</v>
      </c>
      <c t="s" s="136" r="C11173">
        <v>6800</v>
      </c>
      <c t="s" s="136" r="D11173">
        <v>6800</v>
      </c>
      <c t="s" s="136" r="E11173">
        <v>14925</v>
      </c>
      <c s="150" r="F11173"/>
    </row>
    <row r="11174">
      <c s="113" r="A11174">
        <v>223555000439</v>
      </c>
      <c t="s" s="136" r="B11174">
        <v>6959</v>
      </c>
      <c t="s" s="136" r="C11174">
        <v>6800</v>
      </c>
      <c t="s" s="136" r="D11174">
        <v>6800</v>
      </c>
      <c t="s" s="136" r="E11174">
        <v>2823</v>
      </c>
      <c s="150" r="F11174"/>
    </row>
    <row r="11175">
      <c s="113" r="A11175">
        <v>223555000722</v>
      </c>
      <c t="s" s="136" r="B11175">
        <v>6959</v>
      </c>
      <c t="s" s="136" r="C11175">
        <v>6800</v>
      </c>
      <c t="s" s="136" r="D11175">
        <v>6800</v>
      </c>
      <c t="s" s="136" r="E11175">
        <v>5714</v>
      </c>
      <c s="150" r="F11175"/>
    </row>
    <row r="11176">
      <c s="113" r="A11176">
        <v>223555000951</v>
      </c>
      <c t="s" s="136" r="B11176">
        <v>6959</v>
      </c>
      <c t="s" s="136" r="C11176">
        <v>6800</v>
      </c>
      <c t="s" s="136" r="D11176">
        <v>6800</v>
      </c>
      <c t="s" s="136" r="E11176">
        <v>9712</v>
      </c>
      <c s="150" r="F11176"/>
    </row>
    <row r="11177">
      <c s="113" r="A11177">
        <v>223555001729</v>
      </c>
      <c t="s" s="136" r="B11177">
        <v>6959</v>
      </c>
      <c t="s" s="136" r="C11177">
        <v>6800</v>
      </c>
      <c t="s" s="136" r="D11177">
        <v>6800</v>
      </c>
      <c t="s" s="136" r="E11177">
        <v>14926</v>
      </c>
      <c s="150" r="F11177"/>
    </row>
    <row r="11178">
      <c s="113" r="A11178">
        <v>223555001991</v>
      </c>
      <c t="s" s="136" r="B11178">
        <v>6959</v>
      </c>
      <c t="s" s="136" r="C11178">
        <v>6800</v>
      </c>
      <c t="s" s="136" r="D11178">
        <v>6800</v>
      </c>
      <c t="s" s="136" r="E11178">
        <v>14927</v>
      </c>
      <c s="150" r="F11178"/>
    </row>
    <row r="11179">
      <c s="113" r="A11179">
        <v>223555002016</v>
      </c>
      <c t="s" s="136" r="B11179">
        <v>6959</v>
      </c>
      <c t="s" s="136" r="C11179">
        <v>6800</v>
      </c>
      <c t="s" s="136" r="D11179">
        <v>6800</v>
      </c>
      <c t="s" s="136" r="E11179">
        <v>14758</v>
      </c>
      <c s="150" r="F11179"/>
    </row>
    <row r="11180">
      <c s="113" r="A11180">
        <v>423555001591</v>
      </c>
      <c t="s" s="136" r="B11180">
        <v>6959</v>
      </c>
      <c t="s" s="136" r="C11180">
        <v>6800</v>
      </c>
      <c t="s" s="136" r="D11180">
        <v>6800</v>
      </c>
      <c t="s" s="136" r="E11180">
        <v>14928</v>
      </c>
      <c s="150" r="F11180"/>
    </row>
    <row r="11181">
      <c s="113" r="A11181">
        <v>223555000501</v>
      </c>
      <c t="s" s="136" r="B11181">
        <v>6959</v>
      </c>
      <c t="s" s="136" r="C11181">
        <v>6800</v>
      </c>
      <c t="s" s="136" r="D11181">
        <v>6800</v>
      </c>
      <c t="s" s="136" r="E11181">
        <v>2824</v>
      </c>
      <c s="150" r="F11181"/>
    </row>
    <row r="11182">
      <c s="113" r="A11182">
        <v>223555001885</v>
      </c>
      <c t="s" s="136" r="B11182">
        <v>6959</v>
      </c>
      <c t="s" s="136" r="C11182">
        <v>6800</v>
      </c>
      <c t="s" s="136" r="D11182">
        <v>6800</v>
      </c>
      <c t="s" s="136" r="E11182">
        <v>9527</v>
      </c>
      <c s="150" r="F11182"/>
    </row>
    <row r="11183">
      <c s="113" r="A11183">
        <v>223555002075</v>
      </c>
      <c t="s" s="136" r="B11183">
        <v>6959</v>
      </c>
      <c t="s" s="136" r="C11183">
        <v>6800</v>
      </c>
      <c t="s" s="136" r="D11183">
        <v>6800</v>
      </c>
      <c t="s" s="136" r="E11183">
        <v>14500</v>
      </c>
      <c s="150" r="F11183"/>
    </row>
    <row r="11184">
      <c s="113" r="A11184">
        <v>223555000579</v>
      </c>
      <c t="s" s="136" r="B11184">
        <v>6959</v>
      </c>
      <c t="s" s="136" r="C11184">
        <v>6800</v>
      </c>
      <c t="s" s="136" r="D11184">
        <v>6800</v>
      </c>
      <c t="s" s="136" r="E11184">
        <v>2825</v>
      </c>
      <c s="150" r="F11184"/>
    </row>
    <row r="11185">
      <c s="113" r="A11185">
        <v>223555000625</v>
      </c>
      <c t="s" s="136" r="B11185">
        <v>6959</v>
      </c>
      <c t="s" s="136" r="C11185">
        <v>6800</v>
      </c>
      <c t="s" s="136" r="D11185">
        <v>6800</v>
      </c>
      <c t="s" s="136" r="E11185">
        <v>14929</v>
      </c>
      <c s="150" r="F11185"/>
    </row>
    <row r="11186">
      <c s="113" r="A11186">
        <v>223555000633</v>
      </c>
      <c t="s" s="136" r="B11186">
        <v>6959</v>
      </c>
      <c t="s" s="136" r="C11186">
        <v>6800</v>
      </c>
      <c t="s" s="136" r="D11186">
        <v>6800</v>
      </c>
      <c t="s" s="136" r="E11186">
        <v>14930</v>
      </c>
      <c s="150" r="F11186"/>
    </row>
    <row r="11187">
      <c s="113" r="A11187">
        <v>223555001362</v>
      </c>
      <c t="s" s="136" r="B11187">
        <v>6959</v>
      </c>
      <c t="s" s="136" r="C11187">
        <v>6800</v>
      </c>
      <c t="s" s="136" r="D11187">
        <v>6800</v>
      </c>
      <c t="s" s="136" r="E11187">
        <v>14931</v>
      </c>
      <c s="150" r="F11187"/>
    </row>
    <row r="11188">
      <c s="113" r="A11188">
        <v>223555001851</v>
      </c>
      <c t="s" s="136" r="B11188">
        <v>6959</v>
      </c>
      <c t="s" s="136" r="C11188">
        <v>6800</v>
      </c>
      <c t="s" s="136" r="D11188">
        <v>6800</v>
      </c>
      <c t="s" s="136" r="E11188">
        <v>14932</v>
      </c>
      <c s="150" r="F11188"/>
    </row>
    <row r="11189">
      <c s="113" r="A11189">
        <v>223555001931</v>
      </c>
      <c t="s" s="136" r="B11189">
        <v>6959</v>
      </c>
      <c t="s" s="136" r="C11189">
        <v>6800</v>
      </c>
      <c t="s" s="136" r="D11189">
        <v>6800</v>
      </c>
      <c t="s" s="136" r="E11189">
        <v>14933</v>
      </c>
      <c s="150" r="F11189"/>
    </row>
    <row r="11190">
      <c s="113" r="A11190">
        <v>223555002130</v>
      </c>
      <c t="s" s="136" r="B11190">
        <v>6959</v>
      </c>
      <c t="s" s="136" r="C11190">
        <v>6800</v>
      </c>
      <c t="s" s="136" r="D11190">
        <v>6800</v>
      </c>
      <c t="s" s="136" r="E11190">
        <v>14934</v>
      </c>
      <c s="150" r="F11190"/>
    </row>
    <row r="11191">
      <c s="113" r="A11191">
        <v>223555001079</v>
      </c>
      <c t="s" s="136" r="B11191">
        <v>6959</v>
      </c>
      <c t="s" s="136" r="C11191">
        <v>6800</v>
      </c>
      <c t="s" s="136" r="D11191">
        <v>6800</v>
      </c>
      <c t="s" s="136" r="E11191">
        <v>14935</v>
      </c>
      <c s="150" r="F11191"/>
    </row>
    <row r="11192">
      <c s="113" r="A11192">
        <v>223555001711</v>
      </c>
      <c t="s" s="136" r="B11192">
        <v>6959</v>
      </c>
      <c t="s" s="136" r="C11192">
        <v>6800</v>
      </c>
      <c t="s" s="136" r="D11192">
        <v>6800</v>
      </c>
      <c t="s" s="136" r="E11192">
        <v>14936</v>
      </c>
      <c s="150" r="F11192"/>
    </row>
    <row r="11193">
      <c s="113" r="A11193">
        <v>223555001737</v>
      </c>
      <c t="s" s="136" r="B11193">
        <v>6959</v>
      </c>
      <c t="s" s="136" r="C11193">
        <v>6800</v>
      </c>
      <c t="s" s="136" r="D11193">
        <v>6800</v>
      </c>
      <c t="s" s="136" r="E11193">
        <v>14937</v>
      </c>
      <c s="150" r="F11193"/>
    </row>
    <row r="11194">
      <c s="113" r="A11194">
        <v>223555001788</v>
      </c>
      <c t="s" s="136" r="B11194">
        <v>6959</v>
      </c>
      <c t="s" s="136" r="C11194">
        <v>6800</v>
      </c>
      <c t="s" s="136" r="D11194">
        <v>6800</v>
      </c>
      <c t="s" s="136" r="E11194">
        <v>14938</v>
      </c>
      <c s="150" r="F11194"/>
    </row>
    <row r="11195">
      <c s="113" r="A11195">
        <v>223555001974</v>
      </c>
      <c t="s" s="136" r="B11195">
        <v>6959</v>
      </c>
      <c t="s" s="136" r="C11195">
        <v>6800</v>
      </c>
      <c t="s" s="136" r="D11195">
        <v>6800</v>
      </c>
      <c t="s" s="136" r="E11195">
        <v>10504</v>
      </c>
      <c s="150" r="F11195"/>
    </row>
    <row r="11196">
      <c s="113" r="A11196">
        <v>223555002008</v>
      </c>
      <c t="s" s="136" r="B11196">
        <v>6959</v>
      </c>
      <c t="s" s="136" r="C11196">
        <v>6800</v>
      </c>
      <c t="s" s="136" r="D11196">
        <v>6800</v>
      </c>
      <c t="s" s="136" r="E11196">
        <v>10695</v>
      </c>
      <c s="150" r="F11196"/>
    </row>
    <row r="11197">
      <c s="113" r="A11197">
        <v>223555002156</v>
      </c>
      <c t="s" s="136" r="B11197">
        <v>6959</v>
      </c>
      <c t="s" s="136" r="C11197">
        <v>6800</v>
      </c>
      <c t="s" s="136" r="D11197">
        <v>6800</v>
      </c>
      <c t="s" s="136" r="E11197">
        <v>14939</v>
      </c>
      <c s="150" r="F11197"/>
    </row>
    <row r="11198">
      <c s="113" r="A11198">
        <v>223555007981</v>
      </c>
      <c t="s" s="136" r="B11198">
        <v>6959</v>
      </c>
      <c t="s" s="136" r="C11198">
        <v>6800</v>
      </c>
      <c t="s" s="136" r="D11198">
        <v>6800</v>
      </c>
      <c t="s" s="136" r="E11198">
        <v>14940</v>
      </c>
      <c s="150" r="F11198"/>
    </row>
    <row r="11199">
      <c s="113" r="A11199">
        <v>223555000544</v>
      </c>
      <c t="s" s="136" r="B11199">
        <v>6959</v>
      </c>
      <c t="s" s="136" r="C11199">
        <v>6800</v>
      </c>
      <c t="s" s="136" r="D11199">
        <v>6800</v>
      </c>
      <c t="s" s="136" r="E11199">
        <v>14941</v>
      </c>
      <c s="150" r="F11199"/>
    </row>
    <row r="11200">
      <c s="113" r="A11200">
        <v>223555000994</v>
      </c>
      <c t="s" s="136" r="B11200">
        <v>6959</v>
      </c>
      <c t="s" s="136" r="C11200">
        <v>6800</v>
      </c>
      <c t="s" s="136" r="D11200">
        <v>6800</v>
      </c>
      <c t="s" s="136" r="E11200">
        <v>2827</v>
      </c>
      <c s="150" r="F11200"/>
    </row>
    <row r="11201">
      <c s="113" r="A11201">
        <v>223555004629</v>
      </c>
      <c t="s" s="136" r="B11201">
        <v>6959</v>
      </c>
      <c t="s" s="136" r="C11201">
        <v>6800</v>
      </c>
      <c t="s" s="136" r="D11201">
        <v>6800</v>
      </c>
      <c t="s" s="136" r="E11201">
        <v>12407</v>
      </c>
      <c s="150" r="F11201"/>
    </row>
    <row r="11202">
      <c s="113" r="A11202">
        <v>223555007999</v>
      </c>
      <c t="s" s="136" r="B11202">
        <v>6959</v>
      </c>
      <c t="s" s="136" r="C11202">
        <v>6800</v>
      </c>
      <c t="s" s="136" r="D11202">
        <v>6800</v>
      </c>
      <c t="s" s="136" r="E11202">
        <v>14942</v>
      </c>
      <c s="150" r="F11202"/>
    </row>
    <row r="11203">
      <c s="113" r="A11203">
        <v>223555000030</v>
      </c>
      <c t="s" s="136" r="B11203">
        <v>6959</v>
      </c>
      <c t="s" s="136" r="C11203">
        <v>6800</v>
      </c>
      <c t="s" s="136" r="D11203">
        <v>6800</v>
      </c>
      <c t="s" s="136" r="E11203">
        <v>14943</v>
      </c>
      <c s="150" r="F11203"/>
    </row>
    <row r="11204">
      <c s="113" r="A11204">
        <v>223555000480</v>
      </c>
      <c t="s" s="136" r="B11204">
        <v>6959</v>
      </c>
      <c t="s" s="136" r="C11204">
        <v>6800</v>
      </c>
      <c t="s" s="136" r="D11204">
        <v>6800</v>
      </c>
      <c t="s" s="136" r="E11204">
        <v>14944</v>
      </c>
      <c s="150" r="F11204"/>
    </row>
    <row r="11205">
      <c s="113" r="A11205">
        <v>223555001087</v>
      </c>
      <c t="s" s="136" r="B11205">
        <v>6959</v>
      </c>
      <c t="s" s="136" r="C11205">
        <v>6800</v>
      </c>
      <c t="s" s="136" r="D11205">
        <v>6800</v>
      </c>
      <c t="s" s="136" r="E11205">
        <v>14945</v>
      </c>
      <c s="150" r="F11205"/>
    </row>
    <row r="11206">
      <c s="113" r="A11206">
        <v>223555001109</v>
      </c>
      <c t="s" s="136" r="B11206">
        <v>6959</v>
      </c>
      <c t="s" s="136" r="C11206">
        <v>6800</v>
      </c>
      <c t="s" s="136" r="D11206">
        <v>6800</v>
      </c>
      <c t="s" s="136" r="E11206">
        <v>2828</v>
      </c>
      <c s="150" r="F11206"/>
    </row>
    <row r="11207">
      <c s="113" r="A11207">
        <v>223555001753</v>
      </c>
      <c t="s" s="136" r="B11207">
        <v>6959</v>
      </c>
      <c t="s" s="136" r="C11207">
        <v>6800</v>
      </c>
      <c t="s" s="136" r="D11207">
        <v>6800</v>
      </c>
      <c t="s" s="136" r="E11207">
        <v>14946</v>
      </c>
      <c s="150" r="F11207"/>
    </row>
    <row r="11208">
      <c s="113" r="A11208">
        <v>223555001761</v>
      </c>
      <c t="s" s="136" r="B11208">
        <v>6959</v>
      </c>
      <c t="s" s="136" r="C11208">
        <v>6800</v>
      </c>
      <c t="s" s="136" r="D11208">
        <v>6800</v>
      </c>
      <c t="s" s="136" r="E11208">
        <v>14947</v>
      </c>
      <c s="150" r="F11208"/>
    </row>
    <row r="11209">
      <c s="113" r="A11209">
        <v>223555001435</v>
      </c>
      <c t="s" s="136" r="B11209">
        <v>6959</v>
      </c>
      <c t="s" s="136" r="C11209">
        <v>6800</v>
      </c>
      <c t="s" s="136" r="D11209">
        <v>6800</v>
      </c>
      <c t="s" s="136" r="E11209">
        <v>14948</v>
      </c>
      <c s="150" r="F11209"/>
    </row>
    <row r="11210">
      <c s="113" r="A11210">
        <v>223555001923</v>
      </c>
      <c t="s" s="136" r="B11210">
        <v>6959</v>
      </c>
      <c t="s" s="136" r="C11210">
        <v>6800</v>
      </c>
      <c t="s" s="136" r="D11210">
        <v>6800</v>
      </c>
      <c t="s" s="136" r="E11210">
        <v>2830</v>
      </c>
      <c s="150" r="F11210"/>
    </row>
    <row r="11211">
      <c s="113" r="A11211">
        <v>223555000145</v>
      </c>
      <c t="s" s="136" r="B11211">
        <v>6959</v>
      </c>
      <c t="s" s="136" r="C11211">
        <v>6800</v>
      </c>
      <c t="s" s="136" r="D11211">
        <v>6800</v>
      </c>
      <c t="s" s="136" r="E11211">
        <v>14949</v>
      </c>
      <c s="150" r="F11211"/>
    </row>
    <row r="11212">
      <c s="113" r="A11212">
        <v>223555000170</v>
      </c>
      <c t="s" s="136" r="B11212">
        <v>6959</v>
      </c>
      <c t="s" s="136" r="C11212">
        <v>6800</v>
      </c>
      <c t="s" s="136" r="D11212">
        <v>6800</v>
      </c>
      <c t="s" s="136" r="E11212">
        <v>14950</v>
      </c>
      <c s="150" r="F11212"/>
    </row>
    <row r="11213">
      <c s="113" r="A11213">
        <v>223555000587</v>
      </c>
      <c t="s" s="136" r="B11213">
        <v>6959</v>
      </c>
      <c t="s" s="136" r="C11213">
        <v>6800</v>
      </c>
      <c t="s" s="136" r="D11213">
        <v>6800</v>
      </c>
      <c t="s" s="136" r="E11213">
        <v>14951</v>
      </c>
      <c s="150" r="F11213"/>
    </row>
    <row r="11214">
      <c s="113" r="A11214">
        <v>223555001842</v>
      </c>
      <c t="s" s="136" r="B11214">
        <v>6959</v>
      </c>
      <c t="s" s="136" r="C11214">
        <v>6800</v>
      </c>
      <c t="s" s="136" r="D11214">
        <v>6800</v>
      </c>
      <c t="s" s="136" r="E11214">
        <v>14952</v>
      </c>
      <c s="150" r="F11214"/>
    </row>
    <row r="11215">
      <c s="113" r="A11215">
        <v>223555002105</v>
      </c>
      <c t="s" s="136" r="B11215">
        <v>6959</v>
      </c>
      <c t="s" s="136" r="C11215">
        <v>6800</v>
      </c>
      <c t="s" s="136" r="D11215">
        <v>6800</v>
      </c>
      <c t="s" s="136" r="E11215">
        <v>2831</v>
      </c>
      <c s="150" r="F11215"/>
    </row>
    <row r="11216">
      <c s="113" r="A11216">
        <v>223555002113</v>
      </c>
      <c t="s" s="136" r="B11216">
        <v>6959</v>
      </c>
      <c t="s" s="136" r="C11216">
        <v>6800</v>
      </c>
      <c t="s" s="136" r="D11216">
        <v>6800</v>
      </c>
      <c t="s" s="136" r="E11216">
        <v>10580</v>
      </c>
      <c s="150" r="F11216"/>
    </row>
    <row r="11217">
      <c s="113" r="A11217">
        <v>223570000011</v>
      </c>
      <c t="s" s="136" r="B11217">
        <v>6964</v>
      </c>
      <c t="s" s="136" r="C11217">
        <v>6800</v>
      </c>
      <c t="s" s="136" r="D11217">
        <v>6800</v>
      </c>
      <c t="s" s="136" r="E11217">
        <v>14953</v>
      </c>
      <c s="150" r="F11217"/>
    </row>
    <row r="11218">
      <c s="113" r="A11218">
        <v>223570000054</v>
      </c>
      <c t="s" s="136" r="B11218">
        <v>6964</v>
      </c>
      <c t="s" s="136" r="C11218">
        <v>6800</v>
      </c>
      <c t="s" s="136" r="D11218">
        <v>6800</v>
      </c>
      <c t="s" s="136" r="E11218">
        <v>14954</v>
      </c>
      <c s="150" r="F11218"/>
    </row>
    <row r="11219">
      <c s="113" r="A11219">
        <v>223570000682</v>
      </c>
      <c t="s" s="136" r="B11219">
        <v>6964</v>
      </c>
      <c t="s" s="136" r="C11219">
        <v>6800</v>
      </c>
      <c t="s" s="136" r="D11219">
        <v>6800</v>
      </c>
      <c t="s" s="136" r="E11219">
        <v>14955</v>
      </c>
      <c s="150" r="F11219"/>
    </row>
    <row r="11220">
      <c s="113" r="A11220">
        <v>223570001093</v>
      </c>
      <c t="s" s="136" r="B11220">
        <v>6964</v>
      </c>
      <c t="s" s="136" r="C11220">
        <v>6800</v>
      </c>
      <c t="s" s="136" r="D11220">
        <v>6800</v>
      </c>
      <c t="s" s="136" r="E11220">
        <v>320</v>
      </c>
      <c s="150" r="F11220"/>
    </row>
    <row r="11221">
      <c s="113" r="A11221">
        <v>223570000178</v>
      </c>
      <c t="s" s="136" r="B11221">
        <v>6964</v>
      </c>
      <c t="s" s="136" r="C11221">
        <v>6800</v>
      </c>
      <c t="s" s="136" r="D11221">
        <v>6800</v>
      </c>
      <c t="s" s="136" r="E11221">
        <v>14956</v>
      </c>
      <c s="150" r="F11221"/>
    </row>
    <row r="11222">
      <c s="113" r="A11222">
        <v>223570000992</v>
      </c>
      <c t="s" s="136" r="B11222">
        <v>6964</v>
      </c>
      <c t="s" s="136" r="C11222">
        <v>6800</v>
      </c>
      <c t="s" s="136" r="D11222">
        <v>6800</v>
      </c>
      <c t="s" s="136" r="E11222">
        <v>14957</v>
      </c>
      <c s="150" r="F11222"/>
    </row>
    <row r="11223">
      <c s="113" r="A11223">
        <v>223570001051</v>
      </c>
      <c t="s" s="136" r="B11223">
        <v>6964</v>
      </c>
      <c t="s" s="136" r="C11223">
        <v>6800</v>
      </c>
      <c t="s" s="136" r="D11223">
        <v>6800</v>
      </c>
      <c t="s" s="136" r="E11223">
        <v>14958</v>
      </c>
      <c s="150" r="F11223"/>
    </row>
    <row r="11224">
      <c s="113" r="A11224">
        <v>223570000003</v>
      </c>
      <c t="s" s="136" r="B11224">
        <v>6964</v>
      </c>
      <c t="s" s="136" r="C11224">
        <v>6800</v>
      </c>
      <c t="s" s="136" r="D11224">
        <v>6800</v>
      </c>
      <c t="s" s="136" r="E11224">
        <v>14959</v>
      </c>
      <c s="150" r="F11224"/>
    </row>
    <row r="11225">
      <c s="113" r="A11225">
        <v>223570000186</v>
      </c>
      <c t="s" s="136" r="B11225">
        <v>6964</v>
      </c>
      <c t="s" s="136" r="C11225">
        <v>6800</v>
      </c>
      <c t="s" s="136" r="D11225">
        <v>6800</v>
      </c>
      <c t="s" s="136" r="E11225">
        <v>14960</v>
      </c>
      <c s="150" r="F11225"/>
    </row>
    <row r="11226">
      <c s="113" r="A11226">
        <v>223570000747</v>
      </c>
      <c t="s" s="136" r="B11226">
        <v>6964</v>
      </c>
      <c t="s" s="136" r="C11226">
        <v>6800</v>
      </c>
      <c t="s" s="136" r="D11226">
        <v>6800</v>
      </c>
      <c t="s" s="136" r="E11226">
        <v>14961</v>
      </c>
      <c s="150" r="F11226"/>
    </row>
    <row r="11227">
      <c s="113" r="A11227">
        <v>223570000895</v>
      </c>
      <c t="s" s="136" r="B11227">
        <v>6964</v>
      </c>
      <c t="s" s="136" r="C11227">
        <v>6800</v>
      </c>
      <c t="s" s="136" r="D11227">
        <v>6800</v>
      </c>
      <c t="s" s="136" r="E11227">
        <v>14962</v>
      </c>
      <c s="150" r="F11227"/>
    </row>
    <row r="11228">
      <c s="113" r="A11228">
        <v>223570000232</v>
      </c>
      <c t="s" s="136" r="B11228">
        <v>6964</v>
      </c>
      <c t="s" s="136" r="C11228">
        <v>6800</v>
      </c>
      <c t="s" s="136" r="D11228">
        <v>6800</v>
      </c>
      <c t="s" s="136" r="E11228">
        <v>14963</v>
      </c>
      <c s="150" r="F11228"/>
    </row>
    <row r="11229">
      <c s="113" r="A11229">
        <v>223570000259</v>
      </c>
      <c t="s" s="136" r="B11229">
        <v>6964</v>
      </c>
      <c t="s" s="136" r="C11229">
        <v>6800</v>
      </c>
      <c t="s" s="136" r="D11229">
        <v>6800</v>
      </c>
      <c t="s" s="136" r="E11229">
        <v>10711</v>
      </c>
      <c s="150" r="F11229"/>
    </row>
    <row r="11230">
      <c s="113" r="A11230">
        <v>223570001026</v>
      </c>
      <c t="s" s="136" r="B11230">
        <v>6964</v>
      </c>
      <c t="s" s="136" r="C11230">
        <v>6800</v>
      </c>
      <c t="s" s="136" r="D11230">
        <v>6800</v>
      </c>
      <c t="s" s="136" r="E11230">
        <v>14964</v>
      </c>
      <c s="150" r="F11230"/>
    </row>
    <row r="11231">
      <c s="113" r="A11231">
        <v>223570000208</v>
      </c>
      <c t="s" s="136" r="B11231">
        <v>6964</v>
      </c>
      <c t="s" s="136" r="C11231">
        <v>6800</v>
      </c>
      <c t="s" s="136" r="D11231">
        <v>6800</v>
      </c>
      <c t="s" s="136" r="E11231">
        <v>14965</v>
      </c>
      <c s="150" r="F11231"/>
    </row>
    <row r="11232">
      <c s="113" r="A11232">
        <v>223570000241</v>
      </c>
      <c t="s" s="136" r="B11232">
        <v>6964</v>
      </c>
      <c t="s" s="136" r="C11232">
        <v>6800</v>
      </c>
      <c t="s" s="136" r="D11232">
        <v>6800</v>
      </c>
      <c t="s" s="136" r="E11232">
        <v>14966</v>
      </c>
      <c s="150" r="F11232"/>
    </row>
    <row r="11233">
      <c s="113" r="A11233">
        <v>223570000836</v>
      </c>
      <c t="s" s="136" r="B11233">
        <v>6964</v>
      </c>
      <c t="s" s="136" r="C11233">
        <v>6800</v>
      </c>
      <c t="s" s="136" r="D11233">
        <v>6800</v>
      </c>
      <c t="s" s="136" r="E11233">
        <v>5646</v>
      </c>
      <c s="150" r="F11233"/>
    </row>
    <row r="11234">
      <c s="113" r="A11234">
        <v>223570000224</v>
      </c>
      <c t="s" s="136" r="B11234">
        <v>6964</v>
      </c>
      <c t="s" s="136" r="C11234">
        <v>6800</v>
      </c>
      <c t="s" s="136" r="D11234">
        <v>6800</v>
      </c>
      <c t="s" s="136" r="E11234">
        <v>13173</v>
      </c>
      <c s="150" r="F11234"/>
    </row>
    <row r="11235">
      <c s="113" r="A11235">
        <v>223570000364</v>
      </c>
      <c t="s" s="136" r="B11235">
        <v>6964</v>
      </c>
      <c t="s" s="136" r="C11235">
        <v>6800</v>
      </c>
      <c t="s" s="136" r="D11235">
        <v>6800</v>
      </c>
      <c t="s" s="136" r="E11235">
        <v>14967</v>
      </c>
      <c s="150" r="F11235"/>
    </row>
    <row r="11236">
      <c s="113" r="A11236">
        <v>223570000437</v>
      </c>
      <c t="s" s="136" r="B11236">
        <v>6964</v>
      </c>
      <c t="s" s="136" r="C11236">
        <v>6800</v>
      </c>
      <c t="s" s="136" r="D11236">
        <v>6800</v>
      </c>
      <c t="s" s="136" r="E11236">
        <v>14968</v>
      </c>
      <c s="150" r="F11236"/>
    </row>
    <row r="11237">
      <c s="113" r="A11237">
        <v>223570000976</v>
      </c>
      <c t="s" s="136" r="B11237">
        <v>6964</v>
      </c>
      <c t="s" s="136" r="C11237">
        <v>6800</v>
      </c>
      <c t="s" s="136" r="D11237">
        <v>6800</v>
      </c>
      <c t="s" s="136" r="E11237">
        <v>14969</v>
      </c>
      <c s="150" r="F11237"/>
    </row>
    <row r="11238">
      <c s="113" r="A11238">
        <v>223570000381</v>
      </c>
      <c t="s" s="136" r="B11238">
        <v>6964</v>
      </c>
      <c t="s" s="136" r="C11238">
        <v>6800</v>
      </c>
      <c t="s" s="136" r="D11238">
        <v>6800</v>
      </c>
      <c t="s" s="136" r="E11238">
        <v>14970</v>
      </c>
      <c s="150" r="F11238"/>
    </row>
    <row r="11239">
      <c s="113" r="A11239">
        <v>223570000909</v>
      </c>
      <c t="s" s="136" r="B11239">
        <v>6964</v>
      </c>
      <c t="s" s="136" r="C11239">
        <v>6800</v>
      </c>
      <c t="s" s="136" r="D11239">
        <v>6800</v>
      </c>
      <c t="s" s="136" r="E11239">
        <v>14971</v>
      </c>
      <c s="150" r="F11239"/>
    </row>
    <row r="11240">
      <c s="113" r="A11240">
        <v>223570001140</v>
      </c>
      <c t="s" s="136" r="B11240">
        <v>6964</v>
      </c>
      <c t="s" s="136" r="C11240">
        <v>6800</v>
      </c>
      <c t="s" s="136" r="D11240">
        <v>6800</v>
      </c>
      <c t="s" s="136" r="E11240">
        <v>5494</v>
      </c>
      <c s="150" r="F11240"/>
    </row>
    <row r="11241">
      <c s="113" r="A11241">
        <v>223570000691</v>
      </c>
      <c t="s" s="136" r="B11241">
        <v>6964</v>
      </c>
      <c t="s" s="136" r="C11241">
        <v>6800</v>
      </c>
      <c t="s" s="136" r="D11241">
        <v>6800</v>
      </c>
      <c t="s" s="136" r="E11241">
        <v>14972</v>
      </c>
      <c s="150" r="F11241"/>
    </row>
    <row r="11242">
      <c s="113" r="A11242">
        <v>223570000861</v>
      </c>
      <c t="s" s="136" r="B11242">
        <v>6964</v>
      </c>
      <c t="s" s="136" r="C11242">
        <v>6800</v>
      </c>
      <c t="s" s="136" r="D11242">
        <v>6800</v>
      </c>
      <c t="s" s="136" r="E11242">
        <v>14973</v>
      </c>
      <c s="150" r="F11242"/>
    </row>
    <row r="11243">
      <c s="113" r="A11243">
        <v>223570001239</v>
      </c>
      <c t="s" s="136" r="B11243">
        <v>6964</v>
      </c>
      <c t="s" s="136" r="C11243">
        <v>6800</v>
      </c>
      <c t="s" s="136" r="D11243">
        <v>6800</v>
      </c>
      <c t="s" s="136" r="E11243">
        <v>14974</v>
      </c>
      <c s="150" r="F11243"/>
    </row>
    <row r="11244">
      <c s="113" r="A11244">
        <v>223570000739</v>
      </c>
      <c t="s" s="136" r="B11244">
        <v>6964</v>
      </c>
      <c t="s" s="136" r="C11244">
        <v>6800</v>
      </c>
      <c t="s" s="136" r="D11244">
        <v>6800</v>
      </c>
      <c t="s" s="136" r="E11244">
        <v>14975</v>
      </c>
      <c s="150" r="F11244"/>
    </row>
    <row r="11245">
      <c s="113" r="A11245">
        <v>223570001069</v>
      </c>
      <c t="s" s="136" r="B11245">
        <v>6964</v>
      </c>
      <c t="s" s="136" r="C11245">
        <v>6800</v>
      </c>
      <c t="s" s="136" r="D11245">
        <v>6800</v>
      </c>
      <c t="s" s="136" r="E11245">
        <v>14976</v>
      </c>
      <c s="150" r="F11245"/>
    </row>
    <row r="11246">
      <c s="113" r="A11246">
        <v>223570001131</v>
      </c>
      <c t="s" s="136" r="B11246">
        <v>6964</v>
      </c>
      <c t="s" s="136" r="C11246">
        <v>6800</v>
      </c>
      <c t="s" s="136" r="D11246">
        <v>6800</v>
      </c>
      <c t="s" s="136" r="E11246">
        <v>14977</v>
      </c>
      <c s="150" r="F11246"/>
    </row>
    <row r="11247">
      <c s="113" r="A11247">
        <v>223570001158</v>
      </c>
      <c t="s" s="136" r="B11247">
        <v>6964</v>
      </c>
      <c t="s" s="136" r="C11247">
        <v>6800</v>
      </c>
      <c t="s" s="136" r="D11247">
        <v>6800</v>
      </c>
      <c t="s" s="136" r="E11247">
        <v>14978</v>
      </c>
      <c s="150" r="F11247"/>
    </row>
    <row r="11248">
      <c s="113" r="A11248">
        <v>223570001204</v>
      </c>
      <c t="s" s="136" r="B11248">
        <v>6964</v>
      </c>
      <c t="s" s="136" r="C11248">
        <v>6800</v>
      </c>
      <c t="s" s="136" r="D11248">
        <v>6800</v>
      </c>
      <c t="s" s="136" r="E11248">
        <v>14979</v>
      </c>
      <c s="150" r="F11248"/>
    </row>
    <row r="11249">
      <c s="113" r="A11249">
        <v>223570001221</v>
      </c>
      <c t="s" s="136" r="B11249">
        <v>6964</v>
      </c>
      <c t="s" s="136" r="C11249">
        <v>6800</v>
      </c>
      <c t="s" s="136" r="D11249">
        <v>6800</v>
      </c>
      <c t="s" s="136" r="E11249">
        <v>14980</v>
      </c>
      <c s="150" r="F11249"/>
    </row>
    <row r="11250">
      <c s="113" r="A11250">
        <v>223574000016</v>
      </c>
      <c t="s" s="136" r="B11250">
        <v>6970</v>
      </c>
      <c t="s" s="136" r="C11250">
        <v>6800</v>
      </c>
      <c t="s" s="136" r="D11250">
        <v>6800</v>
      </c>
      <c t="s" s="136" r="E11250">
        <v>14981</v>
      </c>
      <c s="150" r="F11250"/>
    </row>
    <row r="11251">
      <c s="113" r="A11251">
        <v>223574001241</v>
      </c>
      <c t="s" s="136" r="B11251">
        <v>6970</v>
      </c>
      <c t="s" s="136" r="C11251">
        <v>6800</v>
      </c>
      <c t="s" s="136" r="D11251">
        <v>6800</v>
      </c>
      <c t="s" s="136" r="E11251">
        <v>14982</v>
      </c>
      <c s="150" r="F11251"/>
    </row>
    <row r="11252">
      <c s="113" r="A11252">
        <v>223574000024</v>
      </c>
      <c t="s" s="136" r="B11252">
        <v>6970</v>
      </c>
      <c t="s" s="136" r="C11252">
        <v>6800</v>
      </c>
      <c t="s" s="136" r="D11252">
        <v>6800</v>
      </c>
      <c t="s" s="136" r="E11252">
        <v>14983</v>
      </c>
      <c s="150" r="F11252"/>
    </row>
    <row r="11253">
      <c s="113" r="A11253">
        <v>223574001039</v>
      </c>
      <c t="s" s="136" r="B11253">
        <v>6970</v>
      </c>
      <c t="s" s="136" r="C11253">
        <v>6800</v>
      </c>
      <c t="s" s="136" r="D11253">
        <v>6800</v>
      </c>
      <c t="s" s="136" r="E11253">
        <v>14984</v>
      </c>
      <c s="150" r="F11253"/>
    </row>
    <row r="11254">
      <c s="113" r="A11254">
        <v>223574001233</v>
      </c>
      <c t="s" s="136" r="B11254">
        <v>6970</v>
      </c>
      <c t="s" s="136" r="C11254">
        <v>6800</v>
      </c>
      <c t="s" s="136" r="D11254">
        <v>6800</v>
      </c>
      <c t="s" s="136" r="E11254">
        <v>14985</v>
      </c>
      <c s="150" r="F11254"/>
    </row>
    <row r="11255">
      <c s="113" r="A11255">
        <v>223574000032</v>
      </c>
      <c t="s" s="136" r="B11255">
        <v>6970</v>
      </c>
      <c t="s" s="136" r="C11255">
        <v>6800</v>
      </c>
      <c t="s" s="136" r="D11255">
        <v>6800</v>
      </c>
      <c t="s" s="136" r="E11255">
        <v>14986</v>
      </c>
      <c s="150" r="F11255"/>
    </row>
    <row r="11256">
      <c s="113" r="A11256">
        <v>223574000059</v>
      </c>
      <c t="s" s="136" r="B11256">
        <v>6970</v>
      </c>
      <c t="s" s="136" r="C11256">
        <v>6800</v>
      </c>
      <c t="s" s="136" r="D11256">
        <v>6800</v>
      </c>
      <c t="s" s="136" r="E11256">
        <v>14987</v>
      </c>
      <c s="150" r="F11256"/>
    </row>
    <row r="11257">
      <c s="113" r="A11257">
        <v>223574001136</v>
      </c>
      <c t="s" s="136" r="B11257">
        <v>6970</v>
      </c>
      <c t="s" s="136" r="C11257">
        <v>6800</v>
      </c>
      <c t="s" s="136" r="D11257">
        <v>6800</v>
      </c>
      <c t="s" s="136" r="E11257">
        <v>13572</v>
      </c>
      <c s="150" r="F11257"/>
    </row>
    <row r="11258">
      <c s="113" r="A11258">
        <v>223574000091</v>
      </c>
      <c t="s" s="136" r="B11258">
        <v>6970</v>
      </c>
      <c t="s" s="136" r="C11258">
        <v>6800</v>
      </c>
      <c t="s" s="136" r="D11258">
        <v>6800</v>
      </c>
      <c t="s" s="136" r="E11258">
        <v>14988</v>
      </c>
      <c s="150" r="F11258"/>
    </row>
    <row r="11259">
      <c s="113" r="A11259">
        <v>223574000130</v>
      </c>
      <c t="s" s="136" r="B11259">
        <v>6970</v>
      </c>
      <c t="s" s="136" r="C11259">
        <v>6800</v>
      </c>
      <c t="s" s="136" r="D11259">
        <v>6800</v>
      </c>
      <c t="s" s="136" r="E11259">
        <v>14989</v>
      </c>
      <c s="150" r="F11259"/>
    </row>
    <row r="11260">
      <c s="113" r="A11260">
        <v>223574000377</v>
      </c>
      <c t="s" s="136" r="B11260">
        <v>6970</v>
      </c>
      <c t="s" s="136" r="C11260">
        <v>6800</v>
      </c>
      <c t="s" s="136" r="D11260">
        <v>6800</v>
      </c>
      <c t="s" s="136" r="E11260">
        <v>14990</v>
      </c>
      <c s="150" r="F11260"/>
    </row>
    <row r="11261">
      <c s="113" r="A11261">
        <v>223574001047</v>
      </c>
      <c t="s" s="136" r="B11261">
        <v>6970</v>
      </c>
      <c t="s" s="136" r="C11261">
        <v>6800</v>
      </c>
      <c t="s" s="136" r="D11261">
        <v>6800</v>
      </c>
      <c t="s" s="136" r="E11261">
        <v>10279</v>
      </c>
      <c s="150" r="F11261"/>
    </row>
    <row r="11262">
      <c s="113" r="A11262">
        <v>223574000199</v>
      </c>
      <c t="s" s="136" r="B11262">
        <v>6970</v>
      </c>
      <c t="s" s="136" r="C11262">
        <v>6800</v>
      </c>
      <c t="s" s="136" r="D11262">
        <v>6800</v>
      </c>
      <c t="s" s="136" r="E11262">
        <v>14991</v>
      </c>
      <c s="150" r="F11262"/>
    </row>
    <row r="11263">
      <c s="113" r="A11263">
        <v>223574000211</v>
      </c>
      <c t="s" s="136" r="B11263">
        <v>6970</v>
      </c>
      <c t="s" s="136" r="C11263">
        <v>6800</v>
      </c>
      <c t="s" s="136" r="D11263">
        <v>6800</v>
      </c>
      <c t="s" s="136" r="E11263">
        <v>14992</v>
      </c>
      <c s="150" r="F11263"/>
    </row>
    <row r="11264">
      <c s="113" r="A11264">
        <v>223574000369</v>
      </c>
      <c t="s" s="136" r="B11264">
        <v>6970</v>
      </c>
      <c t="s" s="136" r="C11264">
        <v>6800</v>
      </c>
      <c t="s" s="136" r="D11264">
        <v>6800</v>
      </c>
      <c t="s" s="136" r="E11264">
        <v>14993</v>
      </c>
      <c s="150" r="F11264"/>
    </row>
    <row r="11265">
      <c s="113" r="A11265">
        <v>223574000911</v>
      </c>
      <c t="s" s="136" r="B11265">
        <v>6970</v>
      </c>
      <c t="s" s="136" r="C11265">
        <v>6800</v>
      </c>
      <c t="s" s="136" r="D11265">
        <v>6800</v>
      </c>
      <c t="s" s="136" r="E11265">
        <v>14994</v>
      </c>
      <c s="150" r="F11265"/>
    </row>
    <row r="11266">
      <c s="113" r="A11266">
        <v>223574000245</v>
      </c>
      <c t="s" s="136" r="B11266">
        <v>6970</v>
      </c>
      <c t="s" s="136" r="C11266">
        <v>6800</v>
      </c>
      <c t="s" s="136" r="D11266">
        <v>6800</v>
      </c>
      <c t="s" s="136" r="E11266">
        <v>14995</v>
      </c>
      <c s="150" r="F11266"/>
    </row>
    <row r="11267">
      <c s="113" r="A11267">
        <v>223574000636</v>
      </c>
      <c t="s" s="136" r="B11267">
        <v>6970</v>
      </c>
      <c t="s" s="136" r="C11267">
        <v>6800</v>
      </c>
      <c t="s" s="136" r="D11267">
        <v>6800</v>
      </c>
      <c t="s" s="136" r="E11267">
        <v>14996</v>
      </c>
      <c s="150" r="F11267"/>
    </row>
    <row r="11268">
      <c s="113" r="A11268">
        <v>223574000253</v>
      </c>
      <c t="s" s="136" r="B11268">
        <v>6970</v>
      </c>
      <c t="s" s="136" r="C11268">
        <v>6800</v>
      </c>
      <c t="s" s="136" r="D11268">
        <v>6800</v>
      </c>
      <c t="s" s="136" r="E11268">
        <v>14997</v>
      </c>
      <c s="150" r="F11268"/>
    </row>
    <row r="11269">
      <c s="113" r="A11269">
        <v>223574000971</v>
      </c>
      <c t="s" s="136" r="B11269">
        <v>6970</v>
      </c>
      <c t="s" s="136" r="C11269">
        <v>6800</v>
      </c>
      <c t="s" s="136" r="D11269">
        <v>6800</v>
      </c>
      <c t="s" s="136" r="E11269">
        <v>204</v>
      </c>
      <c s="150" r="F11269"/>
    </row>
    <row r="11270">
      <c s="113" r="A11270">
        <v>223574000326</v>
      </c>
      <c t="s" s="136" r="B11270">
        <v>6970</v>
      </c>
      <c t="s" s="136" r="C11270">
        <v>6800</v>
      </c>
      <c t="s" s="136" r="D11270">
        <v>6800</v>
      </c>
      <c t="s" s="136" r="E11270">
        <v>14998</v>
      </c>
      <c s="150" r="F11270"/>
    </row>
    <row r="11271">
      <c s="113" r="A11271">
        <v>223574000989</v>
      </c>
      <c t="s" s="136" r="B11271">
        <v>6970</v>
      </c>
      <c t="s" s="136" r="C11271">
        <v>6800</v>
      </c>
      <c t="s" s="136" r="D11271">
        <v>6800</v>
      </c>
      <c t="s" s="136" r="E11271">
        <v>14999</v>
      </c>
      <c s="150" r="F11271"/>
    </row>
    <row r="11272">
      <c s="50" r="A11272">
        <v>223574000334</v>
      </c>
      <c t="s" s="103" r="B11272">
        <v>15000</v>
      </c>
      <c t="s" s="103" r="C11272">
        <v>4889</v>
      </c>
      <c t="s" s="103" r="D11272">
        <v>6800</v>
      </c>
      <c t="s" s="103" r="E11272">
        <v>15001</v>
      </c>
      <c s="150" r="F11272"/>
    </row>
    <row r="11273">
      <c s="113" r="A11273">
        <v>223574000385</v>
      </c>
      <c t="s" s="136" r="B11273">
        <v>6970</v>
      </c>
      <c t="s" s="136" r="C11273">
        <v>6800</v>
      </c>
      <c t="s" s="136" r="D11273">
        <v>6800</v>
      </c>
      <c t="s" s="136" r="E11273">
        <v>12834</v>
      </c>
      <c s="150" r="F11273"/>
    </row>
    <row r="11274">
      <c s="113" r="A11274">
        <v>223574001306</v>
      </c>
      <c t="s" s="136" r="B11274">
        <v>6970</v>
      </c>
      <c t="s" s="136" r="C11274">
        <v>6800</v>
      </c>
      <c t="s" s="136" r="D11274">
        <v>6800</v>
      </c>
      <c t="s" s="136" r="E11274">
        <v>15002</v>
      </c>
      <c s="150" r="F11274"/>
    </row>
    <row r="11275">
      <c s="113" r="A11275">
        <v>223574001454</v>
      </c>
      <c t="s" s="136" r="B11275">
        <v>6970</v>
      </c>
      <c t="s" s="136" r="C11275">
        <v>6800</v>
      </c>
      <c t="s" s="136" r="D11275">
        <v>6800</v>
      </c>
      <c t="s" s="136" r="E11275">
        <v>15003</v>
      </c>
      <c s="150" r="F11275"/>
    </row>
    <row r="11276">
      <c s="113" r="A11276">
        <v>223574000644</v>
      </c>
      <c t="s" s="136" r="B11276">
        <v>6970</v>
      </c>
      <c t="s" s="136" r="C11276">
        <v>6800</v>
      </c>
      <c t="s" s="136" r="D11276">
        <v>6800</v>
      </c>
      <c t="s" s="136" r="E11276">
        <v>15004</v>
      </c>
      <c s="150" r="F11276"/>
    </row>
    <row r="11277">
      <c s="113" r="A11277">
        <v>223574000776</v>
      </c>
      <c t="s" s="136" r="B11277">
        <v>6970</v>
      </c>
      <c t="s" s="136" r="C11277">
        <v>6800</v>
      </c>
      <c t="s" s="136" r="D11277">
        <v>6800</v>
      </c>
      <c t="s" s="136" r="E11277">
        <v>15005</v>
      </c>
      <c s="150" r="F11277"/>
    </row>
    <row r="11278">
      <c s="113" r="A11278">
        <v>223574000822</v>
      </c>
      <c t="s" s="136" r="B11278">
        <v>6970</v>
      </c>
      <c t="s" s="136" r="C11278">
        <v>6800</v>
      </c>
      <c t="s" s="136" r="D11278">
        <v>6800</v>
      </c>
      <c t="s" s="136" r="E11278">
        <v>15006</v>
      </c>
      <c s="150" r="F11278"/>
    </row>
    <row r="11279">
      <c s="113" r="A11279">
        <v>223574001322</v>
      </c>
      <c t="s" s="136" r="B11279">
        <v>6970</v>
      </c>
      <c t="s" s="136" r="C11279">
        <v>6800</v>
      </c>
      <c t="s" s="136" r="D11279">
        <v>6800</v>
      </c>
      <c t="s" s="136" r="E11279">
        <v>15007</v>
      </c>
      <c s="150" r="F11279"/>
    </row>
    <row r="11280">
      <c s="113" r="A11280">
        <v>223574000695</v>
      </c>
      <c t="s" s="136" r="B11280">
        <v>6970</v>
      </c>
      <c t="s" s="136" r="C11280">
        <v>6800</v>
      </c>
      <c t="s" s="136" r="D11280">
        <v>6800</v>
      </c>
      <c t="s" s="136" r="E11280">
        <v>15008</v>
      </c>
      <c s="150" r="F11280"/>
    </row>
    <row r="11281">
      <c s="113" r="A11281">
        <v>223574000831</v>
      </c>
      <c t="s" s="136" r="B11281">
        <v>6970</v>
      </c>
      <c t="s" s="136" r="C11281">
        <v>6800</v>
      </c>
      <c t="s" s="136" r="D11281">
        <v>6800</v>
      </c>
      <c t="s" s="136" r="E11281">
        <v>15009</v>
      </c>
      <c s="150" r="F11281"/>
    </row>
    <row r="11282">
      <c s="113" r="A11282">
        <v>223574001063</v>
      </c>
      <c t="s" s="136" r="B11282">
        <v>6970</v>
      </c>
      <c t="s" s="136" r="C11282">
        <v>6800</v>
      </c>
      <c t="s" s="136" r="D11282">
        <v>6800</v>
      </c>
      <c t="s" s="136" r="E11282">
        <v>15010</v>
      </c>
      <c s="150" r="F11282"/>
    </row>
    <row r="11283">
      <c s="113" r="A11283">
        <v>223574000342</v>
      </c>
      <c t="s" s="136" r="B11283">
        <v>6970</v>
      </c>
      <c t="s" s="136" r="C11283">
        <v>6800</v>
      </c>
      <c t="s" s="136" r="D11283">
        <v>6800</v>
      </c>
      <c t="s" s="136" r="E11283">
        <v>15011</v>
      </c>
      <c s="150" r="F11283"/>
    </row>
    <row r="11284">
      <c s="113" r="A11284">
        <v>223574001144</v>
      </c>
      <c t="s" s="136" r="B11284">
        <v>6970</v>
      </c>
      <c t="s" s="136" r="C11284">
        <v>6800</v>
      </c>
      <c t="s" s="136" r="D11284">
        <v>6800</v>
      </c>
      <c t="s" s="136" r="E11284">
        <v>5494</v>
      </c>
      <c s="150" r="F11284"/>
    </row>
    <row r="11285">
      <c s="113" r="A11285">
        <v>223574001217</v>
      </c>
      <c t="s" s="136" r="B11285">
        <v>6970</v>
      </c>
      <c t="s" s="136" r="C11285">
        <v>6800</v>
      </c>
      <c t="s" s="136" r="D11285">
        <v>6800</v>
      </c>
      <c t="s" s="136" r="E11285">
        <v>15012</v>
      </c>
      <c s="150" r="F11285"/>
    </row>
    <row r="11286">
      <c s="113" r="A11286">
        <v>223574000351</v>
      </c>
      <c t="s" s="136" r="B11286">
        <v>6970</v>
      </c>
      <c t="s" s="136" r="C11286">
        <v>6800</v>
      </c>
      <c t="s" s="136" r="D11286">
        <v>6800</v>
      </c>
      <c t="s" s="136" r="E11286">
        <v>9657</v>
      </c>
      <c s="150" r="F11286"/>
    </row>
    <row r="11287">
      <c s="113" r="A11287">
        <v>223574001187</v>
      </c>
      <c t="s" s="136" r="B11287">
        <v>6970</v>
      </c>
      <c t="s" s="136" r="C11287">
        <v>6800</v>
      </c>
      <c t="s" s="136" r="D11287">
        <v>6800</v>
      </c>
      <c t="s" s="136" r="E11287">
        <v>15013</v>
      </c>
      <c s="150" r="F11287"/>
    </row>
    <row r="11288">
      <c s="113" r="A11288">
        <v>223574001225</v>
      </c>
      <c t="s" s="136" r="B11288">
        <v>6970</v>
      </c>
      <c t="s" s="136" r="C11288">
        <v>6800</v>
      </c>
      <c t="s" s="136" r="D11288">
        <v>6800</v>
      </c>
      <c t="s" s="136" r="E11288">
        <v>15014</v>
      </c>
      <c s="150" r="F11288"/>
    </row>
    <row r="11289">
      <c s="113" r="A11289">
        <v>223574001012</v>
      </c>
      <c t="s" s="136" r="B11289">
        <v>6970</v>
      </c>
      <c t="s" s="136" r="C11289">
        <v>6800</v>
      </c>
      <c t="s" s="136" r="D11289">
        <v>6800</v>
      </c>
      <c t="s" s="136" r="E11289">
        <v>15015</v>
      </c>
      <c s="150" r="F11289"/>
    </row>
    <row r="11290">
      <c s="113" r="A11290">
        <v>223574001021</v>
      </c>
      <c t="s" s="136" r="B11290">
        <v>6970</v>
      </c>
      <c t="s" s="136" r="C11290">
        <v>6800</v>
      </c>
      <c t="s" s="136" r="D11290">
        <v>6800</v>
      </c>
      <c t="s" s="136" r="E11290">
        <v>15016</v>
      </c>
      <c s="150" r="F11290"/>
    </row>
    <row r="11291">
      <c s="113" r="A11291">
        <v>223574001195</v>
      </c>
      <c t="s" s="136" r="B11291">
        <v>6970</v>
      </c>
      <c t="s" s="136" r="C11291">
        <v>6800</v>
      </c>
      <c t="s" s="136" r="D11291">
        <v>6800</v>
      </c>
      <c t="s" s="136" r="E11291">
        <v>15017</v>
      </c>
      <c s="150" r="F11291"/>
    </row>
    <row r="11292">
      <c s="113" r="A11292">
        <v>223574001314</v>
      </c>
      <c t="s" s="136" r="B11292">
        <v>6970</v>
      </c>
      <c t="s" s="136" r="C11292">
        <v>6800</v>
      </c>
      <c t="s" s="136" r="D11292">
        <v>6800</v>
      </c>
      <c t="s" s="136" r="E11292">
        <v>15018</v>
      </c>
      <c s="150" r="F11292"/>
    </row>
    <row r="11293">
      <c s="113" r="A11293">
        <v>223580000222</v>
      </c>
      <c t="s" s="136" r="B11293">
        <v>6975</v>
      </c>
      <c t="s" s="136" r="C11293">
        <v>6800</v>
      </c>
      <c t="s" s="136" r="D11293">
        <v>6800</v>
      </c>
      <c t="s" s="136" r="E11293">
        <v>2856</v>
      </c>
      <c s="150" r="F11293"/>
    </row>
    <row r="11294">
      <c s="113" r="A11294">
        <v>223580000656</v>
      </c>
      <c t="s" s="136" r="B11294">
        <v>6975</v>
      </c>
      <c t="s" s="136" r="C11294">
        <v>6800</v>
      </c>
      <c t="s" s="136" r="D11294">
        <v>6800</v>
      </c>
      <c t="s" s="136" r="E11294">
        <v>15019</v>
      </c>
      <c s="150" r="F11294"/>
    </row>
    <row r="11295">
      <c s="113" r="A11295">
        <v>223580001482</v>
      </c>
      <c t="s" s="136" r="B11295">
        <v>6975</v>
      </c>
      <c t="s" s="136" r="C11295">
        <v>6800</v>
      </c>
      <c t="s" s="136" r="D11295">
        <v>6800</v>
      </c>
      <c t="s" s="136" r="E11295">
        <v>15020</v>
      </c>
      <c s="150" r="F11295"/>
    </row>
    <row r="11296">
      <c s="113" r="A11296">
        <v>223580001792</v>
      </c>
      <c t="s" s="136" r="B11296">
        <v>6975</v>
      </c>
      <c t="s" s="136" r="C11296">
        <v>6800</v>
      </c>
      <c t="s" s="136" r="D11296">
        <v>6800</v>
      </c>
      <c t="s" s="136" r="E11296">
        <v>15021</v>
      </c>
      <c s="150" r="F11296"/>
    </row>
    <row r="11297">
      <c s="113" r="A11297">
        <v>223580000036</v>
      </c>
      <c t="s" s="136" r="B11297">
        <v>6975</v>
      </c>
      <c t="s" s="136" r="C11297">
        <v>6800</v>
      </c>
      <c t="s" s="136" r="D11297">
        <v>6800</v>
      </c>
      <c t="s" s="136" r="E11297">
        <v>15022</v>
      </c>
      <c s="150" r="F11297"/>
    </row>
    <row r="11298">
      <c s="113" r="A11298">
        <v>223580000200</v>
      </c>
      <c t="s" s="136" r="B11298">
        <v>6975</v>
      </c>
      <c t="s" s="136" r="C11298">
        <v>6800</v>
      </c>
      <c t="s" s="136" r="D11298">
        <v>6800</v>
      </c>
      <c t="s" s="136" r="E11298">
        <v>15023</v>
      </c>
      <c s="150" r="F11298"/>
    </row>
    <row r="11299">
      <c s="113" r="A11299">
        <v>223580000249</v>
      </c>
      <c t="s" s="136" r="B11299">
        <v>6975</v>
      </c>
      <c t="s" s="136" r="C11299">
        <v>6800</v>
      </c>
      <c t="s" s="136" r="D11299">
        <v>6800</v>
      </c>
      <c t="s" s="136" r="E11299">
        <v>2857</v>
      </c>
      <c s="150" r="F11299"/>
    </row>
    <row r="11300">
      <c s="113" r="A11300">
        <v>223580000257</v>
      </c>
      <c t="s" s="136" r="B11300">
        <v>6975</v>
      </c>
      <c t="s" s="136" r="C11300">
        <v>6800</v>
      </c>
      <c t="s" s="136" r="D11300">
        <v>6800</v>
      </c>
      <c t="s" s="136" r="E11300">
        <v>15024</v>
      </c>
      <c s="150" r="F11300"/>
    </row>
    <row r="11301">
      <c s="113" r="A11301">
        <v>223580000354</v>
      </c>
      <c t="s" s="136" r="B11301">
        <v>6975</v>
      </c>
      <c t="s" s="136" r="C11301">
        <v>6800</v>
      </c>
      <c t="s" s="136" r="D11301">
        <v>6800</v>
      </c>
      <c t="s" s="136" r="E11301">
        <v>15025</v>
      </c>
      <c s="150" r="F11301"/>
    </row>
    <row r="11302">
      <c s="113" r="A11302">
        <v>223580001415</v>
      </c>
      <c t="s" s="136" r="B11302">
        <v>6975</v>
      </c>
      <c t="s" s="136" r="C11302">
        <v>6800</v>
      </c>
      <c t="s" s="136" r="D11302">
        <v>6800</v>
      </c>
      <c t="s" s="136" r="E11302">
        <v>15026</v>
      </c>
      <c s="150" r="F11302"/>
    </row>
    <row r="11303">
      <c s="113" r="A11303">
        <v>223580001423</v>
      </c>
      <c t="s" s="136" r="B11303">
        <v>6975</v>
      </c>
      <c t="s" s="136" r="C11303">
        <v>6800</v>
      </c>
      <c t="s" s="136" r="D11303">
        <v>6800</v>
      </c>
      <c t="s" s="136" r="E11303">
        <v>15027</v>
      </c>
      <c s="150" r="F11303"/>
    </row>
    <row r="11304">
      <c s="113" r="A11304">
        <v>223580001741</v>
      </c>
      <c t="s" s="136" r="B11304">
        <v>6975</v>
      </c>
      <c t="s" s="136" r="C11304">
        <v>6800</v>
      </c>
      <c t="s" s="136" r="D11304">
        <v>6800</v>
      </c>
      <c t="s" s="136" r="E11304">
        <v>15028</v>
      </c>
      <c s="150" r="F11304"/>
    </row>
    <row r="11305">
      <c s="113" r="A11305">
        <v>223580001849</v>
      </c>
      <c t="s" s="136" r="B11305">
        <v>6975</v>
      </c>
      <c t="s" s="136" r="C11305">
        <v>6800</v>
      </c>
      <c t="s" s="136" r="D11305">
        <v>6800</v>
      </c>
      <c t="s" s="136" r="E11305">
        <v>15029</v>
      </c>
      <c s="150" r="F11305"/>
    </row>
    <row r="11306">
      <c s="113" r="A11306">
        <v>223580002012</v>
      </c>
      <c t="s" s="136" r="B11306">
        <v>6975</v>
      </c>
      <c t="s" s="136" r="C11306">
        <v>6800</v>
      </c>
      <c t="s" s="136" r="D11306">
        <v>6800</v>
      </c>
      <c t="s" s="136" r="E11306">
        <v>15030</v>
      </c>
      <c s="150" r="F11306"/>
    </row>
    <row r="11307">
      <c s="113" r="A11307">
        <v>223580002021</v>
      </c>
      <c t="s" s="136" r="B11307">
        <v>6975</v>
      </c>
      <c t="s" s="136" r="C11307">
        <v>6800</v>
      </c>
      <c t="s" s="136" r="D11307">
        <v>6800</v>
      </c>
      <c t="s" s="136" r="E11307">
        <v>15031</v>
      </c>
      <c s="150" r="F11307"/>
    </row>
    <row r="11308">
      <c s="113" r="A11308">
        <v>323580002009</v>
      </c>
      <c t="s" s="136" r="B11308">
        <v>6975</v>
      </c>
      <c t="s" s="136" r="C11308">
        <v>6800</v>
      </c>
      <c t="s" s="136" r="D11308">
        <v>6800</v>
      </c>
      <c t="s" s="136" r="E11308">
        <v>15032</v>
      </c>
      <c s="150" r="F11308"/>
    </row>
    <row r="11309">
      <c s="113" r="A11309">
        <v>123580001461</v>
      </c>
      <c t="s" s="136" r="B11309">
        <v>6975</v>
      </c>
      <c t="s" s="136" r="C11309">
        <v>6800</v>
      </c>
      <c t="s" s="136" r="D11309">
        <v>6800</v>
      </c>
      <c t="s" s="136" r="E11309">
        <v>15033</v>
      </c>
      <c s="150" r="F11309"/>
    </row>
    <row r="11310">
      <c s="113" r="A11310">
        <v>223580000281</v>
      </c>
      <c t="s" s="136" r="B11310">
        <v>6975</v>
      </c>
      <c t="s" s="136" r="C11310">
        <v>6800</v>
      </c>
      <c t="s" s="136" r="D11310">
        <v>6800</v>
      </c>
      <c t="s" s="136" r="E11310">
        <v>2858</v>
      </c>
      <c s="150" r="F11310"/>
    </row>
    <row r="11311">
      <c s="113" r="A11311">
        <v>223580000389</v>
      </c>
      <c t="s" s="136" r="B11311">
        <v>6975</v>
      </c>
      <c t="s" s="136" r="C11311">
        <v>6800</v>
      </c>
      <c t="s" s="136" r="D11311">
        <v>6800</v>
      </c>
      <c t="s" s="136" r="E11311">
        <v>15034</v>
      </c>
      <c s="150" r="F11311"/>
    </row>
    <row r="11312">
      <c s="113" r="A11312">
        <v>223580000699</v>
      </c>
      <c t="s" s="136" r="B11312">
        <v>6975</v>
      </c>
      <c t="s" s="136" r="C11312">
        <v>6800</v>
      </c>
      <c t="s" s="136" r="D11312">
        <v>6800</v>
      </c>
      <c t="s" s="136" r="E11312">
        <v>15035</v>
      </c>
      <c s="150" r="F11312"/>
    </row>
    <row r="11313">
      <c s="113" r="A11313">
        <v>223580001440</v>
      </c>
      <c t="s" s="136" r="B11313">
        <v>6975</v>
      </c>
      <c t="s" s="136" r="C11313">
        <v>6800</v>
      </c>
      <c t="s" s="136" r="D11313">
        <v>6800</v>
      </c>
      <c t="s" s="136" r="E11313">
        <v>15036</v>
      </c>
      <c s="150" r="F11313"/>
    </row>
    <row r="11314">
      <c s="113" r="A11314">
        <v>223580001491</v>
      </c>
      <c t="s" s="136" r="B11314">
        <v>6975</v>
      </c>
      <c t="s" s="136" r="C11314">
        <v>6800</v>
      </c>
      <c t="s" s="136" r="D11314">
        <v>6800</v>
      </c>
      <c t="s" s="136" r="E11314">
        <v>15037</v>
      </c>
      <c s="150" r="F11314"/>
    </row>
    <row r="11315">
      <c s="113" r="A11315">
        <v>223580001563</v>
      </c>
      <c t="s" s="136" r="B11315">
        <v>6975</v>
      </c>
      <c t="s" s="136" r="C11315">
        <v>6800</v>
      </c>
      <c t="s" s="136" r="D11315">
        <v>6800</v>
      </c>
      <c t="s" s="136" r="E11315">
        <v>15025</v>
      </c>
      <c s="150" r="F11315"/>
    </row>
    <row r="11316">
      <c s="113" r="A11316">
        <v>323580001967</v>
      </c>
      <c t="s" s="136" r="B11316">
        <v>6975</v>
      </c>
      <c t="s" s="136" r="C11316">
        <v>6800</v>
      </c>
      <c t="s" s="136" r="D11316">
        <v>6800</v>
      </c>
      <c t="s" s="136" r="E11316">
        <v>15038</v>
      </c>
      <c s="150" r="F11316"/>
    </row>
    <row r="11317">
      <c s="113" r="A11317">
        <v>223580000290</v>
      </c>
      <c t="s" s="136" r="B11317">
        <v>6975</v>
      </c>
      <c t="s" s="136" r="C11317">
        <v>6800</v>
      </c>
      <c t="s" s="136" r="D11317">
        <v>6800</v>
      </c>
      <c t="s" s="136" r="E11317">
        <v>2859</v>
      </c>
      <c s="150" r="F11317"/>
    </row>
    <row r="11318">
      <c s="113" r="A11318">
        <v>223580000371</v>
      </c>
      <c t="s" s="136" r="B11318">
        <v>6975</v>
      </c>
      <c t="s" s="136" r="C11318">
        <v>6800</v>
      </c>
      <c t="s" s="136" r="D11318">
        <v>6800</v>
      </c>
      <c t="s" s="136" r="E11318">
        <v>15039</v>
      </c>
      <c s="150" r="F11318"/>
    </row>
    <row r="11319">
      <c s="113" r="A11319">
        <v>223580000478</v>
      </c>
      <c t="s" s="136" r="B11319">
        <v>6975</v>
      </c>
      <c t="s" s="136" r="C11319">
        <v>6800</v>
      </c>
      <c t="s" s="136" r="D11319">
        <v>6800</v>
      </c>
      <c t="s" s="136" r="E11319">
        <v>15040</v>
      </c>
      <c s="150" r="F11319"/>
    </row>
    <row r="11320">
      <c s="113" r="A11320">
        <v>223580000486</v>
      </c>
      <c t="s" s="136" r="B11320">
        <v>6975</v>
      </c>
      <c t="s" s="136" r="C11320">
        <v>6800</v>
      </c>
      <c t="s" s="136" r="D11320">
        <v>6800</v>
      </c>
      <c t="s" s="136" r="E11320">
        <v>15041</v>
      </c>
      <c s="150" r="F11320"/>
    </row>
    <row r="11321">
      <c s="113" r="A11321">
        <v>223580001008</v>
      </c>
      <c t="s" s="136" r="B11321">
        <v>6975</v>
      </c>
      <c t="s" s="136" r="C11321">
        <v>6800</v>
      </c>
      <c t="s" s="136" r="D11321">
        <v>6800</v>
      </c>
      <c t="s" s="136" r="E11321">
        <v>15042</v>
      </c>
      <c s="150" r="F11321"/>
    </row>
    <row r="11322">
      <c s="113" r="A11322">
        <v>223580001059</v>
      </c>
      <c t="s" s="136" r="B11322">
        <v>6975</v>
      </c>
      <c t="s" s="136" r="C11322">
        <v>6800</v>
      </c>
      <c t="s" s="136" r="D11322">
        <v>6800</v>
      </c>
      <c t="s" s="136" r="E11322">
        <v>15025</v>
      </c>
      <c s="150" r="F11322"/>
    </row>
    <row r="11323">
      <c s="113" r="A11323">
        <v>223580001431</v>
      </c>
      <c t="s" s="136" r="B11323">
        <v>6975</v>
      </c>
      <c t="s" s="136" r="C11323">
        <v>6800</v>
      </c>
      <c t="s" s="136" r="D11323">
        <v>6800</v>
      </c>
      <c t="s" s="136" r="E11323">
        <v>13052</v>
      </c>
      <c s="150" r="F11323"/>
    </row>
    <row r="11324">
      <c s="113" r="A11324">
        <v>223580001504</v>
      </c>
      <c t="s" s="136" r="B11324">
        <v>6975</v>
      </c>
      <c t="s" s="136" r="C11324">
        <v>6800</v>
      </c>
      <c t="s" s="136" r="D11324">
        <v>6800</v>
      </c>
      <c t="s" s="136" r="E11324">
        <v>15043</v>
      </c>
      <c s="150" r="F11324"/>
    </row>
    <row r="11325">
      <c s="113" r="A11325">
        <v>223580001725</v>
      </c>
      <c t="s" s="136" r="B11325">
        <v>6975</v>
      </c>
      <c t="s" s="136" r="C11325">
        <v>6800</v>
      </c>
      <c t="s" s="136" r="D11325">
        <v>6800</v>
      </c>
      <c t="s" s="136" r="E11325">
        <v>15044</v>
      </c>
      <c s="150" r="F11325"/>
    </row>
    <row r="11326">
      <c s="113" r="A11326">
        <v>223580001873</v>
      </c>
      <c t="s" s="136" r="B11326">
        <v>6975</v>
      </c>
      <c t="s" s="136" r="C11326">
        <v>6800</v>
      </c>
      <c t="s" s="136" r="D11326">
        <v>6800</v>
      </c>
      <c t="s" s="136" r="E11326">
        <v>15032</v>
      </c>
      <c s="150" r="F11326"/>
    </row>
    <row r="11327">
      <c s="113" r="A11327">
        <v>423580001180</v>
      </c>
      <c t="s" s="136" r="B11327">
        <v>6854</v>
      </c>
      <c t="s" s="136" r="C11327">
        <v>6800</v>
      </c>
      <c t="s" s="136" r="D11327">
        <v>6800</v>
      </c>
      <c t="s" s="136" r="E11327">
        <v>15045</v>
      </c>
      <c s="150" r="F11327"/>
    </row>
    <row r="11328">
      <c s="113" r="A11328">
        <v>223580000006</v>
      </c>
      <c t="s" s="136" r="B11328">
        <v>6975</v>
      </c>
      <c t="s" s="136" r="C11328">
        <v>6800</v>
      </c>
      <c t="s" s="136" r="D11328">
        <v>6800</v>
      </c>
      <c t="s" s="136" r="E11328">
        <v>15046</v>
      </c>
      <c s="150" r="F11328"/>
    </row>
    <row r="11329">
      <c s="113" r="A11329">
        <v>223580000311</v>
      </c>
      <c t="s" s="136" r="B11329">
        <v>6975</v>
      </c>
      <c t="s" s="136" r="C11329">
        <v>6800</v>
      </c>
      <c t="s" s="136" r="D11329">
        <v>6800</v>
      </c>
      <c t="s" s="136" r="E11329">
        <v>2860</v>
      </c>
      <c s="150" r="F11329"/>
    </row>
    <row r="11330">
      <c s="113" r="A11330">
        <v>223580001571</v>
      </c>
      <c t="s" s="136" r="B11330">
        <v>6975</v>
      </c>
      <c t="s" s="136" r="C11330">
        <v>6800</v>
      </c>
      <c t="s" s="136" r="D11330">
        <v>6800</v>
      </c>
      <c t="s" s="136" r="E11330">
        <v>15047</v>
      </c>
      <c s="150" r="F11330"/>
    </row>
    <row r="11331">
      <c s="113" r="A11331">
        <v>223580001610</v>
      </c>
      <c t="s" s="136" r="B11331">
        <v>6975</v>
      </c>
      <c t="s" s="136" r="C11331">
        <v>6800</v>
      </c>
      <c t="s" s="136" r="D11331">
        <v>6800</v>
      </c>
      <c t="s" s="136" r="E11331">
        <v>15048</v>
      </c>
      <c s="150" r="F11331"/>
    </row>
    <row r="11332">
      <c s="113" r="A11332">
        <v>223580001946</v>
      </c>
      <c t="s" s="136" r="B11332">
        <v>6975</v>
      </c>
      <c t="s" s="136" r="C11332">
        <v>6800</v>
      </c>
      <c t="s" s="136" r="D11332">
        <v>6800</v>
      </c>
      <c t="s" s="136" r="E11332">
        <v>15025</v>
      </c>
      <c s="150" r="F11332"/>
    </row>
    <row r="11333">
      <c s="113" r="A11333">
        <v>223580006565</v>
      </c>
      <c t="s" s="136" r="B11333">
        <v>6975</v>
      </c>
      <c t="s" s="136" r="C11333">
        <v>6800</v>
      </c>
      <c t="s" s="136" r="D11333">
        <v>6800</v>
      </c>
      <c t="s" s="136" r="E11333">
        <v>15049</v>
      </c>
      <c s="150" r="F11333"/>
    </row>
    <row r="11334">
      <c s="113" r="A11334">
        <v>323580001975</v>
      </c>
      <c t="s" s="136" r="B11334">
        <v>6975</v>
      </c>
      <c t="s" s="136" r="C11334">
        <v>6800</v>
      </c>
      <c t="s" s="136" r="D11334">
        <v>6800</v>
      </c>
      <c t="s" s="136" r="E11334">
        <v>15049</v>
      </c>
      <c s="150" r="F11334"/>
    </row>
    <row r="11335">
      <c s="113" r="A11335">
        <v>323580001983</v>
      </c>
      <c t="s" s="136" r="B11335">
        <v>6975</v>
      </c>
      <c t="s" s="136" r="C11335">
        <v>6800</v>
      </c>
      <c t="s" s="136" r="D11335">
        <v>6800</v>
      </c>
      <c t="s" s="136" r="E11335">
        <v>15050</v>
      </c>
      <c s="150" r="F11335"/>
    </row>
    <row r="11336">
      <c s="113" r="A11336">
        <v>123580001640</v>
      </c>
      <c t="s" s="136" r="B11336">
        <v>6975</v>
      </c>
      <c t="s" s="136" r="C11336">
        <v>6800</v>
      </c>
      <c t="s" s="136" r="D11336">
        <v>6800</v>
      </c>
      <c t="s" s="136" r="E11336">
        <v>7256</v>
      </c>
      <c s="150" r="F11336"/>
    </row>
    <row r="11337">
      <c s="113" r="A11337">
        <v>223580000028</v>
      </c>
      <c t="s" s="136" r="B11337">
        <v>6975</v>
      </c>
      <c t="s" s="136" r="C11337">
        <v>6800</v>
      </c>
      <c t="s" s="136" r="D11337">
        <v>6800</v>
      </c>
      <c t="s" s="136" r="E11337">
        <v>15051</v>
      </c>
      <c s="150" r="F11337"/>
    </row>
    <row r="11338">
      <c s="113" r="A11338">
        <v>223580000711</v>
      </c>
      <c t="s" s="136" r="B11338">
        <v>6975</v>
      </c>
      <c t="s" s="136" r="C11338">
        <v>6800</v>
      </c>
      <c t="s" s="136" r="D11338">
        <v>6800</v>
      </c>
      <c t="s" s="136" r="E11338">
        <v>2861</v>
      </c>
      <c s="150" r="F11338"/>
    </row>
    <row r="11339">
      <c s="113" r="A11339">
        <v>223580001474</v>
      </c>
      <c t="s" s="136" r="B11339">
        <v>6975</v>
      </c>
      <c t="s" s="136" r="C11339">
        <v>6800</v>
      </c>
      <c t="s" s="136" r="D11339">
        <v>6800</v>
      </c>
      <c t="s" s="136" r="E11339">
        <v>15052</v>
      </c>
      <c s="150" r="F11339"/>
    </row>
    <row r="11340">
      <c s="113" r="A11340">
        <v>223580001512</v>
      </c>
      <c t="s" s="136" r="B11340">
        <v>6975</v>
      </c>
      <c t="s" s="136" r="C11340">
        <v>6800</v>
      </c>
      <c t="s" s="136" r="D11340">
        <v>6800</v>
      </c>
      <c t="s" s="136" r="E11340">
        <v>15053</v>
      </c>
      <c s="150" r="F11340"/>
    </row>
    <row r="11341">
      <c s="113" r="A11341">
        <v>223580001831</v>
      </c>
      <c t="s" s="136" r="B11341">
        <v>6975</v>
      </c>
      <c t="s" s="136" r="C11341">
        <v>6800</v>
      </c>
      <c t="s" s="136" r="D11341">
        <v>6800</v>
      </c>
      <c t="s" s="136" r="E11341">
        <v>15054</v>
      </c>
      <c s="150" r="F11341"/>
    </row>
    <row r="11342">
      <c s="113" r="A11342">
        <v>223580001954</v>
      </c>
      <c t="s" s="136" r="B11342">
        <v>6975</v>
      </c>
      <c t="s" s="136" r="C11342">
        <v>6800</v>
      </c>
      <c t="s" s="136" r="D11342">
        <v>6800</v>
      </c>
      <c t="s" s="136" r="E11342">
        <v>15050</v>
      </c>
      <c s="150" r="F11342"/>
    </row>
    <row r="11343">
      <c s="113" r="A11343">
        <v>223580002039</v>
      </c>
      <c t="s" s="136" r="B11343">
        <v>6975</v>
      </c>
      <c t="s" s="136" r="C11343">
        <v>6800</v>
      </c>
      <c t="s" s="136" r="D11343">
        <v>6800</v>
      </c>
      <c t="s" s="136" r="E11343">
        <v>15055</v>
      </c>
      <c s="150" r="F11343"/>
    </row>
    <row r="11344">
      <c s="113" r="A11344">
        <v>223580000010</v>
      </c>
      <c t="s" s="136" r="B11344">
        <v>6975</v>
      </c>
      <c t="s" s="136" r="C11344">
        <v>6800</v>
      </c>
      <c t="s" s="136" r="D11344">
        <v>6800</v>
      </c>
      <c t="s" s="136" r="E11344">
        <v>15056</v>
      </c>
      <c s="150" r="F11344"/>
    </row>
    <row r="11345">
      <c s="113" r="A11345">
        <v>223580000044</v>
      </c>
      <c t="s" s="136" r="B11345">
        <v>6975</v>
      </c>
      <c t="s" s="136" r="C11345">
        <v>6800</v>
      </c>
      <c t="s" s="136" r="D11345">
        <v>6800</v>
      </c>
      <c t="s" s="136" r="E11345">
        <v>15057</v>
      </c>
      <c s="150" r="F11345"/>
    </row>
    <row r="11346">
      <c s="113" r="A11346">
        <v>223580000583</v>
      </c>
      <c t="s" s="136" r="B11346">
        <v>6975</v>
      </c>
      <c t="s" s="136" r="C11346">
        <v>6800</v>
      </c>
      <c t="s" s="136" r="D11346">
        <v>6800</v>
      </c>
      <c t="s" s="136" r="E11346">
        <v>15058</v>
      </c>
      <c s="150" r="F11346"/>
    </row>
    <row r="11347">
      <c s="113" r="A11347">
        <v>223580000605</v>
      </c>
      <c t="s" s="136" r="B11347">
        <v>6975</v>
      </c>
      <c t="s" s="136" r="C11347">
        <v>6800</v>
      </c>
      <c t="s" s="136" r="D11347">
        <v>6800</v>
      </c>
      <c t="s" s="136" r="E11347">
        <v>15059</v>
      </c>
      <c s="150" r="F11347"/>
    </row>
    <row r="11348">
      <c s="113" r="A11348">
        <v>223580000745</v>
      </c>
      <c t="s" s="136" r="B11348">
        <v>6975</v>
      </c>
      <c t="s" s="136" r="C11348">
        <v>6800</v>
      </c>
      <c t="s" s="136" r="D11348">
        <v>6800</v>
      </c>
      <c t="s" s="136" r="E11348">
        <v>15025</v>
      </c>
      <c s="150" r="F11348"/>
    </row>
    <row r="11349">
      <c s="113" r="A11349">
        <v>223580000907</v>
      </c>
      <c t="s" s="136" r="B11349">
        <v>6975</v>
      </c>
      <c t="s" s="136" r="C11349">
        <v>6800</v>
      </c>
      <c t="s" s="136" r="D11349">
        <v>6800</v>
      </c>
      <c t="s" s="136" r="E11349">
        <v>15032</v>
      </c>
      <c s="150" r="F11349"/>
    </row>
    <row r="11350">
      <c s="113" r="A11350">
        <v>223580000958</v>
      </c>
      <c t="s" s="136" r="B11350">
        <v>6975</v>
      </c>
      <c t="s" s="136" r="C11350">
        <v>6800</v>
      </c>
      <c t="s" s="136" r="D11350">
        <v>6800</v>
      </c>
      <c t="s" s="136" r="E11350">
        <v>15025</v>
      </c>
      <c s="150" r="F11350"/>
    </row>
    <row r="11351">
      <c s="113" r="A11351">
        <v>223580001121</v>
      </c>
      <c t="s" s="136" r="B11351">
        <v>6975</v>
      </c>
      <c t="s" s="136" r="C11351">
        <v>6800</v>
      </c>
      <c t="s" s="136" r="D11351">
        <v>6800</v>
      </c>
      <c t="s" s="136" r="E11351">
        <v>2862</v>
      </c>
      <c s="150" r="F11351"/>
    </row>
    <row r="11352">
      <c s="113" r="A11352">
        <v>223580001717</v>
      </c>
      <c t="s" s="136" r="B11352">
        <v>6975</v>
      </c>
      <c t="s" s="136" r="C11352">
        <v>6800</v>
      </c>
      <c t="s" s="136" r="D11352">
        <v>6800</v>
      </c>
      <c t="s" s="136" r="E11352">
        <v>15060</v>
      </c>
      <c s="150" r="F11352"/>
    </row>
    <row r="11353">
      <c s="113" r="A11353">
        <v>223580001733</v>
      </c>
      <c t="s" s="136" r="B11353">
        <v>6975</v>
      </c>
      <c t="s" s="136" r="C11353">
        <v>6800</v>
      </c>
      <c t="s" s="136" r="D11353">
        <v>6800</v>
      </c>
      <c t="s" s="136" r="E11353">
        <v>15061</v>
      </c>
      <c s="150" r="F11353"/>
    </row>
    <row r="11354">
      <c s="113" r="A11354">
        <v>223580006549</v>
      </c>
      <c t="s" s="136" r="B11354">
        <v>6975</v>
      </c>
      <c t="s" s="136" r="C11354">
        <v>6800</v>
      </c>
      <c t="s" s="136" r="D11354">
        <v>6800</v>
      </c>
      <c t="s" s="136" r="E11354">
        <v>15062</v>
      </c>
      <c s="150" r="F11354"/>
    </row>
    <row r="11355">
      <c s="113" r="A11355">
        <v>323580001991</v>
      </c>
      <c t="s" s="136" r="B11355">
        <v>6975</v>
      </c>
      <c t="s" s="136" r="C11355">
        <v>6800</v>
      </c>
      <c t="s" s="136" r="D11355">
        <v>6800</v>
      </c>
      <c t="s" s="136" r="E11355">
        <v>15022</v>
      </c>
      <c s="150" r="F11355"/>
    </row>
    <row r="11356">
      <c s="113" r="A11356">
        <v>423580000752</v>
      </c>
      <c t="s" s="136" r="B11356">
        <v>6975</v>
      </c>
      <c t="s" s="136" r="C11356">
        <v>6800</v>
      </c>
      <c t="s" s="136" r="D11356">
        <v>6800</v>
      </c>
      <c t="s" s="136" r="E11356">
        <v>15022</v>
      </c>
      <c s="150" r="F11356"/>
    </row>
    <row r="11357">
      <c s="113" r="A11357">
        <v>423580001198</v>
      </c>
      <c t="s" s="136" r="B11357">
        <v>6975</v>
      </c>
      <c t="s" s="136" r="C11357">
        <v>6800</v>
      </c>
      <c t="s" s="136" r="D11357">
        <v>6800</v>
      </c>
      <c t="s" s="136" r="E11357">
        <v>15032</v>
      </c>
      <c s="150" r="F11357"/>
    </row>
    <row r="11358">
      <c s="113" r="A11358">
        <v>223466001766</v>
      </c>
      <c t="s" s="136" r="B11358">
        <v>6975</v>
      </c>
      <c t="s" s="136" r="C11358">
        <v>6800</v>
      </c>
      <c t="s" s="136" r="D11358">
        <v>6800</v>
      </c>
      <c t="s" s="136" r="E11358">
        <v>15063</v>
      </c>
      <c s="150" r="F11358"/>
    </row>
    <row r="11359">
      <c s="113" r="A11359">
        <v>223580000331</v>
      </c>
      <c t="s" s="136" r="B11359">
        <v>6975</v>
      </c>
      <c t="s" s="136" r="C11359">
        <v>6800</v>
      </c>
      <c t="s" s="136" r="D11359">
        <v>6800</v>
      </c>
      <c t="s" s="136" r="E11359">
        <v>15064</v>
      </c>
      <c s="150" r="F11359"/>
    </row>
    <row r="11360">
      <c s="113" r="A11360">
        <v>223580000575</v>
      </c>
      <c t="s" s="136" r="B11360">
        <v>6975</v>
      </c>
      <c t="s" s="136" r="C11360">
        <v>6800</v>
      </c>
      <c t="s" s="136" r="D11360">
        <v>6800</v>
      </c>
      <c t="s" s="136" r="E11360">
        <v>15050</v>
      </c>
      <c s="150" r="F11360"/>
    </row>
    <row r="11361">
      <c s="113" r="A11361">
        <v>223580000630</v>
      </c>
      <c t="s" s="136" r="B11361">
        <v>6975</v>
      </c>
      <c t="s" s="136" r="C11361">
        <v>6800</v>
      </c>
      <c t="s" s="136" r="D11361">
        <v>6800</v>
      </c>
      <c t="s" s="136" r="E11361">
        <v>15065</v>
      </c>
      <c s="150" r="F11361"/>
    </row>
    <row r="11362">
      <c s="113" r="A11362">
        <v>223580000931</v>
      </c>
      <c t="s" s="136" r="B11362">
        <v>6975</v>
      </c>
      <c t="s" s="136" r="C11362">
        <v>6800</v>
      </c>
      <c t="s" s="136" r="D11362">
        <v>6800</v>
      </c>
      <c t="s" s="136" r="E11362">
        <v>15066</v>
      </c>
      <c s="150" r="F11362"/>
    </row>
    <row r="11363">
      <c s="113" r="A11363">
        <v>223580001130</v>
      </c>
      <c t="s" s="136" r="B11363">
        <v>6975</v>
      </c>
      <c t="s" s="136" r="C11363">
        <v>6800</v>
      </c>
      <c t="s" s="136" r="D11363">
        <v>6800</v>
      </c>
      <c t="s" s="136" r="E11363">
        <v>14479</v>
      </c>
      <c s="150" r="F11363"/>
    </row>
    <row r="11364">
      <c s="113" r="A11364">
        <v>223580001865</v>
      </c>
      <c t="s" s="136" r="B11364">
        <v>6975</v>
      </c>
      <c t="s" s="136" r="C11364">
        <v>6800</v>
      </c>
      <c t="s" s="136" r="D11364">
        <v>6800</v>
      </c>
      <c t="s" s="136" r="E11364">
        <v>15067</v>
      </c>
      <c s="150" r="F11364"/>
    </row>
    <row r="11365">
      <c s="113" r="A11365">
        <v>223580001920</v>
      </c>
      <c t="s" s="136" r="B11365">
        <v>6975</v>
      </c>
      <c t="s" s="136" r="C11365">
        <v>6800</v>
      </c>
      <c t="s" s="136" r="D11365">
        <v>6800</v>
      </c>
      <c t="s" s="136" r="E11365">
        <v>15025</v>
      </c>
      <c s="150" r="F11365"/>
    </row>
    <row r="11366">
      <c s="113" r="A11366">
        <v>223580006468</v>
      </c>
      <c t="s" s="136" r="B11366">
        <v>6975</v>
      </c>
      <c t="s" s="136" r="C11366">
        <v>6800</v>
      </c>
      <c t="s" s="136" r="D11366">
        <v>6800</v>
      </c>
      <c t="s" s="136" r="E11366">
        <v>2863</v>
      </c>
      <c s="150" r="F11366"/>
    </row>
    <row r="11367">
      <c s="113" r="A11367">
        <v>123586000548</v>
      </c>
      <c t="s" s="136" r="B11367">
        <v>6981</v>
      </c>
      <c t="s" s="136" r="C11367">
        <v>6800</v>
      </c>
      <c t="s" s="136" r="D11367">
        <v>6800</v>
      </c>
      <c t="s" s="136" r="E11367">
        <v>15068</v>
      </c>
      <c s="150" r="F11367"/>
    </row>
    <row r="11368">
      <c s="113" r="A11368">
        <v>223586000020</v>
      </c>
      <c t="s" s="136" r="B11368">
        <v>6981</v>
      </c>
      <c t="s" s="136" r="C11368">
        <v>6800</v>
      </c>
      <c t="s" s="136" r="D11368">
        <v>6800</v>
      </c>
      <c t="s" s="136" r="E11368">
        <v>15069</v>
      </c>
      <c s="150" r="F11368"/>
    </row>
    <row r="11369">
      <c s="113" r="A11369">
        <v>223586000119</v>
      </c>
      <c t="s" s="136" r="B11369">
        <v>6981</v>
      </c>
      <c t="s" s="136" r="C11369">
        <v>6800</v>
      </c>
      <c t="s" s="136" r="D11369">
        <v>6800</v>
      </c>
      <c t="s" s="136" r="E11369">
        <v>15070</v>
      </c>
      <c s="150" r="F11369"/>
    </row>
    <row r="11370">
      <c s="113" r="A11370">
        <v>223586000127</v>
      </c>
      <c t="s" s="136" r="B11370">
        <v>6981</v>
      </c>
      <c t="s" s="136" r="C11370">
        <v>6800</v>
      </c>
      <c t="s" s="136" r="D11370">
        <v>6800</v>
      </c>
      <c t="s" s="136" r="E11370">
        <v>15071</v>
      </c>
      <c s="150" r="F11370"/>
    </row>
    <row r="11371">
      <c s="113" r="A11371">
        <v>223586000348</v>
      </c>
      <c t="s" s="136" r="B11371">
        <v>6981</v>
      </c>
      <c t="s" s="136" r="C11371">
        <v>6800</v>
      </c>
      <c t="s" s="136" r="D11371">
        <v>6800</v>
      </c>
      <c t="s" s="136" r="E11371">
        <v>15072</v>
      </c>
      <c s="150" r="F11371"/>
    </row>
    <row r="11372">
      <c s="113" r="A11372">
        <v>223586000437</v>
      </c>
      <c t="s" s="136" r="B11372">
        <v>6981</v>
      </c>
      <c t="s" s="136" r="C11372">
        <v>6800</v>
      </c>
      <c t="s" s="136" r="D11372">
        <v>6800</v>
      </c>
      <c t="s" s="136" r="E11372">
        <v>5592</v>
      </c>
      <c s="150" r="F11372"/>
    </row>
    <row r="11373">
      <c s="113" r="A11373">
        <v>223586000585</v>
      </c>
      <c t="s" s="136" r="B11373">
        <v>6981</v>
      </c>
      <c t="s" s="136" r="C11373">
        <v>6800</v>
      </c>
      <c t="s" s="136" r="D11373">
        <v>6800</v>
      </c>
      <c t="s" s="136" r="E11373">
        <v>15073</v>
      </c>
      <c s="150" r="F11373"/>
    </row>
    <row r="11374">
      <c s="113" r="A11374">
        <v>223586000593</v>
      </c>
      <c t="s" s="136" r="B11374">
        <v>6981</v>
      </c>
      <c t="s" s="136" r="C11374">
        <v>6800</v>
      </c>
      <c t="s" s="136" r="D11374">
        <v>6800</v>
      </c>
      <c t="s" s="136" r="E11374">
        <v>15074</v>
      </c>
      <c s="150" r="F11374"/>
    </row>
    <row r="11375">
      <c s="113" r="A11375">
        <v>223586000607</v>
      </c>
      <c t="s" s="136" r="B11375">
        <v>6981</v>
      </c>
      <c t="s" s="136" r="C11375">
        <v>6800</v>
      </c>
      <c t="s" s="136" r="D11375">
        <v>6800</v>
      </c>
      <c t="s" s="136" r="E11375">
        <v>15075</v>
      </c>
      <c s="150" r="F11375"/>
    </row>
    <row r="11376">
      <c s="113" r="A11376">
        <v>223586000615</v>
      </c>
      <c t="s" s="136" r="B11376">
        <v>6981</v>
      </c>
      <c t="s" s="136" r="C11376">
        <v>6800</v>
      </c>
      <c t="s" s="136" r="D11376">
        <v>6800</v>
      </c>
      <c t="s" s="136" r="E11376">
        <v>15076</v>
      </c>
      <c s="150" r="F11376"/>
    </row>
    <row r="11377">
      <c s="113" r="A11377">
        <v>223586000089</v>
      </c>
      <c t="s" s="136" r="B11377">
        <v>6981</v>
      </c>
      <c t="s" s="136" r="C11377">
        <v>6800</v>
      </c>
      <c t="s" s="136" r="D11377">
        <v>6800</v>
      </c>
      <c t="s" s="136" r="E11377">
        <v>10162</v>
      </c>
      <c s="150" r="F11377"/>
    </row>
    <row r="11378">
      <c s="113" r="A11378">
        <v>223586000097</v>
      </c>
      <c t="s" s="136" r="B11378">
        <v>6981</v>
      </c>
      <c t="s" s="136" r="C11378">
        <v>6800</v>
      </c>
      <c t="s" s="136" r="D11378">
        <v>6800</v>
      </c>
      <c t="s" s="136" r="E11378">
        <v>15077</v>
      </c>
      <c s="150" r="F11378"/>
    </row>
    <row r="11379">
      <c s="113" r="A11379">
        <v>223586000143</v>
      </c>
      <c t="s" s="136" r="B11379">
        <v>6981</v>
      </c>
      <c t="s" s="136" r="C11379">
        <v>6800</v>
      </c>
      <c t="s" s="136" r="D11379">
        <v>6800</v>
      </c>
      <c t="s" s="136" r="E11379">
        <v>2865</v>
      </c>
      <c s="150" r="F11379"/>
    </row>
    <row r="11380">
      <c s="113" r="A11380">
        <v>223586000330</v>
      </c>
      <c t="s" s="136" r="B11380">
        <v>6981</v>
      </c>
      <c t="s" s="136" r="C11380">
        <v>6800</v>
      </c>
      <c t="s" s="136" r="D11380">
        <v>6800</v>
      </c>
      <c t="s" s="136" r="E11380">
        <v>15078</v>
      </c>
      <c s="150" r="F11380"/>
    </row>
    <row r="11381">
      <c s="113" r="A11381">
        <v>223586000453</v>
      </c>
      <c t="s" s="136" r="B11381">
        <v>6981</v>
      </c>
      <c t="s" s="136" r="C11381">
        <v>6800</v>
      </c>
      <c t="s" s="136" r="D11381">
        <v>6800</v>
      </c>
      <c t="s" s="136" r="E11381">
        <v>15079</v>
      </c>
      <c s="150" r="F11381"/>
    </row>
    <row r="11382">
      <c s="113" r="A11382">
        <v>223586000534</v>
      </c>
      <c t="s" s="136" r="B11382">
        <v>6981</v>
      </c>
      <c t="s" s="136" r="C11382">
        <v>6800</v>
      </c>
      <c t="s" s="136" r="D11382">
        <v>6800</v>
      </c>
      <c t="s" s="136" r="E11382">
        <v>5494</v>
      </c>
      <c s="150" r="F11382"/>
    </row>
    <row r="11383">
      <c s="113" r="A11383">
        <v>223586000569</v>
      </c>
      <c t="s" s="136" r="B11383">
        <v>6981</v>
      </c>
      <c t="s" s="136" r="C11383">
        <v>6800</v>
      </c>
      <c t="s" s="136" r="D11383">
        <v>6800</v>
      </c>
      <c t="s" s="136" r="E11383">
        <v>15080</v>
      </c>
      <c s="150" r="F11383"/>
    </row>
    <row r="11384">
      <c s="113" r="A11384">
        <v>223586000046</v>
      </c>
      <c t="s" s="136" r="B11384">
        <v>6981</v>
      </c>
      <c t="s" s="136" r="C11384">
        <v>6800</v>
      </c>
      <c t="s" s="136" r="D11384">
        <v>6800</v>
      </c>
      <c t="s" s="136" r="E11384">
        <v>15081</v>
      </c>
      <c s="150" r="F11384"/>
    </row>
    <row r="11385">
      <c s="113" r="A11385">
        <v>223586000062</v>
      </c>
      <c t="s" s="136" r="B11385">
        <v>6981</v>
      </c>
      <c t="s" s="136" r="C11385">
        <v>6800</v>
      </c>
      <c t="s" s="136" r="D11385">
        <v>6800</v>
      </c>
      <c t="s" s="136" r="E11385">
        <v>15082</v>
      </c>
      <c s="150" r="F11385"/>
    </row>
    <row r="11386">
      <c s="113" r="A11386">
        <v>223586000186</v>
      </c>
      <c t="s" s="136" r="B11386">
        <v>6981</v>
      </c>
      <c t="s" s="136" r="C11386">
        <v>6800</v>
      </c>
      <c t="s" s="136" r="D11386">
        <v>6800</v>
      </c>
      <c t="s" s="136" r="E11386">
        <v>13585</v>
      </c>
      <c s="150" r="F11386"/>
    </row>
    <row r="11387">
      <c s="113" r="A11387">
        <v>223586000208</v>
      </c>
      <c t="s" s="136" r="B11387">
        <v>6981</v>
      </c>
      <c t="s" s="136" r="C11387">
        <v>6800</v>
      </c>
      <c t="s" s="136" r="D11387">
        <v>6800</v>
      </c>
      <c t="s" s="136" r="E11387">
        <v>2866</v>
      </c>
      <c s="150" r="F11387"/>
    </row>
    <row r="11388">
      <c s="113" r="A11388">
        <v>223586000321</v>
      </c>
      <c t="s" s="136" r="B11388">
        <v>6981</v>
      </c>
      <c t="s" s="136" r="C11388">
        <v>6800</v>
      </c>
      <c t="s" s="136" r="D11388">
        <v>6800</v>
      </c>
      <c t="s" s="136" r="E11388">
        <v>15083</v>
      </c>
      <c s="150" r="F11388"/>
    </row>
    <row r="11389">
      <c s="113" r="A11389">
        <v>223586000429</v>
      </c>
      <c t="s" s="136" r="B11389">
        <v>6981</v>
      </c>
      <c t="s" s="136" r="C11389">
        <v>6800</v>
      </c>
      <c t="s" s="136" r="D11389">
        <v>6800</v>
      </c>
      <c t="s" s="136" r="E11389">
        <v>15084</v>
      </c>
      <c s="150" r="F11389"/>
    </row>
    <row r="11390">
      <c s="113" r="A11390">
        <v>223660000236</v>
      </c>
      <c t="s" s="136" r="B11390">
        <v>6982</v>
      </c>
      <c t="s" s="136" r="C11390">
        <v>6800</v>
      </c>
      <c t="s" s="136" r="D11390">
        <v>6983</v>
      </c>
      <c t="s" s="136" r="E11390">
        <v>15085</v>
      </c>
      <c s="150" r="F11390"/>
    </row>
    <row r="11391">
      <c s="113" r="A11391">
        <v>223660001011</v>
      </c>
      <c t="s" s="136" r="B11391">
        <v>6982</v>
      </c>
      <c t="s" s="136" r="C11391">
        <v>6800</v>
      </c>
      <c t="s" s="136" r="D11391">
        <v>6983</v>
      </c>
      <c t="s" s="136" r="E11391">
        <v>15086</v>
      </c>
      <c s="150" r="F11391"/>
    </row>
    <row r="11392">
      <c s="113" r="A11392">
        <v>223660001046</v>
      </c>
      <c t="s" s="136" r="B11392">
        <v>6982</v>
      </c>
      <c t="s" s="136" r="C11392">
        <v>6800</v>
      </c>
      <c t="s" s="136" r="D11392">
        <v>6983</v>
      </c>
      <c t="s" s="136" r="E11392">
        <v>15087</v>
      </c>
      <c s="150" r="F11392"/>
    </row>
    <row r="11393">
      <c s="113" r="A11393">
        <v>223660001858</v>
      </c>
      <c t="s" s="136" r="B11393">
        <v>6982</v>
      </c>
      <c t="s" s="136" r="C11393">
        <v>6800</v>
      </c>
      <c t="s" s="136" r="D11393">
        <v>6983</v>
      </c>
      <c t="s" s="136" r="E11393">
        <v>15088</v>
      </c>
      <c s="150" r="F11393"/>
    </row>
    <row r="11394">
      <c s="113" r="A11394">
        <v>223660000240</v>
      </c>
      <c t="s" s="136" r="B11394">
        <v>6982</v>
      </c>
      <c t="s" s="136" r="C11394">
        <v>6800</v>
      </c>
      <c t="s" s="136" r="D11394">
        <v>6983</v>
      </c>
      <c t="s" s="136" r="E11394">
        <v>15089</v>
      </c>
      <c s="150" r="F11394"/>
    </row>
    <row r="11395">
      <c s="113" r="A11395">
        <v>223660000317</v>
      </c>
      <c t="s" s="136" r="B11395">
        <v>6982</v>
      </c>
      <c t="s" s="136" r="C11395">
        <v>6800</v>
      </c>
      <c t="s" s="136" r="D11395">
        <v>6983</v>
      </c>
      <c t="s" s="136" r="E11395">
        <v>2868</v>
      </c>
      <c s="150" r="F11395"/>
    </row>
    <row r="11396">
      <c s="113" r="A11396">
        <v>223660000452</v>
      </c>
      <c t="s" s="136" r="B11396">
        <v>6982</v>
      </c>
      <c t="s" s="136" r="C11396">
        <v>6800</v>
      </c>
      <c t="s" s="136" r="D11396">
        <v>6983</v>
      </c>
      <c t="s" s="136" r="E11396">
        <v>15090</v>
      </c>
      <c s="150" r="F11396"/>
    </row>
    <row r="11397">
      <c s="113" r="A11397">
        <v>223660000355</v>
      </c>
      <c t="s" s="136" r="B11397">
        <v>6982</v>
      </c>
      <c t="s" s="136" r="C11397">
        <v>6800</v>
      </c>
      <c t="s" s="136" r="D11397">
        <v>6983</v>
      </c>
      <c t="s" s="136" r="E11397">
        <v>2869</v>
      </c>
      <c s="150" r="F11397"/>
    </row>
    <row r="11398">
      <c s="113" r="A11398">
        <v>223660000983</v>
      </c>
      <c t="s" s="136" r="B11398">
        <v>6982</v>
      </c>
      <c t="s" s="136" r="C11398">
        <v>6800</v>
      </c>
      <c t="s" s="136" r="D11398">
        <v>6983</v>
      </c>
      <c t="s" s="136" r="E11398">
        <v>15091</v>
      </c>
      <c s="150" r="F11398"/>
    </row>
    <row r="11399">
      <c s="113" r="A11399">
        <v>223660000002</v>
      </c>
      <c t="s" s="136" r="B11399">
        <v>6982</v>
      </c>
      <c t="s" s="136" r="C11399">
        <v>6800</v>
      </c>
      <c t="s" s="136" r="D11399">
        <v>6983</v>
      </c>
      <c t="s" s="136" r="E11399">
        <v>15092</v>
      </c>
      <c s="150" r="F11399"/>
    </row>
    <row r="11400">
      <c s="113" r="A11400">
        <v>223660000368</v>
      </c>
      <c t="s" s="136" r="B11400">
        <v>6982</v>
      </c>
      <c t="s" s="136" r="C11400">
        <v>6800</v>
      </c>
      <c t="s" s="136" r="D11400">
        <v>6983</v>
      </c>
      <c t="s" s="136" r="E11400">
        <v>15093</v>
      </c>
      <c s="150" r="F11400"/>
    </row>
    <row r="11401">
      <c s="113" r="A11401">
        <v>223660000703</v>
      </c>
      <c t="s" s="136" r="B11401">
        <v>6982</v>
      </c>
      <c t="s" s="136" r="C11401">
        <v>6800</v>
      </c>
      <c t="s" s="136" r="D11401">
        <v>6983</v>
      </c>
      <c t="s" s="136" r="E11401">
        <v>15094</v>
      </c>
      <c s="150" r="F11401"/>
    </row>
    <row r="11402">
      <c s="113" r="A11402">
        <v>223660000991</v>
      </c>
      <c t="s" s="136" r="B11402">
        <v>6982</v>
      </c>
      <c t="s" s="136" r="C11402">
        <v>6800</v>
      </c>
      <c t="s" s="136" r="D11402">
        <v>6983</v>
      </c>
      <c t="s" s="136" r="E11402">
        <v>15095</v>
      </c>
      <c s="150" r="F11402"/>
    </row>
    <row r="11403">
      <c s="113" r="A11403">
        <v>223660000274</v>
      </c>
      <c t="s" s="136" r="B11403">
        <v>6982</v>
      </c>
      <c t="s" s="136" r="C11403">
        <v>6800</v>
      </c>
      <c t="s" s="136" r="D11403">
        <v>6983</v>
      </c>
      <c t="s" s="136" r="E11403">
        <v>15096</v>
      </c>
      <c s="150" r="F11403"/>
    </row>
    <row r="11404">
      <c s="113" r="A11404">
        <v>223660000444</v>
      </c>
      <c t="s" s="136" r="B11404">
        <v>6982</v>
      </c>
      <c t="s" s="136" r="C11404">
        <v>6800</v>
      </c>
      <c t="s" s="136" r="D11404">
        <v>6983</v>
      </c>
      <c t="s" s="136" r="E11404">
        <v>2871</v>
      </c>
      <c s="150" r="F11404"/>
    </row>
    <row r="11405">
      <c s="113" r="A11405">
        <v>223660000525</v>
      </c>
      <c t="s" s="136" r="B11405">
        <v>6982</v>
      </c>
      <c t="s" s="136" r="C11405">
        <v>6800</v>
      </c>
      <c t="s" s="136" r="D11405">
        <v>6983</v>
      </c>
      <c t="s" s="136" r="E11405">
        <v>15097</v>
      </c>
      <c s="150" r="F11405"/>
    </row>
    <row r="11406">
      <c s="113" r="A11406">
        <v>223660002137</v>
      </c>
      <c t="s" s="136" r="B11406">
        <v>6982</v>
      </c>
      <c t="s" s="136" r="C11406">
        <v>6800</v>
      </c>
      <c t="s" s="136" r="D11406">
        <v>6983</v>
      </c>
      <c t="s" s="136" r="E11406">
        <v>15098</v>
      </c>
      <c s="150" r="F11406"/>
    </row>
    <row r="11407">
      <c s="113" r="A11407">
        <v>223660000597</v>
      </c>
      <c t="s" s="136" r="B11407">
        <v>6982</v>
      </c>
      <c t="s" s="136" r="C11407">
        <v>6800</v>
      </c>
      <c t="s" s="136" r="D11407">
        <v>6983</v>
      </c>
      <c t="s" s="136" r="E11407">
        <v>2872</v>
      </c>
      <c s="150" r="F11407"/>
    </row>
    <row r="11408">
      <c s="113" r="A11408">
        <v>223660001629</v>
      </c>
      <c t="s" s="136" r="B11408">
        <v>6982</v>
      </c>
      <c t="s" s="136" r="C11408">
        <v>6800</v>
      </c>
      <c t="s" s="136" r="D11408">
        <v>6983</v>
      </c>
      <c t="s" s="136" r="E11408">
        <v>15099</v>
      </c>
      <c s="150" r="F11408"/>
    </row>
    <row r="11409">
      <c s="113" r="A11409">
        <v>223660000215</v>
      </c>
      <c t="s" s="136" r="B11409">
        <v>6982</v>
      </c>
      <c t="s" s="136" r="C11409">
        <v>6800</v>
      </c>
      <c t="s" s="136" r="D11409">
        <v>6983</v>
      </c>
      <c t="s" s="136" r="E11409">
        <v>15100</v>
      </c>
      <c s="150" r="F11409"/>
    </row>
    <row r="11410">
      <c s="113" r="A11410">
        <v>223660000649</v>
      </c>
      <c t="s" s="136" r="B11410">
        <v>6982</v>
      </c>
      <c t="s" s="136" r="C11410">
        <v>6800</v>
      </c>
      <c t="s" s="136" r="D11410">
        <v>6983</v>
      </c>
      <c t="s" s="136" r="E11410">
        <v>2873</v>
      </c>
      <c s="150" r="F11410"/>
    </row>
    <row r="11411">
      <c s="113" r="A11411">
        <v>223660000371</v>
      </c>
      <c t="s" s="136" r="B11411">
        <v>6982</v>
      </c>
      <c t="s" s="136" r="C11411">
        <v>6800</v>
      </c>
      <c t="s" s="136" r="D11411">
        <v>6983</v>
      </c>
      <c t="s" s="136" r="E11411">
        <v>15101</v>
      </c>
      <c s="150" r="F11411"/>
    </row>
    <row r="11412">
      <c s="113" r="A11412">
        <v>223660000665</v>
      </c>
      <c t="s" s="136" r="B11412">
        <v>6982</v>
      </c>
      <c t="s" s="136" r="C11412">
        <v>6800</v>
      </c>
      <c t="s" s="136" r="D11412">
        <v>6983</v>
      </c>
      <c t="s" s="136" r="E11412">
        <v>15102</v>
      </c>
      <c s="150" r="F11412"/>
    </row>
    <row r="11413">
      <c s="113" r="A11413">
        <v>223660002102</v>
      </c>
      <c t="s" s="136" r="B11413">
        <v>6982</v>
      </c>
      <c t="s" s="136" r="C11413">
        <v>6800</v>
      </c>
      <c t="s" s="136" r="D11413">
        <v>6983</v>
      </c>
      <c t="s" s="136" r="E11413">
        <v>15103</v>
      </c>
      <c s="150" r="F11413"/>
    </row>
    <row r="11414">
      <c s="113" r="A11414">
        <v>223660000347</v>
      </c>
      <c t="s" s="136" r="B11414">
        <v>6982</v>
      </c>
      <c t="s" s="136" r="C11414">
        <v>6800</v>
      </c>
      <c t="s" s="136" r="D11414">
        <v>6983</v>
      </c>
      <c t="s" s="136" r="E11414">
        <v>15104</v>
      </c>
      <c s="150" r="F11414"/>
    </row>
    <row r="11415">
      <c s="113" r="A11415">
        <v>223660000461</v>
      </c>
      <c t="s" s="136" r="B11415">
        <v>6982</v>
      </c>
      <c t="s" s="136" r="C11415">
        <v>6800</v>
      </c>
      <c t="s" s="136" r="D11415">
        <v>6983</v>
      </c>
      <c t="s" s="136" r="E11415">
        <v>15105</v>
      </c>
      <c s="150" r="F11415"/>
    </row>
    <row r="11416">
      <c s="113" r="A11416">
        <v>223660000673</v>
      </c>
      <c t="s" s="136" r="B11416">
        <v>6982</v>
      </c>
      <c t="s" s="136" r="C11416">
        <v>6800</v>
      </c>
      <c t="s" s="136" r="D11416">
        <v>6983</v>
      </c>
      <c t="s" s="136" r="E11416">
        <v>15106</v>
      </c>
      <c s="150" r="F11416"/>
    </row>
    <row r="11417">
      <c s="113" r="A11417">
        <v>223660001114</v>
      </c>
      <c t="s" s="136" r="B11417">
        <v>6982</v>
      </c>
      <c t="s" s="136" r="C11417">
        <v>6800</v>
      </c>
      <c t="s" s="136" r="D11417">
        <v>6983</v>
      </c>
      <c t="s" s="136" r="E11417">
        <v>15107</v>
      </c>
      <c s="150" r="F11417"/>
    </row>
    <row r="11418">
      <c s="113" r="A11418">
        <v>223660001211</v>
      </c>
      <c t="s" s="136" r="B11418">
        <v>6982</v>
      </c>
      <c t="s" s="136" r="C11418">
        <v>6800</v>
      </c>
      <c t="s" s="136" r="D11418">
        <v>6983</v>
      </c>
      <c t="s" s="136" r="E11418">
        <v>15108</v>
      </c>
      <c s="150" r="F11418"/>
    </row>
    <row r="11419">
      <c s="113" r="A11419">
        <v>223660000681</v>
      </c>
      <c t="s" s="136" r="B11419">
        <v>6982</v>
      </c>
      <c t="s" s="136" r="C11419">
        <v>6800</v>
      </c>
      <c t="s" s="136" r="D11419">
        <v>6983</v>
      </c>
      <c t="s" s="136" r="E11419">
        <v>15109</v>
      </c>
      <c s="150" r="F11419"/>
    </row>
    <row r="11420">
      <c s="113" r="A11420">
        <v>223660001763</v>
      </c>
      <c t="s" s="136" r="B11420">
        <v>6982</v>
      </c>
      <c t="s" s="136" r="C11420">
        <v>6800</v>
      </c>
      <c t="s" s="136" r="D11420">
        <v>6983</v>
      </c>
      <c t="s" s="136" r="E11420">
        <v>15110</v>
      </c>
      <c s="150" r="F11420"/>
    </row>
    <row r="11421">
      <c s="113" r="A11421">
        <v>223660002018</v>
      </c>
      <c t="s" s="136" r="B11421">
        <v>6982</v>
      </c>
      <c t="s" s="136" r="C11421">
        <v>6800</v>
      </c>
      <c t="s" s="136" r="D11421">
        <v>6983</v>
      </c>
      <c t="s" s="136" r="E11421">
        <v>15111</v>
      </c>
      <c s="150" r="F11421"/>
    </row>
    <row r="11422">
      <c s="113" r="A11422">
        <v>223660000258</v>
      </c>
      <c t="s" s="136" r="B11422">
        <v>6982</v>
      </c>
      <c t="s" s="136" r="C11422">
        <v>6800</v>
      </c>
      <c t="s" s="136" r="D11422">
        <v>6983</v>
      </c>
      <c t="s" s="136" r="E11422">
        <v>15112</v>
      </c>
      <c s="150" r="F11422"/>
    </row>
    <row r="11423">
      <c s="113" r="A11423">
        <v>223660000282</v>
      </c>
      <c t="s" s="136" r="B11423">
        <v>6982</v>
      </c>
      <c t="s" s="136" r="C11423">
        <v>6800</v>
      </c>
      <c t="s" s="136" r="D11423">
        <v>6983</v>
      </c>
      <c t="s" s="136" r="E11423">
        <v>15113</v>
      </c>
      <c s="150" r="F11423"/>
    </row>
    <row r="11424">
      <c s="113" r="A11424">
        <v>223660000380</v>
      </c>
      <c t="s" s="136" r="B11424">
        <v>6982</v>
      </c>
      <c t="s" s="136" r="C11424">
        <v>6800</v>
      </c>
      <c t="s" s="136" r="D11424">
        <v>6983</v>
      </c>
      <c t="s" s="136" r="E11424">
        <v>15114</v>
      </c>
      <c s="150" r="F11424"/>
    </row>
    <row r="11425">
      <c s="113" r="A11425">
        <v>223660000428</v>
      </c>
      <c t="s" s="136" r="B11425">
        <v>6982</v>
      </c>
      <c t="s" s="136" r="C11425">
        <v>6800</v>
      </c>
      <c t="s" s="136" r="D11425">
        <v>6983</v>
      </c>
      <c t="s" s="136" r="E11425">
        <v>15115</v>
      </c>
      <c s="150" r="F11425"/>
    </row>
    <row r="11426">
      <c s="113" r="A11426">
        <v>223660000533</v>
      </c>
      <c t="s" s="136" r="B11426">
        <v>6982</v>
      </c>
      <c t="s" s="136" r="C11426">
        <v>6800</v>
      </c>
      <c t="s" s="136" r="D11426">
        <v>6983</v>
      </c>
      <c t="s" s="136" r="E11426">
        <v>15116</v>
      </c>
      <c s="150" r="F11426"/>
    </row>
    <row r="11427">
      <c s="113" r="A11427">
        <v>223660000711</v>
      </c>
      <c t="s" s="136" r="B11427">
        <v>6982</v>
      </c>
      <c t="s" s="136" r="C11427">
        <v>6800</v>
      </c>
      <c t="s" s="136" r="D11427">
        <v>6983</v>
      </c>
      <c t="s" s="136" r="E11427">
        <v>15117</v>
      </c>
      <c s="150" r="F11427"/>
    </row>
    <row r="11428">
      <c s="113" r="A11428">
        <v>223660000762</v>
      </c>
      <c t="s" s="136" r="B11428">
        <v>6982</v>
      </c>
      <c t="s" s="136" r="C11428">
        <v>6800</v>
      </c>
      <c t="s" s="136" r="D11428">
        <v>6983</v>
      </c>
      <c t="s" s="136" r="E11428">
        <v>2876</v>
      </c>
      <c s="150" r="F11428"/>
    </row>
    <row r="11429">
      <c s="113" r="A11429">
        <v>223660002030</v>
      </c>
      <c t="s" s="136" r="B11429">
        <v>6982</v>
      </c>
      <c t="s" s="136" r="C11429">
        <v>6800</v>
      </c>
      <c t="s" s="136" r="D11429">
        <v>6983</v>
      </c>
      <c t="s" s="136" r="E11429">
        <v>15118</v>
      </c>
      <c s="150" r="F11429"/>
    </row>
    <row r="11430">
      <c s="113" r="A11430">
        <v>223660002056</v>
      </c>
      <c t="s" s="136" r="B11430">
        <v>6982</v>
      </c>
      <c t="s" s="136" r="C11430">
        <v>6800</v>
      </c>
      <c t="s" s="136" r="D11430">
        <v>6983</v>
      </c>
      <c t="s" s="136" r="E11430">
        <v>5540</v>
      </c>
      <c s="150" r="F11430"/>
    </row>
    <row r="11431">
      <c s="113" r="A11431">
        <v>223660002111</v>
      </c>
      <c t="s" s="136" r="B11431">
        <v>6982</v>
      </c>
      <c t="s" s="136" r="C11431">
        <v>6800</v>
      </c>
      <c t="s" s="136" r="D11431">
        <v>6983</v>
      </c>
      <c t="s" s="136" r="E11431">
        <v>15119</v>
      </c>
      <c s="150" r="F11431"/>
    </row>
    <row r="11432">
      <c s="113" r="A11432">
        <v>223660002161</v>
      </c>
      <c t="s" s="136" r="B11432">
        <v>6982</v>
      </c>
      <c t="s" s="136" r="C11432">
        <v>6800</v>
      </c>
      <c t="s" s="136" r="D11432">
        <v>6983</v>
      </c>
      <c t="s" s="136" r="E11432">
        <v>15120</v>
      </c>
      <c s="150" r="F11432"/>
    </row>
    <row r="11433">
      <c s="113" r="A11433">
        <v>223660000177</v>
      </c>
      <c t="s" s="136" r="B11433">
        <v>6982</v>
      </c>
      <c t="s" s="136" r="C11433">
        <v>6800</v>
      </c>
      <c t="s" s="136" r="D11433">
        <v>6983</v>
      </c>
      <c t="s" s="136" r="E11433">
        <v>15121</v>
      </c>
      <c s="150" r="F11433"/>
    </row>
    <row r="11434">
      <c s="113" r="A11434">
        <v>223660000398</v>
      </c>
      <c t="s" s="136" r="B11434">
        <v>6982</v>
      </c>
      <c t="s" s="136" r="C11434">
        <v>6800</v>
      </c>
      <c t="s" s="136" r="D11434">
        <v>6983</v>
      </c>
      <c t="s" s="136" r="E11434">
        <v>15122</v>
      </c>
      <c s="150" r="F11434"/>
    </row>
    <row r="11435">
      <c s="113" r="A11435">
        <v>223660000550</v>
      </c>
      <c t="s" s="136" r="B11435">
        <v>6982</v>
      </c>
      <c t="s" s="136" r="C11435">
        <v>6800</v>
      </c>
      <c t="s" s="136" r="D11435">
        <v>6983</v>
      </c>
      <c t="s" s="136" r="E11435">
        <v>15123</v>
      </c>
      <c s="150" r="F11435"/>
    </row>
    <row r="11436">
      <c s="113" r="A11436">
        <v>223660000614</v>
      </c>
      <c t="s" s="136" r="B11436">
        <v>6982</v>
      </c>
      <c t="s" s="136" r="C11436">
        <v>6800</v>
      </c>
      <c t="s" s="136" r="D11436">
        <v>6983</v>
      </c>
      <c t="s" s="136" r="E11436">
        <v>15124</v>
      </c>
      <c s="150" r="F11436"/>
    </row>
    <row r="11437">
      <c s="113" r="A11437">
        <v>223660000627</v>
      </c>
      <c t="s" s="136" r="B11437">
        <v>6982</v>
      </c>
      <c t="s" s="136" r="C11437">
        <v>6800</v>
      </c>
      <c t="s" s="136" r="D11437">
        <v>6983</v>
      </c>
      <c t="s" s="136" r="E11437">
        <v>15125</v>
      </c>
      <c s="150" r="F11437"/>
    </row>
    <row r="11438">
      <c s="113" r="A11438">
        <v>223660000771</v>
      </c>
      <c t="s" s="136" r="B11438">
        <v>6982</v>
      </c>
      <c t="s" s="136" r="C11438">
        <v>6800</v>
      </c>
      <c t="s" s="136" r="D11438">
        <v>6983</v>
      </c>
      <c t="s" s="136" r="E11438">
        <v>15126</v>
      </c>
      <c s="150" r="F11438"/>
    </row>
    <row r="11439">
      <c s="113" r="A11439">
        <v>223660000783</v>
      </c>
      <c t="s" s="136" r="B11439">
        <v>6982</v>
      </c>
      <c t="s" s="136" r="C11439">
        <v>6800</v>
      </c>
      <c t="s" s="136" r="D11439">
        <v>6983</v>
      </c>
      <c t="s" s="136" r="E11439">
        <v>15127</v>
      </c>
      <c s="150" r="F11439"/>
    </row>
    <row r="11440">
      <c s="113" r="A11440">
        <v>223660000975</v>
      </c>
      <c t="s" s="136" r="B11440">
        <v>6982</v>
      </c>
      <c t="s" s="136" r="C11440">
        <v>6800</v>
      </c>
      <c t="s" s="136" r="D11440">
        <v>6983</v>
      </c>
      <c t="s" s="136" r="E11440">
        <v>15128</v>
      </c>
      <c s="150" r="F11440"/>
    </row>
    <row r="11441">
      <c s="113" r="A11441">
        <v>223660001271</v>
      </c>
      <c t="s" s="136" r="B11441">
        <v>6982</v>
      </c>
      <c t="s" s="136" r="C11441">
        <v>6800</v>
      </c>
      <c t="s" s="136" r="D11441">
        <v>6983</v>
      </c>
      <c t="s" s="136" r="E11441">
        <v>11470</v>
      </c>
      <c s="150" r="F11441"/>
    </row>
    <row r="11442">
      <c s="113" r="A11442">
        <v>223660000410</v>
      </c>
      <c t="s" s="136" r="B11442">
        <v>6982</v>
      </c>
      <c t="s" s="136" r="C11442">
        <v>6800</v>
      </c>
      <c t="s" s="136" r="D11442">
        <v>6983</v>
      </c>
      <c t="s" s="136" r="E11442">
        <v>15129</v>
      </c>
      <c s="150" r="F11442"/>
    </row>
    <row r="11443">
      <c s="113" r="A11443">
        <v>223660000631</v>
      </c>
      <c t="s" s="136" r="B11443">
        <v>6982</v>
      </c>
      <c t="s" s="136" r="C11443">
        <v>6800</v>
      </c>
      <c t="s" s="136" r="D11443">
        <v>6983</v>
      </c>
      <c t="s" s="136" r="E11443">
        <v>2878</v>
      </c>
      <c s="150" r="F11443"/>
    </row>
    <row r="11444">
      <c s="113" r="A11444">
        <v>223660001203</v>
      </c>
      <c t="s" s="136" r="B11444">
        <v>6982</v>
      </c>
      <c t="s" s="136" r="C11444">
        <v>6800</v>
      </c>
      <c t="s" s="136" r="D11444">
        <v>6983</v>
      </c>
      <c t="s" s="136" r="E11444">
        <v>15130</v>
      </c>
      <c s="150" r="F11444"/>
    </row>
    <row r="11445">
      <c s="113" r="A11445">
        <v>223660001637</v>
      </c>
      <c t="s" s="136" r="B11445">
        <v>6982</v>
      </c>
      <c t="s" s="136" r="C11445">
        <v>6800</v>
      </c>
      <c t="s" s="136" r="D11445">
        <v>6983</v>
      </c>
      <c t="s" s="136" r="E11445">
        <v>15131</v>
      </c>
      <c s="150" r="F11445"/>
    </row>
    <row r="11446">
      <c s="113" r="A11446">
        <v>223660002048</v>
      </c>
      <c t="s" s="136" r="B11446">
        <v>6982</v>
      </c>
      <c t="s" s="136" r="C11446">
        <v>6800</v>
      </c>
      <c t="s" s="136" r="D11446">
        <v>6983</v>
      </c>
      <c t="s" s="136" r="E11446">
        <v>15132</v>
      </c>
      <c s="150" r="F11446"/>
    </row>
    <row r="11447">
      <c s="113" r="A11447">
        <v>223660000517</v>
      </c>
      <c t="s" s="136" r="B11447">
        <v>6982</v>
      </c>
      <c t="s" s="136" r="C11447">
        <v>6800</v>
      </c>
      <c t="s" s="136" r="D11447">
        <v>6983</v>
      </c>
      <c t="s" s="136" r="E11447">
        <v>15133</v>
      </c>
      <c s="150" r="F11447"/>
    </row>
    <row r="11448">
      <c s="113" r="A11448">
        <v>223660001025</v>
      </c>
      <c t="s" s="136" r="B11448">
        <v>6982</v>
      </c>
      <c t="s" s="136" r="C11448">
        <v>6800</v>
      </c>
      <c t="s" s="136" r="D11448">
        <v>6983</v>
      </c>
      <c t="s" s="136" r="E11448">
        <v>15134</v>
      </c>
      <c s="150" r="F11448"/>
    </row>
    <row r="11449">
      <c s="113" r="A11449">
        <v>223660001084</v>
      </c>
      <c t="s" s="136" r="B11449">
        <v>6982</v>
      </c>
      <c t="s" s="136" r="C11449">
        <v>6800</v>
      </c>
      <c t="s" s="136" r="D11449">
        <v>6983</v>
      </c>
      <c t="s" s="136" r="E11449">
        <v>2879</v>
      </c>
      <c s="150" r="F11449"/>
    </row>
    <row r="11450">
      <c s="113" r="A11450">
        <v>223660001912</v>
      </c>
      <c t="s" s="136" r="B11450">
        <v>6982</v>
      </c>
      <c t="s" s="136" r="C11450">
        <v>6800</v>
      </c>
      <c t="s" s="136" r="D11450">
        <v>6983</v>
      </c>
      <c t="s" s="136" r="E11450">
        <v>15135</v>
      </c>
      <c s="150" r="F11450"/>
    </row>
    <row r="11451">
      <c s="113" r="A11451">
        <v>123660002080</v>
      </c>
      <c t="s" s="136" r="B11451">
        <v>6982</v>
      </c>
      <c t="s" s="136" r="C11451">
        <v>6800</v>
      </c>
      <c t="s" s="136" r="D11451">
        <v>6983</v>
      </c>
      <c t="s" s="136" r="E11451">
        <v>15136</v>
      </c>
      <c s="150" r="F11451"/>
    </row>
    <row r="11452">
      <c s="113" r="A11452">
        <v>223660000223</v>
      </c>
      <c t="s" s="136" r="B11452">
        <v>6982</v>
      </c>
      <c t="s" s="136" r="C11452">
        <v>6800</v>
      </c>
      <c t="s" s="136" r="D11452">
        <v>6983</v>
      </c>
      <c t="s" s="136" r="E11452">
        <v>15137</v>
      </c>
      <c s="150" r="F11452"/>
    </row>
    <row r="11453">
      <c s="113" r="A11453">
        <v>223660000584</v>
      </c>
      <c t="s" s="136" r="B11453">
        <v>6982</v>
      </c>
      <c t="s" s="136" r="C11453">
        <v>6800</v>
      </c>
      <c t="s" s="136" r="D11453">
        <v>6983</v>
      </c>
      <c t="s" s="136" r="E11453">
        <v>15138</v>
      </c>
      <c s="150" r="F11453"/>
    </row>
    <row r="11454">
      <c s="113" r="A11454">
        <v>223660001097</v>
      </c>
      <c t="s" s="136" r="B11454">
        <v>6982</v>
      </c>
      <c t="s" s="136" r="C11454">
        <v>6800</v>
      </c>
      <c t="s" s="136" r="D11454">
        <v>6983</v>
      </c>
      <c t="s" s="136" r="E11454">
        <v>2880</v>
      </c>
      <c s="150" r="F11454"/>
    </row>
    <row r="11455">
      <c s="113" r="A11455">
        <v>223660001220</v>
      </c>
      <c t="s" s="136" r="B11455">
        <v>6982</v>
      </c>
      <c t="s" s="136" r="C11455">
        <v>6800</v>
      </c>
      <c t="s" s="136" r="D11455">
        <v>6983</v>
      </c>
      <c t="s" s="136" r="E11455">
        <v>15139</v>
      </c>
      <c s="150" r="F11455"/>
    </row>
    <row r="11456">
      <c s="113" r="A11456">
        <v>223660001661</v>
      </c>
      <c t="s" s="136" r="B11456">
        <v>6982</v>
      </c>
      <c t="s" s="136" r="C11456">
        <v>6800</v>
      </c>
      <c t="s" s="136" r="D11456">
        <v>6983</v>
      </c>
      <c t="s" s="136" r="E11456">
        <v>15140</v>
      </c>
      <c s="150" r="F11456"/>
    </row>
    <row r="11457">
      <c s="113" r="A11457">
        <v>223660000142</v>
      </c>
      <c t="s" s="136" r="B11457">
        <v>6982</v>
      </c>
      <c t="s" s="136" r="C11457">
        <v>6800</v>
      </c>
      <c t="s" s="136" r="D11457">
        <v>6983</v>
      </c>
      <c t="s" s="136" r="E11457">
        <v>15141</v>
      </c>
      <c s="150" r="F11457"/>
    </row>
    <row r="11458">
      <c s="113" r="A11458">
        <v>223660000207</v>
      </c>
      <c t="s" s="136" r="B11458">
        <v>6982</v>
      </c>
      <c t="s" s="136" r="C11458">
        <v>6800</v>
      </c>
      <c t="s" s="136" r="D11458">
        <v>6983</v>
      </c>
      <c t="s" s="136" r="E11458">
        <v>15142</v>
      </c>
      <c s="150" r="F11458"/>
    </row>
    <row r="11459">
      <c s="113" r="A11459">
        <v>223660000401</v>
      </c>
      <c t="s" s="136" r="B11459">
        <v>6982</v>
      </c>
      <c t="s" s="136" r="C11459">
        <v>6800</v>
      </c>
      <c t="s" s="136" r="D11459">
        <v>6983</v>
      </c>
      <c t="s" s="136" r="E11459">
        <v>15143</v>
      </c>
      <c s="150" r="F11459"/>
    </row>
    <row r="11460">
      <c s="113" r="A11460">
        <v>223660001611</v>
      </c>
      <c t="s" s="136" r="B11460">
        <v>6982</v>
      </c>
      <c t="s" s="136" r="C11460">
        <v>6800</v>
      </c>
      <c t="s" s="136" r="D11460">
        <v>6983</v>
      </c>
      <c t="s" s="136" r="E11460">
        <v>15144</v>
      </c>
      <c s="150" r="F11460"/>
    </row>
    <row r="11461">
      <c s="113" r="A11461">
        <v>223670000019</v>
      </c>
      <c t="s" s="136" r="B11461">
        <v>6999</v>
      </c>
      <c t="s" s="136" r="C11461">
        <v>6800</v>
      </c>
      <c t="s" s="136" r="D11461">
        <v>6800</v>
      </c>
      <c t="s" s="136" r="E11461">
        <v>2882</v>
      </c>
      <c s="150" r="F11461"/>
    </row>
    <row r="11462">
      <c s="113" r="A11462">
        <v>223670000060</v>
      </c>
      <c t="s" s="136" r="B11462">
        <v>6999</v>
      </c>
      <c t="s" s="136" r="C11462">
        <v>6800</v>
      </c>
      <c t="s" s="136" r="D11462">
        <v>6800</v>
      </c>
      <c t="s" s="136" r="E11462">
        <v>15145</v>
      </c>
      <c s="150" r="F11462"/>
    </row>
    <row r="11463">
      <c s="113" r="A11463">
        <v>223670000639</v>
      </c>
      <c t="s" s="136" r="B11463">
        <v>6999</v>
      </c>
      <c t="s" s="136" r="C11463">
        <v>6800</v>
      </c>
      <c t="s" s="136" r="D11463">
        <v>6800</v>
      </c>
      <c t="s" s="136" r="E11463">
        <v>15146</v>
      </c>
      <c s="150" r="F11463"/>
    </row>
    <row r="11464">
      <c s="113" r="A11464">
        <v>223670000892</v>
      </c>
      <c t="s" s="136" r="B11464">
        <v>6999</v>
      </c>
      <c t="s" s="136" r="C11464">
        <v>6800</v>
      </c>
      <c t="s" s="136" r="D11464">
        <v>6800</v>
      </c>
      <c t="s" s="136" r="E11464">
        <v>15147</v>
      </c>
      <c s="150" r="F11464"/>
    </row>
    <row r="11465">
      <c s="113" r="A11465">
        <v>223670001252</v>
      </c>
      <c t="s" s="136" r="B11465">
        <v>6999</v>
      </c>
      <c t="s" s="136" r="C11465">
        <v>6800</v>
      </c>
      <c t="s" s="136" r="D11465">
        <v>6800</v>
      </c>
      <c t="s" s="136" r="E11465">
        <v>15148</v>
      </c>
      <c s="150" r="F11465"/>
    </row>
    <row r="11466">
      <c s="113" r="A11466">
        <v>223670001546</v>
      </c>
      <c t="s" s="136" r="B11466">
        <v>6999</v>
      </c>
      <c t="s" s="136" r="C11466">
        <v>6800</v>
      </c>
      <c t="s" s="136" r="D11466">
        <v>6800</v>
      </c>
      <c t="s" s="136" r="E11466">
        <v>15149</v>
      </c>
      <c s="150" r="F11466"/>
    </row>
    <row r="11467">
      <c s="113" r="A11467">
        <v>223670000043</v>
      </c>
      <c t="s" s="136" r="B11467">
        <v>6999</v>
      </c>
      <c t="s" s="136" r="C11467">
        <v>6800</v>
      </c>
      <c t="s" s="136" r="D11467">
        <v>6800</v>
      </c>
      <c t="s" s="136" r="E11467">
        <v>2883</v>
      </c>
      <c s="150" r="F11467"/>
    </row>
    <row r="11468">
      <c s="113" r="A11468">
        <v>223670000175</v>
      </c>
      <c t="s" s="136" r="B11468">
        <v>6999</v>
      </c>
      <c t="s" s="136" r="C11468">
        <v>6800</v>
      </c>
      <c t="s" s="136" r="D11468">
        <v>6800</v>
      </c>
      <c t="s" s="136" r="E11468">
        <v>15150</v>
      </c>
      <c s="150" r="F11468"/>
    </row>
    <row r="11469">
      <c s="113" r="A11469">
        <v>223670001767</v>
      </c>
      <c t="s" s="136" r="B11469">
        <v>6999</v>
      </c>
      <c t="s" s="136" r="C11469">
        <v>6800</v>
      </c>
      <c t="s" s="136" r="D11469">
        <v>6800</v>
      </c>
      <c t="s" s="136" r="E11469">
        <v>15151</v>
      </c>
      <c s="150" r="F11469"/>
    </row>
    <row r="11470">
      <c s="113" r="A11470">
        <v>223670000051</v>
      </c>
      <c t="s" s="136" r="B11470">
        <v>15152</v>
      </c>
      <c t="s" s="136" r="C11470">
        <v>6800</v>
      </c>
      <c t="s" s="136" r="D11470">
        <v>6800</v>
      </c>
      <c t="s" s="136" r="E11470">
        <v>2884</v>
      </c>
      <c s="150" r="F11470"/>
    </row>
    <row r="11471">
      <c s="113" r="A11471">
        <v>223670000329</v>
      </c>
      <c t="s" s="136" r="B11471">
        <v>15152</v>
      </c>
      <c t="s" s="136" r="C11471">
        <v>6800</v>
      </c>
      <c t="s" s="136" r="D11471">
        <v>6800</v>
      </c>
      <c t="s" s="136" r="E11471">
        <v>15153</v>
      </c>
      <c s="150" r="F11471"/>
    </row>
    <row r="11472">
      <c s="113" r="A11472">
        <v>223670000078</v>
      </c>
      <c t="s" s="136" r="B11472">
        <v>15152</v>
      </c>
      <c t="s" s="136" r="C11472">
        <v>6800</v>
      </c>
      <c t="s" s="136" r="D11472">
        <v>6800</v>
      </c>
      <c t="s" s="136" r="E11472">
        <v>15154</v>
      </c>
      <c s="150" r="F11472"/>
    </row>
    <row r="11473">
      <c s="113" r="A11473">
        <v>223670000086</v>
      </c>
      <c t="s" s="136" r="B11473">
        <v>15152</v>
      </c>
      <c t="s" s="136" r="C11473">
        <v>6800</v>
      </c>
      <c t="s" s="136" r="D11473">
        <v>6800</v>
      </c>
      <c t="s" s="136" r="E11473">
        <v>2885</v>
      </c>
      <c s="150" r="F11473"/>
    </row>
    <row r="11474">
      <c s="113" r="A11474">
        <v>223670000612</v>
      </c>
      <c t="s" s="136" r="B11474">
        <v>15152</v>
      </c>
      <c t="s" s="136" r="C11474">
        <v>6800</v>
      </c>
      <c t="s" s="136" r="D11474">
        <v>6800</v>
      </c>
      <c t="s" s="136" r="E11474">
        <v>15155</v>
      </c>
      <c s="150" r="F11474"/>
    </row>
    <row r="11475">
      <c s="113" r="A11475">
        <v>223670000191</v>
      </c>
      <c t="s" s="136" r="B11475">
        <v>15152</v>
      </c>
      <c t="s" s="136" r="C11475">
        <v>6800</v>
      </c>
      <c t="s" s="136" r="D11475">
        <v>6800</v>
      </c>
      <c t="s" s="136" r="E11475">
        <v>2886</v>
      </c>
      <c s="150" r="F11475"/>
    </row>
    <row r="11476">
      <c s="113" r="A11476">
        <v>223670001180</v>
      </c>
      <c t="s" s="136" r="B11476">
        <v>15152</v>
      </c>
      <c t="s" s="136" r="C11476">
        <v>6800</v>
      </c>
      <c t="s" s="136" r="D11476">
        <v>6800</v>
      </c>
      <c t="s" s="136" r="E11476">
        <v>15156</v>
      </c>
      <c s="150" r="F11476"/>
    </row>
    <row r="11477">
      <c s="113" r="A11477">
        <v>223670001601</v>
      </c>
      <c t="s" s="136" r="B11477">
        <v>15152</v>
      </c>
      <c t="s" s="136" r="C11477">
        <v>6800</v>
      </c>
      <c t="s" s="136" r="D11477">
        <v>6800</v>
      </c>
      <c t="s" s="136" r="E11477">
        <v>15157</v>
      </c>
      <c s="150" r="F11477"/>
    </row>
    <row r="11478">
      <c s="113" r="A11478">
        <v>223670001627</v>
      </c>
      <c t="s" s="136" r="B11478">
        <v>15152</v>
      </c>
      <c t="s" s="136" r="C11478">
        <v>6800</v>
      </c>
      <c t="s" s="136" r="D11478">
        <v>6800</v>
      </c>
      <c t="s" s="136" r="E11478">
        <v>15158</v>
      </c>
      <c s="150" r="F11478"/>
    </row>
    <row r="11479">
      <c s="113" r="A11479">
        <v>223670001741</v>
      </c>
      <c t="s" s="136" r="B11479">
        <v>15152</v>
      </c>
      <c t="s" s="136" r="C11479">
        <v>6800</v>
      </c>
      <c t="s" s="136" r="D11479">
        <v>6800</v>
      </c>
      <c t="s" s="136" r="E11479">
        <v>15159</v>
      </c>
      <c s="150" r="F11479"/>
    </row>
    <row r="11480">
      <c s="113" r="A11480">
        <v>223670000221</v>
      </c>
      <c t="s" s="136" r="B11480">
        <v>6999</v>
      </c>
      <c t="s" s="136" r="C11480">
        <v>6800</v>
      </c>
      <c t="s" s="136" r="D11480">
        <v>6800</v>
      </c>
      <c t="s" s="136" r="E11480">
        <v>15160</v>
      </c>
      <c s="150" r="F11480"/>
    </row>
    <row r="11481">
      <c s="113" r="A11481">
        <v>223670000256</v>
      </c>
      <c t="s" s="136" r="B11481">
        <v>6999</v>
      </c>
      <c t="s" s="136" r="C11481">
        <v>6800</v>
      </c>
      <c t="s" s="136" r="D11481">
        <v>6800</v>
      </c>
      <c t="s" s="136" r="E11481">
        <v>2887</v>
      </c>
      <c s="150" r="F11481"/>
    </row>
    <row r="11482">
      <c s="113" r="A11482">
        <v>223670000337</v>
      </c>
      <c t="s" s="136" r="B11482">
        <v>6999</v>
      </c>
      <c t="s" s="136" r="C11482">
        <v>6800</v>
      </c>
      <c t="s" s="136" r="D11482">
        <v>6800</v>
      </c>
      <c t="s" s="136" r="E11482">
        <v>15161</v>
      </c>
      <c s="150" r="F11482"/>
    </row>
    <row r="11483">
      <c s="113" r="A11483">
        <v>223670001015</v>
      </c>
      <c t="s" s="136" r="B11483">
        <v>6999</v>
      </c>
      <c t="s" s="136" r="C11483">
        <v>6800</v>
      </c>
      <c t="s" s="136" r="D11483">
        <v>6800</v>
      </c>
      <c t="s" s="136" r="E11483">
        <v>15162</v>
      </c>
      <c s="150" r="F11483"/>
    </row>
    <row r="11484">
      <c s="113" r="A11484">
        <v>223670001112</v>
      </c>
      <c t="s" s="136" r="B11484">
        <v>6999</v>
      </c>
      <c t="s" s="136" r="C11484">
        <v>6800</v>
      </c>
      <c t="s" s="136" r="D11484">
        <v>6800</v>
      </c>
      <c t="s" s="136" r="E11484">
        <v>15163</v>
      </c>
      <c s="150" r="F11484"/>
    </row>
    <row r="11485">
      <c s="113" r="A11485">
        <v>223670000272</v>
      </c>
      <c t="s" s="136" r="B11485">
        <v>6999</v>
      </c>
      <c t="s" s="136" r="C11485">
        <v>6800</v>
      </c>
      <c t="s" s="136" r="D11485">
        <v>6800</v>
      </c>
      <c t="s" s="136" r="E11485">
        <v>15164</v>
      </c>
      <c s="150" r="F11485"/>
    </row>
    <row r="11486">
      <c s="113" r="A11486">
        <v>223670000345</v>
      </c>
      <c t="s" s="136" r="B11486">
        <v>6999</v>
      </c>
      <c t="s" s="136" r="C11486">
        <v>6800</v>
      </c>
      <c t="s" s="136" r="D11486">
        <v>6800</v>
      </c>
      <c t="s" s="136" r="E11486">
        <v>2888</v>
      </c>
      <c s="150" r="F11486"/>
    </row>
    <row r="11487">
      <c s="113" r="A11487">
        <v>223670001449</v>
      </c>
      <c t="s" s="136" r="B11487">
        <v>6999</v>
      </c>
      <c t="s" s="136" r="C11487">
        <v>6800</v>
      </c>
      <c t="s" s="136" r="D11487">
        <v>6800</v>
      </c>
      <c t="s" s="136" r="E11487">
        <v>15038</v>
      </c>
      <c s="150" r="F11487"/>
    </row>
    <row r="11488">
      <c s="113" r="A11488">
        <v>223670001589</v>
      </c>
      <c t="s" s="136" r="B11488">
        <v>6999</v>
      </c>
      <c t="s" s="136" r="C11488">
        <v>6800</v>
      </c>
      <c t="s" s="136" r="D11488">
        <v>6800</v>
      </c>
      <c t="s" s="136" r="E11488">
        <v>15165</v>
      </c>
      <c s="150" r="F11488"/>
    </row>
    <row r="11489">
      <c s="113" r="A11489">
        <v>123670001657</v>
      </c>
      <c t="s" s="136" r="B11489">
        <v>15152</v>
      </c>
      <c t="s" s="136" r="C11489">
        <v>6800</v>
      </c>
      <c t="s" s="136" r="D11489">
        <v>6800</v>
      </c>
      <c t="s" s="136" r="E11489">
        <v>15166</v>
      </c>
      <c s="150" r="F11489"/>
    </row>
    <row r="11490">
      <c s="113" r="A11490">
        <v>223670000469</v>
      </c>
      <c t="s" s="136" r="B11490">
        <v>15152</v>
      </c>
      <c t="s" s="136" r="C11490">
        <v>6800</v>
      </c>
      <c t="s" s="136" r="D11490">
        <v>6800</v>
      </c>
      <c t="s" s="136" r="E11490">
        <v>2889</v>
      </c>
      <c s="150" r="F11490"/>
    </row>
    <row r="11491">
      <c s="113" r="A11491">
        <v>223670000949</v>
      </c>
      <c t="s" s="136" r="B11491">
        <v>15152</v>
      </c>
      <c t="s" s="136" r="C11491">
        <v>6800</v>
      </c>
      <c t="s" s="136" r="D11491">
        <v>6800</v>
      </c>
      <c t="s" s="136" r="E11491">
        <v>15167</v>
      </c>
      <c s="150" r="F11491"/>
    </row>
    <row r="11492">
      <c s="113" r="A11492">
        <v>223670001392</v>
      </c>
      <c t="s" s="136" r="B11492">
        <v>15152</v>
      </c>
      <c t="s" s="136" r="C11492">
        <v>6800</v>
      </c>
      <c t="s" s="136" r="D11492">
        <v>6800</v>
      </c>
      <c t="s" s="136" r="E11492">
        <v>15168</v>
      </c>
      <c s="150" r="F11492"/>
    </row>
    <row r="11493">
      <c s="113" r="A11493">
        <v>223670000213</v>
      </c>
      <c t="s" s="136" r="B11493">
        <v>6999</v>
      </c>
      <c t="s" s="136" r="C11493">
        <v>6800</v>
      </c>
      <c t="s" s="136" r="D11493">
        <v>6800</v>
      </c>
      <c t="s" s="136" r="E11493">
        <v>15169</v>
      </c>
      <c s="150" r="F11493"/>
    </row>
    <row r="11494">
      <c s="113" r="A11494">
        <v>223670000507</v>
      </c>
      <c t="s" s="136" r="B11494">
        <v>6999</v>
      </c>
      <c t="s" s="136" r="C11494">
        <v>6800</v>
      </c>
      <c t="s" s="136" r="D11494">
        <v>6800</v>
      </c>
      <c t="s" s="136" r="E11494">
        <v>2890</v>
      </c>
      <c s="150" r="F11494"/>
    </row>
    <row r="11495">
      <c s="113" r="A11495">
        <v>223670000515</v>
      </c>
      <c t="s" s="136" r="B11495">
        <v>15152</v>
      </c>
      <c t="s" s="136" r="C11495">
        <v>6800</v>
      </c>
      <c t="s" s="136" r="D11495">
        <v>6800</v>
      </c>
      <c t="s" s="136" r="E11495">
        <v>15170</v>
      </c>
      <c s="150" r="F11495"/>
    </row>
    <row r="11496">
      <c s="113" r="A11496">
        <v>223670001465</v>
      </c>
      <c t="s" s="136" r="B11496">
        <v>15152</v>
      </c>
      <c t="s" s="136" r="C11496">
        <v>6800</v>
      </c>
      <c t="s" s="136" r="D11496">
        <v>6800</v>
      </c>
      <c t="s" s="136" r="E11496">
        <v>15171</v>
      </c>
      <c s="150" r="F11496"/>
    </row>
    <row r="11497">
      <c s="113" r="A11497">
        <v>223670001481</v>
      </c>
      <c t="s" s="136" r="B11497">
        <v>15152</v>
      </c>
      <c t="s" s="136" r="C11497">
        <v>6800</v>
      </c>
      <c t="s" s="136" r="D11497">
        <v>6800</v>
      </c>
      <c t="s" s="136" r="E11497">
        <v>15172</v>
      </c>
      <c s="150" r="F11497"/>
    </row>
    <row r="11498">
      <c s="113" r="A11498">
        <v>223670001597</v>
      </c>
      <c t="s" s="136" r="B11498">
        <v>15152</v>
      </c>
      <c t="s" s="136" r="C11498">
        <v>6800</v>
      </c>
      <c t="s" s="136" r="D11498">
        <v>6800</v>
      </c>
      <c t="s" s="136" r="E11498">
        <v>15173</v>
      </c>
      <c s="150" r="F11498"/>
    </row>
    <row r="11499">
      <c s="113" r="A11499">
        <v>223670000485</v>
      </c>
      <c t="s" s="136" r="B11499">
        <v>15152</v>
      </c>
      <c t="s" s="136" r="C11499">
        <v>6800</v>
      </c>
      <c t="s" s="136" r="D11499">
        <v>6800</v>
      </c>
      <c t="s" s="136" r="E11499">
        <v>15174</v>
      </c>
      <c s="150" r="F11499"/>
    </row>
    <row r="11500">
      <c s="113" r="A11500">
        <v>223670000531</v>
      </c>
      <c t="s" s="136" r="B11500">
        <v>15152</v>
      </c>
      <c t="s" s="136" r="C11500">
        <v>6800</v>
      </c>
      <c t="s" s="136" r="D11500">
        <v>6800</v>
      </c>
      <c t="s" s="136" r="E11500">
        <v>2892</v>
      </c>
      <c s="150" r="F11500"/>
    </row>
    <row r="11501">
      <c s="113" r="A11501">
        <v>223670000990</v>
      </c>
      <c t="s" s="136" r="B11501">
        <v>15152</v>
      </c>
      <c t="s" s="136" r="C11501">
        <v>6800</v>
      </c>
      <c t="s" s="136" r="D11501">
        <v>6800</v>
      </c>
      <c t="s" s="136" r="E11501">
        <v>15175</v>
      </c>
      <c s="150" r="F11501"/>
    </row>
    <row r="11502">
      <c s="113" r="A11502">
        <v>223670001473</v>
      </c>
      <c t="s" s="136" r="B11502">
        <v>15152</v>
      </c>
      <c t="s" s="136" r="C11502">
        <v>6800</v>
      </c>
      <c t="s" s="136" r="D11502">
        <v>6800</v>
      </c>
      <c t="s" s="136" r="E11502">
        <v>8978</v>
      </c>
      <c s="150" r="F11502"/>
    </row>
    <row r="11503">
      <c s="113" r="A11503">
        <v>423670001570</v>
      </c>
      <c t="s" s="136" r="B11503">
        <v>15152</v>
      </c>
      <c t="s" s="136" r="C11503">
        <v>6800</v>
      </c>
      <c t="s" s="136" r="D11503">
        <v>6800</v>
      </c>
      <c t="s" s="136" r="E11503">
        <v>14944</v>
      </c>
      <c s="150" r="F11503"/>
    </row>
    <row r="11504">
      <c s="113" r="A11504">
        <v>223670000159</v>
      </c>
      <c t="s" s="136" r="B11504">
        <v>6999</v>
      </c>
      <c t="s" s="136" r="C11504">
        <v>6800</v>
      </c>
      <c t="s" s="136" r="D11504">
        <v>6800</v>
      </c>
      <c t="s" s="136" r="E11504">
        <v>15176</v>
      </c>
      <c s="150" r="F11504"/>
    </row>
    <row r="11505">
      <c s="113" r="A11505">
        <v>223670000183</v>
      </c>
      <c t="s" s="136" r="B11505">
        <v>6999</v>
      </c>
      <c t="s" s="136" r="C11505">
        <v>6800</v>
      </c>
      <c t="s" s="136" r="D11505">
        <v>6800</v>
      </c>
      <c t="s" s="136" r="E11505">
        <v>15177</v>
      </c>
      <c s="150" r="F11505"/>
    </row>
    <row r="11506">
      <c s="113" r="A11506">
        <v>223670000396</v>
      </c>
      <c t="s" s="136" r="B11506">
        <v>6999</v>
      </c>
      <c t="s" s="136" r="C11506">
        <v>6800</v>
      </c>
      <c t="s" s="136" r="D11506">
        <v>6800</v>
      </c>
      <c t="s" s="136" r="E11506">
        <v>15178</v>
      </c>
      <c s="150" r="F11506"/>
    </row>
    <row r="11507">
      <c s="113" r="A11507">
        <v>223670000540</v>
      </c>
      <c t="s" s="136" r="B11507">
        <v>6999</v>
      </c>
      <c t="s" s="136" r="C11507">
        <v>6800</v>
      </c>
      <c t="s" s="136" r="D11507">
        <v>6800</v>
      </c>
      <c t="s" s="136" r="E11507">
        <v>2893</v>
      </c>
      <c s="150" r="F11507"/>
    </row>
    <row r="11508">
      <c s="113" r="A11508">
        <v>223670001775</v>
      </c>
      <c t="s" s="136" r="B11508">
        <v>6999</v>
      </c>
      <c t="s" s="136" r="C11508">
        <v>6800</v>
      </c>
      <c t="s" s="136" r="D11508">
        <v>6800</v>
      </c>
      <c t="s" s="136" r="E11508">
        <v>15179</v>
      </c>
      <c s="150" r="F11508"/>
    </row>
    <row r="11509">
      <c s="113" r="A11509">
        <v>223670000574</v>
      </c>
      <c t="s" s="136" r="B11509">
        <v>6999</v>
      </c>
      <c t="s" s="136" r="C11509">
        <v>6800</v>
      </c>
      <c t="s" s="136" r="D11509">
        <v>6800</v>
      </c>
      <c t="s" s="136" r="E11509">
        <v>2894</v>
      </c>
      <c s="150" r="F11509"/>
    </row>
    <row r="11510">
      <c s="113" r="A11510">
        <v>223670000663</v>
      </c>
      <c t="s" s="136" r="B11510">
        <v>6999</v>
      </c>
      <c t="s" s="136" r="C11510">
        <v>6800</v>
      </c>
      <c t="s" s="136" r="D11510">
        <v>6800</v>
      </c>
      <c t="s" s="136" r="E11510">
        <v>15180</v>
      </c>
      <c s="150" r="F11510"/>
    </row>
    <row r="11511">
      <c s="113" r="A11511">
        <v>223670000353</v>
      </c>
      <c t="s" s="136" r="B11511">
        <v>15152</v>
      </c>
      <c t="s" s="136" r="C11511">
        <v>6800</v>
      </c>
      <c t="s" s="136" r="D11511">
        <v>6800</v>
      </c>
      <c t="s" s="136" r="E11511">
        <v>15181</v>
      </c>
      <c s="150" r="F11511"/>
    </row>
    <row r="11512">
      <c s="113" r="A11512">
        <v>223670000604</v>
      </c>
      <c t="s" s="136" r="B11512">
        <v>15152</v>
      </c>
      <c t="s" s="136" r="C11512">
        <v>6800</v>
      </c>
      <c t="s" s="136" r="D11512">
        <v>6800</v>
      </c>
      <c t="s" s="136" r="E11512">
        <v>2895</v>
      </c>
      <c s="150" r="F11512"/>
    </row>
    <row r="11513">
      <c s="113" r="A11513">
        <v>223670000647</v>
      </c>
      <c t="s" s="136" r="B11513">
        <v>6999</v>
      </c>
      <c t="s" s="136" r="C11513">
        <v>6800</v>
      </c>
      <c t="s" s="136" r="D11513">
        <v>6800</v>
      </c>
      <c t="s" s="136" r="E11513">
        <v>2896</v>
      </c>
      <c s="150" r="F11513"/>
    </row>
    <row r="11514">
      <c s="113" r="A11514">
        <v>223670001163</v>
      </c>
      <c t="s" s="136" r="B11514">
        <v>6999</v>
      </c>
      <c t="s" s="136" r="C11514">
        <v>6800</v>
      </c>
      <c t="s" s="136" r="D11514">
        <v>6800</v>
      </c>
      <c t="s" s="136" r="E11514">
        <v>15182</v>
      </c>
      <c s="150" r="F11514"/>
    </row>
    <row r="11515">
      <c s="113" r="A11515">
        <v>223670001431</v>
      </c>
      <c t="s" s="136" r="B11515">
        <v>15152</v>
      </c>
      <c t="s" s="136" r="C11515">
        <v>6800</v>
      </c>
      <c t="s" s="136" r="D11515">
        <v>6800</v>
      </c>
      <c t="s" s="136" r="E11515">
        <v>15183</v>
      </c>
      <c s="150" r="F11515"/>
    </row>
    <row r="11516">
      <c s="113" r="A11516">
        <v>223670001066</v>
      </c>
      <c t="s" s="136" r="B11516">
        <v>15152</v>
      </c>
      <c t="s" s="136" r="C11516">
        <v>6800</v>
      </c>
      <c t="s" s="136" r="D11516">
        <v>6800</v>
      </c>
      <c t="s" s="136" r="E11516">
        <v>2897</v>
      </c>
      <c s="150" r="F11516"/>
    </row>
    <row r="11517">
      <c s="113" r="A11517">
        <v>223670000400</v>
      </c>
      <c t="s" s="136" r="B11517">
        <v>15152</v>
      </c>
      <c t="s" s="136" r="C11517">
        <v>6800</v>
      </c>
      <c t="s" s="136" r="D11517">
        <v>6800</v>
      </c>
      <c t="s" s="136" r="E11517">
        <v>12270</v>
      </c>
      <c s="150" r="F11517"/>
    </row>
    <row r="11518">
      <c s="113" r="A11518">
        <v>223670001082</v>
      </c>
      <c t="s" s="136" r="B11518">
        <v>15152</v>
      </c>
      <c t="s" s="136" r="C11518">
        <v>6800</v>
      </c>
      <c t="s" s="136" r="D11518">
        <v>6800</v>
      </c>
      <c t="s" s="136" r="E11518">
        <v>2898</v>
      </c>
      <c s="150" r="F11518"/>
    </row>
    <row r="11519">
      <c s="113" r="A11519">
        <v>223670001155</v>
      </c>
      <c t="s" s="136" r="B11519">
        <v>15152</v>
      </c>
      <c t="s" s="136" r="C11519">
        <v>6800</v>
      </c>
      <c t="s" s="136" r="D11519">
        <v>6800</v>
      </c>
      <c t="s" s="136" r="E11519">
        <v>15184</v>
      </c>
      <c s="150" r="F11519"/>
    </row>
    <row r="11520">
      <c s="113" r="A11520">
        <v>223670000523</v>
      </c>
      <c t="s" s="136" r="B11520">
        <v>15152</v>
      </c>
      <c t="s" s="136" r="C11520">
        <v>6800</v>
      </c>
      <c t="s" s="136" r="D11520">
        <v>6800</v>
      </c>
      <c t="s" s="136" r="E11520">
        <v>15185</v>
      </c>
      <c s="150" r="F11520"/>
    </row>
    <row r="11521">
      <c s="113" r="A11521">
        <v>223670001333</v>
      </c>
      <c t="s" s="136" r="B11521">
        <v>15152</v>
      </c>
      <c t="s" s="136" r="C11521">
        <v>6800</v>
      </c>
      <c t="s" s="136" r="D11521">
        <v>6800</v>
      </c>
      <c t="s" s="136" r="E11521">
        <v>2899</v>
      </c>
      <c s="150" r="F11521"/>
    </row>
    <row r="11522">
      <c s="113" r="A11522">
        <v>223670000230</v>
      </c>
      <c t="s" s="136" r="B11522">
        <v>6999</v>
      </c>
      <c t="s" s="136" r="C11522">
        <v>6800</v>
      </c>
      <c t="s" s="136" r="D11522">
        <v>6800</v>
      </c>
      <c t="s" s="136" r="E11522">
        <v>15186</v>
      </c>
      <c s="150" r="F11522"/>
    </row>
    <row r="11523">
      <c s="113" r="A11523">
        <v>223670001414</v>
      </c>
      <c t="s" s="136" r="B11523">
        <v>6999</v>
      </c>
      <c t="s" s="136" r="C11523">
        <v>6800</v>
      </c>
      <c t="s" s="136" r="D11523">
        <v>6800</v>
      </c>
      <c t="s" s="136" r="E11523">
        <v>15187</v>
      </c>
      <c s="150" r="F11523"/>
    </row>
    <row r="11524">
      <c s="113" r="A11524">
        <v>223670000906</v>
      </c>
      <c t="s" s="136" r="B11524">
        <v>15152</v>
      </c>
      <c t="s" s="136" r="C11524">
        <v>6800</v>
      </c>
      <c t="s" s="136" r="D11524">
        <v>6800</v>
      </c>
      <c t="s" s="136" r="E11524">
        <v>13585</v>
      </c>
      <c s="150" r="F11524"/>
    </row>
    <row r="11525">
      <c s="113" r="A11525">
        <v>223670001040</v>
      </c>
      <c t="s" s="136" r="B11525">
        <v>15152</v>
      </c>
      <c t="s" s="136" r="C11525">
        <v>6800</v>
      </c>
      <c t="s" s="136" r="D11525">
        <v>6800</v>
      </c>
      <c t="s" s="136" r="E11525">
        <v>15188</v>
      </c>
      <c s="150" r="F11525"/>
    </row>
    <row r="11526">
      <c s="113" r="A11526">
        <v>223670001457</v>
      </c>
      <c t="s" s="136" r="B11526">
        <v>15152</v>
      </c>
      <c t="s" s="136" r="C11526">
        <v>6800</v>
      </c>
      <c t="s" s="136" r="D11526">
        <v>6800</v>
      </c>
      <c t="s" s="136" r="E11526">
        <v>2901</v>
      </c>
      <c s="150" r="F11526"/>
    </row>
    <row r="11527">
      <c s="113" r="A11527">
        <v>223417001254</v>
      </c>
      <c t="s" s="136" r="B11527">
        <v>7004</v>
      </c>
      <c t="s" s="136" r="C11527">
        <v>6800</v>
      </c>
      <c t="s" s="136" r="D11527">
        <v>6800</v>
      </c>
      <c t="s" s="136" r="E11527">
        <v>15189</v>
      </c>
      <c s="150" r="F11527"/>
    </row>
    <row r="11528">
      <c s="113" r="A11528">
        <v>223672000024</v>
      </c>
      <c t="s" s="136" r="B11528">
        <v>7004</v>
      </c>
      <c t="s" s="136" r="C11528">
        <v>6800</v>
      </c>
      <c t="s" s="136" r="D11528">
        <v>6800</v>
      </c>
      <c t="s" s="136" r="E11528">
        <v>15190</v>
      </c>
      <c s="150" r="F11528"/>
    </row>
    <row r="11529">
      <c s="113" r="A11529">
        <v>223672000105</v>
      </c>
      <c t="s" s="136" r="B11529">
        <v>7004</v>
      </c>
      <c t="s" s="136" r="C11529">
        <v>6800</v>
      </c>
      <c t="s" s="136" r="D11529">
        <v>6800</v>
      </c>
      <c t="s" s="136" r="E11529">
        <v>15191</v>
      </c>
      <c s="150" r="F11529"/>
    </row>
    <row r="11530">
      <c s="113" r="A11530">
        <v>223672000148</v>
      </c>
      <c t="s" s="136" r="B11530">
        <v>7004</v>
      </c>
      <c t="s" s="136" r="C11530">
        <v>6800</v>
      </c>
      <c t="s" s="136" r="D11530">
        <v>6800</v>
      </c>
      <c t="s" s="136" r="E11530">
        <v>15192</v>
      </c>
      <c s="150" r="F11530"/>
    </row>
    <row r="11531">
      <c s="113" r="A11531">
        <v>223672000431</v>
      </c>
      <c t="s" s="136" r="B11531">
        <v>7004</v>
      </c>
      <c t="s" s="136" r="C11531">
        <v>6800</v>
      </c>
      <c t="s" s="136" r="D11531">
        <v>6800</v>
      </c>
      <c t="s" s="136" r="E11531">
        <v>15193</v>
      </c>
      <c s="150" r="F11531"/>
    </row>
    <row r="11532">
      <c s="113" r="A11532">
        <v>223672000440</v>
      </c>
      <c t="s" s="136" r="B11532">
        <v>7004</v>
      </c>
      <c t="s" s="136" r="C11532">
        <v>6800</v>
      </c>
      <c t="s" s="136" r="D11532">
        <v>6800</v>
      </c>
      <c t="s" s="136" r="E11532">
        <v>15194</v>
      </c>
      <c s="150" r="F11532"/>
    </row>
    <row r="11533">
      <c s="113" r="A11533">
        <v>223672000491</v>
      </c>
      <c t="s" s="136" r="B11533">
        <v>7004</v>
      </c>
      <c t="s" s="136" r="C11533">
        <v>6800</v>
      </c>
      <c t="s" s="136" r="D11533">
        <v>6800</v>
      </c>
      <c t="s" s="136" r="E11533">
        <v>15195</v>
      </c>
      <c s="150" r="F11533"/>
    </row>
    <row r="11534">
      <c s="113" r="A11534">
        <v>223672000083</v>
      </c>
      <c t="s" s="136" r="B11534">
        <v>7004</v>
      </c>
      <c t="s" s="136" r="C11534">
        <v>6800</v>
      </c>
      <c t="s" s="136" r="D11534">
        <v>6800</v>
      </c>
      <c t="s" s="136" r="E11534">
        <v>15196</v>
      </c>
      <c s="150" r="F11534"/>
    </row>
    <row r="11535">
      <c s="113" r="A11535">
        <v>223672000156</v>
      </c>
      <c t="s" s="136" r="B11535">
        <v>7004</v>
      </c>
      <c t="s" s="136" r="C11535">
        <v>6800</v>
      </c>
      <c t="s" s="136" r="D11535">
        <v>6800</v>
      </c>
      <c t="s" s="136" r="E11535">
        <v>15197</v>
      </c>
      <c s="150" r="F11535"/>
    </row>
    <row r="11536">
      <c s="113" r="A11536">
        <v>223672000181</v>
      </c>
      <c t="s" s="136" r="B11536">
        <v>7004</v>
      </c>
      <c t="s" s="136" r="C11536">
        <v>6800</v>
      </c>
      <c t="s" s="136" r="D11536">
        <v>6800</v>
      </c>
      <c t="s" s="136" r="E11536">
        <v>15198</v>
      </c>
      <c s="150" r="F11536"/>
    </row>
    <row r="11537">
      <c s="113" r="A11537">
        <v>223672000211</v>
      </c>
      <c t="s" s="136" r="B11537">
        <v>7004</v>
      </c>
      <c t="s" s="136" r="C11537">
        <v>6800</v>
      </c>
      <c t="s" s="136" r="D11537">
        <v>6800</v>
      </c>
      <c t="s" s="136" r="E11537">
        <v>15199</v>
      </c>
      <c s="150" r="F11537"/>
    </row>
    <row r="11538">
      <c s="113" r="A11538">
        <v>223672000512</v>
      </c>
      <c t="s" s="136" r="B11538">
        <v>7004</v>
      </c>
      <c t="s" s="136" r="C11538">
        <v>6800</v>
      </c>
      <c t="s" s="136" r="D11538">
        <v>6800</v>
      </c>
      <c t="s" s="136" r="E11538">
        <v>15200</v>
      </c>
      <c s="150" r="F11538"/>
    </row>
    <row r="11539">
      <c s="113" r="A11539">
        <v>223672000130</v>
      </c>
      <c t="s" s="136" r="B11539">
        <v>7004</v>
      </c>
      <c t="s" s="136" r="C11539">
        <v>6800</v>
      </c>
      <c t="s" s="136" r="D11539">
        <v>6800</v>
      </c>
      <c t="s" s="136" r="E11539">
        <v>15201</v>
      </c>
      <c s="150" r="F11539"/>
    </row>
    <row r="11540">
      <c s="113" r="A11540">
        <v>223672000202</v>
      </c>
      <c t="s" s="136" r="B11540">
        <v>7004</v>
      </c>
      <c t="s" s="136" r="C11540">
        <v>6800</v>
      </c>
      <c t="s" s="136" r="D11540">
        <v>6800</v>
      </c>
      <c t="s" s="136" r="E11540">
        <v>15202</v>
      </c>
      <c s="150" r="F11540"/>
    </row>
    <row r="11541">
      <c s="113" r="A11541">
        <v>223672000423</v>
      </c>
      <c t="s" s="136" r="B11541">
        <v>7004</v>
      </c>
      <c t="s" s="136" r="C11541">
        <v>6800</v>
      </c>
      <c t="s" s="136" r="D11541">
        <v>6800</v>
      </c>
      <c t="s" s="136" r="E11541">
        <v>15203</v>
      </c>
      <c s="150" r="F11541"/>
    </row>
    <row r="11542">
      <c s="113" r="A11542">
        <v>223672000466</v>
      </c>
      <c t="s" s="136" r="B11542">
        <v>7004</v>
      </c>
      <c t="s" s="136" r="C11542">
        <v>6800</v>
      </c>
      <c t="s" s="136" r="D11542">
        <v>6800</v>
      </c>
      <c t="s" s="136" r="E11542">
        <v>15204</v>
      </c>
      <c s="150" r="F11542"/>
    </row>
    <row r="11543">
      <c s="113" r="A11543">
        <v>223675000025</v>
      </c>
      <c t="s" s="136" r="B11543">
        <v>7016</v>
      </c>
      <c t="s" s="136" r="C11543">
        <v>6800</v>
      </c>
      <c t="s" s="136" r="D11543">
        <v>6800</v>
      </c>
      <c t="s" s="136" r="E11543">
        <v>15205</v>
      </c>
      <c s="150" r="F11543"/>
    </row>
    <row r="11544">
      <c s="113" r="A11544">
        <v>223675000483</v>
      </c>
      <c t="s" s="136" r="B11544">
        <v>7016</v>
      </c>
      <c t="s" s="136" r="C11544">
        <v>6800</v>
      </c>
      <c t="s" s="136" r="D11544">
        <v>6800</v>
      </c>
      <c t="s" s="136" r="E11544">
        <v>15206</v>
      </c>
      <c s="150" r="F11544"/>
    </row>
    <row r="11545">
      <c s="113" r="A11545">
        <v>223675000521</v>
      </c>
      <c t="s" s="136" r="B11545">
        <v>7016</v>
      </c>
      <c t="s" s="136" r="C11545">
        <v>6800</v>
      </c>
      <c t="s" s="136" r="D11545">
        <v>6800</v>
      </c>
      <c t="s" s="136" r="E11545">
        <v>15207</v>
      </c>
      <c s="150" r="F11545"/>
    </row>
    <row r="11546">
      <c s="113" r="A11546">
        <v>223675001072</v>
      </c>
      <c t="s" s="136" r="B11546">
        <v>7016</v>
      </c>
      <c t="s" s="136" r="C11546">
        <v>6800</v>
      </c>
      <c t="s" s="136" r="D11546">
        <v>6800</v>
      </c>
      <c t="s" s="136" r="E11546">
        <v>15208</v>
      </c>
      <c s="150" r="F11546"/>
    </row>
    <row r="11547">
      <c s="113" r="A11547">
        <v>223675001111</v>
      </c>
      <c t="s" s="136" r="B11547">
        <v>7016</v>
      </c>
      <c t="s" s="136" r="C11547">
        <v>6800</v>
      </c>
      <c t="s" s="136" r="D11547">
        <v>6800</v>
      </c>
      <c t="s" s="136" r="E11547">
        <v>15209</v>
      </c>
      <c s="150" r="F11547"/>
    </row>
    <row r="11548">
      <c s="113" r="A11548">
        <v>223675001129</v>
      </c>
      <c t="s" s="136" r="B11548">
        <v>7016</v>
      </c>
      <c t="s" s="136" r="C11548">
        <v>6800</v>
      </c>
      <c t="s" s="136" r="D11548">
        <v>6800</v>
      </c>
      <c t="s" s="136" r="E11548">
        <v>15210</v>
      </c>
      <c s="150" r="F11548"/>
    </row>
    <row r="11549">
      <c s="113" r="A11549">
        <v>223675000033</v>
      </c>
      <c t="s" s="136" r="B11549">
        <v>7016</v>
      </c>
      <c t="s" s="136" r="C11549">
        <v>6800</v>
      </c>
      <c t="s" s="136" r="D11549">
        <v>6800</v>
      </c>
      <c t="s" s="136" r="E11549">
        <v>15211</v>
      </c>
      <c s="150" r="F11549"/>
    </row>
    <row r="11550">
      <c s="113" r="A11550">
        <v>223675000068</v>
      </c>
      <c t="s" s="136" r="B11550">
        <v>7016</v>
      </c>
      <c t="s" s="136" r="C11550">
        <v>6800</v>
      </c>
      <c t="s" s="136" r="D11550">
        <v>6800</v>
      </c>
      <c t="s" s="136" r="E11550">
        <v>15212</v>
      </c>
      <c s="150" r="F11550"/>
    </row>
    <row r="11551">
      <c s="113" r="A11551">
        <v>223675000262</v>
      </c>
      <c t="s" s="136" r="B11551">
        <v>7016</v>
      </c>
      <c t="s" s="136" r="C11551">
        <v>6800</v>
      </c>
      <c t="s" s="136" r="D11551">
        <v>6800</v>
      </c>
      <c t="s" s="136" r="E11551">
        <v>15213</v>
      </c>
      <c s="150" r="F11551"/>
    </row>
    <row r="11552">
      <c s="113" r="A11552">
        <v>223675000335</v>
      </c>
      <c t="s" s="136" r="B11552">
        <v>7016</v>
      </c>
      <c t="s" s="136" r="C11552">
        <v>6800</v>
      </c>
      <c t="s" s="136" r="D11552">
        <v>6800</v>
      </c>
      <c t="s" s="136" r="E11552">
        <v>15214</v>
      </c>
      <c s="150" r="F11552"/>
    </row>
    <row r="11553">
      <c s="113" r="A11553">
        <v>223675000777</v>
      </c>
      <c t="s" s="136" r="B11553">
        <v>7016</v>
      </c>
      <c t="s" s="136" r="C11553">
        <v>6800</v>
      </c>
      <c t="s" s="136" r="D11553">
        <v>6800</v>
      </c>
      <c t="s" s="136" r="E11553">
        <v>15215</v>
      </c>
      <c s="150" r="F11553"/>
    </row>
    <row r="11554">
      <c s="113" r="A11554">
        <v>223675000998</v>
      </c>
      <c t="s" s="136" r="B11554">
        <v>7016</v>
      </c>
      <c t="s" s="136" r="C11554">
        <v>6800</v>
      </c>
      <c t="s" s="136" r="D11554">
        <v>6800</v>
      </c>
      <c t="s" s="136" r="E11554">
        <v>9566</v>
      </c>
      <c s="150" r="F11554"/>
    </row>
    <row r="11555">
      <c s="113" r="A11555">
        <v>223675001412</v>
      </c>
      <c t="s" s="136" r="B11555">
        <v>7016</v>
      </c>
      <c t="s" s="136" r="C11555">
        <v>6800</v>
      </c>
      <c t="s" s="136" r="D11555">
        <v>6800</v>
      </c>
      <c t="s" s="136" r="E11555">
        <v>12730</v>
      </c>
      <c s="150" r="F11555"/>
    </row>
    <row r="11556">
      <c s="113" r="A11556">
        <v>223675000114</v>
      </c>
      <c t="s" s="136" r="B11556">
        <v>7016</v>
      </c>
      <c t="s" s="136" r="C11556">
        <v>6800</v>
      </c>
      <c t="s" s="136" r="D11556">
        <v>6800</v>
      </c>
      <c t="s" s="136" r="E11556">
        <v>15216</v>
      </c>
      <c s="150" r="F11556"/>
    </row>
    <row r="11557">
      <c s="113" r="A11557">
        <v>223675000360</v>
      </c>
      <c t="s" s="136" r="B11557">
        <v>7016</v>
      </c>
      <c t="s" s="136" r="C11557">
        <v>6800</v>
      </c>
      <c t="s" s="136" r="D11557">
        <v>6800</v>
      </c>
      <c t="s" s="136" r="E11557">
        <v>15217</v>
      </c>
      <c s="150" r="F11557"/>
    </row>
    <row r="11558">
      <c s="113" r="A11558">
        <v>223675000297</v>
      </c>
      <c t="s" s="136" r="B11558">
        <v>7016</v>
      </c>
      <c t="s" s="136" r="C11558">
        <v>6800</v>
      </c>
      <c t="s" s="136" r="D11558">
        <v>6800</v>
      </c>
      <c t="s" s="136" r="E11558">
        <v>15218</v>
      </c>
      <c s="150" r="F11558"/>
    </row>
    <row r="11559">
      <c s="113" r="A11559">
        <v>223675001137</v>
      </c>
      <c t="s" s="136" r="B11559">
        <v>7016</v>
      </c>
      <c t="s" s="136" r="C11559">
        <v>6800</v>
      </c>
      <c t="s" s="136" r="D11559">
        <v>6800</v>
      </c>
      <c t="s" s="136" r="E11559">
        <v>13486</v>
      </c>
      <c s="150" r="F11559"/>
    </row>
    <row r="11560">
      <c s="113" r="A11560">
        <v>223675000254</v>
      </c>
      <c t="s" s="136" r="B11560">
        <v>7016</v>
      </c>
      <c t="s" s="136" r="C11560">
        <v>6800</v>
      </c>
      <c t="s" s="136" r="D11560">
        <v>6800</v>
      </c>
      <c t="s" s="136" r="E11560">
        <v>15219</v>
      </c>
      <c s="150" r="F11560"/>
    </row>
    <row r="11561">
      <c s="113" r="A11561">
        <v>223675000343</v>
      </c>
      <c t="s" s="136" r="B11561">
        <v>7016</v>
      </c>
      <c t="s" s="136" r="C11561">
        <v>6800</v>
      </c>
      <c t="s" s="136" r="D11561">
        <v>6800</v>
      </c>
      <c t="s" s="136" r="E11561">
        <v>15220</v>
      </c>
      <c s="150" r="F11561"/>
    </row>
    <row r="11562">
      <c s="113" r="A11562">
        <v>223675000718</v>
      </c>
      <c t="s" s="136" r="B11562">
        <v>7016</v>
      </c>
      <c t="s" s="136" r="C11562">
        <v>6800</v>
      </c>
      <c t="s" s="136" r="D11562">
        <v>6800</v>
      </c>
      <c t="s" s="136" r="E11562">
        <v>13505</v>
      </c>
      <c s="150" r="F11562"/>
    </row>
    <row r="11563">
      <c s="113" r="A11563">
        <v>223675001064</v>
      </c>
      <c t="s" s="136" r="B11563">
        <v>7016</v>
      </c>
      <c t="s" s="136" r="C11563">
        <v>6800</v>
      </c>
      <c t="s" s="136" r="D11563">
        <v>6800</v>
      </c>
      <c t="s" s="136" r="E11563">
        <v>15221</v>
      </c>
      <c s="150" r="F11563"/>
    </row>
    <row r="11564">
      <c s="113" r="A11564">
        <v>223675000009</v>
      </c>
      <c t="s" s="136" r="B11564">
        <v>7016</v>
      </c>
      <c t="s" s="136" r="C11564">
        <v>6800</v>
      </c>
      <c t="s" s="136" r="D11564">
        <v>6800</v>
      </c>
      <c t="s" s="136" r="E11564">
        <v>5368</v>
      </c>
      <c s="150" r="F11564"/>
    </row>
    <row r="11565">
      <c s="113" r="A11565">
        <v>223675000092</v>
      </c>
      <c t="s" s="136" r="B11565">
        <v>7016</v>
      </c>
      <c t="s" s="136" r="C11565">
        <v>6800</v>
      </c>
      <c t="s" s="136" r="D11565">
        <v>6800</v>
      </c>
      <c t="s" s="136" r="E11565">
        <v>15222</v>
      </c>
      <c s="150" r="F11565"/>
    </row>
    <row r="11566">
      <c s="113" r="A11566">
        <v>223675000424</v>
      </c>
      <c t="s" s="136" r="B11566">
        <v>7016</v>
      </c>
      <c t="s" s="136" r="C11566">
        <v>6800</v>
      </c>
      <c t="s" s="136" r="D11566">
        <v>6800</v>
      </c>
      <c t="s" s="136" r="E11566">
        <v>15223</v>
      </c>
      <c s="150" r="F11566"/>
    </row>
    <row r="11567">
      <c s="113" r="A11567">
        <v>223675000513</v>
      </c>
      <c t="s" s="136" r="B11567">
        <v>7016</v>
      </c>
      <c t="s" s="136" r="C11567">
        <v>6800</v>
      </c>
      <c t="s" s="136" r="D11567">
        <v>6800</v>
      </c>
      <c t="s" s="136" r="E11567">
        <v>15224</v>
      </c>
      <c s="150" r="F11567"/>
    </row>
    <row r="11568">
      <c s="113" r="A11568">
        <v>223675001102</v>
      </c>
      <c t="s" s="136" r="B11568">
        <v>7016</v>
      </c>
      <c t="s" s="136" r="C11568">
        <v>6800</v>
      </c>
      <c t="s" s="136" r="D11568">
        <v>6800</v>
      </c>
      <c t="s" s="136" r="E11568">
        <v>14962</v>
      </c>
      <c s="150" r="F11568"/>
    </row>
    <row r="11569">
      <c s="113" r="A11569">
        <v>223675000394</v>
      </c>
      <c t="s" s="136" r="B11569">
        <v>7016</v>
      </c>
      <c t="s" s="136" r="C11569">
        <v>6800</v>
      </c>
      <c t="s" s="136" r="D11569">
        <v>6800</v>
      </c>
      <c t="s" s="136" r="E11569">
        <v>15225</v>
      </c>
      <c s="150" r="F11569"/>
    </row>
    <row r="11570">
      <c s="113" r="A11570">
        <v>223675000564</v>
      </c>
      <c t="s" s="136" r="B11570">
        <v>7016</v>
      </c>
      <c t="s" s="136" r="C11570">
        <v>6800</v>
      </c>
      <c t="s" s="136" r="D11570">
        <v>6800</v>
      </c>
      <c t="s" s="136" r="E11570">
        <v>15226</v>
      </c>
      <c s="150" r="F11570"/>
    </row>
    <row r="11571">
      <c s="113" r="A11571">
        <v>223675000572</v>
      </c>
      <c t="s" s="136" r="B11571">
        <v>7016</v>
      </c>
      <c t="s" s="136" r="C11571">
        <v>6800</v>
      </c>
      <c t="s" s="136" r="D11571">
        <v>6800</v>
      </c>
      <c t="s" s="136" r="E11571">
        <v>15227</v>
      </c>
      <c s="150" r="F11571"/>
    </row>
    <row r="11572">
      <c s="113" r="A11572">
        <v>223675000793</v>
      </c>
      <c t="s" s="136" r="B11572">
        <v>7016</v>
      </c>
      <c t="s" s="136" r="C11572">
        <v>6800</v>
      </c>
      <c t="s" s="136" r="D11572">
        <v>6800</v>
      </c>
      <c t="s" s="136" r="E11572">
        <v>15228</v>
      </c>
      <c s="150" r="F11572"/>
    </row>
    <row r="11573">
      <c s="113" r="A11573">
        <v>223675000769</v>
      </c>
      <c t="s" s="136" r="B11573">
        <v>7016</v>
      </c>
      <c t="s" s="136" r="C11573">
        <v>6800</v>
      </c>
      <c t="s" s="136" r="D11573">
        <v>6800</v>
      </c>
      <c t="s" s="136" r="E11573">
        <v>9030</v>
      </c>
      <c s="150" r="F11573"/>
    </row>
    <row r="11574">
      <c s="113" r="A11574">
        <v>223675001081</v>
      </c>
      <c t="s" s="136" r="B11574">
        <v>7016</v>
      </c>
      <c t="s" s="136" r="C11574">
        <v>6800</v>
      </c>
      <c t="s" s="136" r="D11574">
        <v>6800</v>
      </c>
      <c t="s" s="136" r="E11574">
        <v>15229</v>
      </c>
      <c s="150" r="F11574"/>
    </row>
    <row r="11575">
      <c s="113" r="A11575">
        <v>223675000921</v>
      </c>
      <c t="s" s="136" r="B11575">
        <v>7016</v>
      </c>
      <c t="s" s="136" r="C11575">
        <v>6800</v>
      </c>
      <c t="s" s="136" r="D11575">
        <v>6800</v>
      </c>
      <c t="s" s="136" r="E11575">
        <v>15230</v>
      </c>
      <c s="150" r="F11575"/>
    </row>
    <row r="11576">
      <c s="113" r="A11576">
        <v>223675000351</v>
      </c>
      <c t="s" s="136" r="B11576">
        <v>7016</v>
      </c>
      <c t="s" s="136" r="C11576">
        <v>6800</v>
      </c>
      <c t="s" s="136" r="D11576">
        <v>6800</v>
      </c>
      <c t="s" s="136" r="E11576">
        <v>15231</v>
      </c>
      <c s="150" r="F11576"/>
    </row>
    <row r="11577">
      <c s="113" r="A11577">
        <v>223675001145</v>
      </c>
      <c t="s" s="136" r="B11577">
        <v>7016</v>
      </c>
      <c t="s" s="136" r="C11577">
        <v>6800</v>
      </c>
      <c t="s" s="136" r="D11577">
        <v>6800</v>
      </c>
      <c t="s" s="136" r="E11577">
        <v>15232</v>
      </c>
      <c s="150" r="F11577"/>
    </row>
    <row r="11578">
      <c s="113" r="A11578">
        <v>223678000026</v>
      </c>
      <c t="s" s="136" r="B11578">
        <v>7017</v>
      </c>
      <c t="s" s="136" r="C11578">
        <v>6800</v>
      </c>
      <c t="s" s="136" r="D11578">
        <v>6800</v>
      </c>
      <c t="s" s="136" r="E11578">
        <v>15233</v>
      </c>
      <c s="150" r="F11578"/>
    </row>
    <row r="11579">
      <c s="113" r="A11579">
        <v>223678000042</v>
      </c>
      <c t="s" s="136" r="B11579">
        <v>7017</v>
      </c>
      <c t="s" s="136" r="C11579">
        <v>6800</v>
      </c>
      <c t="s" s="136" r="D11579">
        <v>6800</v>
      </c>
      <c t="s" s="136" r="E11579">
        <v>15234</v>
      </c>
      <c s="150" r="F11579"/>
    </row>
    <row r="11580">
      <c s="113" r="A11580">
        <v>223678000174</v>
      </c>
      <c t="s" s="136" r="B11580">
        <v>7017</v>
      </c>
      <c t="s" s="136" r="C11580">
        <v>6800</v>
      </c>
      <c t="s" s="136" r="D11580">
        <v>6800</v>
      </c>
      <c t="s" s="136" r="E11580">
        <v>15235</v>
      </c>
      <c s="150" r="F11580"/>
    </row>
    <row r="11581">
      <c s="113" r="A11581">
        <v>223678000522</v>
      </c>
      <c t="s" s="136" r="B11581">
        <v>7017</v>
      </c>
      <c t="s" s="136" r="C11581">
        <v>6800</v>
      </c>
      <c t="s" s="136" r="D11581">
        <v>6800</v>
      </c>
      <c t="s" s="136" r="E11581">
        <v>15236</v>
      </c>
      <c s="150" r="F11581"/>
    </row>
    <row r="11582">
      <c s="113" r="A11582">
        <v>223678000018</v>
      </c>
      <c t="s" s="136" r="B11582">
        <v>7017</v>
      </c>
      <c t="s" s="136" r="C11582">
        <v>6800</v>
      </c>
      <c t="s" s="136" r="D11582">
        <v>6800</v>
      </c>
      <c t="s" s="136" r="E11582">
        <v>11160</v>
      </c>
      <c s="150" r="F11582"/>
    </row>
    <row r="11583">
      <c s="113" r="A11583">
        <v>223678000140</v>
      </c>
      <c t="s" s="136" r="B11583">
        <v>7017</v>
      </c>
      <c t="s" s="136" r="C11583">
        <v>6800</v>
      </c>
      <c t="s" s="136" r="D11583">
        <v>6800</v>
      </c>
      <c t="s" s="136" r="E11583">
        <v>15237</v>
      </c>
      <c s="150" r="F11583"/>
    </row>
    <row r="11584">
      <c s="113" r="A11584">
        <v>223678000476</v>
      </c>
      <c t="s" s="136" r="B11584">
        <v>7017</v>
      </c>
      <c t="s" s="136" r="C11584">
        <v>6800</v>
      </c>
      <c t="s" s="136" r="D11584">
        <v>6800</v>
      </c>
      <c t="s" s="136" r="E11584">
        <v>3867</v>
      </c>
      <c s="150" r="F11584"/>
    </row>
    <row r="11585">
      <c s="113" r="A11585">
        <v>223678000549</v>
      </c>
      <c t="s" s="136" r="B11585">
        <v>7017</v>
      </c>
      <c t="s" s="136" r="C11585">
        <v>6800</v>
      </c>
      <c t="s" s="136" r="D11585">
        <v>6800</v>
      </c>
      <c t="s" s="136" r="E11585">
        <v>15238</v>
      </c>
      <c s="150" r="F11585"/>
    </row>
    <row r="11586">
      <c s="113" r="A11586">
        <v>223678000158</v>
      </c>
      <c t="s" s="136" r="B11586">
        <v>7017</v>
      </c>
      <c t="s" s="136" r="C11586">
        <v>6800</v>
      </c>
      <c t="s" s="136" r="D11586">
        <v>6800</v>
      </c>
      <c t="s" s="136" r="E11586">
        <v>15239</v>
      </c>
      <c s="150" r="F11586"/>
    </row>
    <row r="11587">
      <c s="113" r="A11587">
        <v>223678000379</v>
      </c>
      <c t="s" s="136" r="B11587">
        <v>7017</v>
      </c>
      <c t="s" s="136" r="C11587">
        <v>6800</v>
      </c>
      <c t="s" s="136" r="D11587">
        <v>6800</v>
      </c>
      <c t="s" s="136" r="E11587">
        <v>15240</v>
      </c>
      <c s="150" r="F11587"/>
    </row>
    <row r="11588">
      <c s="113" r="A11588">
        <v>223678000832</v>
      </c>
      <c t="s" s="136" r="B11588">
        <v>7017</v>
      </c>
      <c t="s" s="136" r="C11588">
        <v>6800</v>
      </c>
      <c t="s" s="136" r="D11588">
        <v>6800</v>
      </c>
      <c t="s" s="136" r="E11588">
        <v>15241</v>
      </c>
      <c s="150" r="F11588"/>
    </row>
    <row r="11589">
      <c s="113" r="A11589">
        <v>223678000204</v>
      </c>
      <c t="s" s="136" r="B11589">
        <v>7017</v>
      </c>
      <c t="s" s="136" r="C11589">
        <v>6800</v>
      </c>
      <c t="s" s="136" r="D11589">
        <v>6800</v>
      </c>
      <c t="s" s="136" r="E11589">
        <v>15242</v>
      </c>
      <c s="150" r="F11589"/>
    </row>
    <row r="11590">
      <c s="113" r="A11590">
        <v>223678000395</v>
      </c>
      <c t="s" s="136" r="B11590">
        <v>7017</v>
      </c>
      <c t="s" s="136" r="C11590">
        <v>6800</v>
      </c>
      <c t="s" s="136" r="D11590">
        <v>6800</v>
      </c>
      <c t="s" s="136" r="E11590">
        <v>15243</v>
      </c>
      <c s="150" r="F11590"/>
    </row>
    <row r="11591">
      <c s="113" r="A11591">
        <v>223678000565</v>
      </c>
      <c t="s" s="136" r="B11591">
        <v>7017</v>
      </c>
      <c t="s" s="136" r="C11591">
        <v>6800</v>
      </c>
      <c t="s" s="136" r="D11591">
        <v>6800</v>
      </c>
      <c t="s" s="136" r="E11591">
        <v>15037</v>
      </c>
      <c s="150" r="F11591"/>
    </row>
    <row r="11592">
      <c s="113" r="A11592">
        <v>223678000964</v>
      </c>
      <c t="s" s="136" r="B11592">
        <v>7017</v>
      </c>
      <c t="s" s="136" r="C11592">
        <v>6800</v>
      </c>
      <c t="s" s="136" r="D11592">
        <v>6800</v>
      </c>
      <c t="s" s="136" r="E11592">
        <v>15244</v>
      </c>
      <c s="150" r="F11592"/>
    </row>
    <row r="11593">
      <c s="113" r="A11593">
        <v>223678000051</v>
      </c>
      <c t="s" s="136" r="B11593">
        <v>7017</v>
      </c>
      <c t="s" s="136" r="C11593">
        <v>6800</v>
      </c>
      <c t="s" s="136" r="D11593">
        <v>6800</v>
      </c>
      <c t="s" s="136" r="E11593">
        <v>15245</v>
      </c>
      <c s="150" r="F11593"/>
    </row>
    <row r="11594">
      <c s="113" r="A11594">
        <v>223678000212</v>
      </c>
      <c t="s" s="136" r="B11594">
        <v>7017</v>
      </c>
      <c t="s" s="136" r="C11594">
        <v>6800</v>
      </c>
      <c t="s" s="136" r="D11594">
        <v>6800</v>
      </c>
      <c t="s" s="136" r="E11594">
        <v>15246</v>
      </c>
      <c s="150" r="F11594"/>
    </row>
    <row r="11595">
      <c s="113" r="A11595">
        <v>223678000255</v>
      </c>
      <c t="s" s="136" r="B11595">
        <v>7017</v>
      </c>
      <c t="s" s="136" r="C11595">
        <v>6800</v>
      </c>
      <c t="s" s="136" r="D11595">
        <v>6800</v>
      </c>
      <c t="s" s="136" r="E11595">
        <v>15247</v>
      </c>
      <c s="150" r="F11595"/>
    </row>
    <row r="11596">
      <c s="113" r="A11596">
        <v>223678000221</v>
      </c>
      <c t="s" s="136" r="B11596">
        <v>7017</v>
      </c>
      <c t="s" s="136" r="C11596">
        <v>6800</v>
      </c>
      <c t="s" s="136" r="D11596">
        <v>6800</v>
      </c>
      <c t="s" s="136" r="E11596">
        <v>2921</v>
      </c>
      <c s="150" r="F11596"/>
    </row>
    <row r="11597">
      <c s="113" r="A11597">
        <v>223678000271</v>
      </c>
      <c t="s" s="136" r="B11597">
        <v>7017</v>
      </c>
      <c t="s" s="136" r="C11597">
        <v>6800</v>
      </c>
      <c t="s" s="136" r="D11597">
        <v>6800</v>
      </c>
      <c t="s" s="136" r="E11597">
        <v>11470</v>
      </c>
      <c s="150" r="F11597"/>
    </row>
    <row r="11598">
      <c s="113" r="A11598">
        <v>223678000441</v>
      </c>
      <c t="s" s="136" r="B11598">
        <v>7017</v>
      </c>
      <c t="s" s="136" r="C11598">
        <v>6800</v>
      </c>
      <c t="s" s="136" r="D11598">
        <v>6800</v>
      </c>
      <c t="s" s="136" r="E11598">
        <v>15248</v>
      </c>
      <c s="150" r="F11598"/>
    </row>
    <row r="11599">
      <c s="113" r="A11599">
        <v>223678000581</v>
      </c>
      <c t="s" s="136" r="B11599">
        <v>7017</v>
      </c>
      <c t="s" s="136" r="C11599">
        <v>6800</v>
      </c>
      <c t="s" s="136" r="D11599">
        <v>6800</v>
      </c>
      <c t="s" s="136" r="E11599">
        <v>15122</v>
      </c>
      <c s="150" r="F11599"/>
    </row>
    <row r="11600">
      <c s="113" r="A11600">
        <v>223678001031</v>
      </c>
      <c t="s" s="136" r="B11600">
        <v>7017</v>
      </c>
      <c t="s" s="136" r="C11600">
        <v>6800</v>
      </c>
      <c t="s" s="136" r="D11600">
        <v>6800</v>
      </c>
      <c t="s" s="136" r="E11600">
        <v>15249</v>
      </c>
      <c s="150" r="F11600"/>
    </row>
    <row r="11601">
      <c s="113" r="A11601">
        <v>223678001073</v>
      </c>
      <c t="s" s="136" r="B11601">
        <v>7017</v>
      </c>
      <c t="s" s="136" r="C11601">
        <v>6800</v>
      </c>
      <c t="s" s="136" r="D11601">
        <v>6800</v>
      </c>
      <c t="s" s="136" r="E11601">
        <v>15009</v>
      </c>
      <c s="150" r="F11601"/>
    </row>
    <row r="11602">
      <c s="113" r="A11602">
        <v>223678000131</v>
      </c>
      <c t="s" s="136" r="B11602">
        <v>7017</v>
      </c>
      <c t="s" s="136" r="C11602">
        <v>6800</v>
      </c>
      <c t="s" s="136" r="D11602">
        <v>6800</v>
      </c>
      <c t="s" s="136" r="E11602">
        <v>15250</v>
      </c>
      <c s="150" r="F11602"/>
    </row>
    <row r="11603">
      <c s="113" r="A11603">
        <v>223678000239</v>
      </c>
      <c t="s" s="136" r="B11603">
        <v>7017</v>
      </c>
      <c t="s" s="136" r="C11603">
        <v>6800</v>
      </c>
      <c t="s" s="136" r="D11603">
        <v>6800</v>
      </c>
      <c t="s" s="136" r="E11603">
        <v>15251</v>
      </c>
      <c s="150" r="F11603"/>
    </row>
    <row r="11604">
      <c s="113" r="A11604">
        <v>223678000298</v>
      </c>
      <c t="s" s="136" r="B11604">
        <v>7017</v>
      </c>
      <c t="s" s="136" r="C11604">
        <v>6800</v>
      </c>
      <c t="s" s="136" r="D11604">
        <v>6800</v>
      </c>
      <c t="s" s="136" r="E11604">
        <v>15252</v>
      </c>
      <c s="150" r="F11604"/>
    </row>
    <row r="11605">
      <c s="113" r="A11605">
        <v>223678000000</v>
      </c>
      <c t="s" s="136" r="B11605">
        <v>7017</v>
      </c>
      <c t="s" s="136" r="C11605">
        <v>6800</v>
      </c>
      <c t="s" s="136" r="D11605">
        <v>6800</v>
      </c>
      <c t="s" s="136" r="E11605">
        <v>15253</v>
      </c>
      <c s="150" r="F11605"/>
    </row>
    <row r="11606">
      <c s="113" r="A11606">
        <v>223678000425</v>
      </c>
      <c t="s" s="136" r="B11606">
        <v>7017</v>
      </c>
      <c t="s" s="136" r="C11606">
        <v>6800</v>
      </c>
      <c t="s" s="136" r="D11606">
        <v>6800</v>
      </c>
      <c t="s" s="136" r="E11606">
        <v>15254</v>
      </c>
      <c s="150" r="F11606"/>
    </row>
    <row r="11607">
      <c s="113" r="A11607">
        <v>223678000085</v>
      </c>
      <c t="s" s="136" r="B11607">
        <v>7017</v>
      </c>
      <c t="s" s="136" r="C11607">
        <v>6800</v>
      </c>
      <c t="s" s="136" r="D11607">
        <v>6800</v>
      </c>
      <c t="s" s="136" r="E11607">
        <v>5350</v>
      </c>
      <c s="150" r="F11607"/>
    </row>
    <row r="11608">
      <c s="113" r="A11608">
        <v>223678000450</v>
      </c>
      <c t="s" s="136" r="B11608">
        <v>7017</v>
      </c>
      <c t="s" s="136" r="C11608">
        <v>6800</v>
      </c>
      <c t="s" s="136" r="D11608">
        <v>6800</v>
      </c>
      <c t="s" s="136" r="E11608">
        <v>2924</v>
      </c>
      <c s="150" r="F11608"/>
    </row>
    <row r="11609">
      <c s="113" r="A11609">
        <v>223678000468</v>
      </c>
      <c t="s" s="136" r="B11609">
        <v>7017</v>
      </c>
      <c t="s" s="136" r="C11609">
        <v>6800</v>
      </c>
      <c t="s" s="136" r="D11609">
        <v>6800</v>
      </c>
      <c t="s" s="136" r="E11609">
        <v>15255</v>
      </c>
      <c s="150" r="F11609"/>
    </row>
    <row r="11610">
      <c s="113" r="A11610">
        <v>223678000484</v>
      </c>
      <c t="s" s="136" r="B11610">
        <v>7017</v>
      </c>
      <c t="s" s="136" r="C11610">
        <v>6800</v>
      </c>
      <c t="s" s="136" r="D11610">
        <v>6800</v>
      </c>
      <c t="s" s="136" r="E11610">
        <v>15256</v>
      </c>
      <c s="150" r="F11610"/>
    </row>
    <row r="11611">
      <c s="113" r="A11611">
        <v>223678000727</v>
      </c>
      <c t="s" s="136" r="B11611">
        <v>7017</v>
      </c>
      <c t="s" s="136" r="C11611">
        <v>6800</v>
      </c>
      <c t="s" s="136" r="D11611">
        <v>6800</v>
      </c>
      <c t="s" s="136" r="E11611">
        <v>15257</v>
      </c>
      <c s="150" r="F11611"/>
    </row>
    <row r="11612">
      <c s="113" r="A11612">
        <v>223678000069</v>
      </c>
      <c t="s" s="136" r="B11612">
        <v>7017</v>
      </c>
      <c t="s" s="136" r="C11612">
        <v>6800</v>
      </c>
      <c t="s" s="136" r="D11612">
        <v>6800</v>
      </c>
      <c t="s" s="136" r="E11612">
        <v>15258</v>
      </c>
      <c s="150" r="F11612"/>
    </row>
    <row r="11613">
      <c s="113" r="A11613">
        <v>223678000417</v>
      </c>
      <c t="s" s="136" r="B11613">
        <v>7017</v>
      </c>
      <c t="s" s="136" r="C11613">
        <v>6800</v>
      </c>
      <c t="s" s="136" r="D11613">
        <v>6800</v>
      </c>
      <c t="s" s="136" r="E11613">
        <v>9100</v>
      </c>
      <c s="150" r="F11613"/>
    </row>
    <row r="11614">
      <c s="113" r="A11614">
        <v>223678000506</v>
      </c>
      <c t="s" s="136" r="B11614">
        <v>7017</v>
      </c>
      <c t="s" s="136" r="C11614">
        <v>6800</v>
      </c>
      <c t="s" s="136" r="D11614">
        <v>6800</v>
      </c>
      <c t="s" s="136" r="E11614">
        <v>15259</v>
      </c>
      <c s="150" r="F11614"/>
    </row>
    <row r="11615">
      <c s="113" r="A11615">
        <v>223678000875</v>
      </c>
      <c t="s" s="136" r="B11615">
        <v>7017</v>
      </c>
      <c t="s" s="136" r="C11615">
        <v>6800</v>
      </c>
      <c t="s" s="136" r="D11615">
        <v>6800</v>
      </c>
      <c t="s" s="136" r="E11615">
        <v>15260</v>
      </c>
      <c s="150" r="F11615"/>
    </row>
    <row r="11616">
      <c s="113" r="A11616">
        <v>223678003688</v>
      </c>
      <c t="s" s="136" r="B11616">
        <v>7017</v>
      </c>
      <c t="s" s="136" r="C11616">
        <v>6800</v>
      </c>
      <c t="s" s="136" r="D11616">
        <v>6800</v>
      </c>
      <c t="s" s="136" r="E11616">
        <v>15261</v>
      </c>
      <c s="150" r="F11616"/>
    </row>
    <row r="11617">
      <c s="113" r="A11617">
        <v>223678000344</v>
      </c>
      <c t="s" s="136" r="B11617">
        <v>7017</v>
      </c>
      <c t="s" s="136" r="C11617">
        <v>6800</v>
      </c>
      <c t="s" s="136" r="D11617">
        <v>6800</v>
      </c>
      <c t="s" s="136" r="E11617">
        <v>15262</v>
      </c>
      <c s="150" r="F11617"/>
    </row>
    <row r="11618">
      <c s="113" r="A11618">
        <v>223678001022</v>
      </c>
      <c t="s" s="136" r="B11618">
        <v>7017</v>
      </c>
      <c t="s" s="136" r="C11618">
        <v>6800</v>
      </c>
      <c t="s" s="136" r="D11618">
        <v>6800</v>
      </c>
      <c t="s" s="136" r="E11618">
        <v>2927</v>
      </c>
      <c s="150" r="F11618"/>
    </row>
    <row r="11619">
      <c s="113" r="A11619">
        <v>223678000719</v>
      </c>
      <c t="s" s="136" r="B11619">
        <v>7017</v>
      </c>
      <c t="s" s="136" r="C11619">
        <v>6800</v>
      </c>
      <c t="s" s="136" r="D11619">
        <v>6800</v>
      </c>
      <c t="s" s="136" r="E11619">
        <v>15263</v>
      </c>
      <c s="150" r="F11619"/>
    </row>
    <row r="11620">
      <c s="113" r="A11620">
        <v>223678001090</v>
      </c>
      <c t="s" s="136" r="B11620">
        <v>7017</v>
      </c>
      <c t="s" s="136" r="C11620">
        <v>6800</v>
      </c>
      <c t="s" s="136" r="D11620">
        <v>6800</v>
      </c>
      <c t="s" s="136" r="E11620">
        <v>2928</v>
      </c>
      <c s="150" r="F11620"/>
    </row>
    <row r="11621">
      <c s="113" r="A11621">
        <v>223678003998</v>
      </c>
      <c t="s" s="136" r="B11621">
        <v>7017</v>
      </c>
      <c t="s" s="136" r="C11621">
        <v>6800</v>
      </c>
      <c t="s" s="136" r="D11621">
        <v>6800</v>
      </c>
      <c t="s" s="136" r="E11621">
        <v>9200</v>
      </c>
      <c s="150" r="F11621"/>
    </row>
    <row r="11622">
      <c s="113" r="A11622">
        <v>223686000043</v>
      </c>
      <c t="s" s="136" r="B11622">
        <v>7020</v>
      </c>
      <c t="s" s="136" r="C11622">
        <v>6800</v>
      </c>
      <c t="s" s="136" r="D11622">
        <v>6800</v>
      </c>
      <c t="s" s="136" r="E11622">
        <v>15264</v>
      </c>
      <c s="150" r="F11622"/>
    </row>
    <row r="11623">
      <c s="113" r="A11623">
        <v>223686000159</v>
      </c>
      <c t="s" s="136" r="B11623">
        <v>7020</v>
      </c>
      <c t="s" s="136" r="C11623">
        <v>6800</v>
      </c>
      <c t="s" s="136" r="D11623">
        <v>6800</v>
      </c>
      <c t="s" s="136" r="E11623">
        <v>13435</v>
      </c>
      <c s="150" r="F11623"/>
    </row>
    <row r="11624">
      <c s="113" r="A11624">
        <v>223686000396</v>
      </c>
      <c t="s" s="136" r="B11624">
        <v>7020</v>
      </c>
      <c t="s" s="136" r="C11624">
        <v>6800</v>
      </c>
      <c t="s" s="136" r="D11624">
        <v>6800</v>
      </c>
      <c t="s" s="136" r="E11624">
        <v>15265</v>
      </c>
      <c s="150" r="F11624"/>
    </row>
    <row r="11625">
      <c s="113" r="A11625">
        <v>223686000418</v>
      </c>
      <c t="s" s="136" r="B11625">
        <v>7020</v>
      </c>
      <c t="s" s="136" r="C11625">
        <v>6800</v>
      </c>
      <c t="s" s="136" r="D11625">
        <v>6800</v>
      </c>
      <c t="s" s="136" r="E11625">
        <v>15266</v>
      </c>
      <c s="150" r="F11625"/>
    </row>
    <row r="11626">
      <c s="113" r="A11626">
        <v>223686000574</v>
      </c>
      <c t="s" s="136" r="B11626">
        <v>7020</v>
      </c>
      <c t="s" s="136" r="C11626">
        <v>6800</v>
      </c>
      <c t="s" s="136" r="D11626">
        <v>6800</v>
      </c>
      <c t="s" s="136" r="E11626">
        <v>15211</v>
      </c>
      <c s="150" r="F11626"/>
    </row>
    <row r="11627">
      <c s="113" r="A11627">
        <v>223686000612</v>
      </c>
      <c t="s" s="136" r="B11627">
        <v>7020</v>
      </c>
      <c t="s" s="136" r="C11627">
        <v>6800</v>
      </c>
      <c t="s" s="136" r="D11627">
        <v>6800</v>
      </c>
      <c t="s" s="136" r="E11627">
        <v>15267</v>
      </c>
      <c s="150" r="F11627"/>
    </row>
    <row r="11628">
      <c s="113" r="A11628">
        <v>223686000051</v>
      </c>
      <c t="s" s="136" r="B11628">
        <v>7020</v>
      </c>
      <c t="s" s="136" r="C11628">
        <v>6800</v>
      </c>
      <c t="s" s="136" r="D11628">
        <v>6800</v>
      </c>
      <c t="s" s="136" r="E11628">
        <v>15268</v>
      </c>
      <c s="150" r="F11628"/>
    </row>
    <row r="11629">
      <c s="113" r="A11629">
        <v>223686000108</v>
      </c>
      <c t="s" s="136" r="B11629">
        <v>7020</v>
      </c>
      <c t="s" s="136" r="C11629">
        <v>6800</v>
      </c>
      <c t="s" s="136" r="D11629">
        <v>6800</v>
      </c>
      <c t="s" s="136" r="E11629">
        <v>15269</v>
      </c>
      <c s="150" r="F11629"/>
    </row>
    <row r="11630">
      <c s="113" r="A11630">
        <v>223686000132</v>
      </c>
      <c t="s" s="136" r="B11630">
        <v>7020</v>
      </c>
      <c t="s" s="136" r="C11630">
        <v>6800</v>
      </c>
      <c t="s" s="136" r="D11630">
        <v>6800</v>
      </c>
      <c t="s" s="136" r="E11630">
        <v>15270</v>
      </c>
      <c s="150" r="F11630"/>
    </row>
    <row r="11631">
      <c s="113" r="A11631">
        <v>223686000281</v>
      </c>
      <c t="s" s="136" r="B11631">
        <v>7020</v>
      </c>
      <c t="s" s="136" r="C11631">
        <v>6800</v>
      </c>
      <c t="s" s="136" r="D11631">
        <v>6800</v>
      </c>
      <c t="s" s="136" r="E11631">
        <v>15271</v>
      </c>
      <c s="150" r="F11631"/>
    </row>
    <row r="11632">
      <c s="113" r="A11632">
        <v>223686000868</v>
      </c>
      <c t="s" s="136" r="B11632">
        <v>7020</v>
      </c>
      <c t="s" s="136" r="C11632">
        <v>6800</v>
      </c>
      <c t="s" s="136" r="D11632">
        <v>6800</v>
      </c>
      <c t="s" s="136" r="E11632">
        <v>10292</v>
      </c>
      <c s="150" r="F11632"/>
    </row>
    <row r="11633">
      <c s="113" r="A11633">
        <v>223686001091</v>
      </c>
      <c t="s" s="136" r="B11633">
        <v>7020</v>
      </c>
      <c t="s" s="136" r="C11633">
        <v>6800</v>
      </c>
      <c t="s" s="136" r="D11633">
        <v>6800</v>
      </c>
      <c t="s" s="136" r="E11633">
        <v>15272</v>
      </c>
      <c s="150" r="F11633"/>
    </row>
    <row r="11634">
      <c s="113" r="A11634">
        <v>223686000175</v>
      </c>
      <c t="s" s="136" r="B11634">
        <v>7020</v>
      </c>
      <c t="s" s="136" r="C11634">
        <v>6800</v>
      </c>
      <c t="s" s="136" r="D11634">
        <v>6800</v>
      </c>
      <c t="s" s="136" r="E11634">
        <v>947</v>
      </c>
      <c s="150" r="F11634"/>
    </row>
    <row r="11635">
      <c s="113" r="A11635">
        <v>223686000191</v>
      </c>
      <c t="s" s="136" r="B11635">
        <v>7020</v>
      </c>
      <c t="s" s="136" r="C11635">
        <v>6800</v>
      </c>
      <c t="s" s="136" r="D11635">
        <v>6800</v>
      </c>
      <c t="s" s="136" r="E11635">
        <v>15273</v>
      </c>
      <c s="150" r="F11635"/>
    </row>
    <row r="11636">
      <c s="113" r="A11636">
        <v>223686000248</v>
      </c>
      <c t="s" s="136" r="B11636">
        <v>7020</v>
      </c>
      <c t="s" s="136" r="C11636">
        <v>6800</v>
      </c>
      <c t="s" s="136" r="D11636">
        <v>6800</v>
      </c>
      <c t="s" s="136" r="E11636">
        <v>15274</v>
      </c>
      <c s="150" r="F11636"/>
    </row>
    <row r="11637">
      <c s="113" r="A11637">
        <v>223686000426</v>
      </c>
      <c t="s" s="136" r="B11637">
        <v>7020</v>
      </c>
      <c t="s" s="136" r="C11637">
        <v>6800</v>
      </c>
      <c t="s" s="136" r="D11637">
        <v>6800</v>
      </c>
      <c t="s" s="136" r="E11637">
        <v>15275</v>
      </c>
      <c s="150" r="F11637"/>
    </row>
    <row r="11638">
      <c s="113" r="A11638">
        <v>223686000817</v>
      </c>
      <c t="s" s="136" r="B11638">
        <v>7020</v>
      </c>
      <c t="s" s="136" r="C11638">
        <v>6800</v>
      </c>
      <c t="s" s="136" r="D11638">
        <v>6800</v>
      </c>
      <c t="s" s="136" r="E11638">
        <v>5567</v>
      </c>
      <c s="150" r="F11638"/>
    </row>
    <row r="11639">
      <c s="113" r="A11639">
        <v>223686001074</v>
      </c>
      <c t="s" s="136" r="B11639">
        <v>7020</v>
      </c>
      <c t="s" s="136" r="C11639">
        <v>6800</v>
      </c>
      <c t="s" s="136" r="D11639">
        <v>6800</v>
      </c>
      <c t="s" s="136" r="E11639">
        <v>15276</v>
      </c>
      <c s="150" r="F11639"/>
    </row>
    <row r="11640">
      <c s="113" r="A11640">
        <v>223686000019</v>
      </c>
      <c t="s" s="136" r="B11640">
        <v>7020</v>
      </c>
      <c t="s" s="136" r="C11640">
        <v>6800</v>
      </c>
      <c t="s" s="136" r="D11640">
        <v>6800</v>
      </c>
      <c t="s" s="136" r="E11640">
        <v>12710</v>
      </c>
      <c s="150" r="F11640"/>
    </row>
    <row r="11641">
      <c s="113" r="A11641">
        <v>223686000451</v>
      </c>
      <c t="s" s="136" r="B11641">
        <v>7020</v>
      </c>
      <c t="s" s="136" r="C11641">
        <v>6800</v>
      </c>
      <c t="s" s="136" r="D11641">
        <v>6800</v>
      </c>
      <c t="s" s="136" r="E11641">
        <v>15277</v>
      </c>
      <c s="150" r="F11641"/>
    </row>
    <row r="11642">
      <c s="113" r="A11642">
        <v>223686000566</v>
      </c>
      <c t="s" s="136" r="B11642">
        <v>7020</v>
      </c>
      <c t="s" s="136" r="C11642">
        <v>6800</v>
      </c>
      <c t="s" s="136" r="D11642">
        <v>6800</v>
      </c>
      <c t="s" s="136" r="E11642">
        <v>7721</v>
      </c>
      <c s="150" r="F11642"/>
    </row>
    <row r="11643">
      <c s="113" r="A11643">
        <v>223686000701</v>
      </c>
      <c t="s" s="136" r="B11643">
        <v>7020</v>
      </c>
      <c t="s" s="136" r="C11643">
        <v>6800</v>
      </c>
      <c t="s" s="136" r="D11643">
        <v>6800</v>
      </c>
      <c t="s" s="136" r="E11643">
        <v>5347</v>
      </c>
      <c s="150" r="F11643"/>
    </row>
    <row r="11644">
      <c s="113" r="A11644">
        <v>223686001252</v>
      </c>
      <c t="s" s="136" r="B11644">
        <v>7020</v>
      </c>
      <c t="s" s="136" r="C11644">
        <v>6800</v>
      </c>
      <c t="s" s="136" r="D11644">
        <v>6800</v>
      </c>
      <c t="s" s="136" r="E11644">
        <v>15137</v>
      </c>
      <c s="150" r="F11644"/>
    </row>
    <row r="11645">
      <c s="113" r="A11645">
        <v>223686000345</v>
      </c>
      <c t="s" s="136" r="B11645">
        <v>7020</v>
      </c>
      <c t="s" s="136" r="C11645">
        <v>6800</v>
      </c>
      <c t="s" s="136" r="D11645">
        <v>6800</v>
      </c>
      <c t="s" s="136" r="E11645">
        <v>15278</v>
      </c>
      <c s="150" r="F11645"/>
    </row>
    <row r="11646">
      <c s="113" r="A11646">
        <v>223686000582</v>
      </c>
      <c t="s" s="136" r="B11646">
        <v>7020</v>
      </c>
      <c t="s" s="136" r="C11646">
        <v>6800</v>
      </c>
      <c t="s" s="136" r="D11646">
        <v>6800</v>
      </c>
      <c t="s" s="136" r="E11646">
        <v>15279</v>
      </c>
      <c s="150" r="F11646"/>
    </row>
    <row r="11647">
      <c s="113" r="A11647">
        <v>223686000272</v>
      </c>
      <c t="s" s="136" r="B11647">
        <v>7020</v>
      </c>
      <c t="s" s="136" r="C11647">
        <v>6800</v>
      </c>
      <c t="s" s="136" r="D11647">
        <v>6800</v>
      </c>
      <c t="s" s="136" r="E11647">
        <v>15280</v>
      </c>
      <c s="150" r="F11647"/>
    </row>
    <row r="11648">
      <c s="113" r="A11648">
        <v>223686000728</v>
      </c>
      <c t="s" s="136" r="B11648">
        <v>7020</v>
      </c>
      <c t="s" s="136" r="C11648">
        <v>6800</v>
      </c>
      <c t="s" s="136" r="D11648">
        <v>6800</v>
      </c>
      <c t="s" s="136" r="E11648">
        <v>5629</v>
      </c>
      <c s="150" r="F11648"/>
    </row>
    <row r="11649">
      <c s="113" r="A11649">
        <v>223686000752</v>
      </c>
      <c t="s" s="136" r="B11649">
        <v>7020</v>
      </c>
      <c t="s" s="136" r="C11649">
        <v>6800</v>
      </c>
      <c t="s" s="136" r="D11649">
        <v>6800</v>
      </c>
      <c t="s" s="136" r="E11649">
        <v>15281</v>
      </c>
      <c s="150" r="F11649"/>
    </row>
    <row r="11650">
      <c s="113" r="A11650">
        <v>223686000302</v>
      </c>
      <c t="s" s="136" r="B11650">
        <v>7020</v>
      </c>
      <c t="s" s="136" r="C11650">
        <v>6800</v>
      </c>
      <c t="s" s="136" r="D11650">
        <v>6800</v>
      </c>
      <c t="s" s="136" r="E11650">
        <v>12487</v>
      </c>
      <c s="150" r="F11650"/>
    </row>
    <row r="11651">
      <c s="113" r="A11651">
        <v>223686000353</v>
      </c>
      <c t="s" s="136" r="B11651">
        <v>7020</v>
      </c>
      <c t="s" s="136" r="C11651">
        <v>6800</v>
      </c>
      <c t="s" s="136" r="D11651">
        <v>6800</v>
      </c>
      <c t="s" s="136" r="E11651">
        <v>15282</v>
      </c>
      <c s="150" r="F11651"/>
    </row>
    <row r="11652">
      <c s="113" r="A11652">
        <v>223686000442</v>
      </c>
      <c t="s" s="136" r="B11652">
        <v>7020</v>
      </c>
      <c t="s" s="136" r="C11652">
        <v>6800</v>
      </c>
      <c t="s" s="136" r="D11652">
        <v>6800</v>
      </c>
      <c t="s" s="136" r="E11652">
        <v>15283</v>
      </c>
      <c s="150" r="F11652"/>
    </row>
    <row r="11653">
      <c s="113" r="A11653">
        <v>223686000515</v>
      </c>
      <c t="s" s="136" r="B11653">
        <v>7020</v>
      </c>
      <c t="s" s="136" r="C11653">
        <v>6800</v>
      </c>
      <c t="s" s="136" r="D11653">
        <v>6800</v>
      </c>
      <c t="s" s="136" r="E11653">
        <v>15284</v>
      </c>
      <c s="150" r="F11653"/>
    </row>
    <row r="11654">
      <c s="113" r="A11654">
        <v>223686000531</v>
      </c>
      <c t="s" s="136" r="B11654">
        <v>7020</v>
      </c>
      <c t="s" s="136" r="C11654">
        <v>6800</v>
      </c>
      <c t="s" s="136" r="D11654">
        <v>6800</v>
      </c>
      <c t="s" s="136" r="E11654">
        <v>2856</v>
      </c>
      <c s="150" r="F11654"/>
    </row>
    <row r="11655">
      <c s="113" r="A11655">
        <v>223686000647</v>
      </c>
      <c t="s" s="136" r="B11655">
        <v>7020</v>
      </c>
      <c t="s" s="136" r="C11655">
        <v>6800</v>
      </c>
      <c t="s" s="136" r="D11655">
        <v>6800</v>
      </c>
      <c t="s" s="136" r="E11655">
        <v>15285</v>
      </c>
      <c s="150" r="F11655"/>
    </row>
    <row r="11656">
      <c s="113" r="A11656">
        <v>223686000906</v>
      </c>
      <c t="s" s="136" r="B11656">
        <v>7020</v>
      </c>
      <c t="s" s="136" r="C11656">
        <v>6800</v>
      </c>
      <c t="s" s="136" r="D11656">
        <v>6800</v>
      </c>
      <c t="s" s="136" r="E11656">
        <v>9657</v>
      </c>
      <c s="150" r="F11656"/>
    </row>
    <row r="11657">
      <c s="113" r="A11657">
        <v>223686000957</v>
      </c>
      <c t="s" s="136" r="B11657">
        <v>7020</v>
      </c>
      <c t="s" s="136" r="C11657">
        <v>6800</v>
      </c>
      <c t="s" s="136" r="D11657">
        <v>6800</v>
      </c>
      <c t="s" s="136" r="E11657">
        <v>15286</v>
      </c>
      <c s="150" r="F11657"/>
    </row>
    <row r="11658">
      <c s="113" r="A11658">
        <v>223686000469</v>
      </c>
      <c t="s" s="136" r="B11658">
        <v>7020</v>
      </c>
      <c t="s" s="136" r="C11658">
        <v>6800</v>
      </c>
      <c t="s" s="136" r="D11658">
        <v>6800</v>
      </c>
      <c t="s" s="136" r="E11658">
        <v>15287</v>
      </c>
      <c s="150" r="F11658"/>
    </row>
    <row r="11659">
      <c s="113" r="A11659">
        <v>223686000493</v>
      </c>
      <c t="s" s="136" r="B11659">
        <v>7020</v>
      </c>
      <c t="s" s="136" r="C11659">
        <v>6800</v>
      </c>
      <c t="s" s="136" r="D11659">
        <v>6800</v>
      </c>
      <c t="s" s="136" r="E11659">
        <v>15288</v>
      </c>
      <c s="150" r="F11659"/>
    </row>
    <row r="11660">
      <c s="113" r="A11660">
        <v>223686000779</v>
      </c>
      <c t="s" s="136" r="B11660">
        <v>7020</v>
      </c>
      <c t="s" s="136" r="C11660">
        <v>6800</v>
      </c>
      <c t="s" s="136" r="D11660">
        <v>6800</v>
      </c>
      <c t="s" s="136" r="E11660">
        <v>15289</v>
      </c>
      <c s="150" r="F11660"/>
    </row>
    <row r="11661">
      <c s="113" r="A11661">
        <v>223686000787</v>
      </c>
      <c t="s" s="136" r="B11661">
        <v>7020</v>
      </c>
      <c t="s" s="136" r="C11661">
        <v>6800</v>
      </c>
      <c t="s" s="136" r="D11661">
        <v>6800</v>
      </c>
      <c t="s" s="136" r="E11661">
        <v>15290</v>
      </c>
      <c s="150" r="F11661"/>
    </row>
    <row r="11662">
      <c s="113" r="A11662">
        <v>223686001023</v>
      </c>
      <c t="s" s="136" r="B11662">
        <v>7020</v>
      </c>
      <c t="s" s="136" r="C11662">
        <v>6800</v>
      </c>
      <c t="s" s="136" r="D11662">
        <v>6800</v>
      </c>
      <c t="s" s="136" r="E11662">
        <v>15291</v>
      </c>
      <c s="150" r="F11662"/>
    </row>
    <row r="11663">
      <c s="113" r="A11663">
        <v>223686001121</v>
      </c>
      <c t="s" s="136" r="B11663">
        <v>7020</v>
      </c>
      <c t="s" s="136" r="C11663">
        <v>6800</v>
      </c>
      <c t="s" s="136" r="D11663">
        <v>6800</v>
      </c>
      <c t="s" s="136" r="E11663">
        <v>15292</v>
      </c>
      <c s="150" r="F11663"/>
    </row>
    <row r="11664">
      <c s="113" r="A11664">
        <v>223807000003</v>
      </c>
      <c t="s" s="136" r="B11664">
        <v>7029</v>
      </c>
      <c t="s" s="136" r="C11664">
        <v>6800</v>
      </c>
      <c t="s" s="136" r="D11664">
        <v>6800</v>
      </c>
      <c t="s" s="136" r="E11664">
        <v>2937</v>
      </c>
      <c s="150" r="F11664"/>
    </row>
    <row r="11665">
      <c s="113" r="A11665">
        <v>223807000046</v>
      </c>
      <c t="s" s="136" r="B11665">
        <v>7029</v>
      </c>
      <c t="s" s="136" r="C11665">
        <v>6800</v>
      </c>
      <c t="s" s="136" r="D11665">
        <v>6800</v>
      </c>
      <c t="s" s="136" r="E11665">
        <v>2938</v>
      </c>
      <c s="150" r="F11665"/>
    </row>
    <row r="11666">
      <c s="113" r="A11666">
        <v>223807000461</v>
      </c>
      <c t="s" s="136" r="B11666">
        <v>7029</v>
      </c>
      <c t="s" s="136" r="C11666">
        <v>6800</v>
      </c>
      <c t="s" s="136" r="D11666">
        <v>6800</v>
      </c>
      <c t="s" s="136" r="E11666">
        <v>15293</v>
      </c>
      <c s="150" r="F11666"/>
    </row>
    <row r="11667">
      <c s="113" r="A11667">
        <v>223807001212</v>
      </c>
      <c t="s" s="136" r="B11667">
        <v>7029</v>
      </c>
      <c t="s" s="136" r="C11667">
        <v>6800</v>
      </c>
      <c t="s" s="136" r="D11667">
        <v>6800</v>
      </c>
      <c t="s" s="136" r="E11667">
        <v>15294</v>
      </c>
      <c s="150" r="F11667"/>
    </row>
    <row r="11668">
      <c s="113" r="A11668">
        <v>223807001549</v>
      </c>
      <c t="s" s="136" r="B11668">
        <v>7029</v>
      </c>
      <c t="s" s="136" r="C11668">
        <v>6800</v>
      </c>
      <c t="s" s="136" r="D11668">
        <v>6800</v>
      </c>
      <c t="s" s="136" r="E11668">
        <v>15295</v>
      </c>
      <c s="150" r="F11668"/>
    </row>
    <row r="11669">
      <c s="113" r="A11669">
        <v>223807003606</v>
      </c>
      <c t="s" s="136" r="B11669">
        <v>7029</v>
      </c>
      <c t="s" s="136" r="C11669">
        <v>6800</v>
      </c>
      <c t="s" s="136" r="D11669">
        <v>6800</v>
      </c>
      <c t="s" s="136" r="E11669">
        <v>15296</v>
      </c>
      <c s="150" r="F11669"/>
    </row>
    <row r="11670">
      <c s="113" r="A11670">
        <v>223807003827</v>
      </c>
      <c t="s" s="136" r="B11670">
        <v>7029</v>
      </c>
      <c t="s" s="136" r="C11670">
        <v>6800</v>
      </c>
      <c t="s" s="136" r="D11670">
        <v>6800</v>
      </c>
      <c t="s" s="136" r="E11670">
        <v>15297</v>
      </c>
      <c s="150" r="F11670"/>
    </row>
    <row r="11671">
      <c s="113" r="A11671">
        <v>223807000089</v>
      </c>
      <c t="s" s="136" r="B11671">
        <v>7029</v>
      </c>
      <c t="s" s="136" r="C11671">
        <v>6800</v>
      </c>
      <c t="s" s="136" r="D11671">
        <v>6800</v>
      </c>
      <c t="s" s="136" r="E11671">
        <v>15298</v>
      </c>
      <c s="150" r="F11671"/>
    </row>
    <row r="11672">
      <c s="113" r="A11672">
        <v>223807002847</v>
      </c>
      <c t="s" s="136" r="B11672">
        <v>7029</v>
      </c>
      <c t="s" s="136" r="C11672">
        <v>6800</v>
      </c>
      <c t="s" s="136" r="D11672">
        <v>6800</v>
      </c>
      <c t="s" s="136" r="E11672">
        <v>15299</v>
      </c>
      <c s="150" r="F11672"/>
    </row>
    <row r="11673">
      <c s="113" r="A11673">
        <v>223807004157</v>
      </c>
      <c t="s" s="136" r="B11673">
        <v>7029</v>
      </c>
      <c t="s" s="136" r="C11673">
        <v>6800</v>
      </c>
      <c t="s" s="136" r="D11673">
        <v>6800</v>
      </c>
      <c t="s" s="136" r="E11673">
        <v>15300</v>
      </c>
      <c s="150" r="F11673"/>
    </row>
    <row r="11674">
      <c s="113" r="A11674">
        <v>223807004670</v>
      </c>
      <c t="s" s="136" r="B11674">
        <v>7029</v>
      </c>
      <c t="s" s="136" r="C11674">
        <v>6800</v>
      </c>
      <c t="s" s="136" r="D11674">
        <v>6800</v>
      </c>
      <c t="s" s="136" r="E11674">
        <v>15301</v>
      </c>
      <c s="150" r="F11674"/>
    </row>
    <row r="11675">
      <c s="113" r="A11675">
        <v>223807000103</v>
      </c>
      <c t="s" s="136" r="B11675">
        <v>7029</v>
      </c>
      <c t="s" s="136" r="C11675">
        <v>6800</v>
      </c>
      <c t="s" s="136" r="D11675">
        <v>6800</v>
      </c>
      <c t="s" s="136" r="E11675">
        <v>2939</v>
      </c>
      <c s="150" r="F11675"/>
    </row>
    <row r="11676">
      <c s="113" r="A11676">
        <v>223807000104</v>
      </c>
      <c t="s" s="136" r="B11676">
        <v>7029</v>
      </c>
      <c t="s" s="136" r="C11676">
        <v>6800</v>
      </c>
      <c t="s" s="136" r="D11676">
        <v>6800</v>
      </c>
      <c t="s" s="136" r="E11676">
        <v>2940</v>
      </c>
      <c s="150" r="F11676"/>
    </row>
    <row r="11677">
      <c s="113" r="A11677">
        <v>223807000106</v>
      </c>
      <c t="s" s="136" r="B11677">
        <v>7029</v>
      </c>
      <c t="s" s="136" r="C11677">
        <v>6800</v>
      </c>
      <c t="s" s="136" r="D11677">
        <v>6800</v>
      </c>
      <c t="s" s="136" r="E11677">
        <v>2941</v>
      </c>
      <c s="150" r="F11677"/>
    </row>
    <row r="11678">
      <c s="113" r="A11678">
        <v>223807000143</v>
      </c>
      <c t="s" s="136" r="B11678">
        <v>7029</v>
      </c>
      <c t="s" s="136" r="C11678">
        <v>6800</v>
      </c>
      <c t="s" s="136" r="D11678">
        <v>6800</v>
      </c>
      <c t="s" s="136" r="E11678">
        <v>15302</v>
      </c>
      <c s="150" r="F11678"/>
    </row>
    <row r="11679">
      <c s="113" r="A11679">
        <v>223807000208</v>
      </c>
      <c t="s" s="136" r="B11679">
        <v>7029</v>
      </c>
      <c t="s" s="136" r="C11679">
        <v>6800</v>
      </c>
      <c t="s" s="136" r="D11679">
        <v>6800</v>
      </c>
      <c t="s" s="136" r="E11679">
        <v>2942</v>
      </c>
      <c s="150" r="F11679"/>
    </row>
    <row r="11680">
      <c s="113" r="A11680">
        <v>223807001263</v>
      </c>
      <c t="s" s="136" r="B11680">
        <v>7029</v>
      </c>
      <c t="s" s="136" r="C11680">
        <v>6800</v>
      </c>
      <c t="s" s="136" r="D11680">
        <v>6800</v>
      </c>
      <c t="s" s="136" r="E11680">
        <v>15303</v>
      </c>
      <c s="150" r="F11680"/>
    </row>
    <row r="11681">
      <c s="113" r="A11681">
        <v>223807003746</v>
      </c>
      <c t="s" s="136" r="B11681">
        <v>7029</v>
      </c>
      <c t="s" s="136" r="C11681">
        <v>6800</v>
      </c>
      <c t="s" s="136" r="D11681">
        <v>6800</v>
      </c>
      <c t="s" s="136" r="E11681">
        <v>15304</v>
      </c>
      <c s="150" r="F11681"/>
    </row>
    <row r="11682">
      <c s="113" r="A11682">
        <v>223807003754</v>
      </c>
      <c t="s" s="136" r="B11682">
        <v>7029</v>
      </c>
      <c t="s" s="136" r="C11682">
        <v>6800</v>
      </c>
      <c t="s" s="136" r="D11682">
        <v>6800</v>
      </c>
      <c t="s" s="136" r="E11682">
        <v>15305</v>
      </c>
      <c s="150" r="F11682"/>
    </row>
    <row r="11683">
      <c s="113" r="A11683">
        <v>223807000224</v>
      </c>
      <c t="s" s="136" r="B11683">
        <v>7029</v>
      </c>
      <c t="s" s="136" r="C11683">
        <v>6800</v>
      </c>
      <c t="s" s="136" r="D11683">
        <v>6800</v>
      </c>
      <c t="s" s="136" r="E11683">
        <v>15306</v>
      </c>
      <c s="150" r="F11683"/>
    </row>
    <row r="11684">
      <c s="113" r="A11684">
        <v>223807001018</v>
      </c>
      <c t="s" s="136" r="B11684">
        <v>7029</v>
      </c>
      <c t="s" s="136" r="C11684">
        <v>6800</v>
      </c>
      <c t="s" s="136" r="D11684">
        <v>6800</v>
      </c>
      <c t="s" s="136" r="E11684">
        <v>15307</v>
      </c>
      <c s="150" r="F11684"/>
    </row>
    <row r="11685">
      <c s="113" r="A11685">
        <v>223807001085</v>
      </c>
      <c t="s" s="136" r="B11685">
        <v>7029</v>
      </c>
      <c t="s" s="136" r="C11685">
        <v>6800</v>
      </c>
      <c t="s" s="136" r="D11685">
        <v>6800</v>
      </c>
      <c t="s" s="136" r="E11685">
        <v>15308</v>
      </c>
      <c s="150" r="F11685"/>
    </row>
    <row r="11686">
      <c s="113" r="A11686">
        <v>223807002154</v>
      </c>
      <c t="s" s="136" r="B11686">
        <v>7029</v>
      </c>
      <c t="s" s="136" r="C11686">
        <v>6800</v>
      </c>
      <c t="s" s="136" r="D11686">
        <v>6800</v>
      </c>
      <c t="s" s="136" r="E11686">
        <v>15309</v>
      </c>
      <c s="150" r="F11686"/>
    </row>
    <row r="11687">
      <c s="113" r="A11687">
        <v>223807000259</v>
      </c>
      <c t="s" s="136" r="B11687">
        <v>7029</v>
      </c>
      <c t="s" s="136" r="C11687">
        <v>6800</v>
      </c>
      <c t="s" s="136" r="D11687">
        <v>6800</v>
      </c>
      <c t="s" s="136" r="E11687">
        <v>15310</v>
      </c>
      <c s="150" r="F11687"/>
    </row>
    <row r="11688">
      <c s="113" r="A11688">
        <v>223807000330</v>
      </c>
      <c t="s" s="136" r="B11688">
        <v>7029</v>
      </c>
      <c t="s" s="136" r="C11688">
        <v>6800</v>
      </c>
      <c t="s" s="136" r="D11688">
        <v>6800</v>
      </c>
      <c t="s" s="136" r="E11688">
        <v>2944</v>
      </c>
      <c s="150" r="F11688"/>
    </row>
    <row r="11689">
      <c s="113" r="A11689">
        <v>223807000348</v>
      </c>
      <c t="s" s="136" r="B11689">
        <v>7029</v>
      </c>
      <c t="s" s="136" r="C11689">
        <v>6800</v>
      </c>
      <c t="s" s="136" r="D11689">
        <v>6800</v>
      </c>
      <c t="s" s="136" r="E11689">
        <v>15311</v>
      </c>
      <c s="150" r="F11689"/>
    </row>
    <row r="11690">
      <c s="113" r="A11690">
        <v>223807000381</v>
      </c>
      <c t="s" s="136" r="B11690">
        <v>7029</v>
      </c>
      <c t="s" s="136" r="C11690">
        <v>6800</v>
      </c>
      <c t="s" s="136" r="D11690">
        <v>6800</v>
      </c>
      <c t="s" s="136" r="E11690">
        <v>15312</v>
      </c>
      <c s="150" r="F11690"/>
    </row>
    <row r="11691">
      <c s="113" r="A11691">
        <v>223807000054</v>
      </c>
      <c t="s" s="136" r="B11691">
        <v>7029</v>
      </c>
      <c t="s" s="136" r="C11691">
        <v>6800</v>
      </c>
      <c t="s" s="136" r="D11691">
        <v>6800</v>
      </c>
      <c t="s" s="136" r="E11691">
        <v>15313</v>
      </c>
      <c s="150" r="F11691"/>
    </row>
    <row r="11692">
      <c s="113" r="A11692">
        <v>223807000151</v>
      </c>
      <c t="s" s="136" r="B11692">
        <v>7029</v>
      </c>
      <c t="s" s="136" r="C11692">
        <v>6800</v>
      </c>
      <c t="s" s="136" r="D11692">
        <v>6800</v>
      </c>
      <c t="s" s="136" r="E11692">
        <v>15314</v>
      </c>
      <c s="150" r="F11692"/>
    </row>
    <row r="11693">
      <c s="113" r="A11693">
        <v>223807000194</v>
      </c>
      <c t="s" s="136" r="B11693">
        <v>7029</v>
      </c>
      <c t="s" s="136" r="C11693">
        <v>6800</v>
      </c>
      <c t="s" s="136" r="D11693">
        <v>6800</v>
      </c>
      <c t="s" s="136" r="E11693">
        <v>15315</v>
      </c>
      <c s="150" r="F11693"/>
    </row>
    <row r="11694">
      <c s="113" r="A11694">
        <v>223807000631</v>
      </c>
      <c t="s" s="136" r="B11694">
        <v>7029</v>
      </c>
      <c t="s" s="136" r="C11694">
        <v>6800</v>
      </c>
      <c t="s" s="136" r="D11694">
        <v>6800</v>
      </c>
      <c t="s" s="136" r="E11694">
        <v>15316</v>
      </c>
      <c s="150" r="F11694"/>
    </row>
    <row r="11695">
      <c s="113" r="A11695">
        <v>223807001514</v>
      </c>
      <c t="s" s="136" r="B11695">
        <v>7029</v>
      </c>
      <c t="s" s="136" r="C11695">
        <v>6800</v>
      </c>
      <c t="s" s="136" r="D11695">
        <v>6800</v>
      </c>
      <c t="s" s="136" r="E11695">
        <v>15317</v>
      </c>
      <c s="150" r="F11695"/>
    </row>
    <row r="11696">
      <c s="113" r="A11696">
        <v>423807001955</v>
      </c>
      <c t="s" s="136" r="B11696">
        <v>7029</v>
      </c>
      <c t="s" s="136" r="C11696">
        <v>6800</v>
      </c>
      <c t="s" s="136" r="D11696">
        <v>6800</v>
      </c>
      <c t="s" s="136" r="E11696">
        <v>15318</v>
      </c>
      <c s="150" r="F11696"/>
    </row>
    <row r="11697">
      <c s="113" r="A11697">
        <v>223807000666</v>
      </c>
      <c t="s" s="136" r="B11697">
        <v>7029</v>
      </c>
      <c t="s" s="136" r="C11697">
        <v>6800</v>
      </c>
      <c t="s" s="136" r="D11697">
        <v>6800</v>
      </c>
      <c t="s" s="136" r="E11697">
        <v>15319</v>
      </c>
      <c s="150" r="F11697"/>
    </row>
    <row r="11698">
      <c s="113" r="A11698">
        <v>223807002103</v>
      </c>
      <c t="s" s="136" r="B11698">
        <v>7029</v>
      </c>
      <c t="s" s="136" r="C11698">
        <v>6800</v>
      </c>
      <c t="s" s="136" r="D11698">
        <v>6800</v>
      </c>
      <c t="s" s="136" r="E11698">
        <v>15320</v>
      </c>
      <c s="150" r="F11698"/>
    </row>
    <row r="11699">
      <c s="113" r="A11699">
        <v>223807002740</v>
      </c>
      <c t="s" s="136" r="B11699">
        <v>7029</v>
      </c>
      <c t="s" s="136" r="C11699">
        <v>6800</v>
      </c>
      <c t="s" s="136" r="D11699">
        <v>6800</v>
      </c>
      <c t="s" s="136" r="E11699">
        <v>15022</v>
      </c>
      <c s="150" r="F11699"/>
    </row>
    <row r="11700">
      <c s="113" r="A11700">
        <v>223807003185</v>
      </c>
      <c t="s" s="136" r="B11700">
        <v>7029</v>
      </c>
      <c t="s" s="136" r="C11700">
        <v>6800</v>
      </c>
      <c t="s" s="136" r="D11700">
        <v>6800</v>
      </c>
      <c t="s" s="136" r="E11700">
        <v>15321</v>
      </c>
      <c s="150" r="F11700"/>
    </row>
    <row r="11701">
      <c s="113" r="A11701">
        <v>223807000895</v>
      </c>
      <c t="s" s="136" r="B11701">
        <v>7029</v>
      </c>
      <c t="s" s="136" r="C11701">
        <v>6800</v>
      </c>
      <c t="s" s="136" r="D11701">
        <v>6800</v>
      </c>
      <c t="s" s="136" r="E11701">
        <v>15322</v>
      </c>
      <c s="150" r="F11701"/>
    </row>
    <row r="11702">
      <c s="113" r="A11702">
        <v>223807001735</v>
      </c>
      <c t="s" s="136" r="B11702">
        <v>7029</v>
      </c>
      <c t="s" s="136" r="C11702">
        <v>6800</v>
      </c>
      <c t="s" s="136" r="D11702">
        <v>6800</v>
      </c>
      <c t="s" s="136" r="E11702">
        <v>15323</v>
      </c>
      <c s="150" r="F11702"/>
    </row>
    <row r="11703">
      <c s="113" r="A11703">
        <v>223807001743</v>
      </c>
      <c t="s" s="136" r="B11703">
        <v>7029</v>
      </c>
      <c t="s" s="136" r="C11703">
        <v>6800</v>
      </c>
      <c t="s" s="136" r="D11703">
        <v>6800</v>
      </c>
      <c t="s" s="136" r="E11703">
        <v>15324</v>
      </c>
      <c s="150" r="F11703"/>
    </row>
    <row r="11704">
      <c s="113" r="A11704">
        <v>223807003991</v>
      </c>
      <c t="s" s="136" r="B11704">
        <v>7029</v>
      </c>
      <c t="s" s="136" r="C11704">
        <v>6800</v>
      </c>
      <c t="s" s="136" r="D11704">
        <v>6800</v>
      </c>
      <c t="s" s="136" r="E11704">
        <v>15325</v>
      </c>
      <c s="150" r="F11704"/>
    </row>
    <row r="11705">
      <c s="113" r="A11705">
        <v>223807004408</v>
      </c>
      <c t="s" s="136" r="B11705">
        <v>7029</v>
      </c>
      <c t="s" s="136" r="C11705">
        <v>6800</v>
      </c>
      <c t="s" s="136" r="D11705">
        <v>6800</v>
      </c>
      <c t="s" s="136" r="E11705">
        <v>15326</v>
      </c>
      <c s="150" r="F11705"/>
    </row>
    <row r="11706">
      <c s="113" r="A11706">
        <v>223807000992</v>
      </c>
      <c t="s" s="136" r="B11706">
        <v>7029</v>
      </c>
      <c t="s" s="136" r="C11706">
        <v>6800</v>
      </c>
      <c t="s" s="136" r="D11706">
        <v>6800</v>
      </c>
      <c t="s" s="136" r="E11706">
        <v>2949</v>
      </c>
      <c s="150" r="F11706"/>
    </row>
    <row r="11707">
      <c s="113" r="A11707">
        <v>223807001034</v>
      </c>
      <c t="s" s="136" r="B11707">
        <v>7029</v>
      </c>
      <c t="s" s="136" r="C11707">
        <v>6800</v>
      </c>
      <c t="s" s="136" r="D11707">
        <v>6800</v>
      </c>
      <c t="s" s="136" r="E11707">
        <v>15327</v>
      </c>
      <c s="150" r="F11707"/>
    </row>
    <row r="11708">
      <c s="113" r="A11708">
        <v>223807001433</v>
      </c>
      <c t="s" s="136" r="B11708">
        <v>7029</v>
      </c>
      <c t="s" s="136" r="C11708">
        <v>6800</v>
      </c>
      <c t="s" s="136" r="D11708">
        <v>6800</v>
      </c>
      <c t="s" s="136" r="E11708">
        <v>15328</v>
      </c>
      <c s="150" r="F11708"/>
    </row>
    <row r="11709">
      <c s="113" r="A11709">
        <v>223807002111</v>
      </c>
      <c t="s" s="136" r="B11709">
        <v>7029</v>
      </c>
      <c t="s" s="136" r="C11709">
        <v>6800</v>
      </c>
      <c t="s" s="136" r="D11709">
        <v>6800</v>
      </c>
      <c t="s" s="136" r="E11709">
        <v>15329</v>
      </c>
      <c s="150" r="F11709"/>
    </row>
    <row r="11710">
      <c s="113" r="A11710">
        <v>223807003983</v>
      </c>
      <c t="s" s="136" r="B11710">
        <v>7029</v>
      </c>
      <c t="s" s="136" r="C11710">
        <v>6800</v>
      </c>
      <c t="s" s="136" r="D11710">
        <v>6800</v>
      </c>
      <c t="s" s="136" r="E11710">
        <v>15063</v>
      </c>
      <c s="150" r="F11710"/>
    </row>
    <row r="11711">
      <c s="113" r="A11711">
        <v>223807001484</v>
      </c>
      <c t="s" s="136" r="B11711">
        <v>7029</v>
      </c>
      <c t="s" s="136" r="C11711">
        <v>6800</v>
      </c>
      <c t="s" s="136" r="D11711">
        <v>6800</v>
      </c>
      <c t="s" s="136" r="E11711">
        <v>15330</v>
      </c>
      <c s="150" r="F11711"/>
    </row>
    <row r="11712">
      <c s="113" r="A11712">
        <v>223807002090</v>
      </c>
      <c t="s" s="136" r="B11712">
        <v>7029</v>
      </c>
      <c t="s" s="136" r="C11712">
        <v>6800</v>
      </c>
      <c t="s" s="136" r="D11712">
        <v>6800</v>
      </c>
      <c t="s" s="136" r="E11712">
        <v>14555</v>
      </c>
      <c s="150" r="F11712"/>
    </row>
    <row r="11713">
      <c s="113" r="A11713">
        <v>223807002171</v>
      </c>
      <c t="s" s="136" r="B11713">
        <v>7029</v>
      </c>
      <c t="s" s="136" r="C11713">
        <v>6800</v>
      </c>
      <c t="s" s="136" r="D11713">
        <v>6800</v>
      </c>
      <c t="s" s="136" r="E11713">
        <v>15331</v>
      </c>
      <c s="150" r="F11713"/>
    </row>
    <row r="11714">
      <c s="113" r="A11714">
        <v>223807002251</v>
      </c>
      <c t="s" s="136" r="B11714">
        <v>7029</v>
      </c>
      <c t="s" s="136" r="C11714">
        <v>6800</v>
      </c>
      <c t="s" s="136" r="D11714">
        <v>6800</v>
      </c>
      <c t="s" s="136" r="E11714">
        <v>15332</v>
      </c>
      <c s="150" r="F11714"/>
    </row>
    <row r="11715">
      <c s="113" r="A11715">
        <v>223807003207</v>
      </c>
      <c t="s" s="136" r="B11715">
        <v>7029</v>
      </c>
      <c t="s" s="136" r="C11715">
        <v>6800</v>
      </c>
      <c t="s" s="136" r="D11715">
        <v>6800</v>
      </c>
      <c t="s" s="136" r="E11715">
        <v>15333</v>
      </c>
      <c s="150" r="F11715"/>
    </row>
    <row r="11716">
      <c s="113" r="A11716">
        <v>223807003975</v>
      </c>
      <c t="s" s="136" r="B11716">
        <v>7029</v>
      </c>
      <c t="s" s="136" r="C11716">
        <v>6800</v>
      </c>
      <c t="s" s="136" r="D11716">
        <v>6800</v>
      </c>
      <c t="s" s="136" r="E11716">
        <v>15334</v>
      </c>
      <c s="150" r="F11716"/>
    </row>
    <row r="11717">
      <c s="113" r="A11717">
        <v>223807000216</v>
      </c>
      <c t="s" s="136" r="B11717">
        <v>7029</v>
      </c>
      <c t="s" s="136" r="C11717">
        <v>6800</v>
      </c>
      <c t="s" s="136" r="D11717">
        <v>6800</v>
      </c>
      <c t="s" s="136" r="E11717">
        <v>15335</v>
      </c>
      <c s="150" r="F11717"/>
    </row>
    <row r="11718">
      <c s="113" r="A11718">
        <v>223807000321</v>
      </c>
      <c t="s" s="136" r="B11718">
        <v>7029</v>
      </c>
      <c t="s" s="136" r="C11718">
        <v>6800</v>
      </c>
      <c t="s" s="136" r="D11718">
        <v>6800</v>
      </c>
      <c t="s" s="136" r="E11718">
        <v>15336</v>
      </c>
      <c s="150" r="F11718"/>
    </row>
    <row r="11719">
      <c s="113" r="A11719">
        <v>223807001182</v>
      </c>
      <c t="s" s="136" r="B11719">
        <v>7029</v>
      </c>
      <c t="s" s="136" r="C11719">
        <v>6800</v>
      </c>
      <c t="s" s="136" r="D11719">
        <v>6800</v>
      </c>
      <c t="s" s="136" r="E11719">
        <v>15337</v>
      </c>
      <c s="150" r="F11719"/>
    </row>
    <row r="11720">
      <c s="113" r="A11720">
        <v>223807001522</v>
      </c>
      <c t="s" s="136" r="B11720">
        <v>7029</v>
      </c>
      <c t="s" s="136" r="C11720">
        <v>6800</v>
      </c>
      <c t="s" s="136" r="D11720">
        <v>6800</v>
      </c>
      <c t="s" s="136" r="E11720">
        <v>15338</v>
      </c>
      <c s="150" r="F11720"/>
    </row>
    <row r="11721">
      <c s="113" r="A11721">
        <v>223807001875</v>
      </c>
      <c t="s" s="136" r="B11721">
        <v>7029</v>
      </c>
      <c t="s" s="136" r="C11721">
        <v>6800</v>
      </c>
      <c t="s" s="136" r="D11721">
        <v>6800</v>
      </c>
      <c t="s" s="136" r="E11721">
        <v>2951</v>
      </c>
      <c s="150" r="F11721"/>
    </row>
    <row r="11722">
      <c s="113" r="A11722">
        <v>223807003576</v>
      </c>
      <c t="s" s="136" r="B11722">
        <v>7029</v>
      </c>
      <c t="s" s="136" r="C11722">
        <v>6800</v>
      </c>
      <c t="s" s="136" r="D11722">
        <v>6800</v>
      </c>
      <c t="s" s="136" r="E11722">
        <v>15339</v>
      </c>
      <c s="150" r="F11722"/>
    </row>
    <row r="11723">
      <c s="113" r="A11723">
        <v>223807004181</v>
      </c>
      <c t="s" s="136" r="B11723">
        <v>7029</v>
      </c>
      <c t="s" s="136" r="C11723">
        <v>6800</v>
      </c>
      <c t="s" s="136" r="D11723">
        <v>6800</v>
      </c>
      <c t="s" s="136" r="E11723">
        <v>15340</v>
      </c>
      <c s="150" r="F11723"/>
    </row>
    <row r="11724">
      <c s="113" r="A11724">
        <v>423807001963</v>
      </c>
      <c t="s" s="136" r="B11724">
        <v>7029</v>
      </c>
      <c t="s" s="136" r="C11724">
        <v>6800</v>
      </c>
      <c t="s" s="136" r="D11724">
        <v>6800</v>
      </c>
      <c t="s" s="136" r="E11724">
        <v>15341</v>
      </c>
      <c s="150" r="F11724"/>
    </row>
    <row r="11725">
      <c s="113" r="A11725">
        <v>223807000704</v>
      </c>
      <c t="s" s="136" r="B11725">
        <v>7029</v>
      </c>
      <c t="s" s="136" r="C11725">
        <v>6800</v>
      </c>
      <c t="s" s="136" r="D11725">
        <v>6800</v>
      </c>
      <c t="s" s="136" r="E11725">
        <v>15342</v>
      </c>
      <c s="150" r="F11725"/>
    </row>
    <row r="11726">
      <c s="113" r="A11726">
        <v>223807001042</v>
      </c>
      <c t="s" s="136" r="B11726">
        <v>7029</v>
      </c>
      <c t="s" s="136" r="C11726">
        <v>6800</v>
      </c>
      <c t="s" s="136" r="D11726">
        <v>6800</v>
      </c>
      <c t="s" s="136" r="E11726">
        <v>15343</v>
      </c>
      <c s="150" r="F11726"/>
    </row>
    <row r="11727">
      <c s="113" r="A11727">
        <v>223807001981</v>
      </c>
      <c t="s" s="136" r="B11727">
        <v>7029</v>
      </c>
      <c t="s" s="136" r="C11727">
        <v>6800</v>
      </c>
      <c t="s" s="136" r="D11727">
        <v>6800</v>
      </c>
      <c t="s" s="136" r="E11727">
        <v>2952</v>
      </c>
      <c s="150" r="F11727"/>
    </row>
    <row r="11728">
      <c s="113" r="A11728">
        <v>223807002014</v>
      </c>
      <c t="s" s="136" r="B11728">
        <v>7029</v>
      </c>
      <c t="s" s="136" r="C11728">
        <v>6800</v>
      </c>
      <c t="s" s="136" r="D11728">
        <v>6800</v>
      </c>
      <c t="s" s="136" r="E11728">
        <v>15344</v>
      </c>
      <c s="150" r="F11728"/>
    </row>
    <row r="11729">
      <c s="113" r="A11729">
        <v>223807002758</v>
      </c>
      <c t="s" s="136" r="B11729">
        <v>7029</v>
      </c>
      <c t="s" s="136" r="C11729">
        <v>6800</v>
      </c>
      <c t="s" s="136" r="D11729">
        <v>6800</v>
      </c>
      <c t="s" s="136" r="E11729">
        <v>15345</v>
      </c>
      <c s="150" r="F11729"/>
    </row>
    <row r="11730">
      <c s="113" r="A11730">
        <v>223807002766</v>
      </c>
      <c t="s" s="136" r="B11730">
        <v>7029</v>
      </c>
      <c t="s" s="136" r="C11730">
        <v>6800</v>
      </c>
      <c t="s" s="136" r="D11730">
        <v>6800</v>
      </c>
      <c t="s" s="136" r="E11730">
        <v>15346</v>
      </c>
      <c s="150" r="F11730"/>
    </row>
    <row r="11731">
      <c s="113" r="A11731">
        <v>223807002782</v>
      </c>
      <c t="s" s="136" r="B11731">
        <v>7029</v>
      </c>
      <c t="s" s="136" r="C11731">
        <v>6800</v>
      </c>
      <c t="s" s="136" r="D11731">
        <v>6800</v>
      </c>
      <c t="s" s="136" r="E11731">
        <v>15347</v>
      </c>
      <c s="150" r="F11731"/>
    </row>
    <row r="11732">
      <c s="113" r="A11732">
        <v>223807002871</v>
      </c>
      <c t="s" s="136" r="B11732">
        <v>7029</v>
      </c>
      <c t="s" s="136" r="C11732">
        <v>6800</v>
      </c>
      <c t="s" s="136" r="D11732">
        <v>6800</v>
      </c>
      <c t="s" s="136" r="E11732">
        <v>15348</v>
      </c>
      <c s="150" r="F11732"/>
    </row>
    <row r="11733">
      <c s="113" r="A11733">
        <v>223807002901</v>
      </c>
      <c t="s" s="136" r="B11733">
        <v>7029</v>
      </c>
      <c t="s" s="136" r="C11733">
        <v>6800</v>
      </c>
      <c t="s" s="136" r="D11733">
        <v>6800</v>
      </c>
      <c t="s" s="136" r="E11733">
        <v>15349</v>
      </c>
      <c s="150" r="F11733"/>
    </row>
    <row r="11734">
      <c s="113" r="A11734">
        <v>223807002910</v>
      </c>
      <c t="s" s="136" r="B11734">
        <v>7029</v>
      </c>
      <c t="s" s="136" r="C11734">
        <v>6800</v>
      </c>
      <c t="s" s="136" r="D11734">
        <v>6800</v>
      </c>
      <c t="s" s="136" r="E11734">
        <v>15350</v>
      </c>
      <c s="150" r="F11734"/>
    </row>
    <row r="11735">
      <c s="113" r="A11735">
        <v>223807003958</v>
      </c>
      <c t="s" s="136" r="B11735">
        <v>7029</v>
      </c>
      <c t="s" s="136" r="C11735">
        <v>6800</v>
      </c>
      <c t="s" s="136" r="D11735">
        <v>6800</v>
      </c>
      <c t="s" s="136" r="E11735">
        <v>15351</v>
      </c>
      <c s="150" r="F11735"/>
    </row>
    <row r="11736">
      <c s="113" r="A11736">
        <v>223807000038</v>
      </c>
      <c t="s" s="136" r="B11736">
        <v>7029</v>
      </c>
      <c t="s" s="136" r="C11736">
        <v>6800</v>
      </c>
      <c t="s" s="136" r="D11736">
        <v>6800</v>
      </c>
      <c t="s" s="136" r="E11736">
        <v>15352</v>
      </c>
      <c s="150" r="F11736"/>
    </row>
    <row r="11737">
      <c s="113" r="A11737">
        <v>223807000186</v>
      </c>
      <c t="s" s="136" r="B11737">
        <v>7029</v>
      </c>
      <c t="s" s="136" r="C11737">
        <v>6800</v>
      </c>
      <c t="s" s="136" r="D11737">
        <v>6800</v>
      </c>
      <c t="s" s="136" r="E11737">
        <v>15040</v>
      </c>
      <c s="150" r="F11737"/>
    </row>
    <row r="11738">
      <c s="113" r="A11738">
        <v>223807002022</v>
      </c>
      <c t="s" s="136" r="B11738">
        <v>7029</v>
      </c>
      <c t="s" s="136" r="C11738">
        <v>6800</v>
      </c>
      <c t="s" s="136" r="D11738">
        <v>6800</v>
      </c>
      <c t="s" s="136" r="E11738">
        <v>15353</v>
      </c>
      <c s="150" r="F11738"/>
    </row>
    <row r="11739">
      <c s="113" r="A11739">
        <v>223807002189</v>
      </c>
      <c t="s" s="136" r="B11739">
        <v>7029</v>
      </c>
      <c t="s" s="136" r="C11739">
        <v>6800</v>
      </c>
      <c t="s" s="136" r="D11739">
        <v>6800</v>
      </c>
      <c t="s" s="136" r="E11739">
        <v>15354</v>
      </c>
      <c s="150" r="F11739"/>
    </row>
    <row r="11740">
      <c s="113" r="A11740">
        <v>223807001107</v>
      </c>
      <c t="s" s="136" r="B11740">
        <v>7029</v>
      </c>
      <c t="s" s="136" r="C11740">
        <v>6800</v>
      </c>
      <c t="s" s="136" r="D11740">
        <v>6800</v>
      </c>
      <c t="s" s="136" r="E11740">
        <v>15355</v>
      </c>
      <c s="150" r="F11740"/>
    </row>
    <row r="11741">
      <c s="113" r="A11741">
        <v>223807002146</v>
      </c>
      <c t="s" s="136" r="B11741">
        <v>7029</v>
      </c>
      <c t="s" s="136" r="C11741">
        <v>6800</v>
      </c>
      <c t="s" s="136" r="D11741">
        <v>6800</v>
      </c>
      <c t="s" s="136" r="E11741">
        <v>15356</v>
      </c>
      <c s="150" r="F11741"/>
    </row>
    <row r="11742">
      <c s="113" r="A11742">
        <v>223807002162</v>
      </c>
      <c t="s" s="136" r="B11742">
        <v>7029</v>
      </c>
      <c t="s" s="136" r="C11742">
        <v>6800</v>
      </c>
      <c t="s" s="136" r="D11742">
        <v>6800</v>
      </c>
      <c t="s" s="136" r="E11742">
        <v>15357</v>
      </c>
      <c s="150" r="F11742"/>
    </row>
    <row r="11743">
      <c s="113" r="A11743">
        <v>223807002197</v>
      </c>
      <c t="s" s="136" r="B11743">
        <v>7029</v>
      </c>
      <c t="s" s="136" r="C11743">
        <v>6800</v>
      </c>
      <c t="s" s="136" r="D11743">
        <v>6800</v>
      </c>
      <c t="s" s="136" r="E11743">
        <v>15358</v>
      </c>
      <c s="150" r="F11743"/>
    </row>
    <row r="11744">
      <c s="113" r="A11744">
        <v>223807002511</v>
      </c>
      <c t="s" s="136" r="B11744">
        <v>7029</v>
      </c>
      <c t="s" s="136" r="C11744">
        <v>6800</v>
      </c>
      <c t="s" s="136" r="D11744">
        <v>6800</v>
      </c>
      <c t="s" s="136" r="E11744">
        <v>15359</v>
      </c>
      <c s="150" r="F11744"/>
    </row>
    <row r="11745">
      <c s="113" r="A11745">
        <v>223807002537</v>
      </c>
      <c t="s" s="136" r="B11745">
        <v>7029</v>
      </c>
      <c t="s" s="136" r="C11745">
        <v>6800</v>
      </c>
      <c t="s" s="136" r="D11745">
        <v>6800</v>
      </c>
      <c t="s" s="136" r="E11745">
        <v>15360</v>
      </c>
      <c s="150" r="F11745"/>
    </row>
    <row r="11746">
      <c s="113" r="A11746">
        <v>223807003274</v>
      </c>
      <c t="s" s="136" r="B11746">
        <v>7029</v>
      </c>
      <c t="s" s="136" r="C11746">
        <v>6800</v>
      </c>
      <c t="s" s="136" r="D11746">
        <v>6800</v>
      </c>
      <c t="s" s="136" r="E11746">
        <v>15361</v>
      </c>
      <c s="150" r="F11746"/>
    </row>
    <row r="11747">
      <c s="113" r="A11747">
        <v>223807003304</v>
      </c>
      <c t="s" s="136" r="B11747">
        <v>7029</v>
      </c>
      <c t="s" s="136" r="C11747">
        <v>6800</v>
      </c>
      <c t="s" s="136" r="D11747">
        <v>6800</v>
      </c>
      <c t="s" s="136" r="E11747">
        <v>15362</v>
      </c>
      <c s="150" r="F11747"/>
    </row>
    <row r="11748">
      <c s="113" r="A11748">
        <v>223807004025</v>
      </c>
      <c t="s" s="136" r="B11748">
        <v>7029</v>
      </c>
      <c t="s" s="136" r="C11748">
        <v>6800</v>
      </c>
      <c t="s" s="136" r="D11748">
        <v>6800</v>
      </c>
      <c t="s" s="136" r="E11748">
        <v>15363</v>
      </c>
      <c s="150" r="F11748"/>
    </row>
    <row r="11749">
      <c s="50" r="A11749">
        <v>223807004611</v>
      </c>
      <c t="s" s="103" r="B11749">
        <v>15364</v>
      </c>
      <c t="s" s="103" r="C11749">
        <v>4889</v>
      </c>
      <c t="s" s="103" r="D11749">
        <v>6800</v>
      </c>
      <c t="s" s="103" r="E11749">
        <v>15365</v>
      </c>
      <c s="150" r="F11749"/>
    </row>
    <row r="11750">
      <c s="50" r="A11750">
        <v>223807003177</v>
      </c>
      <c t="s" s="103" r="B11750">
        <v>15364</v>
      </c>
      <c t="s" s="103" r="C11750">
        <v>4889</v>
      </c>
      <c t="s" s="103" r="D11750">
        <v>6800</v>
      </c>
      <c t="s" s="103" r="E11750">
        <v>15366</v>
      </c>
      <c s="150" r="F11750"/>
    </row>
    <row r="11751">
      <c s="113" r="A11751">
        <v>223807000110</v>
      </c>
      <c t="s" s="136" r="B11751">
        <v>7029</v>
      </c>
      <c t="s" s="136" r="C11751">
        <v>6800</v>
      </c>
      <c t="s" s="136" r="D11751">
        <v>6800</v>
      </c>
      <c t="s" s="136" r="E11751">
        <v>15367</v>
      </c>
      <c s="150" r="F11751"/>
    </row>
    <row r="11752">
      <c s="113" r="A11752">
        <v>223807000607</v>
      </c>
      <c t="s" s="136" r="B11752">
        <v>7029</v>
      </c>
      <c t="s" s="136" r="C11752">
        <v>6800</v>
      </c>
      <c t="s" s="136" r="D11752">
        <v>6800</v>
      </c>
      <c t="s" s="136" r="E11752">
        <v>15368</v>
      </c>
      <c s="150" r="F11752"/>
    </row>
    <row r="11753">
      <c s="113" r="A11753">
        <v>223807001204</v>
      </c>
      <c t="s" s="136" r="B11753">
        <v>7029</v>
      </c>
      <c t="s" s="136" r="C11753">
        <v>6800</v>
      </c>
      <c t="s" s="136" r="D11753">
        <v>6800</v>
      </c>
      <c t="s" s="136" r="E11753">
        <v>15369</v>
      </c>
      <c s="150" r="F11753"/>
    </row>
    <row r="11754">
      <c s="113" r="A11754">
        <v>223807002839</v>
      </c>
      <c t="s" s="136" r="B11754">
        <v>7029</v>
      </c>
      <c t="s" s="136" r="C11754">
        <v>6800</v>
      </c>
      <c t="s" s="136" r="D11754">
        <v>6800</v>
      </c>
      <c t="s" s="136" r="E11754">
        <v>15370</v>
      </c>
      <c s="150" r="F11754"/>
    </row>
    <row r="11755">
      <c s="113" r="A11755">
        <v>223807004394</v>
      </c>
      <c t="s" s="136" r="B11755">
        <v>7029</v>
      </c>
      <c t="s" s="136" r="C11755">
        <v>6800</v>
      </c>
      <c t="s" s="136" r="D11755">
        <v>6800</v>
      </c>
      <c t="s" s="136" r="E11755">
        <v>15371</v>
      </c>
      <c s="150" r="F11755"/>
    </row>
    <row r="11756">
      <c s="113" r="A11756">
        <v>223807003118</v>
      </c>
      <c t="s" s="136" r="B11756">
        <v>7029</v>
      </c>
      <c t="s" s="136" r="C11756">
        <v>6800</v>
      </c>
      <c t="s" s="136" r="D11756">
        <v>6800</v>
      </c>
      <c t="s" s="136" r="E11756">
        <v>2957</v>
      </c>
      <c s="150" r="F11756"/>
    </row>
    <row r="11757">
      <c s="113" r="A11757">
        <v>223807000372</v>
      </c>
      <c t="s" s="136" r="B11757">
        <v>7029</v>
      </c>
      <c t="s" s="136" r="C11757">
        <v>6800</v>
      </c>
      <c t="s" s="136" r="D11757">
        <v>6800</v>
      </c>
      <c t="s" s="136" r="E11757">
        <v>15372</v>
      </c>
      <c s="150" r="F11757"/>
    </row>
    <row r="11758">
      <c s="113" r="A11758">
        <v>223807001298</v>
      </c>
      <c t="s" s="136" r="B11758">
        <v>7029</v>
      </c>
      <c t="s" s="136" r="C11758">
        <v>6800</v>
      </c>
      <c t="s" s="136" r="D11758">
        <v>6800</v>
      </c>
      <c t="s" s="136" r="E11758">
        <v>14538</v>
      </c>
      <c s="150" r="F11758"/>
    </row>
    <row r="11759">
      <c s="113" r="A11759">
        <v>223807003045</v>
      </c>
      <c t="s" s="136" r="B11759">
        <v>7029</v>
      </c>
      <c t="s" s="136" r="C11759">
        <v>6800</v>
      </c>
      <c t="s" s="136" r="D11759">
        <v>6800</v>
      </c>
      <c t="s" s="136" r="E11759">
        <v>15373</v>
      </c>
      <c s="150" r="F11759"/>
    </row>
    <row r="11760">
      <c s="113" r="A11760">
        <v>223807003690</v>
      </c>
      <c t="s" s="136" r="B11760">
        <v>7029</v>
      </c>
      <c t="s" s="136" r="C11760">
        <v>6800</v>
      </c>
      <c t="s" s="136" r="D11760">
        <v>6800</v>
      </c>
      <c t="s" s="136" r="E11760">
        <v>15374</v>
      </c>
      <c s="150" r="F11760"/>
    </row>
    <row r="11761">
      <c s="113" r="A11761">
        <v>223807005170</v>
      </c>
      <c t="s" s="136" r="B11761">
        <v>7029</v>
      </c>
      <c t="s" s="136" r="C11761">
        <v>6800</v>
      </c>
      <c t="s" s="136" r="D11761">
        <v>6800</v>
      </c>
      <c t="s" s="136" r="E11761">
        <v>15375</v>
      </c>
      <c s="150" r="F11761"/>
    </row>
    <row r="11762">
      <c s="113" r="A11762">
        <v>223807003941</v>
      </c>
      <c t="s" s="136" r="B11762">
        <v>7029</v>
      </c>
      <c t="s" s="136" r="C11762">
        <v>6800</v>
      </c>
      <c t="s" s="136" r="D11762">
        <v>6800</v>
      </c>
      <c t="s" s="136" r="E11762">
        <v>2959</v>
      </c>
      <c s="150" r="F11762"/>
    </row>
    <row r="11763">
      <c s="113" r="A11763">
        <v>223807000020</v>
      </c>
      <c t="s" s="136" r="B11763">
        <v>7029</v>
      </c>
      <c t="s" s="136" r="C11763">
        <v>6800</v>
      </c>
      <c t="s" s="136" r="D11763">
        <v>6800</v>
      </c>
      <c t="s" s="136" r="E11763">
        <v>15376</v>
      </c>
      <c s="150" r="F11763"/>
    </row>
    <row r="11764">
      <c s="113" r="A11764">
        <v>223807001069</v>
      </c>
      <c t="s" s="136" r="B11764">
        <v>7029</v>
      </c>
      <c t="s" s="136" r="C11764">
        <v>6800</v>
      </c>
      <c t="s" s="136" r="D11764">
        <v>6800</v>
      </c>
      <c t="s" s="136" r="E11764">
        <v>9018</v>
      </c>
      <c s="150" r="F11764"/>
    </row>
    <row r="11765">
      <c s="113" r="A11765">
        <v>223807003266</v>
      </c>
      <c t="s" s="136" r="B11765">
        <v>7029</v>
      </c>
      <c t="s" s="136" r="C11765">
        <v>6800</v>
      </c>
      <c t="s" s="136" r="D11765">
        <v>6800</v>
      </c>
      <c t="s" s="136" r="E11765">
        <v>1842</v>
      </c>
      <c s="150" r="F11765"/>
    </row>
    <row r="11766">
      <c s="113" r="A11766">
        <v>223807003312</v>
      </c>
      <c t="s" s="136" r="B11766">
        <v>7029</v>
      </c>
      <c t="s" s="136" r="C11766">
        <v>6800</v>
      </c>
      <c t="s" s="136" r="D11766">
        <v>6800</v>
      </c>
      <c t="s" s="136" r="E11766">
        <v>15377</v>
      </c>
      <c s="150" r="F11766"/>
    </row>
    <row r="11767">
      <c s="113" r="A11767">
        <v>223807004092</v>
      </c>
      <c t="s" s="136" r="B11767">
        <v>7029</v>
      </c>
      <c t="s" s="136" r="C11767">
        <v>6800</v>
      </c>
      <c t="s" s="136" r="D11767">
        <v>6800</v>
      </c>
      <c t="s" s="136" r="E11767">
        <v>15378</v>
      </c>
      <c s="150" r="F11767"/>
    </row>
    <row r="11768">
      <c s="113" r="A11768">
        <v>223807000526</v>
      </c>
      <c t="s" s="136" r="B11768">
        <v>7029</v>
      </c>
      <c t="s" s="136" r="C11768">
        <v>6800</v>
      </c>
      <c t="s" s="136" r="D11768">
        <v>6800</v>
      </c>
      <c t="s" s="136" r="E11768">
        <v>14478</v>
      </c>
      <c s="150" r="F11768"/>
    </row>
    <row r="11769">
      <c s="113" r="A11769">
        <v>223807002227</v>
      </c>
      <c t="s" s="136" r="B11769">
        <v>7029</v>
      </c>
      <c t="s" s="136" r="C11769">
        <v>6800</v>
      </c>
      <c t="s" s="136" r="D11769">
        <v>6800</v>
      </c>
      <c t="s" s="136" r="E11769">
        <v>15379</v>
      </c>
      <c s="150" r="F11769"/>
    </row>
    <row r="11770">
      <c s="113" r="A11770">
        <v>223807002235</v>
      </c>
      <c t="s" s="136" r="B11770">
        <v>7029</v>
      </c>
      <c t="s" s="136" r="C11770">
        <v>6800</v>
      </c>
      <c t="s" s="136" r="D11770">
        <v>6800</v>
      </c>
      <c t="s" s="136" r="E11770">
        <v>15380</v>
      </c>
      <c s="150" r="F11770"/>
    </row>
    <row r="11771">
      <c s="113" r="A11771">
        <v>223807002243</v>
      </c>
      <c t="s" s="136" r="B11771">
        <v>7029</v>
      </c>
      <c t="s" s="136" r="C11771">
        <v>6800</v>
      </c>
      <c t="s" s="136" r="D11771">
        <v>6800</v>
      </c>
      <c t="s" s="136" r="E11771">
        <v>15381</v>
      </c>
      <c s="150" r="F11771"/>
    </row>
    <row r="11772">
      <c s="113" r="A11772">
        <v>223807002731</v>
      </c>
      <c t="s" s="136" r="B11772">
        <v>7029</v>
      </c>
      <c t="s" s="136" r="C11772">
        <v>6800</v>
      </c>
      <c t="s" s="136" r="D11772">
        <v>6800</v>
      </c>
      <c t="s" s="136" r="E11772">
        <v>6871</v>
      </c>
      <c s="150" r="F11772"/>
    </row>
    <row r="11773">
      <c s="113" r="A11773">
        <v>223807002928</v>
      </c>
      <c t="s" s="136" r="B11773">
        <v>7029</v>
      </c>
      <c t="s" s="136" r="C11773">
        <v>6800</v>
      </c>
      <c t="s" s="136" r="D11773">
        <v>6800</v>
      </c>
      <c t="s" s="136" r="E11773">
        <v>15382</v>
      </c>
      <c s="150" r="F11773"/>
    </row>
    <row r="11774">
      <c s="113" r="A11774">
        <v>223807002944</v>
      </c>
      <c t="s" s="136" r="B11774">
        <v>7029</v>
      </c>
      <c t="s" s="136" r="C11774">
        <v>6800</v>
      </c>
      <c t="s" s="136" r="D11774">
        <v>6800</v>
      </c>
      <c t="s" s="136" r="E11774">
        <v>15383</v>
      </c>
      <c s="150" r="F11774"/>
    </row>
    <row r="11775">
      <c s="113" r="A11775">
        <v>223807004343</v>
      </c>
      <c t="s" s="136" r="B11775">
        <v>7029</v>
      </c>
      <c t="s" s="136" r="C11775">
        <v>6800</v>
      </c>
      <c t="s" s="136" r="D11775">
        <v>6800</v>
      </c>
      <c t="s" s="136" r="E11775">
        <v>15384</v>
      </c>
      <c s="150" r="F11775"/>
    </row>
    <row r="11776">
      <c s="113" r="A11776">
        <v>223807002863</v>
      </c>
      <c t="s" s="136" r="B11776">
        <v>7029</v>
      </c>
      <c t="s" s="136" r="C11776">
        <v>6800</v>
      </c>
      <c t="s" s="136" r="D11776">
        <v>6800</v>
      </c>
      <c t="s" s="136" r="E11776">
        <v>15333</v>
      </c>
      <c s="150" r="F11776"/>
    </row>
    <row r="11777">
      <c s="113" r="A11777">
        <v>223807003487</v>
      </c>
      <c t="s" s="136" r="B11777">
        <v>7029</v>
      </c>
      <c t="s" s="136" r="C11777">
        <v>6800</v>
      </c>
      <c t="s" s="136" r="D11777">
        <v>6800</v>
      </c>
      <c t="s" s="136" r="E11777">
        <v>15385</v>
      </c>
      <c s="150" r="F11777"/>
    </row>
    <row r="11778">
      <c s="113" r="A11778">
        <v>223807004360</v>
      </c>
      <c t="s" s="136" r="B11778">
        <v>7029</v>
      </c>
      <c t="s" s="136" r="C11778">
        <v>6800</v>
      </c>
      <c t="s" s="136" r="D11778">
        <v>6800</v>
      </c>
      <c t="s" s="136" r="E11778">
        <v>2962</v>
      </c>
      <c s="150" r="F11778"/>
    </row>
    <row r="11779">
      <c s="113" r="A11779">
        <v>223807004378</v>
      </c>
      <c t="s" s="136" r="B11779">
        <v>7029</v>
      </c>
      <c t="s" s="136" r="C11779">
        <v>6800</v>
      </c>
      <c t="s" s="136" r="D11779">
        <v>6800</v>
      </c>
      <c t="s" s="136" r="E11779">
        <v>15386</v>
      </c>
      <c s="150" r="F11779"/>
    </row>
    <row r="11780">
      <c s="113" r="A11780">
        <v>223807000119</v>
      </c>
      <c t="s" s="136" r="B11780">
        <v>7029</v>
      </c>
      <c t="s" s="136" r="C11780">
        <v>6800</v>
      </c>
      <c t="s" s="136" r="D11780">
        <v>6800</v>
      </c>
      <c t="s" s="136" r="E11780">
        <v>15387</v>
      </c>
      <c s="150" r="F11780"/>
    </row>
    <row r="11781">
      <c s="113" r="A11781">
        <v>223807002936</v>
      </c>
      <c t="s" s="136" r="B11781">
        <v>7029</v>
      </c>
      <c t="s" s="136" r="C11781">
        <v>6800</v>
      </c>
      <c t="s" s="136" r="D11781">
        <v>6800</v>
      </c>
      <c t="s" s="136" r="E11781">
        <v>15388</v>
      </c>
      <c s="150" r="F11781"/>
    </row>
    <row r="11782">
      <c s="113" r="A11782">
        <v>223807004386</v>
      </c>
      <c t="s" s="136" r="B11782">
        <v>7029</v>
      </c>
      <c t="s" s="136" r="C11782">
        <v>6800</v>
      </c>
      <c t="s" s="136" r="D11782">
        <v>6800</v>
      </c>
      <c t="s" s="136" r="E11782">
        <v>2414</v>
      </c>
      <c s="150" r="F11782"/>
    </row>
    <row r="11783">
      <c s="113" r="A11783">
        <v>223807004441</v>
      </c>
      <c t="s" s="136" r="B11783">
        <v>7029</v>
      </c>
      <c t="s" s="136" r="C11783">
        <v>6800</v>
      </c>
      <c t="s" s="136" r="D11783">
        <v>6800</v>
      </c>
      <c t="s" s="136" r="E11783">
        <v>2963</v>
      </c>
      <c s="150" r="F11783"/>
    </row>
    <row r="11784">
      <c s="113" r="A11784">
        <v>223807004459</v>
      </c>
      <c t="s" s="136" r="B11784">
        <v>7029</v>
      </c>
      <c t="s" s="136" r="C11784">
        <v>6800</v>
      </c>
      <c t="s" s="136" r="D11784">
        <v>6800</v>
      </c>
      <c t="s" s="136" r="E11784">
        <v>2964</v>
      </c>
      <c s="150" r="F11784"/>
    </row>
    <row r="11785">
      <c s="113" r="A11785">
        <v>223807004637</v>
      </c>
      <c t="s" s="136" r="B11785">
        <v>7029</v>
      </c>
      <c t="s" s="136" r="C11785">
        <v>6800</v>
      </c>
      <c t="s" s="136" r="D11785">
        <v>6800</v>
      </c>
      <c t="s" s="136" r="E11785">
        <v>15389</v>
      </c>
      <c s="150" r="F11785"/>
    </row>
    <row r="11786">
      <c s="113" r="A11786">
        <v>223807004653</v>
      </c>
      <c t="s" s="136" r="B11786">
        <v>7029</v>
      </c>
      <c t="s" s="136" r="C11786">
        <v>6800</v>
      </c>
      <c t="s" s="136" r="D11786">
        <v>6800</v>
      </c>
      <c t="s" s="136" r="E11786">
        <v>2966</v>
      </c>
      <c s="150" r="F11786"/>
    </row>
    <row r="11787">
      <c s="113" r="A11787">
        <v>223807004661</v>
      </c>
      <c t="s" s="136" r="B11787">
        <v>7029</v>
      </c>
      <c t="s" s="136" r="C11787">
        <v>6800</v>
      </c>
      <c t="s" s="136" r="D11787">
        <v>6800</v>
      </c>
      <c t="s" s="136" r="E11787">
        <v>2967</v>
      </c>
      <c s="150" r="F11787"/>
    </row>
    <row r="11788">
      <c s="113" r="A11788">
        <v>223807005099</v>
      </c>
      <c t="s" s="136" r="B11788">
        <v>7029</v>
      </c>
      <c t="s" s="136" r="C11788">
        <v>6800</v>
      </c>
      <c t="s" s="136" r="D11788">
        <v>6800</v>
      </c>
      <c t="s" s="136" r="E11788">
        <v>2968</v>
      </c>
      <c s="150" r="F11788"/>
    </row>
    <row r="11789">
      <c s="113" r="A11789">
        <v>223807005102</v>
      </c>
      <c t="s" s="136" r="B11789">
        <v>7029</v>
      </c>
      <c t="s" s="136" r="C11789">
        <v>6800</v>
      </c>
      <c t="s" s="136" r="D11789">
        <v>6800</v>
      </c>
      <c t="s" s="136" r="E11789">
        <v>2969</v>
      </c>
      <c s="150" r="F11789"/>
    </row>
    <row r="11790">
      <c s="113" r="A11790">
        <v>223807005111</v>
      </c>
      <c t="s" s="136" r="B11790">
        <v>7029</v>
      </c>
      <c t="s" s="136" r="C11790">
        <v>6800</v>
      </c>
      <c t="s" s="136" r="D11790">
        <v>6800</v>
      </c>
      <c t="s" s="136" r="E11790">
        <v>2970</v>
      </c>
      <c s="150" r="F11790"/>
    </row>
    <row r="11791">
      <c s="113" r="A11791">
        <v>223807005129</v>
      </c>
      <c t="s" s="136" r="B11791">
        <v>7029</v>
      </c>
      <c t="s" s="136" r="C11791">
        <v>6800</v>
      </c>
      <c t="s" s="136" r="D11791">
        <v>6800</v>
      </c>
      <c t="s" s="136" r="E11791">
        <v>15390</v>
      </c>
      <c s="150" r="F11791"/>
    </row>
    <row r="11792">
      <c s="113" r="A11792">
        <v>223807005137</v>
      </c>
      <c t="s" s="136" r="B11792">
        <v>7029</v>
      </c>
      <c t="s" s="136" r="C11792">
        <v>6800</v>
      </c>
      <c t="s" s="136" r="D11792">
        <v>6800</v>
      </c>
      <c t="s" s="136" r="E11792">
        <v>2972</v>
      </c>
      <c s="150" r="F11792"/>
    </row>
    <row r="11793">
      <c s="113" r="A11793">
        <v>223807005153</v>
      </c>
      <c t="s" s="136" r="B11793">
        <v>7029</v>
      </c>
      <c t="s" s="136" r="C11793">
        <v>6800</v>
      </c>
      <c t="s" s="136" r="D11793">
        <v>6800</v>
      </c>
      <c t="s" s="136" r="E11793">
        <v>15391</v>
      </c>
      <c s="150" r="F11793"/>
    </row>
    <row r="11794">
      <c s="113" r="A11794">
        <v>223807000107</v>
      </c>
      <c t="s" s="136" r="B11794">
        <v>7029</v>
      </c>
      <c t="s" s="136" r="C11794">
        <v>6800</v>
      </c>
      <c t="s" s="136" r="D11794">
        <v>6800</v>
      </c>
      <c t="s" s="136" r="E11794">
        <v>2974</v>
      </c>
      <c s="150" r="F11794"/>
    </row>
    <row r="11795">
      <c s="113" r="A11795">
        <v>223855000023</v>
      </c>
      <c t="s" s="136" r="B11795">
        <v>7034</v>
      </c>
      <c t="s" s="136" r="C11795">
        <v>6800</v>
      </c>
      <c t="s" s="136" r="D11795">
        <v>6800</v>
      </c>
      <c t="s" s="136" r="E11795">
        <v>15392</v>
      </c>
      <c s="150" r="F11795"/>
    </row>
    <row r="11796">
      <c s="113" r="A11796">
        <v>223855000228</v>
      </c>
      <c t="s" s="136" r="B11796">
        <v>7034</v>
      </c>
      <c t="s" s="136" r="C11796">
        <v>6800</v>
      </c>
      <c t="s" s="136" r="D11796">
        <v>6800</v>
      </c>
      <c t="s" s="136" r="E11796">
        <v>15393</v>
      </c>
      <c s="150" r="F11796"/>
    </row>
    <row r="11797">
      <c s="113" r="A11797">
        <v>223855001232</v>
      </c>
      <c t="s" s="136" r="B11797">
        <v>7034</v>
      </c>
      <c t="s" s="136" r="C11797">
        <v>6800</v>
      </c>
      <c t="s" s="136" r="D11797">
        <v>6800</v>
      </c>
      <c t="s" s="136" r="E11797">
        <v>15394</v>
      </c>
      <c s="150" r="F11797"/>
    </row>
    <row r="11798">
      <c s="113" r="A11798">
        <v>223855000040</v>
      </c>
      <c t="s" s="136" r="B11798">
        <v>7034</v>
      </c>
      <c t="s" s="136" r="C11798">
        <v>6800</v>
      </c>
      <c t="s" s="136" r="D11798">
        <v>6800</v>
      </c>
      <c t="s" s="136" r="E11798">
        <v>5765</v>
      </c>
      <c s="150" r="F11798"/>
    </row>
    <row r="11799">
      <c s="113" r="A11799">
        <v>223855000350</v>
      </c>
      <c t="s" s="136" r="B11799">
        <v>7034</v>
      </c>
      <c t="s" s="136" r="C11799">
        <v>6800</v>
      </c>
      <c t="s" s="136" r="D11799">
        <v>6800</v>
      </c>
      <c t="s" s="136" r="E11799">
        <v>15395</v>
      </c>
      <c s="150" r="F11799"/>
    </row>
    <row r="11800">
      <c s="113" r="A11800">
        <v>223855000694</v>
      </c>
      <c t="s" s="136" r="B11800">
        <v>7034</v>
      </c>
      <c t="s" s="136" r="C11800">
        <v>6800</v>
      </c>
      <c t="s" s="136" r="D11800">
        <v>6800</v>
      </c>
      <c t="s" s="136" r="E11800">
        <v>15396</v>
      </c>
      <c s="150" r="F11800"/>
    </row>
    <row r="11801">
      <c s="113" r="A11801">
        <v>223855000121</v>
      </c>
      <c t="s" s="136" r="B11801">
        <v>7034</v>
      </c>
      <c t="s" s="136" r="C11801">
        <v>6800</v>
      </c>
      <c t="s" s="136" r="D11801">
        <v>6800</v>
      </c>
      <c t="s" s="136" r="E11801">
        <v>15397</v>
      </c>
      <c s="150" r="F11801"/>
    </row>
    <row r="11802">
      <c s="113" r="A11802">
        <v>223855000261</v>
      </c>
      <c t="s" s="136" r="B11802">
        <v>7034</v>
      </c>
      <c t="s" s="136" r="C11802">
        <v>6800</v>
      </c>
      <c t="s" s="136" r="D11802">
        <v>6800</v>
      </c>
      <c t="s" s="136" r="E11802">
        <v>15398</v>
      </c>
      <c s="150" r="F11802"/>
    </row>
    <row r="11803">
      <c s="113" r="A11803">
        <v>223855000686</v>
      </c>
      <c t="s" s="136" r="B11803">
        <v>7034</v>
      </c>
      <c t="s" s="136" r="C11803">
        <v>6800</v>
      </c>
      <c t="s" s="136" r="D11803">
        <v>6800</v>
      </c>
      <c t="s" s="136" r="E11803">
        <v>15399</v>
      </c>
      <c s="150" r="F11803"/>
    </row>
    <row r="11804">
      <c s="113" r="A11804">
        <v>223855001020</v>
      </c>
      <c t="s" s="136" r="B11804">
        <v>7034</v>
      </c>
      <c t="s" s="136" r="C11804">
        <v>6800</v>
      </c>
      <c t="s" s="136" r="D11804">
        <v>6800</v>
      </c>
      <c t="s" s="136" r="E11804">
        <v>15400</v>
      </c>
      <c s="150" r="F11804"/>
    </row>
    <row r="11805">
      <c s="113" r="A11805">
        <v>223855000147</v>
      </c>
      <c t="s" s="136" r="B11805">
        <v>7034</v>
      </c>
      <c t="s" s="136" r="C11805">
        <v>6800</v>
      </c>
      <c t="s" s="136" r="D11805">
        <v>6800</v>
      </c>
      <c t="s" s="136" r="E11805">
        <v>15401</v>
      </c>
      <c s="150" r="F11805"/>
    </row>
    <row r="11806">
      <c s="113" r="A11806">
        <v>223855000163</v>
      </c>
      <c t="s" s="136" r="B11806">
        <v>7034</v>
      </c>
      <c t="s" s="136" r="C11806">
        <v>6800</v>
      </c>
      <c t="s" s="136" r="D11806">
        <v>6800</v>
      </c>
      <c t="s" s="136" r="E11806">
        <v>15402</v>
      </c>
      <c s="150" r="F11806"/>
    </row>
    <row r="11807">
      <c s="113" r="A11807">
        <v>223855000961</v>
      </c>
      <c t="s" s="136" r="B11807">
        <v>7034</v>
      </c>
      <c t="s" s="136" r="C11807">
        <v>6800</v>
      </c>
      <c t="s" s="136" r="D11807">
        <v>6800</v>
      </c>
      <c t="s" s="136" r="E11807">
        <v>15403</v>
      </c>
      <c s="150" r="F11807"/>
    </row>
    <row r="11808">
      <c s="113" r="A11808">
        <v>223855001500</v>
      </c>
      <c t="s" s="136" r="B11808">
        <v>7034</v>
      </c>
      <c t="s" s="136" r="C11808">
        <v>6800</v>
      </c>
      <c t="s" s="136" r="D11808">
        <v>6800</v>
      </c>
      <c t="s" s="136" r="E11808">
        <v>15404</v>
      </c>
      <c s="150" r="F11808"/>
    </row>
    <row r="11809">
      <c s="113" r="A11809">
        <v>223855022019</v>
      </c>
      <c t="s" s="136" r="B11809">
        <v>7034</v>
      </c>
      <c t="s" s="136" r="C11809">
        <v>6800</v>
      </c>
      <c t="s" s="136" r="D11809">
        <v>6800</v>
      </c>
      <c t="s" s="136" r="E11809">
        <v>15405</v>
      </c>
      <c s="150" r="F11809"/>
    </row>
    <row r="11810">
      <c s="113" r="A11810">
        <v>223855000201</v>
      </c>
      <c t="s" s="136" r="B11810">
        <v>7034</v>
      </c>
      <c t="s" s="136" r="C11810">
        <v>6800</v>
      </c>
      <c t="s" s="136" r="D11810">
        <v>6800</v>
      </c>
      <c t="s" s="136" r="E11810">
        <v>15406</v>
      </c>
      <c s="150" r="F11810"/>
    </row>
    <row r="11811">
      <c s="113" r="A11811">
        <v>223855000236</v>
      </c>
      <c t="s" s="136" r="B11811">
        <v>7034</v>
      </c>
      <c t="s" s="136" r="C11811">
        <v>6800</v>
      </c>
      <c t="s" s="136" r="D11811">
        <v>6800</v>
      </c>
      <c t="s" s="136" r="E11811">
        <v>15407</v>
      </c>
      <c s="150" r="F11811"/>
    </row>
    <row r="11812">
      <c s="113" r="A11812">
        <v>223855000678</v>
      </c>
      <c t="s" s="136" r="B11812">
        <v>7034</v>
      </c>
      <c t="s" s="136" r="C11812">
        <v>6800</v>
      </c>
      <c t="s" s="136" r="D11812">
        <v>6800</v>
      </c>
      <c t="s" s="136" r="E11812">
        <v>15408</v>
      </c>
      <c s="150" r="F11812"/>
    </row>
    <row r="11813">
      <c s="113" r="A11813">
        <v>223855000911</v>
      </c>
      <c t="s" s="136" r="B11813">
        <v>7034</v>
      </c>
      <c t="s" s="136" r="C11813">
        <v>6800</v>
      </c>
      <c t="s" s="136" r="D11813">
        <v>6800</v>
      </c>
      <c t="s" s="136" r="E11813">
        <v>15409</v>
      </c>
      <c s="150" r="F11813"/>
    </row>
    <row r="11814">
      <c s="113" r="A11814">
        <v>223855001321</v>
      </c>
      <c t="s" s="136" r="B11814">
        <v>7034</v>
      </c>
      <c t="s" s="136" r="C11814">
        <v>6800</v>
      </c>
      <c t="s" s="136" r="D11814">
        <v>6800</v>
      </c>
      <c t="s" s="136" r="E11814">
        <v>15410</v>
      </c>
      <c s="150" r="F11814"/>
    </row>
    <row r="11815">
      <c s="113" r="A11815">
        <v>223855000490</v>
      </c>
      <c t="s" s="136" r="B11815">
        <v>7034</v>
      </c>
      <c t="s" s="136" r="C11815">
        <v>6800</v>
      </c>
      <c t="s" s="136" r="D11815">
        <v>6800</v>
      </c>
      <c t="s" s="136" r="E11815">
        <v>15411</v>
      </c>
      <c s="150" r="F11815"/>
    </row>
    <row r="11816">
      <c s="113" r="A11816">
        <v>223855000007</v>
      </c>
      <c t="s" s="136" r="B11816">
        <v>7034</v>
      </c>
      <c t="s" s="136" r="C11816">
        <v>6800</v>
      </c>
      <c t="s" s="136" r="D11816">
        <v>6800</v>
      </c>
      <c t="s" s="136" r="E11816">
        <v>15341</v>
      </c>
      <c s="150" r="F11816"/>
    </row>
    <row r="11817">
      <c s="113" r="A11817">
        <v>223855000643</v>
      </c>
      <c t="s" s="136" r="B11817">
        <v>7034</v>
      </c>
      <c t="s" s="136" r="C11817">
        <v>6800</v>
      </c>
      <c t="s" s="136" r="D11817">
        <v>6800</v>
      </c>
      <c t="s" s="136" r="E11817">
        <v>15412</v>
      </c>
      <c s="150" r="F11817"/>
    </row>
    <row r="11818">
      <c s="113" r="A11818">
        <v>223855000813</v>
      </c>
      <c t="s" s="136" r="B11818">
        <v>7034</v>
      </c>
      <c t="s" s="136" r="C11818">
        <v>6800</v>
      </c>
      <c t="s" s="136" r="D11818">
        <v>6800</v>
      </c>
      <c t="s" s="136" r="E11818">
        <v>6993</v>
      </c>
      <c s="150" r="F11818"/>
    </row>
    <row r="11819">
      <c s="113" r="A11819">
        <v>223855001160</v>
      </c>
      <c t="s" s="136" r="B11819">
        <v>7034</v>
      </c>
      <c t="s" s="136" r="C11819">
        <v>6800</v>
      </c>
      <c t="s" s="136" r="D11819">
        <v>6800</v>
      </c>
      <c t="s" s="136" r="E11819">
        <v>15413</v>
      </c>
      <c s="150" r="F11819"/>
    </row>
    <row r="11820">
      <c s="113" r="A11820">
        <v>223855001178</v>
      </c>
      <c t="s" s="136" r="B11820">
        <v>7034</v>
      </c>
      <c t="s" s="136" r="C11820">
        <v>6800</v>
      </c>
      <c t="s" s="136" r="D11820">
        <v>6800</v>
      </c>
      <c t="s" s="136" r="E11820">
        <v>15414</v>
      </c>
      <c s="150" r="F11820"/>
    </row>
    <row r="11821">
      <c s="113" r="A11821">
        <v>223855001208</v>
      </c>
      <c t="s" s="136" r="B11821">
        <v>7034</v>
      </c>
      <c t="s" s="136" r="C11821">
        <v>6800</v>
      </c>
      <c t="s" s="136" r="D11821">
        <v>6800</v>
      </c>
      <c t="s" s="136" r="E11821">
        <v>15415</v>
      </c>
      <c s="150" r="F11821"/>
    </row>
    <row r="11822">
      <c s="113" r="A11822">
        <v>223855001518</v>
      </c>
      <c t="s" s="136" r="B11822">
        <v>7034</v>
      </c>
      <c t="s" s="136" r="C11822">
        <v>6800</v>
      </c>
      <c t="s" s="136" r="D11822">
        <v>6800</v>
      </c>
      <c t="s" s="136" r="E11822">
        <v>15416</v>
      </c>
      <c s="150" r="F11822"/>
    </row>
    <row r="11823">
      <c s="113" r="A11823">
        <v>223855001712</v>
      </c>
      <c t="s" s="136" r="B11823">
        <v>7034</v>
      </c>
      <c t="s" s="136" r="C11823">
        <v>6800</v>
      </c>
      <c t="s" s="136" r="D11823">
        <v>6800</v>
      </c>
      <c t="s" s="136" r="E11823">
        <v>15417</v>
      </c>
      <c s="150" r="F11823"/>
    </row>
    <row r="11824">
      <c s="113" r="A11824">
        <v>223855000279</v>
      </c>
      <c t="s" s="136" r="B11824">
        <v>7034</v>
      </c>
      <c t="s" s="136" r="C11824">
        <v>6800</v>
      </c>
      <c t="s" s="136" r="D11824">
        <v>6800</v>
      </c>
      <c t="s" s="136" r="E11824">
        <v>15418</v>
      </c>
      <c s="150" r="F11824"/>
    </row>
    <row r="11825">
      <c s="113" r="A11825">
        <v>223855000660</v>
      </c>
      <c t="s" s="136" r="B11825">
        <v>7034</v>
      </c>
      <c t="s" s="136" r="C11825">
        <v>6800</v>
      </c>
      <c t="s" s="136" r="D11825">
        <v>6800</v>
      </c>
      <c t="s" s="136" r="E11825">
        <v>15419</v>
      </c>
      <c s="150" r="F11825"/>
    </row>
    <row r="11826">
      <c s="113" r="A11826">
        <v>223855000881</v>
      </c>
      <c t="s" s="136" r="B11826">
        <v>7034</v>
      </c>
      <c t="s" s="136" r="C11826">
        <v>6800</v>
      </c>
      <c t="s" s="136" r="D11826">
        <v>6800</v>
      </c>
      <c t="s" s="136" r="E11826">
        <v>2982</v>
      </c>
      <c s="150" r="F11826"/>
    </row>
    <row r="11827">
      <c s="113" r="A11827">
        <v>223855001127</v>
      </c>
      <c t="s" s="136" r="B11827">
        <v>7034</v>
      </c>
      <c t="s" s="136" r="C11827">
        <v>6800</v>
      </c>
      <c t="s" s="136" r="D11827">
        <v>6800</v>
      </c>
      <c t="s" s="136" r="E11827">
        <v>15420</v>
      </c>
      <c s="150" r="F11827"/>
    </row>
    <row r="11828">
      <c s="113" r="A11828">
        <v>223855001470</v>
      </c>
      <c t="s" s="136" r="B11828">
        <v>7034</v>
      </c>
      <c t="s" s="136" r="C11828">
        <v>6800</v>
      </c>
      <c t="s" s="136" r="D11828">
        <v>6800</v>
      </c>
      <c t="s" s="136" r="E11828">
        <v>15421</v>
      </c>
      <c s="150" r="F11828"/>
    </row>
    <row r="11829">
      <c s="113" r="A11829">
        <v>223855001488</v>
      </c>
      <c t="s" s="136" r="B11829">
        <v>7034</v>
      </c>
      <c t="s" s="136" r="C11829">
        <v>6800</v>
      </c>
      <c t="s" s="136" r="D11829">
        <v>6800</v>
      </c>
      <c t="s" s="136" r="E11829">
        <v>5296</v>
      </c>
      <c s="150" r="F11829"/>
    </row>
    <row r="11830">
      <c s="113" r="A11830">
        <v>223855001496</v>
      </c>
      <c t="s" s="136" r="B11830">
        <v>7034</v>
      </c>
      <c t="s" s="136" r="C11830">
        <v>6800</v>
      </c>
      <c t="s" s="136" r="D11830">
        <v>6800</v>
      </c>
      <c t="s" s="136" r="E11830">
        <v>15422</v>
      </c>
      <c s="150" r="F11830"/>
    </row>
    <row r="11831">
      <c s="113" r="A11831">
        <v>223855001551</v>
      </c>
      <c t="s" s="136" r="B11831">
        <v>7034</v>
      </c>
      <c t="s" s="136" r="C11831">
        <v>6800</v>
      </c>
      <c t="s" s="136" r="D11831">
        <v>6800</v>
      </c>
      <c t="s" s="136" r="E11831">
        <v>1144</v>
      </c>
      <c s="150" r="F11831"/>
    </row>
    <row r="11832">
      <c s="113" r="A11832">
        <v>123855001131</v>
      </c>
      <c t="s" s="136" r="B11832">
        <v>7034</v>
      </c>
      <c t="s" s="136" r="C11832">
        <v>6800</v>
      </c>
      <c t="s" s="136" r="D11832">
        <v>6800</v>
      </c>
      <c t="s" s="136" r="E11832">
        <v>11224</v>
      </c>
      <c s="150" r="F11832"/>
    </row>
    <row r="11833">
      <c s="113" r="A11833">
        <v>223855001151</v>
      </c>
      <c t="s" s="136" r="B11833">
        <v>7034</v>
      </c>
      <c t="s" s="136" r="C11833">
        <v>6800</v>
      </c>
      <c t="s" s="136" r="D11833">
        <v>6800</v>
      </c>
      <c t="s" s="136" r="E11833">
        <v>15423</v>
      </c>
      <c s="150" r="F11833"/>
    </row>
    <row r="11834">
      <c s="113" r="A11834">
        <v>223855001275</v>
      </c>
      <c t="s" s="136" r="B11834">
        <v>7034</v>
      </c>
      <c t="s" s="136" r="C11834">
        <v>6800</v>
      </c>
      <c t="s" s="136" r="D11834">
        <v>6800</v>
      </c>
      <c t="s" s="136" r="E11834">
        <v>947</v>
      </c>
      <c s="150" r="F11834"/>
    </row>
    <row r="11835">
      <c s="113" r="A11835">
        <v>223855001569</v>
      </c>
      <c t="s" s="136" r="B11835">
        <v>7034</v>
      </c>
      <c t="s" s="136" r="C11835">
        <v>6800</v>
      </c>
      <c t="s" s="136" r="D11835">
        <v>6800</v>
      </c>
      <c t="s" s="136" r="E11835">
        <v>15424</v>
      </c>
      <c s="150" r="F11835"/>
    </row>
    <row r="11836">
      <c s="113" r="A11836">
        <v>223855000210</v>
      </c>
      <c t="s" s="136" r="B11836">
        <v>7034</v>
      </c>
      <c t="s" s="136" r="C11836">
        <v>6800</v>
      </c>
      <c t="s" s="136" r="D11836">
        <v>6800</v>
      </c>
      <c t="s" s="136" r="E11836">
        <v>5285</v>
      </c>
      <c s="150" r="F11836"/>
    </row>
    <row r="11837">
      <c s="113" r="A11837">
        <v>223855000899</v>
      </c>
      <c t="s" s="136" r="B11837">
        <v>7034</v>
      </c>
      <c t="s" s="136" r="C11837">
        <v>6800</v>
      </c>
      <c t="s" s="136" r="D11837">
        <v>6800</v>
      </c>
      <c t="s" s="136" r="E11837">
        <v>15425</v>
      </c>
      <c s="150" r="F11837"/>
    </row>
    <row r="11838">
      <c s="113" r="A11838">
        <v>223855000996</v>
      </c>
      <c t="s" s="136" r="B11838">
        <v>7034</v>
      </c>
      <c t="s" s="136" r="C11838">
        <v>6800</v>
      </c>
      <c t="s" s="136" r="D11838">
        <v>6800</v>
      </c>
      <c t="s" s="136" r="E11838">
        <v>15426</v>
      </c>
      <c s="150" r="F11838"/>
    </row>
    <row r="11839">
      <c s="113" r="A11839">
        <v>223855001011</v>
      </c>
      <c t="s" s="136" r="B11839">
        <v>7034</v>
      </c>
      <c t="s" s="136" r="C11839">
        <v>6800</v>
      </c>
      <c t="s" s="136" r="D11839">
        <v>6800</v>
      </c>
      <c t="s" s="136" r="E11839">
        <v>15427</v>
      </c>
      <c s="150" r="F11839"/>
    </row>
    <row r="11840">
      <c s="113" r="A11840">
        <v>223855001241</v>
      </c>
      <c t="s" s="136" r="B11840">
        <v>7034</v>
      </c>
      <c t="s" s="136" r="C11840">
        <v>6800</v>
      </c>
      <c t="s" s="136" r="D11840">
        <v>6800</v>
      </c>
      <c t="s" s="136" r="E11840">
        <v>10529</v>
      </c>
      <c s="150" r="F11840"/>
    </row>
    <row r="11841">
      <c s="113" r="A11841">
        <v>223855001526</v>
      </c>
      <c t="s" s="136" r="B11841">
        <v>7034</v>
      </c>
      <c t="s" s="136" r="C11841">
        <v>6800</v>
      </c>
      <c t="s" s="136" r="D11841">
        <v>6800</v>
      </c>
      <c t="s" s="136" r="E11841">
        <v>15428</v>
      </c>
      <c s="150" r="F11841"/>
    </row>
    <row r="11842">
      <c s="113" r="A11842">
        <v>223855001607</v>
      </c>
      <c t="s" s="136" r="B11842">
        <v>7034</v>
      </c>
      <c t="s" s="136" r="C11842">
        <v>6800</v>
      </c>
      <c t="s" s="136" r="D11842">
        <v>6800</v>
      </c>
      <c t="s" s="136" r="E11842">
        <v>15429</v>
      </c>
      <c s="150" r="F11842"/>
    </row>
    <row r="11843">
      <c s="113" r="A11843">
        <v>225019000208</v>
      </c>
      <c t="s" s="136" r="B11843">
        <v>15430</v>
      </c>
      <c t="s" s="136" r="C11843">
        <v>251</v>
      </c>
      <c t="s" s="136" r="D11843">
        <v>251</v>
      </c>
      <c t="s" s="136" r="E11843">
        <v>15431</v>
      </c>
      <c s="150" r="F11843"/>
    </row>
    <row r="11844">
      <c s="113" r="A11844">
        <v>225019000216</v>
      </c>
      <c t="s" s="136" r="B11844">
        <v>15430</v>
      </c>
      <c t="s" s="136" r="C11844">
        <v>251</v>
      </c>
      <c t="s" s="136" r="D11844">
        <v>251</v>
      </c>
      <c t="s" s="136" r="E11844">
        <v>15432</v>
      </c>
      <c s="150" r="F11844"/>
    </row>
    <row r="11845">
      <c s="113" r="A11845">
        <v>225019000267</v>
      </c>
      <c t="s" s="136" r="B11845">
        <v>15430</v>
      </c>
      <c t="s" s="136" r="C11845">
        <v>251</v>
      </c>
      <c t="s" s="136" r="D11845">
        <v>251</v>
      </c>
      <c t="s" s="136" r="E11845">
        <v>15433</v>
      </c>
      <c s="150" r="F11845"/>
    </row>
    <row r="11846">
      <c s="113" r="A11846">
        <v>225019000313</v>
      </c>
      <c t="s" s="136" r="B11846">
        <v>15430</v>
      </c>
      <c t="s" s="136" r="C11846">
        <v>251</v>
      </c>
      <c t="s" s="136" r="D11846">
        <v>251</v>
      </c>
      <c t="s" s="136" r="E11846">
        <v>15434</v>
      </c>
      <c s="150" r="F11846"/>
    </row>
    <row r="11847">
      <c s="113" r="A11847">
        <v>225019000356</v>
      </c>
      <c t="s" s="136" r="B11847">
        <v>15430</v>
      </c>
      <c t="s" s="136" r="C11847">
        <v>251</v>
      </c>
      <c t="s" s="136" r="D11847">
        <v>251</v>
      </c>
      <c t="s" s="136" r="E11847">
        <v>15435</v>
      </c>
      <c s="150" r="F11847"/>
    </row>
    <row r="11848">
      <c s="113" r="A11848">
        <v>225019000364</v>
      </c>
      <c t="s" s="136" r="B11848">
        <v>15430</v>
      </c>
      <c t="s" s="136" r="C11848">
        <v>251</v>
      </c>
      <c t="s" s="136" r="D11848">
        <v>251</v>
      </c>
      <c t="s" s="136" r="E11848">
        <v>15436</v>
      </c>
      <c s="150" r="F11848"/>
    </row>
    <row r="11849">
      <c s="113" r="A11849">
        <v>225019000551</v>
      </c>
      <c t="s" s="136" r="B11849">
        <v>15430</v>
      </c>
      <c t="s" s="136" r="C11849">
        <v>251</v>
      </c>
      <c t="s" s="136" r="D11849">
        <v>251</v>
      </c>
      <c t="s" s="136" r="E11849">
        <v>13338</v>
      </c>
      <c s="150" r="F11849"/>
    </row>
    <row r="11850">
      <c s="113" r="A11850">
        <v>225019000569</v>
      </c>
      <c t="s" s="136" r="B11850">
        <v>15430</v>
      </c>
      <c t="s" s="136" r="C11850">
        <v>251</v>
      </c>
      <c t="s" s="136" r="D11850">
        <v>251</v>
      </c>
      <c t="s" s="136" r="E11850">
        <v>15437</v>
      </c>
      <c s="150" r="F11850"/>
    </row>
    <row r="11851">
      <c s="113" r="A11851">
        <v>225035000056</v>
      </c>
      <c t="s" s="136" r="B11851">
        <v>7053</v>
      </c>
      <c t="s" s="136" r="C11851">
        <v>251</v>
      </c>
      <c t="s" s="136" r="D11851">
        <v>251</v>
      </c>
      <c t="s" s="136" r="E11851">
        <v>7077</v>
      </c>
      <c s="150" r="F11851"/>
    </row>
    <row r="11852">
      <c s="113" r="A11852">
        <v>225035000072</v>
      </c>
      <c t="s" s="136" r="B11852">
        <v>7053</v>
      </c>
      <c t="s" s="136" r="C11852">
        <v>251</v>
      </c>
      <c t="s" s="136" r="D11852">
        <v>251</v>
      </c>
      <c t="s" s="136" r="E11852">
        <v>15438</v>
      </c>
      <c s="150" r="F11852"/>
    </row>
    <row r="11853">
      <c s="113" r="A11853">
        <v>225035000196</v>
      </c>
      <c t="s" s="136" r="B11853">
        <v>7053</v>
      </c>
      <c t="s" s="136" r="C11853">
        <v>251</v>
      </c>
      <c t="s" s="136" r="D11853">
        <v>251</v>
      </c>
      <c t="s" s="136" r="E11853">
        <v>15439</v>
      </c>
      <c s="150" r="F11853"/>
    </row>
    <row r="11854">
      <c s="113" r="A11854">
        <v>225035000293</v>
      </c>
      <c t="s" s="136" r="B11854">
        <v>7053</v>
      </c>
      <c t="s" s="136" r="C11854">
        <v>251</v>
      </c>
      <c t="s" s="136" r="D11854">
        <v>251</v>
      </c>
      <c t="s" s="136" r="E11854">
        <v>9956</v>
      </c>
      <c s="150" r="F11854"/>
    </row>
    <row r="11855">
      <c s="113" r="A11855">
        <v>225035000307</v>
      </c>
      <c t="s" s="136" r="B11855">
        <v>7053</v>
      </c>
      <c t="s" s="136" r="C11855">
        <v>251</v>
      </c>
      <c t="s" s="136" r="D11855">
        <v>251</v>
      </c>
      <c t="s" s="136" r="E11855">
        <v>15440</v>
      </c>
      <c s="150" r="F11855"/>
    </row>
    <row r="11856">
      <c s="113" r="A11856">
        <v>225035000463</v>
      </c>
      <c t="s" s="136" r="B11856">
        <v>7053</v>
      </c>
      <c t="s" s="136" r="C11856">
        <v>251</v>
      </c>
      <c t="s" s="136" r="D11856">
        <v>251</v>
      </c>
      <c t="s" s="136" r="E11856">
        <v>15441</v>
      </c>
      <c s="150" r="F11856"/>
    </row>
    <row r="11857">
      <c s="113" r="A11857">
        <v>225035000315</v>
      </c>
      <c t="s" s="136" r="B11857">
        <v>7053</v>
      </c>
      <c t="s" s="136" r="C11857">
        <v>251</v>
      </c>
      <c t="s" s="136" r="D11857">
        <v>251</v>
      </c>
      <c t="s" s="136" r="E11857">
        <v>15442</v>
      </c>
      <c s="150" r="F11857"/>
    </row>
    <row r="11858">
      <c s="113" r="A11858">
        <v>225035000323</v>
      </c>
      <c t="s" s="136" r="B11858">
        <v>7053</v>
      </c>
      <c t="s" s="136" r="C11858">
        <v>251</v>
      </c>
      <c t="s" s="136" r="D11858">
        <v>251</v>
      </c>
      <c t="s" s="136" r="E11858">
        <v>15443</v>
      </c>
      <c s="150" r="F11858"/>
    </row>
    <row r="11859">
      <c s="113" r="A11859">
        <v>225035000340</v>
      </c>
      <c t="s" s="136" r="B11859">
        <v>7053</v>
      </c>
      <c t="s" s="136" r="C11859">
        <v>251</v>
      </c>
      <c t="s" s="136" r="D11859">
        <v>251</v>
      </c>
      <c t="s" s="136" r="E11859">
        <v>15444</v>
      </c>
      <c s="150" r="F11859"/>
    </row>
    <row r="11860">
      <c s="113" r="A11860">
        <v>225035000358</v>
      </c>
      <c t="s" s="136" r="B11860">
        <v>7053</v>
      </c>
      <c t="s" s="136" r="C11860">
        <v>251</v>
      </c>
      <c t="s" s="136" r="D11860">
        <v>251</v>
      </c>
      <c t="s" s="136" r="E11860">
        <v>15445</v>
      </c>
      <c s="150" r="F11860"/>
    </row>
    <row r="11861">
      <c s="113" r="A11861">
        <v>225035000366</v>
      </c>
      <c t="s" s="136" r="B11861">
        <v>7053</v>
      </c>
      <c t="s" s="136" r="C11861">
        <v>251</v>
      </c>
      <c t="s" s="136" r="D11861">
        <v>251</v>
      </c>
      <c t="s" s="136" r="E11861">
        <v>15446</v>
      </c>
      <c s="150" r="F11861"/>
    </row>
    <row r="11862">
      <c s="113" r="A11862">
        <v>225035000382</v>
      </c>
      <c t="s" s="136" r="B11862">
        <v>7053</v>
      </c>
      <c t="s" s="136" r="C11862">
        <v>251</v>
      </c>
      <c t="s" s="136" r="D11862">
        <v>251</v>
      </c>
      <c t="s" s="136" r="E11862">
        <v>7162</v>
      </c>
      <c s="150" r="F11862"/>
    </row>
    <row r="11863">
      <c s="113" r="A11863">
        <v>225035000455</v>
      </c>
      <c t="s" s="136" r="B11863">
        <v>7053</v>
      </c>
      <c t="s" s="136" r="C11863">
        <v>251</v>
      </c>
      <c t="s" s="136" r="D11863">
        <v>251</v>
      </c>
      <c t="s" s="136" r="E11863">
        <v>7073</v>
      </c>
      <c s="150" r="F11863"/>
    </row>
    <row r="11864">
      <c s="113" r="A11864">
        <v>225040000331</v>
      </c>
      <c t="s" s="136" r="B11864">
        <v>7062</v>
      </c>
      <c t="s" s="136" r="C11864">
        <v>251</v>
      </c>
      <c t="s" s="136" r="D11864">
        <v>251</v>
      </c>
      <c t="s" s="136" r="E11864">
        <v>6302</v>
      </c>
      <c s="150" r="F11864"/>
    </row>
    <row r="11865">
      <c s="113" r="A11865">
        <v>225040000340</v>
      </c>
      <c t="s" s="136" r="B11865">
        <v>7062</v>
      </c>
      <c t="s" s="136" r="C11865">
        <v>251</v>
      </c>
      <c t="s" s="136" r="D11865">
        <v>251</v>
      </c>
      <c t="s" s="136" r="E11865">
        <v>15447</v>
      </c>
      <c s="150" r="F11865"/>
    </row>
    <row r="11866">
      <c s="113" r="A11866">
        <v>225040000358</v>
      </c>
      <c t="s" s="136" r="B11866">
        <v>7062</v>
      </c>
      <c t="s" s="136" r="C11866">
        <v>251</v>
      </c>
      <c t="s" s="136" r="D11866">
        <v>251</v>
      </c>
      <c t="s" s="136" r="E11866">
        <v>15448</v>
      </c>
      <c s="150" r="F11866"/>
    </row>
    <row r="11867">
      <c s="113" r="A11867">
        <v>225040000480</v>
      </c>
      <c t="s" s="136" r="B11867">
        <v>7062</v>
      </c>
      <c t="s" s="136" r="C11867">
        <v>251</v>
      </c>
      <c t="s" s="136" r="D11867">
        <v>251</v>
      </c>
      <c t="s" s="136" r="E11867">
        <v>7608</v>
      </c>
      <c s="150" r="F11867"/>
    </row>
    <row r="11868">
      <c s="113" r="A11868">
        <v>225040000595</v>
      </c>
      <c t="s" s="136" r="B11868">
        <v>7062</v>
      </c>
      <c t="s" s="136" r="C11868">
        <v>251</v>
      </c>
      <c t="s" s="136" r="D11868">
        <v>251</v>
      </c>
      <c t="s" s="136" r="E11868">
        <v>15449</v>
      </c>
      <c s="150" r="F11868"/>
    </row>
    <row r="11869">
      <c s="113" r="A11869">
        <v>225040000714</v>
      </c>
      <c t="s" s="136" r="B11869">
        <v>7062</v>
      </c>
      <c t="s" s="136" r="C11869">
        <v>251</v>
      </c>
      <c t="s" s="136" r="D11869">
        <v>251</v>
      </c>
      <c t="s" s="136" r="E11869">
        <v>15450</v>
      </c>
      <c s="150" r="F11869"/>
    </row>
    <row r="11870">
      <c s="113" r="A11870">
        <v>425040000730</v>
      </c>
      <c t="s" s="136" r="B11870">
        <v>7062</v>
      </c>
      <c t="s" s="136" r="C11870">
        <v>251</v>
      </c>
      <c t="s" s="136" r="D11870">
        <v>251</v>
      </c>
      <c t="s" s="136" r="E11870">
        <v>15451</v>
      </c>
      <c s="150" r="F11870"/>
    </row>
    <row r="11871">
      <c s="113" r="A11871">
        <v>225040000145</v>
      </c>
      <c t="s" s="136" r="B11871">
        <v>7062</v>
      </c>
      <c t="s" s="136" r="C11871">
        <v>251</v>
      </c>
      <c t="s" s="136" r="D11871">
        <v>251</v>
      </c>
      <c t="s" s="136" r="E11871">
        <v>15452</v>
      </c>
      <c s="150" r="F11871"/>
    </row>
    <row r="11872">
      <c s="113" r="A11872">
        <v>225040000153</v>
      </c>
      <c t="s" s="136" r="B11872">
        <v>7062</v>
      </c>
      <c t="s" s="136" r="C11872">
        <v>251</v>
      </c>
      <c t="s" s="136" r="D11872">
        <v>251</v>
      </c>
      <c t="s" s="136" r="E11872">
        <v>15453</v>
      </c>
      <c s="150" r="F11872"/>
    </row>
    <row r="11873">
      <c s="113" r="A11873">
        <v>225040000161</v>
      </c>
      <c t="s" s="136" r="B11873">
        <v>7062</v>
      </c>
      <c t="s" s="136" r="C11873">
        <v>251</v>
      </c>
      <c t="s" s="136" r="D11873">
        <v>251</v>
      </c>
      <c t="s" s="136" r="E11873">
        <v>15454</v>
      </c>
      <c s="150" r="F11873"/>
    </row>
    <row r="11874">
      <c s="113" r="A11874">
        <v>225040000188</v>
      </c>
      <c t="s" s="136" r="B11874">
        <v>7062</v>
      </c>
      <c t="s" s="136" r="C11874">
        <v>251</v>
      </c>
      <c t="s" s="136" r="D11874">
        <v>251</v>
      </c>
      <c t="s" s="136" r="E11874">
        <v>15455</v>
      </c>
      <c s="150" r="F11874"/>
    </row>
    <row r="11875">
      <c s="113" r="A11875">
        <v>225040000196</v>
      </c>
      <c t="s" s="136" r="B11875">
        <v>7062</v>
      </c>
      <c t="s" s="136" r="C11875">
        <v>251</v>
      </c>
      <c t="s" s="136" r="D11875">
        <v>251</v>
      </c>
      <c t="s" s="136" r="E11875">
        <v>15456</v>
      </c>
      <c s="150" r="F11875"/>
    </row>
    <row r="11876">
      <c s="113" r="A11876">
        <v>225040000200</v>
      </c>
      <c t="s" s="136" r="B11876">
        <v>7062</v>
      </c>
      <c t="s" s="136" r="C11876">
        <v>251</v>
      </c>
      <c t="s" s="136" r="D11876">
        <v>251</v>
      </c>
      <c t="s" s="136" r="E11876">
        <v>15457</v>
      </c>
      <c s="150" r="F11876"/>
    </row>
    <row r="11877">
      <c s="113" r="A11877">
        <v>225040000323</v>
      </c>
      <c t="s" s="136" r="B11877">
        <v>7062</v>
      </c>
      <c t="s" s="136" r="C11877">
        <v>251</v>
      </c>
      <c t="s" s="136" r="D11877">
        <v>251</v>
      </c>
      <c t="s" s="136" r="E11877">
        <v>15458</v>
      </c>
      <c s="150" r="F11877"/>
    </row>
    <row r="11878">
      <c s="113" r="A11878">
        <v>225040000692</v>
      </c>
      <c t="s" s="136" r="B11878">
        <v>7062</v>
      </c>
      <c t="s" s="136" r="C11878">
        <v>251</v>
      </c>
      <c t="s" s="136" r="D11878">
        <v>251</v>
      </c>
      <c t="s" s="136" r="E11878">
        <v>15459</v>
      </c>
      <c s="150" r="F11878"/>
    </row>
    <row r="11879">
      <c s="113" r="A11879">
        <v>225053000063</v>
      </c>
      <c t="s" s="136" r="B11879">
        <v>15460</v>
      </c>
      <c t="s" s="136" r="C11879">
        <v>251</v>
      </c>
      <c t="s" s="136" r="D11879">
        <v>251</v>
      </c>
      <c t="s" s="136" r="E11879">
        <v>15461</v>
      </c>
      <c s="150" r="F11879"/>
    </row>
    <row r="11880">
      <c s="113" r="A11880">
        <v>225053000080</v>
      </c>
      <c t="s" s="136" r="B11880">
        <v>15460</v>
      </c>
      <c t="s" s="136" r="C11880">
        <v>251</v>
      </c>
      <c t="s" s="136" r="D11880">
        <v>251</v>
      </c>
      <c t="s" s="136" r="E11880">
        <v>15462</v>
      </c>
      <c s="150" r="F11880"/>
    </row>
    <row r="11881">
      <c s="113" r="A11881">
        <v>225053000161</v>
      </c>
      <c t="s" s="136" r="B11881">
        <v>15460</v>
      </c>
      <c t="s" s="136" r="C11881">
        <v>251</v>
      </c>
      <c t="s" s="136" r="D11881">
        <v>251</v>
      </c>
      <c t="s" s="136" r="E11881">
        <v>15463</v>
      </c>
      <c s="150" r="F11881"/>
    </row>
    <row r="11882">
      <c s="113" r="A11882">
        <v>225053000179</v>
      </c>
      <c t="s" s="136" r="B11882">
        <v>15460</v>
      </c>
      <c t="s" s="136" r="C11882">
        <v>251</v>
      </c>
      <c t="s" s="136" r="D11882">
        <v>251</v>
      </c>
      <c t="s" s="136" r="E11882">
        <v>15464</v>
      </c>
      <c s="150" r="F11882"/>
    </row>
    <row r="11883">
      <c s="113" r="A11883">
        <v>225053000187</v>
      </c>
      <c t="s" s="136" r="B11883">
        <v>15460</v>
      </c>
      <c t="s" s="136" r="C11883">
        <v>251</v>
      </c>
      <c t="s" s="136" r="D11883">
        <v>251</v>
      </c>
      <c t="s" s="136" r="E11883">
        <v>15465</v>
      </c>
      <c s="150" r="F11883"/>
    </row>
    <row r="11884">
      <c s="113" r="A11884">
        <v>225053000250</v>
      </c>
      <c t="s" s="136" r="B11884">
        <v>15460</v>
      </c>
      <c t="s" s="136" r="C11884">
        <v>251</v>
      </c>
      <c t="s" s="136" r="D11884">
        <v>251</v>
      </c>
      <c t="s" s="136" r="E11884">
        <v>15466</v>
      </c>
      <c s="150" r="F11884"/>
    </row>
    <row r="11885">
      <c s="113" r="A11885">
        <v>225099000017</v>
      </c>
      <c t="s" s="136" r="B11885">
        <v>7101</v>
      </c>
      <c t="s" s="136" r="C11885">
        <v>251</v>
      </c>
      <c t="s" s="136" r="D11885">
        <v>251</v>
      </c>
      <c t="s" s="136" r="E11885">
        <v>7327</v>
      </c>
      <c s="150" r="F11885"/>
    </row>
    <row r="11886">
      <c s="113" r="A11886">
        <v>225099000041</v>
      </c>
      <c t="s" s="136" r="B11886">
        <v>7101</v>
      </c>
      <c t="s" s="136" r="C11886">
        <v>251</v>
      </c>
      <c t="s" s="136" r="D11886">
        <v>251</v>
      </c>
      <c t="s" s="136" r="E11886">
        <v>15467</v>
      </c>
      <c s="150" r="F11886"/>
    </row>
    <row r="11887">
      <c s="113" r="A11887">
        <v>225099000076</v>
      </c>
      <c t="s" s="136" r="B11887">
        <v>7101</v>
      </c>
      <c t="s" s="136" r="C11887">
        <v>251</v>
      </c>
      <c t="s" s="136" r="D11887">
        <v>251</v>
      </c>
      <c t="s" s="136" r="E11887">
        <v>15468</v>
      </c>
      <c s="150" r="F11887"/>
    </row>
    <row r="11888">
      <c s="113" r="A11888">
        <v>225099000092</v>
      </c>
      <c t="s" s="136" r="B11888">
        <v>7101</v>
      </c>
      <c t="s" s="136" r="C11888">
        <v>251</v>
      </c>
      <c t="s" s="136" r="D11888">
        <v>251</v>
      </c>
      <c t="s" s="136" r="E11888">
        <v>7072</v>
      </c>
      <c s="150" r="F11888"/>
    </row>
    <row r="11889">
      <c s="113" r="A11889">
        <v>225099000157</v>
      </c>
      <c t="s" s="136" r="B11889">
        <v>7101</v>
      </c>
      <c t="s" s="136" r="C11889">
        <v>251</v>
      </c>
      <c t="s" s="136" r="D11889">
        <v>251</v>
      </c>
      <c t="s" s="136" r="E11889">
        <v>15469</v>
      </c>
      <c s="150" r="F11889"/>
    </row>
    <row r="11890">
      <c s="113" r="A11890">
        <v>225040000170</v>
      </c>
      <c t="s" s="136" r="B11890">
        <v>15470</v>
      </c>
      <c t="s" s="136" r="C11890">
        <v>251</v>
      </c>
      <c t="s" s="136" r="D11890">
        <v>251</v>
      </c>
      <c t="s" s="136" r="E11890">
        <v>7697</v>
      </c>
      <c s="150" r="F11890"/>
    </row>
    <row r="11891">
      <c s="113" r="A11891">
        <v>225123000015</v>
      </c>
      <c t="s" s="136" r="B11891">
        <v>15470</v>
      </c>
      <c t="s" s="136" r="C11891">
        <v>251</v>
      </c>
      <c t="s" s="136" r="D11891">
        <v>251</v>
      </c>
      <c t="s" s="136" r="E11891">
        <v>15471</v>
      </c>
      <c s="150" r="F11891"/>
    </row>
    <row r="11892">
      <c s="113" r="A11892">
        <v>225123000040</v>
      </c>
      <c t="s" s="136" r="B11892">
        <v>15470</v>
      </c>
      <c t="s" s="136" r="C11892">
        <v>251</v>
      </c>
      <c t="s" s="136" r="D11892">
        <v>251</v>
      </c>
      <c t="s" s="136" r="E11892">
        <v>15472</v>
      </c>
      <c s="150" r="F11892"/>
    </row>
    <row r="11893">
      <c s="113" r="A11893">
        <v>225123000074</v>
      </c>
      <c t="s" s="136" r="B11893">
        <v>15470</v>
      </c>
      <c t="s" s="136" r="C11893">
        <v>251</v>
      </c>
      <c t="s" s="136" r="D11893">
        <v>251</v>
      </c>
      <c t="s" s="136" r="E11893">
        <v>15473</v>
      </c>
      <c s="150" r="F11893"/>
    </row>
    <row r="11894">
      <c s="113" r="A11894">
        <v>225123000236</v>
      </c>
      <c t="s" s="136" r="B11894">
        <v>15470</v>
      </c>
      <c t="s" s="136" r="C11894">
        <v>251</v>
      </c>
      <c t="s" s="136" r="D11894">
        <v>251</v>
      </c>
      <c t="s" s="136" r="E11894">
        <v>7327</v>
      </c>
      <c s="150" r="F11894"/>
    </row>
    <row r="11895">
      <c s="50" r="A11895">
        <v>225126048094</v>
      </c>
      <c t="s" s="103" r="B11895">
        <v>15474</v>
      </c>
      <c t="s" s="103" r="C11895">
        <v>4891</v>
      </c>
      <c t="s" s="103" r="D11895">
        <v>251</v>
      </c>
      <c t="s" s="103" r="E11895">
        <v>15475</v>
      </c>
      <c s="150" r="F11895"/>
    </row>
    <row r="11896">
      <c s="113" r="A11896">
        <v>225148000401</v>
      </c>
      <c t="s" s="136" r="B11896">
        <v>7131</v>
      </c>
      <c t="s" s="136" r="C11896">
        <v>251</v>
      </c>
      <c t="s" s="136" r="D11896">
        <v>251</v>
      </c>
      <c t="s" s="136" r="E11896">
        <v>15476</v>
      </c>
      <c s="150" r="F11896"/>
    </row>
    <row r="11897">
      <c s="113" r="A11897">
        <v>225148000427</v>
      </c>
      <c t="s" s="136" r="B11897">
        <v>7131</v>
      </c>
      <c t="s" s="136" r="C11897">
        <v>251</v>
      </c>
      <c t="s" s="136" r="D11897">
        <v>251</v>
      </c>
      <c t="s" s="136" r="E11897">
        <v>15477</v>
      </c>
      <c s="150" r="F11897"/>
    </row>
    <row r="11898">
      <c s="113" r="A11898">
        <v>225148000435</v>
      </c>
      <c t="s" s="136" r="B11898">
        <v>7131</v>
      </c>
      <c t="s" s="136" r="C11898">
        <v>251</v>
      </c>
      <c t="s" s="136" r="D11898">
        <v>251</v>
      </c>
      <c t="s" s="136" r="E11898">
        <v>15478</v>
      </c>
      <c s="150" r="F11898"/>
    </row>
    <row r="11899">
      <c s="113" r="A11899">
        <v>225148000541</v>
      </c>
      <c t="s" s="136" r="B11899">
        <v>7131</v>
      </c>
      <c t="s" s="136" r="C11899">
        <v>251</v>
      </c>
      <c t="s" s="136" r="D11899">
        <v>251</v>
      </c>
      <c t="s" s="136" r="E11899">
        <v>15479</v>
      </c>
      <c s="150" r="F11899"/>
    </row>
    <row r="11900">
      <c s="113" r="A11900">
        <v>225148000613</v>
      </c>
      <c t="s" s="136" r="B11900">
        <v>7131</v>
      </c>
      <c t="s" s="136" r="C11900">
        <v>251</v>
      </c>
      <c t="s" s="136" r="D11900">
        <v>251</v>
      </c>
      <c t="s" s="136" r="E11900">
        <v>15480</v>
      </c>
      <c s="150" r="F11900"/>
    </row>
    <row r="11901">
      <c s="113" r="A11901">
        <v>225148000729</v>
      </c>
      <c t="s" s="136" r="B11901">
        <v>7131</v>
      </c>
      <c t="s" s="136" r="C11901">
        <v>251</v>
      </c>
      <c t="s" s="136" r="D11901">
        <v>251</v>
      </c>
      <c t="s" s="136" r="E11901">
        <v>15481</v>
      </c>
      <c s="150" r="F11901"/>
    </row>
    <row r="11902">
      <c s="113" r="A11902">
        <v>225148001041</v>
      </c>
      <c t="s" s="136" r="B11902">
        <v>7131</v>
      </c>
      <c t="s" s="136" r="C11902">
        <v>251</v>
      </c>
      <c t="s" s="136" r="D11902">
        <v>251</v>
      </c>
      <c t="s" s="136" r="E11902">
        <v>15482</v>
      </c>
      <c s="150" r="F11902"/>
    </row>
    <row r="11903">
      <c s="113" r="A11903">
        <v>225148001121</v>
      </c>
      <c t="s" s="136" r="B11903">
        <v>7131</v>
      </c>
      <c t="s" s="136" r="C11903">
        <v>251</v>
      </c>
      <c t="s" s="136" r="D11903">
        <v>251</v>
      </c>
      <c t="s" s="136" r="E11903">
        <v>15483</v>
      </c>
      <c s="150" r="F11903"/>
    </row>
    <row r="11904">
      <c s="50" r="A11904">
        <v>225148000664</v>
      </c>
      <c t="s" s="103" r="B11904">
        <v>15484</v>
      </c>
      <c t="s" s="103" r="C11904">
        <v>4891</v>
      </c>
      <c t="s" s="103" r="D11904">
        <v>251</v>
      </c>
      <c t="s" s="103" r="E11904">
        <v>15485</v>
      </c>
      <c s="150" r="F11904"/>
    </row>
    <row r="11905">
      <c s="113" r="A11905">
        <v>225151000098</v>
      </c>
      <c t="s" s="136" r="B11905">
        <v>7152</v>
      </c>
      <c t="s" s="136" r="C11905">
        <v>251</v>
      </c>
      <c t="s" s="136" r="D11905">
        <v>251</v>
      </c>
      <c t="s" s="136" r="E11905">
        <v>15486</v>
      </c>
      <c s="150" r="F11905"/>
    </row>
    <row r="11906">
      <c s="113" r="A11906">
        <v>225151000152</v>
      </c>
      <c t="s" s="136" r="B11906">
        <v>7152</v>
      </c>
      <c t="s" s="136" r="C11906">
        <v>251</v>
      </c>
      <c t="s" s="136" r="D11906">
        <v>251</v>
      </c>
      <c t="s" s="136" r="E11906">
        <v>15487</v>
      </c>
      <c s="150" r="F11906"/>
    </row>
    <row r="11907">
      <c s="113" r="A11907">
        <v>225151000161</v>
      </c>
      <c t="s" s="136" r="B11907">
        <v>7152</v>
      </c>
      <c t="s" s="136" r="C11907">
        <v>251</v>
      </c>
      <c t="s" s="136" r="D11907">
        <v>251</v>
      </c>
      <c t="s" s="136" r="E11907">
        <v>15488</v>
      </c>
      <c s="150" r="F11907"/>
    </row>
    <row r="11908">
      <c s="113" r="A11908">
        <v>225151000012</v>
      </c>
      <c t="s" s="136" r="B11908">
        <v>7152</v>
      </c>
      <c t="s" s="136" r="C11908">
        <v>251</v>
      </c>
      <c t="s" s="136" r="D11908">
        <v>251</v>
      </c>
      <c t="s" s="136" r="E11908">
        <v>15489</v>
      </c>
      <c s="150" r="F11908"/>
    </row>
    <row r="11909">
      <c s="113" r="A11909">
        <v>225151000021</v>
      </c>
      <c t="s" s="136" r="B11909">
        <v>7152</v>
      </c>
      <c t="s" s="136" r="C11909">
        <v>251</v>
      </c>
      <c t="s" s="136" r="D11909">
        <v>251</v>
      </c>
      <c t="s" s="136" r="E11909">
        <v>7045</v>
      </c>
      <c s="150" r="F11909"/>
    </row>
    <row r="11910">
      <c s="113" r="A11910">
        <v>225151000101</v>
      </c>
      <c t="s" s="136" r="B11910">
        <v>7152</v>
      </c>
      <c t="s" s="136" r="C11910">
        <v>251</v>
      </c>
      <c t="s" s="136" r="D11910">
        <v>251</v>
      </c>
      <c t="s" s="136" r="E11910">
        <v>15490</v>
      </c>
      <c s="150" r="F11910"/>
    </row>
    <row r="11911">
      <c s="113" r="A11911">
        <v>225151000187</v>
      </c>
      <c t="s" s="136" r="B11911">
        <v>7152</v>
      </c>
      <c t="s" s="136" r="C11911">
        <v>251</v>
      </c>
      <c t="s" s="136" r="D11911">
        <v>251</v>
      </c>
      <c t="s" s="136" r="E11911">
        <v>15491</v>
      </c>
      <c s="150" r="F11911"/>
    </row>
    <row r="11912">
      <c s="113" r="A11912">
        <v>225151000195</v>
      </c>
      <c t="s" s="136" r="B11912">
        <v>7152</v>
      </c>
      <c t="s" s="136" r="C11912">
        <v>251</v>
      </c>
      <c t="s" s="136" r="D11912">
        <v>251</v>
      </c>
      <c t="s" s="136" r="E11912">
        <v>15492</v>
      </c>
      <c s="150" r="F11912"/>
    </row>
    <row r="11913">
      <c s="113" r="A11913">
        <v>225151000217</v>
      </c>
      <c t="s" s="136" r="B11913">
        <v>7152</v>
      </c>
      <c t="s" s="136" r="C11913">
        <v>251</v>
      </c>
      <c t="s" s="136" r="D11913">
        <v>251</v>
      </c>
      <c t="s" s="136" r="E11913">
        <v>15493</v>
      </c>
      <c s="150" r="F11913"/>
    </row>
    <row r="11914">
      <c s="113" r="A11914">
        <v>225151000241</v>
      </c>
      <c t="s" s="136" r="B11914">
        <v>7152</v>
      </c>
      <c t="s" s="136" r="C11914">
        <v>251</v>
      </c>
      <c t="s" s="136" r="D11914">
        <v>251</v>
      </c>
      <c t="s" s="136" r="E11914">
        <v>9961</v>
      </c>
      <c s="150" r="F11914"/>
    </row>
    <row r="11915">
      <c s="113" r="A11915">
        <v>225151000276</v>
      </c>
      <c t="s" s="136" r="B11915">
        <v>7152</v>
      </c>
      <c t="s" s="136" r="C11915">
        <v>251</v>
      </c>
      <c t="s" s="136" r="D11915">
        <v>251</v>
      </c>
      <c t="s" s="136" r="E11915">
        <v>7821</v>
      </c>
      <c s="150" r="F11915"/>
    </row>
    <row r="11916">
      <c s="113" r="A11916">
        <v>225151000349</v>
      </c>
      <c t="s" s="136" r="B11916">
        <v>7152</v>
      </c>
      <c t="s" s="136" r="C11916">
        <v>251</v>
      </c>
      <c t="s" s="136" r="D11916">
        <v>251</v>
      </c>
      <c t="s" s="136" r="E11916">
        <v>7927</v>
      </c>
      <c s="150" r="F11916"/>
    </row>
    <row r="11917">
      <c s="113" r="A11917">
        <v>225151000454</v>
      </c>
      <c t="s" s="136" r="B11917">
        <v>7152</v>
      </c>
      <c t="s" s="136" r="C11917">
        <v>251</v>
      </c>
      <c t="s" s="136" r="D11917">
        <v>251</v>
      </c>
      <c t="s" s="136" r="E11917">
        <v>7632</v>
      </c>
      <c s="150" r="F11917"/>
    </row>
    <row r="11918">
      <c s="113" r="A11918">
        <v>225151000594</v>
      </c>
      <c t="s" s="136" r="B11918">
        <v>7152</v>
      </c>
      <c t="s" s="136" r="C11918">
        <v>251</v>
      </c>
      <c t="s" s="136" r="D11918">
        <v>251</v>
      </c>
      <c t="s" s="136" r="E11918">
        <v>15494</v>
      </c>
      <c s="150" r="F11918"/>
    </row>
    <row r="11919">
      <c s="113" r="A11919">
        <v>225151000039</v>
      </c>
      <c t="s" s="136" r="B11919">
        <v>7152</v>
      </c>
      <c t="s" s="136" r="C11919">
        <v>251</v>
      </c>
      <c t="s" s="136" r="D11919">
        <v>251</v>
      </c>
      <c t="s" s="136" r="E11919">
        <v>15495</v>
      </c>
      <c s="150" r="F11919"/>
    </row>
    <row r="11920">
      <c s="113" r="A11920">
        <v>225151000047</v>
      </c>
      <c t="s" s="136" r="B11920">
        <v>7152</v>
      </c>
      <c t="s" s="136" r="C11920">
        <v>251</v>
      </c>
      <c t="s" s="136" r="D11920">
        <v>251</v>
      </c>
      <c t="s" s="136" r="E11920">
        <v>15496</v>
      </c>
      <c s="150" r="F11920"/>
    </row>
    <row r="11921">
      <c s="113" r="A11921">
        <v>225151000071</v>
      </c>
      <c t="s" s="136" r="B11921">
        <v>7152</v>
      </c>
      <c t="s" s="136" r="C11921">
        <v>251</v>
      </c>
      <c t="s" s="136" r="D11921">
        <v>251</v>
      </c>
      <c t="s" s="136" r="E11921">
        <v>15497</v>
      </c>
      <c s="150" r="F11921"/>
    </row>
    <row r="11922">
      <c s="113" r="A11922">
        <v>225151000225</v>
      </c>
      <c t="s" s="136" r="B11922">
        <v>7152</v>
      </c>
      <c t="s" s="136" r="C11922">
        <v>251</v>
      </c>
      <c t="s" s="136" r="D11922">
        <v>251</v>
      </c>
      <c t="s" s="136" r="E11922">
        <v>13225</v>
      </c>
      <c s="150" r="F11922"/>
    </row>
    <row r="11923">
      <c s="113" r="A11923">
        <v>225151000381</v>
      </c>
      <c t="s" s="136" r="B11923">
        <v>7152</v>
      </c>
      <c t="s" s="136" r="C11923">
        <v>251</v>
      </c>
      <c t="s" s="136" r="D11923">
        <v>251</v>
      </c>
      <c t="s" s="136" r="E11923">
        <v>15498</v>
      </c>
      <c s="150" r="F11923"/>
    </row>
    <row r="11924">
      <c s="113" r="A11924">
        <v>225151000411</v>
      </c>
      <c t="s" s="136" r="B11924">
        <v>7152</v>
      </c>
      <c t="s" s="136" r="C11924">
        <v>251</v>
      </c>
      <c t="s" s="136" r="D11924">
        <v>251</v>
      </c>
      <c t="s" s="136" r="E11924">
        <v>15499</v>
      </c>
      <c s="150" r="F11924"/>
    </row>
    <row r="11925">
      <c s="113" r="A11925">
        <v>225151000551</v>
      </c>
      <c t="s" s="136" r="B11925">
        <v>7152</v>
      </c>
      <c t="s" s="136" r="C11925">
        <v>251</v>
      </c>
      <c t="s" s="136" r="D11925">
        <v>251</v>
      </c>
      <c t="s" s="136" r="E11925">
        <v>15500</v>
      </c>
      <c s="150" r="F11925"/>
    </row>
    <row r="11926">
      <c s="113" r="A11926">
        <v>225178000057</v>
      </c>
      <c t="s" s="136" r="B11926">
        <v>7188</v>
      </c>
      <c t="s" s="136" r="C11926">
        <v>251</v>
      </c>
      <c t="s" s="136" r="D11926">
        <v>251</v>
      </c>
      <c t="s" s="136" r="E11926">
        <v>15501</v>
      </c>
      <c s="150" r="F11926"/>
    </row>
    <row r="11927">
      <c s="113" r="A11927">
        <v>225178000081</v>
      </c>
      <c t="s" s="136" r="B11927">
        <v>7188</v>
      </c>
      <c t="s" s="136" r="C11927">
        <v>251</v>
      </c>
      <c t="s" s="136" r="D11927">
        <v>251</v>
      </c>
      <c t="s" s="136" r="E11927">
        <v>15502</v>
      </c>
      <c s="150" r="F11927"/>
    </row>
    <row r="11928">
      <c s="113" r="A11928">
        <v>225178000090</v>
      </c>
      <c t="s" s="136" r="B11928">
        <v>7188</v>
      </c>
      <c t="s" s="136" r="C11928">
        <v>251</v>
      </c>
      <c t="s" s="136" r="D11928">
        <v>251</v>
      </c>
      <c t="s" s="136" r="E11928">
        <v>15503</v>
      </c>
      <c s="150" r="F11928"/>
    </row>
    <row r="11929">
      <c s="113" r="A11929">
        <v>225178000367</v>
      </c>
      <c t="s" s="136" r="B11929">
        <v>7188</v>
      </c>
      <c t="s" s="136" r="C11929">
        <v>251</v>
      </c>
      <c t="s" s="136" r="D11929">
        <v>251</v>
      </c>
      <c t="s" s="136" r="E11929">
        <v>15504</v>
      </c>
      <c s="150" r="F11929"/>
    </row>
    <row r="11930">
      <c s="113" r="A11930">
        <v>225178000375</v>
      </c>
      <c t="s" s="136" r="B11930">
        <v>7188</v>
      </c>
      <c t="s" s="136" r="C11930">
        <v>251</v>
      </c>
      <c t="s" s="136" r="D11930">
        <v>251</v>
      </c>
      <c t="s" s="136" r="E11930">
        <v>2997</v>
      </c>
      <c s="150" r="F11930"/>
    </row>
    <row r="11931">
      <c s="113" r="A11931">
        <v>225181000076</v>
      </c>
      <c t="s" s="136" r="B11931">
        <v>7197</v>
      </c>
      <c t="s" s="136" r="C11931">
        <v>251</v>
      </c>
      <c t="s" s="136" r="D11931">
        <v>251</v>
      </c>
      <c t="s" s="136" r="E11931">
        <v>15505</v>
      </c>
      <c s="150" r="F11931"/>
    </row>
    <row r="11932">
      <c s="113" r="A11932">
        <v>225181000131</v>
      </c>
      <c t="s" s="136" r="B11932">
        <v>7197</v>
      </c>
      <c t="s" s="136" r="C11932">
        <v>251</v>
      </c>
      <c t="s" s="136" r="D11932">
        <v>251</v>
      </c>
      <c t="s" s="136" r="E11932">
        <v>15506</v>
      </c>
      <c s="150" r="F11932"/>
    </row>
    <row r="11933">
      <c s="113" r="A11933">
        <v>225181000149</v>
      </c>
      <c t="s" s="136" r="B11933">
        <v>7197</v>
      </c>
      <c t="s" s="136" r="C11933">
        <v>251</v>
      </c>
      <c t="s" s="136" r="D11933">
        <v>251</v>
      </c>
      <c t="s" s="136" r="E11933">
        <v>15507</v>
      </c>
      <c s="150" r="F11933"/>
    </row>
    <row r="11934">
      <c s="113" r="A11934">
        <v>225181000181</v>
      </c>
      <c t="s" s="136" r="B11934">
        <v>7197</v>
      </c>
      <c t="s" s="136" r="C11934">
        <v>251</v>
      </c>
      <c t="s" s="136" r="D11934">
        <v>251</v>
      </c>
      <c t="s" s="136" r="E11934">
        <v>15508</v>
      </c>
      <c s="150" r="F11934"/>
    </row>
    <row r="11935">
      <c s="113" r="A11935">
        <v>225181000238</v>
      </c>
      <c t="s" s="136" r="B11935">
        <v>7197</v>
      </c>
      <c t="s" s="136" r="C11935">
        <v>251</v>
      </c>
      <c t="s" s="136" r="D11935">
        <v>251</v>
      </c>
      <c t="s" s="136" r="E11935">
        <v>15509</v>
      </c>
      <c s="150" r="F11935"/>
    </row>
    <row r="11936">
      <c s="113" r="A11936">
        <v>225181000246</v>
      </c>
      <c t="s" s="136" r="B11936">
        <v>7197</v>
      </c>
      <c t="s" s="136" r="C11936">
        <v>251</v>
      </c>
      <c t="s" s="136" r="D11936">
        <v>251</v>
      </c>
      <c t="s" s="136" r="E11936">
        <v>15510</v>
      </c>
      <c s="150" r="F11936"/>
    </row>
    <row r="11937">
      <c s="113" r="A11937">
        <v>225181000262</v>
      </c>
      <c t="s" s="136" r="B11937">
        <v>7197</v>
      </c>
      <c t="s" s="136" r="C11937">
        <v>251</v>
      </c>
      <c t="s" s="136" r="D11937">
        <v>251</v>
      </c>
      <c t="s" s="136" r="E11937">
        <v>15511</v>
      </c>
      <c s="150" r="F11937"/>
    </row>
    <row r="11938">
      <c s="113" r="A11938">
        <v>225181000360</v>
      </c>
      <c t="s" s="136" r="B11938">
        <v>7197</v>
      </c>
      <c t="s" s="136" r="C11938">
        <v>251</v>
      </c>
      <c t="s" s="136" r="D11938">
        <v>251</v>
      </c>
      <c t="s" s="136" r="E11938">
        <v>15512</v>
      </c>
      <c s="150" r="F11938"/>
    </row>
    <row r="11939">
      <c s="113" r="A11939">
        <v>225181000424</v>
      </c>
      <c t="s" s="136" r="B11939">
        <v>7197</v>
      </c>
      <c t="s" s="136" r="C11939">
        <v>251</v>
      </c>
      <c t="s" s="136" r="D11939">
        <v>251</v>
      </c>
      <c t="s" s="136" r="E11939">
        <v>15513</v>
      </c>
      <c s="150" r="F11939"/>
    </row>
    <row r="11940">
      <c s="113" r="A11940">
        <v>225181000467</v>
      </c>
      <c t="s" s="136" r="B11940">
        <v>7197</v>
      </c>
      <c t="s" s="136" r="C11940">
        <v>251</v>
      </c>
      <c t="s" s="136" r="D11940">
        <v>251</v>
      </c>
      <c t="s" s="136" r="E11940">
        <v>15514</v>
      </c>
      <c s="150" r="F11940"/>
    </row>
    <row r="11941">
      <c s="113" r="A11941">
        <v>225181000475</v>
      </c>
      <c t="s" s="136" r="B11941">
        <v>7197</v>
      </c>
      <c t="s" s="136" r="C11941">
        <v>251</v>
      </c>
      <c t="s" s="136" r="D11941">
        <v>251</v>
      </c>
      <c t="s" s="136" r="E11941">
        <v>15515</v>
      </c>
      <c s="150" r="F11941"/>
    </row>
    <row r="11942">
      <c s="113" r="A11942">
        <v>225181000521</v>
      </c>
      <c t="s" s="136" r="B11942">
        <v>7197</v>
      </c>
      <c t="s" s="136" r="C11942">
        <v>251</v>
      </c>
      <c t="s" s="136" r="D11942">
        <v>251</v>
      </c>
      <c t="s" s="136" r="E11942">
        <v>7673</v>
      </c>
      <c s="150" r="F11942"/>
    </row>
    <row r="11943">
      <c s="50" r="A11943">
        <v>225181000068</v>
      </c>
      <c t="s" s="103" r="B11943">
        <v>15516</v>
      </c>
      <c t="s" s="103" r="C11943">
        <v>4891</v>
      </c>
      <c t="s" s="103" r="D11943">
        <v>251</v>
      </c>
      <c t="s" s="103" r="E11943">
        <v>15517</v>
      </c>
      <c s="150" r="F11943"/>
    </row>
    <row r="11944">
      <c s="113" r="A11944">
        <v>225200000058</v>
      </c>
      <c t="s" s="136" r="B11944">
        <v>15518</v>
      </c>
      <c t="s" s="136" r="C11944">
        <v>251</v>
      </c>
      <c t="s" s="136" r="D11944">
        <v>251</v>
      </c>
      <c t="s" s="136" r="E11944">
        <v>15519</v>
      </c>
      <c s="150" r="F11944"/>
    </row>
    <row r="11945">
      <c s="113" r="A11945">
        <v>225200000031</v>
      </c>
      <c t="s" s="136" r="B11945">
        <v>15518</v>
      </c>
      <c t="s" s="136" r="C11945">
        <v>251</v>
      </c>
      <c t="s" s="136" r="D11945">
        <v>251</v>
      </c>
      <c t="s" s="136" r="E11945">
        <v>15467</v>
      </c>
      <c s="150" r="F11945"/>
    </row>
    <row r="11946">
      <c s="113" r="A11946">
        <v>225200000163</v>
      </c>
      <c t="s" s="136" r="B11946">
        <v>15518</v>
      </c>
      <c t="s" s="136" r="C11946">
        <v>251</v>
      </c>
      <c t="s" s="136" r="D11946">
        <v>251</v>
      </c>
      <c t="s" s="136" r="E11946">
        <v>15520</v>
      </c>
      <c s="150" r="F11946"/>
    </row>
    <row r="11947">
      <c s="113" r="A11947">
        <v>225200000180</v>
      </c>
      <c t="s" s="136" r="B11947">
        <v>15518</v>
      </c>
      <c t="s" s="136" r="C11947">
        <v>251</v>
      </c>
      <c t="s" s="136" r="D11947">
        <v>251</v>
      </c>
      <c t="s" s="136" r="E11947">
        <v>15521</v>
      </c>
      <c s="150" r="F11947"/>
    </row>
    <row r="11948">
      <c s="113" r="A11948">
        <v>225200000201</v>
      </c>
      <c t="s" s="136" r="B11948">
        <v>15518</v>
      </c>
      <c t="s" s="136" r="C11948">
        <v>251</v>
      </c>
      <c t="s" s="136" r="D11948">
        <v>251</v>
      </c>
      <c t="s" s="136" r="E11948">
        <v>15522</v>
      </c>
      <c s="150" r="F11948"/>
    </row>
    <row r="11949">
      <c s="113" r="A11949">
        <v>225224000024</v>
      </c>
      <c t="s" s="136" r="B11949">
        <v>15523</v>
      </c>
      <c t="s" s="136" r="C11949">
        <v>251</v>
      </c>
      <c t="s" s="136" r="D11949">
        <v>251</v>
      </c>
      <c t="s" s="136" r="E11949">
        <v>15524</v>
      </c>
      <c s="150" r="F11949"/>
    </row>
    <row r="11950">
      <c s="113" r="A11950">
        <v>225224000075</v>
      </c>
      <c t="s" s="136" r="B11950">
        <v>15523</v>
      </c>
      <c t="s" s="136" r="C11950">
        <v>251</v>
      </c>
      <c t="s" s="136" r="D11950">
        <v>251</v>
      </c>
      <c t="s" s="136" r="E11950">
        <v>7093</v>
      </c>
      <c s="150" r="F11950"/>
    </row>
    <row r="11951">
      <c s="113" r="A11951">
        <v>225224000083</v>
      </c>
      <c t="s" s="136" r="B11951">
        <v>15523</v>
      </c>
      <c t="s" s="136" r="C11951">
        <v>251</v>
      </c>
      <c t="s" s="136" r="D11951">
        <v>251</v>
      </c>
      <c t="s" s="136" r="E11951">
        <v>15525</v>
      </c>
      <c s="150" r="F11951"/>
    </row>
    <row r="11952">
      <c s="113" r="A11952">
        <v>225224000105</v>
      </c>
      <c t="s" s="136" r="B11952">
        <v>15523</v>
      </c>
      <c t="s" s="136" r="C11952">
        <v>251</v>
      </c>
      <c t="s" s="136" r="D11952">
        <v>251</v>
      </c>
      <c t="s" s="136" r="E11952">
        <v>15526</v>
      </c>
      <c s="150" r="F11952"/>
    </row>
    <row r="11953">
      <c s="113" r="A11953">
        <v>225224000113</v>
      </c>
      <c t="s" s="136" r="B11953">
        <v>15523</v>
      </c>
      <c t="s" s="136" r="C11953">
        <v>251</v>
      </c>
      <c t="s" s="136" r="D11953">
        <v>251</v>
      </c>
      <c t="s" s="136" r="E11953">
        <v>15527</v>
      </c>
      <c s="150" r="F11953"/>
    </row>
    <row r="11954">
      <c s="113" r="A11954">
        <v>225224000181</v>
      </c>
      <c t="s" s="136" r="B11954">
        <v>15523</v>
      </c>
      <c t="s" s="136" r="C11954">
        <v>251</v>
      </c>
      <c t="s" s="136" r="D11954">
        <v>251</v>
      </c>
      <c t="s" s="136" r="E11954">
        <v>15528</v>
      </c>
      <c s="150" r="F11954"/>
    </row>
    <row r="11955">
      <c s="113" r="A11955">
        <v>225224000245</v>
      </c>
      <c t="s" s="136" r="B11955">
        <v>15523</v>
      </c>
      <c t="s" s="136" r="C11955">
        <v>251</v>
      </c>
      <c t="s" s="136" r="D11955">
        <v>251</v>
      </c>
      <c t="s" s="136" r="E11955">
        <v>15529</v>
      </c>
      <c s="150" r="F11955"/>
    </row>
    <row r="11956">
      <c s="113" r="A11956">
        <v>225245000130</v>
      </c>
      <c t="s" s="136" r="B11956">
        <v>7243</v>
      </c>
      <c t="s" s="136" r="C11956">
        <v>251</v>
      </c>
      <c t="s" s="136" r="D11956">
        <v>251</v>
      </c>
      <c t="s" s="136" r="E11956">
        <v>15530</v>
      </c>
      <c s="150" r="F11956"/>
    </row>
    <row r="11957">
      <c s="113" r="A11957">
        <v>225245000172</v>
      </c>
      <c t="s" s="136" r="B11957">
        <v>7243</v>
      </c>
      <c t="s" s="136" r="C11957">
        <v>251</v>
      </c>
      <c t="s" s="136" r="D11957">
        <v>251</v>
      </c>
      <c t="s" s="136" r="E11957">
        <v>15531</v>
      </c>
      <c s="150" r="F11957"/>
    </row>
    <row r="11958">
      <c s="113" r="A11958">
        <v>225245000270</v>
      </c>
      <c t="s" s="136" r="B11958">
        <v>7243</v>
      </c>
      <c t="s" s="136" r="C11958">
        <v>251</v>
      </c>
      <c t="s" s="136" r="D11958">
        <v>251</v>
      </c>
      <c t="s" s="136" r="E11958">
        <v>15532</v>
      </c>
      <c s="150" r="F11958"/>
    </row>
    <row r="11959">
      <c s="113" r="A11959">
        <v>225245000342</v>
      </c>
      <c t="s" s="136" r="B11959">
        <v>7243</v>
      </c>
      <c t="s" s="136" r="C11959">
        <v>251</v>
      </c>
      <c t="s" s="136" r="D11959">
        <v>251</v>
      </c>
      <c t="s" s="136" r="E11959">
        <v>15533</v>
      </c>
      <c s="150" r="F11959"/>
    </row>
    <row r="11960">
      <c s="113" r="A11960">
        <v>225245000351</v>
      </c>
      <c t="s" s="136" r="B11960">
        <v>7243</v>
      </c>
      <c t="s" s="136" r="C11960">
        <v>251</v>
      </c>
      <c t="s" s="136" r="D11960">
        <v>251</v>
      </c>
      <c t="s" s="136" r="E11960">
        <v>15534</v>
      </c>
      <c s="150" r="F11960"/>
    </row>
    <row r="11961">
      <c s="113" r="A11961">
        <v>225245000075</v>
      </c>
      <c t="s" s="136" r="B11961">
        <v>7243</v>
      </c>
      <c t="s" s="136" r="C11961">
        <v>251</v>
      </c>
      <c t="s" s="136" r="D11961">
        <v>251</v>
      </c>
      <c t="s" s="136" r="E11961">
        <v>15535</v>
      </c>
      <c s="150" r="F11961"/>
    </row>
    <row r="11962">
      <c s="113" r="A11962">
        <v>225245000091</v>
      </c>
      <c t="s" s="136" r="B11962">
        <v>7243</v>
      </c>
      <c t="s" s="136" r="C11962">
        <v>251</v>
      </c>
      <c t="s" s="136" r="D11962">
        <v>251</v>
      </c>
      <c t="s" s="136" r="E11962">
        <v>15536</v>
      </c>
      <c s="150" r="F11962"/>
    </row>
    <row r="11963">
      <c s="113" r="A11963">
        <v>225245000156</v>
      </c>
      <c t="s" s="136" r="B11963">
        <v>7243</v>
      </c>
      <c t="s" s="136" r="C11963">
        <v>251</v>
      </c>
      <c t="s" s="136" r="D11963">
        <v>251</v>
      </c>
      <c t="s" s="136" r="E11963">
        <v>15537</v>
      </c>
      <c s="150" r="F11963"/>
    </row>
    <row r="11964">
      <c s="113" r="A11964">
        <v>225245000199</v>
      </c>
      <c t="s" s="136" r="B11964">
        <v>7243</v>
      </c>
      <c t="s" s="136" r="C11964">
        <v>251</v>
      </c>
      <c t="s" s="136" r="D11964">
        <v>251</v>
      </c>
      <c t="s" s="136" r="E11964">
        <v>15538</v>
      </c>
      <c s="150" r="F11964"/>
    </row>
    <row r="11965">
      <c s="113" r="A11965">
        <v>225245000300</v>
      </c>
      <c t="s" s="136" r="B11965">
        <v>7243</v>
      </c>
      <c t="s" s="136" r="C11965">
        <v>251</v>
      </c>
      <c t="s" s="136" r="D11965">
        <v>251</v>
      </c>
      <c t="s" s="136" r="E11965">
        <v>15539</v>
      </c>
      <c s="150" r="F11965"/>
    </row>
    <row r="11966">
      <c s="113" r="A11966">
        <v>225245000636</v>
      </c>
      <c t="s" s="136" r="B11966">
        <v>7243</v>
      </c>
      <c t="s" s="136" r="C11966">
        <v>251</v>
      </c>
      <c t="s" s="136" r="D11966">
        <v>251</v>
      </c>
      <c t="s" s="136" r="E11966">
        <v>15540</v>
      </c>
      <c s="150" r="F11966"/>
    </row>
    <row r="11967">
      <c s="113" r="A11967">
        <v>225245000105</v>
      </c>
      <c t="s" s="136" r="B11967">
        <v>7243</v>
      </c>
      <c t="s" s="136" r="C11967">
        <v>251</v>
      </c>
      <c t="s" s="136" r="D11967">
        <v>251</v>
      </c>
      <c t="s" s="136" r="E11967">
        <v>15541</v>
      </c>
      <c s="150" r="F11967"/>
    </row>
    <row r="11968">
      <c s="113" r="A11968">
        <v>225245000181</v>
      </c>
      <c t="s" s="136" r="B11968">
        <v>7243</v>
      </c>
      <c t="s" s="136" r="C11968">
        <v>251</v>
      </c>
      <c t="s" s="136" r="D11968">
        <v>251</v>
      </c>
      <c t="s" s="136" r="E11968">
        <v>15542</v>
      </c>
      <c s="150" r="F11968"/>
    </row>
    <row r="11969">
      <c s="113" r="A11969">
        <v>225245000261</v>
      </c>
      <c t="s" s="136" r="B11969">
        <v>7243</v>
      </c>
      <c t="s" s="136" r="C11969">
        <v>251</v>
      </c>
      <c t="s" s="136" r="D11969">
        <v>251</v>
      </c>
      <c t="s" s="136" r="E11969">
        <v>15543</v>
      </c>
      <c s="150" r="F11969"/>
    </row>
    <row r="11970">
      <c s="113" r="A11970">
        <v>225245000555</v>
      </c>
      <c t="s" s="136" r="B11970">
        <v>7243</v>
      </c>
      <c t="s" s="136" r="C11970">
        <v>251</v>
      </c>
      <c t="s" s="136" r="D11970">
        <v>251</v>
      </c>
      <c t="s" s="136" r="E11970">
        <v>15544</v>
      </c>
      <c s="150" r="F11970"/>
    </row>
    <row r="11971">
      <c s="113" r="A11971">
        <v>225245000695</v>
      </c>
      <c t="s" s="136" r="B11971">
        <v>7243</v>
      </c>
      <c t="s" s="136" r="C11971">
        <v>251</v>
      </c>
      <c t="s" s="136" r="D11971">
        <v>251</v>
      </c>
      <c t="s" s="136" r="E11971">
        <v>15545</v>
      </c>
      <c s="150" r="F11971"/>
    </row>
    <row r="11972">
      <c s="113" r="A11972">
        <v>225245000709</v>
      </c>
      <c t="s" s="136" r="B11972">
        <v>7243</v>
      </c>
      <c t="s" s="136" r="C11972">
        <v>251</v>
      </c>
      <c t="s" s="136" r="D11972">
        <v>251</v>
      </c>
      <c t="s" s="136" r="E11972">
        <v>15546</v>
      </c>
      <c s="150" r="F11972"/>
    </row>
    <row r="11973">
      <c s="113" r="A11973">
        <v>225245000725</v>
      </c>
      <c t="s" s="136" r="B11973">
        <v>7243</v>
      </c>
      <c t="s" s="136" r="C11973">
        <v>251</v>
      </c>
      <c t="s" s="136" r="D11973">
        <v>251</v>
      </c>
      <c t="s" s="136" r="E11973">
        <v>15547</v>
      </c>
      <c s="150" r="F11973"/>
    </row>
    <row r="11974">
      <c s="113" r="A11974">
        <v>225258000091</v>
      </c>
      <c t="s" s="136" r="B11974">
        <v>12435</v>
      </c>
      <c t="s" s="136" r="C11974">
        <v>251</v>
      </c>
      <c t="s" s="136" r="D11974">
        <v>251</v>
      </c>
      <c t="s" s="136" r="E11974">
        <v>15548</v>
      </c>
      <c s="150" r="F11974"/>
    </row>
    <row r="11975">
      <c s="113" r="A11975">
        <v>225258000121</v>
      </c>
      <c t="s" s="136" r="B11975">
        <v>12435</v>
      </c>
      <c t="s" s="136" r="C11975">
        <v>251</v>
      </c>
      <c t="s" s="136" r="D11975">
        <v>251</v>
      </c>
      <c t="s" s="136" r="E11975">
        <v>15549</v>
      </c>
      <c s="150" r="F11975"/>
    </row>
    <row r="11976">
      <c s="113" r="A11976">
        <v>225258000139</v>
      </c>
      <c t="s" s="136" r="B11976">
        <v>12435</v>
      </c>
      <c t="s" s="136" r="C11976">
        <v>251</v>
      </c>
      <c t="s" s="136" r="D11976">
        <v>251</v>
      </c>
      <c t="s" s="136" r="E11976">
        <v>7911</v>
      </c>
      <c s="150" r="F11976"/>
    </row>
    <row r="11977">
      <c s="113" r="A11977">
        <v>225258000198</v>
      </c>
      <c t="s" s="136" r="B11977">
        <v>12435</v>
      </c>
      <c t="s" s="136" r="C11977">
        <v>251</v>
      </c>
      <c t="s" s="136" r="D11977">
        <v>251</v>
      </c>
      <c t="s" s="136" r="E11977">
        <v>15550</v>
      </c>
      <c s="150" r="F11977"/>
    </row>
    <row r="11978">
      <c s="113" r="A11978">
        <v>225258000228</v>
      </c>
      <c t="s" s="136" r="B11978">
        <v>12435</v>
      </c>
      <c t="s" s="136" r="C11978">
        <v>251</v>
      </c>
      <c t="s" s="136" r="D11978">
        <v>251</v>
      </c>
      <c t="s" s="136" r="E11978">
        <v>7817</v>
      </c>
      <c s="150" r="F11978"/>
    </row>
    <row r="11979">
      <c s="113" r="A11979">
        <v>225258000244</v>
      </c>
      <c t="s" s="136" r="B11979">
        <v>12435</v>
      </c>
      <c t="s" s="136" r="C11979">
        <v>251</v>
      </c>
      <c t="s" s="136" r="D11979">
        <v>251</v>
      </c>
      <c t="s" s="136" r="E11979">
        <v>3005</v>
      </c>
      <c s="150" r="F11979"/>
    </row>
    <row r="11980">
      <c s="113" r="A11980">
        <v>225258000252</v>
      </c>
      <c t="s" s="136" r="B11980">
        <v>12435</v>
      </c>
      <c t="s" s="136" r="C11980">
        <v>251</v>
      </c>
      <c t="s" s="136" r="D11980">
        <v>251</v>
      </c>
      <c t="s" s="136" r="E11980">
        <v>15551</v>
      </c>
      <c s="150" r="F11980"/>
    </row>
    <row r="11981">
      <c s="113" r="A11981">
        <v>225258000325</v>
      </c>
      <c t="s" s="136" r="B11981">
        <v>12435</v>
      </c>
      <c t="s" s="136" r="C11981">
        <v>251</v>
      </c>
      <c t="s" s="136" r="D11981">
        <v>251</v>
      </c>
      <c t="s" s="136" r="E11981">
        <v>15552</v>
      </c>
      <c s="150" r="F11981"/>
    </row>
    <row r="11982">
      <c s="113" r="A11982">
        <v>225258000376</v>
      </c>
      <c t="s" s="136" r="B11982">
        <v>12435</v>
      </c>
      <c t="s" s="136" r="C11982">
        <v>251</v>
      </c>
      <c t="s" s="136" r="D11982">
        <v>251</v>
      </c>
      <c t="s" s="136" r="E11982">
        <v>15553</v>
      </c>
      <c s="150" r="F11982"/>
    </row>
    <row r="11983">
      <c s="50" r="A11983">
        <v>225269000475</v>
      </c>
      <c t="s" s="103" r="B11983">
        <v>4893</v>
      </c>
      <c t="s" s="103" r="C11983">
        <v>4891</v>
      </c>
      <c t="s" s="103" r="D11983">
        <v>7253</v>
      </c>
      <c t="s" s="103" r="E11983">
        <v>15554</v>
      </c>
      <c s="150" r="F11983"/>
    </row>
    <row r="11984">
      <c s="50" r="A11984">
        <v>125269000772</v>
      </c>
      <c t="s" s="103" r="B11984">
        <v>4893</v>
      </c>
      <c t="s" s="103" r="C11984">
        <v>4891</v>
      </c>
      <c t="s" s="103" r="D11984">
        <v>7253</v>
      </c>
      <c t="s" s="103" r="E11984">
        <v>12808</v>
      </c>
      <c s="150" r="F11984"/>
    </row>
    <row r="11985">
      <c s="113" r="A11985">
        <v>225279000015</v>
      </c>
      <c t="s" s="136" r="B11985">
        <v>15555</v>
      </c>
      <c t="s" s="136" r="C11985">
        <v>251</v>
      </c>
      <c t="s" s="136" r="D11985">
        <v>251</v>
      </c>
      <c t="s" s="136" r="E11985">
        <v>15556</v>
      </c>
      <c s="150" r="F11985"/>
    </row>
    <row r="11986">
      <c s="113" r="A11986">
        <v>225279000040</v>
      </c>
      <c t="s" s="136" r="B11986">
        <v>15555</v>
      </c>
      <c t="s" s="136" r="C11986">
        <v>251</v>
      </c>
      <c t="s" s="136" r="D11986">
        <v>251</v>
      </c>
      <c t="s" s="136" r="E11986">
        <v>13335</v>
      </c>
      <c s="150" r="F11986"/>
    </row>
    <row r="11987">
      <c s="113" r="A11987">
        <v>225279000082</v>
      </c>
      <c t="s" s="136" r="B11987">
        <v>15555</v>
      </c>
      <c t="s" s="136" r="C11987">
        <v>251</v>
      </c>
      <c t="s" s="136" r="D11987">
        <v>251</v>
      </c>
      <c t="s" s="136" r="E11987">
        <v>15557</v>
      </c>
      <c s="150" r="F11987"/>
    </row>
    <row r="11988">
      <c s="113" r="A11988">
        <v>225279000121</v>
      </c>
      <c t="s" s="136" r="B11988">
        <v>15555</v>
      </c>
      <c t="s" s="136" r="C11988">
        <v>251</v>
      </c>
      <c t="s" s="136" r="D11988">
        <v>251</v>
      </c>
      <c t="s" s="136" r="E11988">
        <v>15558</v>
      </c>
      <c s="150" r="F11988"/>
    </row>
    <row r="11989">
      <c s="113" r="A11989">
        <v>225279000589</v>
      </c>
      <c t="s" s="136" r="B11989">
        <v>15555</v>
      </c>
      <c t="s" s="136" r="C11989">
        <v>251</v>
      </c>
      <c t="s" s="136" r="D11989">
        <v>251</v>
      </c>
      <c t="s" s="136" r="E11989">
        <v>15559</v>
      </c>
      <c s="150" r="F11989"/>
    </row>
    <row r="11990">
      <c s="113" r="A11990">
        <v>225281000049</v>
      </c>
      <c t="s" s="136" r="B11990">
        <v>7258</v>
      </c>
      <c t="s" s="136" r="C11990">
        <v>251</v>
      </c>
      <c t="s" s="136" r="D11990">
        <v>251</v>
      </c>
      <c t="s" s="136" r="E11990">
        <v>15560</v>
      </c>
      <c s="150" r="F11990"/>
    </row>
    <row r="11991">
      <c s="113" r="A11991">
        <v>225281000057</v>
      </c>
      <c t="s" s="136" r="B11991">
        <v>7258</v>
      </c>
      <c t="s" s="136" r="C11991">
        <v>251</v>
      </c>
      <c t="s" s="136" r="D11991">
        <v>251</v>
      </c>
      <c t="s" s="136" r="E11991">
        <v>15517</v>
      </c>
      <c s="150" r="F11991"/>
    </row>
    <row r="11992">
      <c s="113" r="A11992">
        <v>225281000065</v>
      </c>
      <c t="s" s="136" r="B11992">
        <v>7258</v>
      </c>
      <c t="s" s="136" r="C11992">
        <v>251</v>
      </c>
      <c t="s" s="136" r="D11992">
        <v>251</v>
      </c>
      <c t="s" s="136" r="E11992">
        <v>15561</v>
      </c>
      <c s="150" r="F11992"/>
    </row>
    <row r="11993">
      <c s="113" r="A11993">
        <v>225281000090</v>
      </c>
      <c t="s" s="136" r="B11993">
        <v>7258</v>
      </c>
      <c t="s" s="136" r="C11993">
        <v>251</v>
      </c>
      <c t="s" s="136" r="D11993">
        <v>251</v>
      </c>
      <c t="s" s="136" r="E11993">
        <v>7325</v>
      </c>
      <c s="150" r="F11993"/>
    </row>
    <row r="11994">
      <c s="113" r="A11994">
        <v>225281000138</v>
      </c>
      <c t="s" s="136" r="B11994">
        <v>7258</v>
      </c>
      <c t="s" s="136" r="C11994">
        <v>251</v>
      </c>
      <c t="s" s="136" r="D11994">
        <v>251</v>
      </c>
      <c t="s" s="136" r="E11994">
        <v>15562</v>
      </c>
      <c s="150" r="F11994"/>
    </row>
    <row r="11995">
      <c s="113" r="A11995">
        <v>225281000171</v>
      </c>
      <c t="s" s="136" r="B11995">
        <v>7258</v>
      </c>
      <c t="s" s="136" r="C11995">
        <v>251</v>
      </c>
      <c t="s" s="136" r="D11995">
        <v>251</v>
      </c>
      <c t="s" s="136" r="E11995">
        <v>15563</v>
      </c>
      <c s="150" r="F11995"/>
    </row>
    <row r="11996">
      <c s="113" r="A11996">
        <v>225281000219</v>
      </c>
      <c t="s" s="136" r="B11996">
        <v>7258</v>
      </c>
      <c t="s" s="136" r="C11996">
        <v>251</v>
      </c>
      <c t="s" s="136" r="D11996">
        <v>251</v>
      </c>
      <c t="s" s="136" r="E11996">
        <v>15564</v>
      </c>
      <c s="150" r="F11996"/>
    </row>
    <row r="11997">
      <c s="113" r="A11997">
        <v>225281000227</v>
      </c>
      <c t="s" s="136" r="B11997">
        <v>7258</v>
      </c>
      <c t="s" s="136" r="C11997">
        <v>251</v>
      </c>
      <c t="s" s="136" r="D11997">
        <v>251</v>
      </c>
      <c t="s" s="136" r="E11997">
        <v>7125</v>
      </c>
      <c s="150" r="F11997"/>
    </row>
    <row r="11998">
      <c s="113" r="A11998">
        <v>125286000085</v>
      </c>
      <c t="s" s="136" r="B11998">
        <v>7275</v>
      </c>
      <c t="s" s="136" r="C11998">
        <v>251</v>
      </c>
      <c t="s" s="136" r="D11998">
        <v>251</v>
      </c>
      <c t="s" s="136" r="E11998">
        <v>15565</v>
      </c>
      <c s="150" r="F11998"/>
    </row>
    <row r="11999">
      <c s="113" r="A11999">
        <v>225286000012</v>
      </c>
      <c t="s" s="136" r="B11999">
        <v>7275</v>
      </c>
      <c t="s" s="136" r="C11999">
        <v>251</v>
      </c>
      <c t="s" s="136" r="D11999">
        <v>251</v>
      </c>
      <c t="s" s="136" r="E11999">
        <v>15566</v>
      </c>
      <c s="150" r="F11999"/>
    </row>
    <row r="12000">
      <c s="113" r="A12000">
        <v>225286000250</v>
      </c>
      <c t="s" s="136" r="B12000">
        <v>7275</v>
      </c>
      <c t="s" s="136" r="C12000">
        <v>251</v>
      </c>
      <c t="s" s="136" r="D12000">
        <v>251</v>
      </c>
      <c t="s" s="136" r="E12000">
        <v>15567</v>
      </c>
      <c s="150" r="F12000"/>
    </row>
    <row r="12001">
      <c s="113" r="A12001">
        <v>225288000079</v>
      </c>
      <c t="s" s="136" r="B12001">
        <v>7288</v>
      </c>
      <c t="s" s="136" r="C12001">
        <v>251</v>
      </c>
      <c t="s" s="136" r="D12001">
        <v>251</v>
      </c>
      <c t="s" s="136" r="E12001">
        <v>15568</v>
      </c>
      <c s="150" r="F12001"/>
    </row>
    <row r="12002">
      <c s="113" r="A12002">
        <v>225288000087</v>
      </c>
      <c t="s" s="136" r="B12002">
        <v>7288</v>
      </c>
      <c t="s" s="136" r="C12002">
        <v>251</v>
      </c>
      <c t="s" s="136" r="D12002">
        <v>251</v>
      </c>
      <c t="s" s="136" r="E12002">
        <v>15569</v>
      </c>
      <c s="150" r="F12002"/>
    </row>
    <row r="12003">
      <c s="113" r="A12003">
        <v>225288000117</v>
      </c>
      <c t="s" s="136" r="B12003">
        <v>7288</v>
      </c>
      <c t="s" s="136" r="C12003">
        <v>251</v>
      </c>
      <c t="s" s="136" r="D12003">
        <v>251</v>
      </c>
      <c t="s" s="136" r="E12003">
        <v>15570</v>
      </c>
      <c s="150" r="F12003"/>
    </row>
    <row r="12004">
      <c s="113" r="A12004">
        <v>225288000125</v>
      </c>
      <c t="s" s="136" r="B12004">
        <v>7288</v>
      </c>
      <c t="s" s="136" r="C12004">
        <v>251</v>
      </c>
      <c t="s" s="136" r="D12004">
        <v>251</v>
      </c>
      <c t="s" s="136" r="E12004">
        <v>15571</v>
      </c>
      <c s="150" r="F12004"/>
    </row>
    <row r="12005">
      <c s="113" r="A12005">
        <v>225293000010</v>
      </c>
      <c t="s" s="136" r="B12005">
        <v>15572</v>
      </c>
      <c t="s" s="136" r="C12005">
        <v>251</v>
      </c>
      <c t="s" s="136" r="D12005">
        <v>251</v>
      </c>
      <c t="s" s="136" r="E12005">
        <v>15573</v>
      </c>
      <c s="150" r="F12005"/>
    </row>
    <row r="12006">
      <c s="113" r="A12006">
        <v>225293000087</v>
      </c>
      <c t="s" s="136" r="B12006">
        <v>15572</v>
      </c>
      <c t="s" s="136" r="C12006">
        <v>251</v>
      </c>
      <c t="s" s="136" r="D12006">
        <v>251</v>
      </c>
      <c t="s" s="136" r="E12006">
        <v>15574</v>
      </c>
      <c s="150" r="F12006"/>
    </row>
    <row r="12007">
      <c s="113" r="A12007">
        <v>225293000150</v>
      </c>
      <c t="s" s="136" r="B12007">
        <v>15572</v>
      </c>
      <c t="s" s="136" r="C12007">
        <v>251</v>
      </c>
      <c t="s" s="136" r="D12007">
        <v>251</v>
      </c>
      <c t="s" s="136" r="E12007">
        <v>15575</v>
      </c>
      <c s="150" r="F12007"/>
    </row>
    <row r="12008">
      <c s="113" r="A12008">
        <v>225293000184</v>
      </c>
      <c t="s" s="136" r="B12008">
        <v>15572</v>
      </c>
      <c t="s" s="136" r="C12008">
        <v>251</v>
      </c>
      <c t="s" s="136" r="D12008">
        <v>251</v>
      </c>
      <c t="s" s="136" r="E12008">
        <v>7868</v>
      </c>
      <c s="150" r="F12008"/>
    </row>
    <row r="12009">
      <c s="113" r="A12009">
        <v>225293000257</v>
      </c>
      <c t="s" s="136" r="B12009">
        <v>15572</v>
      </c>
      <c t="s" s="136" r="C12009">
        <v>251</v>
      </c>
      <c t="s" s="136" r="D12009">
        <v>251</v>
      </c>
      <c t="s" s="136" r="E12009">
        <v>15576</v>
      </c>
      <c s="150" r="F12009"/>
    </row>
    <row r="12010">
      <c s="113" r="A12010">
        <v>225293000346</v>
      </c>
      <c t="s" s="136" r="B12010">
        <v>15572</v>
      </c>
      <c t="s" s="136" r="C12010">
        <v>251</v>
      </c>
      <c t="s" s="136" r="D12010">
        <v>251</v>
      </c>
      <c t="s" s="136" r="E12010">
        <v>7860</v>
      </c>
      <c s="150" r="F12010"/>
    </row>
    <row r="12011">
      <c s="113" r="A12011">
        <v>225293000362</v>
      </c>
      <c t="s" s="136" r="B12011">
        <v>15572</v>
      </c>
      <c t="s" s="136" r="C12011">
        <v>251</v>
      </c>
      <c t="s" s="136" r="D12011">
        <v>251</v>
      </c>
      <c t="s" s="136" r="E12011">
        <v>15577</v>
      </c>
      <c s="150" r="F12011"/>
    </row>
    <row r="12012">
      <c s="113" r="A12012">
        <v>225293000427</v>
      </c>
      <c t="s" s="136" r="B12012">
        <v>15572</v>
      </c>
      <c t="s" s="136" r="C12012">
        <v>251</v>
      </c>
      <c t="s" s="136" r="D12012">
        <v>251</v>
      </c>
      <c t="s" s="136" r="E12012">
        <v>7125</v>
      </c>
      <c s="150" r="F12012"/>
    </row>
    <row r="12013">
      <c s="113" r="A12013">
        <v>225293000516</v>
      </c>
      <c t="s" s="136" r="B12013">
        <v>15572</v>
      </c>
      <c t="s" s="136" r="C12013">
        <v>251</v>
      </c>
      <c t="s" s="136" r="D12013">
        <v>251</v>
      </c>
      <c t="s" s="136" r="E12013">
        <v>15578</v>
      </c>
      <c s="150" r="F12013"/>
    </row>
    <row r="12014">
      <c s="113" r="A12014">
        <v>225297000073</v>
      </c>
      <c t="s" s="136" r="B12014">
        <v>15579</v>
      </c>
      <c t="s" s="136" r="C12014">
        <v>251</v>
      </c>
      <c t="s" s="136" r="D12014">
        <v>251</v>
      </c>
      <c t="s" s="136" r="E12014">
        <v>15580</v>
      </c>
      <c s="150" r="F12014"/>
    </row>
    <row r="12015">
      <c s="113" r="A12015">
        <v>225297000103</v>
      </c>
      <c t="s" s="136" r="B12015">
        <v>15579</v>
      </c>
      <c t="s" s="136" r="C12015">
        <v>251</v>
      </c>
      <c t="s" s="136" r="D12015">
        <v>251</v>
      </c>
      <c t="s" s="136" r="E12015">
        <v>15581</v>
      </c>
      <c s="150" r="F12015"/>
    </row>
    <row r="12016">
      <c s="113" r="A12016">
        <v>225297000111</v>
      </c>
      <c t="s" s="136" r="B12016">
        <v>15579</v>
      </c>
      <c t="s" s="136" r="C12016">
        <v>251</v>
      </c>
      <c t="s" s="136" r="D12016">
        <v>251</v>
      </c>
      <c t="s" s="136" r="E12016">
        <v>15582</v>
      </c>
      <c s="150" r="F12016"/>
    </row>
    <row r="12017">
      <c s="113" r="A12017">
        <v>225297000227</v>
      </c>
      <c t="s" s="136" r="B12017">
        <v>15579</v>
      </c>
      <c t="s" s="136" r="C12017">
        <v>251</v>
      </c>
      <c t="s" s="136" r="D12017">
        <v>251</v>
      </c>
      <c t="s" s="136" r="E12017">
        <v>15583</v>
      </c>
      <c s="150" r="F12017"/>
    </row>
    <row r="12018">
      <c s="113" r="A12018">
        <v>225297000278</v>
      </c>
      <c t="s" s="136" r="B12018">
        <v>15579</v>
      </c>
      <c t="s" s="136" r="C12018">
        <v>251</v>
      </c>
      <c t="s" s="136" r="D12018">
        <v>251</v>
      </c>
      <c t="s" s="136" r="E12018">
        <v>7112</v>
      </c>
      <c s="150" r="F12018"/>
    </row>
    <row r="12019">
      <c s="113" r="A12019">
        <v>225297000332</v>
      </c>
      <c t="s" s="136" r="B12019">
        <v>15579</v>
      </c>
      <c t="s" s="136" r="C12019">
        <v>251</v>
      </c>
      <c t="s" s="136" r="D12019">
        <v>251</v>
      </c>
      <c t="s" s="136" r="E12019">
        <v>15584</v>
      </c>
      <c s="150" r="F12019"/>
    </row>
    <row r="12020">
      <c s="113" r="A12020">
        <v>225297000383</v>
      </c>
      <c t="s" s="136" r="B12020">
        <v>15579</v>
      </c>
      <c t="s" s="136" r="C12020">
        <v>251</v>
      </c>
      <c t="s" s="136" r="D12020">
        <v>251</v>
      </c>
      <c t="s" s="136" r="E12020">
        <v>15585</v>
      </c>
      <c s="150" r="F12020"/>
    </row>
    <row r="12021">
      <c s="113" r="A12021">
        <v>225297000430</v>
      </c>
      <c t="s" s="136" r="B12021">
        <v>15579</v>
      </c>
      <c t="s" s="136" r="C12021">
        <v>251</v>
      </c>
      <c t="s" s="136" r="D12021">
        <v>251</v>
      </c>
      <c t="s" s="136" r="E12021">
        <v>7608</v>
      </c>
      <c s="150" r="F12021"/>
    </row>
    <row r="12022">
      <c s="113" r="A12022">
        <v>225297000529</v>
      </c>
      <c t="s" s="136" r="B12022">
        <v>15579</v>
      </c>
      <c t="s" s="136" r="C12022">
        <v>251</v>
      </c>
      <c t="s" s="136" r="D12022">
        <v>251</v>
      </c>
      <c t="s" s="136" r="E12022">
        <v>3012</v>
      </c>
      <c s="150" r="F12022"/>
    </row>
    <row r="12023">
      <c s="113" r="A12023">
        <v>225297000561</v>
      </c>
      <c t="s" s="136" r="B12023">
        <v>15579</v>
      </c>
      <c t="s" s="136" r="C12023">
        <v>251</v>
      </c>
      <c t="s" s="136" r="D12023">
        <v>251</v>
      </c>
      <c t="s" s="136" r="E12023">
        <v>7327</v>
      </c>
      <c s="150" r="F12023"/>
    </row>
    <row r="12024">
      <c s="113" r="A12024">
        <v>225297000651</v>
      </c>
      <c t="s" s="136" r="B12024">
        <v>15579</v>
      </c>
      <c t="s" s="136" r="C12024">
        <v>251</v>
      </c>
      <c t="s" s="136" r="D12024">
        <v>251</v>
      </c>
      <c t="s" s="136" r="E12024">
        <v>15586</v>
      </c>
      <c s="150" r="F12024"/>
    </row>
    <row r="12025">
      <c s="113" r="A12025">
        <v>225297000731</v>
      </c>
      <c t="s" s="136" r="B12025">
        <v>15579</v>
      </c>
      <c t="s" s="136" r="C12025">
        <v>251</v>
      </c>
      <c t="s" s="136" r="D12025">
        <v>251</v>
      </c>
      <c t="s" s="136" r="E12025">
        <v>15587</v>
      </c>
      <c s="150" r="F12025"/>
    </row>
    <row r="12026">
      <c s="113" r="A12026">
        <v>225307000204</v>
      </c>
      <c t="s" s="136" r="B12026">
        <v>7335</v>
      </c>
      <c t="s" s="136" r="C12026">
        <v>251</v>
      </c>
      <c t="s" s="136" r="D12026">
        <v>7335</v>
      </c>
      <c t="s" s="136" r="E12026">
        <v>15588</v>
      </c>
      <c s="150" r="F12026"/>
    </row>
    <row r="12027">
      <c s="113" r="A12027">
        <v>225307000298</v>
      </c>
      <c t="s" s="136" r="B12027">
        <v>7335</v>
      </c>
      <c t="s" s="136" r="C12027">
        <v>251</v>
      </c>
      <c t="s" s="136" r="D12027">
        <v>7335</v>
      </c>
      <c t="s" s="136" r="E12027">
        <v>15589</v>
      </c>
      <c s="150" r="F12027"/>
    </row>
    <row r="12028">
      <c s="113" r="A12028">
        <v>225307000468</v>
      </c>
      <c t="s" s="136" r="B12028">
        <v>7335</v>
      </c>
      <c t="s" s="136" r="C12028">
        <v>251</v>
      </c>
      <c t="s" s="136" r="D12028">
        <v>7335</v>
      </c>
      <c t="s" s="136" r="E12028">
        <v>15590</v>
      </c>
      <c s="150" r="F12028"/>
    </row>
    <row r="12029">
      <c s="113" r="A12029">
        <v>225307001022</v>
      </c>
      <c t="s" s="136" r="B12029">
        <v>7335</v>
      </c>
      <c t="s" s="136" r="C12029">
        <v>251</v>
      </c>
      <c t="s" s="136" r="D12029">
        <v>7335</v>
      </c>
      <c t="s" s="136" r="E12029">
        <v>15591</v>
      </c>
      <c s="150" r="F12029"/>
    </row>
    <row r="12030">
      <c s="113" r="A12030">
        <v>225307001413</v>
      </c>
      <c t="s" s="136" r="B12030">
        <v>7335</v>
      </c>
      <c t="s" s="136" r="C12030">
        <v>251</v>
      </c>
      <c t="s" s="136" r="D12030">
        <v>7335</v>
      </c>
      <c t="s" s="136" r="E12030">
        <v>15592</v>
      </c>
      <c s="150" r="F12030"/>
    </row>
    <row r="12031">
      <c s="113" r="A12031">
        <v>125307000145</v>
      </c>
      <c t="s" s="136" r="B12031">
        <v>7335</v>
      </c>
      <c t="s" s="136" r="C12031">
        <v>251</v>
      </c>
      <c t="s" s="136" r="D12031">
        <v>7335</v>
      </c>
      <c t="s" s="136" r="E12031">
        <v>15593</v>
      </c>
      <c s="150" r="F12031"/>
    </row>
    <row r="12032">
      <c s="113" r="A12032">
        <v>125307000153</v>
      </c>
      <c t="s" s="136" r="B12032">
        <v>7335</v>
      </c>
      <c t="s" s="136" r="C12032">
        <v>251</v>
      </c>
      <c t="s" s="136" r="D12032">
        <v>7335</v>
      </c>
      <c t="s" s="136" r="E12032">
        <v>9105</v>
      </c>
      <c s="150" r="F12032"/>
    </row>
    <row r="12033">
      <c s="113" r="A12033">
        <v>125307000188</v>
      </c>
      <c t="s" s="136" r="B12033">
        <v>7335</v>
      </c>
      <c t="s" s="136" r="C12033">
        <v>251</v>
      </c>
      <c t="s" s="136" r="D12033">
        <v>7335</v>
      </c>
      <c t="s" s="136" r="E12033">
        <v>15594</v>
      </c>
      <c s="150" r="F12033"/>
    </row>
    <row r="12034">
      <c s="113" r="A12034">
        <v>125307000226</v>
      </c>
      <c t="s" s="136" r="B12034">
        <v>7335</v>
      </c>
      <c t="s" s="136" r="C12034">
        <v>251</v>
      </c>
      <c t="s" s="136" r="D12034">
        <v>7335</v>
      </c>
      <c t="s" s="136" r="E12034">
        <v>9057</v>
      </c>
      <c s="150" r="F12034"/>
    </row>
    <row r="12035">
      <c s="113" r="A12035">
        <v>125307000480</v>
      </c>
      <c t="s" s="136" r="B12035">
        <v>7335</v>
      </c>
      <c t="s" s="136" r="C12035">
        <v>251</v>
      </c>
      <c t="s" s="136" r="D12035">
        <v>7335</v>
      </c>
      <c t="s" s="136" r="E12035">
        <v>15595</v>
      </c>
      <c s="150" r="F12035"/>
    </row>
    <row r="12036">
      <c s="113" r="A12036">
        <v>125307000943</v>
      </c>
      <c t="s" s="136" r="B12036">
        <v>7335</v>
      </c>
      <c t="s" s="136" r="C12036">
        <v>251</v>
      </c>
      <c t="s" s="136" r="D12036">
        <v>7335</v>
      </c>
      <c t="s" s="136" r="E12036">
        <v>15596</v>
      </c>
      <c s="150" r="F12036"/>
    </row>
    <row r="12037">
      <c s="113" r="A12037">
        <v>225307000212</v>
      </c>
      <c t="s" s="136" r="B12037">
        <v>7335</v>
      </c>
      <c t="s" s="136" r="C12037">
        <v>251</v>
      </c>
      <c t="s" s="136" r="D12037">
        <v>7335</v>
      </c>
      <c t="s" s="136" r="E12037">
        <v>15597</v>
      </c>
      <c s="150" r="F12037"/>
    </row>
    <row r="12038">
      <c s="113" r="A12038">
        <v>225320000124</v>
      </c>
      <c t="s" s="136" r="B12038">
        <v>7362</v>
      </c>
      <c t="s" s="136" r="C12038">
        <v>251</v>
      </c>
      <c t="s" s="136" r="D12038">
        <v>251</v>
      </c>
      <c t="s" s="136" r="E12038">
        <v>15598</v>
      </c>
      <c s="150" r="F12038"/>
    </row>
    <row r="12039">
      <c s="113" r="A12039">
        <v>225320000175</v>
      </c>
      <c t="s" s="136" r="B12039">
        <v>7362</v>
      </c>
      <c t="s" s="136" r="C12039">
        <v>251</v>
      </c>
      <c t="s" s="136" r="D12039">
        <v>251</v>
      </c>
      <c t="s" s="136" r="E12039">
        <v>15599</v>
      </c>
      <c s="150" r="F12039"/>
    </row>
    <row r="12040">
      <c s="113" r="A12040">
        <v>225320000426</v>
      </c>
      <c t="s" s="136" r="B12040">
        <v>7362</v>
      </c>
      <c t="s" s="136" r="C12040">
        <v>251</v>
      </c>
      <c t="s" s="136" r="D12040">
        <v>251</v>
      </c>
      <c t="s" s="136" r="E12040">
        <v>9839</v>
      </c>
      <c s="150" r="F12040"/>
    </row>
    <row r="12041">
      <c s="113" r="A12041">
        <v>225320000531</v>
      </c>
      <c t="s" s="136" r="B12041">
        <v>7362</v>
      </c>
      <c t="s" s="136" r="C12041">
        <v>251</v>
      </c>
      <c t="s" s="136" r="D12041">
        <v>251</v>
      </c>
      <c t="s" s="136" r="E12041">
        <v>15600</v>
      </c>
      <c s="150" r="F12041"/>
    </row>
    <row r="12042">
      <c s="113" r="A12042">
        <v>225320000540</v>
      </c>
      <c t="s" s="136" r="B12042">
        <v>7362</v>
      </c>
      <c t="s" s="136" r="C12042">
        <v>251</v>
      </c>
      <c t="s" s="136" r="D12042">
        <v>251</v>
      </c>
      <c t="s" s="136" r="E12042">
        <v>15601</v>
      </c>
      <c s="150" r="F12042"/>
    </row>
    <row r="12043">
      <c s="113" r="A12043">
        <v>225320000957</v>
      </c>
      <c t="s" s="136" r="B12043">
        <v>7362</v>
      </c>
      <c t="s" s="136" r="C12043">
        <v>251</v>
      </c>
      <c t="s" s="136" r="D12043">
        <v>251</v>
      </c>
      <c t="s" s="136" r="E12043">
        <v>7438</v>
      </c>
      <c s="150" r="F12043"/>
    </row>
    <row r="12044">
      <c s="113" r="A12044">
        <v>425320001022</v>
      </c>
      <c t="s" s="136" r="B12044">
        <v>7362</v>
      </c>
      <c t="s" s="136" r="C12044">
        <v>251</v>
      </c>
      <c t="s" s="136" r="D12044">
        <v>251</v>
      </c>
      <c t="s" s="136" r="E12044">
        <v>15602</v>
      </c>
      <c s="150" r="F12044"/>
    </row>
    <row r="12045">
      <c s="113" r="A12045">
        <v>225320000094</v>
      </c>
      <c t="s" s="136" r="B12045">
        <v>7362</v>
      </c>
      <c t="s" s="136" r="C12045">
        <v>251</v>
      </c>
      <c t="s" s="136" r="D12045">
        <v>251</v>
      </c>
      <c t="s" s="136" r="E12045">
        <v>15603</v>
      </c>
      <c s="150" r="F12045"/>
    </row>
    <row r="12046">
      <c s="113" r="A12046">
        <v>225320000337</v>
      </c>
      <c t="s" s="136" r="B12046">
        <v>7362</v>
      </c>
      <c t="s" s="136" r="C12046">
        <v>251</v>
      </c>
      <c t="s" s="136" r="D12046">
        <v>251</v>
      </c>
      <c t="s" s="136" r="E12046">
        <v>15604</v>
      </c>
      <c s="150" r="F12046"/>
    </row>
    <row r="12047">
      <c s="113" r="A12047">
        <v>225320000345</v>
      </c>
      <c t="s" s="136" r="B12047">
        <v>7362</v>
      </c>
      <c t="s" s="136" r="C12047">
        <v>251</v>
      </c>
      <c t="s" s="136" r="D12047">
        <v>251</v>
      </c>
      <c t="s" s="136" r="E12047">
        <v>15605</v>
      </c>
      <c s="150" r="F12047"/>
    </row>
    <row r="12048">
      <c s="113" r="A12048">
        <v>225320000353</v>
      </c>
      <c t="s" s="136" r="B12048">
        <v>7362</v>
      </c>
      <c t="s" s="136" r="C12048">
        <v>251</v>
      </c>
      <c t="s" s="136" r="D12048">
        <v>251</v>
      </c>
      <c t="s" s="136" r="E12048">
        <v>15606</v>
      </c>
      <c s="150" r="F12048"/>
    </row>
    <row r="12049">
      <c s="113" r="A12049">
        <v>225320000485</v>
      </c>
      <c t="s" s="136" r="B12049">
        <v>7362</v>
      </c>
      <c t="s" s="136" r="C12049">
        <v>251</v>
      </c>
      <c t="s" s="136" r="D12049">
        <v>251</v>
      </c>
      <c t="s" s="136" r="E12049">
        <v>15607</v>
      </c>
      <c s="150" r="F12049"/>
    </row>
    <row r="12050">
      <c s="113" r="A12050">
        <v>225320000591</v>
      </c>
      <c t="s" s="136" r="B12050">
        <v>7362</v>
      </c>
      <c t="s" s="136" r="C12050">
        <v>251</v>
      </c>
      <c t="s" s="136" r="D12050">
        <v>251</v>
      </c>
      <c t="s" s="136" r="E12050">
        <v>15608</v>
      </c>
      <c s="150" r="F12050"/>
    </row>
    <row r="12051">
      <c s="113" r="A12051">
        <v>225320000621</v>
      </c>
      <c t="s" s="136" r="B12051">
        <v>7362</v>
      </c>
      <c t="s" s="136" r="C12051">
        <v>251</v>
      </c>
      <c t="s" s="136" r="D12051">
        <v>251</v>
      </c>
      <c t="s" s="136" r="E12051">
        <v>15609</v>
      </c>
      <c s="150" r="F12051"/>
    </row>
    <row r="12052">
      <c s="113" r="A12052">
        <v>225320000817</v>
      </c>
      <c t="s" s="136" r="B12052">
        <v>7362</v>
      </c>
      <c t="s" s="136" r="C12052">
        <v>251</v>
      </c>
      <c t="s" s="136" r="D12052">
        <v>251</v>
      </c>
      <c t="s" s="136" r="E12052">
        <v>15610</v>
      </c>
      <c s="150" r="F12052"/>
    </row>
    <row r="12053">
      <c s="113" r="A12053">
        <v>225320000922</v>
      </c>
      <c t="s" s="136" r="B12053">
        <v>7362</v>
      </c>
      <c t="s" s="136" r="C12053">
        <v>251</v>
      </c>
      <c t="s" s="136" r="D12053">
        <v>251</v>
      </c>
      <c t="s" s="136" r="E12053">
        <v>15611</v>
      </c>
      <c s="150" r="F12053"/>
    </row>
    <row r="12054">
      <c s="113" r="A12054">
        <v>225320000931</v>
      </c>
      <c t="s" s="136" r="B12054">
        <v>7362</v>
      </c>
      <c t="s" s="136" r="C12054">
        <v>251</v>
      </c>
      <c t="s" s="136" r="D12054">
        <v>251</v>
      </c>
      <c t="s" s="136" r="E12054">
        <v>15612</v>
      </c>
      <c s="150" r="F12054"/>
    </row>
    <row r="12055">
      <c s="113" r="A12055">
        <v>225320001091</v>
      </c>
      <c t="s" s="136" r="B12055">
        <v>7362</v>
      </c>
      <c t="s" s="136" r="C12055">
        <v>251</v>
      </c>
      <c t="s" s="136" r="D12055">
        <v>251</v>
      </c>
      <c t="s" s="136" r="E12055">
        <v>15613</v>
      </c>
      <c s="150" r="F12055"/>
    </row>
    <row r="12056">
      <c s="113" r="A12056">
        <v>225320001121</v>
      </c>
      <c t="s" s="136" r="B12056">
        <v>7362</v>
      </c>
      <c t="s" s="136" r="C12056">
        <v>251</v>
      </c>
      <c t="s" s="136" r="D12056">
        <v>251</v>
      </c>
      <c t="s" s="136" r="E12056">
        <v>15614</v>
      </c>
      <c s="150" r="F12056"/>
    </row>
    <row r="12057">
      <c s="113" r="A12057">
        <v>225322000024</v>
      </c>
      <c t="s" s="136" r="B12057">
        <v>7402</v>
      </c>
      <c t="s" s="136" r="C12057">
        <v>251</v>
      </c>
      <c t="s" s="136" r="D12057">
        <v>251</v>
      </c>
      <c t="s" s="136" r="E12057">
        <v>15615</v>
      </c>
      <c s="150" r="F12057"/>
    </row>
    <row r="12058">
      <c s="113" r="A12058">
        <v>225322000032</v>
      </c>
      <c t="s" s="136" r="B12058">
        <v>7402</v>
      </c>
      <c t="s" s="136" r="C12058">
        <v>251</v>
      </c>
      <c t="s" s="136" r="D12058">
        <v>251</v>
      </c>
      <c t="s" s="136" r="E12058">
        <v>15616</v>
      </c>
      <c s="150" r="F12058"/>
    </row>
    <row r="12059">
      <c s="113" r="A12059">
        <v>225322000041</v>
      </c>
      <c t="s" s="136" r="B12059">
        <v>7402</v>
      </c>
      <c t="s" s="136" r="C12059">
        <v>251</v>
      </c>
      <c t="s" s="136" r="D12059">
        <v>251</v>
      </c>
      <c t="s" s="136" r="E12059">
        <v>6301</v>
      </c>
      <c s="150" r="F12059"/>
    </row>
    <row r="12060">
      <c s="113" r="A12060">
        <v>225322000075</v>
      </c>
      <c t="s" s="136" r="B12060">
        <v>7402</v>
      </c>
      <c t="s" s="136" r="C12060">
        <v>251</v>
      </c>
      <c t="s" s="136" r="D12060">
        <v>251</v>
      </c>
      <c t="s" s="136" r="E12060">
        <v>7771</v>
      </c>
      <c s="150" r="F12060"/>
    </row>
    <row r="12061">
      <c s="113" r="A12061">
        <v>225322000091</v>
      </c>
      <c t="s" s="136" r="B12061">
        <v>7402</v>
      </c>
      <c t="s" s="136" r="C12061">
        <v>251</v>
      </c>
      <c t="s" s="136" r="D12061">
        <v>251</v>
      </c>
      <c t="s" s="136" r="E12061">
        <v>15617</v>
      </c>
      <c s="150" r="F12061"/>
    </row>
    <row r="12062">
      <c s="113" r="A12062">
        <v>225322000105</v>
      </c>
      <c t="s" s="136" r="B12062">
        <v>7402</v>
      </c>
      <c t="s" s="136" r="C12062">
        <v>251</v>
      </c>
      <c t="s" s="136" r="D12062">
        <v>251</v>
      </c>
      <c t="s" s="136" r="E12062">
        <v>15618</v>
      </c>
      <c s="150" r="F12062"/>
    </row>
    <row r="12063">
      <c s="113" r="A12063">
        <v>225322000113</v>
      </c>
      <c t="s" s="136" r="B12063">
        <v>7402</v>
      </c>
      <c t="s" s="136" r="C12063">
        <v>251</v>
      </c>
      <c t="s" s="136" r="D12063">
        <v>251</v>
      </c>
      <c t="s" s="136" r="E12063">
        <v>15619</v>
      </c>
      <c s="150" r="F12063"/>
    </row>
    <row r="12064">
      <c s="113" r="A12064">
        <v>225322000181</v>
      </c>
      <c t="s" s="136" r="B12064">
        <v>7402</v>
      </c>
      <c t="s" s="136" r="C12064">
        <v>251</v>
      </c>
      <c t="s" s="136" r="D12064">
        <v>251</v>
      </c>
      <c t="s" s="136" r="E12064">
        <v>15620</v>
      </c>
      <c s="150" r="F12064"/>
    </row>
    <row r="12065">
      <c s="113" r="A12065">
        <v>225322000229</v>
      </c>
      <c t="s" s="136" r="B12065">
        <v>7402</v>
      </c>
      <c t="s" s="136" r="C12065">
        <v>251</v>
      </c>
      <c t="s" s="136" r="D12065">
        <v>251</v>
      </c>
      <c t="s" s="136" r="E12065">
        <v>9944</v>
      </c>
      <c s="150" r="F12065"/>
    </row>
    <row r="12066">
      <c s="113" r="A12066">
        <v>225322000440</v>
      </c>
      <c t="s" s="136" r="B12066">
        <v>7402</v>
      </c>
      <c t="s" s="136" r="C12066">
        <v>251</v>
      </c>
      <c t="s" s="136" r="D12066">
        <v>251</v>
      </c>
      <c t="s" s="136" r="E12066">
        <v>7926</v>
      </c>
      <c s="150" r="F12066"/>
    </row>
    <row r="12067">
      <c s="113" r="A12067">
        <v>225322000458</v>
      </c>
      <c t="s" s="136" r="B12067">
        <v>7402</v>
      </c>
      <c t="s" s="136" r="C12067">
        <v>251</v>
      </c>
      <c t="s" s="136" r="D12067">
        <v>251</v>
      </c>
      <c t="s" s="136" r="E12067">
        <v>15621</v>
      </c>
      <c s="150" r="F12067"/>
    </row>
    <row r="12068">
      <c s="113" r="A12068">
        <v>225322000504</v>
      </c>
      <c t="s" s="136" r="B12068">
        <v>7402</v>
      </c>
      <c t="s" s="136" r="C12068">
        <v>251</v>
      </c>
      <c t="s" s="136" r="D12068">
        <v>251</v>
      </c>
      <c t="s" s="136" r="E12068">
        <v>15622</v>
      </c>
      <c s="150" r="F12068"/>
    </row>
    <row r="12069">
      <c s="113" r="A12069">
        <v>225324000013</v>
      </c>
      <c t="s" s="136" r="B12069">
        <v>7409</v>
      </c>
      <c t="s" s="136" r="C12069">
        <v>251</v>
      </c>
      <c t="s" s="136" r="D12069">
        <v>251</v>
      </c>
      <c t="s" s="136" r="E12069">
        <v>15623</v>
      </c>
      <c s="150" r="F12069"/>
    </row>
    <row r="12070">
      <c s="113" r="A12070">
        <v>225324000030</v>
      </c>
      <c t="s" s="136" r="B12070">
        <v>7409</v>
      </c>
      <c t="s" s="136" r="C12070">
        <v>251</v>
      </c>
      <c t="s" s="136" r="D12070">
        <v>251</v>
      </c>
      <c t="s" s="136" r="E12070">
        <v>15624</v>
      </c>
      <c s="150" r="F12070"/>
    </row>
    <row r="12071">
      <c s="113" r="A12071">
        <v>225324000064</v>
      </c>
      <c t="s" s="136" r="B12071">
        <v>7409</v>
      </c>
      <c t="s" s="136" r="C12071">
        <v>251</v>
      </c>
      <c t="s" s="136" r="D12071">
        <v>251</v>
      </c>
      <c t="s" s="136" r="E12071">
        <v>15625</v>
      </c>
      <c s="150" r="F12071"/>
    </row>
    <row r="12072">
      <c s="113" r="A12072">
        <v>225324000099</v>
      </c>
      <c t="s" s="136" r="B12072">
        <v>7409</v>
      </c>
      <c t="s" s="136" r="C12072">
        <v>251</v>
      </c>
      <c t="s" s="136" r="D12072">
        <v>251</v>
      </c>
      <c t="s" s="136" r="E12072">
        <v>15626</v>
      </c>
      <c s="150" r="F12072"/>
    </row>
    <row r="12073">
      <c s="113" r="A12073">
        <v>225236000266</v>
      </c>
      <c t="s" s="136" r="B12073">
        <v>15627</v>
      </c>
      <c t="s" s="136" r="C12073">
        <v>251</v>
      </c>
      <c t="s" s="136" r="D12073">
        <v>251</v>
      </c>
      <c t="s" s="136" r="E12073">
        <v>15628</v>
      </c>
      <c s="150" r="F12073"/>
    </row>
    <row r="12074">
      <c s="113" r="A12074">
        <v>225326000045</v>
      </c>
      <c t="s" s="136" r="B12074">
        <v>15627</v>
      </c>
      <c t="s" s="136" r="C12074">
        <v>251</v>
      </c>
      <c t="s" s="136" r="D12074">
        <v>251</v>
      </c>
      <c t="s" s="136" r="E12074">
        <v>7164</v>
      </c>
      <c s="150" r="F12074"/>
    </row>
    <row r="12075">
      <c s="113" r="A12075">
        <v>225326000070</v>
      </c>
      <c t="s" s="136" r="B12075">
        <v>15627</v>
      </c>
      <c t="s" s="136" r="C12075">
        <v>251</v>
      </c>
      <c t="s" s="136" r="D12075">
        <v>251</v>
      </c>
      <c t="s" s="136" r="E12075">
        <v>15629</v>
      </c>
      <c s="150" r="F12075"/>
    </row>
    <row r="12076">
      <c s="113" r="A12076">
        <v>225326000088</v>
      </c>
      <c t="s" s="136" r="B12076">
        <v>15627</v>
      </c>
      <c t="s" s="136" r="C12076">
        <v>251</v>
      </c>
      <c t="s" s="136" r="D12076">
        <v>251</v>
      </c>
      <c t="s" s="136" r="E12076">
        <v>7380</v>
      </c>
      <c s="150" r="F12076"/>
    </row>
    <row r="12077">
      <c s="113" r="A12077">
        <v>225326000096</v>
      </c>
      <c t="s" s="136" r="B12077">
        <v>15627</v>
      </c>
      <c t="s" s="136" r="C12077">
        <v>251</v>
      </c>
      <c t="s" s="136" r="D12077">
        <v>251</v>
      </c>
      <c t="s" s="136" r="E12077">
        <v>15630</v>
      </c>
      <c s="150" r="F12077"/>
    </row>
    <row r="12078">
      <c s="113" r="A12078">
        <v>225326000118</v>
      </c>
      <c t="s" s="136" r="B12078">
        <v>15627</v>
      </c>
      <c t="s" s="136" r="C12078">
        <v>251</v>
      </c>
      <c t="s" s="136" r="D12078">
        <v>251</v>
      </c>
      <c t="s" s="136" r="E12078">
        <v>15631</v>
      </c>
      <c s="150" r="F12078"/>
    </row>
    <row r="12079">
      <c s="113" r="A12079">
        <v>225326000258</v>
      </c>
      <c t="s" s="136" r="B12079">
        <v>15627</v>
      </c>
      <c t="s" s="136" r="C12079">
        <v>251</v>
      </c>
      <c t="s" s="136" r="D12079">
        <v>251</v>
      </c>
      <c t="s" s="136" r="E12079">
        <v>15632</v>
      </c>
      <c s="150" r="F12079"/>
    </row>
    <row r="12080">
      <c s="113" r="A12080">
        <v>225326000291</v>
      </c>
      <c t="s" s="136" r="B12080">
        <v>15627</v>
      </c>
      <c t="s" s="136" r="C12080">
        <v>251</v>
      </c>
      <c t="s" s="136" r="D12080">
        <v>251</v>
      </c>
      <c t="s" s="136" r="E12080">
        <v>15633</v>
      </c>
      <c s="150" r="F12080"/>
    </row>
    <row r="12081">
      <c s="113" r="A12081">
        <v>225328000042</v>
      </c>
      <c t="s" s="136" r="B12081">
        <v>15634</v>
      </c>
      <c t="s" s="136" r="C12081">
        <v>251</v>
      </c>
      <c t="s" s="136" r="D12081">
        <v>251</v>
      </c>
      <c t="s" s="136" r="E12081">
        <v>7075</v>
      </c>
      <c s="150" r="F12081"/>
    </row>
    <row r="12082">
      <c s="113" r="A12082">
        <v>225328000051</v>
      </c>
      <c t="s" s="136" r="B12082">
        <v>15634</v>
      </c>
      <c t="s" s="136" r="C12082">
        <v>251</v>
      </c>
      <c t="s" s="136" r="D12082">
        <v>251</v>
      </c>
      <c t="s" s="136" r="E12082">
        <v>3020</v>
      </c>
      <c s="150" r="F12082"/>
    </row>
    <row r="12083">
      <c s="113" r="A12083">
        <v>225328000069</v>
      </c>
      <c t="s" s="136" r="B12083">
        <v>15634</v>
      </c>
      <c t="s" s="136" r="C12083">
        <v>251</v>
      </c>
      <c t="s" s="136" r="D12083">
        <v>251</v>
      </c>
      <c t="s" s="136" r="E12083">
        <v>15635</v>
      </c>
      <c s="150" r="F12083"/>
    </row>
    <row r="12084">
      <c s="113" r="A12084">
        <v>225328000107</v>
      </c>
      <c t="s" s="136" r="B12084">
        <v>15634</v>
      </c>
      <c t="s" s="136" r="C12084">
        <v>251</v>
      </c>
      <c t="s" s="136" r="D12084">
        <v>251</v>
      </c>
      <c t="s" s="136" r="E12084">
        <v>15636</v>
      </c>
      <c s="150" r="F12084"/>
    </row>
    <row r="12085">
      <c s="50" r="A12085">
        <v>225372000211</v>
      </c>
      <c t="s" s="103" r="B12085">
        <v>15637</v>
      </c>
      <c t="s" s="103" r="C12085">
        <v>4891</v>
      </c>
      <c t="s" s="103" r="D12085">
        <v>251</v>
      </c>
      <c t="s" s="103" r="E12085">
        <v>15638</v>
      </c>
      <c s="150" r="F12085"/>
    </row>
    <row r="12086">
      <c s="113" r="A12086">
        <v>225372000017</v>
      </c>
      <c t="s" s="136" r="B12086">
        <v>15639</v>
      </c>
      <c t="s" s="136" r="C12086">
        <v>251</v>
      </c>
      <c t="s" s="136" r="D12086">
        <v>251</v>
      </c>
      <c t="s" s="136" r="E12086">
        <v>15640</v>
      </c>
      <c s="150" r="F12086"/>
    </row>
    <row r="12087">
      <c s="113" r="A12087">
        <v>225372000033</v>
      </c>
      <c t="s" s="136" r="B12087">
        <v>15639</v>
      </c>
      <c t="s" s="136" r="C12087">
        <v>251</v>
      </c>
      <c t="s" s="136" r="D12087">
        <v>251</v>
      </c>
      <c t="s" s="136" r="E12087">
        <v>7701</v>
      </c>
      <c s="150" r="F12087"/>
    </row>
    <row r="12088">
      <c s="113" r="A12088">
        <v>225372000068</v>
      </c>
      <c t="s" s="136" r="B12088">
        <v>15639</v>
      </c>
      <c t="s" s="136" r="C12088">
        <v>251</v>
      </c>
      <c t="s" s="136" r="D12088">
        <v>251</v>
      </c>
      <c t="s" s="136" r="E12088">
        <v>7453</v>
      </c>
      <c s="150" r="F12088"/>
    </row>
    <row r="12089">
      <c s="113" r="A12089">
        <v>225372000076</v>
      </c>
      <c t="s" s="136" r="B12089">
        <v>15639</v>
      </c>
      <c t="s" s="136" r="C12089">
        <v>251</v>
      </c>
      <c t="s" s="136" r="D12089">
        <v>251</v>
      </c>
      <c t="s" s="136" r="E12089">
        <v>7473</v>
      </c>
      <c s="150" r="F12089"/>
    </row>
    <row r="12090">
      <c s="113" r="A12090">
        <v>225372000416</v>
      </c>
      <c t="s" s="136" r="B12090">
        <v>15639</v>
      </c>
      <c t="s" s="136" r="C12090">
        <v>251</v>
      </c>
      <c t="s" s="136" r="D12090">
        <v>251</v>
      </c>
      <c t="s" s="136" r="E12090">
        <v>15641</v>
      </c>
      <c s="150" r="F12090"/>
    </row>
    <row r="12091">
      <c s="113" r="A12091">
        <v>225372000777</v>
      </c>
      <c t="s" s="136" r="B12091">
        <v>15639</v>
      </c>
      <c t="s" s="136" r="C12091">
        <v>251</v>
      </c>
      <c t="s" s="136" r="D12091">
        <v>251</v>
      </c>
      <c t="s" s="136" r="E12091">
        <v>3021</v>
      </c>
      <c s="150" r="F12091"/>
    </row>
    <row r="12092">
      <c s="113" r="A12092">
        <v>225377000082</v>
      </c>
      <c t="s" s="136" r="B12092">
        <v>7467</v>
      </c>
      <c t="s" s="136" r="C12092">
        <v>251</v>
      </c>
      <c t="s" s="136" r="D12092">
        <v>251</v>
      </c>
      <c t="s" s="136" r="E12092">
        <v>15642</v>
      </c>
      <c s="150" r="F12092"/>
    </row>
    <row r="12093">
      <c s="113" r="A12093">
        <v>225377000091</v>
      </c>
      <c t="s" s="136" r="B12093">
        <v>7467</v>
      </c>
      <c t="s" s="136" r="C12093">
        <v>251</v>
      </c>
      <c t="s" s="136" r="D12093">
        <v>251</v>
      </c>
      <c t="s" s="136" r="E12093">
        <v>15643</v>
      </c>
      <c s="150" r="F12093"/>
    </row>
    <row r="12094">
      <c s="113" r="A12094">
        <v>225377000104</v>
      </c>
      <c t="s" s="136" r="B12094">
        <v>7467</v>
      </c>
      <c t="s" s="136" r="C12094">
        <v>251</v>
      </c>
      <c t="s" s="136" r="D12094">
        <v>251</v>
      </c>
      <c t="s" s="136" r="E12094">
        <v>15644</v>
      </c>
      <c s="150" r="F12094"/>
    </row>
    <row r="12095">
      <c s="113" r="A12095">
        <v>225377000112</v>
      </c>
      <c t="s" s="136" r="B12095">
        <v>7467</v>
      </c>
      <c t="s" s="136" r="C12095">
        <v>251</v>
      </c>
      <c t="s" s="136" r="D12095">
        <v>251</v>
      </c>
      <c t="s" s="136" r="E12095">
        <v>15645</v>
      </c>
      <c s="150" r="F12095"/>
    </row>
    <row r="12096">
      <c s="113" r="A12096">
        <v>225377000198</v>
      </c>
      <c t="s" s="136" r="B12096">
        <v>7467</v>
      </c>
      <c t="s" s="136" r="C12096">
        <v>251</v>
      </c>
      <c t="s" s="136" r="D12096">
        <v>251</v>
      </c>
      <c t="s" s="136" r="E12096">
        <v>15646</v>
      </c>
      <c s="150" r="F12096"/>
    </row>
    <row r="12097">
      <c s="113" r="A12097">
        <v>225377000228</v>
      </c>
      <c t="s" s="136" r="B12097">
        <v>7467</v>
      </c>
      <c t="s" s="136" r="C12097">
        <v>251</v>
      </c>
      <c t="s" s="136" r="D12097">
        <v>251</v>
      </c>
      <c t="s" s="136" r="E12097">
        <v>15647</v>
      </c>
      <c s="150" r="F12097"/>
    </row>
    <row r="12098">
      <c s="113" r="A12098">
        <v>225377000261</v>
      </c>
      <c t="s" s="136" r="B12098">
        <v>7467</v>
      </c>
      <c t="s" s="136" r="C12098">
        <v>251</v>
      </c>
      <c t="s" s="136" r="D12098">
        <v>251</v>
      </c>
      <c t="s" s="136" r="E12098">
        <v>15648</v>
      </c>
      <c s="150" r="F12098"/>
    </row>
    <row r="12099">
      <c s="113" r="A12099">
        <v>225377000279</v>
      </c>
      <c t="s" s="136" r="B12099">
        <v>7467</v>
      </c>
      <c t="s" s="136" r="C12099">
        <v>251</v>
      </c>
      <c t="s" s="136" r="D12099">
        <v>251</v>
      </c>
      <c t="s" s="136" r="E12099">
        <v>15649</v>
      </c>
      <c s="150" r="F12099"/>
    </row>
    <row r="12100">
      <c s="113" r="A12100">
        <v>225377000309</v>
      </c>
      <c t="s" s="136" r="B12100">
        <v>7467</v>
      </c>
      <c t="s" s="136" r="C12100">
        <v>251</v>
      </c>
      <c t="s" s="136" r="D12100">
        <v>251</v>
      </c>
      <c t="s" s="136" r="E12100">
        <v>15650</v>
      </c>
      <c s="150" r="F12100"/>
    </row>
    <row r="12101">
      <c s="113" r="A12101">
        <v>225377000317</v>
      </c>
      <c t="s" s="136" r="B12101">
        <v>7467</v>
      </c>
      <c t="s" s="136" r="C12101">
        <v>251</v>
      </c>
      <c t="s" s="136" r="D12101">
        <v>251</v>
      </c>
      <c t="s" s="136" r="E12101">
        <v>15651</v>
      </c>
      <c s="150" r="F12101"/>
    </row>
    <row r="12102">
      <c s="113" r="A12102">
        <v>225377000333</v>
      </c>
      <c t="s" s="136" r="B12102">
        <v>7467</v>
      </c>
      <c t="s" s="136" r="C12102">
        <v>251</v>
      </c>
      <c t="s" s="136" r="D12102">
        <v>251</v>
      </c>
      <c t="s" s="136" r="E12102">
        <v>15652</v>
      </c>
      <c s="150" r="F12102"/>
    </row>
    <row r="12103">
      <c s="50" r="A12103">
        <v>225386000249</v>
      </c>
      <c t="s" s="103" r="B12103">
        <v>7476</v>
      </c>
      <c t="s" s="103" r="C12103">
        <v>4891</v>
      </c>
      <c t="s" s="103" r="D12103">
        <v>251</v>
      </c>
      <c t="s" s="103" r="E12103">
        <v>15653</v>
      </c>
      <c s="150" r="F12103"/>
    </row>
    <row r="12104">
      <c s="113" r="A12104">
        <v>225386000036</v>
      </c>
      <c t="s" s="136" r="B12104">
        <v>15654</v>
      </c>
      <c t="s" s="136" r="C12104">
        <v>251</v>
      </c>
      <c t="s" s="136" r="D12104">
        <v>251</v>
      </c>
      <c t="s" s="136" r="E12104">
        <v>15655</v>
      </c>
      <c s="150" r="F12104"/>
    </row>
    <row r="12105">
      <c s="113" r="A12105">
        <v>225386000125</v>
      </c>
      <c t="s" s="136" r="B12105">
        <v>15654</v>
      </c>
      <c t="s" s="136" r="C12105">
        <v>251</v>
      </c>
      <c t="s" s="136" r="D12105">
        <v>251</v>
      </c>
      <c t="s" s="136" r="E12105">
        <v>15656</v>
      </c>
      <c s="150" r="F12105"/>
    </row>
    <row r="12106">
      <c s="113" r="A12106">
        <v>225386000150</v>
      </c>
      <c t="s" s="136" r="B12106">
        <v>15654</v>
      </c>
      <c t="s" s="136" r="C12106">
        <v>251</v>
      </c>
      <c t="s" s="136" r="D12106">
        <v>251</v>
      </c>
      <c t="s" s="136" r="E12106">
        <v>15657</v>
      </c>
      <c s="150" r="F12106"/>
    </row>
    <row r="12107">
      <c s="113" r="A12107">
        <v>225386000443</v>
      </c>
      <c t="s" s="136" r="B12107">
        <v>15654</v>
      </c>
      <c t="s" s="136" r="C12107">
        <v>251</v>
      </c>
      <c t="s" s="136" r="D12107">
        <v>251</v>
      </c>
      <c t="s" s="136" r="E12107">
        <v>15658</v>
      </c>
      <c s="150" r="F12107"/>
    </row>
    <row r="12108">
      <c s="113" r="A12108">
        <v>225386000524</v>
      </c>
      <c t="s" s="136" r="B12108">
        <v>15654</v>
      </c>
      <c t="s" s="136" r="C12108">
        <v>251</v>
      </c>
      <c t="s" s="136" r="D12108">
        <v>251</v>
      </c>
      <c t="s" s="136" r="E12108">
        <v>15659</v>
      </c>
      <c s="150" r="F12108"/>
    </row>
    <row r="12109">
      <c s="113" r="A12109">
        <v>225386000052</v>
      </c>
      <c t="s" s="136" r="B12109">
        <v>15654</v>
      </c>
      <c t="s" s="136" r="C12109">
        <v>251</v>
      </c>
      <c t="s" s="136" r="D12109">
        <v>251</v>
      </c>
      <c t="s" s="136" r="E12109">
        <v>15660</v>
      </c>
      <c s="150" r="F12109"/>
    </row>
    <row r="12110">
      <c s="113" r="A12110">
        <v>225386000079</v>
      </c>
      <c t="s" s="136" r="B12110">
        <v>15654</v>
      </c>
      <c t="s" s="136" r="C12110">
        <v>251</v>
      </c>
      <c t="s" s="136" r="D12110">
        <v>251</v>
      </c>
      <c t="s" s="136" r="E12110">
        <v>15661</v>
      </c>
      <c s="150" r="F12110"/>
    </row>
    <row r="12111">
      <c s="113" r="A12111">
        <v>225386000184</v>
      </c>
      <c t="s" s="136" r="B12111">
        <v>15654</v>
      </c>
      <c t="s" s="136" r="C12111">
        <v>251</v>
      </c>
      <c t="s" s="136" r="D12111">
        <v>251</v>
      </c>
      <c t="s" s="136" r="E12111">
        <v>15662</v>
      </c>
      <c s="150" r="F12111"/>
    </row>
    <row r="12112">
      <c s="113" r="A12112">
        <v>225386000648</v>
      </c>
      <c t="s" s="136" r="B12112">
        <v>15654</v>
      </c>
      <c t="s" s="136" r="C12112">
        <v>251</v>
      </c>
      <c t="s" s="136" r="D12112">
        <v>251</v>
      </c>
      <c t="s" s="136" r="E12112">
        <v>15663</v>
      </c>
      <c s="150" r="F12112"/>
    </row>
    <row r="12113">
      <c s="113" r="A12113">
        <v>225394000011</v>
      </c>
      <c t="s" s="136" r="B12113">
        <v>10214</v>
      </c>
      <c t="s" s="136" r="C12113">
        <v>251</v>
      </c>
      <c t="s" s="136" r="D12113">
        <v>251</v>
      </c>
      <c t="s" s="136" r="E12113">
        <v>15664</v>
      </c>
      <c s="150" r="F12113"/>
    </row>
    <row r="12114">
      <c s="113" r="A12114">
        <v>225394000029</v>
      </c>
      <c t="s" s="136" r="B12114">
        <v>10214</v>
      </c>
      <c t="s" s="136" r="C12114">
        <v>251</v>
      </c>
      <c t="s" s="136" r="D12114">
        <v>251</v>
      </c>
      <c t="s" s="136" r="E12114">
        <v>15665</v>
      </c>
      <c s="150" r="F12114"/>
    </row>
    <row r="12115">
      <c s="113" r="A12115">
        <v>225394000045</v>
      </c>
      <c t="s" s="136" r="B12115">
        <v>10214</v>
      </c>
      <c t="s" s="136" r="C12115">
        <v>251</v>
      </c>
      <c t="s" s="136" r="D12115">
        <v>251</v>
      </c>
      <c t="s" s="136" r="E12115">
        <v>3025</v>
      </c>
      <c s="150" r="F12115"/>
    </row>
    <row r="12116">
      <c s="113" r="A12116">
        <v>225394000061</v>
      </c>
      <c t="s" s="136" r="B12116">
        <v>10214</v>
      </c>
      <c t="s" s="136" r="C12116">
        <v>251</v>
      </c>
      <c t="s" s="136" r="D12116">
        <v>251</v>
      </c>
      <c t="s" s="136" r="E12116">
        <v>15666</v>
      </c>
      <c s="150" r="F12116"/>
    </row>
    <row r="12117">
      <c s="113" r="A12117">
        <v>225394000070</v>
      </c>
      <c t="s" s="136" r="B12117">
        <v>10214</v>
      </c>
      <c t="s" s="136" r="C12117">
        <v>251</v>
      </c>
      <c t="s" s="136" r="D12117">
        <v>251</v>
      </c>
      <c t="s" s="136" r="E12117">
        <v>15667</v>
      </c>
      <c s="150" r="F12117"/>
    </row>
    <row r="12118">
      <c s="113" r="A12118">
        <v>225394000100</v>
      </c>
      <c t="s" s="136" r="B12118">
        <v>10214</v>
      </c>
      <c t="s" s="136" r="C12118">
        <v>251</v>
      </c>
      <c t="s" s="136" r="D12118">
        <v>251</v>
      </c>
      <c t="s" s="136" r="E12118">
        <v>15668</v>
      </c>
      <c s="150" r="F12118"/>
    </row>
    <row r="12119">
      <c s="113" r="A12119">
        <v>225394000118</v>
      </c>
      <c t="s" s="136" r="B12119">
        <v>10214</v>
      </c>
      <c t="s" s="136" r="C12119">
        <v>251</v>
      </c>
      <c t="s" s="136" r="D12119">
        <v>251</v>
      </c>
      <c t="s" s="136" r="E12119">
        <v>15669</v>
      </c>
      <c s="150" r="F12119"/>
    </row>
    <row r="12120">
      <c s="113" r="A12120">
        <v>225394000185</v>
      </c>
      <c t="s" s="136" r="B12120">
        <v>10214</v>
      </c>
      <c t="s" s="136" r="C12120">
        <v>251</v>
      </c>
      <c t="s" s="136" r="D12120">
        <v>251</v>
      </c>
      <c t="s" s="136" r="E12120">
        <v>15670</v>
      </c>
      <c s="150" r="F12120"/>
    </row>
    <row r="12121">
      <c s="113" r="A12121">
        <v>225394000215</v>
      </c>
      <c t="s" s="136" r="B12121">
        <v>10214</v>
      </c>
      <c t="s" s="136" r="C12121">
        <v>251</v>
      </c>
      <c t="s" s="136" r="D12121">
        <v>251</v>
      </c>
      <c t="s" s="136" r="E12121">
        <v>15671</v>
      </c>
      <c s="150" r="F12121"/>
    </row>
    <row r="12122">
      <c s="113" r="A12122">
        <v>225394000223</v>
      </c>
      <c t="s" s="136" r="B12122">
        <v>10214</v>
      </c>
      <c t="s" s="136" r="C12122">
        <v>251</v>
      </c>
      <c t="s" s="136" r="D12122">
        <v>251</v>
      </c>
      <c t="s" s="136" r="E12122">
        <v>15672</v>
      </c>
      <c s="150" r="F12122"/>
    </row>
    <row r="12123">
      <c s="113" r="A12123">
        <v>225394000231</v>
      </c>
      <c t="s" s="136" r="B12123">
        <v>10214</v>
      </c>
      <c t="s" s="136" r="C12123">
        <v>251</v>
      </c>
      <c t="s" s="136" r="D12123">
        <v>251</v>
      </c>
      <c t="s" s="136" r="E12123">
        <v>15548</v>
      </c>
      <c s="150" r="F12123"/>
    </row>
    <row r="12124">
      <c s="113" r="A12124">
        <v>225394000240</v>
      </c>
      <c t="s" s="136" r="B12124">
        <v>10214</v>
      </c>
      <c t="s" s="136" r="C12124">
        <v>251</v>
      </c>
      <c t="s" s="136" r="D12124">
        <v>251</v>
      </c>
      <c t="s" s="136" r="E12124">
        <v>15673</v>
      </c>
      <c s="150" r="F12124"/>
    </row>
    <row r="12125">
      <c s="113" r="A12125">
        <v>225394000258</v>
      </c>
      <c t="s" s="136" r="B12125">
        <v>10214</v>
      </c>
      <c t="s" s="136" r="C12125">
        <v>251</v>
      </c>
      <c t="s" s="136" r="D12125">
        <v>251</v>
      </c>
      <c t="s" s="136" r="E12125">
        <v>15674</v>
      </c>
      <c s="150" r="F12125"/>
    </row>
    <row r="12126">
      <c s="113" r="A12126">
        <v>225394000291</v>
      </c>
      <c t="s" s="136" r="B12126">
        <v>10214</v>
      </c>
      <c t="s" s="136" r="C12126">
        <v>251</v>
      </c>
      <c t="s" s="136" r="D12126">
        <v>251</v>
      </c>
      <c t="s" s="136" r="E12126">
        <v>15675</v>
      </c>
      <c s="150" r="F12126"/>
    </row>
    <row r="12127">
      <c s="113" r="A12127">
        <v>225394000339</v>
      </c>
      <c t="s" s="136" r="B12127">
        <v>10214</v>
      </c>
      <c t="s" s="136" r="C12127">
        <v>251</v>
      </c>
      <c t="s" s="136" r="D12127">
        <v>251</v>
      </c>
      <c t="s" s="136" r="E12127">
        <v>15676</v>
      </c>
      <c s="150" r="F12127"/>
    </row>
    <row r="12128">
      <c s="113" r="A12128">
        <v>225394000363</v>
      </c>
      <c t="s" s="136" r="B12128">
        <v>10214</v>
      </c>
      <c t="s" s="136" r="C12128">
        <v>251</v>
      </c>
      <c t="s" s="136" r="D12128">
        <v>251</v>
      </c>
      <c t="s" s="136" r="E12128">
        <v>7078</v>
      </c>
      <c s="150" r="F12128"/>
    </row>
    <row r="12129">
      <c s="113" r="A12129">
        <v>225394000398</v>
      </c>
      <c t="s" s="136" r="B12129">
        <v>10214</v>
      </c>
      <c t="s" s="136" r="C12129">
        <v>251</v>
      </c>
      <c t="s" s="136" r="D12129">
        <v>251</v>
      </c>
      <c t="s" s="136" r="E12129">
        <v>7911</v>
      </c>
      <c s="150" r="F12129"/>
    </row>
    <row r="12130">
      <c s="113" r="A12130">
        <v>225394000452</v>
      </c>
      <c t="s" s="136" r="B12130">
        <v>10214</v>
      </c>
      <c t="s" s="136" r="C12130">
        <v>251</v>
      </c>
      <c t="s" s="136" r="D12130">
        <v>251</v>
      </c>
      <c t="s" s="136" r="E12130">
        <v>7429</v>
      </c>
      <c s="150" r="F12130"/>
    </row>
    <row r="12131">
      <c s="113" r="A12131">
        <v>225394000533</v>
      </c>
      <c t="s" s="136" r="B12131">
        <v>10214</v>
      </c>
      <c t="s" s="136" r="C12131">
        <v>251</v>
      </c>
      <c t="s" s="136" r="D12131">
        <v>251</v>
      </c>
      <c t="s" s="136" r="E12131">
        <v>15677</v>
      </c>
      <c s="150" r="F12131"/>
    </row>
    <row r="12132">
      <c s="113" r="A12132">
        <v>225394000550</v>
      </c>
      <c t="s" s="136" r="B12132">
        <v>10214</v>
      </c>
      <c t="s" s="136" r="C12132">
        <v>251</v>
      </c>
      <c t="s" s="136" r="D12132">
        <v>251</v>
      </c>
      <c t="s" s="136" r="E12132">
        <v>15678</v>
      </c>
      <c s="150" r="F12132"/>
    </row>
    <row r="12133">
      <c s="113" r="A12133">
        <v>225394000584</v>
      </c>
      <c t="s" s="136" r="B12133">
        <v>10214</v>
      </c>
      <c t="s" s="136" r="C12133">
        <v>251</v>
      </c>
      <c t="s" s="136" r="D12133">
        <v>251</v>
      </c>
      <c t="s" s="136" r="E12133">
        <v>15679</v>
      </c>
      <c s="150" r="F12133"/>
    </row>
    <row r="12134">
      <c s="113" r="A12134">
        <v>225394000622</v>
      </c>
      <c t="s" s="136" r="B12134">
        <v>10214</v>
      </c>
      <c t="s" s="136" r="C12134">
        <v>251</v>
      </c>
      <c t="s" s="136" r="D12134">
        <v>251</v>
      </c>
      <c t="s" s="136" r="E12134">
        <v>15680</v>
      </c>
      <c s="150" r="F12134"/>
    </row>
    <row r="12135">
      <c s="113" r="A12135">
        <v>225394006272</v>
      </c>
      <c t="s" s="136" r="B12135">
        <v>10214</v>
      </c>
      <c t="s" s="136" r="C12135">
        <v>251</v>
      </c>
      <c t="s" s="136" r="D12135">
        <v>251</v>
      </c>
      <c t="s" s="136" r="E12135">
        <v>15681</v>
      </c>
      <c s="150" r="F12135"/>
    </row>
    <row r="12136">
      <c s="113" r="A12136">
        <v>225394006302</v>
      </c>
      <c t="s" s="136" r="B12136">
        <v>10214</v>
      </c>
      <c t="s" s="136" r="C12136">
        <v>251</v>
      </c>
      <c t="s" s="136" r="D12136">
        <v>251</v>
      </c>
      <c t="s" s="136" r="E12136">
        <v>15682</v>
      </c>
      <c s="150" r="F12136"/>
    </row>
    <row r="12137">
      <c s="113" r="A12137">
        <v>225398000066</v>
      </c>
      <c t="s" s="136" r="B12137">
        <v>12381</v>
      </c>
      <c t="s" s="136" r="C12137">
        <v>251</v>
      </c>
      <c t="s" s="136" r="D12137">
        <v>251</v>
      </c>
      <c t="s" s="136" r="E12137">
        <v>15683</v>
      </c>
      <c s="150" r="F12137"/>
    </row>
    <row r="12138">
      <c s="113" r="A12138">
        <v>225398000074</v>
      </c>
      <c t="s" s="136" r="B12138">
        <v>12381</v>
      </c>
      <c t="s" s="136" r="C12138">
        <v>251</v>
      </c>
      <c t="s" s="136" r="D12138">
        <v>251</v>
      </c>
      <c t="s" s="136" r="E12138">
        <v>15684</v>
      </c>
      <c s="150" r="F12138"/>
    </row>
    <row r="12139">
      <c s="113" r="A12139">
        <v>225398000121</v>
      </c>
      <c t="s" s="136" r="B12139">
        <v>12381</v>
      </c>
      <c t="s" s="136" r="C12139">
        <v>251</v>
      </c>
      <c t="s" s="136" r="D12139">
        <v>251</v>
      </c>
      <c t="s" s="136" r="E12139">
        <v>15685</v>
      </c>
      <c s="150" r="F12139"/>
    </row>
    <row r="12140">
      <c s="113" r="A12140">
        <v>225398000139</v>
      </c>
      <c t="s" s="136" r="B12140">
        <v>12381</v>
      </c>
      <c t="s" s="136" r="C12140">
        <v>251</v>
      </c>
      <c t="s" s="136" r="D12140">
        <v>251</v>
      </c>
      <c t="s" s="136" r="E12140">
        <v>15686</v>
      </c>
      <c s="150" r="F12140"/>
    </row>
    <row r="12141">
      <c s="113" r="A12141">
        <v>225398000147</v>
      </c>
      <c t="s" s="136" r="B12141">
        <v>12381</v>
      </c>
      <c t="s" s="136" r="C12141">
        <v>251</v>
      </c>
      <c t="s" s="136" r="D12141">
        <v>251</v>
      </c>
      <c t="s" s="136" r="E12141">
        <v>15687</v>
      </c>
      <c s="150" r="F12141"/>
    </row>
    <row r="12142">
      <c s="113" r="A12142">
        <v>225398000198</v>
      </c>
      <c t="s" s="136" r="B12142">
        <v>12381</v>
      </c>
      <c t="s" s="136" r="C12142">
        <v>251</v>
      </c>
      <c t="s" s="136" r="D12142">
        <v>251</v>
      </c>
      <c t="s" s="136" r="E12142">
        <v>15688</v>
      </c>
      <c s="150" r="F12142"/>
    </row>
    <row r="12143">
      <c s="113" r="A12143">
        <v>225398000201</v>
      </c>
      <c t="s" s="136" r="B12143">
        <v>12381</v>
      </c>
      <c t="s" s="136" r="C12143">
        <v>251</v>
      </c>
      <c t="s" s="136" r="D12143">
        <v>251</v>
      </c>
      <c t="s" s="136" r="E12143">
        <v>7387</v>
      </c>
      <c s="150" r="F12143"/>
    </row>
    <row r="12144">
      <c s="113" r="A12144">
        <v>225398000244</v>
      </c>
      <c t="s" s="136" r="B12144">
        <v>12381</v>
      </c>
      <c t="s" s="136" r="C12144">
        <v>251</v>
      </c>
      <c t="s" s="136" r="D12144">
        <v>251</v>
      </c>
      <c t="s" s="136" r="E12144">
        <v>15689</v>
      </c>
      <c s="150" r="F12144"/>
    </row>
    <row r="12145">
      <c s="113" r="A12145">
        <v>225398000252</v>
      </c>
      <c t="s" s="136" r="B12145">
        <v>12381</v>
      </c>
      <c t="s" s="136" r="C12145">
        <v>251</v>
      </c>
      <c t="s" s="136" r="D12145">
        <v>251</v>
      </c>
      <c t="s" s="136" r="E12145">
        <v>15690</v>
      </c>
      <c s="150" r="F12145"/>
    </row>
    <row r="12146">
      <c s="113" r="A12146">
        <v>225398000261</v>
      </c>
      <c t="s" s="136" r="B12146">
        <v>12381</v>
      </c>
      <c t="s" s="136" r="C12146">
        <v>251</v>
      </c>
      <c t="s" s="136" r="D12146">
        <v>251</v>
      </c>
      <c t="s" s="136" r="E12146">
        <v>15691</v>
      </c>
      <c s="150" r="F12146"/>
    </row>
    <row r="12147">
      <c s="113" r="A12147">
        <v>225398000368</v>
      </c>
      <c t="s" s="136" r="B12147">
        <v>12381</v>
      </c>
      <c t="s" s="136" r="C12147">
        <v>251</v>
      </c>
      <c t="s" s="136" r="D12147">
        <v>251</v>
      </c>
      <c t="s" s="136" r="E12147">
        <v>15692</v>
      </c>
      <c s="150" r="F12147"/>
    </row>
    <row r="12148">
      <c s="113" r="A12148">
        <v>225398000431</v>
      </c>
      <c t="s" s="136" r="B12148">
        <v>12381</v>
      </c>
      <c t="s" s="136" r="C12148">
        <v>251</v>
      </c>
      <c t="s" s="136" r="D12148">
        <v>251</v>
      </c>
      <c t="s" s="136" r="E12148">
        <v>15693</v>
      </c>
      <c s="150" r="F12148"/>
    </row>
    <row r="12149">
      <c s="113" r="A12149">
        <v>225398003774</v>
      </c>
      <c t="s" s="136" r="B12149">
        <v>12381</v>
      </c>
      <c t="s" s="136" r="C12149">
        <v>251</v>
      </c>
      <c t="s" s="136" r="D12149">
        <v>251</v>
      </c>
      <c t="s" s="136" r="E12149">
        <v>15694</v>
      </c>
      <c s="150" r="F12149"/>
    </row>
    <row r="12150">
      <c s="113" r="A12150">
        <v>225398003782</v>
      </c>
      <c t="s" s="136" r="B12150">
        <v>12381</v>
      </c>
      <c t="s" s="136" r="C12150">
        <v>251</v>
      </c>
      <c t="s" s="136" r="D12150">
        <v>251</v>
      </c>
      <c t="s" s="136" r="E12150">
        <v>9962</v>
      </c>
      <c s="150" r="F12150"/>
    </row>
    <row r="12151">
      <c s="113" r="A12151">
        <v>225402000084</v>
      </c>
      <c t="s" s="136" r="B12151">
        <v>6007</v>
      </c>
      <c t="s" s="136" r="C12151">
        <v>251</v>
      </c>
      <c t="s" s="136" r="D12151">
        <v>251</v>
      </c>
      <c t="s" s="136" r="E12151">
        <v>15695</v>
      </c>
      <c s="150" r="F12151"/>
    </row>
    <row r="12152">
      <c s="113" r="A12152">
        <v>225402000122</v>
      </c>
      <c t="s" s="136" r="B12152">
        <v>6007</v>
      </c>
      <c t="s" s="136" r="C12152">
        <v>251</v>
      </c>
      <c t="s" s="136" r="D12152">
        <v>251</v>
      </c>
      <c t="s" s="136" r="E12152">
        <v>15696</v>
      </c>
      <c s="150" r="F12152"/>
    </row>
    <row r="12153">
      <c s="113" r="A12153">
        <v>225402000149</v>
      </c>
      <c t="s" s="136" r="B12153">
        <v>6007</v>
      </c>
      <c t="s" s="136" r="C12153">
        <v>251</v>
      </c>
      <c t="s" s="136" r="D12153">
        <v>251</v>
      </c>
      <c t="s" s="136" r="E12153">
        <v>15697</v>
      </c>
      <c s="150" r="F12153"/>
    </row>
    <row r="12154">
      <c s="113" r="A12154">
        <v>225402000165</v>
      </c>
      <c t="s" s="136" r="B12154">
        <v>6007</v>
      </c>
      <c t="s" s="136" r="C12154">
        <v>251</v>
      </c>
      <c t="s" s="136" r="D12154">
        <v>251</v>
      </c>
      <c t="s" s="136" r="E12154">
        <v>15698</v>
      </c>
      <c s="150" r="F12154"/>
    </row>
    <row r="12155">
      <c s="113" r="A12155">
        <v>225402000181</v>
      </c>
      <c t="s" s="136" r="B12155">
        <v>6007</v>
      </c>
      <c t="s" s="136" r="C12155">
        <v>251</v>
      </c>
      <c t="s" s="136" r="D12155">
        <v>251</v>
      </c>
      <c t="s" s="136" r="E12155">
        <v>15699</v>
      </c>
      <c s="150" r="F12155"/>
    </row>
    <row r="12156">
      <c s="113" r="A12156">
        <v>225402000211</v>
      </c>
      <c t="s" s="136" r="B12156">
        <v>6007</v>
      </c>
      <c t="s" s="136" r="C12156">
        <v>251</v>
      </c>
      <c t="s" s="136" r="D12156">
        <v>251</v>
      </c>
      <c t="s" s="136" r="E12156">
        <v>15700</v>
      </c>
      <c s="150" r="F12156"/>
    </row>
    <row r="12157">
      <c s="113" r="A12157">
        <v>225402000238</v>
      </c>
      <c t="s" s="136" r="B12157">
        <v>6007</v>
      </c>
      <c t="s" s="136" r="C12157">
        <v>251</v>
      </c>
      <c t="s" s="136" r="D12157">
        <v>251</v>
      </c>
      <c t="s" s="136" r="E12157">
        <v>7333</v>
      </c>
      <c s="150" r="F12157"/>
    </row>
    <row r="12158">
      <c s="113" r="A12158">
        <v>225402000394</v>
      </c>
      <c t="s" s="136" r="B12158">
        <v>6007</v>
      </c>
      <c t="s" s="136" r="C12158">
        <v>251</v>
      </c>
      <c t="s" s="136" r="D12158">
        <v>251</v>
      </c>
      <c t="s" s="136" r="E12158">
        <v>15701</v>
      </c>
      <c s="150" r="F12158"/>
    </row>
    <row r="12159">
      <c s="113" r="A12159">
        <v>225402000416</v>
      </c>
      <c t="s" s="136" r="B12159">
        <v>6007</v>
      </c>
      <c t="s" s="136" r="C12159">
        <v>251</v>
      </c>
      <c t="s" s="136" r="D12159">
        <v>251</v>
      </c>
      <c t="s" s="136" r="E12159">
        <v>15702</v>
      </c>
      <c s="150" r="F12159"/>
    </row>
    <row r="12160">
      <c s="113" r="A12160">
        <v>225402000459</v>
      </c>
      <c t="s" s="136" r="B12160">
        <v>6007</v>
      </c>
      <c t="s" s="136" r="C12160">
        <v>251</v>
      </c>
      <c t="s" s="136" r="D12160">
        <v>251</v>
      </c>
      <c t="s" s="136" r="E12160">
        <v>15703</v>
      </c>
      <c s="150" r="F12160"/>
    </row>
    <row r="12161">
      <c s="113" r="A12161">
        <v>225402000106</v>
      </c>
      <c t="s" s="136" r="B12161">
        <v>6007</v>
      </c>
      <c t="s" s="136" r="C12161">
        <v>251</v>
      </c>
      <c t="s" s="136" r="D12161">
        <v>251</v>
      </c>
      <c t="s" s="136" r="E12161">
        <v>15704</v>
      </c>
      <c s="150" r="F12161"/>
    </row>
    <row r="12162">
      <c s="113" r="A12162">
        <v>225402000131</v>
      </c>
      <c t="s" s="136" r="B12162">
        <v>6007</v>
      </c>
      <c t="s" s="136" r="C12162">
        <v>251</v>
      </c>
      <c t="s" s="136" r="D12162">
        <v>251</v>
      </c>
      <c t="s" s="136" r="E12162">
        <v>15705</v>
      </c>
      <c s="150" r="F12162"/>
    </row>
    <row r="12163">
      <c s="113" r="A12163">
        <v>225402000246</v>
      </c>
      <c t="s" s="136" r="B12163">
        <v>6007</v>
      </c>
      <c t="s" s="136" r="C12163">
        <v>251</v>
      </c>
      <c t="s" s="136" r="D12163">
        <v>251</v>
      </c>
      <c t="s" s="136" r="E12163">
        <v>13320</v>
      </c>
      <c s="150" r="F12163"/>
    </row>
    <row r="12164">
      <c s="113" r="A12164">
        <v>225402000289</v>
      </c>
      <c t="s" s="136" r="B12164">
        <v>6007</v>
      </c>
      <c t="s" s="136" r="C12164">
        <v>251</v>
      </c>
      <c t="s" s="136" r="D12164">
        <v>251</v>
      </c>
      <c t="s" s="136" r="E12164">
        <v>7911</v>
      </c>
      <c s="150" r="F12164"/>
    </row>
    <row r="12165">
      <c s="113" r="A12165">
        <v>225402003059</v>
      </c>
      <c t="s" s="136" r="B12165">
        <v>6007</v>
      </c>
      <c t="s" s="136" r="C12165">
        <v>251</v>
      </c>
      <c t="s" s="136" r="D12165">
        <v>251</v>
      </c>
      <c t="s" s="136" r="E12165">
        <v>3028</v>
      </c>
      <c s="150" r="F12165"/>
    </row>
    <row r="12166">
      <c s="50" r="A12166">
        <v>225407000074</v>
      </c>
      <c t="s" s="103" r="B12166">
        <v>15706</v>
      </c>
      <c t="s" s="103" r="C12166">
        <v>4891</v>
      </c>
      <c t="s" s="103" r="D12166">
        <v>251</v>
      </c>
      <c t="s" s="103" r="E12166">
        <v>7424</v>
      </c>
      <c s="150" r="F12166"/>
    </row>
    <row r="12167">
      <c s="113" r="A12167">
        <v>225426000034</v>
      </c>
      <c t="s" s="136" r="B12167">
        <v>7501</v>
      </c>
      <c t="s" s="136" r="C12167">
        <v>251</v>
      </c>
      <c t="s" s="136" r="D12167">
        <v>251</v>
      </c>
      <c t="s" s="136" r="E12167">
        <v>15707</v>
      </c>
      <c s="150" r="F12167"/>
    </row>
    <row r="12168">
      <c s="113" r="A12168">
        <v>225426000051</v>
      </c>
      <c t="s" s="136" r="B12168">
        <v>7501</v>
      </c>
      <c t="s" s="136" r="C12168">
        <v>251</v>
      </c>
      <c t="s" s="136" r="D12168">
        <v>251</v>
      </c>
      <c t="s" s="136" r="E12168">
        <v>15708</v>
      </c>
      <c s="150" r="F12168"/>
    </row>
    <row r="12169">
      <c s="113" r="A12169">
        <v>225426000085</v>
      </c>
      <c t="s" s="136" r="B12169">
        <v>7501</v>
      </c>
      <c t="s" s="136" r="C12169">
        <v>251</v>
      </c>
      <c t="s" s="136" r="D12169">
        <v>251</v>
      </c>
      <c t="s" s="136" r="E12169">
        <v>15709</v>
      </c>
      <c s="150" r="F12169"/>
    </row>
    <row r="12170">
      <c s="113" r="A12170">
        <v>225426000107</v>
      </c>
      <c t="s" s="136" r="B12170">
        <v>7501</v>
      </c>
      <c t="s" s="136" r="C12170">
        <v>251</v>
      </c>
      <c t="s" s="136" r="D12170">
        <v>251</v>
      </c>
      <c t="s" s="136" r="E12170">
        <v>15710</v>
      </c>
      <c s="150" r="F12170"/>
    </row>
    <row r="12171">
      <c s="113" r="A12171">
        <v>225426000115</v>
      </c>
      <c t="s" s="136" r="B12171">
        <v>7501</v>
      </c>
      <c t="s" s="136" r="C12171">
        <v>251</v>
      </c>
      <c t="s" s="136" r="D12171">
        <v>251</v>
      </c>
      <c t="s" s="136" r="E12171">
        <v>15711</v>
      </c>
      <c s="150" r="F12171"/>
    </row>
    <row r="12172">
      <c s="113" r="A12172">
        <v>225426000131</v>
      </c>
      <c t="s" s="136" r="B12172">
        <v>7501</v>
      </c>
      <c t="s" s="136" r="C12172">
        <v>251</v>
      </c>
      <c t="s" s="136" r="D12172">
        <v>251</v>
      </c>
      <c t="s" s="136" r="E12172">
        <v>15712</v>
      </c>
      <c s="150" r="F12172"/>
    </row>
    <row r="12173">
      <c s="113" r="A12173">
        <v>225426000174</v>
      </c>
      <c t="s" s="136" r="B12173">
        <v>7501</v>
      </c>
      <c t="s" s="136" r="C12173">
        <v>251</v>
      </c>
      <c t="s" s="136" r="D12173">
        <v>251</v>
      </c>
      <c t="s" s="136" r="E12173">
        <v>15713</v>
      </c>
      <c s="150" r="F12173"/>
    </row>
    <row r="12174">
      <c s="113" r="A12174">
        <v>225426000191</v>
      </c>
      <c t="s" s="136" r="B12174">
        <v>7501</v>
      </c>
      <c t="s" s="136" r="C12174">
        <v>251</v>
      </c>
      <c t="s" s="136" r="D12174">
        <v>251</v>
      </c>
      <c t="s" s="136" r="E12174">
        <v>15714</v>
      </c>
      <c s="150" r="F12174"/>
    </row>
    <row r="12175">
      <c s="113" r="A12175">
        <v>225426000247</v>
      </c>
      <c t="s" s="136" r="B12175">
        <v>7501</v>
      </c>
      <c t="s" s="136" r="C12175">
        <v>251</v>
      </c>
      <c t="s" s="136" r="D12175">
        <v>251</v>
      </c>
      <c t="s" s="136" r="E12175">
        <v>15715</v>
      </c>
      <c s="150" r="F12175"/>
    </row>
    <row r="12176">
      <c s="113" r="A12176">
        <v>225426003050</v>
      </c>
      <c t="s" s="136" r="B12176">
        <v>7501</v>
      </c>
      <c t="s" s="136" r="C12176">
        <v>251</v>
      </c>
      <c t="s" s="136" r="D12176">
        <v>251</v>
      </c>
      <c t="s" s="136" r="E12176">
        <v>15716</v>
      </c>
      <c s="150" r="F12176"/>
    </row>
    <row r="12177">
      <c s="113" r="A12177">
        <v>225426003068</v>
      </c>
      <c t="s" s="136" r="B12177">
        <v>7501</v>
      </c>
      <c t="s" s="136" r="C12177">
        <v>251</v>
      </c>
      <c t="s" s="136" r="D12177">
        <v>251</v>
      </c>
      <c t="s" s="136" r="E12177">
        <v>15717</v>
      </c>
      <c s="150" r="F12177"/>
    </row>
    <row r="12178">
      <c s="113" r="A12178">
        <v>225426003076</v>
      </c>
      <c t="s" s="136" r="B12178">
        <v>7501</v>
      </c>
      <c t="s" s="136" r="C12178">
        <v>251</v>
      </c>
      <c t="s" s="136" r="D12178">
        <v>251</v>
      </c>
      <c t="s" s="136" r="E12178">
        <v>15718</v>
      </c>
      <c s="150" r="F12178"/>
    </row>
    <row r="12179">
      <c s="113" r="A12179">
        <v>225426003084</v>
      </c>
      <c t="s" s="136" r="B12179">
        <v>7501</v>
      </c>
      <c t="s" s="136" r="C12179">
        <v>251</v>
      </c>
      <c t="s" s="136" r="D12179">
        <v>251</v>
      </c>
      <c t="s" s="136" r="E12179">
        <v>15719</v>
      </c>
      <c s="150" r="F12179"/>
    </row>
    <row r="12180">
      <c s="113" r="A12180">
        <v>225430000014</v>
      </c>
      <c t="s" s="136" r="B12180">
        <v>7513</v>
      </c>
      <c t="s" s="136" r="C12180">
        <v>251</v>
      </c>
      <c t="s" s="136" r="D12180">
        <v>251</v>
      </c>
      <c t="s" s="136" r="E12180">
        <v>15720</v>
      </c>
      <c s="150" r="F12180"/>
    </row>
    <row r="12181">
      <c s="113" r="A12181">
        <v>225430000057</v>
      </c>
      <c t="s" s="136" r="B12181">
        <v>7513</v>
      </c>
      <c t="s" s="136" r="C12181">
        <v>251</v>
      </c>
      <c t="s" s="136" r="D12181">
        <v>251</v>
      </c>
      <c t="s" s="136" r="E12181">
        <v>15721</v>
      </c>
      <c s="150" r="F12181"/>
    </row>
    <row r="12182">
      <c s="113" r="A12182">
        <v>225430000243</v>
      </c>
      <c t="s" s="136" r="B12182">
        <v>7513</v>
      </c>
      <c t="s" s="136" r="C12182">
        <v>251</v>
      </c>
      <c t="s" s="136" r="D12182">
        <v>251</v>
      </c>
      <c t="s" s="136" r="E12182">
        <v>15722</v>
      </c>
      <c s="150" r="F12182"/>
    </row>
    <row r="12183">
      <c s="113" r="A12183">
        <v>225430000367</v>
      </c>
      <c t="s" s="136" r="B12183">
        <v>7513</v>
      </c>
      <c t="s" s="136" r="C12183">
        <v>251</v>
      </c>
      <c t="s" s="136" r="D12183">
        <v>251</v>
      </c>
      <c t="s" s="136" r="E12183">
        <v>15723</v>
      </c>
      <c s="150" r="F12183"/>
    </row>
    <row r="12184">
      <c s="113" r="A12184">
        <v>225430000391</v>
      </c>
      <c t="s" s="136" r="B12184">
        <v>7513</v>
      </c>
      <c t="s" s="136" r="C12184">
        <v>251</v>
      </c>
      <c t="s" s="136" r="D12184">
        <v>251</v>
      </c>
      <c t="s" s="136" r="E12184">
        <v>7266</v>
      </c>
      <c s="150" r="F12184"/>
    </row>
    <row r="12185">
      <c s="113" r="A12185">
        <v>225430000740</v>
      </c>
      <c t="s" s="136" r="B12185">
        <v>7513</v>
      </c>
      <c t="s" s="136" r="C12185">
        <v>251</v>
      </c>
      <c t="s" s="136" r="D12185">
        <v>251</v>
      </c>
      <c t="s" s="136" r="E12185">
        <v>9981</v>
      </c>
      <c s="150" r="F12185"/>
    </row>
    <row r="12186">
      <c s="113" r="A12186">
        <v>525430000898</v>
      </c>
      <c t="s" s="136" r="B12186">
        <v>7513</v>
      </c>
      <c t="s" s="136" r="C12186">
        <v>251</v>
      </c>
      <c t="s" s="136" r="D12186">
        <v>251</v>
      </c>
      <c t="s" s="136" r="E12186">
        <v>15724</v>
      </c>
      <c s="150" r="F12186"/>
    </row>
    <row r="12187">
      <c s="113" r="A12187">
        <v>225438000056</v>
      </c>
      <c t="s" s="136" r="B12187">
        <v>7525</v>
      </c>
      <c t="s" s="136" r="C12187">
        <v>251</v>
      </c>
      <c t="s" s="136" r="D12187">
        <v>251</v>
      </c>
      <c t="s" s="136" r="E12187">
        <v>15725</v>
      </c>
      <c s="150" r="F12187"/>
    </row>
    <row r="12188">
      <c s="113" r="A12188">
        <v>225438000170</v>
      </c>
      <c t="s" s="136" r="B12188">
        <v>7525</v>
      </c>
      <c t="s" s="136" r="C12188">
        <v>251</v>
      </c>
      <c t="s" s="136" r="D12188">
        <v>251</v>
      </c>
      <c t="s" s="136" r="E12188">
        <v>15726</v>
      </c>
      <c s="150" r="F12188"/>
    </row>
    <row r="12189">
      <c s="113" r="A12189">
        <v>225438000447</v>
      </c>
      <c t="s" s="136" r="B12189">
        <v>7525</v>
      </c>
      <c t="s" s="136" r="C12189">
        <v>251</v>
      </c>
      <c t="s" s="136" r="D12189">
        <v>251</v>
      </c>
      <c t="s" s="136" r="E12189">
        <v>15727</v>
      </c>
      <c s="150" r="F12189"/>
    </row>
    <row r="12190">
      <c s="113" r="A12190">
        <v>225438000617</v>
      </c>
      <c t="s" s="136" r="B12190">
        <v>7525</v>
      </c>
      <c t="s" s="136" r="C12190">
        <v>251</v>
      </c>
      <c t="s" s="136" r="D12190">
        <v>251</v>
      </c>
      <c t="s" s="136" r="E12190">
        <v>7474</v>
      </c>
      <c s="150" r="F12190"/>
    </row>
    <row r="12191">
      <c s="113" r="A12191">
        <v>225438000731</v>
      </c>
      <c t="s" s="136" r="B12191">
        <v>7525</v>
      </c>
      <c t="s" s="136" r="C12191">
        <v>251</v>
      </c>
      <c t="s" s="136" r="D12191">
        <v>251</v>
      </c>
      <c t="s" s="136" r="E12191">
        <v>7073</v>
      </c>
      <c s="150" r="F12191"/>
    </row>
    <row r="12192">
      <c s="113" r="A12192">
        <v>225438001079</v>
      </c>
      <c t="s" s="136" r="B12192">
        <v>7525</v>
      </c>
      <c t="s" s="136" r="C12192">
        <v>251</v>
      </c>
      <c t="s" s="136" r="D12192">
        <v>251</v>
      </c>
      <c t="s" s="136" r="E12192">
        <v>15728</v>
      </c>
      <c s="150" r="F12192"/>
    </row>
    <row r="12193">
      <c s="113" r="A12193">
        <v>225438001401</v>
      </c>
      <c t="s" s="136" r="B12193">
        <v>7525</v>
      </c>
      <c t="s" s="136" r="C12193">
        <v>251</v>
      </c>
      <c t="s" s="136" r="D12193">
        <v>251</v>
      </c>
      <c t="s" s="136" r="E12193">
        <v>15729</v>
      </c>
      <c s="150" r="F12193"/>
    </row>
    <row r="12194">
      <c s="113" r="A12194">
        <v>225438001532</v>
      </c>
      <c t="s" s="136" r="B12194">
        <v>7525</v>
      </c>
      <c t="s" s="136" r="C12194">
        <v>251</v>
      </c>
      <c t="s" s="136" r="D12194">
        <v>251</v>
      </c>
      <c t="s" s="136" r="E12194">
        <v>15730</v>
      </c>
      <c s="150" r="F12194"/>
    </row>
    <row r="12195">
      <c s="113" r="A12195">
        <v>225438000072</v>
      </c>
      <c t="s" s="136" r="B12195">
        <v>7525</v>
      </c>
      <c t="s" s="136" r="C12195">
        <v>251</v>
      </c>
      <c t="s" s="136" r="D12195">
        <v>251</v>
      </c>
      <c t="s" s="136" r="E12195">
        <v>15731</v>
      </c>
      <c s="150" r="F12195"/>
    </row>
    <row r="12196">
      <c s="113" r="A12196">
        <v>225438000111</v>
      </c>
      <c t="s" s="136" r="B12196">
        <v>7525</v>
      </c>
      <c t="s" s="136" r="C12196">
        <v>251</v>
      </c>
      <c t="s" s="136" r="D12196">
        <v>251</v>
      </c>
      <c t="s" s="136" r="E12196">
        <v>15732</v>
      </c>
      <c s="150" r="F12196"/>
    </row>
    <row r="12197">
      <c s="113" r="A12197">
        <v>225438000129</v>
      </c>
      <c t="s" s="136" r="B12197">
        <v>7525</v>
      </c>
      <c t="s" s="136" r="C12197">
        <v>251</v>
      </c>
      <c t="s" s="136" r="D12197">
        <v>251</v>
      </c>
      <c t="s" s="136" r="E12197">
        <v>15733</v>
      </c>
      <c s="150" r="F12197"/>
    </row>
    <row r="12198">
      <c s="113" r="A12198">
        <v>225438000153</v>
      </c>
      <c t="s" s="136" r="B12198">
        <v>7525</v>
      </c>
      <c t="s" s="136" r="C12198">
        <v>251</v>
      </c>
      <c t="s" s="136" r="D12198">
        <v>251</v>
      </c>
      <c t="s" s="136" r="E12198">
        <v>7181</v>
      </c>
      <c s="150" r="F12198"/>
    </row>
    <row r="12199">
      <c s="113" r="A12199">
        <v>225438000200</v>
      </c>
      <c t="s" s="136" r="B12199">
        <v>7525</v>
      </c>
      <c t="s" s="136" r="C12199">
        <v>251</v>
      </c>
      <c t="s" s="136" r="D12199">
        <v>251</v>
      </c>
      <c t="s" s="136" r="E12199">
        <v>15734</v>
      </c>
      <c s="150" r="F12199"/>
    </row>
    <row r="12200">
      <c s="113" r="A12200">
        <v>225438000226</v>
      </c>
      <c t="s" s="136" r="B12200">
        <v>7525</v>
      </c>
      <c t="s" s="136" r="C12200">
        <v>251</v>
      </c>
      <c t="s" s="136" r="D12200">
        <v>251</v>
      </c>
      <c t="s" s="136" r="E12200">
        <v>15735</v>
      </c>
      <c s="150" r="F12200"/>
    </row>
    <row r="12201">
      <c s="113" r="A12201">
        <v>225438000242</v>
      </c>
      <c t="s" s="136" r="B12201">
        <v>7525</v>
      </c>
      <c t="s" s="136" r="C12201">
        <v>251</v>
      </c>
      <c t="s" s="136" r="D12201">
        <v>251</v>
      </c>
      <c t="s" s="136" r="E12201">
        <v>15736</v>
      </c>
      <c s="150" r="F12201"/>
    </row>
    <row r="12202">
      <c s="113" r="A12202">
        <v>225438000374</v>
      </c>
      <c t="s" s="136" r="B12202">
        <v>7525</v>
      </c>
      <c t="s" s="136" r="C12202">
        <v>251</v>
      </c>
      <c t="s" s="136" r="D12202">
        <v>251</v>
      </c>
      <c t="s" s="136" r="E12202">
        <v>15737</v>
      </c>
      <c s="150" r="F12202"/>
    </row>
    <row r="12203">
      <c s="113" r="A12203">
        <v>225438000391</v>
      </c>
      <c t="s" s="136" r="B12203">
        <v>7525</v>
      </c>
      <c t="s" s="136" r="C12203">
        <v>251</v>
      </c>
      <c t="s" s="136" r="D12203">
        <v>251</v>
      </c>
      <c t="s" s="136" r="E12203">
        <v>15738</v>
      </c>
      <c s="150" r="F12203"/>
    </row>
    <row r="12204">
      <c s="113" r="A12204">
        <v>225438000471</v>
      </c>
      <c t="s" s="136" r="B12204">
        <v>7525</v>
      </c>
      <c t="s" s="136" r="C12204">
        <v>251</v>
      </c>
      <c t="s" s="136" r="D12204">
        <v>251</v>
      </c>
      <c t="s" s="136" r="E12204">
        <v>15739</v>
      </c>
      <c s="150" r="F12204"/>
    </row>
    <row r="12205">
      <c s="113" r="A12205">
        <v>225438000633</v>
      </c>
      <c t="s" s="136" r="B12205">
        <v>7525</v>
      </c>
      <c t="s" s="136" r="C12205">
        <v>251</v>
      </c>
      <c t="s" s="136" r="D12205">
        <v>251</v>
      </c>
      <c t="s" s="136" r="E12205">
        <v>15573</v>
      </c>
      <c s="150" r="F12205"/>
    </row>
    <row r="12206">
      <c s="113" r="A12206">
        <v>225438000676</v>
      </c>
      <c t="s" s="136" r="B12206">
        <v>7525</v>
      </c>
      <c t="s" s="136" r="C12206">
        <v>251</v>
      </c>
      <c t="s" s="136" r="D12206">
        <v>251</v>
      </c>
      <c t="s" s="136" r="E12206">
        <v>7727</v>
      </c>
      <c s="150" r="F12206"/>
    </row>
    <row r="12207">
      <c s="113" r="A12207">
        <v>225438000692</v>
      </c>
      <c t="s" s="136" r="B12207">
        <v>7525</v>
      </c>
      <c t="s" s="136" r="C12207">
        <v>251</v>
      </c>
      <c t="s" s="136" r="D12207">
        <v>251</v>
      </c>
      <c t="s" s="136" r="E12207">
        <v>7395</v>
      </c>
      <c s="150" r="F12207"/>
    </row>
    <row r="12208">
      <c s="113" r="A12208">
        <v>225438001320</v>
      </c>
      <c t="s" s="136" r="B12208">
        <v>7525</v>
      </c>
      <c t="s" s="136" r="C12208">
        <v>251</v>
      </c>
      <c t="s" s="136" r="D12208">
        <v>251</v>
      </c>
      <c t="s" s="136" r="E12208">
        <v>15740</v>
      </c>
      <c s="150" r="F12208"/>
    </row>
    <row r="12209">
      <c s="113" r="A12209">
        <v>225438001443</v>
      </c>
      <c t="s" s="136" r="B12209">
        <v>7525</v>
      </c>
      <c t="s" s="136" r="C12209">
        <v>251</v>
      </c>
      <c t="s" s="136" r="D12209">
        <v>251</v>
      </c>
      <c t="s" s="136" r="E12209">
        <v>15741</v>
      </c>
      <c s="150" r="F12209"/>
    </row>
    <row r="12210">
      <c s="113" r="A12210">
        <v>225438000102</v>
      </c>
      <c t="s" s="136" r="B12210">
        <v>7525</v>
      </c>
      <c t="s" s="136" r="C12210">
        <v>251</v>
      </c>
      <c t="s" s="136" r="D12210">
        <v>251</v>
      </c>
      <c t="s" s="136" r="E12210">
        <v>15742</v>
      </c>
      <c s="150" r="F12210"/>
    </row>
    <row r="12211">
      <c s="113" r="A12211">
        <v>225438000587</v>
      </c>
      <c t="s" s="136" r="B12211">
        <v>7525</v>
      </c>
      <c t="s" s="136" r="C12211">
        <v>251</v>
      </c>
      <c t="s" s="136" r="D12211">
        <v>251</v>
      </c>
      <c t="s" s="136" r="E12211">
        <v>15743</v>
      </c>
      <c s="150" r="F12211"/>
    </row>
    <row r="12212">
      <c s="113" r="A12212">
        <v>225438000749</v>
      </c>
      <c t="s" s="136" r="B12212">
        <v>7525</v>
      </c>
      <c t="s" s="136" r="C12212">
        <v>251</v>
      </c>
      <c t="s" s="136" r="D12212">
        <v>251</v>
      </c>
      <c t="s" s="136" r="E12212">
        <v>3033</v>
      </c>
      <c s="150" r="F12212"/>
    </row>
    <row r="12213">
      <c s="113" r="A12213">
        <v>225438000927</v>
      </c>
      <c t="s" s="136" r="B12213">
        <v>7525</v>
      </c>
      <c t="s" s="136" r="C12213">
        <v>251</v>
      </c>
      <c t="s" s="136" r="D12213">
        <v>251</v>
      </c>
      <c t="s" s="136" r="E12213">
        <v>15744</v>
      </c>
      <c s="150" r="F12213"/>
    </row>
    <row r="12214">
      <c s="113" r="A12214">
        <v>225486000122</v>
      </c>
      <c t="s" s="136" r="B12214">
        <v>7546</v>
      </c>
      <c t="s" s="136" r="C12214">
        <v>251</v>
      </c>
      <c t="s" s="136" r="D12214">
        <v>251</v>
      </c>
      <c t="s" s="136" r="E12214">
        <v>15745</v>
      </c>
      <c s="150" r="F12214"/>
    </row>
    <row r="12215">
      <c s="113" r="A12215">
        <v>225486000131</v>
      </c>
      <c t="s" s="136" r="B12215">
        <v>7546</v>
      </c>
      <c t="s" s="136" r="C12215">
        <v>251</v>
      </c>
      <c t="s" s="136" r="D12215">
        <v>251</v>
      </c>
      <c t="s" s="136" r="E12215">
        <v>15746</v>
      </c>
      <c s="150" r="F12215"/>
    </row>
    <row r="12216">
      <c s="113" r="A12216">
        <v>625846000124</v>
      </c>
      <c t="s" s="136" r="B12216">
        <v>7546</v>
      </c>
      <c t="s" s="136" r="C12216">
        <v>251</v>
      </c>
      <c t="s" s="136" r="D12216">
        <v>251</v>
      </c>
      <c t="s" s="136" r="E12216">
        <v>15747</v>
      </c>
      <c s="150" r="F12216"/>
    </row>
    <row r="12217">
      <c s="113" r="A12217">
        <v>225488000022</v>
      </c>
      <c t="s" s="136" r="B12217">
        <v>7558</v>
      </c>
      <c t="s" s="136" r="C12217">
        <v>251</v>
      </c>
      <c t="s" s="136" r="D12217">
        <v>251</v>
      </c>
      <c t="s" s="136" r="E12217">
        <v>7845</v>
      </c>
      <c s="150" r="F12217"/>
    </row>
    <row r="12218">
      <c s="113" r="A12218">
        <v>225488000081</v>
      </c>
      <c t="s" s="136" r="B12218">
        <v>7558</v>
      </c>
      <c t="s" s="136" r="C12218">
        <v>251</v>
      </c>
      <c t="s" s="136" r="D12218">
        <v>251</v>
      </c>
      <c t="s" s="136" r="E12218">
        <v>3034</v>
      </c>
      <c s="150" r="F12218"/>
    </row>
    <row r="12219">
      <c s="113" r="A12219">
        <v>225488000090</v>
      </c>
      <c t="s" s="136" r="B12219">
        <v>7558</v>
      </c>
      <c t="s" s="136" r="C12219">
        <v>251</v>
      </c>
      <c t="s" s="136" r="D12219">
        <v>251</v>
      </c>
      <c t="s" s="136" r="E12219">
        <v>15748</v>
      </c>
      <c s="150" r="F12219"/>
    </row>
    <row r="12220">
      <c s="113" r="A12220">
        <v>225488000111</v>
      </c>
      <c t="s" s="136" r="B12220">
        <v>7558</v>
      </c>
      <c t="s" s="136" r="C12220">
        <v>251</v>
      </c>
      <c t="s" s="136" r="D12220">
        <v>251</v>
      </c>
      <c t="s" s="136" r="E12220">
        <v>15749</v>
      </c>
      <c s="150" r="F12220"/>
    </row>
    <row r="12221">
      <c s="113" r="A12221">
        <v>225488000154</v>
      </c>
      <c t="s" s="136" r="B12221">
        <v>7558</v>
      </c>
      <c t="s" s="136" r="C12221">
        <v>251</v>
      </c>
      <c t="s" s="136" r="D12221">
        <v>251</v>
      </c>
      <c t="s" s="136" r="E12221">
        <v>15750</v>
      </c>
      <c s="150" r="F12221"/>
    </row>
    <row r="12222">
      <c s="113" r="A12222">
        <v>225488000162</v>
      </c>
      <c t="s" s="136" r="B12222">
        <v>7558</v>
      </c>
      <c t="s" s="136" r="C12222">
        <v>251</v>
      </c>
      <c t="s" s="136" r="D12222">
        <v>251</v>
      </c>
      <c t="s" s="136" r="E12222">
        <v>15751</v>
      </c>
      <c s="150" r="F12222"/>
    </row>
    <row r="12223">
      <c s="113" r="A12223">
        <v>225488000251</v>
      </c>
      <c t="s" s="136" r="B12223">
        <v>7558</v>
      </c>
      <c t="s" s="136" r="C12223">
        <v>251</v>
      </c>
      <c t="s" s="136" r="D12223">
        <v>251</v>
      </c>
      <c t="s" s="136" r="E12223">
        <v>15752</v>
      </c>
      <c s="150" r="F12223"/>
    </row>
    <row r="12224">
      <c s="113" r="A12224">
        <v>225488000260</v>
      </c>
      <c t="s" s="136" r="B12224">
        <v>7558</v>
      </c>
      <c t="s" s="136" r="C12224">
        <v>251</v>
      </c>
      <c t="s" s="136" r="D12224">
        <v>251</v>
      </c>
      <c t="s" s="136" r="E12224">
        <v>15753</v>
      </c>
      <c s="150" r="F12224"/>
    </row>
    <row r="12225">
      <c s="113" r="A12225">
        <v>225488000065</v>
      </c>
      <c t="s" s="136" r="B12225">
        <v>7558</v>
      </c>
      <c t="s" s="136" r="C12225">
        <v>251</v>
      </c>
      <c t="s" s="136" r="D12225">
        <v>251</v>
      </c>
      <c t="s" s="136" r="E12225">
        <v>15754</v>
      </c>
      <c s="150" r="F12225"/>
    </row>
    <row r="12226">
      <c s="113" r="A12226">
        <v>225488000201</v>
      </c>
      <c t="s" s="136" r="B12226">
        <v>7558</v>
      </c>
      <c t="s" s="136" r="C12226">
        <v>251</v>
      </c>
      <c t="s" s="136" r="D12226">
        <v>251</v>
      </c>
      <c t="s" s="136" r="E12226">
        <v>3035</v>
      </c>
      <c s="150" r="F12226"/>
    </row>
    <row r="12227">
      <c s="113" r="A12227">
        <v>225488000227</v>
      </c>
      <c t="s" s="136" r="B12227">
        <v>7558</v>
      </c>
      <c t="s" s="136" r="C12227">
        <v>251</v>
      </c>
      <c t="s" s="136" r="D12227">
        <v>251</v>
      </c>
      <c t="s" s="136" r="E12227">
        <v>15755</v>
      </c>
      <c s="150" r="F12227"/>
    </row>
    <row r="12228">
      <c s="113" r="A12228">
        <v>225489000085</v>
      </c>
      <c t="s" s="136" r="B12228">
        <v>15756</v>
      </c>
      <c t="s" s="136" r="C12228">
        <v>251</v>
      </c>
      <c t="s" s="136" r="D12228">
        <v>251</v>
      </c>
      <c t="s" s="136" r="E12228">
        <v>15757</v>
      </c>
      <c s="150" r="F12228"/>
    </row>
    <row r="12229">
      <c s="113" r="A12229">
        <v>225489000140</v>
      </c>
      <c t="s" s="136" r="B12229">
        <v>15756</v>
      </c>
      <c t="s" s="136" r="C12229">
        <v>251</v>
      </c>
      <c t="s" s="136" r="D12229">
        <v>251</v>
      </c>
      <c t="s" s="136" r="E12229">
        <v>15758</v>
      </c>
      <c s="150" r="F12229"/>
    </row>
    <row r="12230">
      <c s="113" r="A12230">
        <v>225489000182</v>
      </c>
      <c t="s" s="136" r="B12230">
        <v>15756</v>
      </c>
      <c t="s" s="136" r="C12230">
        <v>251</v>
      </c>
      <c t="s" s="136" r="D12230">
        <v>251</v>
      </c>
      <c t="s" s="136" r="E12230">
        <v>7884</v>
      </c>
      <c s="150" r="F12230"/>
    </row>
    <row r="12231">
      <c s="50" r="A12231">
        <v>225513000563</v>
      </c>
      <c t="s" s="103" r="B12231">
        <v>15759</v>
      </c>
      <c t="s" s="103" r="C12231">
        <v>4891</v>
      </c>
      <c t="s" s="103" r="D12231">
        <v>251</v>
      </c>
      <c t="s" s="103" r="E12231">
        <v>15561</v>
      </c>
      <c s="150" r="F12231"/>
    </row>
    <row r="12232">
      <c s="50" r="A12232">
        <v>125513000046</v>
      </c>
      <c t="s" s="103" r="B12232">
        <v>15759</v>
      </c>
      <c t="s" s="103" r="C12232">
        <v>4891</v>
      </c>
      <c t="s" s="103" r="D12232">
        <v>251</v>
      </c>
      <c t="s" s="103" r="E12232">
        <v>15760</v>
      </c>
      <c s="150" r="F12232"/>
    </row>
    <row r="12233">
      <c s="113" r="A12233">
        <v>225513000067</v>
      </c>
      <c t="s" s="136" r="B12233">
        <v>7582</v>
      </c>
      <c t="s" s="136" r="C12233">
        <v>251</v>
      </c>
      <c t="s" s="136" r="D12233">
        <v>251</v>
      </c>
      <c t="s" s="136" r="E12233">
        <v>15761</v>
      </c>
      <c s="150" r="F12233"/>
    </row>
    <row r="12234">
      <c s="113" r="A12234">
        <v>225513000202</v>
      </c>
      <c t="s" s="136" r="B12234">
        <v>7582</v>
      </c>
      <c t="s" s="136" r="C12234">
        <v>251</v>
      </c>
      <c t="s" s="136" r="D12234">
        <v>251</v>
      </c>
      <c t="s" s="136" r="E12234">
        <v>15762</v>
      </c>
      <c s="150" r="F12234"/>
    </row>
    <row r="12235">
      <c s="113" r="A12235">
        <v>225513000326</v>
      </c>
      <c t="s" s="136" r="B12235">
        <v>7582</v>
      </c>
      <c t="s" s="136" r="C12235">
        <v>251</v>
      </c>
      <c t="s" s="136" r="D12235">
        <v>251</v>
      </c>
      <c t="s" s="136" r="E12235">
        <v>15763</v>
      </c>
      <c s="150" r="F12235"/>
    </row>
    <row r="12236">
      <c s="113" r="A12236">
        <v>225513000407</v>
      </c>
      <c t="s" s="136" r="B12236">
        <v>7582</v>
      </c>
      <c t="s" s="136" r="C12236">
        <v>251</v>
      </c>
      <c t="s" s="136" r="D12236">
        <v>251</v>
      </c>
      <c t="s" s="136" r="E12236">
        <v>15764</v>
      </c>
      <c s="150" r="F12236"/>
    </row>
    <row r="12237">
      <c s="113" r="A12237">
        <v>225513000539</v>
      </c>
      <c t="s" s="136" r="B12237">
        <v>7582</v>
      </c>
      <c t="s" s="136" r="C12237">
        <v>251</v>
      </c>
      <c t="s" s="136" r="D12237">
        <v>251</v>
      </c>
      <c t="s" s="136" r="E12237">
        <v>15765</v>
      </c>
      <c s="150" r="F12237"/>
    </row>
    <row r="12238">
      <c s="113" r="A12238">
        <v>225513000547</v>
      </c>
      <c t="s" s="136" r="B12238">
        <v>7582</v>
      </c>
      <c t="s" s="136" r="C12238">
        <v>251</v>
      </c>
      <c t="s" s="136" r="D12238">
        <v>251</v>
      </c>
      <c t="s" s="136" r="E12238">
        <v>15766</v>
      </c>
      <c s="150" r="F12238"/>
    </row>
    <row r="12239">
      <c s="113" r="A12239">
        <v>225513000555</v>
      </c>
      <c t="s" s="136" r="B12239">
        <v>7582</v>
      </c>
      <c t="s" s="136" r="C12239">
        <v>251</v>
      </c>
      <c t="s" s="136" r="D12239">
        <v>251</v>
      </c>
      <c t="s" s="136" r="E12239">
        <v>15767</v>
      </c>
      <c s="150" r="F12239"/>
    </row>
    <row r="12240">
      <c s="113" r="A12240">
        <v>225513000644</v>
      </c>
      <c t="s" s="136" r="B12240">
        <v>7582</v>
      </c>
      <c t="s" s="136" r="C12240">
        <v>251</v>
      </c>
      <c t="s" s="136" r="D12240">
        <v>251</v>
      </c>
      <c t="s" s="136" r="E12240">
        <v>15768</v>
      </c>
      <c s="150" r="F12240"/>
    </row>
    <row r="12241">
      <c s="113" r="A12241">
        <v>225513000687</v>
      </c>
      <c t="s" s="136" r="B12241">
        <v>7582</v>
      </c>
      <c t="s" s="136" r="C12241">
        <v>251</v>
      </c>
      <c t="s" s="136" r="D12241">
        <v>251</v>
      </c>
      <c t="s" s="136" r="E12241">
        <v>15769</v>
      </c>
      <c s="150" r="F12241"/>
    </row>
    <row r="12242">
      <c s="113" r="A12242">
        <v>225513000709</v>
      </c>
      <c t="s" s="136" r="B12242">
        <v>7582</v>
      </c>
      <c t="s" s="136" r="C12242">
        <v>251</v>
      </c>
      <c t="s" s="136" r="D12242">
        <v>251</v>
      </c>
      <c t="s" s="136" r="E12242">
        <v>15770</v>
      </c>
      <c s="150" r="F12242"/>
    </row>
    <row r="12243">
      <c s="113" r="A12243">
        <v>225513000733</v>
      </c>
      <c t="s" s="136" r="B12243">
        <v>7582</v>
      </c>
      <c t="s" s="136" r="C12243">
        <v>251</v>
      </c>
      <c t="s" s="136" r="D12243">
        <v>251</v>
      </c>
      <c t="s" s="136" r="E12243">
        <v>15771</v>
      </c>
      <c s="150" r="F12243"/>
    </row>
    <row r="12244">
      <c s="113" r="A12244">
        <v>225513000776</v>
      </c>
      <c t="s" s="136" r="B12244">
        <v>7582</v>
      </c>
      <c t="s" s="136" r="C12244">
        <v>251</v>
      </c>
      <c t="s" s="136" r="D12244">
        <v>251</v>
      </c>
      <c t="s" s="136" r="E12244">
        <v>15772</v>
      </c>
      <c s="150" r="F12244"/>
    </row>
    <row r="12245">
      <c s="113" r="A12245">
        <v>225513000831</v>
      </c>
      <c t="s" s="136" r="B12245">
        <v>7582</v>
      </c>
      <c t="s" s="136" r="C12245">
        <v>251</v>
      </c>
      <c t="s" s="136" r="D12245">
        <v>251</v>
      </c>
      <c t="s" s="136" r="E12245">
        <v>15773</v>
      </c>
      <c s="150" r="F12245"/>
    </row>
    <row r="12246">
      <c s="113" r="A12246">
        <v>225513000946</v>
      </c>
      <c t="s" s="136" r="B12246">
        <v>7582</v>
      </c>
      <c t="s" s="136" r="C12246">
        <v>251</v>
      </c>
      <c t="s" s="136" r="D12246">
        <v>251</v>
      </c>
      <c t="s" s="136" r="E12246">
        <v>15774</v>
      </c>
      <c s="150" r="F12246"/>
    </row>
    <row r="12247">
      <c s="113" r="A12247">
        <v>225513001055</v>
      </c>
      <c t="s" s="136" r="B12247">
        <v>7582</v>
      </c>
      <c t="s" s="136" r="C12247">
        <v>251</v>
      </c>
      <c t="s" s="136" r="D12247">
        <v>251</v>
      </c>
      <c t="s" s="136" r="E12247">
        <v>15775</v>
      </c>
      <c s="150" r="F12247"/>
    </row>
    <row r="12248">
      <c s="113" r="A12248">
        <v>225513001152</v>
      </c>
      <c t="s" s="136" r="B12248">
        <v>7582</v>
      </c>
      <c t="s" s="136" r="C12248">
        <v>251</v>
      </c>
      <c t="s" s="136" r="D12248">
        <v>251</v>
      </c>
      <c t="s" s="136" r="E12248">
        <v>15776</v>
      </c>
      <c s="150" r="F12248"/>
    </row>
    <row r="12249">
      <c s="113" r="A12249">
        <v>225513001241</v>
      </c>
      <c t="s" s="136" r="B12249">
        <v>7582</v>
      </c>
      <c t="s" s="136" r="C12249">
        <v>251</v>
      </c>
      <c t="s" s="136" r="D12249">
        <v>251</v>
      </c>
      <c t="s" s="136" r="E12249">
        <v>15777</v>
      </c>
      <c s="150" r="F12249"/>
    </row>
    <row r="12250">
      <c s="113" r="A12250">
        <v>225513000059</v>
      </c>
      <c t="s" s="136" r="B12250">
        <v>7582</v>
      </c>
      <c t="s" s="136" r="C12250">
        <v>251</v>
      </c>
      <c t="s" s="136" r="D12250">
        <v>251</v>
      </c>
      <c t="s" s="136" r="E12250">
        <v>15778</v>
      </c>
      <c s="150" r="F12250"/>
    </row>
    <row r="12251">
      <c s="113" r="A12251">
        <v>225513000091</v>
      </c>
      <c t="s" s="136" r="B12251">
        <v>7582</v>
      </c>
      <c t="s" s="136" r="C12251">
        <v>251</v>
      </c>
      <c t="s" s="136" r="D12251">
        <v>251</v>
      </c>
      <c t="s" s="136" r="E12251">
        <v>7250</v>
      </c>
      <c s="150" r="F12251"/>
    </row>
    <row r="12252">
      <c s="113" r="A12252">
        <v>225513000113</v>
      </c>
      <c t="s" s="136" r="B12252">
        <v>7582</v>
      </c>
      <c t="s" s="136" r="C12252">
        <v>251</v>
      </c>
      <c t="s" s="136" r="D12252">
        <v>251</v>
      </c>
      <c t="s" s="136" r="E12252">
        <v>15779</v>
      </c>
      <c s="150" r="F12252"/>
    </row>
    <row r="12253">
      <c s="113" r="A12253">
        <v>225513000164</v>
      </c>
      <c t="s" s="136" r="B12253">
        <v>7582</v>
      </c>
      <c t="s" s="136" r="C12253">
        <v>251</v>
      </c>
      <c t="s" s="136" r="D12253">
        <v>251</v>
      </c>
      <c t="s" s="136" r="E12253">
        <v>15780</v>
      </c>
      <c s="150" r="F12253"/>
    </row>
    <row r="12254">
      <c s="113" r="A12254">
        <v>225513000199</v>
      </c>
      <c t="s" s="136" r="B12254">
        <v>7582</v>
      </c>
      <c t="s" s="136" r="C12254">
        <v>251</v>
      </c>
      <c t="s" s="136" r="D12254">
        <v>251</v>
      </c>
      <c t="s" s="136" r="E12254">
        <v>15781</v>
      </c>
      <c s="150" r="F12254"/>
    </row>
    <row r="12255">
      <c s="113" r="A12255">
        <v>225513000245</v>
      </c>
      <c t="s" s="136" r="B12255">
        <v>7582</v>
      </c>
      <c t="s" s="136" r="C12255">
        <v>251</v>
      </c>
      <c t="s" s="136" r="D12255">
        <v>251</v>
      </c>
      <c t="s" s="136" r="E12255">
        <v>15782</v>
      </c>
      <c s="150" r="F12255"/>
    </row>
    <row r="12256">
      <c s="113" r="A12256">
        <v>225513000466</v>
      </c>
      <c t="s" s="136" r="B12256">
        <v>7582</v>
      </c>
      <c t="s" s="136" r="C12256">
        <v>251</v>
      </c>
      <c t="s" s="136" r="D12256">
        <v>251</v>
      </c>
      <c t="s" s="136" r="E12256">
        <v>15783</v>
      </c>
      <c s="150" r="F12256"/>
    </row>
    <row r="12257">
      <c s="113" r="A12257">
        <v>225513000717</v>
      </c>
      <c t="s" s="136" r="B12257">
        <v>7582</v>
      </c>
      <c t="s" s="136" r="C12257">
        <v>251</v>
      </c>
      <c t="s" s="136" r="D12257">
        <v>251</v>
      </c>
      <c t="s" s="136" r="E12257">
        <v>15784</v>
      </c>
      <c s="150" r="F12257"/>
    </row>
    <row r="12258">
      <c s="113" r="A12258">
        <v>225513001012</v>
      </c>
      <c t="s" s="136" r="B12258">
        <v>7582</v>
      </c>
      <c t="s" s="136" r="C12258">
        <v>251</v>
      </c>
      <c t="s" s="136" r="D12258">
        <v>251</v>
      </c>
      <c t="s" s="136" r="E12258">
        <v>15785</v>
      </c>
      <c s="150" r="F12258"/>
    </row>
    <row r="12259">
      <c s="113" r="A12259">
        <v>225513001365</v>
      </c>
      <c t="s" s="136" r="B12259">
        <v>7582</v>
      </c>
      <c t="s" s="136" r="C12259">
        <v>251</v>
      </c>
      <c t="s" s="136" r="D12259">
        <v>251</v>
      </c>
      <c t="s" s="136" r="E12259">
        <v>15786</v>
      </c>
      <c s="150" r="F12259"/>
    </row>
    <row r="12260">
      <c s="113" r="A12260">
        <v>225524000042</v>
      </c>
      <c t="s" s="136" r="B12260">
        <v>15787</v>
      </c>
      <c t="s" s="136" r="C12260">
        <v>251</v>
      </c>
      <c t="s" s="136" r="D12260">
        <v>251</v>
      </c>
      <c t="s" s="136" r="E12260">
        <v>15788</v>
      </c>
      <c s="150" r="F12260"/>
    </row>
    <row r="12261">
      <c s="113" r="A12261">
        <v>225524000239</v>
      </c>
      <c t="s" s="136" r="B12261">
        <v>15787</v>
      </c>
      <c t="s" s="136" r="C12261">
        <v>251</v>
      </c>
      <c t="s" s="136" r="D12261">
        <v>251</v>
      </c>
      <c t="s" s="136" r="E12261">
        <v>7473</v>
      </c>
      <c s="150" r="F12261"/>
    </row>
    <row r="12262">
      <c s="113" r="A12262">
        <v>225524000247</v>
      </c>
      <c t="s" s="136" r="B12262">
        <v>15787</v>
      </c>
      <c t="s" s="136" r="C12262">
        <v>251</v>
      </c>
      <c t="s" s="136" r="D12262">
        <v>251</v>
      </c>
      <c t="s" s="136" r="E12262">
        <v>3038</v>
      </c>
      <c s="150" r="F12262"/>
    </row>
    <row r="12263">
      <c s="50" r="A12263">
        <v>125530000017</v>
      </c>
      <c t="s" s="103" r="B12263">
        <v>15789</v>
      </c>
      <c t="s" s="103" r="C12263">
        <v>4891</v>
      </c>
      <c t="s" s="103" r="D12263">
        <v>251</v>
      </c>
      <c t="s" s="103" r="E12263">
        <v>15790</v>
      </c>
      <c s="150" r="F12263"/>
    </row>
    <row r="12264">
      <c s="113" r="A12264">
        <v>225530000119</v>
      </c>
      <c t="s" s="136" r="B12264">
        <v>15791</v>
      </c>
      <c t="s" s="136" r="C12264">
        <v>251</v>
      </c>
      <c t="s" s="136" r="D12264">
        <v>251</v>
      </c>
      <c t="s" s="136" r="E12264">
        <v>15792</v>
      </c>
      <c s="150" r="F12264"/>
    </row>
    <row r="12265">
      <c s="113" r="A12265">
        <v>225530000267</v>
      </c>
      <c t="s" s="136" r="B12265">
        <v>15791</v>
      </c>
      <c t="s" s="136" r="C12265">
        <v>251</v>
      </c>
      <c t="s" s="136" r="D12265">
        <v>251</v>
      </c>
      <c t="s" s="136" r="E12265">
        <v>15793</v>
      </c>
      <c s="150" r="F12265"/>
    </row>
    <row r="12266">
      <c s="113" r="A12266">
        <v>225530000402</v>
      </c>
      <c t="s" s="136" r="B12266">
        <v>15791</v>
      </c>
      <c t="s" s="136" r="C12266">
        <v>251</v>
      </c>
      <c t="s" s="136" r="D12266">
        <v>251</v>
      </c>
      <c t="s" s="136" r="E12266">
        <v>15794</v>
      </c>
      <c s="150" r="F12266"/>
    </row>
    <row r="12267">
      <c s="113" r="A12267">
        <v>225530000429</v>
      </c>
      <c t="s" s="136" r="B12267">
        <v>15791</v>
      </c>
      <c t="s" s="136" r="C12267">
        <v>251</v>
      </c>
      <c t="s" s="136" r="D12267">
        <v>251</v>
      </c>
      <c t="s" s="136" r="E12267">
        <v>15795</v>
      </c>
      <c s="150" r="F12267"/>
    </row>
    <row r="12268">
      <c s="113" r="A12268">
        <v>225530000046</v>
      </c>
      <c t="s" s="136" r="B12268">
        <v>15791</v>
      </c>
      <c t="s" s="136" r="C12268">
        <v>251</v>
      </c>
      <c t="s" s="136" r="D12268">
        <v>251</v>
      </c>
      <c t="s" s="136" r="E12268">
        <v>15796</v>
      </c>
      <c s="150" r="F12268"/>
    </row>
    <row r="12269">
      <c s="113" r="A12269">
        <v>225530000054</v>
      </c>
      <c t="s" s="136" r="B12269">
        <v>15791</v>
      </c>
      <c t="s" s="136" r="C12269">
        <v>251</v>
      </c>
      <c t="s" s="136" r="D12269">
        <v>251</v>
      </c>
      <c t="s" s="136" r="E12269">
        <v>15797</v>
      </c>
      <c s="150" r="F12269"/>
    </row>
    <row r="12270">
      <c s="113" r="A12270">
        <v>225530000062</v>
      </c>
      <c t="s" s="136" r="B12270">
        <v>15791</v>
      </c>
      <c t="s" s="136" r="C12270">
        <v>251</v>
      </c>
      <c t="s" s="136" r="D12270">
        <v>251</v>
      </c>
      <c t="s" s="136" r="E12270">
        <v>15798</v>
      </c>
      <c s="150" r="F12270"/>
    </row>
    <row r="12271">
      <c s="113" r="A12271">
        <v>225530000071</v>
      </c>
      <c t="s" s="136" r="B12271">
        <v>15791</v>
      </c>
      <c t="s" s="136" r="C12271">
        <v>251</v>
      </c>
      <c t="s" s="136" r="D12271">
        <v>251</v>
      </c>
      <c t="s" s="136" r="E12271">
        <v>15799</v>
      </c>
      <c s="150" r="F12271"/>
    </row>
    <row r="12272">
      <c s="113" r="A12272">
        <v>225530000097</v>
      </c>
      <c t="s" s="136" r="B12272">
        <v>15791</v>
      </c>
      <c t="s" s="136" r="C12272">
        <v>251</v>
      </c>
      <c t="s" s="136" r="D12272">
        <v>251</v>
      </c>
      <c t="s" s="136" r="E12272">
        <v>15800</v>
      </c>
      <c s="150" r="F12272"/>
    </row>
    <row r="12273">
      <c s="113" r="A12273">
        <v>225530000135</v>
      </c>
      <c t="s" s="136" r="B12273">
        <v>15791</v>
      </c>
      <c t="s" s="136" r="C12273">
        <v>251</v>
      </c>
      <c t="s" s="136" r="D12273">
        <v>251</v>
      </c>
      <c t="s" s="136" r="E12273">
        <v>15801</v>
      </c>
      <c s="150" r="F12273"/>
    </row>
    <row r="12274">
      <c s="113" r="A12274">
        <v>225530000160</v>
      </c>
      <c t="s" s="136" r="B12274">
        <v>15791</v>
      </c>
      <c t="s" s="136" r="C12274">
        <v>251</v>
      </c>
      <c t="s" s="136" r="D12274">
        <v>251</v>
      </c>
      <c t="s" s="136" r="E12274">
        <v>15802</v>
      </c>
      <c s="150" r="F12274"/>
    </row>
    <row r="12275">
      <c s="113" r="A12275">
        <v>225530000178</v>
      </c>
      <c t="s" s="136" r="B12275">
        <v>15791</v>
      </c>
      <c t="s" s="136" r="C12275">
        <v>251</v>
      </c>
      <c t="s" s="136" r="D12275">
        <v>251</v>
      </c>
      <c t="s" s="136" r="E12275">
        <v>15803</v>
      </c>
      <c s="150" r="F12275"/>
    </row>
    <row r="12276">
      <c s="113" r="A12276">
        <v>225530000194</v>
      </c>
      <c t="s" s="136" r="B12276">
        <v>15791</v>
      </c>
      <c t="s" s="136" r="C12276">
        <v>251</v>
      </c>
      <c t="s" s="136" r="D12276">
        <v>251</v>
      </c>
      <c t="s" s="136" r="E12276">
        <v>15804</v>
      </c>
      <c s="150" r="F12276"/>
    </row>
    <row r="12277">
      <c s="113" r="A12277">
        <v>225530000208</v>
      </c>
      <c t="s" s="136" r="B12277">
        <v>15791</v>
      </c>
      <c t="s" s="136" r="C12277">
        <v>251</v>
      </c>
      <c t="s" s="136" r="D12277">
        <v>251</v>
      </c>
      <c t="s" s="136" r="E12277">
        <v>15805</v>
      </c>
      <c s="150" r="F12277"/>
    </row>
    <row r="12278">
      <c s="113" r="A12278">
        <v>225530000232</v>
      </c>
      <c t="s" s="136" r="B12278">
        <v>15791</v>
      </c>
      <c t="s" s="136" r="C12278">
        <v>251</v>
      </c>
      <c t="s" s="136" r="D12278">
        <v>251</v>
      </c>
      <c t="s" s="136" r="E12278">
        <v>15806</v>
      </c>
      <c s="150" r="F12278"/>
    </row>
    <row r="12279">
      <c s="113" r="A12279">
        <v>225530000259</v>
      </c>
      <c t="s" s="136" r="B12279">
        <v>15791</v>
      </c>
      <c t="s" s="136" r="C12279">
        <v>251</v>
      </c>
      <c t="s" s="136" r="D12279">
        <v>251</v>
      </c>
      <c t="s" s="136" r="E12279">
        <v>7461</v>
      </c>
      <c s="150" r="F12279"/>
    </row>
    <row r="12280">
      <c s="113" r="A12280">
        <v>225530000411</v>
      </c>
      <c t="s" s="136" r="B12280">
        <v>15791</v>
      </c>
      <c t="s" s="136" r="C12280">
        <v>251</v>
      </c>
      <c t="s" s="136" r="D12280">
        <v>251</v>
      </c>
      <c t="s" s="136" r="E12280">
        <v>7125</v>
      </c>
      <c s="150" r="F12280"/>
    </row>
    <row r="12281">
      <c s="113" r="A12281">
        <v>225530000631</v>
      </c>
      <c t="s" s="136" r="B12281">
        <v>15791</v>
      </c>
      <c t="s" s="136" r="C12281">
        <v>251</v>
      </c>
      <c t="s" s="136" r="D12281">
        <v>251</v>
      </c>
      <c t="s" s="136" r="E12281">
        <v>15807</v>
      </c>
      <c s="150" r="F12281"/>
    </row>
    <row r="12282">
      <c s="113" r="A12282">
        <v>225530000682</v>
      </c>
      <c t="s" s="136" r="B12282">
        <v>15791</v>
      </c>
      <c t="s" s="136" r="C12282">
        <v>251</v>
      </c>
      <c t="s" s="136" r="D12282">
        <v>251</v>
      </c>
      <c t="s" s="136" r="E12282">
        <v>15808</v>
      </c>
      <c s="150" r="F12282"/>
    </row>
    <row r="12283">
      <c s="113" r="A12283">
        <v>225530000704</v>
      </c>
      <c t="s" s="136" r="B12283">
        <v>15791</v>
      </c>
      <c t="s" s="136" r="C12283">
        <v>251</v>
      </c>
      <c t="s" s="136" r="D12283">
        <v>251</v>
      </c>
      <c t="s" s="136" r="E12283">
        <v>15809</v>
      </c>
      <c s="150" r="F12283"/>
    </row>
    <row r="12284">
      <c s="113" r="A12284">
        <v>425530000371</v>
      </c>
      <c t="s" s="136" r="B12284">
        <v>15791</v>
      </c>
      <c t="s" s="136" r="C12284">
        <v>251</v>
      </c>
      <c t="s" s="136" r="D12284">
        <v>251</v>
      </c>
      <c t="s" s="136" r="E12284">
        <v>15810</v>
      </c>
      <c s="150" r="F12284"/>
    </row>
    <row r="12285">
      <c s="113" r="A12285">
        <v>425530000436</v>
      </c>
      <c t="s" s="136" r="B12285">
        <v>15791</v>
      </c>
      <c t="s" s="136" r="C12285">
        <v>251</v>
      </c>
      <c t="s" s="136" r="D12285">
        <v>251</v>
      </c>
      <c t="s" s="136" r="E12285">
        <v>15811</v>
      </c>
      <c s="150" r="F12285"/>
    </row>
    <row r="12286">
      <c s="113" r="A12286">
        <v>225535000052</v>
      </c>
      <c t="s" s="136" r="B12286">
        <v>15812</v>
      </c>
      <c t="s" s="136" r="C12286">
        <v>251</v>
      </c>
      <c t="s" s="136" r="D12286">
        <v>251</v>
      </c>
      <c t="s" s="136" r="E12286">
        <v>15813</v>
      </c>
      <c s="150" r="F12286"/>
    </row>
    <row r="12287">
      <c s="113" r="A12287">
        <v>225535000079</v>
      </c>
      <c t="s" s="136" r="B12287">
        <v>15812</v>
      </c>
      <c t="s" s="136" r="C12287">
        <v>251</v>
      </c>
      <c t="s" s="136" r="D12287">
        <v>251</v>
      </c>
      <c t="s" s="136" r="E12287">
        <v>15814</v>
      </c>
      <c s="150" r="F12287"/>
    </row>
    <row r="12288">
      <c s="113" r="A12288">
        <v>225535000125</v>
      </c>
      <c t="s" s="136" r="B12288">
        <v>15812</v>
      </c>
      <c t="s" s="136" r="C12288">
        <v>251</v>
      </c>
      <c t="s" s="136" r="D12288">
        <v>251</v>
      </c>
      <c t="s" s="136" r="E12288">
        <v>15815</v>
      </c>
      <c s="150" r="F12288"/>
    </row>
    <row r="12289">
      <c s="113" r="A12289">
        <v>225535000168</v>
      </c>
      <c t="s" s="136" r="B12289">
        <v>15812</v>
      </c>
      <c t="s" s="136" r="C12289">
        <v>251</v>
      </c>
      <c t="s" s="136" r="D12289">
        <v>251</v>
      </c>
      <c t="s" s="136" r="E12289">
        <v>15816</v>
      </c>
      <c s="150" r="F12289"/>
    </row>
    <row r="12290">
      <c s="113" r="A12290">
        <v>225535000176</v>
      </c>
      <c t="s" s="136" r="B12290">
        <v>15812</v>
      </c>
      <c t="s" s="136" r="C12290">
        <v>251</v>
      </c>
      <c t="s" s="136" r="D12290">
        <v>251</v>
      </c>
      <c t="s" s="136" r="E12290">
        <v>7701</v>
      </c>
      <c s="150" r="F12290"/>
    </row>
    <row r="12291">
      <c s="113" r="A12291">
        <v>225535000184</v>
      </c>
      <c t="s" s="136" r="B12291">
        <v>15812</v>
      </c>
      <c t="s" s="136" r="C12291">
        <v>251</v>
      </c>
      <c t="s" s="136" r="D12291">
        <v>251</v>
      </c>
      <c t="s" s="136" r="E12291">
        <v>15817</v>
      </c>
      <c s="150" r="F12291"/>
    </row>
    <row r="12292">
      <c s="113" r="A12292">
        <v>225535000206</v>
      </c>
      <c t="s" s="136" r="B12292">
        <v>15812</v>
      </c>
      <c t="s" s="136" r="C12292">
        <v>251</v>
      </c>
      <c t="s" s="136" r="D12292">
        <v>251</v>
      </c>
      <c t="s" s="136" r="E12292">
        <v>15818</v>
      </c>
      <c s="150" r="F12292"/>
    </row>
    <row r="12293">
      <c s="113" r="A12293">
        <v>225535000222</v>
      </c>
      <c t="s" s="136" r="B12293">
        <v>15812</v>
      </c>
      <c t="s" s="136" r="C12293">
        <v>251</v>
      </c>
      <c t="s" s="136" r="D12293">
        <v>251</v>
      </c>
      <c t="s" s="136" r="E12293">
        <v>9982</v>
      </c>
      <c s="150" r="F12293"/>
    </row>
    <row r="12294">
      <c s="113" r="A12294">
        <v>225535000281</v>
      </c>
      <c t="s" s="136" r="B12294">
        <v>15812</v>
      </c>
      <c t="s" s="136" r="C12294">
        <v>251</v>
      </c>
      <c t="s" s="136" r="D12294">
        <v>251</v>
      </c>
      <c t="s" s="136" r="E12294">
        <v>15819</v>
      </c>
      <c s="150" r="F12294"/>
    </row>
    <row r="12295">
      <c s="113" r="A12295">
        <v>225535000290</v>
      </c>
      <c t="s" s="136" r="B12295">
        <v>15812</v>
      </c>
      <c t="s" s="136" r="C12295">
        <v>251</v>
      </c>
      <c t="s" s="136" r="D12295">
        <v>251</v>
      </c>
      <c t="s" s="136" r="E12295">
        <v>7440</v>
      </c>
      <c s="150" r="F12295"/>
    </row>
    <row r="12296">
      <c s="113" r="A12296">
        <v>225535000320</v>
      </c>
      <c t="s" s="136" r="B12296">
        <v>15812</v>
      </c>
      <c t="s" s="136" r="C12296">
        <v>251</v>
      </c>
      <c t="s" s="136" r="D12296">
        <v>251</v>
      </c>
      <c t="s" s="136" r="E12296">
        <v>15820</v>
      </c>
      <c s="150" r="F12296"/>
    </row>
    <row r="12297">
      <c s="113" r="A12297">
        <v>225535000346</v>
      </c>
      <c t="s" s="136" r="B12297">
        <v>15812</v>
      </c>
      <c t="s" s="136" r="C12297">
        <v>251</v>
      </c>
      <c t="s" s="136" r="D12297">
        <v>251</v>
      </c>
      <c t="s" s="136" r="E12297">
        <v>15821</v>
      </c>
      <c s="150" r="F12297"/>
    </row>
    <row r="12298">
      <c s="113" r="A12298">
        <v>225535000419</v>
      </c>
      <c t="s" s="136" r="B12298">
        <v>15812</v>
      </c>
      <c t="s" s="136" r="C12298">
        <v>251</v>
      </c>
      <c t="s" s="136" r="D12298">
        <v>251</v>
      </c>
      <c t="s" s="136" r="E12298">
        <v>15822</v>
      </c>
      <c s="150" r="F12298"/>
    </row>
    <row r="12299">
      <c s="113" r="A12299">
        <v>225535000435</v>
      </c>
      <c t="s" s="136" r="B12299">
        <v>15812</v>
      </c>
      <c t="s" s="136" r="C12299">
        <v>251</v>
      </c>
      <c t="s" s="136" r="D12299">
        <v>251</v>
      </c>
      <c t="s" s="136" r="E12299">
        <v>15823</v>
      </c>
      <c s="150" r="F12299"/>
    </row>
    <row r="12300">
      <c s="113" r="A12300">
        <v>225535000559</v>
      </c>
      <c t="s" s="136" r="B12300">
        <v>15812</v>
      </c>
      <c t="s" s="136" r="C12300">
        <v>251</v>
      </c>
      <c t="s" s="136" r="D12300">
        <v>251</v>
      </c>
      <c t="s" s="136" r="E12300">
        <v>7705</v>
      </c>
      <c s="150" r="F12300"/>
    </row>
    <row r="12301">
      <c s="113" r="A12301">
        <v>225572000101</v>
      </c>
      <c t="s" s="136" r="B12301">
        <v>7624</v>
      </c>
      <c t="s" s="136" r="C12301">
        <v>251</v>
      </c>
      <c t="s" s="136" r="D12301">
        <v>251</v>
      </c>
      <c t="s" s="136" r="E12301">
        <v>15824</v>
      </c>
      <c s="150" r="F12301"/>
    </row>
    <row r="12302">
      <c s="113" r="A12302">
        <v>225572000143</v>
      </c>
      <c t="s" s="136" r="B12302">
        <v>7624</v>
      </c>
      <c t="s" s="136" r="C12302">
        <v>251</v>
      </c>
      <c t="s" s="136" r="D12302">
        <v>251</v>
      </c>
      <c t="s" s="136" r="E12302">
        <v>15825</v>
      </c>
      <c s="150" r="F12302"/>
    </row>
    <row r="12303">
      <c s="113" r="A12303">
        <v>225572000160</v>
      </c>
      <c t="s" s="136" r="B12303">
        <v>7624</v>
      </c>
      <c t="s" s="136" r="C12303">
        <v>251</v>
      </c>
      <c t="s" s="136" r="D12303">
        <v>251</v>
      </c>
      <c t="s" s="136" r="E12303">
        <v>15826</v>
      </c>
      <c s="150" r="F12303"/>
    </row>
    <row r="12304">
      <c s="113" r="A12304">
        <v>225572000186</v>
      </c>
      <c t="s" s="136" r="B12304">
        <v>7624</v>
      </c>
      <c t="s" s="136" r="C12304">
        <v>251</v>
      </c>
      <c t="s" s="136" r="D12304">
        <v>251</v>
      </c>
      <c t="s" s="136" r="E12304">
        <v>15827</v>
      </c>
      <c s="150" r="F12304"/>
    </row>
    <row r="12305">
      <c s="113" r="A12305">
        <v>225572000216</v>
      </c>
      <c t="s" s="136" r="B12305">
        <v>7624</v>
      </c>
      <c t="s" s="136" r="C12305">
        <v>251</v>
      </c>
      <c t="s" s="136" r="D12305">
        <v>251</v>
      </c>
      <c t="s" s="136" r="E12305">
        <v>15828</v>
      </c>
      <c s="150" r="F12305"/>
    </row>
    <row r="12306">
      <c s="113" r="A12306">
        <v>225572000381</v>
      </c>
      <c t="s" s="136" r="B12306">
        <v>7624</v>
      </c>
      <c t="s" s="136" r="C12306">
        <v>251</v>
      </c>
      <c t="s" s="136" r="D12306">
        <v>251</v>
      </c>
      <c t="s" s="136" r="E12306">
        <v>13208</v>
      </c>
      <c s="150" r="F12306"/>
    </row>
    <row r="12307">
      <c s="113" r="A12307">
        <v>225572000500</v>
      </c>
      <c t="s" s="136" r="B12307">
        <v>7624</v>
      </c>
      <c t="s" s="136" r="C12307">
        <v>251</v>
      </c>
      <c t="s" s="136" r="D12307">
        <v>251</v>
      </c>
      <c t="s" s="136" r="E12307">
        <v>15829</v>
      </c>
      <c s="150" r="F12307"/>
    </row>
    <row r="12308">
      <c s="113" r="A12308">
        <v>225572000526</v>
      </c>
      <c t="s" s="136" r="B12308">
        <v>7624</v>
      </c>
      <c t="s" s="136" r="C12308">
        <v>251</v>
      </c>
      <c t="s" s="136" r="D12308">
        <v>251</v>
      </c>
      <c t="s" s="136" r="E12308">
        <v>15830</v>
      </c>
      <c s="150" r="F12308"/>
    </row>
    <row r="12309">
      <c s="113" r="A12309">
        <v>225572000534</v>
      </c>
      <c t="s" s="136" r="B12309">
        <v>7624</v>
      </c>
      <c t="s" s="136" r="C12309">
        <v>251</v>
      </c>
      <c t="s" s="136" r="D12309">
        <v>251</v>
      </c>
      <c t="s" s="136" r="E12309">
        <v>15831</v>
      </c>
      <c s="150" r="F12309"/>
    </row>
    <row r="12310">
      <c s="113" r="A12310">
        <v>225572000712</v>
      </c>
      <c t="s" s="136" r="B12310">
        <v>7624</v>
      </c>
      <c t="s" s="136" r="C12310">
        <v>251</v>
      </c>
      <c t="s" s="136" r="D12310">
        <v>251</v>
      </c>
      <c t="s" s="136" r="E12310">
        <v>15832</v>
      </c>
      <c s="150" r="F12310"/>
    </row>
    <row r="12311">
      <c s="113" r="A12311">
        <v>425572000584</v>
      </c>
      <c t="s" s="136" r="B12311">
        <v>7624</v>
      </c>
      <c t="s" s="136" r="C12311">
        <v>251</v>
      </c>
      <c t="s" s="136" r="D12311">
        <v>251</v>
      </c>
      <c t="s" s="136" r="E12311">
        <v>15833</v>
      </c>
      <c s="150" r="F12311"/>
    </row>
    <row r="12312">
      <c s="113" r="A12312">
        <v>225592000034</v>
      </c>
      <c t="s" s="136" r="B12312">
        <v>15834</v>
      </c>
      <c t="s" s="136" r="C12312">
        <v>251</v>
      </c>
      <c t="s" s="136" r="D12312">
        <v>251</v>
      </c>
      <c t="s" s="136" r="E12312">
        <v>7488</v>
      </c>
      <c s="150" r="F12312"/>
    </row>
    <row r="12313">
      <c s="113" r="A12313">
        <v>225592000051</v>
      </c>
      <c t="s" s="136" r="B12313">
        <v>15834</v>
      </c>
      <c t="s" s="136" r="C12313">
        <v>251</v>
      </c>
      <c t="s" s="136" r="D12313">
        <v>251</v>
      </c>
      <c t="s" s="136" r="E12313">
        <v>15835</v>
      </c>
      <c s="150" r="F12313"/>
    </row>
    <row r="12314">
      <c s="113" r="A12314">
        <v>225592000069</v>
      </c>
      <c t="s" s="136" r="B12314">
        <v>15834</v>
      </c>
      <c t="s" s="136" r="C12314">
        <v>251</v>
      </c>
      <c t="s" s="136" r="D12314">
        <v>251</v>
      </c>
      <c t="s" s="136" r="E12314">
        <v>15836</v>
      </c>
      <c s="150" r="F12314"/>
    </row>
    <row r="12315">
      <c s="113" r="A12315">
        <v>225592000085</v>
      </c>
      <c t="s" s="136" r="B12315">
        <v>15834</v>
      </c>
      <c t="s" s="136" r="C12315">
        <v>251</v>
      </c>
      <c t="s" s="136" r="D12315">
        <v>251</v>
      </c>
      <c t="s" s="136" r="E12315">
        <v>7125</v>
      </c>
      <c s="150" r="F12315"/>
    </row>
    <row r="12316">
      <c s="113" r="A12316">
        <v>225592000123</v>
      </c>
      <c t="s" s="136" r="B12316">
        <v>15834</v>
      </c>
      <c t="s" s="136" r="C12316">
        <v>251</v>
      </c>
      <c t="s" s="136" r="D12316">
        <v>251</v>
      </c>
      <c t="s" s="136" r="E12316">
        <v>7112</v>
      </c>
      <c s="150" r="F12316"/>
    </row>
    <row r="12317">
      <c s="113" r="A12317">
        <v>225592000174</v>
      </c>
      <c t="s" s="136" r="B12317">
        <v>15834</v>
      </c>
      <c t="s" s="136" r="C12317">
        <v>251</v>
      </c>
      <c t="s" s="136" r="D12317">
        <v>251</v>
      </c>
      <c t="s" s="136" r="E12317">
        <v>7162</v>
      </c>
      <c s="150" r="F12317"/>
    </row>
    <row r="12318">
      <c s="113" r="A12318">
        <v>225592000212</v>
      </c>
      <c t="s" s="136" r="B12318">
        <v>15834</v>
      </c>
      <c t="s" s="136" r="C12318">
        <v>251</v>
      </c>
      <c t="s" s="136" r="D12318">
        <v>251</v>
      </c>
      <c t="s" s="136" r="E12318">
        <v>15837</v>
      </c>
      <c s="150" r="F12318"/>
    </row>
    <row r="12319">
      <c s="113" r="A12319">
        <v>225592000255</v>
      </c>
      <c t="s" s="136" r="B12319">
        <v>15834</v>
      </c>
      <c t="s" s="136" r="C12319">
        <v>251</v>
      </c>
      <c t="s" s="136" r="D12319">
        <v>251</v>
      </c>
      <c t="s" s="136" r="E12319">
        <v>15838</v>
      </c>
      <c s="150" r="F12319"/>
    </row>
    <row r="12320">
      <c s="113" r="A12320">
        <v>225594000104</v>
      </c>
      <c t="s" s="136" r="B12320">
        <v>15839</v>
      </c>
      <c t="s" s="136" r="C12320">
        <v>251</v>
      </c>
      <c t="s" s="136" r="D12320">
        <v>251</v>
      </c>
      <c t="s" s="136" r="E12320">
        <v>15840</v>
      </c>
      <c s="150" r="F12320"/>
    </row>
    <row r="12321">
      <c s="113" r="A12321">
        <v>225594000121</v>
      </c>
      <c t="s" s="136" r="B12321">
        <v>15839</v>
      </c>
      <c t="s" s="136" r="C12321">
        <v>251</v>
      </c>
      <c t="s" s="136" r="D12321">
        <v>251</v>
      </c>
      <c t="s" s="136" r="E12321">
        <v>15841</v>
      </c>
      <c s="150" r="F12321"/>
    </row>
    <row r="12322">
      <c s="113" r="A12322">
        <v>225594000139</v>
      </c>
      <c t="s" s="136" r="B12322">
        <v>15839</v>
      </c>
      <c t="s" s="136" r="C12322">
        <v>251</v>
      </c>
      <c t="s" s="136" r="D12322">
        <v>251</v>
      </c>
      <c t="s" s="136" r="E12322">
        <v>15842</v>
      </c>
      <c s="150" r="F12322"/>
    </row>
    <row r="12323">
      <c s="113" r="A12323">
        <v>225594000147</v>
      </c>
      <c t="s" s="136" r="B12323">
        <v>15839</v>
      </c>
      <c t="s" s="136" r="C12323">
        <v>251</v>
      </c>
      <c t="s" s="136" r="D12323">
        <v>251</v>
      </c>
      <c t="s" s="136" r="E12323">
        <v>15843</v>
      </c>
      <c s="150" r="F12323"/>
    </row>
    <row r="12324">
      <c s="113" r="A12324">
        <v>225594000163</v>
      </c>
      <c t="s" s="136" r="B12324">
        <v>15839</v>
      </c>
      <c t="s" s="136" r="C12324">
        <v>251</v>
      </c>
      <c t="s" s="136" r="D12324">
        <v>251</v>
      </c>
      <c t="s" s="136" r="E12324">
        <v>15844</v>
      </c>
      <c s="150" r="F12324"/>
    </row>
    <row r="12325">
      <c s="113" r="A12325">
        <v>225594000171</v>
      </c>
      <c t="s" s="136" r="B12325">
        <v>15839</v>
      </c>
      <c t="s" s="136" r="C12325">
        <v>251</v>
      </c>
      <c t="s" s="136" r="D12325">
        <v>251</v>
      </c>
      <c t="s" s="136" r="E12325">
        <v>15845</v>
      </c>
      <c s="150" r="F12325"/>
    </row>
    <row r="12326">
      <c s="113" r="A12326">
        <v>225594000783</v>
      </c>
      <c t="s" s="136" r="B12326">
        <v>15839</v>
      </c>
      <c t="s" s="136" r="C12326">
        <v>251</v>
      </c>
      <c t="s" s="136" r="D12326">
        <v>251</v>
      </c>
      <c t="s" s="136" r="E12326">
        <v>15846</v>
      </c>
      <c s="150" r="F12326"/>
    </row>
    <row r="12327">
      <c s="113" r="A12327">
        <v>225594000791</v>
      </c>
      <c t="s" s="136" r="B12327">
        <v>15839</v>
      </c>
      <c t="s" s="136" r="C12327">
        <v>251</v>
      </c>
      <c t="s" s="136" r="D12327">
        <v>251</v>
      </c>
      <c t="s" s="136" r="E12327">
        <v>5785</v>
      </c>
      <c s="150" r="F12327"/>
    </row>
    <row r="12328">
      <c s="113" r="A12328">
        <v>225594000813</v>
      </c>
      <c t="s" s="136" r="B12328">
        <v>15839</v>
      </c>
      <c t="s" s="136" r="C12328">
        <v>251</v>
      </c>
      <c t="s" s="136" r="D12328">
        <v>251</v>
      </c>
      <c t="s" s="136" r="E12328">
        <v>15847</v>
      </c>
      <c s="150" r="F12328"/>
    </row>
    <row r="12329">
      <c s="113" r="A12329">
        <v>225596000144</v>
      </c>
      <c t="s" s="136" r="B12329">
        <v>7649</v>
      </c>
      <c t="s" s="136" r="C12329">
        <v>251</v>
      </c>
      <c t="s" s="136" r="D12329">
        <v>251</v>
      </c>
      <c t="s" s="136" r="E12329">
        <v>15848</v>
      </c>
      <c s="150" r="F12329"/>
    </row>
    <row r="12330">
      <c s="113" r="A12330">
        <v>225596000152</v>
      </c>
      <c t="s" s="136" r="B12330">
        <v>7649</v>
      </c>
      <c t="s" s="136" r="C12330">
        <v>251</v>
      </c>
      <c t="s" s="136" r="D12330">
        <v>251</v>
      </c>
      <c t="s" s="136" r="E12330">
        <v>7269</v>
      </c>
      <c s="150" r="F12330"/>
    </row>
    <row r="12331">
      <c s="113" r="A12331">
        <v>225596000187</v>
      </c>
      <c t="s" s="136" r="B12331">
        <v>7649</v>
      </c>
      <c t="s" s="136" r="C12331">
        <v>251</v>
      </c>
      <c t="s" s="136" r="D12331">
        <v>251</v>
      </c>
      <c t="s" s="136" r="E12331">
        <v>15849</v>
      </c>
      <c s="150" r="F12331"/>
    </row>
    <row r="12332">
      <c s="113" r="A12332">
        <v>225596000284</v>
      </c>
      <c t="s" s="136" r="B12332">
        <v>7649</v>
      </c>
      <c t="s" s="136" r="C12332">
        <v>251</v>
      </c>
      <c t="s" s="136" r="D12332">
        <v>251</v>
      </c>
      <c t="s" s="136" r="E12332">
        <v>15850</v>
      </c>
      <c s="150" r="F12332"/>
    </row>
    <row r="12333">
      <c s="113" r="A12333">
        <v>225596000314</v>
      </c>
      <c t="s" s="136" r="B12333">
        <v>7649</v>
      </c>
      <c t="s" s="136" r="C12333">
        <v>251</v>
      </c>
      <c t="s" s="136" r="D12333">
        <v>251</v>
      </c>
      <c t="s" s="136" r="E12333">
        <v>15851</v>
      </c>
      <c s="150" r="F12333"/>
    </row>
    <row r="12334">
      <c s="113" r="A12334">
        <v>225596000012</v>
      </c>
      <c t="s" s="136" r="B12334">
        <v>7649</v>
      </c>
      <c t="s" s="136" r="C12334">
        <v>251</v>
      </c>
      <c t="s" s="136" r="D12334">
        <v>251</v>
      </c>
      <c t="s" s="136" r="E12334">
        <v>7113</v>
      </c>
      <c s="150" r="F12334"/>
    </row>
    <row r="12335">
      <c s="113" r="A12335">
        <v>225596000039</v>
      </c>
      <c t="s" s="136" r="B12335">
        <v>7649</v>
      </c>
      <c t="s" s="136" r="C12335">
        <v>251</v>
      </c>
      <c t="s" s="136" r="D12335">
        <v>251</v>
      </c>
      <c t="s" s="136" r="E12335">
        <v>15852</v>
      </c>
      <c s="150" r="F12335"/>
    </row>
    <row r="12336">
      <c s="113" r="A12336">
        <v>225596000047</v>
      </c>
      <c t="s" s="136" r="B12336">
        <v>7649</v>
      </c>
      <c t="s" s="136" r="C12336">
        <v>251</v>
      </c>
      <c t="s" s="136" r="D12336">
        <v>251</v>
      </c>
      <c t="s" s="136" r="E12336">
        <v>15806</v>
      </c>
      <c s="150" r="F12336"/>
    </row>
    <row r="12337">
      <c s="113" r="A12337">
        <v>225596000055</v>
      </c>
      <c t="s" s="136" r="B12337">
        <v>7649</v>
      </c>
      <c t="s" s="136" r="C12337">
        <v>251</v>
      </c>
      <c t="s" s="136" r="D12337">
        <v>251</v>
      </c>
      <c t="s" s="136" r="E12337">
        <v>15853</v>
      </c>
      <c s="150" r="F12337"/>
    </row>
    <row r="12338">
      <c s="113" r="A12338">
        <v>225596000381</v>
      </c>
      <c t="s" s="136" r="B12338">
        <v>7649</v>
      </c>
      <c t="s" s="136" r="C12338">
        <v>251</v>
      </c>
      <c t="s" s="136" r="D12338">
        <v>251</v>
      </c>
      <c t="s" s="136" r="E12338">
        <v>15854</v>
      </c>
      <c s="150" r="F12338"/>
    </row>
    <row r="12339">
      <c s="113" r="A12339">
        <v>225596000535</v>
      </c>
      <c t="s" s="136" r="B12339">
        <v>7649</v>
      </c>
      <c t="s" s="136" r="C12339">
        <v>251</v>
      </c>
      <c t="s" s="136" r="D12339">
        <v>251</v>
      </c>
      <c t="s" s="136" r="E12339">
        <v>15855</v>
      </c>
      <c s="150" r="F12339"/>
    </row>
    <row r="12340">
      <c s="113" r="A12340">
        <v>225596000179</v>
      </c>
      <c t="s" s="136" r="B12340">
        <v>7649</v>
      </c>
      <c t="s" s="136" r="C12340">
        <v>251</v>
      </c>
      <c t="s" s="136" r="D12340">
        <v>251</v>
      </c>
      <c t="s" s="136" r="E12340">
        <v>7181</v>
      </c>
      <c s="150" r="F12340"/>
    </row>
    <row r="12341">
      <c s="113" r="A12341">
        <v>225596000268</v>
      </c>
      <c t="s" s="136" r="B12341">
        <v>7649</v>
      </c>
      <c t="s" s="136" r="C12341">
        <v>251</v>
      </c>
      <c t="s" s="136" r="D12341">
        <v>251</v>
      </c>
      <c t="s" s="136" r="E12341">
        <v>10103</v>
      </c>
      <c s="150" r="F12341"/>
    </row>
    <row r="12342">
      <c s="113" r="A12342">
        <v>225596000276</v>
      </c>
      <c t="s" s="136" r="B12342">
        <v>7649</v>
      </c>
      <c t="s" s="136" r="C12342">
        <v>251</v>
      </c>
      <c t="s" s="136" r="D12342">
        <v>251</v>
      </c>
      <c t="s" s="136" r="E12342">
        <v>15856</v>
      </c>
      <c s="150" r="F12342"/>
    </row>
    <row r="12343">
      <c s="113" r="A12343">
        <v>225596000349</v>
      </c>
      <c t="s" s="136" r="B12343">
        <v>7649</v>
      </c>
      <c t="s" s="136" r="C12343">
        <v>251</v>
      </c>
      <c t="s" s="136" r="D12343">
        <v>251</v>
      </c>
      <c t="s" s="136" r="E12343">
        <v>15857</v>
      </c>
      <c s="150" r="F12343"/>
    </row>
    <row r="12344">
      <c s="113" r="A12344">
        <v>225596000438</v>
      </c>
      <c t="s" s="136" r="B12344">
        <v>7649</v>
      </c>
      <c t="s" s="136" r="C12344">
        <v>251</v>
      </c>
      <c t="s" s="136" r="D12344">
        <v>251</v>
      </c>
      <c t="s" s="136" r="E12344">
        <v>15858</v>
      </c>
      <c s="150" r="F12344"/>
    </row>
    <row r="12345">
      <c s="113" r="A12345">
        <v>225649000109</v>
      </c>
      <c t="s" s="136" r="B12345">
        <v>7691</v>
      </c>
      <c t="s" s="136" r="C12345">
        <v>251</v>
      </c>
      <c t="s" s="136" r="D12345">
        <v>251</v>
      </c>
      <c t="s" s="136" r="E12345">
        <v>15859</v>
      </c>
      <c s="150" r="F12345"/>
    </row>
    <row r="12346">
      <c s="113" r="A12346">
        <v>225649000133</v>
      </c>
      <c t="s" s="136" r="B12346">
        <v>7691</v>
      </c>
      <c t="s" s="136" r="C12346">
        <v>251</v>
      </c>
      <c t="s" s="136" r="D12346">
        <v>251</v>
      </c>
      <c t="s" s="136" r="E12346">
        <v>15860</v>
      </c>
      <c s="150" r="F12346"/>
    </row>
    <row r="12347">
      <c s="113" r="A12347">
        <v>225649000141</v>
      </c>
      <c t="s" s="136" r="B12347">
        <v>7691</v>
      </c>
      <c t="s" s="136" r="C12347">
        <v>251</v>
      </c>
      <c t="s" s="136" r="D12347">
        <v>251</v>
      </c>
      <c t="s" s="136" r="E12347">
        <v>15861</v>
      </c>
      <c s="150" r="F12347"/>
    </row>
    <row r="12348">
      <c s="113" r="A12348">
        <v>225649000168</v>
      </c>
      <c t="s" s="136" r="B12348">
        <v>7691</v>
      </c>
      <c t="s" s="136" r="C12348">
        <v>251</v>
      </c>
      <c t="s" s="136" r="D12348">
        <v>251</v>
      </c>
      <c t="s" s="136" r="E12348">
        <v>15862</v>
      </c>
      <c s="150" r="F12348"/>
    </row>
    <row r="12349">
      <c s="113" r="A12349">
        <v>225649000192</v>
      </c>
      <c t="s" s="136" r="B12349">
        <v>7691</v>
      </c>
      <c t="s" s="136" r="C12349">
        <v>251</v>
      </c>
      <c t="s" s="136" r="D12349">
        <v>251</v>
      </c>
      <c t="s" s="136" r="E12349">
        <v>15863</v>
      </c>
      <c s="150" r="F12349"/>
    </row>
    <row r="12350">
      <c s="113" r="A12350">
        <v>225649000222</v>
      </c>
      <c t="s" s="136" r="B12350">
        <v>7691</v>
      </c>
      <c t="s" s="136" r="C12350">
        <v>251</v>
      </c>
      <c t="s" s="136" r="D12350">
        <v>251</v>
      </c>
      <c t="s" s="136" r="E12350">
        <v>15573</v>
      </c>
      <c s="150" r="F12350"/>
    </row>
    <row r="12351">
      <c s="113" r="A12351">
        <v>225649000303</v>
      </c>
      <c t="s" s="136" r="B12351">
        <v>7691</v>
      </c>
      <c t="s" s="136" r="C12351">
        <v>251</v>
      </c>
      <c t="s" s="136" r="D12351">
        <v>251</v>
      </c>
      <c t="s" s="136" r="E12351">
        <v>15864</v>
      </c>
      <c s="150" r="F12351"/>
    </row>
    <row r="12352">
      <c s="113" r="A12352">
        <v>225649000362</v>
      </c>
      <c t="s" s="136" r="B12352">
        <v>7691</v>
      </c>
      <c t="s" s="136" r="C12352">
        <v>251</v>
      </c>
      <c t="s" s="136" r="D12352">
        <v>251</v>
      </c>
      <c t="s" s="136" r="E12352">
        <v>15865</v>
      </c>
      <c s="150" r="F12352"/>
    </row>
    <row r="12353">
      <c s="113" r="A12353">
        <v>225649000371</v>
      </c>
      <c t="s" s="136" r="B12353">
        <v>7691</v>
      </c>
      <c t="s" s="136" r="C12353">
        <v>251</v>
      </c>
      <c t="s" s="136" r="D12353">
        <v>251</v>
      </c>
      <c t="s" s="136" r="E12353">
        <v>15866</v>
      </c>
      <c s="150" r="F12353"/>
    </row>
    <row r="12354">
      <c s="113" r="A12354">
        <v>225653000032</v>
      </c>
      <c t="s" s="136" r="B12354">
        <v>5645</v>
      </c>
      <c t="s" s="136" r="C12354">
        <v>251</v>
      </c>
      <c t="s" s="136" r="D12354">
        <v>251</v>
      </c>
      <c t="s" s="136" r="E12354">
        <v>15867</v>
      </c>
      <c s="150" r="F12354"/>
    </row>
    <row r="12355">
      <c s="113" r="A12355">
        <v>225653000075</v>
      </c>
      <c t="s" s="136" r="B12355">
        <v>5645</v>
      </c>
      <c t="s" s="136" r="C12355">
        <v>251</v>
      </c>
      <c t="s" s="136" r="D12355">
        <v>251</v>
      </c>
      <c t="s" s="136" r="E12355">
        <v>15868</v>
      </c>
      <c s="150" r="F12355"/>
    </row>
    <row r="12356">
      <c s="113" r="A12356">
        <v>225653000415</v>
      </c>
      <c t="s" s="136" r="B12356">
        <v>5645</v>
      </c>
      <c t="s" s="136" r="C12356">
        <v>251</v>
      </c>
      <c t="s" s="136" r="D12356">
        <v>251</v>
      </c>
      <c t="s" s="136" r="E12356">
        <v>15869</v>
      </c>
      <c s="150" r="F12356"/>
    </row>
    <row r="12357">
      <c s="113" r="A12357">
        <v>225662000096</v>
      </c>
      <c t="s" s="136" r="B12357">
        <v>7735</v>
      </c>
      <c t="s" s="136" r="C12357">
        <v>251</v>
      </c>
      <c t="s" s="136" r="D12357">
        <v>251</v>
      </c>
      <c t="s" s="136" r="E12357">
        <v>15870</v>
      </c>
      <c s="150" r="F12357"/>
    </row>
    <row r="12358">
      <c s="113" r="A12358">
        <v>225662000240</v>
      </c>
      <c t="s" s="136" r="B12358">
        <v>7735</v>
      </c>
      <c t="s" s="136" r="C12358">
        <v>251</v>
      </c>
      <c t="s" s="136" r="D12358">
        <v>251</v>
      </c>
      <c t="s" s="136" r="E12358">
        <v>15871</v>
      </c>
      <c s="150" r="F12358"/>
    </row>
    <row r="12359">
      <c s="113" r="A12359">
        <v>225662000622</v>
      </c>
      <c t="s" s="136" r="B12359">
        <v>7735</v>
      </c>
      <c t="s" s="136" r="C12359">
        <v>251</v>
      </c>
      <c t="s" s="136" r="D12359">
        <v>251</v>
      </c>
      <c t="s" s="136" r="E12359">
        <v>15872</v>
      </c>
      <c s="150" r="F12359"/>
    </row>
    <row r="12360">
      <c s="113" r="A12360">
        <v>225662000657</v>
      </c>
      <c t="s" s="136" r="B12360">
        <v>7735</v>
      </c>
      <c t="s" s="136" r="C12360">
        <v>251</v>
      </c>
      <c t="s" s="136" r="D12360">
        <v>251</v>
      </c>
      <c t="s" s="136" r="E12360">
        <v>15873</v>
      </c>
      <c s="150" r="F12360"/>
    </row>
    <row r="12361">
      <c s="113" r="A12361">
        <v>225662000011</v>
      </c>
      <c t="s" s="136" r="B12361">
        <v>7735</v>
      </c>
      <c t="s" s="136" r="C12361">
        <v>251</v>
      </c>
      <c t="s" s="136" r="D12361">
        <v>251</v>
      </c>
      <c t="s" s="136" r="E12361">
        <v>15874</v>
      </c>
      <c s="150" r="F12361"/>
    </row>
    <row r="12362">
      <c s="113" r="A12362">
        <v>225662000037</v>
      </c>
      <c t="s" s="136" r="B12362">
        <v>7735</v>
      </c>
      <c t="s" s="136" r="C12362">
        <v>251</v>
      </c>
      <c t="s" s="136" r="D12362">
        <v>251</v>
      </c>
      <c t="s" s="136" r="E12362">
        <v>7861</v>
      </c>
      <c s="150" r="F12362"/>
    </row>
    <row r="12363">
      <c s="113" r="A12363">
        <v>225662000053</v>
      </c>
      <c t="s" s="136" r="B12363">
        <v>7735</v>
      </c>
      <c t="s" s="136" r="C12363">
        <v>251</v>
      </c>
      <c t="s" s="136" r="D12363">
        <v>251</v>
      </c>
      <c t="s" s="136" r="E12363">
        <v>15875</v>
      </c>
      <c s="150" r="F12363"/>
    </row>
    <row r="12364">
      <c s="113" r="A12364">
        <v>225662000185</v>
      </c>
      <c t="s" s="136" r="B12364">
        <v>7735</v>
      </c>
      <c t="s" s="136" r="C12364">
        <v>251</v>
      </c>
      <c t="s" s="136" r="D12364">
        <v>251</v>
      </c>
      <c t="s" s="136" r="E12364">
        <v>15670</v>
      </c>
      <c s="150" r="F12364"/>
    </row>
    <row r="12365">
      <c s="113" r="A12365">
        <v>225662000215</v>
      </c>
      <c t="s" s="136" r="B12365">
        <v>7735</v>
      </c>
      <c t="s" s="136" r="C12365">
        <v>251</v>
      </c>
      <c t="s" s="136" r="D12365">
        <v>251</v>
      </c>
      <c t="s" s="136" r="E12365">
        <v>15876</v>
      </c>
      <c s="150" r="F12365"/>
    </row>
    <row r="12366">
      <c s="113" r="A12366">
        <v>225662000223</v>
      </c>
      <c t="s" s="136" r="B12366">
        <v>7735</v>
      </c>
      <c t="s" s="136" r="C12366">
        <v>251</v>
      </c>
      <c t="s" s="136" r="D12366">
        <v>251</v>
      </c>
      <c t="s" s="136" r="E12366">
        <v>15877</v>
      </c>
      <c s="150" r="F12366"/>
    </row>
    <row r="12367">
      <c s="113" r="A12367">
        <v>225662000321</v>
      </c>
      <c t="s" s="136" r="B12367">
        <v>7735</v>
      </c>
      <c t="s" s="136" r="C12367">
        <v>251</v>
      </c>
      <c t="s" s="136" r="D12367">
        <v>251</v>
      </c>
      <c t="s" s="136" r="E12367">
        <v>7045</v>
      </c>
      <c s="150" r="F12367"/>
    </row>
    <row r="12368">
      <c s="113" r="A12368">
        <v>225662000339</v>
      </c>
      <c t="s" s="136" r="B12368">
        <v>7735</v>
      </c>
      <c t="s" s="136" r="C12368">
        <v>251</v>
      </c>
      <c t="s" s="136" r="D12368">
        <v>251</v>
      </c>
      <c t="s" s="136" r="E12368">
        <v>15878</v>
      </c>
      <c s="150" r="F12368"/>
    </row>
    <row r="12369">
      <c s="113" r="A12369">
        <v>225662000461</v>
      </c>
      <c t="s" s="136" r="B12369">
        <v>7735</v>
      </c>
      <c t="s" s="136" r="C12369">
        <v>251</v>
      </c>
      <c t="s" s="136" r="D12369">
        <v>251</v>
      </c>
      <c t="s" s="136" r="E12369">
        <v>15879</v>
      </c>
      <c s="150" r="F12369"/>
    </row>
    <row r="12370">
      <c s="113" r="A12370">
        <v>225662000487</v>
      </c>
      <c t="s" s="136" r="B12370">
        <v>7735</v>
      </c>
      <c t="s" s="136" r="C12370">
        <v>251</v>
      </c>
      <c t="s" s="136" r="D12370">
        <v>251</v>
      </c>
      <c t="s" s="136" r="E12370">
        <v>15880</v>
      </c>
      <c s="150" r="F12370"/>
    </row>
    <row r="12371">
      <c s="113" r="A12371">
        <v>225662000495</v>
      </c>
      <c t="s" s="136" r="B12371">
        <v>7735</v>
      </c>
      <c t="s" s="136" r="C12371">
        <v>251</v>
      </c>
      <c t="s" s="136" r="D12371">
        <v>251</v>
      </c>
      <c t="s" s="136" r="E12371">
        <v>15881</v>
      </c>
      <c s="150" r="F12371"/>
    </row>
    <row r="12372">
      <c s="113" r="A12372">
        <v>225662000509</v>
      </c>
      <c t="s" s="136" r="B12372">
        <v>7735</v>
      </c>
      <c t="s" s="136" r="C12372">
        <v>251</v>
      </c>
      <c t="s" s="136" r="D12372">
        <v>251</v>
      </c>
      <c t="s" s="136" r="E12372">
        <v>15882</v>
      </c>
      <c s="150" r="F12372"/>
    </row>
    <row r="12373">
      <c s="113" r="A12373">
        <v>225662000533</v>
      </c>
      <c t="s" s="136" r="B12373">
        <v>7735</v>
      </c>
      <c t="s" s="136" r="C12373">
        <v>251</v>
      </c>
      <c t="s" s="136" r="D12373">
        <v>251</v>
      </c>
      <c t="s" s="136" r="E12373">
        <v>15883</v>
      </c>
      <c s="150" r="F12373"/>
    </row>
    <row r="12374">
      <c s="50" r="A12374">
        <v>225662000207</v>
      </c>
      <c t="s" s="103" r="B12374">
        <v>15884</v>
      </c>
      <c t="s" s="103" r="C12374">
        <v>4891</v>
      </c>
      <c t="s" s="103" r="D12374">
        <v>251</v>
      </c>
      <c t="s" s="103" r="E12374">
        <v>8013</v>
      </c>
      <c s="150" r="F12374"/>
    </row>
    <row r="12375">
      <c s="113" r="A12375">
        <v>225718000060</v>
      </c>
      <c t="s" s="136" r="B12375">
        <v>15885</v>
      </c>
      <c t="s" s="136" r="C12375">
        <v>251</v>
      </c>
      <c t="s" s="136" r="D12375">
        <v>251</v>
      </c>
      <c t="s" s="136" r="E12375">
        <v>15886</v>
      </c>
      <c s="150" r="F12375"/>
    </row>
    <row r="12376">
      <c s="113" r="A12376">
        <v>225718000116</v>
      </c>
      <c t="s" s="136" r="B12376">
        <v>15885</v>
      </c>
      <c t="s" s="136" r="C12376">
        <v>251</v>
      </c>
      <c t="s" s="136" r="D12376">
        <v>251</v>
      </c>
      <c t="s" s="136" r="E12376">
        <v>7326</v>
      </c>
      <c s="150" r="F12376"/>
    </row>
    <row r="12377">
      <c s="113" r="A12377">
        <v>225718000175</v>
      </c>
      <c t="s" s="136" r="B12377">
        <v>15885</v>
      </c>
      <c t="s" s="136" r="C12377">
        <v>251</v>
      </c>
      <c t="s" s="136" r="D12377">
        <v>251</v>
      </c>
      <c t="s" s="136" r="E12377">
        <v>15887</v>
      </c>
      <c s="150" r="F12377"/>
    </row>
    <row r="12378">
      <c s="113" r="A12378">
        <v>225718000191</v>
      </c>
      <c t="s" s="136" r="B12378">
        <v>15885</v>
      </c>
      <c t="s" s="136" r="C12378">
        <v>251</v>
      </c>
      <c t="s" s="136" r="D12378">
        <v>251</v>
      </c>
      <c t="s" s="136" r="E12378">
        <v>15464</v>
      </c>
      <c s="150" r="F12378"/>
    </row>
    <row r="12379">
      <c s="113" r="A12379">
        <v>225718000205</v>
      </c>
      <c t="s" s="136" r="B12379">
        <v>15885</v>
      </c>
      <c t="s" s="136" r="C12379">
        <v>251</v>
      </c>
      <c t="s" s="136" r="D12379">
        <v>251</v>
      </c>
      <c t="s" s="136" r="E12379">
        <v>15463</v>
      </c>
      <c s="150" r="F12379"/>
    </row>
    <row r="12380">
      <c s="113" r="A12380">
        <v>225718000400</v>
      </c>
      <c t="s" s="136" r="B12380">
        <v>15885</v>
      </c>
      <c t="s" s="136" r="C12380">
        <v>251</v>
      </c>
      <c t="s" s="136" r="D12380">
        <v>251</v>
      </c>
      <c t="s" s="136" r="E12380">
        <v>15888</v>
      </c>
      <c s="150" r="F12380"/>
    </row>
    <row r="12381">
      <c s="113" r="A12381">
        <v>225736000051</v>
      </c>
      <c t="s" s="136" r="B12381">
        <v>7743</v>
      </c>
      <c t="s" s="136" r="C12381">
        <v>251</v>
      </c>
      <c t="s" s="136" r="D12381">
        <v>251</v>
      </c>
      <c t="s" s="136" r="E12381">
        <v>15889</v>
      </c>
      <c s="150" r="F12381"/>
    </row>
    <row r="12382">
      <c s="113" r="A12382">
        <v>225736000093</v>
      </c>
      <c t="s" s="136" r="B12382">
        <v>7743</v>
      </c>
      <c t="s" s="136" r="C12382">
        <v>251</v>
      </c>
      <c t="s" s="136" r="D12382">
        <v>251</v>
      </c>
      <c t="s" s="136" r="E12382">
        <v>15890</v>
      </c>
      <c s="150" r="F12382"/>
    </row>
    <row r="12383">
      <c s="113" r="A12383">
        <v>225736000212</v>
      </c>
      <c t="s" s="136" r="B12383">
        <v>7743</v>
      </c>
      <c t="s" s="136" r="C12383">
        <v>251</v>
      </c>
      <c t="s" s="136" r="D12383">
        <v>251</v>
      </c>
      <c t="s" s="136" r="E12383">
        <v>15891</v>
      </c>
      <c s="150" r="F12383"/>
    </row>
    <row r="12384">
      <c s="113" r="A12384">
        <v>225736000247</v>
      </c>
      <c t="s" s="136" r="B12384">
        <v>7743</v>
      </c>
      <c t="s" s="136" r="C12384">
        <v>251</v>
      </c>
      <c t="s" s="136" r="D12384">
        <v>251</v>
      </c>
      <c t="s" s="136" r="E12384">
        <v>15892</v>
      </c>
      <c s="150" r="F12384"/>
    </row>
    <row r="12385">
      <c s="113" r="A12385">
        <v>225736000018</v>
      </c>
      <c t="s" s="136" r="B12385">
        <v>7743</v>
      </c>
      <c t="s" s="136" r="C12385">
        <v>251</v>
      </c>
      <c t="s" s="136" r="D12385">
        <v>251</v>
      </c>
      <c t="s" s="136" r="E12385">
        <v>15893</v>
      </c>
      <c s="150" r="F12385"/>
    </row>
    <row r="12386">
      <c s="113" r="A12386">
        <v>225736000042</v>
      </c>
      <c t="s" s="136" r="B12386">
        <v>7743</v>
      </c>
      <c t="s" s="136" r="C12386">
        <v>251</v>
      </c>
      <c t="s" s="136" r="D12386">
        <v>251</v>
      </c>
      <c t="s" s="136" r="E12386">
        <v>15894</v>
      </c>
      <c s="150" r="F12386"/>
    </row>
    <row r="12387">
      <c s="113" r="A12387">
        <v>225736000069</v>
      </c>
      <c t="s" s="136" r="B12387">
        <v>7743</v>
      </c>
      <c t="s" s="136" r="C12387">
        <v>251</v>
      </c>
      <c t="s" s="136" r="D12387">
        <v>251</v>
      </c>
      <c t="s" s="136" r="E12387">
        <v>15895</v>
      </c>
      <c s="150" r="F12387"/>
    </row>
    <row r="12388">
      <c s="113" r="A12388">
        <v>225736000077</v>
      </c>
      <c t="s" s="136" r="B12388">
        <v>7743</v>
      </c>
      <c t="s" s="136" r="C12388">
        <v>251</v>
      </c>
      <c t="s" s="136" r="D12388">
        <v>251</v>
      </c>
      <c t="s" s="136" r="E12388">
        <v>15896</v>
      </c>
      <c s="150" r="F12388"/>
    </row>
    <row r="12389">
      <c s="113" r="A12389">
        <v>225736000131</v>
      </c>
      <c t="s" s="136" r="B12389">
        <v>7743</v>
      </c>
      <c t="s" s="136" r="C12389">
        <v>251</v>
      </c>
      <c t="s" s="136" r="D12389">
        <v>251</v>
      </c>
      <c t="s" s="136" r="E12389">
        <v>15897</v>
      </c>
      <c s="150" r="F12389"/>
    </row>
    <row r="12390">
      <c s="113" r="A12390">
        <v>225736000140</v>
      </c>
      <c t="s" s="136" r="B12390">
        <v>7743</v>
      </c>
      <c t="s" s="136" r="C12390">
        <v>251</v>
      </c>
      <c t="s" s="136" r="D12390">
        <v>251</v>
      </c>
      <c t="s" s="136" r="E12390">
        <v>15898</v>
      </c>
      <c s="150" r="F12390"/>
    </row>
    <row r="12391">
      <c s="113" r="A12391">
        <v>225736000166</v>
      </c>
      <c t="s" s="136" r="B12391">
        <v>7743</v>
      </c>
      <c t="s" s="136" r="C12391">
        <v>251</v>
      </c>
      <c t="s" s="136" r="D12391">
        <v>251</v>
      </c>
      <c t="s" s="136" r="E12391">
        <v>15899</v>
      </c>
      <c s="150" r="F12391"/>
    </row>
    <row r="12392">
      <c s="113" r="A12392">
        <v>225740000073</v>
      </c>
      <c t="s" s="136" r="B12392">
        <v>7745</v>
      </c>
      <c t="s" s="136" r="C12392">
        <v>251</v>
      </c>
      <c t="s" s="136" r="D12392">
        <v>251</v>
      </c>
      <c t="s" s="136" r="E12392">
        <v>15900</v>
      </c>
      <c s="150" r="F12392"/>
    </row>
    <row r="12393">
      <c s="113" r="A12393">
        <v>225740000103</v>
      </c>
      <c t="s" s="136" r="B12393">
        <v>7745</v>
      </c>
      <c t="s" s="136" r="C12393">
        <v>251</v>
      </c>
      <c t="s" s="136" r="D12393">
        <v>251</v>
      </c>
      <c t="s" s="136" r="E12393">
        <v>15901</v>
      </c>
      <c s="150" r="F12393"/>
    </row>
    <row r="12394">
      <c s="113" r="A12394">
        <v>225740000138</v>
      </c>
      <c t="s" s="136" r="B12394">
        <v>7745</v>
      </c>
      <c t="s" s="136" r="C12394">
        <v>251</v>
      </c>
      <c t="s" s="136" r="D12394">
        <v>251</v>
      </c>
      <c t="s" s="136" r="E12394">
        <v>3055</v>
      </c>
      <c s="150" r="F12394"/>
    </row>
    <row r="12395">
      <c s="113" r="A12395">
        <v>225740000201</v>
      </c>
      <c t="s" s="136" r="B12395">
        <v>7745</v>
      </c>
      <c t="s" s="136" r="C12395">
        <v>251</v>
      </c>
      <c t="s" s="136" r="D12395">
        <v>251</v>
      </c>
      <c t="s" s="136" r="E12395">
        <v>15902</v>
      </c>
      <c s="150" r="F12395"/>
    </row>
    <row r="12396">
      <c s="113" r="A12396">
        <v>225740000235</v>
      </c>
      <c t="s" s="136" r="B12396">
        <v>7745</v>
      </c>
      <c t="s" s="136" r="C12396">
        <v>251</v>
      </c>
      <c t="s" s="136" r="D12396">
        <v>251</v>
      </c>
      <c t="s" s="136" r="E12396">
        <v>15903</v>
      </c>
      <c s="150" r="F12396"/>
    </row>
    <row r="12397">
      <c s="113" r="A12397">
        <v>225740000413</v>
      </c>
      <c t="s" s="136" r="B12397">
        <v>7745</v>
      </c>
      <c t="s" s="136" r="C12397">
        <v>251</v>
      </c>
      <c t="s" s="136" r="D12397">
        <v>251</v>
      </c>
      <c t="s" s="136" r="E12397">
        <v>15904</v>
      </c>
      <c s="150" r="F12397"/>
    </row>
    <row r="12398">
      <c s="113" r="A12398">
        <v>225740000146</v>
      </c>
      <c t="s" s="136" r="B12398">
        <v>7745</v>
      </c>
      <c t="s" s="136" r="C12398">
        <v>251</v>
      </c>
      <c t="s" s="136" r="D12398">
        <v>251</v>
      </c>
      <c t="s" s="136" r="E12398">
        <v>3056</v>
      </c>
      <c s="150" r="F12398"/>
    </row>
    <row r="12399">
      <c s="113" r="A12399">
        <v>225740000162</v>
      </c>
      <c t="s" s="136" r="B12399">
        <v>7745</v>
      </c>
      <c t="s" s="136" r="C12399">
        <v>251</v>
      </c>
      <c t="s" s="136" r="D12399">
        <v>251</v>
      </c>
      <c t="s" s="136" r="E12399">
        <v>15905</v>
      </c>
      <c s="150" r="F12399"/>
    </row>
    <row r="12400">
      <c s="113" r="A12400">
        <v>225740000421</v>
      </c>
      <c t="s" s="136" r="B12400">
        <v>7745</v>
      </c>
      <c t="s" s="136" r="C12400">
        <v>251</v>
      </c>
      <c t="s" s="136" r="D12400">
        <v>251</v>
      </c>
      <c t="s" s="136" r="E12400">
        <v>15906</v>
      </c>
      <c s="150" r="F12400"/>
    </row>
    <row r="12401">
      <c s="113" r="A12401">
        <v>225740000065</v>
      </c>
      <c t="s" s="136" r="B12401">
        <v>7745</v>
      </c>
      <c t="s" s="136" r="C12401">
        <v>251</v>
      </c>
      <c t="s" s="136" r="D12401">
        <v>251</v>
      </c>
      <c t="s" s="136" r="E12401">
        <v>15907</v>
      </c>
      <c s="150" r="F12401"/>
    </row>
    <row r="12402">
      <c s="113" r="A12402">
        <v>225740000090</v>
      </c>
      <c t="s" s="136" r="B12402">
        <v>7745</v>
      </c>
      <c t="s" s="136" r="C12402">
        <v>251</v>
      </c>
      <c t="s" s="136" r="D12402">
        <v>251</v>
      </c>
      <c t="s" s="136" r="E12402">
        <v>15908</v>
      </c>
      <c s="150" r="F12402"/>
    </row>
    <row r="12403">
      <c s="113" r="A12403">
        <v>225740000120</v>
      </c>
      <c t="s" s="136" r="B12403">
        <v>7745</v>
      </c>
      <c t="s" s="136" r="C12403">
        <v>251</v>
      </c>
      <c t="s" s="136" r="D12403">
        <v>251</v>
      </c>
      <c t="s" s="136" r="E12403">
        <v>15909</v>
      </c>
      <c s="150" r="F12403"/>
    </row>
    <row r="12404">
      <c s="113" r="A12404">
        <v>225740000171</v>
      </c>
      <c t="s" s="136" r="B12404">
        <v>7745</v>
      </c>
      <c t="s" s="136" r="C12404">
        <v>251</v>
      </c>
      <c t="s" s="136" r="D12404">
        <v>251</v>
      </c>
      <c t="s" s="136" r="E12404">
        <v>15910</v>
      </c>
      <c s="150" r="F12404"/>
    </row>
    <row r="12405">
      <c s="113" r="A12405">
        <v>225740000189</v>
      </c>
      <c t="s" s="136" r="B12405">
        <v>7745</v>
      </c>
      <c t="s" s="136" r="C12405">
        <v>251</v>
      </c>
      <c t="s" s="136" r="D12405">
        <v>251</v>
      </c>
      <c t="s" s="136" r="E12405">
        <v>3057</v>
      </c>
      <c s="150" r="F12405"/>
    </row>
    <row r="12406">
      <c s="113" r="A12406">
        <v>225740000197</v>
      </c>
      <c t="s" s="136" r="B12406">
        <v>7745</v>
      </c>
      <c t="s" s="136" r="C12406">
        <v>251</v>
      </c>
      <c t="s" s="136" r="D12406">
        <v>251</v>
      </c>
      <c t="s" s="136" r="E12406">
        <v>7075</v>
      </c>
      <c s="150" r="F12406"/>
    </row>
    <row r="12407">
      <c s="113" r="A12407">
        <v>225743000139</v>
      </c>
      <c t="s" s="136" r="B12407">
        <v>7750</v>
      </c>
      <c t="s" s="136" r="C12407">
        <v>251</v>
      </c>
      <c t="s" s="136" r="D12407">
        <v>251</v>
      </c>
      <c t="s" s="136" r="E12407">
        <v>15820</v>
      </c>
      <c s="150" r="F12407"/>
    </row>
    <row r="12408">
      <c s="113" r="A12408">
        <v>225743000180</v>
      </c>
      <c t="s" s="136" r="B12408">
        <v>7750</v>
      </c>
      <c t="s" s="136" r="C12408">
        <v>251</v>
      </c>
      <c t="s" s="136" r="D12408">
        <v>251</v>
      </c>
      <c t="s" s="136" r="E12408">
        <v>15911</v>
      </c>
      <c s="150" r="F12408"/>
    </row>
    <row r="12409">
      <c s="113" r="A12409">
        <v>225743000198</v>
      </c>
      <c t="s" s="136" r="B12409">
        <v>7750</v>
      </c>
      <c t="s" s="136" r="C12409">
        <v>251</v>
      </c>
      <c t="s" s="136" r="D12409">
        <v>251</v>
      </c>
      <c t="s" s="136" r="E12409">
        <v>15912</v>
      </c>
      <c s="150" r="F12409"/>
    </row>
    <row r="12410">
      <c s="113" r="A12410">
        <v>225743000279</v>
      </c>
      <c t="s" s="136" r="B12410">
        <v>7750</v>
      </c>
      <c t="s" s="136" r="C12410">
        <v>251</v>
      </c>
      <c t="s" s="136" r="D12410">
        <v>251</v>
      </c>
      <c t="s" s="136" r="E12410">
        <v>15913</v>
      </c>
      <c s="150" r="F12410"/>
    </row>
    <row r="12411">
      <c s="113" r="A12411">
        <v>225743000287</v>
      </c>
      <c t="s" s="136" r="B12411">
        <v>7750</v>
      </c>
      <c t="s" s="136" r="C12411">
        <v>251</v>
      </c>
      <c t="s" s="136" r="D12411">
        <v>251</v>
      </c>
      <c t="s" s="136" r="E12411">
        <v>15914</v>
      </c>
      <c s="150" r="F12411"/>
    </row>
    <row r="12412">
      <c s="113" r="A12412">
        <v>225743000295</v>
      </c>
      <c t="s" s="136" r="B12412">
        <v>7750</v>
      </c>
      <c t="s" s="136" r="C12412">
        <v>251</v>
      </c>
      <c t="s" s="136" r="D12412">
        <v>251</v>
      </c>
      <c t="s" s="136" r="E12412">
        <v>15915</v>
      </c>
      <c s="150" r="F12412"/>
    </row>
    <row r="12413">
      <c s="113" r="A12413">
        <v>225743000309</v>
      </c>
      <c t="s" s="136" r="B12413">
        <v>7750</v>
      </c>
      <c t="s" s="136" r="C12413">
        <v>251</v>
      </c>
      <c t="s" s="136" r="D12413">
        <v>251</v>
      </c>
      <c t="s" s="136" r="E12413">
        <v>7181</v>
      </c>
      <c s="150" r="F12413"/>
    </row>
    <row r="12414">
      <c s="113" r="A12414">
        <v>225743000317</v>
      </c>
      <c t="s" s="136" r="B12414">
        <v>7750</v>
      </c>
      <c t="s" s="136" r="C12414">
        <v>251</v>
      </c>
      <c t="s" s="136" r="D12414">
        <v>251</v>
      </c>
      <c t="s" s="136" r="E12414">
        <v>15916</v>
      </c>
      <c s="150" r="F12414"/>
    </row>
    <row r="12415">
      <c s="113" r="A12415">
        <v>225743000325</v>
      </c>
      <c t="s" s="136" r="B12415">
        <v>7750</v>
      </c>
      <c t="s" s="136" r="C12415">
        <v>251</v>
      </c>
      <c t="s" s="136" r="D12415">
        <v>251</v>
      </c>
      <c t="s" s="136" r="E12415">
        <v>15917</v>
      </c>
      <c s="150" r="F12415"/>
    </row>
    <row r="12416">
      <c s="113" r="A12416">
        <v>225743000376</v>
      </c>
      <c t="s" s="136" r="B12416">
        <v>7750</v>
      </c>
      <c t="s" s="136" r="C12416">
        <v>251</v>
      </c>
      <c t="s" s="136" r="D12416">
        <v>251</v>
      </c>
      <c t="s" s="136" r="E12416">
        <v>15918</v>
      </c>
      <c s="150" r="F12416"/>
    </row>
    <row r="12417">
      <c s="113" r="A12417">
        <v>225743000384</v>
      </c>
      <c t="s" s="136" r="B12417">
        <v>7750</v>
      </c>
      <c t="s" s="136" r="C12417">
        <v>251</v>
      </c>
      <c t="s" s="136" r="D12417">
        <v>251</v>
      </c>
      <c t="s" s="136" r="E12417">
        <v>15919</v>
      </c>
      <c s="150" r="F12417"/>
    </row>
    <row r="12418">
      <c s="113" r="A12418">
        <v>225743000431</v>
      </c>
      <c t="s" s="136" r="B12418">
        <v>7750</v>
      </c>
      <c t="s" s="136" r="C12418">
        <v>251</v>
      </c>
      <c t="s" s="136" r="D12418">
        <v>251</v>
      </c>
      <c t="s" s="136" r="E12418">
        <v>15920</v>
      </c>
      <c s="150" r="F12418"/>
    </row>
    <row r="12419">
      <c s="113" r="A12419">
        <v>225743000520</v>
      </c>
      <c t="s" s="136" r="B12419">
        <v>7750</v>
      </c>
      <c t="s" s="136" r="C12419">
        <v>251</v>
      </c>
      <c t="s" s="136" r="D12419">
        <v>251</v>
      </c>
      <c t="s" s="136" r="E12419">
        <v>15921</v>
      </c>
      <c s="150" r="F12419"/>
    </row>
    <row r="12420">
      <c s="113" r="A12420">
        <v>225743000601</v>
      </c>
      <c t="s" s="136" r="B12420">
        <v>7750</v>
      </c>
      <c t="s" s="136" r="C12420">
        <v>251</v>
      </c>
      <c t="s" s="136" r="D12420">
        <v>251</v>
      </c>
      <c t="s" s="136" r="E12420">
        <v>15922</v>
      </c>
      <c s="150" r="F12420"/>
    </row>
    <row r="12421">
      <c s="113" r="A12421">
        <v>225743001038</v>
      </c>
      <c t="s" s="136" r="B12421">
        <v>7750</v>
      </c>
      <c t="s" s="136" r="C12421">
        <v>251</v>
      </c>
      <c t="s" s="136" r="D12421">
        <v>251</v>
      </c>
      <c t="s" s="136" r="E12421">
        <v>15923</v>
      </c>
      <c s="150" r="F12421"/>
    </row>
    <row r="12422">
      <c s="113" r="A12422">
        <v>225290001023</v>
      </c>
      <c t="s" s="136" r="B12422">
        <v>7750</v>
      </c>
      <c t="s" s="136" r="C12422">
        <v>251</v>
      </c>
      <c t="s" s="136" r="D12422">
        <v>251</v>
      </c>
      <c t="s" s="136" r="E12422">
        <v>15924</v>
      </c>
      <c s="150" r="F12422"/>
    </row>
    <row r="12423">
      <c s="113" r="A12423">
        <v>225743000074</v>
      </c>
      <c t="s" s="136" r="B12423">
        <v>7750</v>
      </c>
      <c t="s" s="136" r="C12423">
        <v>251</v>
      </c>
      <c t="s" s="136" r="D12423">
        <v>251</v>
      </c>
      <c t="s" s="136" r="E12423">
        <v>15925</v>
      </c>
      <c s="150" r="F12423"/>
    </row>
    <row r="12424">
      <c s="113" r="A12424">
        <v>225743000155</v>
      </c>
      <c t="s" s="136" r="B12424">
        <v>7750</v>
      </c>
      <c t="s" s="136" r="C12424">
        <v>251</v>
      </c>
      <c t="s" s="136" r="D12424">
        <v>251</v>
      </c>
      <c t="s" s="136" r="E12424">
        <v>15926</v>
      </c>
      <c s="150" r="F12424"/>
    </row>
    <row r="12425">
      <c s="113" r="A12425">
        <v>225743000244</v>
      </c>
      <c t="s" s="136" r="B12425">
        <v>7750</v>
      </c>
      <c t="s" s="136" r="C12425">
        <v>251</v>
      </c>
      <c t="s" s="136" r="D12425">
        <v>251</v>
      </c>
      <c t="s" s="136" r="E12425">
        <v>8023</v>
      </c>
      <c s="150" r="F12425"/>
    </row>
    <row r="12426">
      <c s="113" r="A12426">
        <v>225743000252</v>
      </c>
      <c t="s" s="136" r="B12426">
        <v>7750</v>
      </c>
      <c t="s" s="136" r="C12426">
        <v>251</v>
      </c>
      <c t="s" s="136" r="D12426">
        <v>251</v>
      </c>
      <c t="s" s="136" r="E12426">
        <v>15927</v>
      </c>
      <c s="150" r="F12426"/>
    </row>
    <row r="12427">
      <c s="113" r="A12427">
        <v>225743000333</v>
      </c>
      <c t="s" s="136" r="B12427">
        <v>7750</v>
      </c>
      <c t="s" s="136" r="C12427">
        <v>251</v>
      </c>
      <c t="s" s="136" r="D12427">
        <v>251</v>
      </c>
      <c t="s" s="136" r="E12427">
        <v>15928</v>
      </c>
      <c s="150" r="F12427"/>
    </row>
    <row r="12428">
      <c s="113" r="A12428">
        <v>225743000350</v>
      </c>
      <c t="s" s="136" r="B12428">
        <v>7750</v>
      </c>
      <c t="s" s="136" r="C12428">
        <v>251</v>
      </c>
      <c t="s" s="136" r="D12428">
        <v>251</v>
      </c>
      <c t="s" s="136" r="E12428">
        <v>15929</v>
      </c>
      <c s="150" r="F12428"/>
    </row>
    <row r="12429">
      <c s="113" r="A12429">
        <v>225743000392</v>
      </c>
      <c t="s" s="136" r="B12429">
        <v>7750</v>
      </c>
      <c t="s" s="136" r="C12429">
        <v>251</v>
      </c>
      <c t="s" s="136" r="D12429">
        <v>251</v>
      </c>
      <c t="s" s="136" r="E12429">
        <v>13338</v>
      </c>
      <c s="150" r="F12429"/>
    </row>
    <row r="12430">
      <c s="113" r="A12430">
        <v>225743000414</v>
      </c>
      <c t="s" s="136" r="B12430">
        <v>7750</v>
      </c>
      <c t="s" s="136" r="C12430">
        <v>251</v>
      </c>
      <c t="s" s="136" r="D12430">
        <v>251</v>
      </c>
      <c t="s" s="136" r="E12430">
        <v>7990</v>
      </c>
      <c s="150" r="F12430"/>
    </row>
    <row r="12431">
      <c s="113" r="A12431">
        <v>225743000422</v>
      </c>
      <c t="s" s="136" r="B12431">
        <v>7750</v>
      </c>
      <c t="s" s="136" r="C12431">
        <v>251</v>
      </c>
      <c t="s" s="136" r="D12431">
        <v>251</v>
      </c>
      <c t="s" s="136" r="E12431">
        <v>15930</v>
      </c>
      <c s="150" r="F12431"/>
    </row>
    <row r="12432">
      <c s="113" r="A12432">
        <v>225743000465</v>
      </c>
      <c t="s" s="136" r="B12432">
        <v>7750</v>
      </c>
      <c t="s" s="136" r="C12432">
        <v>251</v>
      </c>
      <c t="s" s="136" r="D12432">
        <v>251</v>
      </c>
      <c t="s" s="136" r="E12432">
        <v>15931</v>
      </c>
      <c s="150" r="F12432"/>
    </row>
    <row r="12433">
      <c s="113" r="A12433">
        <v>225743000503</v>
      </c>
      <c t="s" s="136" r="B12433">
        <v>7750</v>
      </c>
      <c t="s" s="136" r="C12433">
        <v>251</v>
      </c>
      <c t="s" s="136" r="D12433">
        <v>251</v>
      </c>
      <c t="s" s="136" r="E12433">
        <v>15932</v>
      </c>
      <c s="150" r="F12433"/>
    </row>
    <row r="12434">
      <c s="113" r="A12434">
        <v>225743000538</v>
      </c>
      <c t="s" s="136" r="B12434">
        <v>7750</v>
      </c>
      <c t="s" s="136" r="C12434">
        <v>251</v>
      </c>
      <c t="s" s="136" r="D12434">
        <v>251</v>
      </c>
      <c t="s" s="136" r="E12434">
        <v>6301</v>
      </c>
      <c s="150" r="F12434"/>
    </row>
    <row r="12435">
      <c s="113" r="A12435">
        <v>225743000571</v>
      </c>
      <c t="s" s="136" r="B12435">
        <v>7750</v>
      </c>
      <c t="s" s="136" r="C12435">
        <v>251</v>
      </c>
      <c t="s" s="136" r="D12435">
        <v>251</v>
      </c>
      <c t="s" s="136" r="E12435">
        <v>15933</v>
      </c>
      <c s="150" r="F12435"/>
    </row>
    <row r="12436">
      <c s="113" r="A12436">
        <v>225743000589</v>
      </c>
      <c t="s" s="136" r="B12436">
        <v>7750</v>
      </c>
      <c t="s" s="136" r="C12436">
        <v>251</v>
      </c>
      <c t="s" s="136" r="D12436">
        <v>251</v>
      </c>
      <c t="s" s="136" r="E12436">
        <v>7434</v>
      </c>
      <c s="150" r="F12436"/>
    </row>
    <row r="12437">
      <c s="113" r="A12437">
        <v>225754000360</v>
      </c>
      <c t="s" s="136" r="B12437">
        <v>9040</v>
      </c>
      <c t="s" s="136" r="C12437">
        <v>251</v>
      </c>
      <c t="s" s="136" r="D12437">
        <v>251</v>
      </c>
      <c t="s" s="136" r="E12437">
        <v>15934</v>
      </c>
      <c s="150" r="F12437"/>
    </row>
    <row r="12438">
      <c s="113" r="A12438">
        <v>225754000408</v>
      </c>
      <c t="s" s="136" r="B12438">
        <v>9040</v>
      </c>
      <c t="s" s="136" r="C12438">
        <v>251</v>
      </c>
      <c t="s" s="136" r="D12438">
        <v>251</v>
      </c>
      <c t="s" s="136" r="E12438">
        <v>15935</v>
      </c>
      <c s="150" r="F12438"/>
    </row>
    <row r="12439">
      <c s="113" r="A12439">
        <v>225754000483</v>
      </c>
      <c t="s" s="136" r="B12439">
        <v>9040</v>
      </c>
      <c t="s" s="136" r="C12439">
        <v>251</v>
      </c>
      <c t="s" s="136" r="D12439">
        <v>251</v>
      </c>
      <c t="s" s="136" r="E12439">
        <v>15936</v>
      </c>
      <c s="150" r="F12439"/>
    </row>
    <row r="12440">
      <c s="113" r="A12440">
        <v>225754000491</v>
      </c>
      <c t="s" s="136" r="B12440">
        <v>9040</v>
      </c>
      <c t="s" s="136" r="C12440">
        <v>251</v>
      </c>
      <c t="s" s="136" r="D12440">
        <v>251</v>
      </c>
      <c t="s" s="136" r="E12440">
        <v>15937</v>
      </c>
      <c s="150" r="F12440"/>
    </row>
    <row r="12441">
      <c s="113" r="A12441">
        <v>225754000513</v>
      </c>
      <c t="s" s="136" r="B12441">
        <v>9040</v>
      </c>
      <c t="s" s="136" r="C12441">
        <v>251</v>
      </c>
      <c t="s" s="136" r="D12441">
        <v>251</v>
      </c>
      <c t="s" s="136" r="E12441">
        <v>15938</v>
      </c>
      <c s="150" r="F12441"/>
    </row>
    <row r="12442">
      <c s="113" r="A12442">
        <v>225754000521</v>
      </c>
      <c t="s" s="136" r="B12442">
        <v>9040</v>
      </c>
      <c t="s" s="136" r="C12442">
        <v>251</v>
      </c>
      <c t="s" s="136" r="D12442">
        <v>251</v>
      </c>
      <c t="s" s="136" r="E12442">
        <v>15939</v>
      </c>
      <c s="150" r="F12442"/>
    </row>
    <row r="12443">
      <c s="113" r="A12443">
        <v>225754000530</v>
      </c>
      <c t="s" s="136" r="B12443">
        <v>9040</v>
      </c>
      <c t="s" s="136" r="C12443">
        <v>251</v>
      </c>
      <c t="s" s="136" r="D12443">
        <v>251</v>
      </c>
      <c t="s" s="136" r="E12443">
        <v>15940</v>
      </c>
      <c s="150" r="F12443"/>
    </row>
    <row r="12444">
      <c s="113" r="A12444">
        <v>225754000688</v>
      </c>
      <c t="s" s="136" r="B12444">
        <v>9040</v>
      </c>
      <c t="s" s="136" r="C12444">
        <v>251</v>
      </c>
      <c t="s" s="136" r="D12444">
        <v>251</v>
      </c>
      <c t="s" s="136" r="E12444">
        <v>15941</v>
      </c>
      <c s="150" r="F12444"/>
    </row>
    <row r="12445">
      <c s="113" r="A12445">
        <v>225754000696</v>
      </c>
      <c t="s" s="136" r="B12445">
        <v>9040</v>
      </c>
      <c t="s" s="136" r="C12445">
        <v>251</v>
      </c>
      <c t="s" s="136" r="D12445">
        <v>251</v>
      </c>
      <c t="s" s="136" r="E12445">
        <v>7112</v>
      </c>
      <c s="150" r="F12445"/>
    </row>
    <row r="12446">
      <c s="113" r="A12446">
        <v>225754000874</v>
      </c>
      <c t="s" s="136" r="B12446">
        <v>9040</v>
      </c>
      <c t="s" s="136" r="C12446">
        <v>251</v>
      </c>
      <c t="s" s="136" r="D12446">
        <v>251</v>
      </c>
      <c t="s" s="136" r="E12446">
        <v>7474</v>
      </c>
      <c s="150" r="F12446"/>
    </row>
    <row r="12447">
      <c s="113" r="A12447">
        <v>125754000217</v>
      </c>
      <c t="s" s="136" r="B12447">
        <v>7778</v>
      </c>
      <c t="s" s="136" r="C12447">
        <v>251</v>
      </c>
      <c t="s" s="136" r="D12447">
        <v>7778</v>
      </c>
      <c t="s" s="136" r="E12447">
        <v>15942</v>
      </c>
      <c s="150" r="F12447"/>
    </row>
    <row r="12448">
      <c s="113" r="A12448">
        <v>225754000238</v>
      </c>
      <c t="s" s="136" r="B12448">
        <v>7778</v>
      </c>
      <c t="s" s="136" r="C12448">
        <v>251</v>
      </c>
      <c t="s" s="136" r="D12448">
        <v>7778</v>
      </c>
      <c t="s" s="136" r="E12448">
        <v>787</v>
      </c>
      <c s="150" r="F12448"/>
    </row>
    <row r="12449">
      <c s="113" r="A12449">
        <v>225754000670</v>
      </c>
      <c t="s" s="136" r="B12449">
        <v>7778</v>
      </c>
      <c t="s" s="136" r="C12449">
        <v>251</v>
      </c>
      <c t="s" s="136" r="D12449">
        <v>7778</v>
      </c>
      <c t="s" s="136" r="E12449">
        <v>15943</v>
      </c>
      <c s="150" r="F12449"/>
    </row>
    <row r="12450">
      <c s="113" r="A12450">
        <v>125754002023</v>
      </c>
      <c t="s" s="136" r="B12450">
        <v>7778</v>
      </c>
      <c t="s" s="136" r="C12450">
        <v>251</v>
      </c>
      <c t="s" s="136" r="D12450">
        <v>7778</v>
      </c>
      <c t="s" s="136" r="E12450">
        <v>15944</v>
      </c>
      <c s="150" r="F12450"/>
    </row>
    <row r="12451">
      <c s="113" r="A12451">
        <v>225754000220</v>
      </c>
      <c t="s" s="136" r="B12451">
        <v>7778</v>
      </c>
      <c t="s" s="136" r="C12451">
        <v>251</v>
      </c>
      <c t="s" s="136" r="D12451">
        <v>7778</v>
      </c>
      <c t="s" s="136" r="E12451">
        <v>15945</v>
      </c>
      <c s="150" r="F12451"/>
    </row>
    <row r="12452">
      <c s="113" r="A12452">
        <v>225754000386</v>
      </c>
      <c t="s" s="136" r="B12452">
        <v>7778</v>
      </c>
      <c t="s" s="136" r="C12452">
        <v>251</v>
      </c>
      <c t="s" s="136" r="D12452">
        <v>7778</v>
      </c>
      <c t="s" s="136" r="E12452">
        <v>15946</v>
      </c>
      <c s="150" r="F12452"/>
    </row>
    <row r="12453">
      <c s="113" r="A12453">
        <v>225754000432</v>
      </c>
      <c t="s" s="136" r="B12453">
        <v>7778</v>
      </c>
      <c t="s" s="136" r="C12453">
        <v>251</v>
      </c>
      <c t="s" s="136" r="D12453">
        <v>7778</v>
      </c>
      <c t="s" s="136" r="E12453">
        <v>15947</v>
      </c>
      <c s="150" r="F12453"/>
    </row>
    <row r="12454">
      <c s="113" r="A12454">
        <v>225754000441</v>
      </c>
      <c t="s" s="136" r="B12454">
        <v>7778</v>
      </c>
      <c t="s" s="136" r="C12454">
        <v>251</v>
      </c>
      <c t="s" s="136" r="D12454">
        <v>7778</v>
      </c>
      <c t="s" s="136" r="E12454">
        <v>15948</v>
      </c>
      <c s="150" r="F12454"/>
    </row>
    <row r="12455">
      <c s="113" r="A12455">
        <v>225754000653</v>
      </c>
      <c t="s" s="136" r="B12455">
        <v>7778</v>
      </c>
      <c t="s" s="136" r="C12455">
        <v>251</v>
      </c>
      <c t="s" s="136" r="D12455">
        <v>7778</v>
      </c>
      <c t="s" s="136" r="E12455">
        <v>15949</v>
      </c>
      <c s="150" r="F12455"/>
    </row>
    <row r="12456">
      <c s="113" r="A12456">
        <v>225754000661</v>
      </c>
      <c t="s" s="136" r="B12456">
        <v>7778</v>
      </c>
      <c t="s" s="136" r="C12456">
        <v>251</v>
      </c>
      <c t="s" s="136" r="D12456">
        <v>7778</v>
      </c>
      <c t="s" s="136" r="E12456">
        <v>15950</v>
      </c>
      <c s="150" r="F12456"/>
    </row>
    <row r="12457">
      <c s="113" r="A12457">
        <v>225754000866</v>
      </c>
      <c t="s" s="136" r="B12457">
        <v>7778</v>
      </c>
      <c t="s" s="136" r="C12457">
        <v>251</v>
      </c>
      <c t="s" s="136" r="D12457">
        <v>7778</v>
      </c>
      <c t="s" s="136" r="E12457">
        <v>15951</v>
      </c>
      <c s="150" r="F12457"/>
    </row>
    <row r="12458">
      <c s="113" r="A12458">
        <v>225754003849</v>
      </c>
      <c t="s" s="136" r="B12458">
        <v>7778</v>
      </c>
      <c t="s" s="136" r="C12458">
        <v>251</v>
      </c>
      <c t="s" s="136" r="D12458">
        <v>7778</v>
      </c>
      <c t="s" s="136" r="E12458">
        <v>15952</v>
      </c>
      <c s="150" r="F12458"/>
    </row>
    <row r="12459">
      <c s="113" r="A12459">
        <v>225758000038</v>
      </c>
      <c t="s" s="136" r="B12459">
        <v>7809</v>
      </c>
      <c t="s" s="136" r="C12459">
        <v>251</v>
      </c>
      <c t="s" s="136" r="D12459">
        <v>251</v>
      </c>
      <c t="s" s="136" r="E12459">
        <v>3062</v>
      </c>
      <c s="150" r="F12459"/>
    </row>
    <row r="12460">
      <c s="113" r="A12460">
        <v>225758000119</v>
      </c>
      <c t="s" s="136" r="B12460">
        <v>7809</v>
      </c>
      <c t="s" s="136" r="C12460">
        <v>251</v>
      </c>
      <c t="s" s="136" r="D12460">
        <v>251</v>
      </c>
      <c t="s" s="136" r="E12460">
        <v>15953</v>
      </c>
      <c s="150" r="F12460"/>
    </row>
    <row r="12461">
      <c s="50" r="A12461">
        <v>225758000054</v>
      </c>
      <c t="s" s="103" r="B12461">
        <v>15954</v>
      </c>
      <c t="s" s="103" r="C12461">
        <v>4891</v>
      </c>
      <c t="s" s="103" r="D12461">
        <v>251</v>
      </c>
      <c t="s" s="103" r="E12461">
        <v>15955</v>
      </c>
      <c s="150" r="F12461"/>
    </row>
    <row r="12462">
      <c s="113" r="A12462">
        <v>225769000013</v>
      </c>
      <c t="s" s="136" r="B12462">
        <v>13346</v>
      </c>
      <c t="s" s="136" r="C12462">
        <v>251</v>
      </c>
      <c t="s" s="136" r="D12462">
        <v>251</v>
      </c>
      <c t="s" s="136" r="E12462">
        <v>15956</v>
      </c>
      <c s="150" r="F12462"/>
    </row>
    <row r="12463">
      <c s="113" r="A12463">
        <v>225769000072</v>
      </c>
      <c t="s" s="136" r="B12463">
        <v>13346</v>
      </c>
      <c t="s" s="136" r="C12463">
        <v>251</v>
      </c>
      <c t="s" s="136" r="D12463">
        <v>251</v>
      </c>
      <c t="s" s="136" r="E12463">
        <v>15957</v>
      </c>
      <c s="150" r="F12463"/>
    </row>
    <row r="12464">
      <c s="113" r="A12464">
        <v>225769000196</v>
      </c>
      <c t="s" s="136" r="B12464">
        <v>13346</v>
      </c>
      <c t="s" s="136" r="C12464">
        <v>251</v>
      </c>
      <c t="s" s="136" r="D12464">
        <v>251</v>
      </c>
      <c t="s" s="136" r="E12464">
        <v>7080</v>
      </c>
      <c s="150" r="F12464"/>
    </row>
    <row r="12465">
      <c s="113" r="A12465">
        <v>225769000200</v>
      </c>
      <c t="s" s="136" r="B12465">
        <v>13346</v>
      </c>
      <c t="s" s="136" r="C12465">
        <v>251</v>
      </c>
      <c t="s" s="136" r="D12465">
        <v>251</v>
      </c>
      <c t="s" s="136" r="E12465">
        <v>7730</v>
      </c>
      <c s="150" r="F12465"/>
    </row>
    <row r="12466">
      <c s="113" r="A12466">
        <v>225769000323</v>
      </c>
      <c t="s" s="136" r="B12466">
        <v>13346</v>
      </c>
      <c t="s" s="136" r="C12466">
        <v>251</v>
      </c>
      <c t="s" s="136" r="D12466">
        <v>251</v>
      </c>
      <c t="s" s="136" r="E12466">
        <v>15552</v>
      </c>
      <c s="150" r="F12466"/>
    </row>
    <row r="12467">
      <c s="113" r="A12467">
        <v>225769000544</v>
      </c>
      <c t="s" s="136" r="B12467">
        <v>13346</v>
      </c>
      <c t="s" s="136" r="C12467">
        <v>251</v>
      </c>
      <c t="s" s="136" r="D12467">
        <v>251</v>
      </c>
      <c t="s" s="136" r="E12467">
        <v>15958</v>
      </c>
      <c s="150" r="F12467"/>
    </row>
    <row r="12468">
      <c s="113" r="A12468">
        <v>125769000523</v>
      </c>
      <c t="s" s="136" r="B12468">
        <v>13346</v>
      </c>
      <c t="s" s="136" r="C12468">
        <v>251</v>
      </c>
      <c t="s" s="136" r="D12468">
        <v>251</v>
      </c>
      <c t="s" s="136" r="E12468">
        <v>15959</v>
      </c>
      <c s="150" r="F12468"/>
    </row>
    <row r="12469">
      <c s="113" r="A12469">
        <v>225769000552</v>
      </c>
      <c t="s" s="136" r="B12469">
        <v>13346</v>
      </c>
      <c t="s" s="136" r="C12469">
        <v>251</v>
      </c>
      <c t="s" s="136" r="D12469">
        <v>251</v>
      </c>
      <c t="s" s="136" r="E12469">
        <v>15960</v>
      </c>
      <c s="150" r="F12469"/>
    </row>
    <row r="12470">
      <c s="113" r="A12470">
        <v>225769000081</v>
      </c>
      <c t="s" s="136" r="B12470">
        <v>7812</v>
      </c>
      <c t="s" s="136" r="C12470">
        <v>251</v>
      </c>
      <c t="s" s="136" r="D12470">
        <v>251</v>
      </c>
      <c t="s" s="136" r="E12470">
        <v>15693</v>
      </c>
      <c s="150" r="F12470"/>
    </row>
    <row r="12471">
      <c s="113" r="A12471">
        <v>225769000129</v>
      </c>
      <c t="s" s="136" r="B12471">
        <v>7812</v>
      </c>
      <c t="s" s="136" r="C12471">
        <v>251</v>
      </c>
      <c t="s" s="136" r="D12471">
        <v>251</v>
      </c>
      <c t="s" s="136" r="E12471">
        <v>8029</v>
      </c>
      <c s="150" r="F12471"/>
    </row>
    <row r="12472">
      <c s="113" r="A12472">
        <v>225769000170</v>
      </c>
      <c t="s" s="136" r="B12472">
        <v>7812</v>
      </c>
      <c t="s" s="136" r="C12472">
        <v>251</v>
      </c>
      <c t="s" s="136" r="D12472">
        <v>251</v>
      </c>
      <c t="s" s="136" r="E12472">
        <v>15961</v>
      </c>
      <c s="150" r="F12472"/>
    </row>
    <row r="12473">
      <c s="113" r="A12473">
        <v>225769000277</v>
      </c>
      <c t="s" s="136" r="B12473">
        <v>7812</v>
      </c>
      <c t="s" s="136" r="C12473">
        <v>251</v>
      </c>
      <c t="s" s="136" r="D12473">
        <v>251</v>
      </c>
      <c t="s" s="136" r="E12473">
        <v>15962</v>
      </c>
      <c s="150" r="F12473"/>
    </row>
    <row r="12474">
      <c s="113" r="A12474">
        <v>225769060563</v>
      </c>
      <c t="s" s="136" r="B12474">
        <v>7812</v>
      </c>
      <c t="s" s="136" r="C12474">
        <v>251</v>
      </c>
      <c t="s" s="136" r="D12474">
        <v>251</v>
      </c>
      <c t="s" s="136" r="E12474">
        <v>15963</v>
      </c>
      <c s="150" r="F12474"/>
    </row>
    <row r="12475">
      <c s="113" r="A12475">
        <v>225769060580</v>
      </c>
      <c t="s" s="136" r="B12475">
        <v>7812</v>
      </c>
      <c t="s" s="136" r="C12475">
        <v>251</v>
      </c>
      <c t="s" s="136" r="D12475">
        <v>251</v>
      </c>
      <c t="s" s="136" r="E12475">
        <v>15964</v>
      </c>
      <c s="150" r="F12475"/>
    </row>
    <row r="12476">
      <c s="113" r="A12476">
        <v>225772000024</v>
      </c>
      <c t="s" s="136" r="B12476">
        <v>7824</v>
      </c>
      <c t="s" s="136" r="C12476">
        <v>251</v>
      </c>
      <c t="s" s="136" r="D12476">
        <v>251</v>
      </c>
      <c t="s" s="136" r="E12476">
        <v>3066</v>
      </c>
      <c s="150" r="F12476"/>
    </row>
    <row r="12477">
      <c s="113" r="A12477">
        <v>225772000059</v>
      </c>
      <c t="s" s="136" r="B12477">
        <v>7824</v>
      </c>
      <c t="s" s="136" r="C12477">
        <v>251</v>
      </c>
      <c t="s" s="136" r="D12477">
        <v>251</v>
      </c>
      <c t="s" s="136" r="E12477">
        <v>15965</v>
      </c>
      <c s="150" r="F12477"/>
    </row>
    <row r="12478">
      <c s="113" r="A12478">
        <v>225772000113</v>
      </c>
      <c t="s" s="136" r="B12478">
        <v>7824</v>
      </c>
      <c t="s" s="136" r="C12478">
        <v>251</v>
      </c>
      <c t="s" s="136" r="D12478">
        <v>251</v>
      </c>
      <c t="s" s="136" r="E12478">
        <v>15966</v>
      </c>
      <c s="150" r="F12478"/>
    </row>
    <row r="12479">
      <c s="113" r="A12479">
        <v>225772000067</v>
      </c>
      <c t="s" s="136" r="B12479">
        <v>7824</v>
      </c>
      <c t="s" s="136" r="C12479">
        <v>251</v>
      </c>
      <c t="s" s="136" r="D12479">
        <v>251</v>
      </c>
      <c t="s" s="136" r="E12479">
        <v>15967</v>
      </c>
      <c s="150" r="F12479"/>
    </row>
    <row r="12480">
      <c s="113" r="A12480">
        <v>225772000032</v>
      </c>
      <c t="s" s="136" r="B12480">
        <v>7824</v>
      </c>
      <c t="s" s="136" r="C12480">
        <v>251</v>
      </c>
      <c t="s" s="136" r="D12480">
        <v>251</v>
      </c>
      <c t="s" s="136" r="E12480">
        <v>15968</v>
      </c>
      <c s="150" r="F12480"/>
    </row>
    <row r="12481">
      <c s="113" r="A12481">
        <v>225772000041</v>
      </c>
      <c t="s" s="136" r="B12481">
        <v>7824</v>
      </c>
      <c t="s" s="136" r="C12481">
        <v>251</v>
      </c>
      <c t="s" s="136" r="D12481">
        <v>251</v>
      </c>
      <c t="s" s="136" r="E12481">
        <v>15969</v>
      </c>
      <c s="150" r="F12481"/>
    </row>
    <row r="12482">
      <c s="113" r="A12482">
        <v>225772000075</v>
      </c>
      <c t="s" s="136" r="B12482">
        <v>7824</v>
      </c>
      <c t="s" s="136" r="C12482">
        <v>251</v>
      </c>
      <c t="s" s="136" r="D12482">
        <v>251</v>
      </c>
      <c t="s" s="136" r="E12482">
        <v>15970</v>
      </c>
      <c s="150" r="F12482"/>
    </row>
    <row r="12483">
      <c s="113" r="A12483">
        <v>225772000083</v>
      </c>
      <c t="s" s="136" r="B12483">
        <v>7824</v>
      </c>
      <c t="s" s="136" r="C12483">
        <v>251</v>
      </c>
      <c t="s" s="136" r="D12483">
        <v>251</v>
      </c>
      <c t="s" s="136" r="E12483">
        <v>15971</v>
      </c>
      <c s="150" r="F12483"/>
    </row>
    <row r="12484">
      <c s="113" r="A12484">
        <v>225772000130</v>
      </c>
      <c t="s" s="136" r="B12484">
        <v>7824</v>
      </c>
      <c t="s" s="136" r="C12484">
        <v>251</v>
      </c>
      <c t="s" s="136" r="D12484">
        <v>251</v>
      </c>
      <c t="s" s="136" r="E12484">
        <v>7388</v>
      </c>
      <c s="150" r="F12484"/>
    </row>
    <row r="12485">
      <c s="113" r="A12485">
        <v>225793000032</v>
      </c>
      <c t="s" s="136" r="B12485">
        <v>7855</v>
      </c>
      <c t="s" s="136" r="C12485">
        <v>251</v>
      </c>
      <c t="s" s="136" r="D12485">
        <v>251</v>
      </c>
      <c t="s" s="136" r="E12485">
        <v>9913</v>
      </c>
      <c s="150" r="F12485"/>
    </row>
    <row r="12486">
      <c s="113" r="A12486">
        <v>225793000041</v>
      </c>
      <c t="s" s="136" r="B12486">
        <v>7855</v>
      </c>
      <c t="s" s="136" r="C12486">
        <v>251</v>
      </c>
      <c t="s" s="136" r="D12486">
        <v>251</v>
      </c>
      <c t="s" s="136" r="E12486">
        <v>15972</v>
      </c>
      <c s="150" r="F12486"/>
    </row>
    <row r="12487">
      <c s="113" r="A12487">
        <v>225793000059</v>
      </c>
      <c t="s" s="136" r="B12487">
        <v>7855</v>
      </c>
      <c t="s" s="136" r="C12487">
        <v>251</v>
      </c>
      <c t="s" s="136" r="D12487">
        <v>251</v>
      </c>
      <c t="s" s="136" r="E12487">
        <v>15973</v>
      </c>
      <c s="150" r="F12487"/>
    </row>
    <row r="12488">
      <c s="113" r="A12488">
        <v>225793000091</v>
      </c>
      <c t="s" s="136" r="B12488">
        <v>7855</v>
      </c>
      <c t="s" s="136" r="C12488">
        <v>251</v>
      </c>
      <c t="s" s="136" r="D12488">
        <v>251</v>
      </c>
      <c t="s" s="136" r="E12488">
        <v>7327</v>
      </c>
      <c s="150" r="F12488"/>
    </row>
    <row r="12489">
      <c s="113" r="A12489">
        <v>225793000148</v>
      </c>
      <c t="s" s="136" r="B12489">
        <v>7855</v>
      </c>
      <c t="s" s="136" r="C12489">
        <v>251</v>
      </c>
      <c t="s" s="136" r="D12489">
        <v>251</v>
      </c>
      <c t="s" s="136" r="E12489">
        <v>15974</v>
      </c>
      <c s="150" r="F12489"/>
    </row>
    <row r="12490">
      <c s="113" r="A12490">
        <v>225793000172</v>
      </c>
      <c t="s" s="136" r="B12490">
        <v>7855</v>
      </c>
      <c t="s" s="136" r="C12490">
        <v>251</v>
      </c>
      <c t="s" s="136" r="D12490">
        <v>251</v>
      </c>
      <c t="s" s="136" r="E12490">
        <v>15975</v>
      </c>
      <c s="150" r="F12490"/>
    </row>
    <row r="12491">
      <c s="113" r="A12491">
        <v>225793000181</v>
      </c>
      <c t="s" s="136" r="B12491">
        <v>7855</v>
      </c>
      <c t="s" s="136" r="C12491">
        <v>251</v>
      </c>
      <c t="s" s="136" r="D12491">
        <v>251</v>
      </c>
      <c t="s" s="136" r="E12491">
        <v>15976</v>
      </c>
      <c s="150" r="F12491"/>
    </row>
    <row r="12492">
      <c s="113" r="A12492">
        <v>225799000026</v>
      </c>
      <c t="s" s="136" r="B12492">
        <v>7870</v>
      </c>
      <c t="s" s="136" r="C12492">
        <v>251</v>
      </c>
      <c t="s" s="136" r="D12492">
        <v>251</v>
      </c>
      <c t="s" s="136" r="E12492">
        <v>15977</v>
      </c>
      <c s="150" r="F12492"/>
    </row>
    <row r="12493">
      <c s="113" r="A12493">
        <v>225799000085</v>
      </c>
      <c t="s" s="136" r="B12493">
        <v>7870</v>
      </c>
      <c t="s" s="136" r="C12493">
        <v>251</v>
      </c>
      <c t="s" s="136" r="D12493">
        <v>251</v>
      </c>
      <c t="s" s="136" r="E12493">
        <v>10103</v>
      </c>
      <c s="150" r="F12493"/>
    </row>
    <row r="12494">
      <c s="113" r="A12494">
        <v>225799000093</v>
      </c>
      <c t="s" s="136" r="B12494">
        <v>7870</v>
      </c>
      <c t="s" s="136" r="C12494">
        <v>251</v>
      </c>
      <c t="s" s="136" r="D12494">
        <v>251</v>
      </c>
      <c t="s" s="136" r="E12494">
        <v>15978</v>
      </c>
      <c s="150" r="F12494"/>
    </row>
    <row r="12495">
      <c s="113" r="A12495">
        <v>225799000107</v>
      </c>
      <c t="s" s="136" r="B12495">
        <v>7870</v>
      </c>
      <c t="s" s="136" r="C12495">
        <v>251</v>
      </c>
      <c t="s" s="136" r="D12495">
        <v>251</v>
      </c>
      <c t="s" s="136" r="E12495">
        <v>15979</v>
      </c>
      <c s="150" r="F12495"/>
    </row>
    <row r="12496">
      <c s="113" r="A12496">
        <v>225799000115</v>
      </c>
      <c t="s" s="136" r="B12496">
        <v>7870</v>
      </c>
      <c t="s" s="136" r="C12496">
        <v>251</v>
      </c>
      <c t="s" s="136" r="D12496">
        <v>251</v>
      </c>
      <c t="s" s="136" r="E12496">
        <v>15980</v>
      </c>
      <c s="150" r="F12496"/>
    </row>
    <row r="12497">
      <c s="113" r="A12497">
        <v>225799000123</v>
      </c>
      <c t="s" s="136" r="B12497">
        <v>7870</v>
      </c>
      <c t="s" s="136" r="C12497">
        <v>251</v>
      </c>
      <c t="s" s="136" r="D12497">
        <v>251</v>
      </c>
      <c t="s" s="136" r="E12497">
        <v>15981</v>
      </c>
      <c s="150" r="F12497"/>
    </row>
    <row r="12498">
      <c s="113" r="A12498">
        <v>225799000140</v>
      </c>
      <c t="s" s="136" r="B12498">
        <v>7870</v>
      </c>
      <c t="s" s="136" r="C12498">
        <v>251</v>
      </c>
      <c t="s" s="136" r="D12498">
        <v>251</v>
      </c>
      <c t="s" s="136" r="E12498">
        <v>15982</v>
      </c>
      <c s="150" r="F12498"/>
    </row>
    <row r="12499">
      <c s="113" r="A12499">
        <v>225799000247</v>
      </c>
      <c t="s" s="136" r="B12499">
        <v>7870</v>
      </c>
      <c t="s" s="136" r="C12499">
        <v>251</v>
      </c>
      <c t="s" s="136" r="D12499">
        <v>251</v>
      </c>
      <c t="s" s="136" r="E12499">
        <v>15983</v>
      </c>
      <c s="150" r="F12499"/>
    </row>
    <row r="12500">
      <c s="113" r="A12500">
        <v>225799000034</v>
      </c>
      <c t="s" s="136" r="B12500">
        <v>7870</v>
      </c>
      <c t="s" s="136" r="C12500">
        <v>251</v>
      </c>
      <c t="s" s="136" r="D12500">
        <v>251</v>
      </c>
      <c t="s" s="136" r="E12500">
        <v>3071</v>
      </c>
      <c s="150" r="F12500"/>
    </row>
    <row r="12501">
      <c s="113" r="A12501">
        <v>225799000131</v>
      </c>
      <c t="s" s="136" r="B12501">
        <v>7870</v>
      </c>
      <c t="s" s="136" r="C12501">
        <v>251</v>
      </c>
      <c t="s" s="136" r="D12501">
        <v>251</v>
      </c>
      <c t="s" s="136" r="E12501">
        <v>15984</v>
      </c>
      <c s="150" r="F12501"/>
    </row>
    <row r="12502">
      <c s="113" r="A12502">
        <v>225799000158</v>
      </c>
      <c t="s" s="136" r="B12502">
        <v>7870</v>
      </c>
      <c t="s" s="136" r="C12502">
        <v>251</v>
      </c>
      <c t="s" s="136" r="D12502">
        <v>251</v>
      </c>
      <c t="s" s="136" r="E12502">
        <v>15985</v>
      </c>
      <c s="150" r="F12502"/>
    </row>
    <row r="12503">
      <c s="113" r="A12503">
        <v>225815000139</v>
      </c>
      <c t="s" s="136" r="B12503">
        <v>7888</v>
      </c>
      <c t="s" s="136" r="C12503">
        <v>251</v>
      </c>
      <c t="s" s="136" r="D12503">
        <v>251</v>
      </c>
      <c t="s" s="136" r="E12503">
        <v>15853</v>
      </c>
      <c s="150" r="F12503"/>
    </row>
    <row r="12504">
      <c s="113" r="A12504">
        <v>225815000210</v>
      </c>
      <c t="s" s="136" r="B12504">
        <v>7888</v>
      </c>
      <c t="s" s="136" r="C12504">
        <v>251</v>
      </c>
      <c t="s" s="136" r="D12504">
        <v>251</v>
      </c>
      <c t="s" s="136" r="E12504">
        <v>15986</v>
      </c>
      <c s="150" r="F12504"/>
    </row>
    <row r="12505">
      <c s="113" r="A12505">
        <v>225815000228</v>
      </c>
      <c t="s" s="136" r="B12505">
        <v>7888</v>
      </c>
      <c t="s" s="136" r="C12505">
        <v>251</v>
      </c>
      <c t="s" s="136" r="D12505">
        <v>251</v>
      </c>
      <c t="s" s="136" r="E12505">
        <v>15987</v>
      </c>
      <c s="150" r="F12505"/>
    </row>
    <row r="12506">
      <c s="113" r="A12506">
        <v>225815000236</v>
      </c>
      <c t="s" s="136" r="B12506">
        <v>7888</v>
      </c>
      <c t="s" s="136" r="C12506">
        <v>251</v>
      </c>
      <c t="s" s="136" r="D12506">
        <v>251</v>
      </c>
      <c t="s" s="136" r="E12506">
        <v>15988</v>
      </c>
      <c s="150" r="F12506"/>
    </row>
    <row r="12507">
      <c s="113" r="A12507">
        <v>225815000252</v>
      </c>
      <c t="s" s="136" r="B12507">
        <v>7888</v>
      </c>
      <c t="s" s="136" r="C12507">
        <v>251</v>
      </c>
      <c t="s" s="136" r="D12507">
        <v>251</v>
      </c>
      <c t="s" s="136" r="E12507">
        <v>15989</v>
      </c>
      <c s="150" r="F12507"/>
    </row>
    <row r="12508">
      <c s="113" r="A12508">
        <v>225815000261</v>
      </c>
      <c t="s" s="136" r="B12508">
        <v>7888</v>
      </c>
      <c t="s" s="136" r="C12508">
        <v>251</v>
      </c>
      <c t="s" s="136" r="D12508">
        <v>251</v>
      </c>
      <c t="s" s="136" r="E12508">
        <v>15990</v>
      </c>
      <c s="150" r="F12508"/>
    </row>
    <row r="12509">
      <c s="113" r="A12509">
        <v>225815000279</v>
      </c>
      <c t="s" s="136" r="B12509">
        <v>7888</v>
      </c>
      <c t="s" s="136" r="C12509">
        <v>251</v>
      </c>
      <c t="s" s="136" r="D12509">
        <v>251</v>
      </c>
      <c t="s" s="136" r="E12509">
        <v>15991</v>
      </c>
      <c s="150" r="F12509"/>
    </row>
    <row r="12510">
      <c s="113" r="A12510">
        <v>225815000333</v>
      </c>
      <c t="s" s="136" r="B12510">
        <v>7888</v>
      </c>
      <c t="s" s="136" r="C12510">
        <v>251</v>
      </c>
      <c t="s" s="136" r="D12510">
        <v>251</v>
      </c>
      <c t="s" s="136" r="E12510">
        <v>15992</v>
      </c>
      <c s="150" r="F12510"/>
    </row>
    <row r="12511">
      <c s="113" r="A12511">
        <v>225815000350</v>
      </c>
      <c t="s" s="136" r="B12511">
        <v>7888</v>
      </c>
      <c t="s" s="136" r="C12511">
        <v>251</v>
      </c>
      <c t="s" s="136" r="D12511">
        <v>251</v>
      </c>
      <c t="s" s="136" r="E12511">
        <v>15993</v>
      </c>
      <c s="150" r="F12511"/>
    </row>
    <row r="12512">
      <c s="113" r="A12512">
        <v>225815000392</v>
      </c>
      <c t="s" s="136" r="B12512">
        <v>7888</v>
      </c>
      <c t="s" s="136" r="C12512">
        <v>251</v>
      </c>
      <c t="s" s="136" r="D12512">
        <v>251</v>
      </c>
      <c t="s" s="136" r="E12512">
        <v>15994</v>
      </c>
      <c s="150" r="F12512"/>
    </row>
    <row r="12513">
      <c s="113" r="A12513">
        <v>225815000449</v>
      </c>
      <c t="s" s="136" r="B12513">
        <v>7888</v>
      </c>
      <c t="s" s="136" r="C12513">
        <v>251</v>
      </c>
      <c t="s" s="136" r="D12513">
        <v>251</v>
      </c>
      <c t="s" s="136" r="E12513">
        <v>15995</v>
      </c>
      <c s="150" r="F12513"/>
    </row>
    <row r="12514">
      <c s="113" r="A12514">
        <v>225815000589</v>
      </c>
      <c t="s" s="136" r="B12514">
        <v>7888</v>
      </c>
      <c t="s" s="136" r="C12514">
        <v>251</v>
      </c>
      <c t="s" s="136" r="D12514">
        <v>251</v>
      </c>
      <c t="s" s="136" r="E12514">
        <v>15996</v>
      </c>
      <c s="150" r="F12514"/>
    </row>
    <row r="12515">
      <c s="113" r="A12515">
        <v>225817000021</v>
      </c>
      <c t="s" s="136" r="B12515">
        <v>15997</v>
      </c>
      <c t="s" s="136" r="C12515">
        <v>251</v>
      </c>
      <c t="s" s="136" r="D12515">
        <v>251</v>
      </c>
      <c t="s" s="136" r="E12515">
        <v>15998</v>
      </c>
      <c s="150" r="F12515"/>
    </row>
    <row r="12516">
      <c s="113" r="A12516">
        <v>225817000071</v>
      </c>
      <c t="s" s="136" r="B12516">
        <v>15997</v>
      </c>
      <c t="s" s="136" r="C12516">
        <v>251</v>
      </c>
      <c t="s" s="136" r="D12516">
        <v>251</v>
      </c>
      <c t="s" s="136" r="E12516">
        <v>13338</v>
      </c>
      <c s="150" r="F12516"/>
    </row>
    <row r="12517">
      <c s="113" r="A12517">
        <v>225817000055</v>
      </c>
      <c t="s" s="136" r="B12517">
        <v>15997</v>
      </c>
      <c t="s" s="136" r="C12517">
        <v>251</v>
      </c>
      <c t="s" s="136" r="D12517">
        <v>251</v>
      </c>
      <c t="s" s="136" r="E12517">
        <v>15999</v>
      </c>
      <c s="150" r="F12517"/>
    </row>
    <row r="12518">
      <c s="113" r="A12518">
        <v>225817000098</v>
      </c>
      <c t="s" s="136" r="B12518">
        <v>15997</v>
      </c>
      <c t="s" s="136" r="C12518">
        <v>251</v>
      </c>
      <c t="s" s="136" r="D12518">
        <v>251</v>
      </c>
      <c t="s" s="136" r="E12518">
        <v>16000</v>
      </c>
      <c s="150" r="F12518"/>
    </row>
    <row r="12519">
      <c s="113" r="A12519">
        <v>225817000136</v>
      </c>
      <c t="s" s="136" r="B12519">
        <v>15997</v>
      </c>
      <c t="s" s="136" r="C12519">
        <v>251</v>
      </c>
      <c t="s" s="136" r="D12519">
        <v>251</v>
      </c>
      <c t="s" s="136" r="E12519">
        <v>16001</v>
      </c>
      <c s="150" r="F12519"/>
    </row>
    <row r="12520">
      <c s="113" r="A12520">
        <v>225817000144</v>
      </c>
      <c t="s" s="136" r="B12520">
        <v>15997</v>
      </c>
      <c t="s" s="136" r="C12520">
        <v>251</v>
      </c>
      <c t="s" s="136" r="D12520">
        <v>251</v>
      </c>
      <c t="s" s="136" r="E12520">
        <v>7473</v>
      </c>
      <c s="150" r="F12520"/>
    </row>
    <row r="12521">
      <c s="113" r="A12521">
        <v>225823000041</v>
      </c>
      <c t="s" s="136" r="B12521">
        <v>7907</v>
      </c>
      <c t="s" s="136" r="C12521">
        <v>251</v>
      </c>
      <c t="s" s="136" r="D12521">
        <v>251</v>
      </c>
      <c t="s" s="136" r="E12521">
        <v>7429</v>
      </c>
      <c s="150" r="F12521"/>
    </row>
    <row r="12522">
      <c s="113" r="A12522">
        <v>225823000067</v>
      </c>
      <c t="s" s="136" r="B12522">
        <v>7907</v>
      </c>
      <c t="s" s="136" r="C12522">
        <v>251</v>
      </c>
      <c t="s" s="136" r="D12522">
        <v>251</v>
      </c>
      <c t="s" s="136" r="E12522">
        <v>16002</v>
      </c>
      <c s="150" r="F12522"/>
    </row>
    <row r="12523">
      <c s="113" r="A12523">
        <v>225823000083</v>
      </c>
      <c t="s" s="136" r="B12523">
        <v>7907</v>
      </c>
      <c t="s" s="136" r="C12523">
        <v>251</v>
      </c>
      <c t="s" s="136" r="D12523">
        <v>251</v>
      </c>
      <c t="s" s="136" r="E12523">
        <v>16003</v>
      </c>
      <c s="150" r="F12523"/>
    </row>
    <row r="12524">
      <c s="113" r="A12524">
        <v>225823000148</v>
      </c>
      <c t="s" s="136" r="B12524">
        <v>7907</v>
      </c>
      <c t="s" s="136" r="C12524">
        <v>251</v>
      </c>
      <c t="s" s="136" r="D12524">
        <v>251</v>
      </c>
      <c t="s" s="136" r="E12524">
        <v>16004</v>
      </c>
      <c s="150" r="F12524"/>
    </row>
    <row r="12525">
      <c s="113" r="A12525">
        <v>225823000172</v>
      </c>
      <c t="s" s="136" r="B12525">
        <v>7907</v>
      </c>
      <c t="s" s="136" r="C12525">
        <v>251</v>
      </c>
      <c t="s" s="136" r="D12525">
        <v>251</v>
      </c>
      <c t="s" s="136" r="E12525">
        <v>16005</v>
      </c>
      <c s="150" r="F12525"/>
    </row>
    <row r="12526">
      <c s="113" r="A12526">
        <v>225823000181</v>
      </c>
      <c t="s" s="136" r="B12526">
        <v>7907</v>
      </c>
      <c t="s" s="136" r="C12526">
        <v>251</v>
      </c>
      <c t="s" s="136" r="D12526">
        <v>251</v>
      </c>
      <c t="s" s="136" r="E12526">
        <v>16006</v>
      </c>
      <c s="150" r="F12526"/>
    </row>
    <row r="12527">
      <c s="113" r="A12527">
        <v>225823000318</v>
      </c>
      <c t="s" s="136" r="B12527">
        <v>7907</v>
      </c>
      <c t="s" s="136" r="C12527">
        <v>251</v>
      </c>
      <c t="s" s="136" r="D12527">
        <v>251</v>
      </c>
      <c t="s" s="136" r="E12527">
        <v>16007</v>
      </c>
      <c s="150" r="F12527"/>
    </row>
    <row r="12528">
      <c s="113" r="A12528">
        <v>225823000326</v>
      </c>
      <c t="s" s="136" r="B12528">
        <v>7907</v>
      </c>
      <c t="s" s="136" r="C12528">
        <v>251</v>
      </c>
      <c t="s" s="136" r="D12528">
        <v>251</v>
      </c>
      <c t="s" s="136" r="E12528">
        <v>16008</v>
      </c>
      <c s="150" r="F12528"/>
    </row>
    <row r="12529">
      <c s="113" r="A12529">
        <v>225823000491</v>
      </c>
      <c t="s" s="136" r="B12529">
        <v>7907</v>
      </c>
      <c t="s" s="136" r="C12529">
        <v>251</v>
      </c>
      <c t="s" s="136" r="D12529">
        <v>251</v>
      </c>
      <c t="s" s="136" r="E12529">
        <v>16009</v>
      </c>
      <c s="150" r="F12529"/>
    </row>
    <row r="12530">
      <c s="113" r="A12530">
        <v>225839000083</v>
      </c>
      <c t="s" s="136" r="B12530">
        <v>16010</v>
      </c>
      <c t="s" s="136" r="C12530">
        <v>251</v>
      </c>
      <c t="s" s="136" r="D12530">
        <v>251</v>
      </c>
      <c t="s" s="136" r="E12530">
        <v>9962</v>
      </c>
      <c s="150" r="F12530"/>
    </row>
    <row r="12531">
      <c s="113" r="A12531">
        <v>225839000091</v>
      </c>
      <c t="s" s="136" r="B12531">
        <v>16010</v>
      </c>
      <c t="s" s="136" r="C12531">
        <v>251</v>
      </c>
      <c t="s" s="136" r="D12531">
        <v>251</v>
      </c>
      <c t="s" s="136" r="E12531">
        <v>16011</v>
      </c>
      <c s="150" r="F12531"/>
    </row>
    <row r="12532">
      <c s="113" r="A12532">
        <v>225839000121</v>
      </c>
      <c t="s" s="136" r="B12532">
        <v>16010</v>
      </c>
      <c t="s" s="136" r="C12532">
        <v>251</v>
      </c>
      <c t="s" s="136" r="D12532">
        <v>251</v>
      </c>
      <c t="s" s="136" r="E12532">
        <v>16012</v>
      </c>
      <c s="150" r="F12532"/>
    </row>
    <row r="12533">
      <c s="113" r="A12533">
        <v>225839000130</v>
      </c>
      <c t="s" s="136" r="B12533">
        <v>16010</v>
      </c>
      <c t="s" s="136" r="C12533">
        <v>251</v>
      </c>
      <c t="s" s="136" r="D12533">
        <v>251</v>
      </c>
      <c t="s" s="136" r="E12533">
        <v>7056</v>
      </c>
      <c s="150" r="F12533"/>
    </row>
    <row r="12534">
      <c s="113" r="A12534">
        <v>225839000199</v>
      </c>
      <c t="s" s="136" r="B12534">
        <v>16010</v>
      </c>
      <c t="s" s="136" r="C12534">
        <v>251</v>
      </c>
      <c t="s" s="136" r="D12534">
        <v>251</v>
      </c>
      <c t="s" s="136" r="E12534">
        <v>7767</v>
      </c>
      <c s="150" r="F12534"/>
    </row>
    <row r="12535">
      <c s="113" r="A12535">
        <v>225839000237</v>
      </c>
      <c t="s" s="136" r="B12535">
        <v>16010</v>
      </c>
      <c t="s" s="136" r="C12535">
        <v>251</v>
      </c>
      <c t="s" s="136" r="D12535">
        <v>251</v>
      </c>
      <c t="s" s="136" r="E12535">
        <v>9944</v>
      </c>
      <c s="150" r="F12535"/>
    </row>
    <row r="12536">
      <c s="113" r="A12536">
        <v>225839000342</v>
      </c>
      <c t="s" s="136" r="B12536">
        <v>16010</v>
      </c>
      <c t="s" s="136" r="C12536">
        <v>251</v>
      </c>
      <c t="s" s="136" r="D12536">
        <v>251</v>
      </c>
      <c t="s" s="136" r="E12536">
        <v>16013</v>
      </c>
      <c s="150" r="F12536"/>
    </row>
    <row r="12537">
      <c s="113" r="A12537">
        <v>225839001039</v>
      </c>
      <c t="s" s="136" r="B12537">
        <v>16010</v>
      </c>
      <c t="s" s="136" r="C12537">
        <v>251</v>
      </c>
      <c t="s" s="136" r="D12537">
        <v>251</v>
      </c>
      <c t="s" s="136" r="E12537">
        <v>16014</v>
      </c>
      <c s="150" r="F12537"/>
    </row>
    <row r="12538">
      <c s="113" r="A12538">
        <v>225839000016</v>
      </c>
      <c t="s" s="136" r="B12538">
        <v>16010</v>
      </c>
      <c t="s" s="136" r="C12538">
        <v>251</v>
      </c>
      <c t="s" s="136" r="D12538">
        <v>251</v>
      </c>
      <c t="s" s="136" r="E12538">
        <v>16015</v>
      </c>
      <c s="150" r="F12538"/>
    </row>
    <row r="12539">
      <c s="113" r="A12539">
        <v>225839000148</v>
      </c>
      <c t="s" s="136" r="B12539">
        <v>16010</v>
      </c>
      <c t="s" s="136" r="C12539">
        <v>251</v>
      </c>
      <c t="s" s="136" r="D12539">
        <v>251</v>
      </c>
      <c t="s" s="136" r="E12539">
        <v>9982</v>
      </c>
      <c s="150" r="F12539"/>
    </row>
    <row r="12540">
      <c s="113" r="A12540">
        <v>225839000202</v>
      </c>
      <c t="s" s="136" r="B12540">
        <v>16010</v>
      </c>
      <c t="s" s="136" r="C12540">
        <v>251</v>
      </c>
      <c t="s" s="136" r="D12540">
        <v>251</v>
      </c>
      <c t="s" s="136" r="E12540">
        <v>8017</v>
      </c>
      <c s="150" r="F12540"/>
    </row>
    <row r="12541">
      <c s="113" r="A12541">
        <v>225839000229</v>
      </c>
      <c t="s" s="136" r="B12541">
        <v>16010</v>
      </c>
      <c t="s" s="136" r="C12541">
        <v>251</v>
      </c>
      <c t="s" s="136" r="D12541">
        <v>251</v>
      </c>
      <c t="s" s="136" r="E12541">
        <v>7473</v>
      </c>
      <c s="150" r="F12541"/>
    </row>
    <row r="12542">
      <c s="113" r="A12542">
        <v>225839000318</v>
      </c>
      <c t="s" s="136" r="B12542">
        <v>16010</v>
      </c>
      <c t="s" s="136" r="C12542">
        <v>251</v>
      </c>
      <c t="s" s="136" r="D12542">
        <v>251</v>
      </c>
      <c t="s" s="136" r="E12542">
        <v>15855</v>
      </c>
      <c s="150" r="F12542"/>
    </row>
    <row r="12543">
      <c s="113" r="A12543">
        <v>225839000326</v>
      </c>
      <c t="s" s="136" r="B12543">
        <v>16010</v>
      </c>
      <c t="s" s="136" r="C12543">
        <v>251</v>
      </c>
      <c t="s" s="136" r="D12543">
        <v>251</v>
      </c>
      <c t="s" s="136" r="E12543">
        <v>16016</v>
      </c>
      <c s="150" r="F12543"/>
    </row>
    <row r="12544">
      <c s="113" r="A12544">
        <v>225839000431</v>
      </c>
      <c t="s" s="136" r="B12544">
        <v>16010</v>
      </c>
      <c t="s" s="136" r="C12544">
        <v>251</v>
      </c>
      <c t="s" s="136" r="D12544">
        <v>251</v>
      </c>
      <c t="s" s="136" r="E12544">
        <v>16017</v>
      </c>
      <c s="150" r="F12544"/>
    </row>
    <row r="12545">
      <c s="113" r="A12545">
        <v>225839000709</v>
      </c>
      <c t="s" s="136" r="B12545">
        <v>16010</v>
      </c>
      <c t="s" s="136" r="C12545">
        <v>251</v>
      </c>
      <c t="s" s="136" r="D12545">
        <v>251</v>
      </c>
      <c t="s" s="136" r="E12545">
        <v>16018</v>
      </c>
      <c s="150" r="F12545"/>
    </row>
    <row r="12546">
      <c s="113" r="A12546">
        <v>225839000946</v>
      </c>
      <c t="s" s="136" r="B12546">
        <v>16010</v>
      </c>
      <c t="s" s="136" r="C12546">
        <v>251</v>
      </c>
      <c t="s" s="136" r="D12546">
        <v>251</v>
      </c>
      <c t="s" s="136" r="E12546">
        <v>7073</v>
      </c>
      <c s="150" r="F12546"/>
    </row>
    <row r="12547">
      <c s="113" r="A12547">
        <v>225839000997</v>
      </c>
      <c t="s" s="136" r="B12547">
        <v>16010</v>
      </c>
      <c t="s" s="136" r="C12547">
        <v>251</v>
      </c>
      <c t="s" s="136" r="D12547">
        <v>251</v>
      </c>
      <c t="s" s="136" r="E12547">
        <v>16019</v>
      </c>
      <c s="150" r="F12547"/>
    </row>
    <row r="12548">
      <c s="113" r="A12548">
        <v>225839001110</v>
      </c>
      <c t="s" s="136" r="B12548">
        <v>16010</v>
      </c>
      <c t="s" s="136" r="C12548">
        <v>251</v>
      </c>
      <c t="s" s="136" r="D12548">
        <v>251</v>
      </c>
      <c t="s" s="136" r="E12548">
        <v>16020</v>
      </c>
      <c s="150" r="F12548"/>
    </row>
    <row r="12549">
      <c s="113" r="A12549">
        <v>225839000512</v>
      </c>
      <c t="s" s="136" r="B12549">
        <v>16010</v>
      </c>
      <c t="s" s="136" r="C12549">
        <v>251</v>
      </c>
      <c t="s" s="136" r="D12549">
        <v>251</v>
      </c>
      <c t="s" s="136" r="E12549">
        <v>7608</v>
      </c>
      <c s="150" r="F12549"/>
    </row>
    <row r="12550">
      <c s="113" r="A12550">
        <v>225839000652</v>
      </c>
      <c t="s" s="136" r="B12550">
        <v>16010</v>
      </c>
      <c t="s" s="136" r="C12550">
        <v>251</v>
      </c>
      <c t="s" s="136" r="D12550">
        <v>251</v>
      </c>
      <c t="s" s="136" r="E12550">
        <v>16021</v>
      </c>
      <c s="150" r="F12550"/>
    </row>
    <row r="12551">
      <c s="113" r="A12551">
        <v>225839000679</v>
      </c>
      <c t="s" s="136" r="B12551">
        <v>16010</v>
      </c>
      <c t="s" s="136" r="C12551">
        <v>251</v>
      </c>
      <c t="s" s="136" r="D12551">
        <v>251</v>
      </c>
      <c t="s" s="136" r="E12551">
        <v>16022</v>
      </c>
      <c s="150" r="F12551"/>
    </row>
    <row r="12552">
      <c s="113" r="A12552">
        <v>225839000695</v>
      </c>
      <c t="s" s="136" r="B12552">
        <v>16010</v>
      </c>
      <c t="s" s="136" r="C12552">
        <v>251</v>
      </c>
      <c t="s" s="136" r="D12552">
        <v>251</v>
      </c>
      <c t="s" s="136" r="E12552">
        <v>16023</v>
      </c>
      <c s="150" r="F12552"/>
    </row>
    <row r="12553">
      <c s="113" r="A12553">
        <v>225839000857</v>
      </c>
      <c t="s" s="136" r="B12553">
        <v>16010</v>
      </c>
      <c t="s" s="136" r="C12553">
        <v>251</v>
      </c>
      <c t="s" s="136" r="D12553">
        <v>251</v>
      </c>
      <c t="s" s="136" r="E12553">
        <v>16024</v>
      </c>
      <c s="150" r="F12553"/>
    </row>
    <row r="12554">
      <c s="113" r="A12554">
        <v>225839000890</v>
      </c>
      <c t="s" s="136" r="B12554">
        <v>16010</v>
      </c>
      <c t="s" s="136" r="C12554">
        <v>251</v>
      </c>
      <c t="s" s="136" r="D12554">
        <v>251</v>
      </c>
      <c t="s" s="136" r="E12554">
        <v>16025</v>
      </c>
      <c s="150" r="F12554"/>
    </row>
    <row r="12555">
      <c s="113" r="A12555">
        <v>225839000903</v>
      </c>
      <c t="s" s="136" r="B12555">
        <v>16010</v>
      </c>
      <c t="s" s="136" r="C12555">
        <v>251</v>
      </c>
      <c t="s" s="136" r="D12555">
        <v>251</v>
      </c>
      <c t="s" s="136" r="E12555">
        <v>13284</v>
      </c>
      <c s="150" r="F12555"/>
    </row>
    <row r="12556">
      <c s="113" r="A12556">
        <v>225843000063</v>
      </c>
      <c t="s" s="136" r="B12556">
        <v>7934</v>
      </c>
      <c t="s" s="136" r="C12556">
        <v>251</v>
      </c>
      <c t="s" s="136" r="D12556">
        <v>251</v>
      </c>
      <c t="s" s="136" r="E12556">
        <v>16026</v>
      </c>
      <c s="150" r="F12556"/>
    </row>
    <row r="12557">
      <c s="113" r="A12557">
        <v>225843000071</v>
      </c>
      <c t="s" s="136" r="B12557">
        <v>7934</v>
      </c>
      <c t="s" s="136" r="C12557">
        <v>251</v>
      </c>
      <c t="s" s="136" r="D12557">
        <v>251</v>
      </c>
      <c t="s" s="136" r="E12557">
        <v>16027</v>
      </c>
      <c s="150" r="F12557"/>
    </row>
    <row r="12558">
      <c s="113" r="A12558">
        <v>225843000136</v>
      </c>
      <c t="s" s="136" r="B12558">
        <v>7934</v>
      </c>
      <c t="s" s="136" r="C12558">
        <v>251</v>
      </c>
      <c t="s" s="136" r="D12558">
        <v>251</v>
      </c>
      <c t="s" s="136" r="E12558">
        <v>16028</v>
      </c>
      <c s="150" r="F12558"/>
    </row>
    <row r="12559">
      <c s="113" r="A12559">
        <v>225843000187</v>
      </c>
      <c t="s" s="136" r="B12559">
        <v>7934</v>
      </c>
      <c t="s" s="136" r="C12559">
        <v>251</v>
      </c>
      <c t="s" s="136" r="D12559">
        <v>251</v>
      </c>
      <c t="s" s="136" r="E12559">
        <v>16029</v>
      </c>
      <c s="150" r="F12559"/>
    </row>
    <row r="12560">
      <c s="113" r="A12560">
        <v>225843000390</v>
      </c>
      <c t="s" s="136" r="B12560">
        <v>7934</v>
      </c>
      <c t="s" s="136" r="C12560">
        <v>251</v>
      </c>
      <c t="s" s="136" r="D12560">
        <v>251</v>
      </c>
      <c t="s" s="136" r="E12560">
        <v>16030</v>
      </c>
      <c s="150" r="F12560"/>
    </row>
    <row r="12561">
      <c s="113" r="A12561">
        <v>225843000411</v>
      </c>
      <c t="s" s="136" r="B12561">
        <v>7934</v>
      </c>
      <c t="s" s="136" r="C12561">
        <v>251</v>
      </c>
      <c t="s" s="136" r="D12561">
        <v>251</v>
      </c>
      <c t="s" s="136" r="E12561">
        <v>16031</v>
      </c>
      <c s="150" r="F12561"/>
    </row>
    <row r="12562">
      <c s="113" r="A12562">
        <v>225862000023</v>
      </c>
      <c t="s" s="136" r="B12562">
        <v>16032</v>
      </c>
      <c t="s" s="136" r="C12562">
        <v>251</v>
      </c>
      <c t="s" s="136" r="D12562">
        <v>251</v>
      </c>
      <c t="s" s="136" r="E12562">
        <v>16033</v>
      </c>
      <c s="150" r="F12562"/>
    </row>
    <row r="12563">
      <c s="113" r="A12563">
        <v>225862000066</v>
      </c>
      <c t="s" s="136" r="B12563">
        <v>16032</v>
      </c>
      <c t="s" s="136" r="C12563">
        <v>251</v>
      </c>
      <c t="s" s="136" r="D12563">
        <v>251</v>
      </c>
      <c t="s" s="136" r="E12563">
        <v>16034</v>
      </c>
      <c s="150" r="F12563"/>
    </row>
    <row r="12564">
      <c s="113" r="A12564">
        <v>225862000082</v>
      </c>
      <c t="s" s="136" r="B12564">
        <v>16032</v>
      </c>
      <c t="s" s="136" r="C12564">
        <v>251</v>
      </c>
      <c t="s" s="136" r="D12564">
        <v>251</v>
      </c>
      <c t="s" s="136" r="E12564">
        <v>16035</v>
      </c>
      <c s="150" r="F12564"/>
    </row>
    <row r="12565">
      <c s="113" r="A12565">
        <v>225862000104</v>
      </c>
      <c t="s" s="136" r="B12565">
        <v>16032</v>
      </c>
      <c t="s" s="136" r="C12565">
        <v>251</v>
      </c>
      <c t="s" s="136" r="D12565">
        <v>251</v>
      </c>
      <c t="s" s="136" r="E12565">
        <v>16036</v>
      </c>
      <c s="150" r="F12565"/>
    </row>
    <row r="12566">
      <c s="113" r="A12566">
        <v>225862000112</v>
      </c>
      <c t="s" s="136" r="B12566">
        <v>16032</v>
      </c>
      <c t="s" s="136" r="C12566">
        <v>251</v>
      </c>
      <c t="s" s="136" r="D12566">
        <v>251</v>
      </c>
      <c t="s" s="136" r="E12566">
        <v>16037</v>
      </c>
      <c s="150" r="F12566"/>
    </row>
    <row r="12567">
      <c s="113" r="A12567">
        <v>225862000155</v>
      </c>
      <c t="s" s="136" r="B12567">
        <v>16032</v>
      </c>
      <c t="s" s="136" r="C12567">
        <v>251</v>
      </c>
      <c t="s" s="136" r="D12567">
        <v>251</v>
      </c>
      <c t="s" s="136" r="E12567">
        <v>7125</v>
      </c>
      <c s="150" r="F12567"/>
    </row>
    <row r="12568">
      <c s="113" r="A12568">
        <v>225862000180</v>
      </c>
      <c t="s" s="136" r="B12568">
        <v>16032</v>
      </c>
      <c t="s" s="136" r="C12568">
        <v>251</v>
      </c>
      <c t="s" s="136" r="D12568">
        <v>251</v>
      </c>
      <c t="s" s="136" r="E12568">
        <v>15857</v>
      </c>
      <c s="150" r="F12568"/>
    </row>
    <row r="12569">
      <c s="113" r="A12569">
        <v>225862000210</v>
      </c>
      <c t="s" s="136" r="B12569">
        <v>16032</v>
      </c>
      <c t="s" s="136" r="C12569">
        <v>251</v>
      </c>
      <c t="s" s="136" r="D12569">
        <v>251</v>
      </c>
      <c t="s" s="136" r="E12569">
        <v>16038</v>
      </c>
      <c s="150" r="F12569"/>
    </row>
    <row r="12570">
      <c s="113" r="A12570">
        <v>225862000287</v>
      </c>
      <c t="s" s="136" r="B12570">
        <v>16032</v>
      </c>
      <c t="s" s="136" r="C12570">
        <v>251</v>
      </c>
      <c t="s" s="136" r="D12570">
        <v>251</v>
      </c>
      <c t="s" s="136" r="E12570">
        <v>16039</v>
      </c>
      <c s="150" r="F12570"/>
    </row>
    <row r="12571">
      <c s="113" r="A12571">
        <v>225862000295</v>
      </c>
      <c t="s" s="136" r="B12571">
        <v>16032</v>
      </c>
      <c t="s" s="136" r="C12571">
        <v>251</v>
      </c>
      <c t="s" s="136" r="D12571">
        <v>251</v>
      </c>
      <c t="s" s="136" r="E12571">
        <v>16040</v>
      </c>
      <c s="150" r="F12571"/>
    </row>
    <row r="12572">
      <c s="113" r="A12572">
        <v>225862000317</v>
      </c>
      <c t="s" s="136" r="B12572">
        <v>16032</v>
      </c>
      <c t="s" s="136" r="C12572">
        <v>251</v>
      </c>
      <c t="s" s="136" r="D12572">
        <v>251</v>
      </c>
      <c t="s" s="136" r="E12572">
        <v>7768</v>
      </c>
      <c s="150" r="F12572"/>
    </row>
    <row r="12573">
      <c s="113" r="A12573">
        <v>225862000325</v>
      </c>
      <c t="s" s="136" r="B12573">
        <v>16032</v>
      </c>
      <c t="s" s="136" r="C12573">
        <v>251</v>
      </c>
      <c t="s" s="136" r="D12573">
        <v>251</v>
      </c>
      <c t="s" s="136" r="E12573">
        <v>16041</v>
      </c>
      <c s="150" r="F12573"/>
    </row>
    <row r="12574">
      <c s="113" r="A12574">
        <v>225862000341</v>
      </c>
      <c t="s" s="136" r="B12574">
        <v>16032</v>
      </c>
      <c t="s" s="136" r="C12574">
        <v>251</v>
      </c>
      <c t="s" s="136" r="D12574">
        <v>251</v>
      </c>
      <c t="s" s="136" r="E12574">
        <v>16042</v>
      </c>
      <c s="150" r="F12574"/>
    </row>
    <row r="12575">
      <c s="113" r="A12575">
        <v>225862000384</v>
      </c>
      <c t="s" s="136" r="B12575">
        <v>16032</v>
      </c>
      <c t="s" s="136" r="C12575">
        <v>251</v>
      </c>
      <c t="s" s="136" r="D12575">
        <v>251</v>
      </c>
      <c t="s" s="136" r="E12575">
        <v>16043</v>
      </c>
      <c s="150" r="F12575"/>
    </row>
    <row r="12576">
      <c s="113" r="A12576">
        <v>225862000490</v>
      </c>
      <c t="s" s="136" r="B12576">
        <v>16032</v>
      </c>
      <c t="s" s="136" r="C12576">
        <v>251</v>
      </c>
      <c t="s" s="136" r="D12576">
        <v>251</v>
      </c>
      <c t="s" s="136" r="E12576">
        <v>16044</v>
      </c>
      <c s="150" r="F12576"/>
    </row>
    <row r="12577">
      <c s="113" r="A12577">
        <v>225873000025</v>
      </c>
      <c t="s" s="136" r="B12577">
        <v>7984</v>
      </c>
      <c t="s" s="136" r="C12577">
        <v>251</v>
      </c>
      <c t="s" s="136" r="D12577">
        <v>251</v>
      </c>
      <c t="s" s="136" r="E12577">
        <v>16045</v>
      </c>
      <c s="150" r="F12577"/>
    </row>
    <row r="12578">
      <c s="113" r="A12578">
        <v>225873000041</v>
      </c>
      <c t="s" s="136" r="B12578">
        <v>7984</v>
      </c>
      <c t="s" s="136" r="C12578">
        <v>251</v>
      </c>
      <c t="s" s="136" r="D12578">
        <v>251</v>
      </c>
      <c t="s" s="136" r="E12578">
        <v>16046</v>
      </c>
      <c s="150" r="F12578"/>
    </row>
    <row r="12579">
      <c s="113" r="A12579">
        <v>225873000149</v>
      </c>
      <c t="s" s="136" r="B12579">
        <v>7984</v>
      </c>
      <c t="s" s="136" r="C12579">
        <v>251</v>
      </c>
      <c t="s" s="136" r="D12579">
        <v>251</v>
      </c>
      <c t="s" s="136" r="E12579">
        <v>16047</v>
      </c>
      <c s="150" r="F12579"/>
    </row>
    <row r="12580">
      <c s="113" r="A12580">
        <v>225873000181</v>
      </c>
      <c t="s" s="136" r="B12580">
        <v>7984</v>
      </c>
      <c t="s" s="136" r="C12580">
        <v>251</v>
      </c>
      <c t="s" s="136" r="D12580">
        <v>251</v>
      </c>
      <c t="s" s="136" r="E12580">
        <v>7490</v>
      </c>
      <c s="150" r="F12580"/>
    </row>
    <row r="12581">
      <c s="113" r="A12581">
        <v>225873000319</v>
      </c>
      <c t="s" s="136" r="B12581">
        <v>7984</v>
      </c>
      <c t="s" s="136" r="C12581">
        <v>251</v>
      </c>
      <c t="s" s="136" r="D12581">
        <v>251</v>
      </c>
      <c t="s" s="136" r="E12581">
        <v>15975</v>
      </c>
      <c s="150" r="F12581"/>
    </row>
    <row r="12582">
      <c s="113" r="A12582">
        <v>225873000360</v>
      </c>
      <c t="s" s="136" r="B12582">
        <v>7984</v>
      </c>
      <c t="s" s="136" r="C12582">
        <v>251</v>
      </c>
      <c t="s" s="136" r="D12582">
        <v>251</v>
      </c>
      <c t="s" s="136" r="E12582">
        <v>16048</v>
      </c>
      <c s="150" r="F12582"/>
    </row>
    <row r="12583">
      <c s="113" r="A12583">
        <v>225873000017</v>
      </c>
      <c t="s" s="136" r="B12583">
        <v>7984</v>
      </c>
      <c t="s" s="136" r="C12583">
        <v>251</v>
      </c>
      <c t="s" s="136" r="D12583">
        <v>251</v>
      </c>
      <c t="s" s="136" r="E12583">
        <v>16049</v>
      </c>
      <c s="150" r="F12583"/>
    </row>
    <row r="12584">
      <c s="113" r="A12584">
        <v>225873000050</v>
      </c>
      <c t="s" s="136" r="B12584">
        <v>7984</v>
      </c>
      <c t="s" s="136" r="C12584">
        <v>251</v>
      </c>
      <c t="s" s="136" r="D12584">
        <v>251</v>
      </c>
      <c t="s" s="136" r="E12584">
        <v>16050</v>
      </c>
      <c s="150" r="F12584"/>
    </row>
    <row r="12585">
      <c s="113" r="A12585">
        <v>225873000076</v>
      </c>
      <c t="s" s="136" r="B12585">
        <v>7984</v>
      </c>
      <c t="s" s="136" r="C12585">
        <v>251</v>
      </c>
      <c t="s" s="136" r="D12585">
        <v>251</v>
      </c>
      <c t="s" s="136" r="E12585">
        <v>16051</v>
      </c>
      <c s="150" r="F12585"/>
    </row>
    <row r="12586">
      <c s="113" r="A12586">
        <v>225873000122</v>
      </c>
      <c t="s" s="136" r="B12586">
        <v>7984</v>
      </c>
      <c t="s" s="136" r="C12586">
        <v>251</v>
      </c>
      <c t="s" s="136" r="D12586">
        <v>251</v>
      </c>
      <c t="s" s="136" r="E12586">
        <v>15940</v>
      </c>
      <c s="150" r="F12586"/>
    </row>
    <row r="12587">
      <c s="113" r="A12587">
        <v>225873000157</v>
      </c>
      <c t="s" s="136" r="B12587">
        <v>7984</v>
      </c>
      <c t="s" s="136" r="C12587">
        <v>251</v>
      </c>
      <c t="s" s="136" r="D12587">
        <v>251</v>
      </c>
      <c t="s" s="136" r="E12587">
        <v>16052</v>
      </c>
      <c s="150" r="F12587"/>
    </row>
    <row r="12588">
      <c s="113" r="A12588">
        <v>225873000165</v>
      </c>
      <c t="s" s="136" r="B12588">
        <v>7984</v>
      </c>
      <c t="s" s="136" r="C12588">
        <v>251</v>
      </c>
      <c t="s" s="136" r="D12588">
        <v>251</v>
      </c>
      <c t="s" s="136" r="E12588">
        <v>16053</v>
      </c>
      <c s="150" r="F12588"/>
    </row>
    <row r="12589">
      <c s="113" r="A12589">
        <v>225873000238</v>
      </c>
      <c t="s" s="136" r="B12589">
        <v>7984</v>
      </c>
      <c t="s" s="136" r="C12589">
        <v>251</v>
      </c>
      <c t="s" s="136" r="D12589">
        <v>251</v>
      </c>
      <c t="s" s="136" r="E12589">
        <v>16054</v>
      </c>
      <c s="150" r="F12589"/>
    </row>
    <row r="12590">
      <c s="113" r="A12590">
        <v>225873000246</v>
      </c>
      <c t="s" s="136" r="B12590">
        <v>7984</v>
      </c>
      <c t="s" s="136" r="C12590">
        <v>251</v>
      </c>
      <c t="s" s="136" r="D12590">
        <v>251</v>
      </c>
      <c t="s" s="136" r="E12590">
        <v>16055</v>
      </c>
      <c s="150" r="F12590"/>
    </row>
    <row r="12591">
      <c s="113" r="A12591">
        <v>225873000289</v>
      </c>
      <c t="s" s="136" r="B12591">
        <v>7984</v>
      </c>
      <c t="s" s="136" r="C12591">
        <v>251</v>
      </c>
      <c t="s" s="136" r="D12591">
        <v>251</v>
      </c>
      <c t="s" s="136" r="E12591">
        <v>15806</v>
      </c>
      <c s="150" r="F12591"/>
    </row>
    <row r="12592">
      <c s="113" r="A12592">
        <v>225875000014</v>
      </c>
      <c t="s" s="136" r="B12592">
        <v>7991</v>
      </c>
      <c t="s" s="136" r="C12592">
        <v>251</v>
      </c>
      <c t="s" s="136" r="D12592">
        <v>251</v>
      </c>
      <c t="s" s="136" r="E12592">
        <v>7125</v>
      </c>
      <c s="150" r="F12592"/>
    </row>
    <row r="12593">
      <c s="113" r="A12593">
        <v>225875000049</v>
      </c>
      <c t="s" s="136" r="B12593">
        <v>7991</v>
      </c>
      <c t="s" s="136" r="C12593">
        <v>251</v>
      </c>
      <c t="s" s="136" r="D12593">
        <v>251</v>
      </c>
      <c t="s" s="136" r="E12593">
        <v>7861</v>
      </c>
      <c s="150" r="F12593"/>
    </row>
    <row r="12594">
      <c s="113" r="A12594">
        <v>225875000081</v>
      </c>
      <c t="s" s="136" r="B12594">
        <v>7991</v>
      </c>
      <c t="s" s="136" r="C12594">
        <v>251</v>
      </c>
      <c t="s" s="136" r="D12594">
        <v>251</v>
      </c>
      <c t="s" s="136" r="E12594">
        <v>15820</v>
      </c>
      <c s="150" r="F12594"/>
    </row>
    <row r="12595">
      <c s="113" r="A12595">
        <v>225875000111</v>
      </c>
      <c t="s" s="136" r="B12595">
        <v>7991</v>
      </c>
      <c t="s" s="136" r="C12595">
        <v>251</v>
      </c>
      <c t="s" s="136" r="D12595">
        <v>251</v>
      </c>
      <c t="s" s="136" r="E12595">
        <v>16056</v>
      </c>
      <c s="150" r="F12595"/>
    </row>
    <row r="12596">
      <c s="113" r="A12596">
        <v>225875000120</v>
      </c>
      <c t="s" s="136" r="B12596">
        <v>7991</v>
      </c>
      <c t="s" s="136" r="C12596">
        <v>251</v>
      </c>
      <c t="s" s="136" r="D12596">
        <v>251</v>
      </c>
      <c t="s" s="136" r="E12596">
        <v>7073</v>
      </c>
      <c s="150" r="F12596"/>
    </row>
    <row r="12597">
      <c s="113" r="A12597">
        <v>225875000324</v>
      </c>
      <c t="s" s="136" r="B12597">
        <v>7991</v>
      </c>
      <c t="s" s="136" r="C12597">
        <v>251</v>
      </c>
      <c t="s" s="136" r="D12597">
        <v>251</v>
      </c>
      <c t="s" s="136" r="E12597">
        <v>3083</v>
      </c>
      <c s="150" r="F12597"/>
    </row>
    <row r="12598">
      <c s="113" r="A12598">
        <v>225875000413</v>
      </c>
      <c t="s" s="136" r="B12598">
        <v>7991</v>
      </c>
      <c t="s" s="136" r="C12598">
        <v>251</v>
      </c>
      <c t="s" s="136" r="D12598">
        <v>251</v>
      </c>
      <c t="s" s="136" r="E12598">
        <v>16057</v>
      </c>
      <c s="150" r="F12598"/>
    </row>
    <row r="12599">
      <c s="113" r="A12599">
        <v>225875000499</v>
      </c>
      <c t="s" s="136" r="B12599">
        <v>7991</v>
      </c>
      <c t="s" s="136" r="C12599">
        <v>251</v>
      </c>
      <c t="s" s="136" r="D12599">
        <v>251</v>
      </c>
      <c t="s" s="136" r="E12599">
        <v>16058</v>
      </c>
      <c s="150" r="F12599"/>
    </row>
    <row r="12600">
      <c s="50" r="A12600">
        <v>225875000553</v>
      </c>
      <c t="s" s="103" r="B12600">
        <v>16059</v>
      </c>
      <c t="s" s="103" r="C12600">
        <v>4891</v>
      </c>
      <c t="s" s="103" r="D12600">
        <v>251</v>
      </c>
      <c t="s" s="103" r="E12600">
        <v>16060</v>
      </c>
      <c s="150" r="F12600"/>
    </row>
    <row r="12601">
      <c s="50" r="A12601">
        <v>225875000146</v>
      </c>
      <c t="s" s="103" r="B12601">
        <v>16059</v>
      </c>
      <c t="s" s="103" r="C12601">
        <v>4891</v>
      </c>
      <c t="s" s="103" r="D12601">
        <v>251</v>
      </c>
      <c t="s" s="103" r="E12601">
        <v>16061</v>
      </c>
      <c s="150" r="F12601"/>
    </row>
    <row r="12602">
      <c s="113" r="A12602">
        <v>225878000139</v>
      </c>
      <c t="s" s="136" r="B12602">
        <v>8006</v>
      </c>
      <c t="s" s="136" r="C12602">
        <v>251</v>
      </c>
      <c t="s" s="136" r="D12602">
        <v>251</v>
      </c>
      <c t="s" s="136" r="E12602">
        <v>16062</v>
      </c>
      <c s="150" r="F12602"/>
    </row>
    <row r="12603">
      <c s="113" r="A12603">
        <v>225878000163</v>
      </c>
      <c t="s" s="136" r="B12603">
        <v>8006</v>
      </c>
      <c t="s" s="136" r="C12603">
        <v>251</v>
      </c>
      <c t="s" s="136" r="D12603">
        <v>251</v>
      </c>
      <c t="s" s="136" r="E12603">
        <v>7445</v>
      </c>
      <c s="150" r="F12603"/>
    </row>
    <row r="12604">
      <c s="113" r="A12604">
        <v>225878000279</v>
      </c>
      <c t="s" s="136" r="B12604">
        <v>8006</v>
      </c>
      <c t="s" s="136" r="C12604">
        <v>251</v>
      </c>
      <c t="s" s="136" r="D12604">
        <v>251</v>
      </c>
      <c t="s" s="136" r="E12604">
        <v>7860</v>
      </c>
      <c s="150" r="F12604"/>
    </row>
    <row r="12605">
      <c s="113" r="A12605">
        <v>225878000325</v>
      </c>
      <c t="s" s="136" r="B12605">
        <v>8006</v>
      </c>
      <c t="s" s="136" r="C12605">
        <v>251</v>
      </c>
      <c t="s" s="136" r="D12605">
        <v>251</v>
      </c>
      <c t="s" s="136" r="E12605">
        <v>16063</v>
      </c>
      <c s="150" r="F12605"/>
    </row>
    <row r="12606">
      <c s="113" r="A12606">
        <v>225878000368</v>
      </c>
      <c t="s" s="136" r="B12606">
        <v>8006</v>
      </c>
      <c t="s" s="136" r="C12606">
        <v>251</v>
      </c>
      <c t="s" s="136" r="D12606">
        <v>251</v>
      </c>
      <c t="s" s="136" r="E12606">
        <v>16064</v>
      </c>
      <c s="150" r="F12606"/>
    </row>
    <row r="12607">
      <c s="113" r="A12607">
        <v>225878000406</v>
      </c>
      <c t="s" s="136" r="B12607">
        <v>8006</v>
      </c>
      <c t="s" s="136" r="C12607">
        <v>251</v>
      </c>
      <c t="s" s="136" r="D12607">
        <v>251</v>
      </c>
      <c t="s" s="136" r="E12607">
        <v>7317</v>
      </c>
      <c s="150" r="F12607"/>
    </row>
    <row r="12608">
      <c s="113" r="A12608">
        <v>225878000503</v>
      </c>
      <c t="s" s="136" r="B12608">
        <v>8006</v>
      </c>
      <c t="s" s="136" r="C12608">
        <v>251</v>
      </c>
      <c t="s" s="136" r="D12608">
        <v>251</v>
      </c>
      <c t="s" s="136" r="E12608">
        <v>16065</v>
      </c>
      <c s="150" r="F12608"/>
    </row>
    <row r="12609">
      <c s="113" r="A12609">
        <v>225878000571</v>
      </c>
      <c t="s" s="136" r="B12609">
        <v>8006</v>
      </c>
      <c t="s" s="136" r="C12609">
        <v>251</v>
      </c>
      <c t="s" s="136" r="D12609">
        <v>251</v>
      </c>
      <c t="s" s="136" r="E12609">
        <v>15857</v>
      </c>
      <c s="150" r="F12609"/>
    </row>
    <row r="12610">
      <c s="113" r="A12610">
        <v>225878000082</v>
      </c>
      <c t="s" s="136" r="B12610">
        <v>8006</v>
      </c>
      <c t="s" s="136" r="C12610">
        <v>251</v>
      </c>
      <c t="s" s="136" r="D12610">
        <v>251</v>
      </c>
      <c t="s" s="136" r="E12610">
        <v>16066</v>
      </c>
      <c s="150" r="F12610"/>
    </row>
    <row r="12611">
      <c s="113" r="A12611">
        <v>225878000091</v>
      </c>
      <c t="s" s="136" r="B12611">
        <v>8006</v>
      </c>
      <c t="s" s="136" r="C12611">
        <v>251</v>
      </c>
      <c t="s" s="136" r="D12611">
        <v>251</v>
      </c>
      <c t="s" s="136" r="E12611">
        <v>16067</v>
      </c>
      <c s="150" r="F12611"/>
    </row>
    <row r="12612">
      <c s="113" r="A12612">
        <v>225878000104</v>
      </c>
      <c t="s" s="136" r="B12612">
        <v>8006</v>
      </c>
      <c t="s" s="136" r="C12612">
        <v>251</v>
      </c>
      <c t="s" s="136" r="D12612">
        <v>251</v>
      </c>
      <c t="s" s="136" r="E12612">
        <v>16068</v>
      </c>
      <c s="150" r="F12612"/>
    </row>
    <row r="12613">
      <c s="113" r="A12613">
        <v>225878000171</v>
      </c>
      <c t="s" s="136" r="B12613">
        <v>8006</v>
      </c>
      <c t="s" s="136" r="C12613">
        <v>251</v>
      </c>
      <c t="s" s="136" r="D12613">
        <v>251</v>
      </c>
      <c t="s" s="136" r="E12613">
        <v>16069</v>
      </c>
      <c s="150" r="F12613"/>
    </row>
    <row r="12614">
      <c s="113" r="A12614">
        <v>225878000261</v>
      </c>
      <c t="s" s="136" r="B12614">
        <v>8006</v>
      </c>
      <c t="s" s="136" r="C12614">
        <v>251</v>
      </c>
      <c t="s" s="136" r="D12614">
        <v>251</v>
      </c>
      <c t="s" s="136" r="E12614">
        <v>16070</v>
      </c>
      <c s="150" r="F12614"/>
    </row>
    <row r="12615">
      <c s="113" r="A12615">
        <v>225878000376</v>
      </c>
      <c t="s" s="136" r="B12615">
        <v>8006</v>
      </c>
      <c t="s" s="136" r="C12615">
        <v>251</v>
      </c>
      <c t="s" s="136" r="D12615">
        <v>251</v>
      </c>
      <c t="s" s="136" r="E12615">
        <v>16071</v>
      </c>
      <c s="150" r="F12615"/>
    </row>
    <row r="12616">
      <c s="113" r="A12616">
        <v>225878000414</v>
      </c>
      <c t="s" s="136" r="B12616">
        <v>8006</v>
      </c>
      <c t="s" s="136" r="C12616">
        <v>251</v>
      </c>
      <c t="s" s="136" r="D12616">
        <v>251</v>
      </c>
      <c t="s" s="136" r="E12616">
        <v>16072</v>
      </c>
      <c s="150" r="F12616"/>
    </row>
    <row r="12617">
      <c s="113" r="A12617">
        <v>225878000457</v>
      </c>
      <c t="s" s="136" r="B12617">
        <v>8006</v>
      </c>
      <c t="s" s="136" r="C12617">
        <v>251</v>
      </c>
      <c t="s" s="136" r="D12617">
        <v>251</v>
      </c>
      <c t="s" s="136" r="E12617">
        <v>16073</v>
      </c>
      <c s="150" r="F12617"/>
    </row>
    <row r="12618">
      <c s="113" r="A12618">
        <v>225878000554</v>
      </c>
      <c t="s" s="136" r="B12618">
        <v>8006</v>
      </c>
      <c t="s" s="136" r="C12618">
        <v>251</v>
      </c>
      <c t="s" s="136" r="D12618">
        <v>251</v>
      </c>
      <c t="s" s="136" r="E12618">
        <v>16074</v>
      </c>
      <c s="150" r="F12618"/>
    </row>
    <row r="12619">
      <c s="113" r="A12619">
        <v>225878000562</v>
      </c>
      <c t="s" s="136" r="B12619">
        <v>8006</v>
      </c>
      <c t="s" s="136" r="C12619">
        <v>251</v>
      </c>
      <c t="s" s="136" r="D12619">
        <v>251</v>
      </c>
      <c t="s" s="136" r="E12619">
        <v>16075</v>
      </c>
      <c s="150" r="F12619"/>
    </row>
    <row r="12620">
      <c s="113" r="A12620">
        <v>225878000597</v>
      </c>
      <c t="s" s="136" r="B12620">
        <v>8006</v>
      </c>
      <c t="s" s="136" r="C12620">
        <v>251</v>
      </c>
      <c t="s" s="136" r="D12620">
        <v>251</v>
      </c>
      <c t="s" s="136" r="E12620">
        <v>16076</v>
      </c>
      <c s="150" r="F12620"/>
    </row>
    <row r="12621">
      <c s="113" r="A12621">
        <v>225878000619</v>
      </c>
      <c t="s" s="136" r="B12621">
        <v>8006</v>
      </c>
      <c t="s" s="136" r="C12621">
        <v>251</v>
      </c>
      <c t="s" s="136" r="D12621">
        <v>251</v>
      </c>
      <c t="s" s="136" r="E12621">
        <v>16077</v>
      </c>
      <c s="150" r="F12621"/>
    </row>
    <row r="12622">
      <c s="113" r="A12622">
        <v>225878000686</v>
      </c>
      <c t="s" s="136" r="B12622">
        <v>8006</v>
      </c>
      <c t="s" s="136" r="C12622">
        <v>251</v>
      </c>
      <c t="s" s="136" r="D12622">
        <v>251</v>
      </c>
      <c t="s" s="136" r="E12622">
        <v>16078</v>
      </c>
      <c s="150" r="F12622"/>
    </row>
    <row r="12623">
      <c s="113" r="A12623">
        <v>225878000741</v>
      </c>
      <c t="s" s="136" r="B12623">
        <v>8006</v>
      </c>
      <c t="s" s="136" r="C12623">
        <v>251</v>
      </c>
      <c t="s" s="136" r="D12623">
        <v>251</v>
      </c>
      <c t="s" s="136" r="E12623">
        <v>16079</v>
      </c>
      <c s="150" r="F12623"/>
    </row>
    <row r="12624">
      <c s="113" r="A12624">
        <v>225878000759</v>
      </c>
      <c t="s" s="136" r="B12624">
        <v>8006</v>
      </c>
      <c t="s" s="136" r="C12624">
        <v>251</v>
      </c>
      <c t="s" s="136" r="D12624">
        <v>251</v>
      </c>
      <c t="s" s="136" r="E12624">
        <v>16080</v>
      </c>
      <c s="150" r="F12624"/>
    </row>
    <row r="12625">
      <c s="113" r="A12625">
        <v>225878001852</v>
      </c>
      <c t="s" s="136" r="B12625">
        <v>8006</v>
      </c>
      <c t="s" s="136" r="C12625">
        <v>251</v>
      </c>
      <c t="s" s="136" r="D12625">
        <v>251</v>
      </c>
      <c t="s" s="136" r="E12625">
        <v>16081</v>
      </c>
      <c s="150" r="F12625"/>
    </row>
    <row r="12626">
      <c s="113" r="A12626">
        <v>225878001861</v>
      </c>
      <c t="s" s="136" r="B12626">
        <v>8006</v>
      </c>
      <c t="s" s="136" r="C12626">
        <v>251</v>
      </c>
      <c t="s" s="136" r="D12626">
        <v>251</v>
      </c>
      <c t="s" s="136" r="E12626">
        <v>16082</v>
      </c>
      <c s="150" r="F12626"/>
    </row>
    <row r="12627">
      <c s="113" r="A12627">
        <v>225885000055</v>
      </c>
      <c t="s" s="136" r="B12627">
        <v>16083</v>
      </c>
      <c t="s" s="136" r="C12627">
        <v>251</v>
      </c>
      <c t="s" s="136" r="D12627">
        <v>251</v>
      </c>
      <c t="s" s="136" r="E12627">
        <v>16084</v>
      </c>
      <c s="150" r="F12627"/>
    </row>
    <row r="12628">
      <c s="113" r="A12628">
        <v>225885000209</v>
      </c>
      <c t="s" s="136" r="B12628">
        <v>16083</v>
      </c>
      <c t="s" s="136" r="C12628">
        <v>251</v>
      </c>
      <c t="s" s="136" r="D12628">
        <v>251</v>
      </c>
      <c t="s" s="136" r="E12628">
        <v>16085</v>
      </c>
      <c s="150" r="F12628"/>
    </row>
    <row r="12629">
      <c s="113" r="A12629">
        <v>225885000225</v>
      </c>
      <c t="s" s="136" r="B12629">
        <v>16083</v>
      </c>
      <c t="s" s="136" r="C12629">
        <v>251</v>
      </c>
      <c t="s" s="136" r="D12629">
        <v>251</v>
      </c>
      <c t="s" s="136" r="E12629">
        <v>16086</v>
      </c>
      <c s="150" r="F12629"/>
    </row>
    <row r="12630">
      <c s="113" r="A12630">
        <v>225885000471</v>
      </c>
      <c t="s" s="136" r="B12630">
        <v>16083</v>
      </c>
      <c t="s" s="136" r="C12630">
        <v>251</v>
      </c>
      <c t="s" s="136" r="D12630">
        <v>251</v>
      </c>
      <c t="s" s="136" r="E12630">
        <v>16087</v>
      </c>
      <c s="150" r="F12630"/>
    </row>
    <row r="12631">
      <c s="113" r="A12631">
        <v>225885000543</v>
      </c>
      <c t="s" s="136" r="B12631">
        <v>16083</v>
      </c>
      <c t="s" s="136" r="C12631">
        <v>251</v>
      </c>
      <c t="s" s="136" r="D12631">
        <v>251</v>
      </c>
      <c t="s" s="136" r="E12631">
        <v>7881</v>
      </c>
      <c s="150" r="F12631"/>
    </row>
    <row r="12632">
      <c s="113" r="A12632">
        <v>225885000675</v>
      </c>
      <c t="s" s="136" r="B12632">
        <v>16083</v>
      </c>
      <c t="s" s="136" r="C12632">
        <v>251</v>
      </c>
      <c t="s" s="136" r="D12632">
        <v>251</v>
      </c>
      <c t="s" s="136" r="E12632">
        <v>16088</v>
      </c>
      <c s="150" r="F12632"/>
    </row>
    <row r="12633">
      <c s="113" r="A12633">
        <v>225885000853</v>
      </c>
      <c t="s" s="136" r="B12633">
        <v>16083</v>
      </c>
      <c t="s" s="136" r="C12633">
        <v>251</v>
      </c>
      <c t="s" s="136" r="D12633">
        <v>251</v>
      </c>
      <c t="s" s="136" r="E12633">
        <v>16089</v>
      </c>
      <c s="150" r="F12633"/>
    </row>
    <row r="12634">
      <c s="113" r="A12634">
        <v>225885000896</v>
      </c>
      <c t="s" s="136" r="B12634">
        <v>16083</v>
      </c>
      <c t="s" s="136" r="C12634">
        <v>251</v>
      </c>
      <c t="s" s="136" r="D12634">
        <v>251</v>
      </c>
      <c t="s" s="136" r="E12634">
        <v>16090</v>
      </c>
      <c s="150" r="F12634"/>
    </row>
    <row r="12635">
      <c s="113" r="A12635">
        <v>225885001515</v>
      </c>
      <c t="s" s="136" r="B12635">
        <v>16083</v>
      </c>
      <c t="s" s="136" r="C12635">
        <v>251</v>
      </c>
      <c t="s" s="136" r="D12635">
        <v>251</v>
      </c>
      <c t="s" s="136" r="E12635">
        <v>16091</v>
      </c>
      <c s="150" r="F12635"/>
    </row>
    <row r="12636">
      <c s="113" r="A12636">
        <v>225885001604</v>
      </c>
      <c t="s" s="136" r="B12636">
        <v>16083</v>
      </c>
      <c t="s" s="136" r="C12636">
        <v>251</v>
      </c>
      <c t="s" s="136" r="D12636">
        <v>251</v>
      </c>
      <c t="s" s="136" r="E12636">
        <v>16092</v>
      </c>
      <c s="150" r="F12636"/>
    </row>
    <row r="12637">
      <c s="113" r="A12637">
        <v>225885001892</v>
      </c>
      <c t="s" s="136" r="B12637">
        <v>16083</v>
      </c>
      <c t="s" s="136" r="C12637">
        <v>251</v>
      </c>
      <c t="s" s="136" r="D12637">
        <v>251</v>
      </c>
      <c t="s" s="136" r="E12637">
        <v>7100</v>
      </c>
      <c s="150" r="F12637"/>
    </row>
    <row r="12638">
      <c s="113" r="A12638">
        <v>225885002104</v>
      </c>
      <c t="s" s="136" r="B12638">
        <v>16083</v>
      </c>
      <c t="s" s="136" r="C12638">
        <v>251</v>
      </c>
      <c t="s" s="136" r="D12638">
        <v>251</v>
      </c>
      <c t="s" s="136" r="E12638">
        <v>16093</v>
      </c>
      <c s="150" r="F12638"/>
    </row>
    <row r="12639">
      <c s="113" r="A12639">
        <v>525885000129</v>
      </c>
      <c t="s" s="136" r="B12639">
        <v>16083</v>
      </c>
      <c t="s" s="136" r="C12639">
        <v>251</v>
      </c>
      <c t="s" s="136" r="D12639">
        <v>251</v>
      </c>
      <c t="s" s="136" r="E12639">
        <v>16094</v>
      </c>
      <c s="150" r="F12639"/>
    </row>
    <row r="12640">
      <c s="113" r="A12640">
        <v>225885000012</v>
      </c>
      <c t="s" s="136" r="B12640">
        <v>16083</v>
      </c>
      <c t="s" s="136" r="C12640">
        <v>251</v>
      </c>
      <c t="s" s="136" r="D12640">
        <v>251</v>
      </c>
      <c t="s" s="136" r="E12640">
        <v>16095</v>
      </c>
      <c s="150" r="F12640"/>
    </row>
    <row r="12641">
      <c s="113" r="A12641">
        <v>225885000373</v>
      </c>
      <c t="s" s="136" r="B12641">
        <v>16083</v>
      </c>
      <c t="s" s="136" r="C12641">
        <v>251</v>
      </c>
      <c t="s" s="136" r="D12641">
        <v>251</v>
      </c>
      <c t="s" s="136" r="E12641">
        <v>16096</v>
      </c>
      <c s="150" r="F12641"/>
    </row>
    <row r="12642">
      <c s="113" r="A12642">
        <v>225885000390</v>
      </c>
      <c t="s" s="136" r="B12642">
        <v>16083</v>
      </c>
      <c t="s" s="136" r="C12642">
        <v>251</v>
      </c>
      <c t="s" s="136" r="D12642">
        <v>251</v>
      </c>
      <c t="s" s="136" r="E12642">
        <v>16097</v>
      </c>
      <c s="150" r="F12642"/>
    </row>
    <row r="12643">
      <c s="113" r="A12643">
        <v>225885000420</v>
      </c>
      <c t="s" s="136" r="B12643">
        <v>16083</v>
      </c>
      <c t="s" s="136" r="C12643">
        <v>251</v>
      </c>
      <c t="s" s="136" r="D12643">
        <v>251</v>
      </c>
      <c t="s" s="136" r="E12643">
        <v>16098</v>
      </c>
      <c s="150" r="F12643"/>
    </row>
    <row r="12644">
      <c s="113" r="A12644">
        <v>225885000632</v>
      </c>
      <c t="s" s="136" r="B12644">
        <v>16083</v>
      </c>
      <c t="s" s="136" r="C12644">
        <v>251</v>
      </c>
      <c t="s" s="136" r="D12644">
        <v>251</v>
      </c>
      <c t="s" s="136" r="E12644">
        <v>16099</v>
      </c>
      <c s="150" r="F12644"/>
    </row>
    <row r="12645">
      <c s="113" r="A12645">
        <v>225885000888</v>
      </c>
      <c t="s" s="136" r="B12645">
        <v>16083</v>
      </c>
      <c t="s" s="136" r="C12645">
        <v>251</v>
      </c>
      <c t="s" s="136" r="D12645">
        <v>251</v>
      </c>
      <c t="s" s="136" r="E12645">
        <v>16100</v>
      </c>
      <c s="150" r="F12645"/>
    </row>
    <row r="12646">
      <c s="113" r="A12646">
        <v>225885000985</v>
      </c>
      <c t="s" s="136" r="B12646">
        <v>16083</v>
      </c>
      <c t="s" s="136" r="C12646">
        <v>251</v>
      </c>
      <c t="s" s="136" r="D12646">
        <v>251</v>
      </c>
      <c t="s" s="136" r="E12646">
        <v>16101</v>
      </c>
      <c s="150" r="F12646"/>
    </row>
    <row r="12647">
      <c s="113" r="A12647">
        <v>225885001744</v>
      </c>
      <c t="s" s="136" r="B12647">
        <v>16083</v>
      </c>
      <c t="s" s="136" r="C12647">
        <v>251</v>
      </c>
      <c t="s" s="136" r="D12647">
        <v>251</v>
      </c>
      <c t="s" s="136" r="E12647">
        <v>16102</v>
      </c>
      <c s="150" r="F12647"/>
    </row>
    <row r="12648">
      <c s="113" r="A12648">
        <v>225885001908</v>
      </c>
      <c t="s" s="136" r="B12648">
        <v>16083</v>
      </c>
      <c t="s" s="136" r="C12648">
        <v>251</v>
      </c>
      <c t="s" s="136" r="D12648">
        <v>251</v>
      </c>
      <c t="s" s="136" r="E12648">
        <v>16103</v>
      </c>
      <c s="150" r="F12648"/>
    </row>
    <row r="12649">
      <c s="113" r="A12649">
        <v>225885002082</v>
      </c>
      <c t="s" s="136" r="B12649">
        <v>16083</v>
      </c>
      <c t="s" s="136" r="C12649">
        <v>251</v>
      </c>
      <c t="s" s="136" r="D12649">
        <v>251</v>
      </c>
      <c t="s" s="136" r="E12649">
        <v>16104</v>
      </c>
      <c s="150" r="F12649"/>
    </row>
    <row r="12650">
      <c s="113" r="A12650">
        <v>225885000136</v>
      </c>
      <c t="s" s="136" r="B12650">
        <v>16083</v>
      </c>
      <c t="s" s="136" r="C12650">
        <v>251</v>
      </c>
      <c t="s" s="136" r="D12650">
        <v>251</v>
      </c>
      <c t="s" s="136" r="E12650">
        <v>16105</v>
      </c>
      <c s="150" r="F12650"/>
    </row>
    <row r="12651">
      <c s="113" r="A12651">
        <v>225885000152</v>
      </c>
      <c t="s" s="136" r="B12651">
        <v>16083</v>
      </c>
      <c t="s" s="136" r="C12651">
        <v>251</v>
      </c>
      <c t="s" s="136" r="D12651">
        <v>251</v>
      </c>
      <c t="s" s="136" r="E12651">
        <v>16106</v>
      </c>
      <c s="150" r="F12651"/>
    </row>
    <row r="12652">
      <c s="113" r="A12652">
        <v>225885000233</v>
      </c>
      <c t="s" s="136" r="B12652">
        <v>16083</v>
      </c>
      <c t="s" s="136" r="C12652">
        <v>251</v>
      </c>
      <c t="s" s="136" r="D12652">
        <v>251</v>
      </c>
      <c t="s" s="136" r="E12652">
        <v>16107</v>
      </c>
      <c s="150" r="F12652"/>
    </row>
    <row r="12653">
      <c s="113" r="A12653">
        <v>225885000331</v>
      </c>
      <c t="s" s="136" r="B12653">
        <v>16083</v>
      </c>
      <c t="s" s="136" r="C12653">
        <v>251</v>
      </c>
      <c t="s" s="136" r="D12653">
        <v>251</v>
      </c>
      <c t="s" s="136" r="E12653">
        <v>16108</v>
      </c>
      <c s="150" r="F12653"/>
    </row>
    <row r="12654">
      <c s="113" r="A12654">
        <v>225885000349</v>
      </c>
      <c t="s" s="136" r="B12654">
        <v>16083</v>
      </c>
      <c t="s" s="136" r="C12654">
        <v>251</v>
      </c>
      <c t="s" s="136" r="D12654">
        <v>251</v>
      </c>
      <c t="s" s="136" r="E12654">
        <v>16109</v>
      </c>
      <c s="150" r="F12654"/>
    </row>
    <row r="12655">
      <c s="113" r="A12655">
        <v>225885000446</v>
      </c>
      <c t="s" s="136" r="B12655">
        <v>16083</v>
      </c>
      <c t="s" s="136" r="C12655">
        <v>251</v>
      </c>
      <c t="s" s="136" r="D12655">
        <v>251</v>
      </c>
      <c t="s" s="136" r="E12655">
        <v>15675</v>
      </c>
      <c s="150" r="F12655"/>
    </row>
    <row r="12656">
      <c s="113" r="A12656">
        <v>225885000462</v>
      </c>
      <c t="s" s="136" r="B12656">
        <v>16083</v>
      </c>
      <c t="s" s="136" r="C12656">
        <v>251</v>
      </c>
      <c t="s" s="136" r="D12656">
        <v>251</v>
      </c>
      <c t="s" s="136" r="E12656">
        <v>16110</v>
      </c>
      <c s="150" r="F12656"/>
    </row>
    <row r="12657">
      <c s="113" r="A12657">
        <v>225885000519</v>
      </c>
      <c t="s" s="136" r="B12657">
        <v>16083</v>
      </c>
      <c t="s" s="136" r="C12657">
        <v>251</v>
      </c>
      <c t="s" s="136" r="D12657">
        <v>251</v>
      </c>
      <c t="s" s="136" r="E12657">
        <v>7178</v>
      </c>
      <c s="150" r="F12657"/>
    </row>
    <row r="12658">
      <c s="113" r="A12658">
        <v>225885000608</v>
      </c>
      <c t="s" s="136" r="B12658">
        <v>16083</v>
      </c>
      <c t="s" s="136" r="C12658">
        <v>251</v>
      </c>
      <c t="s" s="136" r="D12658">
        <v>251</v>
      </c>
      <c t="s" s="136" r="E12658">
        <v>16111</v>
      </c>
      <c s="150" r="F12658"/>
    </row>
    <row r="12659">
      <c s="113" r="A12659">
        <v>225885000683</v>
      </c>
      <c t="s" s="136" r="B12659">
        <v>16083</v>
      </c>
      <c t="s" s="136" r="C12659">
        <v>251</v>
      </c>
      <c t="s" s="136" r="D12659">
        <v>251</v>
      </c>
      <c t="s" s="136" r="E12659">
        <v>16112</v>
      </c>
      <c s="150" r="F12659"/>
    </row>
    <row r="12660">
      <c s="113" r="A12660">
        <v>225885000713</v>
      </c>
      <c t="s" s="136" r="B12660">
        <v>16083</v>
      </c>
      <c t="s" s="136" r="C12660">
        <v>251</v>
      </c>
      <c t="s" s="136" r="D12660">
        <v>251</v>
      </c>
      <c t="s" s="136" r="E12660">
        <v>16113</v>
      </c>
      <c s="150" r="F12660"/>
    </row>
    <row r="12661">
      <c s="113" r="A12661">
        <v>225885000845</v>
      </c>
      <c t="s" s="136" r="B12661">
        <v>16083</v>
      </c>
      <c t="s" s="136" r="C12661">
        <v>251</v>
      </c>
      <c t="s" s="136" r="D12661">
        <v>251</v>
      </c>
      <c t="s" s="136" r="E12661">
        <v>16114</v>
      </c>
      <c s="150" r="F12661"/>
    </row>
    <row r="12662">
      <c s="113" r="A12662">
        <v>225885000969</v>
      </c>
      <c t="s" s="136" r="B12662">
        <v>16083</v>
      </c>
      <c t="s" s="136" r="C12662">
        <v>251</v>
      </c>
      <c t="s" s="136" r="D12662">
        <v>251</v>
      </c>
      <c t="s" s="136" r="E12662">
        <v>16115</v>
      </c>
      <c s="150" r="F12662"/>
    </row>
    <row r="12663">
      <c s="113" r="A12663">
        <v>225885001078</v>
      </c>
      <c t="s" s="136" r="B12663">
        <v>16083</v>
      </c>
      <c t="s" s="136" r="C12663">
        <v>251</v>
      </c>
      <c t="s" s="136" r="D12663">
        <v>251</v>
      </c>
      <c t="s" s="136" r="E12663">
        <v>16116</v>
      </c>
      <c s="150" r="F12663"/>
    </row>
    <row r="12664">
      <c s="113" r="A12664">
        <v>225885001213</v>
      </c>
      <c t="s" s="136" r="B12664">
        <v>16083</v>
      </c>
      <c t="s" s="136" r="C12664">
        <v>251</v>
      </c>
      <c t="s" s="136" r="D12664">
        <v>251</v>
      </c>
      <c t="s" s="136" r="E12664">
        <v>7869</v>
      </c>
      <c s="150" r="F12664"/>
    </row>
    <row r="12665">
      <c s="113" r="A12665">
        <v>225885001264</v>
      </c>
      <c t="s" s="136" r="B12665">
        <v>16083</v>
      </c>
      <c t="s" s="136" r="C12665">
        <v>251</v>
      </c>
      <c t="s" s="136" r="D12665">
        <v>251</v>
      </c>
      <c t="s" s="136" r="E12665">
        <v>16117</v>
      </c>
      <c s="150" r="F12665"/>
    </row>
    <row r="12666">
      <c s="113" r="A12666">
        <v>225885001361</v>
      </c>
      <c t="s" s="136" r="B12666">
        <v>16083</v>
      </c>
      <c t="s" s="136" r="C12666">
        <v>251</v>
      </c>
      <c t="s" s="136" r="D12666">
        <v>251</v>
      </c>
      <c t="s" s="136" r="E12666">
        <v>16118</v>
      </c>
      <c s="150" r="F12666"/>
    </row>
    <row r="12667">
      <c s="113" r="A12667">
        <v>225885001779</v>
      </c>
      <c t="s" s="136" r="B12667">
        <v>16083</v>
      </c>
      <c t="s" s="136" r="C12667">
        <v>251</v>
      </c>
      <c t="s" s="136" r="D12667">
        <v>251</v>
      </c>
      <c t="s" s="136" r="E12667">
        <v>16119</v>
      </c>
      <c s="150" r="F12667"/>
    </row>
    <row r="12668">
      <c s="113" r="A12668">
        <v>225885001884</v>
      </c>
      <c t="s" s="136" r="B12668">
        <v>16083</v>
      </c>
      <c t="s" s="136" r="C12668">
        <v>251</v>
      </c>
      <c t="s" s="136" r="D12668">
        <v>251</v>
      </c>
      <c t="s" s="136" r="E12668">
        <v>16120</v>
      </c>
      <c s="150" r="F12668"/>
    </row>
    <row r="12669">
      <c s="113" r="A12669">
        <v>225885000195</v>
      </c>
      <c t="s" s="136" r="B12669">
        <v>16083</v>
      </c>
      <c t="s" s="136" r="C12669">
        <v>251</v>
      </c>
      <c t="s" s="136" r="D12669">
        <v>251</v>
      </c>
      <c t="s" s="136" r="E12669">
        <v>13261</v>
      </c>
      <c s="150" r="F12669"/>
    </row>
    <row r="12670">
      <c s="113" r="A12670">
        <v>225885000381</v>
      </c>
      <c t="s" s="136" r="B12670">
        <v>16083</v>
      </c>
      <c t="s" s="136" r="C12670">
        <v>251</v>
      </c>
      <c t="s" s="136" r="D12670">
        <v>251</v>
      </c>
      <c t="s" s="136" r="E12670">
        <v>15837</v>
      </c>
      <c s="150" r="F12670"/>
    </row>
    <row r="12671">
      <c s="113" r="A12671">
        <v>225885000438</v>
      </c>
      <c t="s" s="136" r="B12671">
        <v>16083</v>
      </c>
      <c t="s" s="136" r="C12671">
        <v>251</v>
      </c>
      <c t="s" s="136" r="D12671">
        <v>251</v>
      </c>
      <c t="s" s="136" r="E12671">
        <v>16121</v>
      </c>
      <c s="150" r="F12671"/>
    </row>
    <row r="12672">
      <c s="113" r="A12672">
        <v>225885000799</v>
      </c>
      <c t="s" s="136" r="B12672">
        <v>16083</v>
      </c>
      <c t="s" s="136" r="C12672">
        <v>251</v>
      </c>
      <c t="s" s="136" r="D12672">
        <v>251</v>
      </c>
      <c t="s" s="136" r="E12672">
        <v>16122</v>
      </c>
      <c s="150" r="F12672"/>
    </row>
    <row r="12673">
      <c s="113" r="A12673">
        <v>225885000993</v>
      </c>
      <c t="s" s="136" r="B12673">
        <v>16083</v>
      </c>
      <c t="s" s="136" r="C12673">
        <v>251</v>
      </c>
      <c t="s" s="136" r="D12673">
        <v>251</v>
      </c>
      <c t="s" s="136" r="E12673">
        <v>16123</v>
      </c>
      <c s="150" r="F12673"/>
    </row>
    <row r="12674">
      <c s="113" r="A12674">
        <v>225885001035</v>
      </c>
      <c t="s" s="136" r="B12674">
        <v>16083</v>
      </c>
      <c t="s" s="136" r="C12674">
        <v>251</v>
      </c>
      <c t="s" s="136" r="D12674">
        <v>251</v>
      </c>
      <c t="s" s="136" r="E12674">
        <v>16124</v>
      </c>
      <c s="150" r="F12674"/>
    </row>
    <row r="12675">
      <c s="113" r="A12675">
        <v>225885001043</v>
      </c>
      <c t="s" s="136" r="B12675">
        <v>16083</v>
      </c>
      <c t="s" s="136" r="C12675">
        <v>251</v>
      </c>
      <c t="s" s="136" r="D12675">
        <v>251</v>
      </c>
      <c t="s" s="136" r="E12675">
        <v>16125</v>
      </c>
      <c s="150" r="F12675"/>
    </row>
    <row r="12676">
      <c s="113" r="A12676">
        <v>225885001256</v>
      </c>
      <c t="s" s="136" r="B12676">
        <v>16083</v>
      </c>
      <c t="s" s="136" r="C12676">
        <v>251</v>
      </c>
      <c t="s" s="136" r="D12676">
        <v>251</v>
      </c>
      <c t="s" s="136" r="E12676">
        <v>16126</v>
      </c>
      <c s="150" r="F12676"/>
    </row>
    <row r="12677">
      <c s="113" r="A12677">
        <v>225885001302</v>
      </c>
      <c t="s" s="136" r="B12677">
        <v>16083</v>
      </c>
      <c t="s" s="136" r="C12677">
        <v>251</v>
      </c>
      <c t="s" s="136" r="D12677">
        <v>251</v>
      </c>
      <c t="s" s="136" r="E12677">
        <v>16127</v>
      </c>
      <c s="150" r="F12677"/>
    </row>
    <row r="12678">
      <c s="113" r="A12678">
        <v>225885001396</v>
      </c>
      <c t="s" s="136" r="B12678">
        <v>16083</v>
      </c>
      <c t="s" s="136" r="C12678">
        <v>251</v>
      </c>
      <c t="s" s="136" r="D12678">
        <v>251</v>
      </c>
      <c t="s" s="136" r="E12678">
        <v>16128</v>
      </c>
      <c s="150" r="F12678"/>
    </row>
    <row r="12679">
      <c s="113" r="A12679">
        <v>225885001523</v>
      </c>
      <c t="s" s="136" r="B12679">
        <v>16083</v>
      </c>
      <c t="s" s="136" r="C12679">
        <v>251</v>
      </c>
      <c t="s" s="136" r="D12679">
        <v>251</v>
      </c>
      <c t="s" s="136" r="E12679">
        <v>16129</v>
      </c>
      <c s="150" r="F12679"/>
    </row>
    <row r="12680">
      <c s="113" r="A12680">
        <v>225885001728</v>
      </c>
      <c t="s" s="136" r="B12680">
        <v>16083</v>
      </c>
      <c t="s" s="136" r="C12680">
        <v>251</v>
      </c>
      <c t="s" s="136" r="D12680">
        <v>251</v>
      </c>
      <c t="s" s="136" r="E12680">
        <v>16130</v>
      </c>
      <c s="150" r="F12680"/>
    </row>
    <row r="12681">
      <c s="113" r="A12681">
        <v>225885001752</v>
      </c>
      <c t="s" s="136" r="B12681">
        <v>16083</v>
      </c>
      <c t="s" s="136" r="C12681">
        <v>251</v>
      </c>
      <c t="s" s="136" r="D12681">
        <v>251</v>
      </c>
      <c t="s" s="136" r="E12681">
        <v>16131</v>
      </c>
      <c s="150" r="F12681"/>
    </row>
    <row r="12682">
      <c s="113" r="A12682">
        <v>225885001850</v>
      </c>
      <c t="s" s="136" r="B12682">
        <v>16083</v>
      </c>
      <c t="s" s="136" r="C12682">
        <v>251</v>
      </c>
      <c t="s" s="136" r="D12682">
        <v>251</v>
      </c>
      <c t="s" s="136" r="E12682">
        <v>16132</v>
      </c>
      <c s="150" r="F12682"/>
    </row>
    <row r="12683">
      <c s="113" r="A12683">
        <v>225885001906</v>
      </c>
      <c t="s" s="136" r="B12683">
        <v>16083</v>
      </c>
      <c t="s" s="136" r="C12683">
        <v>251</v>
      </c>
      <c t="s" s="136" r="D12683">
        <v>251</v>
      </c>
      <c t="s" s="136" r="E12683">
        <v>16133</v>
      </c>
      <c s="150" r="F12683"/>
    </row>
    <row r="12684">
      <c s="113" r="A12684">
        <v>225885001990</v>
      </c>
      <c t="s" s="136" r="B12684">
        <v>16083</v>
      </c>
      <c t="s" s="136" r="C12684">
        <v>251</v>
      </c>
      <c t="s" s="136" r="D12684">
        <v>251</v>
      </c>
      <c t="s" s="136" r="E12684">
        <v>16134</v>
      </c>
      <c s="150" r="F12684"/>
    </row>
    <row r="12685">
      <c s="113" r="A12685">
        <v>225885002007</v>
      </c>
      <c t="s" s="136" r="B12685">
        <v>16083</v>
      </c>
      <c t="s" s="136" r="C12685">
        <v>251</v>
      </c>
      <c t="s" s="136" r="D12685">
        <v>251</v>
      </c>
      <c t="s" s="136" r="E12685">
        <v>16135</v>
      </c>
      <c s="150" r="F12685"/>
    </row>
    <row r="12686">
      <c s="113" r="A12686">
        <v>225885002066</v>
      </c>
      <c t="s" s="136" r="B12686">
        <v>16083</v>
      </c>
      <c t="s" s="136" r="C12686">
        <v>251</v>
      </c>
      <c t="s" s="136" r="D12686">
        <v>251</v>
      </c>
      <c t="s" s="136" r="E12686">
        <v>16136</v>
      </c>
      <c s="150" r="F12686"/>
    </row>
    <row r="12687">
      <c s="113" r="A12687">
        <v>225885003739</v>
      </c>
      <c t="s" s="136" r="B12687">
        <v>16083</v>
      </c>
      <c t="s" s="136" r="C12687">
        <v>251</v>
      </c>
      <c t="s" s="136" r="D12687">
        <v>251</v>
      </c>
      <c t="s" s="136" r="E12687">
        <v>16137</v>
      </c>
      <c s="150" r="F12687"/>
    </row>
    <row r="12688">
      <c s="113" r="A12688">
        <v>225885003861</v>
      </c>
      <c t="s" s="136" r="B12688">
        <v>16083</v>
      </c>
      <c t="s" s="136" r="C12688">
        <v>251</v>
      </c>
      <c t="s" s="136" r="D12688">
        <v>251</v>
      </c>
      <c t="s" s="136" r="E12688">
        <v>16138</v>
      </c>
      <c s="150" r="F12688"/>
    </row>
    <row r="12689">
      <c s="50" r="A12689">
        <v>225885000624</v>
      </c>
      <c t="s" s="103" r="B12689">
        <v>8024</v>
      </c>
      <c t="s" s="103" r="C12689">
        <v>4891</v>
      </c>
      <c t="s" s="103" r="D12689">
        <v>251</v>
      </c>
      <c t="s" s="103" r="E12689">
        <v>16139</v>
      </c>
      <c s="150" r="F12689"/>
    </row>
    <row r="12690">
      <c s="50" r="A12690">
        <v>225885001221</v>
      </c>
      <c t="s" s="103" r="B12690">
        <v>8024</v>
      </c>
      <c t="s" s="103" r="C12690">
        <v>4891</v>
      </c>
      <c t="s" s="103" r="D12690">
        <v>251</v>
      </c>
      <c t="s" s="103" r="E12690">
        <v>16140</v>
      </c>
      <c s="150" r="F12690"/>
    </row>
    <row r="12691">
      <c s="50" r="A12691">
        <v>225885003879</v>
      </c>
      <c t="s" s="103" r="B12691">
        <v>8024</v>
      </c>
      <c t="s" s="103" r="C12691">
        <v>4891</v>
      </c>
      <c t="s" s="103" r="D12691">
        <v>251</v>
      </c>
      <c t="s" s="103" r="E12691">
        <v>16141</v>
      </c>
      <c s="150" r="F12691"/>
    </row>
    <row r="12692">
      <c s="50" r="A12692">
        <v>225885000110</v>
      </c>
      <c t="s" s="103" r="B12692">
        <v>8024</v>
      </c>
      <c t="s" s="103" r="C12692">
        <v>4891</v>
      </c>
      <c t="s" s="103" r="D12692">
        <v>251</v>
      </c>
      <c t="s" s="103" r="E12692">
        <v>16142</v>
      </c>
      <c s="150" r="F12692"/>
    </row>
    <row r="12693">
      <c s="50" r="A12693">
        <v>125885001553</v>
      </c>
      <c t="s" s="103" r="B12693">
        <v>8024</v>
      </c>
      <c t="s" s="103" r="C12693">
        <v>4891</v>
      </c>
      <c t="s" s="103" r="D12693">
        <v>251</v>
      </c>
      <c t="s" s="103" r="E12693">
        <v>7920</v>
      </c>
      <c s="150" r="F12693"/>
    </row>
    <row r="12694">
      <c s="50" r="A12694">
        <v>225885001612</v>
      </c>
      <c t="s" s="103" r="B12694">
        <v>8024</v>
      </c>
      <c t="s" s="103" r="C12694">
        <v>4891</v>
      </c>
      <c t="s" s="103" r="D12694">
        <v>251</v>
      </c>
      <c t="s" s="103" r="E12694">
        <v>16143</v>
      </c>
      <c s="150" r="F12694"/>
    </row>
    <row r="12695">
      <c s="113" r="A12695">
        <v>225898000062</v>
      </c>
      <c t="s" s="136" r="B12695">
        <v>8026</v>
      </c>
      <c t="s" s="136" r="C12695">
        <v>251</v>
      </c>
      <c t="s" s="136" r="D12695">
        <v>251</v>
      </c>
      <c t="s" s="136" r="E12695">
        <v>16144</v>
      </c>
      <c s="150" r="F12695"/>
    </row>
    <row r="12696">
      <c s="113" r="A12696">
        <v>225898000101</v>
      </c>
      <c t="s" s="136" r="B12696">
        <v>8026</v>
      </c>
      <c t="s" s="136" r="C12696">
        <v>251</v>
      </c>
      <c t="s" s="136" r="D12696">
        <v>251</v>
      </c>
      <c t="s" s="136" r="E12696">
        <v>16145</v>
      </c>
      <c s="150" r="F12696"/>
    </row>
    <row r="12697">
      <c s="113" r="A12697">
        <v>225898000127</v>
      </c>
      <c t="s" s="136" r="B12697">
        <v>8026</v>
      </c>
      <c t="s" s="136" r="C12697">
        <v>251</v>
      </c>
      <c t="s" s="136" r="D12697">
        <v>251</v>
      </c>
      <c t="s" s="136" r="E12697">
        <v>16146</v>
      </c>
      <c s="150" r="F12697"/>
    </row>
    <row r="12698">
      <c s="113" r="A12698">
        <v>225898000135</v>
      </c>
      <c t="s" s="136" r="B12698">
        <v>8026</v>
      </c>
      <c t="s" s="136" r="C12698">
        <v>251</v>
      </c>
      <c t="s" s="136" r="D12698">
        <v>251</v>
      </c>
      <c t="s" s="136" r="E12698">
        <v>15992</v>
      </c>
      <c s="150" r="F12698"/>
    </row>
    <row r="12699">
      <c s="113" r="A12699">
        <v>225898000224</v>
      </c>
      <c t="s" s="136" r="B12699">
        <v>8026</v>
      </c>
      <c t="s" s="136" r="C12699">
        <v>251</v>
      </c>
      <c t="s" s="136" r="D12699">
        <v>251</v>
      </c>
      <c t="s" s="136" r="E12699">
        <v>16147</v>
      </c>
      <c s="150" r="F12699"/>
    </row>
    <row r="12700">
      <c s="113" r="A12700">
        <v>225898000232</v>
      </c>
      <c t="s" s="136" r="B12700">
        <v>8026</v>
      </c>
      <c t="s" s="136" r="C12700">
        <v>251</v>
      </c>
      <c t="s" s="136" r="D12700">
        <v>251</v>
      </c>
      <c t="s" s="136" r="E12700">
        <v>16148</v>
      </c>
      <c s="150" r="F12700"/>
    </row>
    <row r="12701">
      <c s="50" r="A12701">
        <v>225899000287</v>
      </c>
      <c t="s" s="103" r="B12701">
        <v>8031</v>
      </c>
      <c t="s" s="103" r="C12701">
        <v>4891</v>
      </c>
      <c t="s" s="103" r="D12701">
        <v>8032</v>
      </c>
      <c t="s" s="103" r="E12701">
        <v>16149</v>
      </c>
      <c s="150" r="F12701"/>
    </row>
    <row r="12702">
      <c s="113" r="A12702">
        <v>227001000009</v>
      </c>
      <c t="s" s="136" r="B12702">
        <v>8045</v>
      </c>
      <c t="s" s="136" r="C12702">
        <v>8046</v>
      </c>
      <c t="s" s="136" r="D12702">
        <v>8045</v>
      </c>
      <c t="s" s="136" r="E12702">
        <v>16150</v>
      </c>
      <c s="150" r="F12702"/>
    </row>
    <row r="12703">
      <c s="113" r="A12703">
        <v>227001000891</v>
      </c>
      <c t="s" s="136" r="B12703">
        <v>8045</v>
      </c>
      <c t="s" s="136" r="C12703">
        <v>8046</v>
      </c>
      <c t="s" s="136" r="D12703">
        <v>8045</v>
      </c>
      <c t="s" s="136" r="E12703">
        <v>16151</v>
      </c>
      <c s="150" r="F12703"/>
    </row>
    <row r="12704">
      <c s="113" r="A12704">
        <v>227001001102</v>
      </c>
      <c t="s" s="136" r="B12704">
        <v>8045</v>
      </c>
      <c t="s" s="136" r="C12704">
        <v>8046</v>
      </c>
      <c t="s" s="136" r="D12704">
        <v>8045</v>
      </c>
      <c t="s" s="136" r="E12704">
        <v>16152</v>
      </c>
      <c s="150" r="F12704"/>
    </row>
    <row r="12705">
      <c s="113" r="A12705">
        <v>227001003288</v>
      </c>
      <c t="s" s="136" r="B12705">
        <v>8045</v>
      </c>
      <c t="s" s="136" r="C12705">
        <v>8046</v>
      </c>
      <c t="s" s="136" r="D12705">
        <v>8045</v>
      </c>
      <c t="s" s="136" r="E12705">
        <v>16153</v>
      </c>
      <c s="150" r="F12705"/>
    </row>
    <row r="12706">
      <c s="113" r="A12706">
        <v>527001000181</v>
      </c>
      <c t="s" s="136" r="B12706">
        <v>8045</v>
      </c>
      <c t="s" s="136" r="C12706">
        <v>8046</v>
      </c>
      <c t="s" s="136" r="D12706">
        <v>8045</v>
      </c>
      <c t="s" s="136" r="E12706">
        <v>16154</v>
      </c>
      <c s="150" r="F12706"/>
    </row>
    <row r="12707">
      <c s="113" r="A12707">
        <v>227001000319</v>
      </c>
      <c t="s" s="136" r="B12707">
        <v>8045</v>
      </c>
      <c t="s" s="136" r="C12707">
        <v>8046</v>
      </c>
      <c t="s" s="136" r="D12707">
        <v>8045</v>
      </c>
      <c t="s" s="136" r="E12707">
        <v>16155</v>
      </c>
      <c s="150" r="F12707"/>
    </row>
    <row r="12708">
      <c s="113" r="A12708">
        <v>227001000343</v>
      </c>
      <c t="s" s="136" r="B12708">
        <v>8045</v>
      </c>
      <c t="s" s="136" r="C12708">
        <v>8046</v>
      </c>
      <c t="s" s="136" r="D12708">
        <v>8045</v>
      </c>
      <c t="s" s="136" r="E12708">
        <v>16156</v>
      </c>
      <c s="150" r="F12708"/>
    </row>
    <row r="12709">
      <c s="113" r="A12709">
        <v>227001000408</v>
      </c>
      <c t="s" s="136" r="B12709">
        <v>8045</v>
      </c>
      <c t="s" s="136" r="C12709">
        <v>8046</v>
      </c>
      <c t="s" s="136" r="D12709">
        <v>8045</v>
      </c>
      <c t="s" s="136" r="E12709">
        <v>16157</v>
      </c>
      <c s="150" r="F12709"/>
    </row>
    <row r="12710">
      <c s="113" r="A12710">
        <v>227001001293</v>
      </c>
      <c t="s" s="136" r="B12710">
        <v>8045</v>
      </c>
      <c t="s" s="136" r="C12710">
        <v>8046</v>
      </c>
      <c t="s" s="136" r="D12710">
        <v>8045</v>
      </c>
      <c t="s" s="136" r="E12710">
        <v>16158</v>
      </c>
      <c s="150" r="F12710"/>
    </row>
    <row r="12711">
      <c s="113" r="A12711">
        <v>227001003105</v>
      </c>
      <c t="s" s="136" r="B12711">
        <v>8045</v>
      </c>
      <c t="s" s="136" r="C12711">
        <v>8046</v>
      </c>
      <c t="s" s="136" r="D12711">
        <v>8045</v>
      </c>
      <c t="s" s="136" r="E12711">
        <v>16159</v>
      </c>
      <c s="150" r="F12711"/>
    </row>
    <row r="12712">
      <c s="113" r="A12712">
        <v>227001003792</v>
      </c>
      <c t="s" s="136" r="B12712">
        <v>8045</v>
      </c>
      <c t="s" s="136" r="C12712">
        <v>8046</v>
      </c>
      <c t="s" s="136" r="D12712">
        <v>8045</v>
      </c>
      <c t="s" s="136" r="E12712">
        <v>16160</v>
      </c>
      <c s="150" r="F12712"/>
    </row>
    <row r="12713">
      <c s="113" r="A12713">
        <v>227001003903</v>
      </c>
      <c t="s" s="136" r="B12713">
        <v>8045</v>
      </c>
      <c t="s" s="136" r="C12713">
        <v>8046</v>
      </c>
      <c t="s" s="136" r="D12713">
        <v>8045</v>
      </c>
      <c t="s" s="136" r="E12713">
        <v>16161</v>
      </c>
      <c s="150" r="F12713"/>
    </row>
    <row r="12714">
      <c s="113" r="A12714">
        <v>227001017882</v>
      </c>
      <c t="s" s="136" r="B12714">
        <v>8045</v>
      </c>
      <c t="s" s="136" r="C12714">
        <v>8046</v>
      </c>
      <c t="s" s="136" r="D12714">
        <v>8045</v>
      </c>
      <c t="s" s="136" r="E12714">
        <v>16162</v>
      </c>
      <c s="150" r="F12714"/>
    </row>
    <row r="12715">
      <c s="113" r="A12715">
        <v>227001000335</v>
      </c>
      <c t="s" s="136" r="B12715">
        <v>8069</v>
      </c>
      <c t="s" s="136" r="C12715">
        <v>8046</v>
      </c>
      <c t="s" s="136" r="D12715">
        <v>8046</v>
      </c>
      <c t="s" s="136" r="E12715">
        <v>16163</v>
      </c>
      <c s="150" r="F12715"/>
    </row>
    <row r="12716">
      <c s="113" r="A12716">
        <v>227001001668</v>
      </c>
      <c t="s" s="136" r="B12716">
        <v>8069</v>
      </c>
      <c t="s" s="136" r="C12716">
        <v>8046</v>
      </c>
      <c t="s" s="136" r="D12716">
        <v>8046</v>
      </c>
      <c t="s" s="136" r="E12716">
        <v>16164</v>
      </c>
      <c s="150" r="F12716"/>
    </row>
    <row r="12717">
      <c s="113" r="A12717">
        <v>227001003363</v>
      </c>
      <c t="s" s="136" r="B12717">
        <v>8069</v>
      </c>
      <c t="s" s="136" r="C12717">
        <v>8046</v>
      </c>
      <c t="s" s="136" r="D12717">
        <v>8046</v>
      </c>
      <c t="s" s="136" r="E12717">
        <v>16165</v>
      </c>
      <c s="150" r="F12717"/>
    </row>
    <row r="12718">
      <c s="113" r="A12718">
        <v>227001003423</v>
      </c>
      <c t="s" s="136" r="B12718">
        <v>8069</v>
      </c>
      <c t="s" s="136" r="C12718">
        <v>8046</v>
      </c>
      <c t="s" s="136" r="D12718">
        <v>8046</v>
      </c>
      <c t="s" s="136" r="E12718">
        <v>16166</v>
      </c>
      <c s="150" r="F12718"/>
    </row>
    <row r="12719">
      <c s="113" r="A12719">
        <v>227001003717</v>
      </c>
      <c t="s" s="136" r="B12719">
        <v>8069</v>
      </c>
      <c t="s" s="136" r="C12719">
        <v>8046</v>
      </c>
      <c t="s" s="136" r="D12719">
        <v>8046</v>
      </c>
      <c t="s" s="136" r="E12719">
        <v>16167</v>
      </c>
      <c s="150" r="F12719"/>
    </row>
    <row r="12720">
      <c s="113" r="A12720">
        <v>227025000433</v>
      </c>
      <c t="s" s="136" r="B12720">
        <v>8069</v>
      </c>
      <c t="s" s="136" r="C12720">
        <v>8046</v>
      </c>
      <c t="s" s="136" r="D12720">
        <v>8046</v>
      </c>
      <c t="s" s="136" r="E12720">
        <v>16168</v>
      </c>
      <c s="150" r="F12720"/>
    </row>
    <row r="12721">
      <c s="113" r="A12721">
        <v>227001000041</v>
      </c>
      <c t="s" s="136" r="B12721">
        <v>16169</v>
      </c>
      <c t="s" s="136" r="C12721">
        <v>8046</v>
      </c>
      <c t="s" s="136" r="D12721">
        <v>8046</v>
      </c>
      <c t="s" s="136" r="E12721">
        <v>16170</v>
      </c>
      <c s="150" r="F12721"/>
    </row>
    <row r="12722">
      <c s="113" r="A12722">
        <v>227001000475</v>
      </c>
      <c t="s" s="136" r="B12722">
        <v>16169</v>
      </c>
      <c t="s" s="136" r="C12722">
        <v>8046</v>
      </c>
      <c t="s" s="136" r="D12722">
        <v>8046</v>
      </c>
      <c t="s" s="136" r="E12722">
        <v>16171</v>
      </c>
      <c s="150" r="F12722"/>
    </row>
    <row r="12723">
      <c s="113" r="A12723">
        <v>227001001722</v>
      </c>
      <c t="s" s="136" r="B12723">
        <v>16169</v>
      </c>
      <c t="s" s="136" r="C12723">
        <v>8046</v>
      </c>
      <c t="s" s="136" r="D12723">
        <v>8046</v>
      </c>
      <c t="s" s="136" r="E12723">
        <v>16172</v>
      </c>
      <c s="150" r="F12723"/>
    </row>
    <row r="12724">
      <c s="113" r="A12724">
        <v>227001001986</v>
      </c>
      <c t="s" s="136" r="B12724">
        <v>16169</v>
      </c>
      <c t="s" s="136" r="C12724">
        <v>8046</v>
      </c>
      <c t="s" s="136" r="D12724">
        <v>8046</v>
      </c>
      <c t="s" s="136" r="E12724">
        <v>16173</v>
      </c>
      <c s="150" r="F12724"/>
    </row>
    <row r="12725">
      <c s="113" r="A12725">
        <v>227050000014</v>
      </c>
      <c t="s" s="136" r="B12725">
        <v>16169</v>
      </c>
      <c t="s" s="136" r="C12725">
        <v>8046</v>
      </c>
      <c t="s" s="136" r="D12725">
        <v>8046</v>
      </c>
      <c t="s" s="136" r="E12725">
        <v>16174</v>
      </c>
      <c s="150" r="F12725"/>
    </row>
    <row r="12726">
      <c s="113" r="A12726">
        <v>227001000386</v>
      </c>
      <c t="s" s="136" r="B12726">
        <v>16169</v>
      </c>
      <c t="s" s="136" r="C12726">
        <v>8046</v>
      </c>
      <c t="s" s="136" r="D12726">
        <v>8046</v>
      </c>
      <c t="s" s="136" r="E12726">
        <v>16175</v>
      </c>
      <c s="150" r="F12726"/>
    </row>
    <row r="12727">
      <c s="113" r="A12727">
        <v>227001000882</v>
      </c>
      <c t="s" s="136" r="B12727">
        <v>16169</v>
      </c>
      <c t="s" s="136" r="C12727">
        <v>8046</v>
      </c>
      <c t="s" s="136" r="D12727">
        <v>8046</v>
      </c>
      <c t="s" s="136" r="E12727">
        <v>16176</v>
      </c>
      <c s="150" r="F12727"/>
    </row>
    <row r="12728">
      <c s="113" r="A12728">
        <v>227001001218</v>
      </c>
      <c t="s" s="136" r="B12728">
        <v>16169</v>
      </c>
      <c t="s" s="136" r="C12728">
        <v>8046</v>
      </c>
      <c t="s" s="136" r="D12728">
        <v>8046</v>
      </c>
      <c t="s" s="136" r="E12728">
        <v>16177</v>
      </c>
      <c s="150" r="F12728"/>
    </row>
    <row r="12729">
      <c s="113" r="A12729">
        <v>227001002001</v>
      </c>
      <c t="s" s="136" r="B12729">
        <v>16169</v>
      </c>
      <c t="s" s="136" r="C12729">
        <v>8046</v>
      </c>
      <c t="s" s="136" r="D12729">
        <v>8046</v>
      </c>
      <c t="s" s="136" r="E12729">
        <v>16178</v>
      </c>
      <c s="150" r="F12729"/>
    </row>
    <row r="12730">
      <c s="113" r="A12730">
        <v>227001002451</v>
      </c>
      <c t="s" s="136" r="B12730">
        <v>16169</v>
      </c>
      <c t="s" s="136" r="C12730">
        <v>8046</v>
      </c>
      <c t="s" s="136" r="D12730">
        <v>8046</v>
      </c>
      <c t="s" s="136" r="E12730">
        <v>16179</v>
      </c>
      <c s="150" r="F12730"/>
    </row>
    <row r="12731">
      <c s="113" r="A12731">
        <v>227001003318</v>
      </c>
      <c t="s" s="136" r="B12731">
        <v>16169</v>
      </c>
      <c t="s" s="136" r="C12731">
        <v>8046</v>
      </c>
      <c t="s" s="136" r="D12731">
        <v>8046</v>
      </c>
      <c t="s" s="136" r="E12731">
        <v>16180</v>
      </c>
      <c s="150" r="F12731"/>
    </row>
    <row r="12732">
      <c s="113" r="A12732">
        <v>227001004195</v>
      </c>
      <c t="s" s="136" r="B12732">
        <v>16169</v>
      </c>
      <c t="s" s="136" r="C12732">
        <v>8046</v>
      </c>
      <c t="s" s="136" r="D12732">
        <v>8046</v>
      </c>
      <c t="s" s="136" r="E12732">
        <v>16181</v>
      </c>
      <c s="150" r="F12732"/>
    </row>
    <row r="12733">
      <c s="113" r="A12733">
        <v>227001000564</v>
      </c>
      <c t="s" s="136" r="B12733">
        <v>16182</v>
      </c>
      <c t="s" s="136" r="C12733">
        <v>8046</v>
      </c>
      <c t="s" s="136" r="D12733">
        <v>8046</v>
      </c>
      <c t="s" s="136" r="E12733">
        <v>16183</v>
      </c>
      <c s="150" r="F12733"/>
    </row>
    <row r="12734">
      <c s="113" r="A12734">
        <v>227001000599</v>
      </c>
      <c t="s" s="136" r="B12734">
        <v>16182</v>
      </c>
      <c t="s" s="136" r="C12734">
        <v>8046</v>
      </c>
      <c t="s" s="136" r="D12734">
        <v>8046</v>
      </c>
      <c t="s" s="136" r="E12734">
        <v>16184</v>
      </c>
      <c s="150" r="F12734"/>
    </row>
    <row r="12735">
      <c s="113" r="A12735">
        <v>227001001137</v>
      </c>
      <c t="s" s="136" r="B12735">
        <v>16182</v>
      </c>
      <c t="s" s="136" r="C12735">
        <v>8046</v>
      </c>
      <c t="s" s="136" r="D12735">
        <v>8046</v>
      </c>
      <c t="s" s="136" r="E12735">
        <v>16185</v>
      </c>
      <c s="150" r="F12735"/>
    </row>
    <row r="12736">
      <c s="113" r="A12736">
        <v>227001001838</v>
      </c>
      <c t="s" s="136" r="B12736">
        <v>16182</v>
      </c>
      <c t="s" s="136" r="C12736">
        <v>8046</v>
      </c>
      <c t="s" s="136" r="D12736">
        <v>8046</v>
      </c>
      <c t="s" s="136" r="E12736">
        <v>16186</v>
      </c>
      <c s="150" r="F12736"/>
    </row>
    <row r="12737">
      <c s="113" r="A12737">
        <v>227001002907</v>
      </c>
      <c t="s" s="136" r="B12737">
        <v>16182</v>
      </c>
      <c t="s" s="136" r="C12737">
        <v>8046</v>
      </c>
      <c t="s" s="136" r="D12737">
        <v>8046</v>
      </c>
      <c t="s" s="136" r="E12737">
        <v>16187</v>
      </c>
      <c s="150" r="F12737"/>
    </row>
    <row r="12738">
      <c s="113" r="A12738">
        <v>227001003474</v>
      </c>
      <c t="s" s="136" r="B12738">
        <v>16182</v>
      </c>
      <c t="s" s="136" r="C12738">
        <v>8046</v>
      </c>
      <c t="s" s="136" r="D12738">
        <v>8046</v>
      </c>
      <c t="s" s="136" r="E12738">
        <v>16188</v>
      </c>
      <c s="150" r="F12738"/>
    </row>
    <row r="12739">
      <c s="113" r="A12739">
        <v>227001004217</v>
      </c>
      <c t="s" s="136" r="B12739">
        <v>16182</v>
      </c>
      <c t="s" s="136" r="C12739">
        <v>8046</v>
      </c>
      <c t="s" s="136" r="D12739">
        <v>8046</v>
      </c>
      <c t="s" s="136" r="E12739">
        <v>16189</v>
      </c>
      <c s="150" r="F12739"/>
    </row>
    <row r="12740">
      <c s="113" r="A12740">
        <v>227001004225</v>
      </c>
      <c t="s" s="136" r="B12740">
        <v>16182</v>
      </c>
      <c t="s" s="136" r="C12740">
        <v>8046</v>
      </c>
      <c t="s" s="136" r="D12740">
        <v>8046</v>
      </c>
      <c t="s" s="136" r="E12740">
        <v>16190</v>
      </c>
      <c s="150" r="F12740"/>
    </row>
    <row r="12741">
      <c s="113" r="A12741">
        <v>227001000696</v>
      </c>
      <c t="s" s="136" r="B12741">
        <v>16182</v>
      </c>
      <c t="s" s="136" r="C12741">
        <v>8046</v>
      </c>
      <c t="s" s="136" r="D12741">
        <v>8046</v>
      </c>
      <c t="s" s="136" r="E12741">
        <v>16191</v>
      </c>
      <c s="150" r="F12741"/>
    </row>
    <row r="12742">
      <c s="113" r="A12742">
        <v>227001001676</v>
      </c>
      <c t="s" s="136" r="B12742">
        <v>16182</v>
      </c>
      <c t="s" s="136" r="C12742">
        <v>8046</v>
      </c>
      <c t="s" s="136" r="D12742">
        <v>8046</v>
      </c>
      <c t="s" s="136" r="E12742">
        <v>16192</v>
      </c>
      <c s="150" r="F12742"/>
    </row>
    <row r="12743">
      <c s="113" r="A12743">
        <v>227001002753</v>
      </c>
      <c t="s" s="136" r="B12743">
        <v>16182</v>
      </c>
      <c t="s" s="136" r="C12743">
        <v>8046</v>
      </c>
      <c t="s" s="136" r="D12743">
        <v>8046</v>
      </c>
      <c t="s" s="136" r="E12743">
        <v>16193</v>
      </c>
      <c s="150" r="F12743"/>
    </row>
    <row r="12744">
      <c s="113" r="A12744">
        <v>227001004276</v>
      </c>
      <c t="s" s="136" r="B12744">
        <v>16182</v>
      </c>
      <c t="s" s="136" r="C12744">
        <v>8046</v>
      </c>
      <c t="s" s="136" r="D12744">
        <v>8046</v>
      </c>
      <c t="s" s="136" r="E12744">
        <v>16194</v>
      </c>
      <c s="150" r="F12744"/>
    </row>
    <row r="12745">
      <c s="113" r="A12745">
        <v>227425017921</v>
      </c>
      <c t="s" s="136" r="B12745">
        <v>16182</v>
      </c>
      <c t="s" s="136" r="C12745">
        <v>8046</v>
      </c>
      <c t="s" s="136" r="D12745">
        <v>8046</v>
      </c>
      <c t="s" s="136" r="E12745">
        <v>16195</v>
      </c>
      <c s="150" r="F12745"/>
    </row>
    <row r="12746">
      <c s="113" r="A12746">
        <v>227001000246</v>
      </c>
      <c t="s" s="136" r="B12746">
        <v>8045</v>
      </c>
      <c t="s" s="136" r="C12746">
        <v>8046</v>
      </c>
      <c t="s" s="136" r="D12746">
        <v>8045</v>
      </c>
      <c t="s" s="136" r="E12746">
        <v>16196</v>
      </c>
      <c s="150" r="F12746"/>
    </row>
    <row r="12747">
      <c s="113" r="A12747">
        <v>227001001072</v>
      </c>
      <c t="s" s="136" r="B12747">
        <v>8045</v>
      </c>
      <c t="s" s="136" r="C12747">
        <v>8046</v>
      </c>
      <c t="s" s="136" r="D12747">
        <v>8045</v>
      </c>
      <c t="s" s="136" r="E12747">
        <v>16197</v>
      </c>
      <c s="150" r="F12747"/>
    </row>
    <row r="12748">
      <c s="113" r="A12748">
        <v>227001003521</v>
      </c>
      <c t="s" s="136" r="B12748">
        <v>8045</v>
      </c>
      <c t="s" s="136" r="C12748">
        <v>8046</v>
      </c>
      <c t="s" s="136" r="D12748">
        <v>8045</v>
      </c>
      <c t="s" s="136" r="E12748">
        <v>16198</v>
      </c>
      <c s="150" r="F12748"/>
    </row>
    <row r="12749">
      <c s="113" r="A12749">
        <v>227001017572</v>
      </c>
      <c t="s" s="136" r="B12749">
        <v>8045</v>
      </c>
      <c t="s" s="136" r="C12749">
        <v>8046</v>
      </c>
      <c t="s" s="136" r="D12749">
        <v>8045</v>
      </c>
      <c t="s" s="136" r="E12749">
        <v>16199</v>
      </c>
      <c s="150" r="F12749"/>
    </row>
    <row r="12750">
      <c s="113" r="A12750">
        <v>227001001145</v>
      </c>
      <c t="s" s="136" r="B12750">
        <v>8045</v>
      </c>
      <c t="s" s="136" r="C12750">
        <v>8046</v>
      </c>
      <c t="s" s="136" r="D12750">
        <v>8045</v>
      </c>
      <c t="s" s="136" r="E12750">
        <v>16200</v>
      </c>
      <c s="150" r="F12750"/>
    </row>
    <row r="12751">
      <c s="113" r="A12751">
        <v>227001001706</v>
      </c>
      <c t="s" s="136" r="B12751">
        <v>8045</v>
      </c>
      <c t="s" s="136" r="C12751">
        <v>8046</v>
      </c>
      <c t="s" s="136" r="D12751">
        <v>8045</v>
      </c>
      <c t="s" s="136" r="E12751">
        <v>16201</v>
      </c>
      <c s="150" r="F12751"/>
    </row>
    <row r="12752">
      <c s="113" r="A12752">
        <v>227001002486</v>
      </c>
      <c t="s" s="136" r="B12752">
        <v>8045</v>
      </c>
      <c t="s" s="136" r="C12752">
        <v>8046</v>
      </c>
      <c t="s" s="136" r="D12752">
        <v>8045</v>
      </c>
      <c t="s" s="136" r="E12752">
        <v>16202</v>
      </c>
      <c s="150" r="F12752"/>
    </row>
    <row r="12753">
      <c s="113" r="A12753">
        <v>227001003261</v>
      </c>
      <c t="s" s="136" r="B12753">
        <v>8045</v>
      </c>
      <c t="s" s="136" r="C12753">
        <v>8046</v>
      </c>
      <c t="s" s="136" r="D12753">
        <v>8045</v>
      </c>
      <c t="s" s="136" r="E12753">
        <v>16203</v>
      </c>
      <c s="150" r="F12753"/>
    </row>
    <row r="12754">
      <c s="113" r="A12754">
        <v>227001018064</v>
      </c>
      <c t="s" s="136" r="B12754">
        <v>8045</v>
      </c>
      <c t="s" s="136" r="C12754">
        <v>8046</v>
      </c>
      <c t="s" s="136" r="D12754">
        <v>8045</v>
      </c>
      <c t="s" s="136" r="E12754">
        <v>16204</v>
      </c>
      <c s="150" r="F12754"/>
    </row>
    <row r="12755">
      <c s="113" r="A12755">
        <v>227001001196</v>
      </c>
      <c t="s" s="136" r="B12755">
        <v>16182</v>
      </c>
      <c t="s" s="136" r="C12755">
        <v>8046</v>
      </c>
      <c t="s" s="136" r="D12755">
        <v>8046</v>
      </c>
      <c t="s" s="136" r="E12755">
        <v>16205</v>
      </c>
      <c s="150" r="F12755"/>
    </row>
    <row r="12756">
      <c s="113" r="A12756">
        <v>227001003351</v>
      </c>
      <c t="s" s="136" r="B12756">
        <v>16182</v>
      </c>
      <c t="s" s="136" r="C12756">
        <v>8046</v>
      </c>
      <c t="s" s="136" r="D12756">
        <v>8046</v>
      </c>
      <c t="s" s="136" r="E12756">
        <v>16206</v>
      </c>
      <c s="150" r="F12756"/>
    </row>
    <row r="12757">
      <c s="113" r="A12757">
        <v>227001017734</v>
      </c>
      <c t="s" s="136" r="B12757">
        <v>16182</v>
      </c>
      <c t="s" s="136" r="C12757">
        <v>8046</v>
      </c>
      <c t="s" s="136" r="D12757">
        <v>8046</v>
      </c>
      <c t="s" s="136" r="E12757">
        <v>16207</v>
      </c>
      <c s="150" r="F12757"/>
    </row>
    <row r="12758">
      <c s="113" r="A12758">
        <v>227425017823</v>
      </c>
      <c t="s" s="136" r="B12758">
        <v>16182</v>
      </c>
      <c t="s" s="136" r="C12758">
        <v>8046</v>
      </c>
      <c t="s" s="136" r="D12758">
        <v>8046</v>
      </c>
      <c t="s" s="136" r="E12758">
        <v>16208</v>
      </c>
      <c s="150" r="F12758"/>
    </row>
    <row r="12759">
      <c s="113" r="A12759">
        <v>227425017904</v>
      </c>
      <c t="s" s="136" r="B12759">
        <v>16182</v>
      </c>
      <c t="s" s="136" r="C12759">
        <v>8046</v>
      </c>
      <c t="s" s="136" r="D12759">
        <v>8046</v>
      </c>
      <c t="s" s="136" r="E12759">
        <v>16209</v>
      </c>
      <c s="150" r="F12759"/>
    </row>
    <row r="12760">
      <c s="113" r="A12760">
        <v>427425017784</v>
      </c>
      <c t="s" s="136" r="B12760">
        <v>16182</v>
      </c>
      <c t="s" s="136" r="C12760">
        <v>8046</v>
      </c>
      <c t="s" s="136" r="D12760">
        <v>8046</v>
      </c>
      <c t="s" s="136" r="E12760">
        <v>16210</v>
      </c>
      <c s="150" r="F12760"/>
    </row>
    <row r="12761">
      <c s="113" r="A12761">
        <v>427425017792</v>
      </c>
      <c t="s" s="136" r="B12761">
        <v>16182</v>
      </c>
      <c t="s" s="136" r="C12761">
        <v>8046</v>
      </c>
      <c t="s" s="136" r="D12761">
        <v>8046</v>
      </c>
      <c t="s" s="136" r="E12761">
        <v>16211</v>
      </c>
      <c s="150" r="F12761"/>
    </row>
    <row r="12762">
      <c s="113" r="A12762">
        <v>227001000963</v>
      </c>
      <c t="s" s="136" r="B12762">
        <v>8045</v>
      </c>
      <c t="s" s="136" r="C12762">
        <v>8046</v>
      </c>
      <c t="s" s="136" r="D12762">
        <v>8045</v>
      </c>
      <c t="s" s="136" r="E12762">
        <v>16212</v>
      </c>
      <c s="150" r="F12762"/>
    </row>
    <row r="12763">
      <c s="113" r="A12763">
        <v>327001000003</v>
      </c>
      <c t="s" s="136" r="B12763">
        <v>8045</v>
      </c>
      <c t="s" s="136" r="C12763">
        <v>8046</v>
      </c>
      <c t="s" s="136" r="D12763">
        <v>8045</v>
      </c>
      <c t="s" s="136" r="E12763">
        <v>16213</v>
      </c>
      <c s="150" r="F12763"/>
    </row>
    <row r="12764">
      <c s="113" r="A12764">
        <v>527001000057</v>
      </c>
      <c t="s" s="136" r="B12764">
        <v>8045</v>
      </c>
      <c t="s" s="136" r="C12764">
        <v>8046</v>
      </c>
      <c t="s" s="136" r="D12764">
        <v>8045</v>
      </c>
      <c t="s" s="136" r="E12764">
        <v>16214</v>
      </c>
      <c s="150" r="F12764"/>
    </row>
    <row r="12765">
      <c s="113" r="A12765">
        <v>227001000017</v>
      </c>
      <c t="s" s="136" r="B12765">
        <v>16169</v>
      </c>
      <c t="s" s="136" r="C12765">
        <v>8046</v>
      </c>
      <c t="s" s="136" r="D12765">
        <v>8046</v>
      </c>
      <c t="s" s="136" r="E12765">
        <v>16215</v>
      </c>
      <c s="150" r="F12765"/>
    </row>
    <row r="12766">
      <c s="113" r="A12766">
        <v>227001000327</v>
      </c>
      <c t="s" s="136" r="B12766">
        <v>16169</v>
      </c>
      <c t="s" s="136" r="C12766">
        <v>8046</v>
      </c>
      <c t="s" s="136" r="D12766">
        <v>8046</v>
      </c>
      <c t="s" s="136" r="E12766">
        <v>16216</v>
      </c>
      <c s="150" r="F12766"/>
    </row>
    <row r="12767">
      <c s="113" r="A12767">
        <v>227001000483</v>
      </c>
      <c t="s" s="136" r="B12767">
        <v>16169</v>
      </c>
      <c t="s" s="136" r="C12767">
        <v>8046</v>
      </c>
      <c t="s" s="136" r="D12767">
        <v>8046</v>
      </c>
      <c t="s" s="136" r="E12767">
        <v>16217</v>
      </c>
      <c s="150" r="F12767"/>
    </row>
    <row r="12768">
      <c s="113" r="A12768">
        <v>227001001731</v>
      </c>
      <c t="s" s="136" r="B12768">
        <v>16169</v>
      </c>
      <c t="s" s="136" r="C12768">
        <v>8046</v>
      </c>
      <c t="s" s="136" r="D12768">
        <v>8046</v>
      </c>
      <c t="s" s="136" r="E12768">
        <v>16218</v>
      </c>
      <c s="150" r="F12768"/>
    </row>
    <row r="12769">
      <c s="113" r="A12769">
        <v>227001001854</v>
      </c>
      <c t="s" s="136" r="B12769">
        <v>8045</v>
      </c>
      <c t="s" s="136" r="C12769">
        <v>8046</v>
      </c>
      <c t="s" s="136" r="D12769">
        <v>8045</v>
      </c>
      <c t="s" s="136" r="E12769">
        <v>16219</v>
      </c>
      <c s="150" r="F12769"/>
    </row>
    <row r="12770">
      <c s="113" r="A12770">
        <v>227001003059</v>
      </c>
      <c t="s" s="136" r="B12770">
        <v>8045</v>
      </c>
      <c t="s" s="136" r="C12770">
        <v>8046</v>
      </c>
      <c t="s" s="136" r="D12770">
        <v>8045</v>
      </c>
      <c t="s" s="136" r="E12770">
        <v>16220</v>
      </c>
      <c s="150" r="F12770"/>
    </row>
    <row r="12771">
      <c s="113" r="A12771">
        <v>227001004179</v>
      </c>
      <c t="s" s="136" r="B12771">
        <v>8045</v>
      </c>
      <c t="s" s="136" r="C12771">
        <v>8046</v>
      </c>
      <c t="s" s="136" r="D12771">
        <v>8045</v>
      </c>
      <c t="s" s="136" r="E12771">
        <v>16221</v>
      </c>
      <c s="150" r="F12771"/>
    </row>
    <row r="12772">
      <c s="113" r="A12772">
        <v>227001004187</v>
      </c>
      <c t="s" s="136" r="B12772">
        <v>8045</v>
      </c>
      <c t="s" s="136" r="C12772">
        <v>8046</v>
      </c>
      <c t="s" s="136" r="D12772">
        <v>8045</v>
      </c>
      <c t="s" s="136" r="E12772">
        <v>16222</v>
      </c>
      <c s="150" r="F12772"/>
    </row>
    <row r="12773">
      <c s="113" r="A12773">
        <v>527001000061</v>
      </c>
      <c t="s" s="136" r="B12773">
        <v>8045</v>
      </c>
      <c t="s" s="136" r="C12773">
        <v>8046</v>
      </c>
      <c t="s" s="136" r="D12773">
        <v>8045</v>
      </c>
      <c t="s" s="136" r="E12773">
        <v>16223</v>
      </c>
      <c s="150" r="F12773"/>
    </row>
    <row r="12774">
      <c s="113" r="A12774">
        <v>227001000459</v>
      </c>
      <c t="s" s="136" r="B12774">
        <v>8045</v>
      </c>
      <c t="s" s="136" r="C12774">
        <v>8046</v>
      </c>
      <c t="s" s="136" r="D12774">
        <v>8045</v>
      </c>
      <c t="s" s="136" r="E12774">
        <v>16224</v>
      </c>
      <c s="150" r="F12774"/>
    </row>
    <row r="12775">
      <c s="113" r="A12775">
        <v>227001000874</v>
      </c>
      <c t="s" s="136" r="B12775">
        <v>8045</v>
      </c>
      <c t="s" s="136" r="C12775">
        <v>8046</v>
      </c>
      <c t="s" s="136" r="D12775">
        <v>8045</v>
      </c>
      <c t="s" s="136" r="E12775">
        <v>16225</v>
      </c>
      <c s="150" r="F12775"/>
    </row>
    <row r="12776">
      <c s="113" r="A12776">
        <v>227001001188</v>
      </c>
      <c t="s" s="136" r="B12776">
        <v>8045</v>
      </c>
      <c t="s" s="136" r="C12776">
        <v>8046</v>
      </c>
      <c t="s" s="136" r="D12776">
        <v>8045</v>
      </c>
      <c t="s" s="136" r="E12776">
        <v>16226</v>
      </c>
      <c s="150" r="F12776"/>
    </row>
    <row r="12777">
      <c s="113" r="A12777">
        <v>227001000726</v>
      </c>
      <c t="s" s="136" r="B12777">
        <v>8045</v>
      </c>
      <c t="s" s="136" r="C12777">
        <v>8046</v>
      </c>
      <c t="s" s="136" r="D12777">
        <v>8045</v>
      </c>
      <c t="s" s="136" r="E12777">
        <v>16227</v>
      </c>
      <c s="150" r="F12777"/>
    </row>
    <row r="12778">
      <c s="113" r="A12778">
        <v>227001001714</v>
      </c>
      <c t="s" s="136" r="B12778">
        <v>8045</v>
      </c>
      <c t="s" s="136" r="C12778">
        <v>8046</v>
      </c>
      <c t="s" s="136" r="D12778">
        <v>8045</v>
      </c>
      <c t="s" s="136" r="E12778">
        <v>16228</v>
      </c>
      <c s="150" r="F12778"/>
    </row>
    <row r="12779">
      <c s="113" r="A12779">
        <v>227001001803</v>
      </c>
      <c t="s" s="136" r="B12779">
        <v>8045</v>
      </c>
      <c t="s" s="136" r="C12779">
        <v>8046</v>
      </c>
      <c t="s" s="136" r="D12779">
        <v>8045</v>
      </c>
      <c t="s" s="136" r="E12779">
        <v>16229</v>
      </c>
      <c s="150" r="F12779"/>
    </row>
    <row r="12780">
      <c s="113" r="A12780">
        <v>227001001846</v>
      </c>
      <c t="s" s="136" r="B12780">
        <v>8045</v>
      </c>
      <c t="s" s="136" r="C12780">
        <v>8046</v>
      </c>
      <c t="s" s="136" r="D12780">
        <v>8045</v>
      </c>
      <c t="s" s="136" r="E12780">
        <v>16230</v>
      </c>
      <c s="150" r="F12780"/>
    </row>
    <row r="12781">
      <c s="113" r="A12781">
        <v>227001003032</v>
      </c>
      <c t="s" s="136" r="B12781">
        <v>8045</v>
      </c>
      <c t="s" s="136" r="C12781">
        <v>8046</v>
      </c>
      <c t="s" s="136" r="D12781">
        <v>8045</v>
      </c>
      <c t="s" s="136" r="E12781">
        <v>16231</v>
      </c>
      <c s="150" r="F12781"/>
    </row>
    <row r="12782">
      <c s="113" r="A12782">
        <v>227001003369</v>
      </c>
      <c t="s" s="136" r="B12782">
        <v>8045</v>
      </c>
      <c t="s" s="136" r="C12782">
        <v>8046</v>
      </c>
      <c t="s" s="136" r="D12782">
        <v>8045</v>
      </c>
      <c t="s" s="136" r="E12782">
        <v>16232</v>
      </c>
      <c s="150" r="F12782"/>
    </row>
    <row r="12783">
      <c s="113" r="A12783">
        <v>227001002427</v>
      </c>
      <c t="s" s="136" r="B12783">
        <v>8069</v>
      </c>
      <c t="s" s="136" r="C12783">
        <v>8046</v>
      </c>
      <c t="s" s="136" r="D12783">
        <v>8046</v>
      </c>
      <c t="s" s="136" r="E12783">
        <v>16233</v>
      </c>
      <c s="150" r="F12783"/>
    </row>
    <row r="12784">
      <c s="113" r="A12784">
        <v>227001003181</v>
      </c>
      <c t="s" s="136" r="B12784">
        <v>8069</v>
      </c>
      <c t="s" s="136" r="C12784">
        <v>8046</v>
      </c>
      <c t="s" s="136" r="D12784">
        <v>8046</v>
      </c>
      <c t="s" s="136" r="E12784">
        <v>16234</v>
      </c>
      <c s="150" r="F12784"/>
    </row>
    <row r="12785">
      <c s="113" r="A12785">
        <v>227001003431</v>
      </c>
      <c t="s" s="136" r="B12785">
        <v>8069</v>
      </c>
      <c t="s" s="136" r="C12785">
        <v>8046</v>
      </c>
      <c t="s" s="136" r="D12785">
        <v>8046</v>
      </c>
      <c t="s" s="136" r="E12785">
        <v>16235</v>
      </c>
      <c s="150" r="F12785"/>
    </row>
    <row r="12786">
      <c s="113" r="A12786">
        <v>227001003938</v>
      </c>
      <c t="s" s="136" r="B12786">
        <v>8069</v>
      </c>
      <c t="s" s="136" r="C12786">
        <v>8046</v>
      </c>
      <c t="s" s="136" r="D12786">
        <v>8046</v>
      </c>
      <c t="s" s="136" r="E12786">
        <v>16236</v>
      </c>
      <c s="150" r="F12786"/>
    </row>
    <row r="12787">
      <c s="113" r="A12787">
        <v>227001000472</v>
      </c>
      <c t="s" s="136" r="B12787">
        <v>8069</v>
      </c>
      <c t="s" s="136" r="C12787">
        <v>8046</v>
      </c>
      <c t="s" s="136" r="D12787">
        <v>8046</v>
      </c>
      <c t="s" s="136" r="E12787">
        <v>16237</v>
      </c>
      <c s="150" r="F12787"/>
    </row>
    <row r="12788">
      <c s="113" r="A12788">
        <v>227361001901</v>
      </c>
      <c t="s" s="136" r="B12788">
        <v>8069</v>
      </c>
      <c t="s" s="136" r="C12788">
        <v>8046</v>
      </c>
      <c t="s" s="136" r="D12788">
        <v>8046</v>
      </c>
      <c t="s" s="136" r="E12788">
        <v>16238</v>
      </c>
      <c s="150" r="F12788"/>
    </row>
    <row r="12789">
      <c s="113" r="A12789">
        <v>227361002517</v>
      </c>
      <c t="s" s="136" r="B12789">
        <v>8069</v>
      </c>
      <c t="s" s="136" r="C12789">
        <v>8046</v>
      </c>
      <c t="s" s="136" r="D12789">
        <v>8046</v>
      </c>
      <c t="s" s="136" r="E12789">
        <v>16239</v>
      </c>
      <c s="150" r="F12789"/>
    </row>
    <row r="12790">
      <c s="113" r="A12790">
        <v>227001001234</v>
      </c>
      <c t="s" s="136" r="B12790">
        <v>8045</v>
      </c>
      <c t="s" s="136" r="C12790">
        <v>8046</v>
      </c>
      <c t="s" s="136" r="D12790">
        <v>8045</v>
      </c>
      <c t="s" s="136" r="E12790">
        <v>16240</v>
      </c>
      <c s="150" r="F12790"/>
    </row>
    <row r="12791">
      <c s="113" r="A12791">
        <v>227001004233</v>
      </c>
      <c t="s" s="136" r="B12791">
        <v>8045</v>
      </c>
      <c t="s" s="136" r="C12791">
        <v>8046</v>
      </c>
      <c t="s" s="136" r="D12791">
        <v>8045</v>
      </c>
      <c t="s" s="136" r="E12791">
        <v>16241</v>
      </c>
      <c s="150" r="F12791"/>
    </row>
    <row r="12792">
      <c s="113" r="A12792">
        <v>227001018072</v>
      </c>
      <c t="s" s="136" r="B12792">
        <v>8045</v>
      </c>
      <c t="s" s="136" r="C12792">
        <v>8046</v>
      </c>
      <c t="s" s="136" r="D12792">
        <v>8045</v>
      </c>
      <c t="s" s="136" r="E12792">
        <v>16242</v>
      </c>
      <c s="150" r="F12792"/>
    </row>
    <row r="12793">
      <c s="113" r="A12793">
        <v>227001000033</v>
      </c>
      <c t="s" s="136" r="B12793">
        <v>16182</v>
      </c>
      <c t="s" s="136" r="C12793">
        <v>8046</v>
      </c>
      <c t="s" s="136" r="D12793">
        <v>8046</v>
      </c>
      <c t="s" s="136" r="E12793">
        <v>16243</v>
      </c>
      <c s="150" r="F12793"/>
    </row>
    <row r="12794">
      <c s="113" r="A12794">
        <v>227001004250</v>
      </c>
      <c t="s" s="136" r="B12794">
        <v>16182</v>
      </c>
      <c t="s" s="136" r="C12794">
        <v>8046</v>
      </c>
      <c t="s" s="136" r="D12794">
        <v>8046</v>
      </c>
      <c t="s" s="136" r="E12794">
        <v>16244</v>
      </c>
      <c s="150" r="F12794"/>
    </row>
    <row r="12795">
      <c s="113" r="A12795">
        <v>227001017718</v>
      </c>
      <c t="s" s="136" r="B12795">
        <v>16182</v>
      </c>
      <c t="s" s="136" r="C12795">
        <v>8046</v>
      </c>
      <c t="s" s="136" r="D12795">
        <v>8046</v>
      </c>
      <c t="s" s="136" r="E12795">
        <v>16245</v>
      </c>
      <c s="150" r="F12795"/>
    </row>
    <row r="12796">
      <c s="113" r="A12796">
        <v>227001017751</v>
      </c>
      <c t="s" s="136" r="B12796">
        <v>16182</v>
      </c>
      <c t="s" s="136" r="C12796">
        <v>8046</v>
      </c>
      <c t="s" s="136" r="D12796">
        <v>8046</v>
      </c>
      <c t="s" s="136" r="E12796">
        <v>16246</v>
      </c>
      <c s="150" r="F12796"/>
    </row>
    <row r="12797">
      <c s="113" r="A12797">
        <v>227425017955</v>
      </c>
      <c t="s" s="136" r="B12797">
        <v>16182</v>
      </c>
      <c t="s" s="136" r="C12797">
        <v>8046</v>
      </c>
      <c t="s" s="136" r="D12797">
        <v>8046</v>
      </c>
      <c t="s" s="136" r="E12797">
        <v>16247</v>
      </c>
      <c s="150" r="F12797"/>
    </row>
    <row r="12798">
      <c s="113" r="A12798">
        <v>427425017806</v>
      </c>
      <c t="s" s="136" r="B12798">
        <v>16182</v>
      </c>
      <c t="s" s="136" r="C12798">
        <v>8046</v>
      </c>
      <c t="s" s="136" r="D12798">
        <v>8046</v>
      </c>
      <c t="s" s="136" r="E12798">
        <v>16248</v>
      </c>
      <c s="150" r="F12798"/>
    </row>
    <row r="12799">
      <c s="113" r="A12799">
        <v>527425000174</v>
      </c>
      <c t="s" s="136" r="B12799">
        <v>16182</v>
      </c>
      <c t="s" s="136" r="C12799">
        <v>8046</v>
      </c>
      <c t="s" s="136" r="D12799">
        <v>8046</v>
      </c>
      <c t="s" s="136" r="E12799">
        <v>16249</v>
      </c>
      <c s="150" r="F12799"/>
    </row>
    <row r="12800">
      <c s="113" r="A12800">
        <v>227001017700</v>
      </c>
      <c t="s" s="136" r="B12800">
        <v>16182</v>
      </c>
      <c t="s" s="136" r="C12800">
        <v>8046</v>
      </c>
      <c t="s" s="136" r="D12800">
        <v>8046</v>
      </c>
      <c t="s" s="136" r="E12800">
        <v>16250</v>
      </c>
      <c s="150" r="F12800"/>
    </row>
    <row r="12801">
      <c s="113" r="A12801">
        <v>227001017726</v>
      </c>
      <c t="s" s="136" r="B12801">
        <v>16182</v>
      </c>
      <c t="s" s="136" r="C12801">
        <v>8046</v>
      </c>
      <c t="s" s="136" r="D12801">
        <v>8046</v>
      </c>
      <c t="s" s="136" r="E12801">
        <v>16251</v>
      </c>
      <c s="150" r="F12801"/>
    </row>
    <row r="12802">
      <c s="113" r="A12802">
        <v>227001017742</v>
      </c>
      <c t="s" s="136" r="B12802">
        <v>16182</v>
      </c>
      <c t="s" s="136" r="C12802">
        <v>8046</v>
      </c>
      <c t="s" s="136" r="D12802">
        <v>8046</v>
      </c>
      <c t="s" s="136" r="E12802">
        <v>16252</v>
      </c>
      <c s="150" r="F12802"/>
    </row>
    <row r="12803">
      <c s="113" r="A12803">
        <v>227001017769</v>
      </c>
      <c t="s" s="136" r="B12803">
        <v>16182</v>
      </c>
      <c t="s" s="136" r="C12803">
        <v>8046</v>
      </c>
      <c t="s" s="136" r="D12803">
        <v>8046</v>
      </c>
      <c t="s" s="136" r="E12803">
        <v>16253</v>
      </c>
      <c s="150" r="F12803"/>
    </row>
    <row r="12804">
      <c s="113" r="A12804">
        <v>227425017939</v>
      </c>
      <c t="s" s="136" r="B12804">
        <v>16182</v>
      </c>
      <c t="s" s="136" r="C12804">
        <v>8046</v>
      </c>
      <c t="s" s="136" r="D12804">
        <v>8046</v>
      </c>
      <c t="s" s="136" r="E12804">
        <v>16254</v>
      </c>
      <c s="150" r="F12804"/>
    </row>
    <row r="12805">
      <c s="113" r="A12805">
        <v>227425017947</v>
      </c>
      <c t="s" s="136" r="B12805">
        <v>16182</v>
      </c>
      <c t="s" s="136" r="C12805">
        <v>8046</v>
      </c>
      <c t="s" s="136" r="D12805">
        <v>8046</v>
      </c>
      <c t="s" s="136" r="E12805">
        <v>16255</v>
      </c>
      <c s="150" r="F12805"/>
    </row>
    <row r="12806">
      <c s="113" r="A12806">
        <v>227425017963</v>
      </c>
      <c t="s" s="136" r="B12806">
        <v>16182</v>
      </c>
      <c t="s" s="136" r="C12806">
        <v>8046</v>
      </c>
      <c t="s" s="136" r="D12806">
        <v>8046</v>
      </c>
      <c t="s" s="136" r="E12806">
        <v>16256</v>
      </c>
      <c s="150" r="F12806"/>
    </row>
    <row r="12807">
      <c s="113" r="A12807">
        <v>227001000394</v>
      </c>
      <c t="s" s="136" r="B12807">
        <v>16182</v>
      </c>
      <c t="s" s="136" r="C12807">
        <v>8046</v>
      </c>
      <c t="s" s="136" r="D12807">
        <v>8046</v>
      </c>
      <c t="s" s="136" r="E12807">
        <v>16257</v>
      </c>
      <c s="150" r="F12807"/>
    </row>
    <row r="12808">
      <c s="113" r="A12808">
        <v>227001000467</v>
      </c>
      <c t="s" s="136" r="B12808">
        <v>16182</v>
      </c>
      <c t="s" s="136" r="C12808">
        <v>8046</v>
      </c>
      <c t="s" s="136" r="D12808">
        <v>8046</v>
      </c>
      <c t="s" s="136" r="E12808">
        <v>16258</v>
      </c>
      <c s="150" r="F12808"/>
    </row>
    <row r="12809">
      <c s="113" r="A12809">
        <v>227001000611</v>
      </c>
      <c t="s" s="136" r="B12809">
        <v>16182</v>
      </c>
      <c t="s" s="136" r="C12809">
        <v>8046</v>
      </c>
      <c t="s" s="136" r="D12809">
        <v>8046</v>
      </c>
      <c t="s" s="136" r="E12809">
        <v>16259</v>
      </c>
      <c s="150" r="F12809"/>
    </row>
    <row r="12810">
      <c s="113" r="A12810">
        <v>227001000751</v>
      </c>
      <c t="s" s="136" r="B12810">
        <v>16182</v>
      </c>
      <c t="s" s="136" r="C12810">
        <v>8046</v>
      </c>
      <c t="s" s="136" r="D12810">
        <v>8046</v>
      </c>
      <c t="s" s="136" r="E12810">
        <v>16260</v>
      </c>
      <c s="150" r="F12810"/>
    </row>
    <row r="12811">
      <c s="113" r="A12811">
        <v>227001002371</v>
      </c>
      <c t="s" s="136" r="B12811">
        <v>16182</v>
      </c>
      <c t="s" s="136" r="C12811">
        <v>8046</v>
      </c>
      <c t="s" s="136" r="D12811">
        <v>8046</v>
      </c>
      <c t="s" s="136" r="E12811">
        <v>16261</v>
      </c>
      <c s="150" r="F12811"/>
    </row>
    <row r="12812">
      <c s="113" r="A12812">
        <v>227001002958</v>
      </c>
      <c t="s" s="136" r="B12812">
        <v>16182</v>
      </c>
      <c t="s" s="136" r="C12812">
        <v>8046</v>
      </c>
      <c t="s" s="136" r="D12812">
        <v>8046</v>
      </c>
      <c t="s" s="136" r="E12812">
        <v>16262</v>
      </c>
      <c s="150" r="F12812"/>
    </row>
    <row r="12813">
      <c s="113" r="A12813">
        <v>227001003229</v>
      </c>
      <c t="s" s="136" r="B12813">
        <v>16182</v>
      </c>
      <c t="s" s="136" r="C12813">
        <v>8046</v>
      </c>
      <c t="s" s="136" r="D12813">
        <v>8046</v>
      </c>
      <c t="s" s="136" r="E12813">
        <v>16263</v>
      </c>
      <c s="150" r="F12813"/>
    </row>
    <row r="12814">
      <c s="113" r="A12814">
        <v>227001003750</v>
      </c>
      <c t="s" s="136" r="B12814">
        <v>16182</v>
      </c>
      <c t="s" s="136" r="C12814">
        <v>8046</v>
      </c>
      <c t="s" s="136" r="D12814">
        <v>8046</v>
      </c>
      <c t="s" s="136" r="E12814">
        <v>16264</v>
      </c>
      <c s="150" r="F12814"/>
    </row>
    <row r="12815">
      <c s="113" r="A12815">
        <v>227001004241</v>
      </c>
      <c t="s" s="136" r="B12815">
        <v>16182</v>
      </c>
      <c t="s" s="136" r="C12815">
        <v>8046</v>
      </c>
      <c t="s" s="136" r="D12815">
        <v>8046</v>
      </c>
      <c t="s" s="136" r="E12815">
        <v>16265</v>
      </c>
      <c s="150" r="F12815"/>
    </row>
    <row r="12816">
      <c s="113" r="A12816">
        <v>227425000612</v>
      </c>
      <c t="s" s="136" r="B12816">
        <v>16182</v>
      </c>
      <c t="s" s="136" r="C12816">
        <v>8046</v>
      </c>
      <c t="s" s="136" r="D12816">
        <v>8046</v>
      </c>
      <c t="s" s="136" r="E12816">
        <v>16266</v>
      </c>
      <c s="150" r="F12816"/>
    </row>
    <row r="12817">
      <c s="113" r="A12817">
        <v>227001000004</v>
      </c>
      <c t="s" s="136" r="B12817">
        <v>8045</v>
      </c>
      <c t="s" s="136" r="C12817">
        <v>8046</v>
      </c>
      <c t="s" s="136" r="D12817">
        <v>8045</v>
      </c>
      <c t="s" s="136" r="E12817">
        <v>16267</v>
      </c>
      <c s="150" r="F12817"/>
    </row>
    <row r="12818">
      <c s="113" r="A12818">
        <v>227001000058</v>
      </c>
      <c t="s" s="136" r="B12818">
        <v>8045</v>
      </c>
      <c t="s" s="136" r="C12818">
        <v>8046</v>
      </c>
      <c t="s" s="136" r="D12818">
        <v>8045</v>
      </c>
      <c t="s" s="136" r="E12818">
        <v>16268</v>
      </c>
      <c s="150" r="F12818"/>
    </row>
    <row r="12819">
      <c s="113" r="A12819">
        <v>227001001692</v>
      </c>
      <c t="s" s="136" r="B12819">
        <v>8045</v>
      </c>
      <c t="s" s="136" r="C12819">
        <v>8046</v>
      </c>
      <c t="s" s="136" r="D12819">
        <v>8045</v>
      </c>
      <c t="s" s="136" r="E12819">
        <v>16269</v>
      </c>
      <c s="150" r="F12819"/>
    </row>
    <row r="12820">
      <c s="113" r="A12820">
        <v>427001000016</v>
      </c>
      <c t="s" s="136" r="B12820">
        <v>8045</v>
      </c>
      <c t="s" s="136" r="C12820">
        <v>8046</v>
      </c>
      <c t="s" s="136" r="D12820">
        <v>8045</v>
      </c>
      <c t="s" s="136" r="E12820">
        <v>16270</v>
      </c>
      <c s="150" r="F12820"/>
    </row>
    <row r="12821">
      <c s="113" r="A12821">
        <v>527001000118</v>
      </c>
      <c t="s" s="136" r="B12821">
        <v>8045</v>
      </c>
      <c t="s" s="136" r="C12821">
        <v>8046</v>
      </c>
      <c t="s" s="136" r="D12821">
        <v>8045</v>
      </c>
      <c t="s" s="136" r="E12821">
        <v>16271</v>
      </c>
      <c s="150" r="F12821"/>
    </row>
    <row r="12822">
      <c s="113" r="A12822">
        <v>227006000082</v>
      </c>
      <c t="s" s="136" r="B12822">
        <v>8106</v>
      </c>
      <c t="s" s="136" r="C12822">
        <v>8046</v>
      </c>
      <c t="s" s="136" r="D12822">
        <v>8046</v>
      </c>
      <c t="s" s="136" r="E12822">
        <v>16272</v>
      </c>
      <c s="150" r="F12822"/>
    </row>
    <row r="12823">
      <c s="113" r="A12823">
        <v>227006000112</v>
      </c>
      <c t="s" s="136" r="B12823">
        <v>8106</v>
      </c>
      <c t="s" s="136" r="C12823">
        <v>8046</v>
      </c>
      <c t="s" s="136" r="D12823">
        <v>8046</v>
      </c>
      <c t="s" s="136" r="E12823">
        <v>3113</v>
      </c>
      <c s="150" r="F12823"/>
    </row>
    <row r="12824">
      <c s="113" r="A12824">
        <v>227006000007</v>
      </c>
      <c t="s" s="136" r="B12824">
        <v>8106</v>
      </c>
      <c t="s" s="136" r="C12824">
        <v>8046</v>
      </c>
      <c t="s" s="136" r="D12824">
        <v>8046</v>
      </c>
      <c t="s" s="136" r="E12824">
        <v>16273</v>
      </c>
      <c s="150" r="F12824"/>
    </row>
    <row r="12825">
      <c s="113" r="A12825">
        <v>227006000449</v>
      </c>
      <c t="s" s="136" r="B12825">
        <v>8106</v>
      </c>
      <c t="s" s="136" r="C12825">
        <v>8046</v>
      </c>
      <c t="s" s="136" r="D12825">
        <v>8046</v>
      </c>
      <c t="s" s="136" r="E12825">
        <v>16274</v>
      </c>
      <c s="150" r="F12825"/>
    </row>
    <row r="12826">
      <c s="113" r="A12826">
        <v>227006000571</v>
      </c>
      <c t="s" s="136" r="B12826">
        <v>8106</v>
      </c>
      <c t="s" s="136" r="C12826">
        <v>8046</v>
      </c>
      <c t="s" s="136" r="D12826">
        <v>8046</v>
      </c>
      <c t="s" s="136" r="E12826">
        <v>16275</v>
      </c>
      <c s="150" r="F12826"/>
    </row>
    <row r="12827">
      <c s="113" r="A12827">
        <v>227006000635</v>
      </c>
      <c t="s" s="136" r="B12827">
        <v>8106</v>
      </c>
      <c t="s" s="136" r="C12827">
        <v>8046</v>
      </c>
      <c t="s" s="136" r="D12827">
        <v>8046</v>
      </c>
      <c t="s" s="136" r="E12827">
        <v>16276</v>
      </c>
      <c s="150" r="F12827"/>
    </row>
    <row r="12828">
      <c s="113" r="A12828">
        <v>227006000660</v>
      </c>
      <c t="s" s="136" r="B12828">
        <v>8106</v>
      </c>
      <c t="s" s="136" r="C12828">
        <v>8046</v>
      </c>
      <c t="s" s="136" r="D12828">
        <v>8046</v>
      </c>
      <c t="s" s="136" r="E12828">
        <v>16277</v>
      </c>
      <c s="150" r="F12828"/>
    </row>
    <row r="12829">
      <c s="113" r="A12829">
        <v>227006000457</v>
      </c>
      <c t="s" s="136" r="B12829">
        <v>8106</v>
      </c>
      <c t="s" s="136" r="C12829">
        <v>8046</v>
      </c>
      <c t="s" s="136" r="D12829">
        <v>8046</v>
      </c>
      <c t="s" s="136" r="E12829">
        <v>16278</v>
      </c>
      <c s="150" r="F12829"/>
    </row>
    <row r="12830">
      <c s="113" r="A12830">
        <v>227006000511</v>
      </c>
      <c t="s" s="136" r="B12830">
        <v>8106</v>
      </c>
      <c t="s" s="136" r="C12830">
        <v>8046</v>
      </c>
      <c t="s" s="136" r="D12830">
        <v>8046</v>
      </c>
      <c t="s" s="136" r="E12830">
        <v>16279</v>
      </c>
      <c s="150" r="F12830"/>
    </row>
    <row r="12831">
      <c s="113" r="A12831">
        <v>227006000724</v>
      </c>
      <c t="s" s="136" r="B12831">
        <v>8106</v>
      </c>
      <c t="s" s="136" r="C12831">
        <v>8046</v>
      </c>
      <c t="s" s="136" r="D12831">
        <v>8046</v>
      </c>
      <c t="s" s="136" r="E12831">
        <v>16280</v>
      </c>
      <c s="150" r="F12831"/>
    </row>
    <row r="12832">
      <c s="113" r="A12832">
        <v>227025000001</v>
      </c>
      <c t="s" s="136" r="B12832">
        <v>8115</v>
      </c>
      <c t="s" s="136" r="C12832">
        <v>8046</v>
      </c>
      <c t="s" s="136" r="D12832">
        <v>8046</v>
      </c>
      <c t="s" s="136" r="E12832">
        <v>16281</v>
      </c>
      <c s="150" r="F12832"/>
    </row>
    <row r="12833">
      <c s="113" r="A12833">
        <v>227025000002</v>
      </c>
      <c t="s" s="136" r="B12833">
        <v>8115</v>
      </c>
      <c t="s" s="136" r="C12833">
        <v>8046</v>
      </c>
      <c t="s" s="136" r="D12833">
        <v>8046</v>
      </c>
      <c t="s" s="136" r="E12833">
        <v>16282</v>
      </c>
      <c s="150" r="F12833"/>
    </row>
    <row r="12834">
      <c s="113" r="A12834">
        <v>227025000003</v>
      </c>
      <c t="s" s="136" r="B12834">
        <v>8115</v>
      </c>
      <c t="s" s="136" r="C12834">
        <v>8046</v>
      </c>
      <c t="s" s="136" r="D12834">
        <v>8046</v>
      </c>
      <c t="s" s="136" r="E12834">
        <v>16283</v>
      </c>
      <c s="150" r="F12834"/>
    </row>
    <row r="12835">
      <c s="113" r="A12835">
        <v>227025000004</v>
      </c>
      <c t="s" s="136" r="B12835">
        <v>8115</v>
      </c>
      <c t="s" s="136" r="C12835">
        <v>8046</v>
      </c>
      <c t="s" s="136" r="D12835">
        <v>8046</v>
      </c>
      <c t="s" s="136" r="E12835">
        <v>16284</v>
      </c>
      <c s="150" r="F12835"/>
    </row>
    <row r="12836">
      <c s="113" r="A12836">
        <v>227025000042</v>
      </c>
      <c t="s" s="136" r="B12836">
        <v>8115</v>
      </c>
      <c t="s" s="136" r="C12836">
        <v>8046</v>
      </c>
      <c t="s" s="136" r="D12836">
        <v>8046</v>
      </c>
      <c t="s" s="136" r="E12836">
        <v>16285</v>
      </c>
      <c s="150" r="F12836"/>
    </row>
    <row r="12837">
      <c s="113" r="A12837">
        <v>227025000051</v>
      </c>
      <c t="s" s="136" r="B12837">
        <v>8115</v>
      </c>
      <c t="s" s="136" r="C12837">
        <v>8046</v>
      </c>
      <c t="s" s="136" r="D12837">
        <v>8046</v>
      </c>
      <c t="s" s="136" r="E12837">
        <v>16286</v>
      </c>
      <c s="150" r="F12837"/>
    </row>
    <row r="12838">
      <c s="113" r="A12838">
        <v>227025000064</v>
      </c>
      <c t="s" s="136" r="B12838">
        <v>8115</v>
      </c>
      <c t="s" s="136" r="C12838">
        <v>8046</v>
      </c>
      <c t="s" s="136" r="D12838">
        <v>8046</v>
      </c>
      <c t="s" s="136" r="E12838">
        <v>16287</v>
      </c>
      <c s="150" r="F12838"/>
    </row>
    <row r="12839">
      <c s="113" r="A12839">
        <v>227025000068</v>
      </c>
      <c t="s" s="136" r="B12839">
        <v>8115</v>
      </c>
      <c t="s" s="136" r="C12839">
        <v>8046</v>
      </c>
      <c t="s" s="136" r="D12839">
        <v>8046</v>
      </c>
      <c t="s" s="136" r="E12839">
        <v>16288</v>
      </c>
      <c s="150" r="F12839"/>
    </row>
    <row r="12840">
      <c s="113" r="A12840">
        <v>227025000085</v>
      </c>
      <c t="s" s="136" r="B12840">
        <v>8115</v>
      </c>
      <c t="s" s="136" r="C12840">
        <v>8046</v>
      </c>
      <c t="s" s="136" r="D12840">
        <v>8046</v>
      </c>
      <c t="s" s="136" r="E12840">
        <v>16289</v>
      </c>
      <c s="150" r="F12840"/>
    </row>
    <row r="12841">
      <c s="113" r="A12841">
        <v>227025000867</v>
      </c>
      <c t="s" s="136" r="B12841">
        <v>8115</v>
      </c>
      <c t="s" s="136" r="C12841">
        <v>8046</v>
      </c>
      <c t="s" s="136" r="D12841">
        <v>8046</v>
      </c>
      <c t="s" s="136" r="E12841">
        <v>16290</v>
      </c>
      <c s="150" r="F12841"/>
    </row>
    <row r="12842">
      <c s="113" r="A12842">
        <v>227025001031</v>
      </c>
      <c t="s" s="136" r="B12842">
        <v>8115</v>
      </c>
      <c t="s" s="136" r="C12842">
        <v>8046</v>
      </c>
      <c t="s" s="136" r="D12842">
        <v>8046</v>
      </c>
      <c t="s" s="136" r="E12842">
        <v>16291</v>
      </c>
      <c s="150" r="F12842"/>
    </row>
    <row r="12843">
      <c s="113" r="A12843">
        <v>227025001065</v>
      </c>
      <c t="s" s="136" r="B12843">
        <v>8115</v>
      </c>
      <c t="s" s="136" r="C12843">
        <v>8046</v>
      </c>
      <c t="s" s="136" r="D12843">
        <v>8046</v>
      </c>
      <c t="s" s="136" r="E12843">
        <v>16292</v>
      </c>
      <c s="150" r="F12843"/>
    </row>
    <row r="12844">
      <c s="113" r="A12844">
        <v>227025001103</v>
      </c>
      <c t="s" s="136" r="B12844">
        <v>8115</v>
      </c>
      <c t="s" s="136" r="C12844">
        <v>8046</v>
      </c>
      <c t="s" s="136" r="D12844">
        <v>8046</v>
      </c>
      <c t="s" s="136" r="E12844">
        <v>16293</v>
      </c>
      <c s="150" r="F12844"/>
    </row>
    <row r="12845">
      <c s="113" r="A12845">
        <v>227025080259</v>
      </c>
      <c t="s" s="136" r="B12845">
        <v>8115</v>
      </c>
      <c t="s" s="136" r="C12845">
        <v>8046</v>
      </c>
      <c t="s" s="136" r="D12845">
        <v>8046</v>
      </c>
      <c t="s" s="136" r="E12845">
        <v>16294</v>
      </c>
      <c s="150" r="F12845"/>
    </row>
    <row r="12846">
      <c s="113" r="A12846">
        <v>227025080411</v>
      </c>
      <c t="s" s="136" r="B12846">
        <v>8115</v>
      </c>
      <c t="s" s="136" r="C12846">
        <v>8046</v>
      </c>
      <c t="s" s="136" r="D12846">
        <v>8046</v>
      </c>
      <c t="s" s="136" r="E12846">
        <v>16295</v>
      </c>
      <c s="150" r="F12846"/>
    </row>
    <row r="12847">
      <c s="113" r="A12847">
        <v>227025000069</v>
      </c>
      <c t="s" s="136" r="B12847">
        <v>8180</v>
      </c>
      <c t="s" s="136" r="C12847">
        <v>8046</v>
      </c>
      <c t="s" s="136" r="D12847">
        <v>8046</v>
      </c>
      <c t="s" s="136" r="E12847">
        <v>16296</v>
      </c>
      <c s="150" r="F12847"/>
    </row>
    <row r="12848">
      <c s="113" r="A12848">
        <v>227025000221</v>
      </c>
      <c t="s" s="136" r="B12848">
        <v>8180</v>
      </c>
      <c t="s" s="136" r="C12848">
        <v>8046</v>
      </c>
      <c t="s" s="136" r="D12848">
        <v>8046</v>
      </c>
      <c t="s" s="136" r="E12848">
        <v>16297</v>
      </c>
      <c s="150" r="F12848"/>
    </row>
    <row r="12849">
      <c s="113" r="A12849">
        <v>227025000981</v>
      </c>
      <c t="s" s="136" r="B12849">
        <v>8180</v>
      </c>
      <c t="s" s="136" r="C12849">
        <v>8046</v>
      </c>
      <c t="s" s="136" r="D12849">
        <v>8046</v>
      </c>
      <c t="s" s="136" r="E12849">
        <v>16298</v>
      </c>
      <c s="150" r="F12849"/>
    </row>
    <row r="12850">
      <c s="113" r="A12850">
        <v>227025000263</v>
      </c>
      <c t="s" s="136" r="B12850">
        <v>8115</v>
      </c>
      <c t="s" s="136" r="C12850">
        <v>8046</v>
      </c>
      <c t="s" s="136" r="D12850">
        <v>8046</v>
      </c>
      <c t="s" s="136" r="E12850">
        <v>16299</v>
      </c>
      <c s="150" r="F12850"/>
    </row>
    <row r="12851">
      <c s="113" r="A12851">
        <v>227025000280</v>
      </c>
      <c t="s" s="136" r="B12851">
        <v>8115</v>
      </c>
      <c t="s" s="136" r="C12851">
        <v>8046</v>
      </c>
      <c t="s" s="136" r="D12851">
        <v>8046</v>
      </c>
      <c t="s" s="136" r="E12851">
        <v>16300</v>
      </c>
      <c s="150" r="F12851"/>
    </row>
    <row r="12852">
      <c s="113" r="A12852">
        <v>227025000361</v>
      </c>
      <c t="s" s="136" r="B12852">
        <v>8115</v>
      </c>
      <c t="s" s="136" r="C12852">
        <v>8046</v>
      </c>
      <c t="s" s="136" r="D12852">
        <v>8046</v>
      </c>
      <c t="s" s="136" r="E12852">
        <v>16301</v>
      </c>
      <c s="150" r="F12852"/>
    </row>
    <row r="12853">
      <c s="113" r="A12853">
        <v>227025000620</v>
      </c>
      <c t="s" s="136" r="B12853">
        <v>8115</v>
      </c>
      <c t="s" s="136" r="C12853">
        <v>8046</v>
      </c>
      <c t="s" s="136" r="D12853">
        <v>8046</v>
      </c>
      <c t="s" s="136" r="E12853">
        <v>16302</v>
      </c>
      <c s="150" r="F12853"/>
    </row>
    <row r="12854">
      <c s="113" r="A12854">
        <v>227025000638</v>
      </c>
      <c t="s" s="136" r="B12854">
        <v>8115</v>
      </c>
      <c t="s" s="136" r="C12854">
        <v>8046</v>
      </c>
      <c t="s" s="136" r="D12854">
        <v>8046</v>
      </c>
      <c t="s" s="136" r="E12854">
        <v>16303</v>
      </c>
      <c s="150" r="F12854"/>
    </row>
    <row r="12855">
      <c s="113" r="A12855">
        <v>227025000824</v>
      </c>
      <c t="s" s="136" r="B12855">
        <v>8115</v>
      </c>
      <c t="s" s="136" r="C12855">
        <v>8046</v>
      </c>
      <c t="s" s="136" r="D12855">
        <v>8046</v>
      </c>
      <c t="s" s="136" r="E12855">
        <v>16304</v>
      </c>
      <c s="150" r="F12855"/>
    </row>
    <row r="12856">
      <c s="113" r="A12856">
        <v>227025000832</v>
      </c>
      <c t="s" s="136" r="B12856">
        <v>8115</v>
      </c>
      <c t="s" s="136" r="C12856">
        <v>8046</v>
      </c>
      <c t="s" s="136" r="D12856">
        <v>8046</v>
      </c>
      <c t="s" s="136" r="E12856">
        <v>16305</v>
      </c>
      <c s="150" r="F12856"/>
    </row>
    <row r="12857">
      <c s="113" r="A12857">
        <v>227025001227</v>
      </c>
      <c t="s" s="136" r="B12857">
        <v>8115</v>
      </c>
      <c t="s" s="136" r="C12857">
        <v>8046</v>
      </c>
      <c t="s" s="136" r="D12857">
        <v>8046</v>
      </c>
      <c t="s" s="136" r="E12857">
        <v>16306</v>
      </c>
      <c s="150" r="F12857"/>
    </row>
    <row r="12858">
      <c s="113" r="A12858">
        <v>227025001456</v>
      </c>
      <c t="s" s="136" r="B12858">
        <v>8115</v>
      </c>
      <c t="s" s="136" r="C12858">
        <v>8046</v>
      </c>
      <c t="s" s="136" r="D12858">
        <v>8046</v>
      </c>
      <c t="s" s="136" r="E12858">
        <v>16307</v>
      </c>
      <c s="150" r="F12858"/>
    </row>
    <row r="12859">
      <c s="113" r="A12859">
        <v>227025000441</v>
      </c>
      <c t="s" s="136" r="B12859">
        <v>8115</v>
      </c>
      <c t="s" s="136" r="C12859">
        <v>8046</v>
      </c>
      <c t="s" s="136" r="D12859">
        <v>8046</v>
      </c>
      <c t="s" s="136" r="E12859">
        <v>16308</v>
      </c>
      <c s="150" r="F12859"/>
    </row>
    <row r="12860">
      <c s="113" r="A12860">
        <v>227025000662</v>
      </c>
      <c t="s" s="136" r="B12860">
        <v>8115</v>
      </c>
      <c t="s" s="136" r="C12860">
        <v>8046</v>
      </c>
      <c t="s" s="136" r="D12860">
        <v>8046</v>
      </c>
      <c t="s" s="136" r="E12860">
        <v>16309</v>
      </c>
      <c s="150" r="F12860"/>
    </row>
    <row r="12861">
      <c s="113" r="A12861">
        <v>227025001171</v>
      </c>
      <c t="s" s="136" r="B12861">
        <v>8115</v>
      </c>
      <c t="s" s="136" r="C12861">
        <v>8046</v>
      </c>
      <c t="s" s="136" r="D12861">
        <v>8046</v>
      </c>
      <c t="s" s="136" r="E12861">
        <v>16310</v>
      </c>
      <c s="150" r="F12861"/>
    </row>
    <row r="12862">
      <c s="113" r="A12862">
        <v>227025001324</v>
      </c>
      <c t="s" s="136" r="B12862">
        <v>8115</v>
      </c>
      <c t="s" s="136" r="C12862">
        <v>8046</v>
      </c>
      <c t="s" s="136" r="D12862">
        <v>8046</v>
      </c>
      <c t="s" s="136" r="E12862">
        <v>16311</v>
      </c>
      <c s="150" r="F12862"/>
    </row>
    <row r="12863">
      <c s="113" r="A12863">
        <v>227025001448</v>
      </c>
      <c t="s" s="136" r="B12863">
        <v>8115</v>
      </c>
      <c t="s" s="136" r="C12863">
        <v>8046</v>
      </c>
      <c t="s" s="136" r="D12863">
        <v>8046</v>
      </c>
      <c t="s" s="136" r="E12863">
        <v>16312</v>
      </c>
      <c s="150" r="F12863"/>
    </row>
    <row r="12864">
      <c s="113" r="A12864">
        <v>227025001464</v>
      </c>
      <c t="s" s="136" r="B12864">
        <v>8115</v>
      </c>
      <c t="s" s="136" r="C12864">
        <v>8046</v>
      </c>
      <c t="s" s="136" r="D12864">
        <v>8046</v>
      </c>
      <c t="s" s="136" r="E12864">
        <v>8189</v>
      </c>
      <c s="150" r="F12864"/>
    </row>
    <row r="12865">
      <c s="113" r="A12865">
        <v>227025080267</v>
      </c>
      <c t="s" s="136" r="B12865">
        <v>8115</v>
      </c>
      <c t="s" s="136" r="C12865">
        <v>8046</v>
      </c>
      <c t="s" s="136" r="D12865">
        <v>8046</v>
      </c>
      <c t="s" s="136" r="E12865">
        <v>16313</v>
      </c>
      <c s="150" r="F12865"/>
    </row>
    <row r="12866">
      <c s="113" r="A12866">
        <v>227025000005</v>
      </c>
      <c t="s" s="136" r="B12866">
        <v>8115</v>
      </c>
      <c t="s" s="136" r="C12866">
        <v>8046</v>
      </c>
      <c t="s" s="136" r="D12866">
        <v>8046</v>
      </c>
      <c t="s" s="136" r="E12866">
        <v>16314</v>
      </c>
      <c s="150" r="F12866"/>
    </row>
    <row r="12867">
      <c s="113" r="A12867">
        <v>227025000514</v>
      </c>
      <c t="s" s="136" r="B12867">
        <v>8115</v>
      </c>
      <c t="s" s="136" r="C12867">
        <v>8046</v>
      </c>
      <c t="s" s="136" r="D12867">
        <v>8046</v>
      </c>
      <c t="s" s="136" r="E12867">
        <v>16315</v>
      </c>
      <c s="150" r="F12867"/>
    </row>
    <row r="12868">
      <c s="113" r="A12868">
        <v>227025000531</v>
      </c>
      <c t="s" s="136" r="B12868">
        <v>8115</v>
      </c>
      <c t="s" s="136" r="C12868">
        <v>8046</v>
      </c>
      <c t="s" s="136" r="D12868">
        <v>8046</v>
      </c>
      <c t="s" s="136" r="E12868">
        <v>16316</v>
      </c>
      <c s="150" r="F12868"/>
    </row>
    <row r="12869">
      <c s="113" r="A12869">
        <v>227025000588</v>
      </c>
      <c t="s" s="136" r="B12869">
        <v>8115</v>
      </c>
      <c t="s" s="136" r="C12869">
        <v>8046</v>
      </c>
      <c t="s" s="136" r="D12869">
        <v>8046</v>
      </c>
      <c t="s" s="136" r="E12869">
        <v>16317</v>
      </c>
      <c s="150" r="F12869"/>
    </row>
    <row r="12870">
      <c s="113" r="A12870">
        <v>227025001154</v>
      </c>
      <c t="s" s="136" r="B12870">
        <v>8115</v>
      </c>
      <c t="s" s="136" r="C12870">
        <v>8046</v>
      </c>
      <c t="s" s="136" r="D12870">
        <v>8046</v>
      </c>
      <c t="s" s="136" r="E12870">
        <v>16318</v>
      </c>
      <c s="150" r="F12870"/>
    </row>
    <row r="12871">
      <c s="113" r="A12871">
        <v>227025001219</v>
      </c>
      <c t="s" s="136" r="B12871">
        <v>8115</v>
      </c>
      <c t="s" s="136" r="C12871">
        <v>8046</v>
      </c>
      <c t="s" s="136" r="D12871">
        <v>8046</v>
      </c>
      <c t="s" s="136" r="E12871">
        <v>16319</v>
      </c>
      <c s="150" r="F12871"/>
    </row>
    <row r="12872">
      <c s="113" r="A12872">
        <v>527025000127</v>
      </c>
      <c t="s" s="136" r="B12872">
        <v>8115</v>
      </c>
      <c t="s" s="136" r="C12872">
        <v>8046</v>
      </c>
      <c t="s" s="136" r="D12872">
        <v>8046</v>
      </c>
      <c t="s" s="136" r="E12872">
        <v>8070</v>
      </c>
      <c s="150" r="F12872"/>
    </row>
    <row r="12873">
      <c s="113" r="A12873">
        <v>227025000077</v>
      </c>
      <c t="s" s="136" r="B12873">
        <v>8115</v>
      </c>
      <c t="s" s="136" r="C12873">
        <v>8046</v>
      </c>
      <c t="s" s="136" r="D12873">
        <v>8046</v>
      </c>
      <c t="s" s="136" r="E12873">
        <v>16320</v>
      </c>
      <c s="150" r="F12873"/>
    </row>
    <row r="12874">
      <c s="113" r="A12874">
        <v>227025000689</v>
      </c>
      <c t="s" s="136" r="B12874">
        <v>8115</v>
      </c>
      <c t="s" s="136" r="C12874">
        <v>8046</v>
      </c>
      <c t="s" s="136" r="D12874">
        <v>8046</v>
      </c>
      <c t="s" s="136" r="E12874">
        <v>16321</v>
      </c>
      <c s="150" r="F12874"/>
    </row>
    <row r="12875">
      <c s="113" r="A12875">
        <v>227025000930</v>
      </c>
      <c t="s" s="136" r="B12875">
        <v>8115</v>
      </c>
      <c t="s" s="136" r="C12875">
        <v>8046</v>
      </c>
      <c t="s" s="136" r="D12875">
        <v>8046</v>
      </c>
      <c t="s" s="136" r="E12875">
        <v>16322</v>
      </c>
      <c s="150" r="F12875"/>
    </row>
    <row r="12876">
      <c s="113" r="A12876">
        <v>227025001421</v>
      </c>
      <c t="s" s="136" r="B12876">
        <v>8115</v>
      </c>
      <c t="s" s="136" r="C12876">
        <v>8046</v>
      </c>
      <c t="s" s="136" r="D12876">
        <v>8046</v>
      </c>
      <c t="s" s="136" r="E12876">
        <v>16323</v>
      </c>
      <c s="150" r="F12876"/>
    </row>
    <row r="12877">
      <c s="113" r="A12877">
        <v>227025000000</v>
      </c>
      <c t="s" s="136" r="B12877">
        <v>8115</v>
      </c>
      <c t="s" s="136" r="C12877">
        <v>8046</v>
      </c>
      <c t="s" s="136" r="D12877">
        <v>8046</v>
      </c>
      <c t="s" s="136" r="E12877">
        <v>16324</v>
      </c>
      <c s="150" r="F12877"/>
    </row>
    <row r="12878">
      <c s="113" r="A12878">
        <v>227025000522</v>
      </c>
      <c t="s" s="136" r="B12878">
        <v>8115</v>
      </c>
      <c t="s" s="136" r="C12878">
        <v>8046</v>
      </c>
      <c t="s" s="136" r="D12878">
        <v>8046</v>
      </c>
      <c t="s" s="136" r="E12878">
        <v>16325</v>
      </c>
      <c s="150" r="F12878"/>
    </row>
    <row r="12879">
      <c s="113" r="A12879">
        <v>227025000891</v>
      </c>
      <c t="s" s="136" r="B12879">
        <v>8115</v>
      </c>
      <c t="s" s="136" r="C12879">
        <v>8046</v>
      </c>
      <c t="s" s="136" r="D12879">
        <v>8046</v>
      </c>
      <c t="s" s="136" r="E12879">
        <v>16326</v>
      </c>
      <c s="150" r="F12879"/>
    </row>
    <row r="12880">
      <c s="113" r="A12880">
        <v>227025000905</v>
      </c>
      <c t="s" s="136" r="B12880">
        <v>8115</v>
      </c>
      <c t="s" s="136" r="C12880">
        <v>8046</v>
      </c>
      <c t="s" s="136" r="D12880">
        <v>8046</v>
      </c>
      <c t="s" s="136" r="E12880">
        <v>16327</v>
      </c>
      <c s="150" r="F12880"/>
    </row>
    <row r="12881">
      <c s="113" r="A12881">
        <v>227025001022</v>
      </c>
      <c t="s" s="136" r="B12881">
        <v>8115</v>
      </c>
      <c t="s" s="136" r="C12881">
        <v>8046</v>
      </c>
      <c t="s" s="136" r="D12881">
        <v>8046</v>
      </c>
      <c t="s" s="136" r="E12881">
        <v>16328</v>
      </c>
      <c s="150" r="F12881"/>
    </row>
    <row r="12882">
      <c s="113" r="A12882">
        <v>227025001057</v>
      </c>
      <c t="s" s="136" r="B12882">
        <v>8115</v>
      </c>
      <c t="s" s="136" r="C12882">
        <v>8046</v>
      </c>
      <c t="s" s="136" r="D12882">
        <v>8046</v>
      </c>
      <c t="s" s="136" r="E12882">
        <v>16329</v>
      </c>
      <c s="150" r="F12882"/>
    </row>
    <row r="12883">
      <c s="113" r="A12883">
        <v>227025001201</v>
      </c>
      <c t="s" s="136" r="B12883">
        <v>8115</v>
      </c>
      <c t="s" s="136" r="C12883">
        <v>8046</v>
      </c>
      <c t="s" s="136" r="D12883">
        <v>8046</v>
      </c>
      <c t="s" s="136" r="E12883">
        <v>16330</v>
      </c>
      <c s="150" r="F12883"/>
    </row>
    <row r="12884">
      <c s="113" r="A12884">
        <v>227025001235</v>
      </c>
      <c t="s" s="136" r="B12884">
        <v>8115</v>
      </c>
      <c t="s" s="136" r="C12884">
        <v>8046</v>
      </c>
      <c t="s" s="136" r="D12884">
        <v>8046</v>
      </c>
      <c t="s" s="136" r="E12884">
        <v>16331</v>
      </c>
      <c s="150" r="F12884"/>
    </row>
    <row r="12885">
      <c s="113" r="A12885">
        <v>227025001243</v>
      </c>
      <c t="s" s="136" r="B12885">
        <v>8115</v>
      </c>
      <c t="s" s="136" r="C12885">
        <v>8046</v>
      </c>
      <c t="s" s="136" r="D12885">
        <v>8046</v>
      </c>
      <c t="s" s="136" r="E12885">
        <v>16332</v>
      </c>
      <c s="150" r="F12885"/>
    </row>
    <row r="12886">
      <c s="113" r="A12886">
        <v>227025001278</v>
      </c>
      <c t="s" s="136" r="B12886">
        <v>8115</v>
      </c>
      <c t="s" s="136" r="C12886">
        <v>8046</v>
      </c>
      <c t="s" s="136" r="D12886">
        <v>8046</v>
      </c>
      <c t="s" s="136" r="E12886">
        <v>16333</v>
      </c>
      <c s="150" r="F12886"/>
    </row>
    <row r="12887">
      <c s="113" r="A12887">
        <v>227025001308</v>
      </c>
      <c t="s" s="136" r="B12887">
        <v>8115</v>
      </c>
      <c t="s" s="136" r="C12887">
        <v>8046</v>
      </c>
      <c t="s" s="136" r="D12887">
        <v>8046</v>
      </c>
      <c t="s" s="136" r="E12887">
        <v>16334</v>
      </c>
      <c s="150" r="F12887"/>
    </row>
    <row r="12888">
      <c s="113" r="A12888">
        <v>227025001316</v>
      </c>
      <c t="s" s="136" r="B12888">
        <v>8115</v>
      </c>
      <c t="s" s="136" r="C12888">
        <v>8046</v>
      </c>
      <c t="s" s="136" r="D12888">
        <v>8046</v>
      </c>
      <c t="s" s="136" r="E12888">
        <v>16335</v>
      </c>
      <c s="150" r="F12888"/>
    </row>
    <row r="12889">
      <c s="113" r="A12889">
        <v>227025001332</v>
      </c>
      <c t="s" s="136" r="B12889">
        <v>8115</v>
      </c>
      <c t="s" s="136" r="C12889">
        <v>8046</v>
      </c>
      <c t="s" s="136" r="D12889">
        <v>8046</v>
      </c>
      <c t="s" s="136" r="E12889">
        <v>16336</v>
      </c>
      <c s="150" r="F12889"/>
    </row>
    <row r="12890">
      <c s="113" r="A12890">
        <v>277025000841</v>
      </c>
      <c t="s" s="136" r="B12890">
        <v>8115</v>
      </c>
      <c t="s" s="136" r="C12890">
        <v>8046</v>
      </c>
      <c t="s" s="136" r="D12890">
        <v>8046</v>
      </c>
      <c t="s" s="136" r="E12890">
        <v>16337</v>
      </c>
      <c s="150" r="F12890"/>
    </row>
    <row r="12891">
      <c s="113" r="A12891">
        <v>527025000155</v>
      </c>
      <c t="s" s="136" r="B12891">
        <v>8115</v>
      </c>
      <c t="s" s="136" r="C12891">
        <v>8046</v>
      </c>
      <c t="s" s="136" r="D12891">
        <v>8046</v>
      </c>
      <c t="s" s="136" r="E12891">
        <v>16338</v>
      </c>
      <c s="150" r="F12891"/>
    </row>
    <row r="12892">
      <c s="113" r="A12892">
        <v>227025000092</v>
      </c>
      <c t="s" s="136" r="B12892">
        <v>8115</v>
      </c>
      <c t="s" s="136" r="C12892">
        <v>8046</v>
      </c>
      <c t="s" s="136" r="D12892">
        <v>8046</v>
      </c>
      <c t="s" s="136" r="E12892">
        <v>16339</v>
      </c>
      <c s="150" r="F12892"/>
    </row>
    <row r="12893">
      <c s="113" r="A12893">
        <v>227025000166</v>
      </c>
      <c t="s" s="136" r="B12893">
        <v>8115</v>
      </c>
      <c t="s" s="136" r="C12893">
        <v>8046</v>
      </c>
      <c t="s" s="136" r="D12893">
        <v>8046</v>
      </c>
      <c t="s" s="136" r="E12893">
        <v>16340</v>
      </c>
      <c s="150" r="F12893"/>
    </row>
    <row r="12894">
      <c s="113" r="A12894">
        <v>227025000336</v>
      </c>
      <c t="s" s="136" r="B12894">
        <v>8115</v>
      </c>
      <c t="s" s="136" r="C12894">
        <v>8046</v>
      </c>
      <c t="s" s="136" r="D12894">
        <v>8046</v>
      </c>
      <c t="s" s="136" r="E12894">
        <v>16341</v>
      </c>
      <c s="150" r="F12894"/>
    </row>
    <row r="12895">
      <c s="113" r="A12895">
        <v>227025000808</v>
      </c>
      <c t="s" s="136" r="B12895">
        <v>8115</v>
      </c>
      <c t="s" s="136" r="C12895">
        <v>8046</v>
      </c>
      <c t="s" s="136" r="D12895">
        <v>8046</v>
      </c>
      <c t="s" s="136" r="E12895">
        <v>16342</v>
      </c>
      <c s="150" r="F12895"/>
    </row>
    <row r="12896">
      <c s="113" r="A12896">
        <v>227025000948</v>
      </c>
      <c t="s" s="136" r="B12896">
        <v>8115</v>
      </c>
      <c t="s" s="136" r="C12896">
        <v>8046</v>
      </c>
      <c t="s" s="136" r="D12896">
        <v>8046</v>
      </c>
      <c t="s" s="136" r="E12896">
        <v>16343</v>
      </c>
      <c s="150" r="F12896"/>
    </row>
    <row r="12897">
      <c s="113" r="A12897">
        <v>227025000972</v>
      </c>
      <c t="s" s="136" r="B12897">
        <v>8115</v>
      </c>
      <c t="s" s="136" r="C12897">
        <v>8046</v>
      </c>
      <c t="s" s="136" r="D12897">
        <v>8046</v>
      </c>
      <c t="s" s="136" r="E12897">
        <v>16344</v>
      </c>
      <c s="150" r="F12897"/>
    </row>
    <row r="12898">
      <c s="113" r="A12898">
        <v>227025001006</v>
      </c>
      <c t="s" s="136" r="B12898">
        <v>8115</v>
      </c>
      <c t="s" s="136" r="C12898">
        <v>8046</v>
      </c>
      <c t="s" s="136" r="D12898">
        <v>8046</v>
      </c>
      <c t="s" s="136" r="E12898">
        <v>16345</v>
      </c>
      <c s="150" r="F12898"/>
    </row>
    <row r="12899">
      <c s="113" r="A12899">
        <v>227025001014</v>
      </c>
      <c t="s" s="136" r="B12899">
        <v>8115</v>
      </c>
      <c t="s" s="136" r="C12899">
        <v>8046</v>
      </c>
      <c t="s" s="136" r="D12899">
        <v>8046</v>
      </c>
      <c t="s" s="136" r="E12899">
        <v>16346</v>
      </c>
      <c s="150" r="F12899"/>
    </row>
    <row r="12900">
      <c s="113" r="A12900">
        <v>227025001049</v>
      </c>
      <c t="s" s="136" r="B12900">
        <v>8115</v>
      </c>
      <c t="s" s="136" r="C12900">
        <v>8046</v>
      </c>
      <c t="s" s="136" r="D12900">
        <v>8046</v>
      </c>
      <c t="s" s="136" r="E12900">
        <v>16347</v>
      </c>
      <c s="150" r="F12900"/>
    </row>
    <row r="12901">
      <c s="113" r="A12901">
        <v>227025001073</v>
      </c>
      <c t="s" s="136" r="B12901">
        <v>8115</v>
      </c>
      <c t="s" s="136" r="C12901">
        <v>8046</v>
      </c>
      <c t="s" s="136" r="D12901">
        <v>8046</v>
      </c>
      <c t="s" s="136" r="E12901">
        <v>16348</v>
      </c>
      <c s="150" r="F12901"/>
    </row>
    <row r="12902">
      <c s="113" r="A12902">
        <v>223073000143</v>
      </c>
      <c t="s" s="136" r="B12902">
        <v>8118</v>
      </c>
      <c t="s" s="136" r="C12902">
        <v>8046</v>
      </c>
      <c t="s" s="136" r="D12902">
        <v>8046</v>
      </c>
      <c t="s" s="136" r="E12902">
        <v>16349</v>
      </c>
      <c s="150" r="F12902"/>
    </row>
    <row r="12903">
      <c s="113" r="A12903">
        <v>227030001816</v>
      </c>
      <c t="s" s="136" r="B12903">
        <v>8118</v>
      </c>
      <c t="s" s="136" r="C12903">
        <v>8046</v>
      </c>
      <c t="s" s="136" r="D12903">
        <v>8046</v>
      </c>
      <c t="s" s="136" r="E12903">
        <v>16350</v>
      </c>
      <c s="150" r="F12903"/>
    </row>
    <row r="12904">
      <c s="113" r="A12904">
        <v>227073000020</v>
      </c>
      <c t="s" s="136" r="B12904">
        <v>8118</v>
      </c>
      <c t="s" s="136" r="C12904">
        <v>8046</v>
      </c>
      <c t="s" s="136" r="D12904">
        <v>8046</v>
      </c>
      <c t="s" s="136" r="E12904">
        <v>16351</v>
      </c>
      <c s="150" r="F12904"/>
    </row>
    <row r="12905">
      <c s="113" r="A12905">
        <v>227073000079</v>
      </c>
      <c t="s" s="136" r="B12905">
        <v>8118</v>
      </c>
      <c t="s" s="136" r="C12905">
        <v>8046</v>
      </c>
      <c t="s" s="136" r="D12905">
        <v>8046</v>
      </c>
      <c t="s" s="136" r="E12905">
        <v>16352</v>
      </c>
      <c s="150" r="F12905"/>
    </row>
    <row r="12906">
      <c s="113" r="A12906">
        <v>427073001831</v>
      </c>
      <c t="s" s="136" r="B12906">
        <v>8118</v>
      </c>
      <c t="s" s="136" r="C12906">
        <v>8046</v>
      </c>
      <c t="s" s="136" r="D12906">
        <v>8046</v>
      </c>
      <c t="s" s="136" r="E12906">
        <v>16353</v>
      </c>
      <c s="150" r="F12906"/>
    </row>
    <row r="12907">
      <c s="113" r="A12907">
        <v>227073000062</v>
      </c>
      <c t="s" s="136" r="B12907">
        <v>8118</v>
      </c>
      <c t="s" s="136" r="C12907">
        <v>8046</v>
      </c>
      <c t="s" s="136" r="D12907">
        <v>8046</v>
      </c>
      <c t="s" s="136" r="E12907">
        <v>16354</v>
      </c>
      <c s="150" r="F12907"/>
    </row>
    <row r="12908">
      <c s="113" r="A12908">
        <v>227073000178</v>
      </c>
      <c t="s" s="136" r="B12908">
        <v>8118</v>
      </c>
      <c t="s" s="136" r="C12908">
        <v>8046</v>
      </c>
      <c t="s" s="136" r="D12908">
        <v>8046</v>
      </c>
      <c t="s" s="136" r="E12908">
        <v>16355</v>
      </c>
      <c s="150" r="F12908"/>
    </row>
    <row r="12909">
      <c s="113" r="A12909">
        <v>227073000186</v>
      </c>
      <c t="s" s="136" r="B12909">
        <v>8118</v>
      </c>
      <c t="s" s="136" r="C12909">
        <v>8046</v>
      </c>
      <c t="s" s="136" r="D12909">
        <v>8046</v>
      </c>
      <c t="s" s="136" r="E12909">
        <v>16356</v>
      </c>
      <c s="150" r="F12909"/>
    </row>
    <row r="12910">
      <c s="113" r="A12910">
        <v>227073000208</v>
      </c>
      <c t="s" s="136" r="B12910">
        <v>8118</v>
      </c>
      <c t="s" s="136" r="C12910">
        <v>8046</v>
      </c>
      <c t="s" s="136" r="D12910">
        <v>8046</v>
      </c>
      <c t="s" s="136" r="E12910">
        <v>16357</v>
      </c>
      <c s="150" r="F12910"/>
    </row>
    <row r="12911">
      <c s="113" r="A12911">
        <v>227073000402</v>
      </c>
      <c t="s" s="136" r="B12911">
        <v>8118</v>
      </c>
      <c t="s" s="136" r="C12911">
        <v>8046</v>
      </c>
      <c t="s" s="136" r="D12911">
        <v>8046</v>
      </c>
      <c t="s" s="136" r="E12911">
        <v>16358</v>
      </c>
      <c s="150" r="F12911"/>
    </row>
    <row r="12912">
      <c s="113" r="A12912">
        <v>227073000038</v>
      </c>
      <c t="s" s="136" r="B12912">
        <v>8118</v>
      </c>
      <c t="s" s="136" r="C12912">
        <v>8046</v>
      </c>
      <c t="s" s="136" r="D12912">
        <v>8046</v>
      </c>
      <c t="s" s="136" r="E12912">
        <v>16359</v>
      </c>
      <c s="150" r="F12912"/>
    </row>
    <row r="12913">
      <c s="113" r="A12913">
        <v>227073000194</v>
      </c>
      <c t="s" s="136" r="B12913">
        <v>8118</v>
      </c>
      <c t="s" s="136" r="C12913">
        <v>8046</v>
      </c>
      <c t="s" s="136" r="D12913">
        <v>8046</v>
      </c>
      <c t="s" s="136" r="E12913">
        <v>16360</v>
      </c>
      <c s="150" r="F12913"/>
    </row>
    <row r="12914">
      <c s="113" r="A12914">
        <v>527073000023</v>
      </c>
      <c t="s" s="136" r="B12914">
        <v>8118</v>
      </c>
      <c t="s" s="136" r="C12914">
        <v>8046</v>
      </c>
      <c t="s" s="136" r="D12914">
        <v>8046</v>
      </c>
      <c t="s" s="136" r="E12914">
        <v>16361</v>
      </c>
      <c s="150" r="F12914"/>
    </row>
    <row r="12915">
      <c s="113" r="A12915">
        <v>227073000071</v>
      </c>
      <c t="s" s="136" r="B12915">
        <v>8118</v>
      </c>
      <c t="s" s="136" r="C12915">
        <v>8046</v>
      </c>
      <c t="s" s="136" r="D12915">
        <v>8046</v>
      </c>
      <c t="s" s="136" r="E12915">
        <v>16362</v>
      </c>
      <c s="150" r="F12915"/>
    </row>
    <row r="12916">
      <c s="113" r="A12916">
        <v>227073000101</v>
      </c>
      <c t="s" s="136" r="B12916">
        <v>8118</v>
      </c>
      <c t="s" s="136" r="C12916">
        <v>8046</v>
      </c>
      <c t="s" s="136" r="D12916">
        <v>8046</v>
      </c>
      <c t="s" s="136" r="E12916">
        <v>16363</v>
      </c>
      <c s="150" r="F12916"/>
    </row>
    <row r="12917">
      <c s="113" r="A12917">
        <v>227073000160</v>
      </c>
      <c t="s" s="136" r="B12917">
        <v>8118</v>
      </c>
      <c t="s" s="136" r="C12917">
        <v>8046</v>
      </c>
      <c t="s" s="136" r="D12917">
        <v>8046</v>
      </c>
      <c t="s" s="136" r="E12917">
        <v>16364</v>
      </c>
      <c s="150" r="F12917"/>
    </row>
    <row r="12918">
      <c s="113" r="A12918">
        <v>227073001794</v>
      </c>
      <c t="s" s="136" r="B12918">
        <v>8118</v>
      </c>
      <c t="s" s="136" r="C12918">
        <v>8046</v>
      </c>
      <c t="s" s="136" r="D12918">
        <v>8046</v>
      </c>
      <c t="s" s="136" r="E12918">
        <v>16365</v>
      </c>
      <c s="150" r="F12918"/>
    </row>
    <row r="12919">
      <c s="113" r="A12919">
        <v>227073001859</v>
      </c>
      <c t="s" s="136" r="B12919">
        <v>8118</v>
      </c>
      <c t="s" s="136" r="C12919">
        <v>8046</v>
      </c>
      <c t="s" s="136" r="D12919">
        <v>8046</v>
      </c>
      <c t="s" s="136" r="E12919">
        <v>16366</v>
      </c>
      <c s="150" r="F12919"/>
    </row>
    <row r="12920">
      <c s="113" r="A12920">
        <v>227073001867</v>
      </c>
      <c t="s" s="136" r="B12920">
        <v>8118</v>
      </c>
      <c t="s" s="136" r="C12920">
        <v>8046</v>
      </c>
      <c t="s" s="136" r="D12920">
        <v>8046</v>
      </c>
      <c t="s" s="136" r="E12920">
        <v>16367</v>
      </c>
      <c s="150" r="F12920"/>
    </row>
    <row r="12921">
      <c s="113" r="A12921">
        <v>227073001859</v>
      </c>
      <c t="s" s="136" r="B12921">
        <v>8118</v>
      </c>
      <c t="s" s="136" r="C12921">
        <v>8046</v>
      </c>
      <c t="s" s="136" r="D12921">
        <v>8046</v>
      </c>
      <c t="s" s="136" r="E12921">
        <v>16366</v>
      </c>
      <c s="150" r="F12921"/>
    </row>
    <row r="12922">
      <c s="113" r="A12922">
        <v>227073000101</v>
      </c>
      <c t="s" s="136" r="B12922">
        <v>8118</v>
      </c>
      <c t="s" s="136" r="C12922">
        <v>8046</v>
      </c>
      <c t="s" s="136" r="D12922">
        <v>8046</v>
      </c>
      <c t="s" s="136" r="E12922">
        <v>16363</v>
      </c>
      <c s="150" r="F12922"/>
    </row>
    <row r="12923">
      <c s="113" r="A12923">
        <v>227073000071</v>
      </c>
      <c t="s" s="136" r="B12923">
        <v>8118</v>
      </c>
      <c t="s" s="136" r="C12923">
        <v>8046</v>
      </c>
      <c t="s" s="136" r="D12923">
        <v>8046</v>
      </c>
      <c t="s" s="136" r="E12923">
        <v>16362</v>
      </c>
      <c s="150" r="F12923"/>
    </row>
    <row r="12924">
      <c s="113" r="A12924">
        <v>227073001794</v>
      </c>
      <c t="s" s="136" r="B12924">
        <v>8118</v>
      </c>
      <c t="s" s="136" r="C12924">
        <v>8046</v>
      </c>
      <c t="s" s="136" r="D12924">
        <v>8046</v>
      </c>
      <c t="s" s="136" r="E12924">
        <v>16365</v>
      </c>
      <c s="150" r="F12924"/>
    </row>
    <row r="12925">
      <c s="113" r="A12925">
        <v>227073001867</v>
      </c>
      <c t="s" s="136" r="B12925">
        <v>8118</v>
      </c>
      <c t="s" s="136" r="C12925">
        <v>8046</v>
      </c>
      <c t="s" s="136" r="D12925">
        <v>8046</v>
      </c>
      <c t="s" s="136" r="E12925">
        <v>16367</v>
      </c>
      <c s="150" r="F12925"/>
    </row>
    <row r="12926">
      <c s="113" r="A12926">
        <v>227073000160</v>
      </c>
      <c t="s" s="136" r="B12926">
        <v>8118</v>
      </c>
      <c t="s" s="136" r="C12926">
        <v>8046</v>
      </c>
      <c t="s" s="136" r="D12926">
        <v>8046</v>
      </c>
      <c t="s" s="136" r="E12926">
        <v>16364</v>
      </c>
      <c s="150" r="F12926"/>
    </row>
    <row r="12927">
      <c s="113" r="A12927">
        <v>227073000135</v>
      </c>
      <c t="s" s="136" r="B12927">
        <v>8118</v>
      </c>
      <c t="s" s="136" r="C12927">
        <v>8046</v>
      </c>
      <c t="s" s="136" r="D12927">
        <v>8046</v>
      </c>
      <c t="s" s="136" r="E12927">
        <v>16368</v>
      </c>
      <c s="150" r="F12927"/>
    </row>
    <row r="12928">
      <c s="113" r="A12928">
        <v>227073000321</v>
      </c>
      <c t="s" s="136" r="B12928">
        <v>8118</v>
      </c>
      <c t="s" s="136" r="C12928">
        <v>8046</v>
      </c>
      <c t="s" s="136" r="D12928">
        <v>8046</v>
      </c>
      <c t="s" s="136" r="E12928">
        <v>16369</v>
      </c>
      <c s="150" r="F12928"/>
    </row>
    <row r="12929">
      <c s="113" r="A12929">
        <v>227073000356</v>
      </c>
      <c t="s" s="136" r="B12929">
        <v>8118</v>
      </c>
      <c t="s" s="136" r="C12929">
        <v>8046</v>
      </c>
      <c t="s" s="136" r="D12929">
        <v>8046</v>
      </c>
      <c t="s" s="136" r="E12929">
        <v>16370</v>
      </c>
      <c s="150" r="F12929"/>
    </row>
    <row r="12930">
      <c s="113" r="A12930">
        <v>227073000119</v>
      </c>
      <c t="s" s="136" r="B12930">
        <v>8118</v>
      </c>
      <c t="s" s="136" r="C12930">
        <v>8046</v>
      </c>
      <c t="s" s="136" r="D12930">
        <v>8046</v>
      </c>
      <c t="s" s="136" r="E12930">
        <v>16371</v>
      </c>
      <c s="150" r="F12930"/>
    </row>
    <row r="12931">
      <c s="113" r="A12931">
        <v>227073000127</v>
      </c>
      <c t="s" s="136" r="B12931">
        <v>8118</v>
      </c>
      <c t="s" s="136" r="C12931">
        <v>8046</v>
      </c>
      <c t="s" s="136" r="D12931">
        <v>8046</v>
      </c>
      <c t="s" s="136" r="E12931">
        <v>16372</v>
      </c>
      <c s="150" r="F12931"/>
    </row>
    <row r="12932">
      <c s="113" r="A12932">
        <v>227073000224</v>
      </c>
      <c t="s" s="136" r="B12932">
        <v>8118</v>
      </c>
      <c t="s" s="136" r="C12932">
        <v>8046</v>
      </c>
      <c t="s" s="136" r="D12932">
        <v>8046</v>
      </c>
      <c t="s" s="136" r="E12932">
        <v>16373</v>
      </c>
      <c s="150" r="F12932"/>
    </row>
    <row r="12933">
      <c s="113" r="A12933">
        <v>227073001046</v>
      </c>
      <c t="s" s="136" r="B12933">
        <v>8118</v>
      </c>
      <c t="s" s="136" r="C12933">
        <v>8046</v>
      </c>
      <c t="s" s="136" r="D12933">
        <v>8046</v>
      </c>
      <c t="s" s="136" r="E12933">
        <v>16374</v>
      </c>
      <c s="150" r="F12933"/>
    </row>
    <row r="12934">
      <c s="113" r="A12934">
        <v>227073000224</v>
      </c>
      <c t="s" s="136" r="B12934">
        <v>8118</v>
      </c>
      <c t="s" s="136" r="C12934">
        <v>8046</v>
      </c>
      <c t="s" s="136" r="D12934">
        <v>8046</v>
      </c>
      <c t="s" s="136" r="E12934">
        <v>16373</v>
      </c>
      <c s="150" r="F12934"/>
    </row>
    <row r="12935">
      <c s="113" r="A12935">
        <v>227073000127</v>
      </c>
      <c t="s" s="136" r="B12935">
        <v>8118</v>
      </c>
      <c t="s" s="136" r="C12935">
        <v>8046</v>
      </c>
      <c t="s" s="136" r="D12935">
        <v>8046</v>
      </c>
      <c t="s" s="136" r="E12935">
        <v>16372</v>
      </c>
      <c s="150" r="F12935"/>
    </row>
    <row r="12936">
      <c s="113" r="A12936">
        <v>227073000119</v>
      </c>
      <c t="s" s="136" r="B12936">
        <v>8118</v>
      </c>
      <c t="s" s="136" r="C12936">
        <v>8046</v>
      </c>
      <c t="s" s="136" r="D12936">
        <v>8046</v>
      </c>
      <c t="s" s="136" r="E12936">
        <v>16371</v>
      </c>
      <c s="150" r="F12936"/>
    </row>
    <row r="12937">
      <c s="113" r="A12937">
        <v>227073001046</v>
      </c>
      <c t="s" s="136" r="B12937">
        <v>8118</v>
      </c>
      <c t="s" s="136" r="C12937">
        <v>8046</v>
      </c>
      <c t="s" s="136" r="D12937">
        <v>8046</v>
      </c>
      <c t="s" s="136" r="E12937">
        <v>16374</v>
      </c>
      <c s="150" r="F12937"/>
    </row>
    <row r="12938">
      <c s="113" r="A12938">
        <v>227075000043</v>
      </c>
      <c t="s" s="136" r="B12938">
        <v>8123</v>
      </c>
      <c t="s" s="136" r="C12938">
        <v>8046</v>
      </c>
      <c t="s" s="136" r="D12938">
        <v>8046</v>
      </c>
      <c t="s" s="136" r="E12938">
        <v>16375</v>
      </c>
      <c s="150" r="F12938"/>
    </row>
    <row r="12939">
      <c s="113" r="A12939">
        <v>227075000060</v>
      </c>
      <c t="s" s="136" r="B12939">
        <v>8123</v>
      </c>
      <c t="s" s="136" r="C12939">
        <v>8046</v>
      </c>
      <c t="s" s="136" r="D12939">
        <v>8046</v>
      </c>
      <c t="s" s="136" r="E12939">
        <v>16376</v>
      </c>
      <c s="150" r="F12939"/>
    </row>
    <row r="12940">
      <c s="113" r="A12940">
        <v>227075000141</v>
      </c>
      <c t="s" s="136" r="B12940">
        <v>8123</v>
      </c>
      <c t="s" s="136" r="C12940">
        <v>8046</v>
      </c>
      <c t="s" s="136" r="D12940">
        <v>8046</v>
      </c>
      <c t="s" s="136" r="E12940">
        <v>16377</v>
      </c>
      <c s="150" r="F12940"/>
    </row>
    <row r="12941">
      <c s="113" r="A12941">
        <v>227075000216</v>
      </c>
      <c t="s" s="136" r="B12941">
        <v>8123</v>
      </c>
      <c t="s" s="136" r="C12941">
        <v>8046</v>
      </c>
      <c t="s" s="136" r="D12941">
        <v>8046</v>
      </c>
      <c t="s" s="136" r="E12941">
        <v>16378</v>
      </c>
      <c s="150" r="F12941"/>
    </row>
    <row r="12942">
      <c s="113" r="A12942">
        <v>127075000561</v>
      </c>
      <c t="s" s="136" r="B12942">
        <v>8123</v>
      </c>
      <c t="s" s="136" r="C12942">
        <v>8046</v>
      </c>
      <c t="s" s="136" r="D12942">
        <v>8046</v>
      </c>
      <c t="s" s="136" r="E12942">
        <v>16379</v>
      </c>
      <c s="150" r="F12942"/>
    </row>
    <row r="12943">
      <c s="113" r="A12943">
        <v>227075000299</v>
      </c>
      <c t="s" s="136" r="B12943">
        <v>8123</v>
      </c>
      <c t="s" s="136" r="C12943">
        <v>8046</v>
      </c>
      <c t="s" s="136" r="D12943">
        <v>8046</v>
      </c>
      <c t="s" s="136" r="E12943">
        <v>16380</v>
      </c>
      <c s="150" r="F12943"/>
    </row>
    <row r="12944">
      <c s="113" r="A12944">
        <v>227075000302</v>
      </c>
      <c t="s" s="136" r="B12944">
        <v>8123</v>
      </c>
      <c t="s" s="136" r="C12944">
        <v>8046</v>
      </c>
      <c t="s" s="136" r="D12944">
        <v>8046</v>
      </c>
      <c t="s" s="136" r="E12944">
        <v>16381</v>
      </c>
      <c s="150" r="F12944"/>
    </row>
    <row r="12945">
      <c s="113" r="A12945">
        <v>227075000540</v>
      </c>
      <c t="s" s="136" r="B12945">
        <v>8123</v>
      </c>
      <c t="s" s="136" r="C12945">
        <v>8046</v>
      </c>
      <c t="s" s="136" r="D12945">
        <v>8046</v>
      </c>
      <c t="s" s="136" r="E12945">
        <v>16382</v>
      </c>
      <c s="150" r="F12945"/>
    </row>
    <row r="12946">
      <c s="113" r="A12946">
        <v>527075000029</v>
      </c>
      <c t="s" s="136" r="B12946">
        <v>8123</v>
      </c>
      <c t="s" s="136" r="C12946">
        <v>8046</v>
      </c>
      <c t="s" s="136" r="D12946">
        <v>8046</v>
      </c>
      <c t="s" s="136" r="E12946">
        <v>16383</v>
      </c>
      <c s="150" r="F12946"/>
    </row>
    <row r="12947">
      <c s="113" r="A12947">
        <v>227077000113</v>
      </c>
      <c t="s" s="136" r="B12947">
        <v>8130</v>
      </c>
      <c t="s" s="136" r="C12947">
        <v>8046</v>
      </c>
      <c t="s" s="136" r="D12947">
        <v>8046</v>
      </c>
      <c t="s" s="136" r="E12947">
        <v>8189</v>
      </c>
      <c s="150" r="F12947"/>
    </row>
    <row r="12948">
      <c s="113" r="A12948">
        <v>227077000130</v>
      </c>
      <c t="s" s="136" r="B12948">
        <v>8130</v>
      </c>
      <c t="s" s="136" r="C12948">
        <v>8046</v>
      </c>
      <c t="s" s="136" r="D12948">
        <v>8046</v>
      </c>
      <c t="s" s="136" r="E12948">
        <v>3133</v>
      </c>
      <c s="150" r="F12948"/>
    </row>
    <row r="12949">
      <c s="113" r="A12949">
        <v>227077001961</v>
      </c>
      <c t="s" s="136" r="B12949">
        <v>8130</v>
      </c>
      <c t="s" s="136" r="C12949">
        <v>8046</v>
      </c>
      <c t="s" s="136" r="D12949">
        <v>8046</v>
      </c>
      <c t="s" s="136" r="E12949">
        <v>16384</v>
      </c>
      <c s="150" r="F12949"/>
    </row>
    <row r="12950">
      <c s="113" r="A12950">
        <v>227077000245</v>
      </c>
      <c t="s" s="136" r="B12950">
        <v>8130</v>
      </c>
      <c t="s" s="136" r="C12950">
        <v>8046</v>
      </c>
      <c t="s" s="136" r="D12950">
        <v>8046</v>
      </c>
      <c t="s" s="136" r="E12950">
        <v>1987</v>
      </c>
      <c s="150" r="F12950"/>
    </row>
    <row r="12951">
      <c s="113" r="A12951">
        <v>227077000563</v>
      </c>
      <c t="s" s="136" r="B12951">
        <v>8130</v>
      </c>
      <c t="s" s="136" r="C12951">
        <v>8046</v>
      </c>
      <c t="s" s="136" r="D12951">
        <v>8046</v>
      </c>
      <c t="s" s="136" r="E12951">
        <v>16385</v>
      </c>
      <c s="150" r="F12951"/>
    </row>
    <row r="12952">
      <c s="113" r="A12952">
        <v>227077000571</v>
      </c>
      <c t="s" s="136" r="B12952">
        <v>8130</v>
      </c>
      <c t="s" s="136" r="C12952">
        <v>8046</v>
      </c>
      <c t="s" s="136" r="D12952">
        <v>8046</v>
      </c>
      <c t="s" s="136" r="E12952">
        <v>16386</v>
      </c>
      <c s="150" r="F12952"/>
    </row>
    <row r="12953">
      <c s="113" r="A12953">
        <v>227077000976</v>
      </c>
      <c t="s" s="136" r="B12953">
        <v>8130</v>
      </c>
      <c t="s" s="136" r="C12953">
        <v>8046</v>
      </c>
      <c t="s" s="136" r="D12953">
        <v>8046</v>
      </c>
      <c t="s" s="136" r="E12953">
        <v>16340</v>
      </c>
      <c s="150" r="F12953"/>
    </row>
    <row r="12954">
      <c s="113" r="A12954">
        <v>227077001565</v>
      </c>
      <c t="s" s="136" r="B12954">
        <v>8130</v>
      </c>
      <c t="s" s="136" r="C12954">
        <v>8046</v>
      </c>
      <c t="s" s="136" r="D12954">
        <v>8046</v>
      </c>
      <c t="s" s="136" r="E12954">
        <v>16387</v>
      </c>
      <c s="150" r="F12954"/>
    </row>
    <row r="12955">
      <c s="113" r="A12955">
        <v>227077000334</v>
      </c>
      <c t="s" s="136" r="B12955">
        <v>8130</v>
      </c>
      <c t="s" s="136" r="C12955">
        <v>8046</v>
      </c>
      <c t="s" s="136" r="D12955">
        <v>8046</v>
      </c>
      <c t="s" s="136" r="E12955">
        <v>16388</v>
      </c>
      <c s="150" r="F12955"/>
    </row>
    <row r="12956">
      <c s="113" r="A12956">
        <v>227077000482</v>
      </c>
      <c t="s" s="136" r="B12956">
        <v>8130</v>
      </c>
      <c t="s" s="136" r="C12956">
        <v>8046</v>
      </c>
      <c t="s" s="136" r="D12956">
        <v>8046</v>
      </c>
      <c t="s" s="136" r="E12956">
        <v>16389</v>
      </c>
      <c s="150" r="F12956"/>
    </row>
    <row r="12957">
      <c s="113" r="A12957">
        <v>227077000920</v>
      </c>
      <c t="s" s="136" r="B12957">
        <v>8130</v>
      </c>
      <c t="s" s="136" r="C12957">
        <v>8046</v>
      </c>
      <c t="s" s="136" r="D12957">
        <v>8046</v>
      </c>
      <c t="s" s="136" r="E12957">
        <v>16390</v>
      </c>
      <c s="150" r="F12957"/>
    </row>
    <row r="12958">
      <c s="113" r="A12958">
        <v>227077001292</v>
      </c>
      <c t="s" s="136" r="B12958">
        <v>8130</v>
      </c>
      <c t="s" s="136" r="C12958">
        <v>8046</v>
      </c>
      <c t="s" s="136" r="D12958">
        <v>8046</v>
      </c>
      <c t="s" s="136" r="E12958">
        <v>16391</v>
      </c>
      <c s="150" r="F12958"/>
    </row>
    <row r="12959">
      <c s="113" r="A12959">
        <v>227025000328</v>
      </c>
      <c t="s" s="136" r="B12959">
        <v>8180</v>
      </c>
      <c t="s" s="136" r="C12959">
        <v>8046</v>
      </c>
      <c t="s" s="136" r="D12959">
        <v>8046</v>
      </c>
      <c t="s" s="136" r="E12959">
        <v>16392</v>
      </c>
      <c s="150" r="F12959"/>
    </row>
    <row r="12960">
      <c s="113" r="A12960">
        <v>227077000369</v>
      </c>
      <c t="s" s="136" r="B12960">
        <v>8180</v>
      </c>
      <c t="s" s="136" r="C12960">
        <v>8046</v>
      </c>
      <c t="s" s="136" r="D12960">
        <v>8046</v>
      </c>
      <c t="s" s="136" r="E12960">
        <v>16393</v>
      </c>
      <c s="150" r="F12960"/>
    </row>
    <row r="12961">
      <c s="113" r="A12961">
        <v>227077001471</v>
      </c>
      <c t="s" s="136" r="B12961">
        <v>8180</v>
      </c>
      <c t="s" s="136" r="C12961">
        <v>8046</v>
      </c>
      <c t="s" s="136" r="D12961">
        <v>8046</v>
      </c>
      <c t="s" s="136" r="E12961">
        <v>16394</v>
      </c>
      <c s="150" r="F12961"/>
    </row>
    <row r="12962">
      <c s="113" r="A12962">
        <v>227077001527</v>
      </c>
      <c t="s" s="136" r="B12962">
        <v>8180</v>
      </c>
      <c t="s" s="136" r="C12962">
        <v>8046</v>
      </c>
      <c t="s" s="136" r="D12962">
        <v>8046</v>
      </c>
      <c t="s" s="136" r="E12962">
        <v>16395</v>
      </c>
      <c s="150" r="F12962"/>
    </row>
    <row r="12963">
      <c s="113" r="A12963">
        <v>227077001608</v>
      </c>
      <c t="s" s="136" r="B12963">
        <v>8180</v>
      </c>
      <c t="s" s="136" r="C12963">
        <v>8046</v>
      </c>
      <c t="s" s="136" r="D12963">
        <v>8046</v>
      </c>
      <c t="s" s="136" r="E12963">
        <v>16396</v>
      </c>
      <c s="150" r="F12963"/>
    </row>
    <row r="12964">
      <c s="113" r="A12964">
        <v>227077001632</v>
      </c>
      <c t="s" s="136" r="B12964">
        <v>8180</v>
      </c>
      <c t="s" s="136" r="C12964">
        <v>8046</v>
      </c>
      <c t="s" s="136" r="D12964">
        <v>8046</v>
      </c>
      <c t="s" s="136" r="E12964">
        <v>16397</v>
      </c>
      <c s="150" r="F12964"/>
    </row>
    <row r="12965">
      <c s="113" r="A12965">
        <v>227077001730</v>
      </c>
      <c t="s" s="136" r="B12965">
        <v>8180</v>
      </c>
      <c t="s" s="136" r="C12965">
        <v>8046</v>
      </c>
      <c t="s" s="136" r="D12965">
        <v>8046</v>
      </c>
      <c t="s" s="136" r="E12965">
        <v>16398</v>
      </c>
      <c s="150" r="F12965"/>
    </row>
    <row r="12966">
      <c s="113" r="A12966">
        <v>227077001748</v>
      </c>
      <c t="s" s="136" r="B12966">
        <v>8180</v>
      </c>
      <c t="s" s="136" r="C12966">
        <v>8046</v>
      </c>
      <c t="s" s="136" r="D12966">
        <v>8046</v>
      </c>
      <c t="s" s="136" r="E12966">
        <v>8189</v>
      </c>
      <c s="150" r="F12966"/>
    </row>
    <row r="12967">
      <c s="113" r="A12967">
        <v>227077001978</v>
      </c>
      <c t="s" s="136" r="B12967">
        <v>8180</v>
      </c>
      <c t="s" s="136" r="C12967">
        <v>8046</v>
      </c>
      <c t="s" s="136" r="D12967">
        <v>8046</v>
      </c>
      <c t="s" s="136" r="E12967">
        <v>16399</v>
      </c>
      <c s="150" r="F12967"/>
    </row>
    <row r="12968">
      <c s="113" r="A12968">
        <v>227077001985</v>
      </c>
      <c t="s" s="136" r="B12968">
        <v>8180</v>
      </c>
      <c t="s" s="136" r="C12968">
        <v>8046</v>
      </c>
      <c t="s" s="136" r="D12968">
        <v>8046</v>
      </c>
      <c t="s" s="136" r="E12968">
        <v>16400</v>
      </c>
      <c s="150" r="F12968"/>
    </row>
    <row r="12969">
      <c s="113" r="A12969">
        <v>227077002019</v>
      </c>
      <c t="s" s="136" r="B12969">
        <v>8180</v>
      </c>
      <c t="s" s="136" r="C12969">
        <v>8046</v>
      </c>
      <c t="s" s="136" r="D12969">
        <v>8046</v>
      </c>
      <c t="s" s="136" r="E12969">
        <v>16401</v>
      </c>
      <c s="150" r="F12969"/>
    </row>
    <row r="12970">
      <c s="113" r="A12970">
        <v>227077000016</v>
      </c>
      <c t="s" s="136" r="B12970">
        <v>8130</v>
      </c>
      <c t="s" s="136" r="C12970">
        <v>8046</v>
      </c>
      <c t="s" s="136" r="D12970">
        <v>8046</v>
      </c>
      <c t="s" s="136" r="E12970">
        <v>16402</v>
      </c>
      <c s="150" r="F12970"/>
    </row>
    <row r="12971">
      <c s="113" r="A12971">
        <v>227077000075</v>
      </c>
      <c t="s" s="136" r="B12971">
        <v>8130</v>
      </c>
      <c t="s" s="136" r="C12971">
        <v>8046</v>
      </c>
      <c t="s" s="136" r="D12971">
        <v>8046</v>
      </c>
      <c t="s" s="136" r="E12971">
        <v>16403</v>
      </c>
      <c s="150" r="F12971"/>
    </row>
    <row r="12972">
      <c s="113" r="A12972">
        <v>227077000849</v>
      </c>
      <c t="s" s="136" r="B12972">
        <v>8130</v>
      </c>
      <c t="s" s="136" r="C12972">
        <v>8046</v>
      </c>
      <c t="s" s="136" r="D12972">
        <v>8046</v>
      </c>
      <c t="s" s="136" r="E12972">
        <v>16395</v>
      </c>
      <c s="150" r="F12972"/>
    </row>
    <row r="12973">
      <c s="113" r="A12973">
        <v>227077001144</v>
      </c>
      <c t="s" s="136" r="B12973">
        <v>8130</v>
      </c>
      <c t="s" s="136" r="C12973">
        <v>8046</v>
      </c>
      <c t="s" s="136" r="D12973">
        <v>8046</v>
      </c>
      <c t="s" s="136" r="E12973">
        <v>16404</v>
      </c>
      <c s="150" r="F12973"/>
    </row>
    <row r="12974">
      <c s="113" r="A12974">
        <v>227077001373</v>
      </c>
      <c t="s" s="136" r="B12974">
        <v>8130</v>
      </c>
      <c t="s" s="136" r="C12974">
        <v>8046</v>
      </c>
      <c t="s" s="136" r="D12974">
        <v>8046</v>
      </c>
      <c t="s" s="136" r="E12974">
        <v>16405</v>
      </c>
      <c s="150" r="F12974"/>
    </row>
    <row r="12975">
      <c s="113" r="A12975">
        <v>427077000767</v>
      </c>
      <c t="s" s="136" r="B12975">
        <v>8130</v>
      </c>
      <c t="s" s="136" r="C12975">
        <v>8046</v>
      </c>
      <c t="s" s="136" r="D12975">
        <v>8046</v>
      </c>
      <c t="s" s="136" r="E12975">
        <v>16406</v>
      </c>
      <c s="150" r="F12975"/>
    </row>
    <row r="12976">
      <c s="113" r="A12976">
        <v>227077000121</v>
      </c>
      <c t="s" s="136" r="B12976">
        <v>8130</v>
      </c>
      <c t="s" s="136" r="C12976">
        <v>8046</v>
      </c>
      <c t="s" s="136" r="D12976">
        <v>8046</v>
      </c>
      <c t="s" s="136" r="E12976">
        <v>16407</v>
      </c>
      <c s="150" r="F12976"/>
    </row>
    <row r="12977">
      <c s="113" r="A12977">
        <v>227077000458</v>
      </c>
      <c t="s" s="136" r="B12977">
        <v>8130</v>
      </c>
      <c t="s" s="136" r="C12977">
        <v>8046</v>
      </c>
      <c t="s" s="136" r="D12977">
        <v>8046</v>
      </c>
      <c t="s" s="136" r="E12977">
        <v>16408</v>
      </c>
      <c s="150" r="F12977"/>
    </row>
    <row r="12978">
      <c s="113" r="A12978">
        <v>227077000997</v>
      </c>
      <c t="s" s="136" r="B12978">
        <v>8130</v>
      </c>
      <c t="s" s="136" r="C12978">
        <v>8046</v>
      </c>
      <c t="s" s="136" r="D12978">
        <v>8046</v>
      </c>
      <c t="s" s="136" r="E12978">
        <v>16409</v>
      </c>
      <c s="150" r="F12978"/>
    </row>
    <row r="12979">
      <c s="113" r="A12979">
        <v>227077001297</v>
      </c>
      <c t="s" s="136" r="B12979">
        <v>8130</v>
      </c>
      <c t="s" s="136" r="C12979">
        <v>8046</v>
      </c>
      <c t="s" s="136" r="D12979">
        <v>8046</v>
      </c>
      <c t="s" s="136" r="E12979">
        <v>16410</v>
      </c>
      <c s="150" r="F12979"/>
    </row>
    <row r="12980">
      <c s="113" r="A12980">
        <v>227077001349</v>
      </c>
      <c t="s" s="136" r="B12980">
        <v>8130</v>
      </c>
      <c t="s" s="136" r="C12980">
        <v>8046</v>
      </c>
      <c t="s" s="136" r="D12980">
        <v>8046</v>
      </c>
      <c t="s" s="136" r="E12980">
        <v>16411</v>
      </c>
      <c s="150" r="F12980"/>
    </row>
    <row r="12981">
      <c s="113" r="A12981">
        <v>227077001713</v>
      </c>
      <c t="s" s="136" r="B12981">
        <v>8130</v>
      </c>
      <c t="s" s="136" r="C12981">
        <v>8046</v>
      </c>
      <c t="s" s="136" r="D12981">
        <v>8046</v>
      </c>
      <c t="s" s="136" r="E12981">
        <v>16412</v>
      </c>
      <c s="150" r="F12981"/>
    </row>
    <row r="12982">
      <c s="113" r="A12982">
        <v>227077001896</v>
      </c>
      <c t="s" s="136" r="B12982">
        <v>8130</v>
      </c>
      <c t="s" s="136" r="C12982">
        <v>8046</v>
      </c>
      <c t="s" s="136" r="D12982">
        <v>8046</v>
      </c>
      <c t="s" s="136" r="E12982">
        <v>16413</v>
      </c>
      <c s="150" r="F12982"/>
    </row>
    <row r="12983">
      <c s="113" r="A12983">
        <v>227077004976</v>
      </c>
      <c t="s" s="136" r="B12983">
        <v>8130</v>
      </c>
      <c t="s" s="136" r="C12983">
        <v>8046</v>
      </c>
      <c t="s" s="136" r="D12983">
        <v>8046</v>
      </c>
      <c t="s" s="136" r="E12983">
        <v>16414</v>
      </c>
      <c s="150" r="F12983"/>
    </row>
    <row r="12984">
      <c s="113" r="A12984">
        <v>227077005026</v>
      </c>
      <c t="s" s="136" r="B12984">
        <v>8130</v>
      </c>
      <c t="s" s="136" r="C12984">
        <v>8046</v>
      </c>
      <c t="s" s="136" r="D12984">
        <v>8046</v>
      </c>
      <c t="s" s="136" r="E12984">
        <v>16415</v>
      </c>
      <c s="150" r="F12984"/>
    </row>
    <row r="12985">
      <c s="113" r="A12985">
        <v>227077005077</v>
      </c>
      <c t="s" s="136" r="B12985">
        <v>8130</v>
      </c>
      <c t="s" s="136" r="C12985">
        <v>8046</v>
      </c>
      <c t="s" s="136" r="D12985">
        <v>8046</v>
      </c>
      <c t="s" s="136" r="E12985">
        <v>16416</v>
      </c>
      <c s="150" r="F12985"/>
    </row>
    <row r="12986">
      <c s="113" r="A12986">
        <v>227077000008</v>
      </c>
      <c t="s" s="136" r="B12986">
        <v>8130</v>
      </c>
      <c t="s" s="136" r="C12986">
        <v>8046</v>
      </c>
      <c t="s" s="136" r="D12986">
        <v>8046</v>
      </c>
      <c t="s" s="136" r="E12986">
        <v>16417</v>
      </c>
      <c s="150" r="F12986"/>
    </row>
    <row r="12987">
      <c s="113" r="A12987">
        <v>227077000091</v>
      </c>
      <c t="s" s="136" r="B12987">
        <v>8130</v>
      </c>
      <c t="s" s="136" r="C12987">
        <v>8046</v>
      </c>
      <c t="s" s="136" r="D12987">
        <v>8046</v>
      </c>
      <c t="s" s="136" r="E12987">
        <v>16418</v>
      </c>
      <c s="150" r="F12987"/>
    </row>
    <row r="12988">
      <c s="113" r="A12988">
        <v>227077001357</v>
      </c>
      <c t="s" s="136" r="B12988">
        <v>8130</v>
      </c>
      <c t="s" s="136" r="C12988">
        <v>8046</v>
      </c>
      <c t="s" s="136" r="D12988">
        <v>8046</v>
      </c>
      <c t="s" s="136" r="E12988">
        <v>16419</v>
      </c>
      <c s="150" r="F12988"/>
    </row>
    <row r="12989">
      <c s="113" r="A12989">
        <v>227077001462</v>
      </c>
      <c t="s" s="136" r="B12989">
        <v>8130</v>
      </c>
      <c t="s" s="136" r="C12989">
        <v>8046</v>
      </c>
      <c t="s" s="136" r="D12989">
        <v>8046</v>
      </c>
      <c t="s" s="136" r="E12989">
        <v>16420</v>
      </c>
      <c s="150" r="F12989"/>
    </row>
    <row r="12990">
      <c s="113" r="A12990">
        <v>227077001438</v>
      </c>
      <c t="s" s="136" r="B12990">
        <v>8180</v>
      </c>
      <c t="s" s="136" r="C12990">
        <v>8046</v>
      </c>
      <c t="s" s="136" r="D12990">
        <v>8046</v>
      </c>
      <c t="s" s="136" r="E12990">
        <v>16421</v>
      </c>
      <c s="150" r="F12990"/>
    </row>
    <row r="12991">
      <c s="113" r="A12991">
        <v>227077001942</v>
      </c>
      <c t="s" s="136" r="B12991">
        <v>8180</v>
      </c>
      <c t="s" s="136" r="C12991">
        <v>8046</v>
      </c>
      <c t="s" s="136" r="D12991">
        <v>8046</v>
      </c>
      <c t="s" s="136" r="E12991">
        <v>16422</v>
      </c>
      <c s="150" r="F12991"/>
    </row>
    <row r="12992">
      <c s="113" r="A12992">
        <v>227077002060</v>
      </c>
      <c t="s" s="136" r="B12992">
        <v>8180</v>
      </c>
      <c t="s" s="136" r="C12992">
        <v>8046</v>
      </c>
      <c t="s" s="136" r="D12992">
        <v>8046</v>
      </c>
      <c t="s" s="136" r="E12992">
        <v>16423</v>
      </c>
      <c s="150" r="F12992"/>
    </row>
    <row r="12993">
      <c s="113" r="A12993">
        <v>227077000410</v>
      </c>
      <c t="s" s="136" r="B12993">
        <v>8130</v>
      </c>
      <c t="s" s="136" r="C12993">
        <v>8046</v>
      </c>
      <c t="s" s="136" r="D12993">
        <v>8046</v>
      </c>
      <c t="s" s="136" r="E12993">
        <v>16424</v>
      </c>
      <c s="150" r="F12993"/>
    </row>
    <row r="12994">
      <c s="113" r="A12994">
        <v>227077000491</v>
      </c>
      <c t="s" s="136" r="B12994">
        <v>8130</v>
      </c>
      <c t="s" s="136" r="C12994">
        <v>8046</v>
      </c>
      <c t="s" s="136" r="D12994">
        <v>8046</v>
      </c>
      <c t="s" s="136" r="E12994">
        <v>16425</v>
      </c>
      <c s="150" r="F12994"/>
    </row>
    <row r="12995">
      <c s="113" r="A12995">
        <v>227077000504</v>
      </c>
      <c t="s" s="136" r="B12995">
        <v>8130</v>
      </c>
      <c t="s" s="136" r="C12995">
        <v>8046</v>
      </c>
      <c t="s" s="136" r="D12995">
        <v>8046</v>
      </c>
      <c t="s" s="136" r="E12995">
        <v>16426</v>
      </c>
      <c s="150" r="F12995"/>
    </row>
    <row r="12996">
      <c s="113" r="A12996">
        <v>227077001675</v>
      </c>
      <c t="s" s="136" r="B12996">
        <v>8130</v>
      </c>
      <c t="s" s="136" r="C12996">
        <v>8046</v>
      </c>
      <c t="s" s="136" r="D12996">
        <v>8046</v>
      </c>
      <c t="s" s="136" r="E12996">
        <v>16427</v>
      </c>
      <c s="150" r="F12996"/>
    </row>
    <row r="12997">
      <c s="113" r="A12997">
        <v>227077001861</v>
      </c>
      <c t="s" s="136" r="B12997">
        <v>8130</v>
      </c>
      <c t="s" s="136" r="C12997">
        <v>8046</v>
      </c>
      <c t="s" s="136" r="D12997">
        <v>8046</v>
      </c>
      <c t="s" s="136" r="E12997">
        <v>16428</v>
      </c>
      <c s="150" r="F12997"/>
    </row>
    <row r="12998">
      <c s="113" r="A12998">
        <v>227077000059</v>
      </c>
      <c t="s" s="136" r="B12998">
        <v>8130</v>
      </c>
      <c t="s" s="136" r="C12998">
        <v>8046</v>
      </c>
      <c t="s" s="136" r="D12998">
        <v>8046</v>
      </c>
      <c t="s" s="136" r="E12998">
        <v>16429</v>
      </c>
      <c s="150" r="F12998"/>
    </row>
    <row r="12999">
      <c s="113" r="A12999">
        <v>227077001811</v>
      </c>
      <c t="s" s="136" r="B12999">
        <v>8130</v>
      </c>
      <c t="s" s="136" r="C12999">
        <v>8046</v>
      </c>
      <c t="s" s="136" r="D12999">
        <v>8046</v>
      </c>
      <c t="s" s="136" r="E12999">
        <v>3142</v>
      </c>
      <c s="150" r="F12999"/>
    </row>
    <row r="13000">
      <c s="113" r="A13000">
        <v>227077005085</v>
      </c>
      <c t="s" s="136" r="B13000">
        <v>8130</v>
      </c>
      <c t="s" s="136" r="C13000">
        <v>8046</v>
      </c>
      <c t="s" s="136" r="D13000">
        <v>8046</v>
      </c>
      <c t="s" s="136" r="E13000">
        <v>16430</v>
      </c>
      <c s="150" r="F13000"/>
    </row>
    <row r="13001">
      <c s="113" r="A13001">
        <v>227077001829</v>
      </c>
      <c t="s" s="136" r="B13001">
        <v>8130</v>
      </c>
      <c t="s" s="136" r="C13001">
        <v>8046</v>
      </c>
      <c t="s" s="136" r="D13001">
        <v>8046</v>
      </c>
      <c t="s" s="136" r="E13001">
        <v>3143</v>
      </c>
      <c s="150" r="F13001"/>
    </row>
    <row r="13002">
      <c s="113" r="A13002">
        <v>227077000041</v>
      </c>
      <c t="s" s="136" r="B13002">
        <v>8130</v>
      </c>
      <c t="s" s="136" r="C13002">
        <v>8046</v>
      </c>
      <c t="s" s="136" r="D13002">
        <v>8046</v>
      </c>
      <c t="s" s="136" r="E13002">
        <v>16431</v>
      </c>
      <c s="150" r="F13002"/>
    </row>
    <row r="13003">
      <c s="113" r="A13003">
        <v>227077000067</v>
      </c>
      <c t="s" s="136" r="B13003">
        <v>8130</v>
      </c>
      <c t="s" s="136" r="C13003">
        <v>8046</v>
      </c>
      <c t="s" s="136" r="D13003">
        <v>8046</v>
      </c>
      <c t="s" s="136" r="E13003">
        <v>16432</v>
      </c>
      <c s="150" r="F13003"/>
    </row>
    <row r="13004">
      <c s="113" r="A13004">
        <v>227077001837</v>
      </c>
      <c t="s" s="136" r="B13004">
        <v>8130</v>
      </c>
      <c t="s" s="136" r="C13004">
        <v>8046</v>
      </c>
      <c t="s" s="136" r="D13004">
        <v>8046</v>
      </c>
      <c t="s" s="136" r="E13004">
        <v>16433</v>
      </c>
      <c s="150" r="F13004"/>
    </row>
    <row r="13005">
      <c s="113" r="A13005">
        <v>227077000032</v>
      </c>
      <c t="s" s="136" r="B13005">
        <v>8180</v>
      </c>
      <c t="s" s="136" r="C13005">
        <v>8046</v>
      </c>
      <c t="s" s="136" r="D13005">
        <v>8046</v>
      </c>
      <c t="s" s="136" r="E13005">
        <v>16434</v>
      </c>
      <c s="150" r="F13005"/>
    </row>
    <row r="13006">
      <c s="113" r="A13006">
        <v>227077000181</v>
      </c>
      <c t="s" s="136" r="B13006">
        <v>8180</v>
      </c>
      <c t="s" s="136" r="C13006">
        <v>8046</v>
      </c>
      <c t="s" s="136" r="D13006">
        <v>8046</v>
      </c>
      <c t="s" s="136" r="E13006">
        <v>16435</v>
      </c>
      <c s="150" r="F13006"/>
    </row>
    <row r="13007">
      <c s="113" r="A13007">
        <v>227077001535</v>
      </c>
      <c t="s" s="136" r="B13007">
        <v>8180</v>
      </c>
      <c t="s" s="136" r="C13007">
        <v>8046</v>
      </c>
      <c t="s" s="136" r="D13007">
        <v>8046</v>
      </c>
      <c t="s" s="136" r="E13007">
        <v>16436</v>
      </c>
      <c s="150" r="F13007"/>
    </row>
    <row r="13008">
      <c s="113" r="A13008">
        <v>227077001551</v>
      </c>
      <c t="s" s="136" r="B13008">
        <v>8180</v>
      </c>
      <c t="s" s="136" r="C13008">
        <v>8046</v>
      </c>
      <c t="s" s="136" r="D13008">
        <v>8046</v>
      </c>
      <c t="s" s="136" r="E13008">
        <v>16437</v>
      </c>
      <c s="150" r="F13008"/>
    </row>
    <row r="13009">
      <c s="113" r="A13009">
        <v>227077001624</v>
      </c>
      <c t="s" s="136" r="B13009">
        <v>8180</v>
      </c>
      <c t="s" s="136" r="C13009">
        <v>8046</v>
      </c>
      <c t="s" s="136" r="D13009">
        <v>8046</v>
      </c>
      <c t="s" s="136" r="E13009">
        <v>16438</v>
      </c>
      <c s="150" r="F13009"/>
    </row>
    <row r="13010">
      <c s="113" r="A13010">
        <v>227077001641</v>
      </c>
      <c t="s" s="136" r="B13010">
        <v>8180</v>
      </c>
      <c t="s" s="136" r="C13010">
        <v>8046</v>
      </c>
      <c t="s" s="136" r="D13010">
        <v>8046</v>
      </c>
      <c t="s" s="136" r="E13010">
        <v>16439</v>
      </c>
      <c s="150" r="F13010"/>
    </row>
    <row r="13011">
      <c s="113" r="A13011">
        <v>227077001900</v>
      </c>
      <c t="s" s="136" r="B13011">
        <v>8180</v>
      </c>
      <c t="s" s="136" r="C13011">
        <v>8046</v>
      </c>
      <c t="s" s="136" r="D13011">
        <v>8046</v>
      </c>
      <c t="s" s="136" r="E13011">
        <v>16440</v>
      </c>
      <c s="150" r="F13011"/>
    </row>
    <row r="13012">
      <c s="113" r="A13012">
        <v>227077001951</v>
      </c>
      <c t="s" s="136" r="B13012">
        <v>8180</v>
      </c>
      <c t="s" s="136" r="C13012">
        <v>8046</v>
      </c>
      <c t="s" s="136" r="D13012">
        <v>8046</v>
      </c>
      <c t="s" s="136" r="E13012">
        <v>16441</v>
      </c>
      <c s="150" r="F13012"/>
    </row>
    <row r="13013">
      <c s="113" r="A13013">
        <v>227077001969</v>
      </c>
      <c t="s" s="136" r="B13013">
        <v>8180</v>
      </c>
      <c t="s" s="136" r="C13013">
        <v>8046</v>
      </c>
      <c t="s" s="136" r="D13013">
        <v>8046</v>
      </c>
      <c t="s" s="136" r="E13013">
        <v>16442</v>
      </c>
      <c s="150" r="F13013"/>
    </row>
    <row r="13014">
      <c s="113" r="A13014">
        <v>227077001993</v>
      </c>
      <c t="s" s="136" r="B13014">
        <v>8180</v>
      </c>
      <c t="s" s="136" r="C13014">
        <v>8046</v>
      </c>
      <c t="s" s="136" r="D13014">
        <v>8046</v>
      </c>
      <c t="s" s="136" r="E13014">
        <v>16443</v>
      </c>
      <c s="150" r="F13014"/>
    </row>
    <row r="13015">
      <c s="113" r="A13015">
        <v>227077002001</v>
      </c>
      <c t="s" s="136" r="B13015">
        <v>8180</v>
      </c>
      <c t="s" s="136" r="C13015">
        <v>8046</v>
      </c>
      <c t="s" s="136" r="D13015">
        <v>8046</v>
      </c>
      <c t="s" s="136" r="E13015">
        <v>16444</v>
      </c>
      <c s="150" r="F13015"/>
    </row>
    <row r="13016">
      <c s="113" r="A13016">
        <v>227077002043</v>
      </c>
      <c t="s" s="136" r="B13016">
        <v>8180</v>
      </c>
      <c t="s" s="136" r="C13016">
        <v>8046</v>
      </c>
      <c t="s" s="136" r="D13016">
        <v>8046</v>
      </c>
      <c t="s" s="136" r="E13016">
        <v>16197</v>
      </c>
      <c s="150" r="F13016"/>
    </row>
    <row r="13017">
      <c s="113" r="A13017">
        <v>227077002802</v>
      </c>
      <c t="s" s="136" r="B13017">
        <v>8180</v>
      </c>
      <c t="s" s="136" r="C13017">
        <v>8046</v>
      </c>
      <c t="s" s="136" r="D13017">
        <v>8046</v>
      </c>
      <c t="s" s="136" r="E13017">
        <v>16445</v>
      </c>
      <c s="150" r="F13017"/>
    </row>
    <row r="13018">
      <c s="113" r="A13018">
        <v>227077002086</v>
      </c>
      <c t="s" s="136" r="B13018">
        <v>8180</v>
      </c>
      <c t="s" s="136" r="C13018">
        <v>8046</v>
      </c>
      <c t="s" s="136" r="D13018">
        <v>8046</v>
      </c>
      <c t="s" s="136" r="E13018">
        <v>16446</v>
      </c>
      <c s="150" r="F13018"/>
    </row>
    <row r="13019">
      <c s="113" r="A13019">
        <v>227077002141</v>
      </c>
      <c t="s" s="136" r="B13019">
        <v>8180</v>
      </c>
      <c t="s" s="136" r="C13019">
        <v>8046</v>
      </c>
      <c t="s" s="136" r="D13019">
        <v>8046</v>
      </c>
      <c t="s" s="136" r="E13019">
        <v>16447</v>
      </c>
      <c s="150" r="F13019"/>
    </row>
    <row r="13020">
      <c s="113" r="A13020">
        <v>227077002144</v>
      </c>
      <c t="s" s="136" r="B13020">
        <v>8180</v>
      </c>
      <c t="s" s="136" r="C13020">
        <v>8046</v>
      </c>
      <c t="s" s="136" r="D13020">
        <v>8046</v>
      </c>
      <c t="s" s="136" r="E13020">
        <v>16448</v>
      </c>
      <c s="150" r="F13020"/>
    </row>
    <row r="13021">
      <c s="113" r="A13021">
        <v>227077002167</v>
      </c>
      <c t="s" s="136" r="B13021">
        <v>8180</v>
      </c>
      <c t="s" s="136" r="C13021">
        <v>8046</v>
      </c>
      <c t="s" s="136" r="D13021">
        <v>8046</v>
      </c>
      <c t="s" s="136" r="E13021">
        <v>16449</v>
      </c>
      <c s="150" r="F13021"/>
    </row>
    <row r="13022">
      <c s="113" r="A13022">
        <v>427077001097</v>
      </c>
      <c t="s" s="136" r="B13022">
        <v>8180</v>
      </c>
      <c t="s" s="136" r="C13022">
        <v>8046</v>
      </c>
      <c t="s" s="136" r="D13022">
        <v>8046</v>
      </c>
      <c t="s" s="136" r="E13022">
        <v>16450</v>
      </c>
      <c s="150" r="F13022"/>
    </row>
    <row r="13023">
      <c s="113" r="A13023">
        <v>227077001225</v>
      </c>
      <c t="s" s="136" r="B13023">
        <v>8130</v>
      </c>
      <c t="s" s="136" r="C13023">
        <v>8046</v>
      </c>
      <c t="s" s="136" r="D13023">
        <v>8046</v>
      </c>
      <c t="s" s="136" r="E13023">
        <v>16451</v>
      </c>
      <c s="150" r="F13023"/>
    </row>
    <row r="13024">
      <c s="113" r="A13024">
        <v>227077001501</v>
      </c>
      <c t="s" s="136" r="B13024">
        <v>8130</v>
      </c>
      <c t="s" s="136" r="C13024">
        <v>8046</v>
      </c>
      <c t="s" s="136" r="D13024">
        <v>8046</v>
      </c>
      <c t="s" s="136" r="E13024">
        <v>16452</v>
      </c>
      <c s="150" r="F13024"/>
    </row>
    <row r="13025">
      <c s="113" r="A13025">
        <v>227077001519</v>
      </c>
      <c t="s" s="136" r="B13025">
        <v>8130</v>
      </c>
      <c t="s" s="136" r="C13025">
        <v>8046</v>
      </c>
      <c t="s" s="136" r="D13025">
        <v>8046</v>
      </c>
      <c t="s" s="136" r="E13025">
        <v>16453</v>
      </c>
      <c s="150" r="F13025"/>
    </row>
    <row r="13026">
      <c s="113" r="A13026">
        <v>227077001705</v>
      </c>
      <c t="s" s="136" r="B13026">
        <v>8130</v>
      </c>
      <c t="s" s="136" r="C13026">
        <v>8046</v>
      </c>
      <c t="s" s="136" r="D13026">
        <v>8046</v>
      </c>
      <c t="s" s="136" r="E13026">
        <v>16454</v>
      </c>
      <c s="150" r="F13026"/>
    </row>
    <row r="13027">
      <c s="113" r="A13027">
        <v>227077001853</v>
      </c>
      <c t="s" s="136" r="B13027">
        <v>8130</v>
      </c>
      <c t="s" s="136" r="C13027">
        <v>8046</v>
      </c>
      <c t="s" s="136" r="D13027">
        <v>8046</v>
      </c>
      <c t="s" s="136" r="E13027">
        <v>16455</v>
      </c>
      <c s="150" r="F13027"/>
    </row>
    <row r="13028">
      <c s="113" r="A13028">
        <v>227099000079</v>
      </c>
      <c t="s" s="136" r="B13028">
        <v>8136</v>
      </c>
      <c t="s" s="136" r="C13028">
        <v>8046</v>
      </c>
      <c t="s" s="136" r="D13028">
        <v>8046</v>
      </c>
      <c t="s" s="136" r="E13028">
        <v>16456</v>
      </c>
      <c s="150" r="F13028"/>
    </row>
    <row r="13029">
      <c s="113" r="A13029">
        <v>227099000117</v>
      </c>
      <c t="s" s="136" r="B13029">
        <v>8136</v>
      </c>
      <c t="s" s="136" r="C13029">
        <v>8046</v>
      </c>
      <c t="s" s="136" r="D13029">
        <v>8046</v>
      </c>
      <c t="s" s="136" r="E13029">
        <v>16457</v>
      </c>
      <c s="150" r="F13029"/>
    </row>
    <row r="13030">
      <c s="113" r="A13030">
        <v>227099000125</v>
      </c>
      <c t="s" s="136" r="B13030">
        <v>8136</v>
      </c>
      <c t="s" s="136" r="C13030">
        <v>8046</v>
      </c>
      <c t="s" s="136" r="D13030">
        <v>8046</v>
      </c>
      <c t="s" s="136" r="E13030">
        <v>16458</v>
      </c>
      <c s="150" r="F13030"/>
    </row>
    <row r="13031">
      <c s="113" r="A13031">
        <v>227099000206</v>
      </c>
      <c t="s" s="136" r="B13031">
        <v>8136</v>
      </c>
      <c t="s" s="136" r="C13031">
        <v>8046</v>
      </c>
      <c t="s" s="136" r="D13031">
        <v>8046</v>
      </c>
      <c t="s" s="136" r="E13031">
        <v>16459</v>
      </c>
      <c s="150" r="F13031"/>
    </row>
    <row r="13032">
      <c s="113" r="A13032">
        <v>227099000371</v>
      </c>
      <c t="s" s="136" r="B13032">
        <v>8136</v>
      </c>
      <c t="s" s="136" r="C13032">
        <v>8046</v>
      </c>
      <c t="s" s="136" r="D13032">
        <v>8046</v>
      </c>
      <c t="s" s="136" r="E13032">
        <v>16460</v>
      </c>
      <c s="150" r="F13032"/>
    </row>
    <row r="13033">
      <c s="113" r="A13033">
        <v>227099000478</v>
      </c>
      <c t="s" s="136" r="B13033">
        <v>8136</v>
      </c>
      <c t="s" s="136" r="C13033">
        <v>8046</v>
      </c>
      <c t="s" s="136" r="D13033">
        <v>8046</v>
      </c>
      <c t="s" s="136" r="E13033">
        <v>16461</v>
      </c>
      <c s="150" r="F13033"/>
    </row>
    <row r="13034">
      <c s="113" r="A13034">
        <v>227099000001</v>
      </c>
      <c t="s" s="136" r="B13034">
        <v>8136</v>
      </c>
      <c t="s" s="136" r="C13034">
        <v>8046</v>
      </c>
      <c t="s" s="136" r="D13034">
        <v>8046</v>
      </c>
      <c t="s" s="136" r="E13034">
        <v>16462</v>
      </c>
      <c s="150" r="F13034"/>
    </row>
    <row r="13035">
      <c s="113" r="A13035">
        <v>227099000061</v>
      </c>
      <c t="s" s="136" r="B13035">
        <v>8136</v>
      </c>
      <c t="s" s="136" r="C13035">
        <v>8046</v>
      </c>
      <c t="s" s="136" r="D13035">
        <v>8046</v>
      </c>
      <c t="s" s="136" r="E13035">
        <v>16463</v>
      </c>
      <c s="150" r="F13035"/>
    </row>
    <row r="13036">
      <c s="113" r="A13036">
        <v>227099000072</v>
      </c>
      <c t="s" s="136" r="B13036">
        <v>8136</v>
      </c>
      <c t="s" s="136" r="C13036">
        <v>8046</v>
      </c>
      <c t="s" s="136" r="D13036">
        <v>8046</v>
      </c>
      <c t="s" s="136" r="E13036">
        <v>16464</v>
      </c>
      <c s="150" r="F13036"/>
    </row>
    <row r="13037">
      <c s="113" r="A13037">
        <v>227099000575</v>
      </c>
      <c t="s" s="136" r="B13037">
        <v>8136</v>
      </c>
      <c t="s" s="136" r="C13037">
        <v>8046</v>
      </c>
      <c t="s" s="136" r="D13037">
        <v>8046</v>
      </c>
      <c t="s" s="136" r="E13037">
        <v>16465</v>
      </c>
      <c s="150" r="F13037"/>
    </row>
    <row r="13038">
      <c s="113" r="A13038">
        <v>227099000630</v>
      </c>
      <c t="s" s="136" r="B13038">
        <v>8136</v>
      </c>
      <c t="s" s="136" r="C13038">
        <v>8046</v>
      </c>
      <c t="s" s="136" r="D13038">
        <v>8046</v>
      </c>
      <c t="s" s="136" r="E13038">
        <v>16466</v>
      </c>
      <c s="150" r="F13038"/>
    </row>
    <row r="13039">
      <c s="113" r="A13039">
        <v>227099000648</v>
      </c>
      <c t="s" s="136" r="B13039">
        <v>8136</v>
      </c>
      <c t="s" s="136" r="C13039">
        <v>8046</v>
      </c>
      <c t="s" s="136" r="D13039">
        <v>8046</v>
      </c>
      <c t="s" s="136" r="E13039">
        <v>16467</v>
      </c>
      <c s="150" r="F13039"/>
    </row>
    <row r="13040">
      <c s="113" r="A13040">
        <v>227099000745</v>
      </c>
      <c t="s" s="136" r="B13040">
        <v>8136</v>
      </c>
      <c t="s" s="136" r="C13040">
        <v>8046</v>
      </c>
      <c t="s" s="136" r="D13040">
        <v>8046</v>
      </c>
      <c t="s" s="136" r="E13040">
        <v>16468</v>
      </c>
      <c s="150" r="F13040"/>
    </row>
    <row r="13041">
      <c s="113" r="A13041">
        <v>227099000095</v>
      </c>
      <c t="s" s="136" r="B13041">
        <v>8136</v>
      </c>
      <c t="s" s="136" r="C13041">
        <v>8046</v>
      </c>
      <c t="s" s="136" r="D13041">
        <v>8046</v>
      </c>
      <c t="s" s="136" r="E13041">
        <v>16469</v>
      </c>
      <c s="150" r="F13041"/>
    </row>
    <row r="13042">
      <c s="113" r="A13042">
        <v>227099000109</v>
      </c>
      <c t="s" s="136" r="B13042">
        <v>8136</v>
      </c>
      <c t="s" s="136" r="C13042">
        <v>8046</v>
      </c>
      <c t="s" s="136" r="D13042">
        <v>8046</v>
      </c>
      <c t="s" s="136" r="E13042">
        <v>16470</v>
      </c>
      <c s="150" r="F13042"/>
    </row>
    <row r="13043">
      <c s="113" r="A13043">
        <v>227099000168</v>
      </c>
      <c t="s" s="136" r="B13043">
        <v>8136</v>
      </c>
      <c t="s" s="136" r="C13043">
        <v>8046</v>
      </c>
      <c t="s" s="136" r="D13043">
        <v>8046</v>
      </c>
      <c t="s" s="136" r="E13043">
        <v>16471</v>
      </c>
      <c s="150" r="F13043"/>
    </row>
    <row r="13044">
      <c s="113" r="A13044">
        <v>227099000338</v>
      </c>
      <c t="s" s="136" r="B13044">
        <v>8136</v>
      </c>
      <c t="s" s="136" r="C13044">
        <v>8046</v>
      </c>
      <c t="s" s="136" r="D13044">
        <v>8046</v>
      </c>
      <c t="s" s="136" r="E13044">
        <v>16472</v>
      </c>
      <c s="150" r="F13044"/>
    </row>
    <row r="13045">
      <c s="113" r="A13045">
        <v>227099000460</v>
      </c>
      <c t="s" s="136" r="B13045">
        <v>8136</v>
      </c>
      <c t="s" s="136" r="C13045">
        <v>8046</v>
      </c>
      <c t="s" s="136" r="D13045">
        <v>8046</v>
      </c>
      <c t="s" s="136" r="E13045">
        <v>16473</v>
      </c>
      <c s="150" r="F13045"/>
    </row>
    <row r="13046">
      <c s="113" r="A13046">
        <v>227099000494</v>
      </c>
      <c t="s" s="136" r="B13046">
        <v>8136</v>
      </c>
      <c t="s" s="136" r="C13046">
        <v>8046</v>
      </c>
      <c t="s" s="136" r="D13046">
        <v>8046</v>
      </c>
      <c t="s" s="136" r="E13046">
        <v>16474</v>
      </c>
      <c s="150" r="F13046"/>
    </row>
    <row r="13047">
      <c s="113" r="A13047">
        <v>227099000541</v>
      </c>
      <c t="s" s="136" r="B13047">
        <v>8136</v>
      </c>
      <c t="s" s="136" r="C13047">
        <v>8046</v>
      </c>
      <c t="s" s="136" r="D13047">
        <v>8046</v>
      </c>
      <c t="s" s="136" r="E13047">
        <v>16475</v>
      </c>
      <c s="150" r="F13047"/>
    </row>
    <row r="13048">
      <c s="113" r="A13048">
        <v>227099000567</v>
      </c>
      <c t="s" s="136" r="B13048">
        <v>8136</v>
      </c>
      <c t="s" s="136" r="C13048">
        <v>8046</v>
      </c>
      <c t="s" s="136" r="D13048">
        <v>8046</v>
      </c>
      <c t="s" s="136" r="E13048">
        <v>16476</v>
      </c>
      <c s="150" r="F13048"/>
    </row>
    <row r="13049">
      <c s="113" r="A13049">
        <v>227099000656</v>
      </c>
      <c t="s" s="136" r="B13049">
        <v>8136</v>
      </c>
      <c t="s" s="136" r="C13049">
        <v>8046</v>
      </c>
      <c t="s" s="136" r="D13049">
        <v>8046</v>
      </c>
      <c t="s" s="136" r="E13049">
        <v>16477</v>
      </c>
      <c s="150" r="F13049"/>
    </row>
    <row r="13050">
      <c s="113" r="A13050">
        <v>227099000711</v>
      </c>
      <c t="s" s="136" r="B13050">
        <v>8136</v>
      </c>
      <c t="s" s="136" r="C13050">
        <v>8046</v>
      </c>
      <c t="s" s="136" r="D13050">
        <v>8046</v>
      </c>
      <c t="s" s="136" r="E13050">
        <v>16478</v>
      </c>
      <c s="150" r="F13050"/>
    </row>
    <row r="13051">
      <c s="113" r="A13051">
        <v>227099000729</v>
      </c>
      <c t="s" s="136" r="B13051">
        <v>8136</v>
      </c>
      <c t="s" s="136" r="C13051">
        <v>8046</v>
      </c>
      <c t="s" s="136" r="D13051">
        <v>8046</v>
      </c>
      <c t="s" s="136" r="E13051">
        <v>16479</v>
      </c>
      <c s="150" r="F13051"/>
    </row>
    <row r="13052">
      <c s="113" r="A13052">
        <v>227099000737</v>
      </c>
      <c t="s" s="136" r="B13052">
        <v>8136</v>
      </c>
      <c t="s" s="136" r="C13052">
        <v>8046</v>
      </c>
      <c t="s" s="136" r="D13052">
        <v>8046</v>
      </c>
      <c t="s" s="136" r="E13052">
        <v>16480</v>
      </c>
      <c s="150" r="F13052"/>
    </row>
    <row r="13053">
      <c s="113" r="A13053">
        <v>427099000388</v>
      </c>
      <c t="s" s="136" r="B13053">
        <v>8136</v>
      </c>
      <c t="s" s="136" r="C13053">
        <v>8046</v>
      </c>
      <c t="s" s="136" r="D13053">
        <v>8046</v>
      </c>
      <c t="s" s="136" r="E13053">
        <v>16481</v>
      </c>
      <c s="150" r="F13053"/>
    </row>
    <row r="13054">
      <c s="113" r="A13054">
        <v>427099000558</v>
      </c>
      <c t="s" s="136" r="B13054">
        <v>8136</v>
      </c>
      <c t="s" s="136" r="C13054">
        <v>8046</v>
      </c>
      <c t="s" s="136" r="D13054">
        <v>8046</v>
      </c>
      <c t="s" s="136" r="E13054">
        <v>16482</v>
      </c>
      <c s="150" r="F13054"/>
    </row>
    <row r="13055">
      <c s="113" r="A13055">
        <v>527099000071</v>
      </c>
      <c t="s" s="136" r="B13055">
        <v>8136</v>
      </c>
      <c t="s" s="136" r="C13055">
        <v>8046</v>
      </c>
      <c t="s" s="136" r="D13055">
        <v>8046</v>
      </c>
      <c t="s" s="136" r="E13055">
        <v>16483</v>
      </c>
      <c s="150" r="F13055"/>
    </row>
    <row r="13056">
      <c s="113" r="A13056">
        <v>227099000353</v>
      </c>
      <c t="s" s="136" r="B13056">
        <v>8136</v>
      </c>
      <c t="s" s="136" r="C13056">
        <v>8046</v>
      </c>
      <c t="s" s="136" r="D13056">
        <v>8046</v>
      </c>
      <c t="s" s="136" r="E13056">
        <v>16484</v>
      </c>
      <c s="150" r="F13056"/>
    </row>
    <row r="13057">
      <c s="113" r="A13057">
        <v>227099000516</v>
      </c>
      <c t="s" s="136" r="B13057">
        <v>8136</v>
      </c>
      <c t="s" s="136" r="C13057">
        <v>8046</v>
      </c>
      <c t="s" s="136" r="D13057">
        <v>8046</v>
      </c>
      <c t="s" s="136" r="E13057">
        <v>16485</v>
      </c>
      <c s="150" r="F13057"/>
    </row>
    <row r="13058">
      <c s="113" r="A13058">
        <v>227099000532</v>
      </c>
      <c t="s" s="136" r="B13058">
        <v>8136</v>
      </c>
      <c t="s" s="136" r="C13058">
        <v>8046</v>
      </c>
      <c t="s" s="136" r="D13058">
        <v>8046</v>
      </c>
      <c t="s" s="136" r="E13058">
        <v>16486</v>
      </c>
      <c s="150" r="F13058"/>
    </row>
    <row r="13059">
      <c s="113" r="A13059">
        <v>227099000583</v>
      </c>
      <c t="s" s="136" r="B13059">
        <v>8136</v>
      </c>
      <c t="s" s="136" r="C13059">
        <v>8046</v>
      </c>
      <c t="s" s="136" r="D13059">
        <v>8046</v>
      </c>
      <c t="s" s="136" r="E13059">
        <v>16487</v>
      </c>
      <c s="150" r="F13059"/>
    </row>
    <row r="13060">
      <c s="113" r="A13060">
        <v>227099000591</v>
      </c>
      <c t="s" s="136" r="B13060">
        <v>8136</v>
      </c>
      <c t="s" s="136" r="C13060">
        <v>8046</v>
      </c>
      <c t="s" s="136" r="D13060">
        <v>8046</v>
      </c>
      <c t="s" s="136" r="E13060">
        <v>16488</v>
      </c>
      <c s="150" r="F13060"/>
    </row>
    <row r="13061">
      <c s="113" r="A13061">
        <v>227099000621</v>
      </c>
      <c t="s" s="136" r="B13061">
        <v>8136</v>
      </c>
      <c t="s" s="136" r="C13061">
        <v>8046</v>
      </c>
      <c t="s" s="136" r="D13061">
        <v>8046</v>
      </c>
      <c t="s" s="136" r="E13061">
        <v>16489</v>
      </c>
      <c s="150" r="F13061"/>
    </row>
    <row r="13062">
      <c s="113" r="A13062">
        <v>227099000028</v>
      </c>
      <c t="s" s="136" r="B13062">
        <v>8136</v>
      </c>
      <c t="s" s="136" r="C13062">
        <v>8046</v>
      </c>
      <c t="s" s="136" r="D13062">
        <v>8046</v>
      </c>
      <c t="s" s="136" r="E13062">
        <v>16490</v>
      </c>
      <c s="150" r="F13062"/>
    </row>
    <row r="13063">
      <c s="113" r="A13063">
        <v>227099000036</v>
      </c>
      <c t="s" s="136" r="B13063">
        <v>8136</v>
      </c>
      <c t="s" s="136" r="C13063">
        <v>8046</v>
      </c>
      <c t="s" s="136" r="D13063">
        <v>8046</v>
      </c>
      <c t="s" s="136" r="E13063">
        <v>16491</v>
      </c>
      <c s="150" r="F13063"/>
    </row>
    <row r="13064">
      <c s="113" r="A13064">
        <v>227099000044</v>
      </c>
      <c t="s" s="136" r="B13064">
        <v>8136</v>
      </c>
      <c t="s" s="136" r="C13064">
        <v>8046</v>
      </c>
      <c t="s" s="136" r="D13064">
        <v>8046</v>
      </c>
      <c t="s" s="136" r="E13064">
        <v>16492</v>
      </c>
      <c s="150" r="F13064"/>
    </row>
    <row r="13065">
      <c s="113" r="A13065">
        <v>227099000184</v>
      </c>
      <c t="s" s="136" r="B13065">
        <v>8136</v>
      </c>
      <c t="s" s="136" r="C13065">
        <v>8046</v>
      </c>
      <c t="s" s="136" r="D13065">
        <v>8046</v>
      </c>
      <c t="s" s="136" r="E13065">
        <v>16493</v>
      </c>
      <c s="150" r="F13065"/>
    </row>
    <row r="13066">
      <c s="113" r="A13066">
        <v>227099000311</v>
      </c>
      <c t="s" s="136" r="B13066">
        <v>8136</v>
      </c>
      <c t="s" s="136" r="C13066">
        <v>8046</v>
      </c>
      <c t="s" s="136" r="D13066">
        <v>8046</v>
      </c>
      <c t="s" s="136" r="E13066">
        <v>16494</v>
      </c>
      <c s="150" r="F13066"/>
    </row>
    <row r="13067">
      <c s="113" r="A13067">
        <v>227361000573</v>
      </c>
      <c t="s" s="136" r="B13067">
        <v>8140</v>
      </c>
      <c t="s" s="136" r="C13067">
        <v>8046</v>
      </c>
      <c t="s" s="136" r="D13067">
        <v>8046</v>
      </c>
      <c t="s" s="136" r="E13067">
        <v>16495</v>
      </c>
      <c s="150" r="F13067"/>
    </row>
    <row r="13068">
      <c s="113" r="A13068">
        <v>227361001898</v>
      </c>
      <c t="s" s="136" r="B13068">
        <v>8140</v>
      </c>
      <c t="s" s="136" r="C13068">
        <v>8046</v>
      </c>
      <c t="s" s="136" r="D13068">
        <v>8046</v>
      </c>
      <c t="s" s="136" r="E13068">
        <v>16496</v>
      </c>
      <c s="150" r="F13068"/>
    </row>
    <row r="13069">
      <c s="113" r="A13069">
        <v>227783000368</v>
      </c>
      <c t="s" s="136" r="B13069">
        <v>8140</v>
      </c>
      <c t="s" s="136" r="C13069">
        <v>8046</v>
      </c>
      <c t="s" s="136" r="D13069">
        <v>8046</v>
      </c>
      <c t="s" s="136" r="E13069">
        <v>16497</v>
      </c>
      <c s="150" r="F13069"/>
    </row>
    <row r="13070">
      <c s="113" r="A13070">
        <v>227787000228</v>
      </c>
      <c t="s" s="136" r="B13070">
        <v>16498</v>
      </c>
      <c t="s" s="136" r="C13070">
        <v>8046</v>
      </c>
      <c t="s" s="136" r="D13070">
        <v>8046</v>
      </c>
      <c t="s" s="136" r="E13070">
        <v>16499</v>
      </c>
      <c s="150" r="F13070"/>
    </row>
    <row r="13071">
      <c s="113" r="A13071">
        <v>227787000236</v>
      </c>
      <c t="s" s="136" r="B13071">
        <v>16498</v>
      </c>
      <c t="s" s="136" r="C13071">
        <v>8046</v>
      </c>
      <c t="s" s="136" r="D13071">
        <v>8046</v>
      </c>
      <c t="s" s="136" r="E13071">
        <v>16500</v>
      </c>
      <c s="150" r="F13071"/>
    </row>
    <row r="13072">
      <c s="113" r="A13072">
        <v>227787001062</v>
      </c>
      <c t="s" s="136" r="B13072">
        <v>16498</v>
      </c>
      <c t="s" s="136" r="C13072">
        <v>8046</v>
      </c>
      <c t="s" s="136" r="D13072">
        <v>8046</v>
      </c>
      <c t="s" s="136" r="E13072">
        <v>16501</v>
      </c>
      <c s="150" r="F13072"/>
    </row>
    <row r="13073">
      <c s="113" r="A13073">
        <v>227787001381</v>
      </c>
      <c t="s" s="136" r="B13073">
        <v>16498</v>
      </c>
      <c t="s" s="136" r="C13073">
        <v>8046</v>
      </c>
      <c t="s" s="136" r="D13073">
        <v>8046</v>
      </c>
      <c t="s" s="136" r="E13073">
        <v>16502</v>
      </c>
      <c s="150" r="F13073"/>
    </row>
    <row r="13074">
      <c s="113" r="A13074">
        <v>527160000102</v>
      </c>
      <c t="s" s="136" r="B13074">
        <v>16498</v>
      </c>
      <c t="s" s="136" r="C13074">
        <v>8046</v>
      </c>
      <c t="s" s="136" r="D13074">
        <v>8046</v>
      </c>
      <c t="s" s="136" r="E13074">
        <v>16503</v>
      </c>
      <c s="150" r="F13074"/>
    </row>
    <row r="13075">
      <c s="113" r="A13075">
        <v>227205000067</v>
      </c>
      <c t="s" s="136" r="B13075">
        <v>16504</v>
      </c>
      <c t="s" s="136" r="C13075">
        <v>8046</v>
      </c>
      <c t="s" s="136" r="D13075">
        <v>8046</v>
      </c>
      <c t="s" s="136" r="E13075">
        <v>16505</v>
      </c>
      <c s="150" r="F13075"/>
    </row>
    <row r="13076">
      <c s="113" r="A13076">
        <v>227205000229</v>
      </c>
      <c t="s" s="136" r="B13076">
        <v>16504</v>
      </c>
      <c t="s" s="136" r="C13076">
        <v>8046</v>
      </c>
      <c t="s" s="136" r="D13076">
        <v>8046</v>
      </c>
      <c t="s" s="136" r="E13076">
        <v>16506</v>
      </c>
      <c s="150" r="F13076"/>
    </row>
    <row r="13077">
      <c s="113" r="A13077">
        <v>227205000385</v>
      </c>
      <c t="s" s="136" r="B13077">
        <v>16504</v>
      </c>
      <c t="s" s="136" r="C13077">
        <v>8046</v>
      </c>
      <c t="s" s="136" r="D13077">
        <v>8046</v>
      </c>
      <c t="s" s="136" r="E13077">
        <v>16507</v>
      </c>
      <c s="150" r="F13077"/>
    </row>
    <row r="13078">
      <c s="113" r="A13078">
        <v>227205000156</v>
      </c>
      <c t="s" s="136" r="B13078">
        <v>16504</v>
      </c>
      <c t="s" s="136" r="C13078">
        <v>8046</v>
      </c>
      <c t="s" s="136" r="D13078">
        <v>8046</v>
      </c>
      <c t="s" s="136" r="E13078">
        <v>3157</v>
      </c>
      <c s="150" r="F13078"/>
    </row>
    <row r="13079">
      <c s="113" r="A13079">
        <v>227205000512</v>
      </c>
      <c t="s" s="136" r="B13079">
        <v>16504</v>
      </c>
      <c t="s" s="136" r="C13079">
        <v>8046</v>
      </c>
      <c t="s" s="136" r="D13079">
        <v>8046</v>
      </c>
      <c t="s" s="136" r="E13079">
        <v>16508</v>
      </c>
      <c s="150" r="F13079"/>
    </row>
    <row r="13080">
      <c s="113" r="A13080">
        <v>227205000563</v>
      </c>
      <c t="s" s="136" r="B13080">
        <v>16504</v>
      </c>
      <c t="s" s="136" r="C13080">
        <v>8046</v>
      </c>
      <c t="s" s="136" r="D13080">
        <v>8046</v>
      </c>
      <c t="s" s="136" r="E13080">
        <v>16509</v>
      </c>
      <c s="150" r="F13080"/>
    </row>
    <row r="13081">
      <c s="113" r="A13081">
        <v>227205000873</v>
      </c>
      <c t="s" s="136" r="B13081">
        <v>16504</v>
      </c>
      <c t="s" s="136" r="C13081">
        <v>8046</v>
      </c>
      <c t="s" s="136" r="D13081">
        <v>8046</v>
      </c>
      <c t="s" s="136" r="E13081">
        <v>16510</v>
      </c>
      <c s="150" r="F13081"/>
    </row>
    <row r="13082">
      <c s="113" r="A13082">
        <v>227205000322</v>
      </c>
      <c t="s" s="136" r="B13082">
        <v>8147</v>
      </c>
      <c t="s" s="136" r="C13082">
        <v>8046</v>
      </c>
      <c t="s" s="136" r="D13082">
        <v>8046</v>
      </c>
      <c t="s" s="136" r="E13082">
        <v>16511</v>
      </c>
      <c s="150" r="F13082"/>
    </row>
    <row r="13083">
      <c s="113" r="A13083">
        <v>227205000415</v>
      </c>
      <c t="s" s="136" r="B13083">
        <v>8147</v>
      </c>
      <c t="s" s="136" r="C13083">
        <v>8046</v>
      </c>
      <c t="s" s="136" r="D13083">
        <v>8046</v>
      </c>
      <c t="s" s="136" r="E13083">
        <v>16512</v>
      </c>
      <c s="150" r="F13083"/>
    </row>
    <row r="13084">
      <c s="113" r="A13084">
        <v>227205000342</v>
      </c>
      <c t="s" s="136" r="B13084">
        <v>16504</v>
      </c>
      <c t="s" s="136" r="C13084">
        <v>8046</v>
      </c>
      <c t="s" s="136" r="D13084">
        <v>8046</v>
      </c>
      <c t="s" s="136" r="E13084">
        <v>16513</v>
      </c>
      <c s="150" r="F13084"/>
    </row>
    <row r="13085">
      <c s="113" r="A13085">
        <v>227205000628</v>
      </c>
      <c t="s" s="136" r="B13085">
        <v>16504</v>
      </c>
      <c t="s" s="136" r="C13085">
        <v>8046</v>
      </c>
      <c t="s" s="136" r="D13085">
        <v>8046</v>
      </c>
      <c t="s" s="136" r="E13085">
        <v>16514</v>
      </c>
      <c s="150" r="F13085"/>
    </row>
    <row r="13086">
      <c s="113" r="A13086">
        <v>227205000652</v>
      </c>
      <c t="s" s="136" r="B13086">
        <v>16504</v>
      </c>
      <c t="s" s="136" r="C13086">
        <v>8046</v>
      </c>
      <c t="s" s="136" r="D13086">
        <v>8046</v>
      </c>
      <c t="s" s="136" r="E13086">
        <v>16515</v>
      </c>
      <c s="150" r="F13086"/>
    </row>
    <row r="13087">
      <c s="113" r="A13087">
        <v>227205000741</v>
      </c>
      <c t="s" s="136" r="B13087">
        <v>16504</v>
      </c>
      <c t="s" s="136" r="C13087">
        <v>8046</v>
      </c>
      <c t="s" s="136" r="D13087">
        <v>8046</v>
      </c>
      <c t="s" s="136" r="E13087">
        <v>16516</v>
      </c>
      <c s="150" r="F13087"/>
    </row>
    <row r="13088">
      <c s="113" r="A13088">
        <v>227205000890</v>
      </c>
      <c t="s" s="136" r="B13088">
        <v>16504</v>
      </c>
      <c t="s" s="136" r="C13088">
        <v>8046</v>
      </c>
      <c t="s" s="136" r="D13088">
        <v>8046</v>
      </c>
      <c t="s" s="136" r="E13088">
        <v>16517</v>
      </c>
      <c s="150" r="F13088"/>
    </row>
    <row r="13089">
      <c s="113" r="A13089">
        <v>227205000971</v>
      </c>
      <c t="s" s="136" r="B13089">
        <v>16504</v>
      </c>
      <c t="s" s="136" r="C13089">
        <v>8046</v>
      </c>
      <c t="s" s="136" r="D13089">
        <v>8046</v>
      </c>
      <c t="s" s="136" r="E13089">
        <v>16518</v>
      </c>
      <c s="150" r="F13089"/>
    </row>
    <row r="13090">
      <c s="113" r="A13090">
        <v>227205001012</v>
      </c>
      <c t="s" s="136" r="B13090">
        <v>16504</v>
      </c>
      <c t="s" s="136" r="C13090">
        <v>8046</v>
      </c>
      <c t="s" s="136" r="D13090">
        <v>8046</v>
      </c>
      <c t="s" s="136" r="E13090">
        <v>16519</v>
      </c>
      <c s="150" r="F13090"/>
    </row>
    <row r="13091">
      <c s="113" r="A13091">
        <v>227205001039</v>
      </c>
      <c t="s" s="136" r="B13091">
        <v>16504</v>
      </c>
      <c t="s" s="136" r="C13091">
        <v>8046</v>
      </c>
      <c t="s" s="136" r="D13091">
        <v>8046</v>
      </c>
      <c t="s" s="136" r="E13091">
        <v>16520</v>
      </c>
      <c s="150" r="F13091"/>
    </row>
    <row r="13092">
      <c s="113" r="A13092">
        <v>227580000023</v>
      </c>
      <c t="s" s="136" r="B13092">
        <v>16504</v>
      </c>
      <c t="s" s="136" r="C13092">
        <v>8046</v>
      </c>
      <c t="s" s="136" r="D13092">
        <v>8046</v>
      </c>
      <c t="s" s="136" r="E13092">
        <v>16521</v>
      </c>
      <c s="150" r="F13092"/>
    </row>
    <row r="13093">
      <c s="113" r="A13093">
        <v>227580000031</v>
      </c>
      <c t="s" s="136" r="B13093">
        <v>16504</v>
      </c>
      <c t="s" s="136" r="C13093">
        <v>8046</v>
      </c>
      <c t="s" s="136" r="D13093">
        <v>8046</v>
      </c>
      <c t="s" s="136" r="E13093">
        <v>16522</v>
      </c>
      <c s="150" r="F13093"/>
    </row>
    <row r="13094">
      <c s="113" r="A13094">
        <v>227580000040</v>
      </c>
      <c t="s" s="136" r="B13094">
        <v>16504</v>
      </c>
      <c t="s" s="136" r="C13094">
        <v>8046</v>
      </c>
      <c t="s" s="136" r="D13094">
        <v>8046</v>
      </c>
      <c t="s" s="136" r="E13094">
        <v>16523</v>
      </c>
      <c s="150" r="F13094"/>
    </row>
    <row r="13095">
      <c s="113" r="A13095">
        <v>227580000058</v>
      </c>
      <c t="s" s="136" r="B13095">
        <v>16504</v>
      </c>
      <c t="s" s="136" r="C13095">
        <v>8046</v>
      </c>
      <c t="s" s="136" r="D13095">
        <v>8046</v>
      </c>
      <c t="s" s="136" r="E13095">
        <v>16524</v>
      </c>
      <c s="150" r="F13095"/>
    </row>
    <row r="13096">
      <c s="113" r="A13096">
        <v>227580000066</v>
      </c>
      <c t="s" s="136" r="B13096">
        <v>16504</v>
      </c>
      <c t="s" s="136" r="C13096">
        <v>8046</v>
      </c>
      <c t="s" s="136" r="D13096">
        <v>8046</v>
      </c>
      <c t="s" s="136" r="E13096">
        <v>16525</v>
      </c>
      <c s="150" r="F13096"/>
    </row>
    <row r="13097">
      <c s="113" r="A13097">
        <v>227787000309</v>
      </c>
      <c t="s" s="136" r="B13097">
        <v>16504</v>
      </c>
      <c t="s" s="136" r="C13097">
        <v>8046</v>
      </c>
      <c t="s" s="136" r="D13097">
        <v>8046</v>
      </c>
      <c t="s" s="136" r="E13097">
        <v>16526</v>
      </c>
      <c s="150" r="F13097"/>
    </row>
    <row r="13098">
      <c s="113" r="A13098">
        <v>227205000482</v>
      </c>
      <c t="s" s="136" r="B13098">
        <v>8147</v>
      </c>
      <c t="s" s="136" r="C13098">
        <v>8046</v>
      </c>
      <c t="s" s="136" r="D13098">
        <v>8046</v>
      </c>
      <c t="s" s="136" r="E13098">
        <v>16527</v>
      </c>
      <c s="150" r="F13098"/>
    </row>
    <row r="13099">
      <c s="113" r="A13099">
        <v>227205000571</v>
      </c>
      <c t="s" s="136" r="B13099">
        <v>8147</v>
      </c>
      <c t="s" s="136" r="C13099">
        <v>8046</v>
      </c>
      <c t="s" s="136" r="D13099">
        <v>8046</v>
      </c>
      <c t="s" s="136" r="E13099">
        <v>16528</v>
      </c>
      <c s="150" r="F13099"/>
    </row>
    <row r="13100">
      <c s="113" r="A13100">
        <v>227205000601</v>
      </c>
      <c t="s" s="136" r="B13100">
        <v>8147</v>
      </c>
      <c t="s" s="136" r="C13100">
        <v>8046</v>
      </c>
      <c t="s" s="136" r="D13100">
        <v>8046</v>
      </c>
      <c t="s" s="136" r="E13100">
        <v>16529</v>
      </c>
      <c s="150" r="F13100"/>
    </row>
    <row r="13101">
      <c s="113" r="A13101">
        <v>227205100199</v>
      </c>
      <c t="s" s="136" r="B13101">
        <v>8147</v>
      </c>
      <c t="s" s="136" r="C13101">
        <v>8046</v>
      </c>
      <c t="s" s="136" r="D13101">
        <v>8046</v>
      </c>
      <c t="s" s="136" r="E13101">
        <v>16530</v>
      </c>
      <c s="150" r="F13101"/>
    </row>
    <row r="13102">
      <c s="113" r="A13102">
        <v>227245000311</v>
      </c>
      <c t="s" s="136" r="B13102">
        <v>8157</v>
      </c>
      <c t="s" s="136" r="C13102">
        <v>8046</v>
      </c>
      <c t="s" s="136" r="D13102">
        <v>8046</v>
      </c>
      <c t="s" s="136" r="E13102">
        <v>16531</v>
      </c>
      <c s="150" r="F13102"/>
    </row>
    <row r="13103">
      <c s="113" r="A13103">
        <v>227245000426</v>
      </c>
      <c t="s" s="136" r="B13103">
        <v>8157</v>
      </c>
      <c t="s" s="136" r="C13103">
        <v>8046</v>
      </c>
      <c t="s" s="136" r="D13103">
        <v>8046</v>
      </c>
      <c t="s" s="136" r="E13103">
        <v>16532</v>
      </c>
      <c s="150" r="F13103"/>
    </row>
    <row r="13104">
      <c s="113" r="A13104">
        <v>227245000663</v>
      </c>
      <c t="s" s="136" r="B13104">
        <v>8157</v>
      </c>
      <c t="s" s="136" r="C13104">
        <v>8046</v>
      </c>
      <c t="s" s="136" r="D13104">
        <v>8046</v>
      </c>
      <c t="s" s="136" r="E13104">
        <v>16533</v>
      </c>
      <c s="150" r="F13104"/>
    </row>
    <row r="13105">
      <c s="113" r="A13105">
        <v>527245000001</v>
      </c>
      <c t="s" s="136" r="B13105">
        <v>8157</v>
      </c>
      <c t="s" s="136" r="C13105">
        <v>8046</v>
      </c>
      <c t="s" s="136" r="D13105">
        <v>8046</v>
      </c>
      <c t="s" s="136" r="E13105">
        <v>16534</v>
      </c>
      <c s="150" r="F13105"/>
    </row>
    <row r="13106">
      <c s="113" r="A13106">
        <v>227245000005</v>
      </c>
      <c t="s" s="136" r="B13106">
        <v>8157</v>
      </c>
      <c t="s" s="136" r="C13106">
        <v>8046</v>
      </c>
      <c t="s" s="136" r="D13106">
        <v>8046</v>
      </c>
      <c t="s" s="136" r="E13106">
        <v>16535</v>
      </c>
      <c s="150" r="F13106"/>
    </row>
    <row r="13107">
      <c s="113" r="A13107">
        <v>227245000019</v>
      </c>
      <c t="s" s="136" r="B13107">
        <v>8157</v>
      </c>
      <c t="s" s="136" r="C13107">
        <v>8046</v>
      </c>
      <c t="s" s="136" r="D13107">
        <v>8046</v>
      </c>
      <c t="s" s="136" r="E13107">
        <v>16536</v>
      </c>
      <c s="150" r="F13107"/>
    </row>
    <row r="13108">
      <c s="113" r="A13108">
        <v>227245000027</v>
      </c>
      <c t="s" s="136" r="B13108">
        <v>8157</v>
      </c>
      <c t="s" s="136" r="C13108">
        <v>8046</v>
      </c>
      <c t="s" s="136" r="D13108">
        <v>8046</v>
      </c>
      <c t="s" s="136" r="E13108">
        <v>16537</v>
      </c>
      <c s="150" r="F13108"/>
    </row>
    <row r="13109">
      <c s="113" r="A13109">
        <v>227245000360</v>
      </c>
      <c t="s" s="136" r="B13109">
        <v>8157</v>
      </c>
      <c t="s" s="136" r="C13109">
        <v>8046</v>
      </c>
      <c t="s" s="136" r="D13109">
        <v>8046</v>
      </c>
      <c t="s" s="136" r="E13109">
        <v>16538</v>
      </c>
      <c s="150" r="F13109"/>
    </row>
    <row r="13110">
      <c s="113" r="A13110">
        <v>227245000523</v>
      </c>
      <c t="s" s="136" r="B13110">
        <v>8157</v>
      </c>
      <c t="s" s="136" r="C13110">
        <v>8046</v>
      </c>
      <c t="s" s="136" r="D13110">
        <v>8046</v>
      </c>
      <c t="s" s="136" r="E13110">
        <v>16539</v>
      </c>
      <c s="150" r="F13110"/>
    </row>
    <row r="13111">
      <c s="113" r="A13111">
        <v>227245000591</v>
      </c>
      <c t="s" s="136" r="B13111">
        <v>8157</v>
      </c>
      <c t="s" s="136" r="C13111">
        <v>8046</v>
      </c>
      <c t="s" s="136" r="D13111">
        <v>8046</v>
      </c>
      <c t="s" s="136" r="E13111">
        <v>16540</v>
      </c>
      <c s="150" r="F13111"/>
    </row>
    <row r="13112">
      <c s="113" r="A13112">
        <v>227245000604</v>
      </c>
      <c t="s" s="136" r="B13112">
        <v>8157</v>
      </c>
      <c t="s" s="136" r="C13112">
        <v>8046</v>
      </c>
      <c t="s" s="136" r="D13112">
        <v>8046</v>
      </c>
      <c t="s" s="136" r="E13112">
        <v>16541</v>
      </c>
      <c s="150" r="F13112"/>
    </row>
    <row r="13113">
      <c s="113" r="A13113">
        <v>227245000655</v>
      </c>
      <c t="s" s="136" r="B13113">
        <v>8157</v>
      </c>
      <c t="s" s="136" r="C13113">
        <v>8046</v>
      </c>
      <c t="s" s="136" r="D13113">
        <v>8046</v>
      </c>
      <c t="s" s="136" r="E13113">
        <v>16542</v>
      </c>
      <c s="150" r="F13113"/>
    </row>
    <row r="13114">
      <c s="113" r="A13114">
        <v>227025001197</v>
      </c>
      <c t="s" s="136" r="B13114">
        <v>16543</v>
      </c>
      <c t="s" s="136" r="C13114">
        <v>8046</v>
      </c>
      <c t="s" s="136" r="D13114">
        <v>8046</v>
      </c>
      <c t="s" s="136" r="E13114">
        <v>16544</v>
      </c>
      <c s="150" r="F13114"/>
    </row>
    <row r="13115">
      <c s="113" r="A13115">
        <v>227250000027</v>
      </c>
      <c t="s" s="136" r="B13115">
        <v>16543</v>
      </c>
      <c t="s" s="136" r="C13115">
        <v>8046</v>
      </c>
      <c t="s" s="136" r="D13115">
        <v>8046</v>
      </c>
      <c t="s" s="136" r="E13115">
        <v>16545</v>
      </c>
      <c s="150" r="F13115"/>
    </row>
    <row r="13116">
      <c s="113" r="A13116">
        <v>227250000051</v>
      </c>
      <c t="s" s="136" r="B13116">
        <v>16543</v>
      </c>
      <c t="s" s="136" r="C13116">
        <v>8046</v>
      </c>
      <c t="s" s="136" r="D13116">
        <v>8046</v>
      </c>
      <c t="s" s="136" r="E13116">
        <v>16546</v>
      </c>
      <c s="150" r="F13116"/>
    </row>
    <row r="13117">
      <c s="113" r="A13117">
        <v>227250000060</v>
      </c>
      <c t="s" s="136" r="B13117">
        <v>16543</v>
      </c>
      <c t="s" s="136" r="C13117">
        <v>8046</v>
      </c>
      <c t="s" s="136" r="D13117">
        <v>8046</v>
      </c>
      <c t="s" s="136" r="E13117">
        <v>16547</v>
      </c>
      <c s="150" r="F13117"/>
    </row>
    <row r="13118">
      <c s="113" r="A13118">
        <v>227250000094</v>
      </c>
      <c t="s" s="136" r="B13118">
        <v>16543</v>
      </c>
      <c t="s" s="136" r="C13118">
        <v>8046</v>
      </c>
      <c t="s" s="136" r="D13118">
        <v>8046</v>
      </c>
      <c t="s" s="136" r="E13118">
        <v>16548</v>
      </c>
      <c s="150" r="F13118"/>
    </row>
    <row r="13119">
      <c s="113" r="A13119">
        <v>227250002488</v>
      </c>
      <c t="s" s="136" r="B13119">
        <v>16543</v>
      </c>
      <c t="s" s="136" r="C13119">
        <v>8046</v>
      </c>
      <c t="s" s="136" r="D13119">
        <v>8046</v>
      </c>
      <c t="s" s="136" r="E13119">
        <v>16549</v>
      </c>
      <c s="150" r="F13119"/>
    </row>
    <row r="13120">
      <c s="113" r="A13120">
        <v>227361000051</v>
      </c>
      <c t="s" s="136" r="B13120">
        <v>16543</v>
      </c>
      <c t="s" s="136" r="C13120">
        <v>8046</v>
      </c>
      <c t="s" s="136" r="D13120">
        <v>8046</v>
      </c>
      <c t="s" s="136" r="E13120">
        <v>16550</v>
      </c>
      <c s="150" r="F13120"/>
    </row>
    <row r="13121">
      <c s="113" r="A13121">
        <v>227361001821</v>
      </c>
      <c t="s" s="136" r="B13121">
        <v>16543</v>
      </c>
      <c t="s" s="136" r="C13121">
        <v>8046</v>
      </c>
      <c t="s" s="136" r="D13121">
        <v>8046</v>
      </c>
      <c t="s" s="136" r="E13121">
        <v>16551</v>
      </c>
      <c s="150" r="F13121"/>
    </row>
    <row r="13122">
      <c s="113" r="A13122">
        <v>427250060045</v>
      </c>
      <c t="s" s="136" r="B13122">
        <v>16543</v>
      </c>
      <c t="s" s="136" r="C13122">
        <v>8046</v>
      </c>
      <c t="s" s="136" r="D13122">
        <v>8046</v>
      </c>
      <c t="s" s="136" r="E13122">
        <v>16552</v>
      </c>
      <c s="150" r="F13122"/>
    </row>
    <row r="13123">
      <c s="113" r="A13123">
        <v>227361000000</v>
      </c>
      <c t="s" s="136" r="B13123">
        <v>8168</v>
      </c>
      <c t="s" s="136" r="C13123">
        <v>8046</v>
      </c>
      <c t="s" s="136" r="D13123">
        <v>8046</v>
      </c>
      <c t="s" s="136" r="E13123">
        <v>16553</v>
      </c>
      <c s="150" r="F13123"/>
    </row>
    <row r="13124">
      <c s="113" r="A13124">
        <v>227361000166</v>
      </c>
      <c t="s" s="136" r="B13124">
        <v>8168</v>
      </c>
      <c t="s" s="136" r="C13124">
        <v>8046</v>
      </c>
      <c t="s" s="136" r="D13124">
        <v>8046</v>
      </c>
      <c t="s" s="136" r="E13124">
        <v>16554</v>
      </c>
      <c s="150" r="F13124"/>
    </row>
    <row r="13125">
      <c s="113" r="A13125">
        <v>227361001961</v>
      </c>
      <c t="s" s="136" r="B13125">
        <v>8168</v>
      </c>
      <c t="s" s="136" r="C13125">
        <v>8046</v>
      </c>
      <c t="s" s="136" r="D13125">
        <v>8046</v>
      </c>
      <c t="s" s="136" r="E13125">
        <v>16555</v>
      </c>
      <c s="150" r="F13125"/>
    </row>
    <row r="13126">
      <c s="113" r="A13126">
        <v>227361002380</v>
      </c>
      <c t="s" s="136" r="B13126">
        <v>8168</v>
      </c>
      <c t="s" s="136" r="C13126">
        <v>8046</v>
      </c>
      <c t="s" s="136" r="D13126">
        <v>8046</v>
      </c>
      <c t="s" s="136" r="E13126">
        <v>16556</v>
      </c>
      <c s="150" r="F13126"/>
    </row>
    <row r="13127">
      <c s="113" r="A13127">
        <v>227361002592</v>
      </c>
      <c t="s" s="136" r="B13127">
        <v>8168</v>
      </c>
      <c t="s" s="136" r="C13127">
        <v>8046</v>
      </c>
      <c t="s" s="136" r="D13127">
        <v>8046</v>
      </c>
      <c t="s" s="136" r="E13127">
        <v>16557</v>
      </c>
      <c s="150" r="F13127"/>
    </row>
    <row r="13128">
      <c s="113" r="A13128">
        <v>227361000646</v>
      </c>
      <c t="s" s="136" r="B13128">
        <v>16558</v>
      </c>
      <c t="s" s="136" r="C13128">
        <v>8046</v>
      </c>
      <c t="s" s="136" r="D13128">
        <v>8046</v>
      </c>
      <c t="s" s="136" r="E13128">
        <v>16559</v>
      </c>
      <c s="150" r="F13128"/>
    </row>
    <row r="13129">
      <c s="113" r="A13129">
        <v>227361000905</v>
      </c>
      <c t="s" s="136" r="B13129">
        <v>16558</v>
      </c>
      <c t="s" s="136" r="C13129">
        <v>8046</v>
      </c>
      <c t="s" s="136" r="D13129">
        <v>8046</v>
      </c>
      <c t="s" s="136" r="E13129">
        <v>16560</v>
      </c>
      <c s="150" r="F13129"/>
    </row>
    <row r="13130">
      <c s="113" r="A13130">
        <v>227361001839</v>
      </c>
      <c t="s" s="136" r="B13130">
        <v>16558</v>
      </c>
      <c t="s" s="136" r="C13130">
        <v>8046</v>
      </c>
      <c t="s" s="136" r="D13130">
        <v>8046</v>
      </c>
      <c t="s" s="136" r="E13130">
        <v>16561</v>
      </c>
      <c s="150" r="F13130"/>
    </row>
    <row r="13131">
      <c s="113" r="A13131">
        <v>227135000056</v>
      </c>
      <c t="s" s="136" r="B13131">
        <v>8140</v>
      </c>
      <c t="s" s="136" r="C13131">
        <v>8046</v>
      </c>
      <c t="s" s="136" r="D13131">
        <v>8046</v>
      </c>
      <c t="s" s="136" r="E13131">
        <v>16562</v>
      </c>
      <c s="150" r="F13131"/>
    </row>
    <row r="13132">
      <c s="113" r="A13132">
        <v>227361000662</v>
      </c>
      <c t="s" s="136" r="B13132">
        <v>8140</v>
      </c>
      <c t="s" s="136" r="C13132">
        <v>8046</v>
      </c>
      <c t="s" s="136" r="D13132">
        <v>8046</v>
      </c>
      <c t="s" s="136" r="E13132">
        <v>16563</v>
      </c>
      <c s="150" r="F13132"/>
    </row>
    <row r="13133">
      <c s="113" r="A13133">
        <v>227361000727</v>
      </c>
      <c t="s" s="136" r="B13133">
        <v>8168</v>
      </c>
      <c t="s" s="136" r="C13133">
        <v>8046</v>
      </c>
      <c t="s" s="136" r="D13133">
        <v>8046</v>
      </c>
      <c t="s" s="136" r="E13133">
        <v>16564</v>
      </c>
      <c s="150" r="F13133"/>
    </row>
    <row r="13134">
      <c s="113" r="A13134">
        <v>227361001219</v>
      </c>
      <c t="s" s="136" r="B13134">
        <v>8168</v>
      </c>
      <c t="s" s="136" r="C13134">
        <v>8046</v>
      </c>
      <c t="s" s="136" r="D13134">
        <v>8046</v>
      </c>
      <c t="s" s="136" r="E13134">
        <v>16565</v>
      </c>
      <c s="150" r="F13134"/>
    </row>
    <row r="13135">
      <c s="113" r="A13135">
        <v>227361002100</v>
      </c>
      <c t="s" s="136" r="B13135">
        <v>8168</v>
      </c>
      <c t="s" s="136" r="C13135">
        <v>8046</v>
      </c>
      <c t="s" s="136" r="D13135">
        <v>8046</v>
      </c>
      <c t="s" s="136" r="E13135">
        <v>16566</v>
      </c>
      <c s="150" r="F13135"/>
    </row>
    <row r="13136">
      <c s="113" r="A13136">
        <v>227361002410</v>
      </c>
      <c t="s" s="136" r="B13136">
        <v>8168</v>
      </c>
      <c t="s" s="136" r="C13136">
        <v>8046</v>
      </c>
      <c t="s" s="136" r="D13136">
        <v>8046</v>
      </c>
      <c t="s" s="136" r="E13136">
        <v>16567</v>
      </c>
      <c s="150" r="F13136"/>
    </row>
    <row r="13137">
      <c s="113" r="A13137">
        <v>227361002428</v>
      </c>
      <c t="s" s="136" r="B13137">
        <v>8168</v>
      </c>
      <c t="s" s="136" r="C13137">
        <v>8046</v>
      </c>
      <c t="s" s="136" r="D13137">
        <v>8046</v>
      </c>
      <c t="s" s="136" r="E13137">
        <v>16568</v>
      </c>
      <c s="150" r="F13137"/>
    </row>
    <row r="13138">
      <c s="113" r="A13138">
        <v>227361002452</v>
      </c>
      <c t="s" s="136" r="B13138">
        <v>8168</v>
      </c>
      <c t="s" s="136" r="C13138">
        <v>8046</v>
      </c>
      <c t="s" s="136" r="D13138">
        <v>8046</v>
      </c>
      <c t="s" s="136" r="E13138">
        <v>16569</v>
      </c>
      <c s="150" r="F13138"/>
    </row>
    <row r="13139">
      <c s="113" r="A13139">
        <v>427361001323</v>
      </c>
      <c t="s" s="136" r="B13139">
        <v>8168</v>
      </c>
      <c t="s" s="136" r="C13139">
        <v>8046</v>
      </c>
      <c t="s" s="136" r="D13139">
        <v>8046</v>
      </c>
      <c t="s" s="136" r="E13139">
        <v>16570</v>
      </c>
      <c s="150" r="F13139"/>
    </row>
    <row r="13140">
      <c s="113" r="A13140">
        <v>227361000417</v>
      </c>
      <c t="s" s="136" r="B13140">
        <v>16571</v>
      </c>
      <c t="s" s="136" r="C13140">
        <v>8046</v>
      </c>
      <c t="s" s="136" r="D13140">
        <v>8046</v>
      </c>
      <c t="s" s="136" r="E13140">
        <v>16572</v>
      </c>
      <c s="150" r="F13140"/>
    </row>
    <row r="13141">
      <c s="113" r="A13141">
        <v>227361002541</v>
      </c>
      <c t="s" s="136" r="B13141">
        <v>16571</v>
      </c>
      <c t="s" s="136" r="C13141">
        <v>8046</v>
      </c>
      <c t="s" s="136" r="D13141">
        <v>8046</v>
      </c>
      <c t="s" s="136" r="E13141">
        <v>16573</v>
      </c>
      <c s="150" r="F13141"/>
    </row>
    <row r="13142">
      <c s="113" r="A13142">
        <v>227450000102</v>
      </c>
      <c t="s" s="136" r="B13142">
        <v>16571</v>
      </c>
      <c t="s" s="136" r="C13142">
        <v>8046</v>
      </c>
      <c t="s" s="136" r="D13142">
        <v>8046</v>
      </c>
      <c t="s" s="136" r="E13142">
        <v>16574</v>
      </c>
      <c s="150" r="F13142"/>
    </row>
    <row r="13143">
      <c s="113" r="A13143">
        <v>227491000796</v>
      </c>
      <c t="s" s="136" r="B13143">
        <v>16571</v>
      </c>
      <c t="s" s="136" r="C13143">
        <v>8046</v>
      </c>
      <c t="s" s="136" r="D13143">
        <v>8046</v>
      </c>
      <c t="s" s="136" r="E13143">
        <v>16575</v>
      </c>
      <c s="150" r="F13143"/>
    </row>
    <row r="13144">
      <c s="113" r="A13144">
        <v>227025000794</v>
      </c>
      <c t="s" s="136" r="B13144">
        <v>16543</v>
      </c>
      <c t="s" s="136" r="C13144">
        <v>8046</v>
      </c>
      <c t="s" s="136" r="D13144">
        <v>8046</v>
      </c>
      <c t="s" s="136" r="E13144">
        <v>16576</v>
      </c>
      <c s="150" r="F13144"/>
    </row>
    <row r="13145">
      <c s="113" r="A13145">
        <v>227250000001</v>
      </c>
      <c t="s" s="136" r="B13145">
        <v>16543</v>
      </c>
      <c t="s" s="136" r="C13145">
        <v>8046</v>
      </c>
      <c t="s" s="136" r="D13145">
        <v>8046</v>
      </c>
      <c t="s" s="136" r="E13145">
        <v>16577</v>
      </c>
      <c s="150" r="F13145"/>
    </row>
    <row r="13146">
      <c s="113" r="A13146">
        <v>227250000043</v>
      </c>
      <c t="s" s="136" r="B13146">
        <v>16543</v>
      </c>
      <c t="s" s="136" r="C13146">
        <v>8046</v>
      </c>
      <c t="s" s="136" r="D13146">
        <v>8046</v>
      </c>
      <c t="s" s="136" r="E13146">
        <v>16578</v>
      </c>
      <c s="150" r="F13146"/>
    </row>
    <row r="13147">
      <c s="113" r="A13147">
        <v>227250000078</v>
      </c>
      <c t="s" s="136" r="B13147">
        <v>16543</v>
      </c>
      <c t="s" s="136" r="C13147">
        <v>8046</v>
      </c>
      <c t="s" s="136" r="D13147">
        <v>8046</v>
      </c>
      <c t="s" s="136" r="E13147">
        <v>16579</v>
      </c>
      <c s="150" r="F13147"/>
    </row>
    <row r="13148">
      <c s="113" r="A13148">
        <v>227250060089</v>
      </c>
      <c t="s" s="136" r="B13148">
        <v>16543</v>
      </c>
      <c t="s" s="136" r="C13148">
        <v>8046</v>
      </c>
      <c t="s" s="136" r="D13148">
        <v>8046</v>
      </c>
      <c t="s" s="136" r="E13148">
        <v>16580</v>
      </c>
      <c s="150" r="F13148"/>
    </row>
    <row r="13149">
      <c s="113" r="A13149">
        <v>227250060097</v>
      </c>
      <c t="s" s="136" r="B13149">
        <v>16543</v>
      </c>
      <c t="s" s="136" r="C13149">
        <v>8046</v>
      </c>
      <c t="s" s="136" r="D13149">
        <v>8046</v>
      </c>
      <c t="s" s="136" r="E13149">
        <v>16581</v>
      </c>
      <c s="150" r="F13149"/>
    </row>
    <row r="13150">
      <c s="113" r="A13150">
        <v>227351020050</v>
      </c>
      <c t="s" s="136" r="B13150">
        <v>16543</v>
      </c>
      <c t="s" s="136" r="C13150">
        <v>8046</v>
      </c>
      <c t="s" s="136" r="D13150">
        <v>8046</v>
      </c>
      <c t="s" s="136" r="E13150">
        <v>16582</v>
      </c>
      <c s="150" r="F13150"/>
    </row>
    <row r="13151">
      <c s="113" r="A13151">
        <v>227361001286</v>
      </c>
      <c t="s" s="136" r="B13151">
        <v>16543</v>
      </c>
      <c t="s" s="136" r="C13151">
        <v>8046</v>
      </c>
      <c t="s" s="136" r="D13151">
        <v>8046</v>
      </c>
      <c t="s" s="136" r="E13151">
        <v>16583</v>
      </c>
      <c s="150" r="F13151"/>
    </row>
    <row r="13152">
      <c s="113" r="A13152">
        <v>227361001909</v>
      </c>
      <c t="s" s="136" r="B13152">
        <v>16543</v>
      </c>
      <c t="s" s="136" r="C13152">
        <v>8046</v>
      </c>
      <c t="s" s="136" r="D13152">
        <v>8046</v>
      </c>
      <c t="s" s="136" r="E13152">
        <v>16584</v>
      </c>
      <c s="150" r="F13152"/>
    </row>
    <row r="13153">
      <c s="113" r="A13153">
        <v>227361001944</v>
      </c>
      <c t="s" s="136" r="B13153">
        <v>16543</v>
      </c>
      <c t="s" s="136" r="C13153">
        <v>8046</v>
      </c>
      <c t="s" s="136" r="D13153">
        <v>8046</v>
      </c>
      <c t="s" s="136" r="E13153">
        <v>16585</v>
      </c>
      <c s="150" r="F13153"/>
    </row>
    <row r="13154">
      <c s="113" r="A13154">
        <v>227361002045</v>
      </c>
      <c t="s" s="136" r="B13154">
        <v>16543</v>
      </c>
      <c t="s" s="136" r="C13154">
        <v>8046</v>
      </c>
      <c t="s" s="136" r="D13154">
        <v>8046</v>
      </c>
      <c t="s" s="136" r="E13154">
        <v>16586</v>
      </c>
      <c s="150" r="F13154"/>
    </row>
    <row r="13155">
      <c s="113" r="A13155">
        <v>227361002312</v>
      </c>
      <c t="s" s="136" r="B13155">
        <v>16543</v>
      </c>
      <c t="s" s="136" r="C13155">
        <v>8046</v>
      </c>
      <c t="s" s="136" r="D13155">
        <v>8046</v>
      </c>
      <c t="s" s="136" r="E13155">
        <v>16587</v>
      </c>
      <c s="150" r="F13155"/>
    </row>
    <row r="13156">
      <c s="113" r="A13156">
        <v>227361002339</v>
      </c>
      <c t="s" s="136" r="B13156">
        <v>16543</v>
      </c>
      <c t="s" s="136" r="C13156">
        <v>8046</v>
      </c>
      <c t="s" s="136" r="D13156">
        <v>8046</v>
      </c>
      <c t="s" s="136" r="E13156">
        <v>16588</v>
      </c>
      <c s="150" r="F13156"/>
    </row>
    <row r="13157">
      <c s="113" r="A13157">
        <v>227361001537</v>
      </c>
      <c t="s" s="136" r="B13157">
        <v>8168</v>
      </c>
      <c t="s" s="136" r="C13157">
        <v>8046</v>
      </c>
      <c t="s" s="136" r="D13157">
        <v>8046</v>
      </c>
      <c t="s" s="136" r="E13157">
        <v>16589</v>
      </c>
      <c s="150" r="F13157"/>
    </row>
    <row r="13158">
      <c s="113" r="A13158">
        <v>277361000635</v>
      </c>
      <c t="s" s="136" r="B13158">
        <v>8168</v>
      </c>
      <c t="s" s="136" r="C13158">
        <v>8046</v>
      </c>
      <c t="s" s="136" r="D13158">
        <v>8046</v>
      </c>
      <c t="s" s="136" r="E13158">
        <v>16590</v>
      </c>
      <c s="150" r="F13158"/>
    </row>
    <row r="13159">
      <c s="113" r="A13159">
        <v>277361002550</v>
      </c>
      <c t="s" s="136" r="B13159">
        <v>8168</v>
      </c>
      <c t="s" s="136" r="C13159">
        <v>8046</v>
      </c>
      <c t="s" s="136" r="D13159">
        <v>8046</v>
      </c>
      <c t="s" s="136" r="E13159">
        <v>16591</v>
      </c>
      <c s="150" r="F13159"/>
    </row>
    <row r="13160">
      <c s="113" r="A13160">
        <v>227361001995</v>
      </c>
      <c t="s" s="136" r="B13160">
        <v>8168</v>
      </c>
      <c t="s" s="136" r="C13160">
        <v>8046</v>
      </c>
      <c t="s" s="136" r="D13160">
        <v>8046</v>
      </c>
      <c t="s" s="136" r="E13160">
        <v>16592</v>
      </c>
      <c s="150" r="F13160"/>
    </row>
    <row r="13161">
      <c s="113" r="A13161">
        <v>227361002060</v>
      </c>
      <c t="s" s="136" r="B13161">
        <v>8168</v>
      </c>
      <c t="s" s="136" r="C13161">
        <v>8046</v>
      </c>
      <c t="s" s="136" r="D13161">
        <v>8046</v>
      </c>
      <c t="s" s="136" r="E13161">
        <v>16593</v>
      </c>
      <c s="150" r="F13161"/>
    </row>
    <row r="13162">
      <c s="113" r="A13162">
        <v>227361002398</v>
      </c>
      <c t="s" s="136" r="B13162">
        <v>8168</v>
      </c>
      <c t="s" s="136" r="C13162">
        <v>8046</v>
      </c>
      <c t="s" s="136" r="D13162">
        <v>8046</v>
      </c>
      <c t="s" s="136" r="E13162">
        <v>16594</v>
      </c>
      <c s="150" r="F13162"/>
    </row>
    <row r="13163">
      <c s="113" r="A13163">
        <v>227361002487</v>
      </c>
      <c t="s" s="136" r="B13163">
        <v>8168</v>
      </c>
      <c t="s" s="136" r="C13163">
        <v>8046</v>
      </c>
      <c t="s" s="136" r="D13163">
        <v>8046</v>
      </c>
      <c t="s" s="136" r="E13163">
        <v>16595</v>
      </c>
      <c s="150" r="F13163"/>
    </row>
    <row r="13164">
      <c s="113" r="A13164">
        <v>227361002789</v>
      </c>
      <c t="s" s="136" r="B13164">
        <v>8168</v>
      </c>
      <c t="s" s="136" r="C13164">
        <v>8046</v>
      </c>
      <c t="s" s="136" r="D13164">
        <v>8046</v>
      </c>
      <c t="s" s="136" r="E13164">
        <v>16596</v>
      </c>
      <c s="150" r="F13164"/>
    </row>
    <row r="13165">
      <c s="113" r="A13165">
        <v>227250000035</v>
      </c>
      <c t="s" s="136" r="B13165">
        <v>16543</v>
      </c>
      <c t="s" s="136" r="C13165">
        <v>8046</v>
      </c>
      <c t="s" s="136" r="D13165">
        <v>8046</v>
      </c>
      <c t="s" s="136" r="E13165">
        <v>16597</v>
      </c>
      <c s="150" r="F13165"/>
    </row>
    <row r="13166">
      <c s="113" r="A13166">
        <v>227250000086</v>
      </c>
      <c t="s" s="136" r="B13166">
        <v>16543</v>
      </c>
      <c t="s" s="136" r="C13166">
        <v>8046</v>
      </c>
      <c t="s" s="136" r="D13166">
        <v>8046</v>
      </c>
      <c t="s" s="136" r="E13166">
        <v>16598</v>
      </c>
      <c s="150" r="F13166"/>
    </row>
    <row r="13167">
      <c s="113" r="A13167">
        <v>227361001197</v>
      </c>
      <c t="s" s="136" r="B13167">
        <v>16543</v>
      </c>
      <c t="s" s="136" r="C13167">
        <v>8046</v>
      </c>
      <c t="s" s="136" r="D13167">
        <v>8046</v>
      </c>
      <c t="s" s="136" r="E13167">
        <v>16599</v>
      </c>
      <c s="150" r="F13167"/>
    </row>
    <row r="13168">
      <c s="113" r="A13168">
        <v>227361002291</v>
      </c>
      <c t="s" s="136" r="B13168">
        <v>16543</v>
      </c>
      <c t="s" s="136" r="C13168">
        <v>8046</v>
      </c>
      <c t="s" s="136" r="D13168">
        <v>8046</v>
      </c>
      <c t="s" s="136" r="E13168">
        <v>16600</v>
      </c>
      <c s="150" r="F13168"/>
    </row>
    <row r="13169">
      <c s="113" r="A13169">
        <v>277361002304</v>
      </c>
      <c t="s" s="136" r="B13169">
        <v>16543</v>
      </c>
      <c t="s" s="136" r="C13169">
        <v>8046</v>
      </c>
      <c t="s" s="136" r="D13169">
        <v>8046</v>
      </c>
      <c t="s" s="136" r="E13169">
        <v>16601</v>
      </c>
      <c s="150" r="F13169"/>
    </row>
    <row r="13170">
      <c s="113" r="A13170">
        <v>427361001153</v>
      </c>
      <c t="s" s="136" r="B13170">
        <v>16543</v>
      </c>
      <c t="s" s="136" r="C13170">
        <v>8046</v>
      </c>
      <c t="s" s="136" r="D13170">
        <v>8046</v>
      </c>
      <c t="s" s="136" r="E13170">
        <v>16602</v>
      </c>
      <c s="150" r="F13170"/>
    </row>
    <row r="13171">
      <c s="113" r="A13171">
        <v>227361000221</v>
      </c>
      <c t="s" s="136" r="B13171">
        <v>16571</v>
      </c>
      <c t="s" s="136" r="C13171">
        <v>8046</v>
      </c>
      <c t="s" s="136" r="D13171">
        <v>8046</v>
      </c>
      <c t="s" s="136" r="E13171">
        <v>16603</v>
      </c>
      <c s="150" r="F13171"/>
    </row>
    <row r="13172">
      <c s="113" r="A13172">
        <v>227361002622</v>
      </c>
      <c t="s" s="136" r="B13172">
        <v>16571</v>
      </c>
      <c t="s" s="136" r="C13172">
        <v>8046</v>
      </c>
      <c t="s" s="136" r="D13172">
        <v>8046</v>
      </c>
      <c t="s" s="136" r="E13172">
        <v>16604</v>
      </c>
      <c s="150" r="F13172"/>
    </row>
    <row r="13173">
      <c s="113" r="A13173">
        <v>227450000030</v>
      </c>
      <c t="s" s="136" r="B13173">
        <v>16571</v>
      </c>
      <c t="s" s="136" r="C13173">
        <v>8046</v>
      </c>
      <c t="s" s="136" r="D13173">
        <v>8046</v>
      </c>
      <c t="s" s="136" r="E13173">
        <v>16605</v>
      </c>
      <c s="150" r="F13173"/>
    </row>
    <row r="13174">
      <c s="113" r="A13174">
        <v>227361000395</v>
      </c>
      <c t="s" s="136" r="B13174">
        <v>16571</v>
      </c>
      <c t="s" s="136" r="C13174">
        <v>8046</v>
      </c>
      <c t="s" s="136" r="D13174">
        <v>8046</v>
      </c>
      <c t="s" s="136" r="E13174">
        <v>16606</v>
      </c>
      <c s="150" r="F13174"/>
    </row>
    <row r="13175">
      <c s="113" r="A13175">
        <v>227361000522</v>
      </c>
      <c t="s" s="136" r="B13175">
        <v>16571</v>
      </c>
      <c t="s" s="136" r="C13175">
        <v>8046</v>
      </c>
      <c t="s" s="136" r="D13175">
        <v>8046</v>
      </c>
      <c t="s" s="136" r="E13175">
        <v>16607</v>
      </c>
      <c s="150" r="F13175"/>
    </row>
    <row r="13176">
      <c s="113" r="A13176">
        <v>227361001626</v>
      </c>
      <c t="s" s="136" r="B13176">
        <v>16571</v>
      </c>
      <c t="s" s="136" r="C13176">
        <v>8046</v>
      </c>
      <c t="s" s="136" r="D13176">
        <v>8046</v>
      </c>
      <c t="s" s="136" r="E13176">
        <v>16608</v>
      </c>
      <c s="150" r="F13176"/>
    </row>
    <row r="13177">
      <c s="113" r="A13177">
        <v>227361001979</v>
      </c>
      <c t="s" s="136" r="B13177">
        <v>16571</v>
      </c>
      <c t="s" s="136" r="C13177">
        <v>8046</v>
      </c>
      <c t="s" s="136" r="D13177">
        <v>8046</v>
      </c>
      <c t="s" s="136" r="E13177">
        <v>16609</v>
      </c>
      <c s="150" r="F13177"/>
    </row>
    <row r="13178">
      <c s="113" r="A13178">
        <v>227361002096</v>
      </c>
      <c t="s" s="136" r="B13178">
        <v>16571</v>
      </c>
      <c t="s" s="136" r="C13178">
        <v>8046</v>
      </c>
      <c t="s" s="136" r="D13178">
        <v>8046</v>
      </c>
      <c t="s" s="136" r="E13178">
        <v>16610</v>
      </c>
      <c s="150" r="F13178"/>
    </row>
    <row r="13179">
      <c s="113" r="A13179">
        <v>227361002436</v>
      </c>
      <c t="s" s="136" r="B13179">
        <v>16571</v>
      </c>
      <c t="s" s="136" r="C13179">
        <v>8046</v>
      </c>
      <c t="s" s="136" r="D13179">
        <v>8046</v>
      </c>
      <c t="s" s="136" r="E13179">
        <v>16611</v>
      </c>
      <c s="150" r="F13179"/>
    </row>
    <row r="13180">
      <c s="113" r="A13180">
        <v>227361000018</v>
      </c>
      <c t="s" s="136" r="B13180">
        <v>16543</v>
      </c>
      <c t="s" s="136" r="C13180">
        <v>8046</v>
      </c>
      <c t="s" s="136" r="D13180">
        <v>8046</v>
      </c>
      <c t="s" s="136" r="E13180">
        <v>16612</v>
      </c>
      <c s="150" r="F13180"/>
    </row>
    <row r="13181">
      <c s="113" r="A13181">
        <v>227361002347</v>
      </c>
      <c t="s" s="136" r="B13181">
        <v>16543</v>
      </c>
      <c t="s" s="136" r="C13181">
        <v>8046</v>
      </c>
      <c t="s" s="136" r="D13181">
        <v>8046</v>
      </c>
      <c t="s" s="136" r="E13181">
        <v>16613</v>
      </c>
      <c s="150" r="F13181"/>
    </row>
    <row r="13182">
      <c s="113" r="A13182">
        <v>227361002363</v>
      </c>
      <c t="s" s="136" r="B13182">
        <v>16543</v>
      </c>
      <c t="s" s="136" r="C13182">
        <v>8046</v>
      </c>
      <c t="s" s="136" r="D13182">
        <v>8046</v>
      </c>
      <c t="s" s="136" r="E13182">
        <v>3175</v>
      </c>
      <c s="150" r="F13182"/>
    </row>
    <row r="13183">
      <c s="113" r="A13183">
        <v>227372000249</v>
      </c>
      <c t="s" s="136" r="B13183">
        <v>16614</v>
      </c>
      <c t="s" s="136" r="C13183">
        <v>8046</v>
      </c>
      <c t="s" s="136" r="D13183">
        <v>8046</v>
      </c>
      <c t="s" s="136" r="E13183">
        <v>16615</v>
      </c>
      <c s="150" r="F13183"/>
    </row>
    <row r="13184">
      <c s="113" r="A13184">
        <v>227372000354</v>
      </c>
      <c t="s" s="136" r="B13184">
        <v>16614</v>
      </c>
      <c t="s" s="136" r="C13184">
        <v>8046</v>
      </c>
      <c t="s" s="136" r="D13184">
        <v>8046</v>
      </c>
      <c t="s" s="136" r="E13184">
        <v>16616</v>
      </c>
      <c s="150" r="F13184"/>
    </row>
    <row r="13185">
      <c s="113" r="A13185">
        <v>227372000419</v>
      </c>
      <c t="s" s="136" r="B13185">
        <v>16614</v>
      </c>
      <c t="s" s="136" r="C13185">
        <v>8046</v>
      </c>
      <c t="s" s="136" r="D13185">
        <v>8046</v>
      </c>
      <c t="s" s="136" r="E13185">
        <v>16617</v>
      </c>
      <c s="150" r="F13185"/>
    </row>
    <row r="13186">
      <c s="113" r="A13186">
        <v>227372000427</v>
      </c>
      <c t="s" s="136" r="B13186">
        <v>16614</v>
      </c>
      <c t="s" s="136" r="C13186">
        <v>8046</v>
      </c>
      <c t="s" s="136" r="D13186">
        <v>8046</v>
      </c>
      <c t="s" s="136" r="E13186">
        <v>16618</v>
      </c>
      <c s="150" r="F13186"/>
    </row>
    <row r="13187">
      <c s="113" r="A13187">
        <v>227372000486</v>
      </c>
      <c t="s" s="136" r="B13187">
        <v>16614</v>
      </c>
      <c t="s" s="136" r="C13187">
        <v>8046</v>
      </c>
      <c t="s" s="136" r="D13187">
        <v>8046</v>
      </c>
      <c t="s" s="136" r="E13187">
        <v>16619</v>
      </c>
      <c s="150" r="F13187"/>
    </row>
    <row r="13188">
      <c s="113" r="A13188">
        <v>427372000213</v>
      </c>
      <c t="s" s="136" r="B13188">
        <v>16614</v>
      </c>
      <c t="s" s="136" r="C13188">
        <v>8046</v>
      </c>
      <c t="s" s="136" r="D13188">
        <v>8046</v>
      </c>
      <c t="s" s="136" r="E13188">
        <v>16620</v>
      </c>
      <c s="150" r="F13188"/>
    </row>
    <row r="13189">
      <c s="113" r="A13189">
        <v>427372000221</v>
      </c>
      <c t="s" s="136" r="B13189">
        <v>16614</v>
      </c>
      <c t="s" s="136" r="C13189">
        <v>8046</v>
      </c>
      <c t="s" s="136" r="D13189">
        <v>8046</v>
      </c>
      <c t="s" s="136" r="E13189">
        <v>16621</v>
      </c>
      <c s="150" r="F13189"/>
    </row>
    <row r="13190">
      <c s="113" r="A13190">
        <v>427372000264</v>
      </c>
      <c t="s" s="136" r="B13190">
        <v>16614</v>
      </c>
      <c t="s" s="136" r="C13190">
        <v>8046</v>
      </c>
      <c t="s" s="136" r="D13190">
        <v>8046</v>
      </c>
      <c t="s" s="136" r="E13190">
        <v>16622</v>
      </c>
      <c s="150" r="F13190"/>
    </row>
    <row r="13191">
      <c s="113" r="A13191">
        <v>527372000027</v>
      </c>
      <c t="s" s="136" r="B13191">
        <v>16614</v>
      </c>
      <c t="s" s="136" r="C13191">
        <v>8046</v>
      </c>
      <c t="s" s="136" r="D13191">
        <v>8046</v>
      </c>
      <c t="s" s="136" r="E13191">
        <v>16623</v>
      </c>
      <c s="150" r="F13191"/>
    </row>
    <row r="13192">
      <c s="113" r="A13192">
        <v>227413000011</v>
      </c>
      <c t="s" s="136" r="B13192">
        <v>16624</v>
      </c>
      <c t="s" s="136" r="C13192">
        <v>8046</v>
      </c>
      <c t="s" s="136" r="D13192">
        <v>8046</v>
      </c>
      <c t="s" s="136" r="E13192">
        <v>16625</v>
      </c>
      <c s="150" r="F13192"/>
    </row>
    <row r="13193">
      <c s="113" r="A13193">
        <v>227413000089</v>
      </c>
      <c t="s" s="136" r="B13193">
        <v>16624</v>
      </c>
      <c t="s" s="136" r="C13193">
        <v>8046</v>
      </c>
      <c t="s" s="136" r="D13193">
        <v>8046</v>
      </c>
      <c t="s" s="136" r="E13193">
        <v>16626</v>
      </c>
      <c s="150" r="F13193"/>
    </row>
    <row r="13194">
      <c s="113" r="A13194">
        <v>227413000119</v>
      </c>
      <c t="s" s="136" r="B13194">
        <v>16624</v>
      </c>
      <c t="s" s="136" r="C13194">
        <v>8046</v>
      </c>
      <c t="s" s="136" r="D13194">
        <v>8046</v>
      </c>
      <c t="s" s="136" r="E13194">
        <v>16627</v>
      </c>
      <c s="150" r="F13194"/>
    </row>
    <row r="13195">
      <c s="113" r="A13195">
        <v>927413000001</v>
      </c>
      <c t="s" s="136" r="B13195">
        <v>16624</v>
      </c>
      <c t="s" s="136" r="C13195">
        <v>8046</v>
      </c>
      <c t="s" s="136" r="D13195">
        <v>8046</v>
      </c>
      <c t="s" s="136" r="E13195">
        <v>16628</v>
      </c>
      <c s="150" r="F13195"/>
    </row>
    <row r="13196">
      <c s="113" r="A13196">
        <v>227413000046</v>
      </c>
      <c t="s" s="136" r="B13196">
        <v>16624</v>
      </c>
      <c t="s" s="136" r="C13196">
        <v>8046</v>
      </c>
      <c t="s" s="136" r="D13196">
        <v>8046</v>
      </c>
      <c t="s" s="136" r="E13196">
        <v>16629</v>
      </c>
      <c s="150" r="F13196"/>
    </row>
    <row r="13197">
      <c s="113" r="A13197">
        <v>227413000151</v>
      </c>
      <c t="s" s="136" r="B13197">
        <v>16624</v>
      </c>
      <c t="s" s="136" r="C13197">
        <v>8046</v>
      </c>
      <c t="s" s="136" r="D13197">
        <v>8046</v>
      </c>
      <c t="s" s="136" r="E13197">
        <v>16630</v>
      </c>
      <c s="150" r="F13197"/>
    </row>
    <row r="13198">
      <c s="113" r="A13198">
        <v>227413000208</v>
      </c>
      <c t="s" s="136" r="B13198">
        <v>16624</v>
      </c>
      <c t="s" s="136" r="C13198">
        <v>8046</v>
      </c>
      <c t="s" s="136" r="D13198">
        <v>8046</v>
      </c>
      <c t="s" s="136" r="E13198">
        <v>16631</v>
      </c>
      <c s="150" r="F13198"/>
    </row>
    <row r="13199">
      <c s="113" r="A13199">
        <v>227413000216</v>
      </c>
      <c t="s" s="136" r="B13199">
        <v>16624</v>
      </c>
      <c t="s" s="136" r="C13199">
        <v>8046</v>
      </c>
      <c t="s" s="136" r="D13199">
        <v>8046</v>
      </c>
      <c t="s" s="136" r="E13199">
        <v>16632</v>
      </c>
      <c s="150" r="F13199"/>
    </row>
    <row r="13200">
      <c s="113" r="A13200">
        <v>227413000267</v>
      </c>
      <c t="s" s="136" r="B13200">
        <v>16624</v>
      </c>
      <c t="s" s="136" r="C13200">
        <v>8046</v>
      </c>
      <c t="s" s="136" r="D13200">
        <v>8046</v>
      </c>
      <c t="s" s="136" r="E13200">
        <v>16633</v>
      </c>
      <c s="150" r="F13200"/>
    </row>
    <row r="13201">
      <c s="113" r="A13201">
        <v>227413000453</v>
      </c>
      <c t="s" s="136" r="B13201">
        <v>16624</v>
      </c>
      <c t="s" s="136" r="C13201">
        <v>8046</v>
      </c>
      <c t="s" s="136" r="D13201">
        <v>8046</v>
      </c>
      <c t="s" s="136" r="E13201">
        <v>16634</v>
      </c>
      <c s="150" r="F13201"/>
    </row>
    <row r="13202">
      <c s="113" r="A13202">
        <v>227413000461</v>
      </c>
      <c t="s" s="136" r="B13202">
        <v>16624</v>
      </c>
      <c t="s" s="136" r="C13202">
        <v>8046</v>
      </c>
      <c t="s" s="136" r="D13202">
        <v>8046</v>
      </c>
      <c t="s" s="136" r="E13202">
        <v>16635</v>
      </c>
      <c s="150" r="F13202"/>
    </row>
    <row r="13203">
      <c s="113" r="A13203">
        <v>227413000607</v>
      </c>
      <c t="s" s="136" r="B13203">
        <v>16624</v>
      </c>
      <c t="s" s="136" r="C13203">
        <v>8046</v>
      </c>
      <c t="s" s="136" r="D13203">
        <v>8046</v>
      </c>
      <c t="s" s="136" r="E13203">
        <v>16636</v>
      </c>
      <c s="150" r="F13203"/>
    </row>
    <row r="13204">
      <c s="113" r="A13204">
        <v>227413000001</v>
      </c>
      <c t="s" s="136" r="B13204">
        <v>16624</v>
      </c>
      <c t="s" s="136" r="C13204">
        <v>8046</v>
      </c>
      <c t="s" s="136" r="D13204">
        <v>8046</v>
      </c>
      <c t="s" s="136" r="E13204">
        <v>16637</v>
      </c>
      <c s="150" r="F13204"/>
    </row>
    <row r="13205">
      <c s="113" r="A13205">
        <v>227413000002</v>
      </c>
      <c t="s" s="136" r="B13205">
        <v>16624</v>
      </c>
      <c t="s" s="136" r="C13205">
        <v>8046</v>
      </c>
      <c t="s" s="136" r="D13205">
        <v>8046</v>
      </c>
      <c t="s" s="136" r="E13205">
        <v>16638</v>
      </c>
      <c s="150" r="F13205"/>
    </row>
    <row r="13206">
      <c s="113" r="A13206">
        <v>227413000004</v>
      </c>
      <c t="s" s="136" r="B13206">
        <v>16624</v>
      </c>
      <c t="s" s="136" r="C13206">
        <v>8046</v>
      </c>
      <c t="s" s="136" r="D13206">
        <v>8046</v>
      </c>
      <c t="s" s="136" r="E13206">
        <v>16639</v>
      </c>
      <c s="150" r="F13206"/>
    </row>
    <row r="13207">
      <c s="113" r="A13207">
        <v>227413000005</v>
      </c>
      <c t="s" s="136" r="B13207">
        <v>16624</v>
      </c>
      <c t="s" s="136" r="C13207">
        <v>8046</v>
      </c>
      <c t="s" s="136" r="D13207">
        <v>8046</v>
      </c>
      <c t="s" s="136" r="E13207">
        <v>16640</v>
      </c>
      <c s="150" r="F13207"/>
    </row>
    <row r="13208">
      <c s="113" r="A13208">
        <v>227413000043</v>
      </c>
      <c t="s" s="136" r="B13208">
        <v>16624</v>
      </c>
      <c t="s" s="136" r="C13208">
        <v>8046</v>
      </c>
      <c t="s" s="136" r="D13208">
        <v>8046</v>
      </c>
      <c t="s" s="136" r="E13208">
        <v>16641</v>
      </c>
      <c s="150" r="F13208"/>
    </row>
    <row r="13209">
      <c s="113" r="A13209">
        <v>227413000054</v>
      </c>
      <c t="s" s="136" r="B13209">
        <v>16624</v>
      </c>
      <c t="s" s="136" r="C13209">
        <v>8046</v>
      </c>
      <c t="s" s="136" r="D13209">
        <v>8046</v>
      </c>
      <c t="s" s="136" r="E13209">
        <v>16642</v>
      </c>
      <c s="150" r="F13209"/>
    </row>
    <row r="13210">
      <c s="113" r="A13210">
        <v>227413000062</v>
      </c>
      <c t="s" s="136" r="B13210">
        <v>16624</v>
      </c>
      <c t="s" s="136" r="C13210">
        <v>8046</v>
      </c>
      <c t="s" s="136" r="D13210">
        <v>8046</v>
      </c>
      <c t="s" s="136" r="E13210">
        <v>16643</v>
      </c>
      <c s="150" r="F13210"/>
    </row>
    <row r="13211">
      <c s="113" r="A13211">
        <v>227413000411</v>
      </c>
      <c t="s" s="136" r="B13211">
        <v>16624</v>
      </c>
      <c t="s" s="136" r="C13211">
        <v>8046</v>
      </c>
      <c t="s" s="136" r="D13211">
        <v>8046</v>
      </c>
      <c t="s" s="136" r="E13211">
        <v>16644</v>
      </c>
      <c s="150" r="F13211"/>
    </row>
    <row r="13212">
      <c s="113" r="A13212">
        <v>227413000437</v>
      </c>
      <c t="s" s="136" r="B13212">
        <v>16624</v>
      </c>
      <c t="s" s="136" r="C13212">
        <v>8046</v>
      </c>
      <c t="s" s="136" r="D13212">
        <v>8046</v>
      </c>
      <c t="s" s="136" r="E13212">
        <v>16645</v>
      </c>
      <c s="150" r="F13212"/>
    </row>
    <row r="13213">
      <c s="113" r="A13213">
        <v>227413000470</v>
      </c>
      <c t="s" s="136" r="B13213">
        <v>16624</v>
      </c>
      <c t="s" s="136" r="C13213">
        <v>8046</v>
      </c>
      <c t="s" s="136" r="D13213">
        <v>8046</v>
      </c>
      <c t="s" s="136" r="E13213">
        <v>16646</v>
      </c>
      <c s="150" r="F13213"/>
    </row>
    <row r="13214">
      <c s="113" r="A13214">
        <v>227413000496</v>
      </c>
      <c t="s" s="136" r="B13214">
        <v>16624</v>
      </c>
      <c t="s" s="136" r="C13214">
        <v>8046</v>
      </c>
      <c t="s" s="136" r="D13214">
        <v>8046</v>
      </c>
      <c t="s" s="136" r="E13214">
        <v>16647</v>
      </c>
      <c s="150" r="F13214"/>
    </row>
    <row r="13215">
      <c s="113" r="A13215">
        <v>227413000518</v>
      </c>
      <c t="s" s="136" r="B13215">
        <v>16624</v>
      </c>
      <c t="s" s="136" r="C13215">
        <v>8046</v>
      </c>
      <c t="s" s="136" r="D13215">
        <v>8046</v>
      </c>
      <c t="s" s="136" r="E13215">
        <v>16648</v>
      </c>
      <c s="150" r="F13215"/>
    </row>
    <row r="13216">
      <c s="113" r="A13216">
        <v>227413000520</v>
      </c>
      <c t="s" s="136" r="B13216">
        <v>16624</v>
      </c>
      <c t="s" s="136" r="C13216">
        <v>8046</v>
      </c>
      <c t="s" s="136" r="D13216">
        <v>8046</v>
      </c>
      <c t="s" s="136" r="E13216">
        <v>16649</v>
      </c>
      <c s="150" r="F13216"/>
    </row>
    <row r="13217">
      <c s="113" r="A13217">
        <v>227413000526</v>
      </c>
      <c t="s" s="136" r="B13217">
        <v>16624</v>
      </c>
      <c t="s" s="136" r="C13217">
        <v>8046</v>
      </c>
      <c t="s" s="136" r="D13217">
        <v>8046</v>
      </c>
      <c t="s" s="136" r="E13217">
        <v>16650</v>
      </c>
      <c s="150" r="F13217"/>
    </row>
    <row r="13218">
      <c s="113" r="A13218">
        <v>227413000534</v>
      </c>
      <c t="s" s="136" r="B13218">
        <v>16624</v>
      </c>
      <c t="s" s="136" r="C13218">
        <v>8046</v>
      </c>
      <c t="s" s="136" r="D13218">
        <v>8046</v>
      </c>
      <c t="s" s="136" r="E13218">
        <v>16651</v>
      </c>
      <c s="150" r="F13218"/>
    </row>
    <row r="13219">
      <c s="113" r="A13219">
        <v>227413000542</v>
      </c>
      <c t="s" s="136" r="B13219">
        <v>16624</v>
      </c>
      <c t="s" s="136" r="C13219">
        <v>8046</v>
      </c>
      <c t="s" s="136" r="D13219">
        <v>8046</v>
      </c>
      <c t="s" s="136" r="E13219">
        <v>16652</v>
      </c>
      <c s="150" r="F13219"/>
    </row>
    <row r="13220">
      <c s="113" r="A13220">
        <v>227413000564</v>
      </c>
      <c t="s" s="136" r="B13220">
        <v>16624</v>
      </c>
      <c t="s" s="136" r="C13220">
        <v>8046</v>
      </c>
      <c t="s" s="136" r="D13220">
        <v>8046</v>
      </c>
      <c t="s" s="136" r="E13220">
        <v>16653</v>
      </c>
      <c s="150" r="F13220"/>
    </row>
    <row r="13221">
      <c s="113" r="A13221">
        <v>227413000585</v>
      </c>
      <c t="s" s="136" r="B13221">
        <v>16624</v>
      </c>
      <c t="s" s="136" r="C13221">
        <v>8046</v>
      </c>
      <c t="s" s="136" r="D13221">
        <v>8046</v>
      </c>
      <c t="s" s="136" r="E13221">
        <v>16654</v>
      </c>
      <c s="150" r="F13221"/>
    </row>
    <row r="13222">
      <c s="113" r="A13222">
        <v>227413000615</v>
      </c>
      <c t="s" s="136" r="B13222">
        <v>16624</v>
      </c>
      <c t="s" s="136" r="C13222">
        <v>8046</v>
      </c>
      <c t="s" s="136" r="D13222">
        <v>8046</v>
      </c>
      <c t="s" s="136" r="E13222">
        <v>16655</v>
      </c>
      <c s="150" r="F13222"/>
    </row>
    <row r="13223">
      <c s="113" r="A13223">
        <v>227413000631</v>
      </c>
      <c t="s" s="136" r="B13223">
        <v>16624</v>
      </c>
      <c t="s" s="136" r="C13223">
        <v>8046</v>
      </c>
      <c t="s" s="136" r="D13223">
        <v>8046</v>
      </c>
      <c t="s" s="136" r="E13223">
        <v>16656</v>
      </c>
      <c s="150" r="F13223"/>
    </row>
    <row r="13224">
      <c s="113" r="A13224">
        <v>227413000640</v>
      </c>
      <c t="s" s="136" r="B13224">
        <v>16624</v>
      </c>
      <c t="s" s="136" r="C13224">
        <v>8046</v>
      </c>
      <c t="s" s="136" r="D13224">
        <v>8046</v>
      </c>
      <c t="s" s="136" r="E13224">
        <v>16657</v>
      </c>
      <c s="150" r="F13224"/>
    </row>
    <row r="13225">
      <c s="113" r="A13225">
        <v>227413000666</v>
      </c>
      <c t="s" s="136" r="B13225">
        <v>16624</v>
      </c>
      <c t="s" s="136" r="C13225">
        <v>8046</v>
      </c>
      <c t="s" s="136" r="D13225">
        <v>8046</v>
      </c>
      <c t="s" s="136" r="E13225">
        <v>16658</v>
      </c>
      <c s="150" r="F13225"/>
    </row>
    <row r="13226">
      <c s="113" r="A13226">
        <v>227413000801</v>
      </c>
      <c t="s" s="136" r="B13226">
        <v>16624</v>
      </c>
      <c t="s" s="136" r="C13226">
        <v>8046</v>
      </c>
      <c t="s" s="136" r="D13226">
        <v>8046</v>
      </c>
      <c t="s" s="136" r="E13226">
        <v>16659</v>
      </c>
      <c s="150" r="F13226"/>
    </row>
    <row r="13227">
      <c s="113" r="A13227">
        <v>227361002631</v>
      </c>
      <c t="s" s="136" r="B13227">
        <v>16571</v>
      </c>
      <c t="s" s="136" r="C13227">
        <v>8046</v>
      </c>
      <c t="s" s="136" r="D13227">
        <v>8046</v>
      </c>
      <c t="s" s="136" r="E13227">
        <v>16660</v>
      </c>
      <c s="150" r="F13227"/>
    </row>
    <row r="13228">
      <c s="113" r="A13228">
        <v>227361002649</v>
      </c>
      <c t="s" s="136" r="B13228">
        <v>8168</v>
      </c>
      <c t="s" s="136" r="C13228">
        <v>8046</v>
      </c>
      <c t="s" s="136" r="D13228">
        <v>8046</v>
      </c>
      <c t="s" s="136" r="E13228">
        <v>16661</v>
      </c>
      <c s="150" r="F13228"/>
    </row>
    <row r="13229">
      <c s="113" r="A13229">
        <v>227450000013</v>
      </c>
      <c t="s" s="136" r="B13229">
        <v>16571</v>
      </c>
      <c t="s" s="136" r="C13229">
        <v>8046</v>
      </c>
      <c t="s" s="136" r="D13229">
        <v>8046</v>
      </c>
      <c t="s" s="136" r="E13229">
        <v>16662</v>
      </c>
      <c s="150" r="F13229"/>
    </row>
    <row r="13230">
      <c s="113" r="A13230">
        <v>427361002478</v>
      </c>
      <c t="s" s="136" r="B13230">
        <v>16571</v>
      </c>
      <c t="s" s="136" r="C13230">
        <v>8046</v>
      </c>
      <c t="s" s="136" r="D13230">
        <v>8046</v>
      </c>
      <c t="s" s="136" r="E13230">
        <v>16663</v>
      </c>
      <c s="150" r="F13230"/>
    </row>
    <row r="13231">
      <c s="113" r="A13231">
        <v>427361002761</v>
      </c>
      <c t="s" s="136" r="B13231">
        <v>8168</v>
      </c>
      <c t="s" s="136" r="C13231">
        <v>8046</v>
      </c>
      <c t="s" s="136" r="D13231">
        <v>8046</v>
      </c>
      <c t="s" s="136" r="E13231">
        <v>16664</v>
      </c>
      <c s="150" r="F13231"/>
    </row>
    <row r="13232">
      <c s="113" r="A13232">
        <v>227491000265</v>
      </c>
      <c t="s" s="136" r="B13232">
        <v>16665</v>
      </c>
      <c t="s" s="136" r="C13232">
        <v>8046</v>
      </c>
      <c t="s" s="136" r="D13232">
        <v>8046</v>
      </c>
      <c t="s" s="136" r="E13232">
        <v>16666</v>
      </c>
      <c s="150" r="F13232"/>
    </row>
    <row r="13233">
      <c s="113" r="A13233">
        <v>227491000273</v>
      </c>
      <c t="s" s="136" r="B13233">
        <v>16665</v>
      </c>
      <c t="s" s="136" r="C13233">
        <v>8046</v>
      </c>
      <c t="s" s="136" r="D13233">
        <v>8046</v>
      </c>
      <c t="s" s="136" r="E13233">
        <v>16667</v>
      </c>
      <c s="150" r="F13233"/>
    </row>
    <row r="13234">
      <c s="113" r="A13234">
        <v>227491000371</v>
      </c>
      <c t="s" s="136" r="B13234">
        <v>16665</v>
      </c>
      <c t="s" s="136" r="C13234">
        <v>8046</v>
      </c>
      <c t="s" s="136" r="D13234">
        <v>8046</v>
      </c>
      <c t="s" s="136" r="E13234">
        <v>16668</v>
      </c>
      <c s="150" r="F13234"/>
    </row>
    <row r="13235">
      <c s="113" r="A13235">
        <v>227491000401</v>
      </c>
      <c t="s" s="136" r="B13235">
        <v>16665</v>
      </c>
      <c t="s" s="136" r="C13235">
        <v>8046</v>
      </c>
      <c t="s" s="136" r="D13235">
        <v>8046</v>
      </c>
      <c t="s" s="136" r="E13235">
        <v>16669</v>
      </c>
      <c s="150" r="F13235"/>
    </row>
    <row r="13236">
      <c s="113" r="A13236">
        <v>227491000443</v>
      </c>
      <c t="s" s="136" r="B13236">
        <v>16665</v>
      </c>
      <c t="s" s="136" r="C13236">
        <v>8046</v>
      </c>
      <c t="s" s="136" r="D13236">
        <v>8046</v>
      </c>
      <c t="s" s="136" r="E13236">
        <v>16670</v>
      </c>
      <c s="150" r="F13236"/>
    </row>
    <row r="13237">
      <c s="113" r="A13237">
        <v>227491000486</v>
      </c>
      <c t="s" s="136" r="B13237">
        <v>16665</v>
      </c>
      <c t="s" s="136" r="C13237">
        <v>8046</v>
      </c>
      <c t="s" s="136" r="D13237">
        <v>8046</v>
      </c>
      <c t="s" s="136" r="E13237">
        <v>16671</v>
      </c>
      <c s="150" r="F13237"/>
    </row>
    <row r="13238">
      <c s="113" r="A13238">
        <v>227491000591</v>
      </c>
      <c t="s" s="136" r="B13238">
        <v>16665</v>
      </c>
      <c t="s" s="136" r="C13238">
        <v>8046</v>
      </c>
      <c t="s" s="136" r="D13238">
        <v>8046</v>
      </c>
      <c t="s" s="136" r="E13238">
        <v>16672</v>
      </c>
      <c s="150" r="F13238"/>
    </row>
    <row r="13239">
      <c s="113" r="A13239">
        <v>227491000672</v>
      </c>
      <c t="s" s="136" r="B13239">
        <v>16665</v>
      </c>
      <c t="s" s="136" r="C13239">
        <v>8046</v>
      </c>
      <c t="s" s="136" r="D13239">
        <v>8046</v>
      </c>
      <c t="s" s="136" r="E13239">
        <v>16673</v>
      </c>
      <c s="150" r="F13239"/>
    </row>
    <row r="13240">
      <c s="113" r="A13240">
        <v>227491000699</v>
      </c>
      <c t="s" s="136" r="B13240">
        <v>16665</v>
      </c>
      <c t="s" s="136" r="C13240">
        <v>8046</v>
      </c>
      <c t="s" s="136" r="D13240">
        <v>8046</v>
      </c>
      <c t="s" s="136" r="E13240">
        <v>16674</v>
      </c>
      <c s="150" r="F13240"/>
    </row>
    <row r="13241">
      <c s="113" r="A13241">
        <v>227491000702</v>
      </c>
      <c t="s" s="136" r="B13241">
        <v>16665</v>
      </c>
      <c t="s" s="136" r="C13241">
        <v>8046</v>
      </c>
      <c t="s" s="136" r="D13241">
        <v>8046</v>
      </c>
      <c t="s" s="136" r="E13241">
        <v>16675</v>
      </c>
      <c s="150" r="F13241"/>
    </row>
    <row r="13242">
      <c s="113" r="A13242">
        <v>227491000729</v>
      </c>
      <c t="s" s="136" r="B13242">
        <v>16665</v>
      </c>
      <c t="s" s="136" r="C13242">
        <v>8046</v>
      </c>
      <c t="s" s="136" r="D13242">
        <v>8046</v>
      </c>
      <c t="s" s="136" r="E13242">
        <v>16676</v>
      </c>
      <c s="150" r="F13242"/>
    </row>
    <row r="13243">
      <c s="113" r="A13243">
        <v>227491000745</v>
      </c>
      <c t="s" s="136" r="B13243">
        <v>16665</v>
      </c>
      <c t="s" s="136" r="C13243">
        <v>8046</v>
      </c>
      <c t="s" s="136" r="D13243">
        <v>8046</v>
      </c>
      <c t="s" s="136" r="E13243">
        <v>16677</v>
      </c>
      <c s="150" r="F13243"/>
    </row>
    <row r="13244">
      <c s="113" r="A13244">
        <v>227491000753</v>
      </c>
      <c t="s" s="136" r="B13244">
        <v>16665</v>
      </c>
      <c t="s" s="136" r="C13244">
        <v>8046</v>
      </c>
      <c t="s" s="136" r="D13244">
        <v>8046</v>
      </c>
      <c t="s" s="136" r="E13244">
        <v>16678</v>
      </c>
      <c s="150" r="F13244"/>
    </row>
    <row r="13245">
      <c s="113" r="A13245">
        <v>227491000826</v>
      </c>
      <c t="s" s="136" r="B13245">
        <v>16665</v>
      </c>
      <c t="s" s="136" r="C13245">
        <v>8046</v>
      </c>
      <c t="s" s="136" r="D13245">
        <v>8046</v>
      </c>
      <c t="s" s="136" r="E13245">
        <v>16679</v>
      </c>
      <c s="150" r="F13245"/>
    </row>
    <row r="13246">
      <c s="113" r="A13246">
        <v>227491000851</v>
      </c>
      <c t="s" s="136" r="B13246">
        <v>16665</v>
      </c>
      <c t="s" s="136" r="C13246">
        <v>8046</v>
      </c>
      <c t="s" s="136" r="D13246">
        <v>8046</v>
      </c>
      <c t="s" s="136" r="E13246">
        <v>16680</v>
      </c>
      <c s="150" r="F13246"/>
    </row>
    <row r="13247">
      <c s="113" r="A13247">
        <v>227491000869</v>
      </c>
      <c t="s" s="136" r="B13247">
        <v>16665</v>
      </c>
      <c t="s" s="136" r="C13247">
        <v>8046</v>
      </c>
      <c t="s" s="136" r="D13247">
        <v>8046</v>
      </c>
      <c t="s" s="136" r="E13247">
        <v>16681</v>
      </c>
      <c s="150" r="F13247"/>
    </row>
    <row r="13248">
      <c s="113" r="A13248">
        <v>227491000877</v>
      </c>
      <c t="s" s="136" r="B13248">
        <v>16665</v>
      </c>
      <c t="s" s="136" r="C13248">
        <v>8046</v>
      </c>
      <c t="s" s="136" r="D13248">
        <v>8046</v>
      </c>
      <c t="s" s="136" r="E13248">
        <v>16682</v>
      </c>
      <c s="150" r="F13248"/>
    </row>
    <row r="13249">
      <c s="113" r="A13249">
        <v>227491000931</v>
      </c>
      <c t="s" s="136" r="B13249">
        <v>16665</v>
      </c>
      <c t="s" s="136" r="C13249">
        <v>8046</v>
      </c>
      <c t="s" s="136" r="D13249">
        <v>8046</v>
      </c>
      <c t="s" s="136" r="E13249">
        <v>16683</v>
      </c>
      <c s="150" r="F13249"/>
    </row>
    <row r="13250">
      <c s="113" r="A13250">
        <v>227491001008</v>
      </c>
      <c t="s" s="136" r="B13250">
        <v>16665</v>
      </c>
      <c t="s" s="136" r="C13250">
        <v>8046</v>
      </c>
      <c t="s" s="136" r="D13250">
        <v>8046</v>
      </c>
      <c t="s" s="136" r="E13250">
        <v>16684</v>
      </c>
      <c s="150" r="F13250"/>
    </row>
    <row r="13251">
      <c s="113" r="A13251">
        <v>227495000031</v>
      </c>
      <c t="s" s="136" r="B13251">
        <v>8191</v>
      </c>
      <c t="s" s="136" r="C13251">
        <v>8046</v>
      </c>
      <c t="s" s="136" r="D13251">
        <v>8046</v>
      </c>
      <c t="s" s="136" r="E13251">
        <v>16685</v>
      </c>
      <c s="150" r="F13251"/>
    </row>
    <row r="13252">
      <c s="113" r="A13252">
        <v>227495000081</v>
      </c>
      <c t="s" s="136" r="B13252">
        <v>8191</v>
      </c>
      <c t="s" s="136" r="C13252">
        <v>8046</v>
      </c>
      <c t="s" s="136" r="D13252">
        <v>8046</v>
      </c>
      <c t="s" s="136" r="E13252">
        <v>16686</v>
      </c>
      <c s="150" r="F13252"/>
    </row>
    <row r="13253">
      <c s="113" r="A13253">
        <v>227495000135</v>
      </c>
      <c t="s" s="136" r="B13253">
        <v>8191</v>
      </c>
      <c t="s" s="136" r="C13253">
        <v>8046</v>
      </c>
      <c t="s" s="136" r="D13253">
        <v>8046</v>
      </c>
      <c t="s" s="136" r="E13253">
        <v>16687</v>
      </c>
      <c s="150" r="F13253"/>
    </row>
    <row r="13254">
      <c s="113" r="A13254">
        <v>227495000201</v>
      </c>
      <c t="s" s="136" r="B13254">
        <v>8191</v>
      </c>
      <c t="s" s="136" r="C13254">
        <v>8046</v>
      </c>
      <c t="s" s="136" r="D13254">
        <v>8046</v>
      </c>
      <c t="s" s="136" r="E13254">
        <v>16688</v>
      </c>
      <c s="150" r="F13254"/>
    </row>
    <row r="13255">
      <c s="113" r="A13255">
        <v>227495000235</v>
      </c>
      <c t="s" s="136" r="B13255">
        <v>8191</v>
      </c>
      <c t="s" s="136" r="C13255">
        <v>8046</v>
      </c>
      <c t="s" s="136" r="D13255">
        <v>8046</v>
      </c>
      <c t="s" s="136" r="E13255">
        <v>16689</v>
      </c>
      <c s="150" r="F13255"/>
    </row>
    <row r="13256">
      <c s="113" r="A13256">
        <v>227495000001</v>
      </c>
      <c t="s" s="136" r="B13256">
        <v>8191</v>
      </c>
      <c t="s" s="136" r="C13256">
        <v>8046</v>
      </c>
      <c t="s" s="136" r="D13256">
        <v>8046</v>
      </c>
      <c t="s" s="136" r="E13256">
        <v>16690</v>
      </c>
      <c s="150" r="F13256"/>
    </row>
    <row r="13257">
      <c s="113" r="A13257">
        <v>227495000251</v>
      </c>
      <c t="s" s="136" r="B13257">
        <v>8191</v>
      </c>
      <c t="s" s="136" r="C13257">
        <v>8046</v>
      </c>
      <c t="s" s="136" r="D13257">
        <v>8046</v>
      </c>
      <c t="s" s="136" r="E13257">
        <v>16691</v>
      </c>
      <c s="150" r="F13257"/>
    </row>
    <row r="13258">
      <c s="113" r="A13258">
        <v>227495000286</v>
      </c>
      <c t="s" s="136" r="B13258">
        <v>8191</v>
      </c>
      <c t="s" s="136" r="C13258">
        <v>8046</v>
      </c>
      <c t="s" s="136" r="D13258">
        <v>8046</v>
      </c>
      <c t="s" s="136" r="E13258">
        <v>16692</v>
      </c>
      <c s="150" r="F13258"/>
    </row>
    <row r="13259">
      <c s="113" r="A13259">
        <v>227495000294</v>
      </c>
      <c t="s" s="136" r="B13259">
        <v>8191</v>
      </c>
      <c t="s" s="136" r="C13259">
        <v>8046</v>
      </c>
      <c t="s" s="136" r="D13259">
        <v>8046</v>
      </c>
      <c t="s" s="136" r="E13259">
        <v>16693</v>
      </c>
      <c s="150" r="F13259"/>
    </row>
    <row r="13260">
      <c s="113" r="A13260">
        <v>127615000124</v>
      </c>
      <c t="s" s="136" r="B13260">
        <v>8199</v>
      </c>
      <c t="s" s="136" r="C13260">
        <v>8046</v>
      </c>
      <c t="s" s="136" r="D13260">
        <v>8046</v>
      </c>
      <c t="s" s="136" r="E13260">
        <v>16694</v>
      </c>
      <c s="150" r="F13260"/>
    </row>
    <row r="13261">
      <c s="113" r="A13261">
        <v>227615000005</v>
      </c>
      <c t="s" s="136" r="B13261">
        <v>8199</v>
      </c>
      <c t="s" s="136" r="C13261">
        <v>8046</v>
      </c>
      <c t="s" s="136" r="D13261">
        <v>8046</v>
      </c>
      <c t="s" s="136" r="E13261">
        <v>16695</v>
      </c>
      <c s="150" r="F13261"/>
    </row>
    <row r="13262">
      <c s="113" r="A13262">
        <v>227615001371</v>
      </c>
      <c t="s" s="136" r="B13262">
        <v>8199</v>
      </c>
      <c t="s" s="136" r="C13262">
        <v>8046</v>
      </c>
      <c t="s" s="136" r="D13262">
        <v>8046</v>
      </c>
      <c t="s" s="136" r="E13262">
        <v>16696</v>
      </c>
      <c s="150" r="F13262"/>
    </row>
    <row r="13263">
      <c s="113" r="A13263">
        <v>227615000358</v>
      </c>
      <c t="s" s="136" r="B13263">
        <v>8199</v>
      </c>
      <c t="s" s="136" r="C13263">
        <v>8046</v>
      </c>
      <c t="s" s="136" r="D13263">
        <v>8046</v>
      </c>
      <c t="s" s="136" r="E13263">
        <v>16697</v>
      </c>
      <c s="150" r="F13263"/>
    </row>
    <row r="13264">
      <c s="113" r="A13264">
        <v>227615000498</v>
      </c>
      <c t="s" s="136" r="B13264">
        <v>8199</v>
      </c>
      <c t="s" s="136" r="C13264">
        <v>8046</v>
      </c>
      <c t="s" s="136" r="D13264">
        <v>8046</v>
      </c>
      <c t="s" s="136" r="E13264">
        <v>16698</v>
      </c>
      <c s="150" r="F13264"/>
    </row>
    <row r="13265">
      <c s="113" r="A13265">
        <v>227615000846</v>
      </c>
      <c t="s" s="136" r="B13265">
        <v>8199</v>
      </c>
      <c t="s" s="136" r="C13265">
        <v>8046</v>
      </c>
      <c t="s" s="136" r="D13265">
        <v>8046</v>
      </c>
      <c t="s" s="136" r="E13265">
        <v>16699</v>
      </c>
      <c s="150" r="F13265"/>
    </row>
    <row r="13266">
      <c s="113" r="A13266">
        <v>227615001435</v>
      </c>
      <c t="s" s="136" r="B13266">
        <v>8199</v>
      </c>
      <c t="s" s="136" r="C13266">
        <v>8046</v>
      </c>
      <c t="s" s="136" r="D13266">
        <v>8046</v>
      </c>
      <c t="s" s="136" r="E13266">
        <v>16700</v>
      </c>
      <c s="150" r="F13266"/>
    </row>
    <row r="13267">
      <c s="113" r="A13267">
        <v>227615002041</v>
      </c>
      <c t="s" s="136" r="B13267">
        <v>8199</v>
      </c>
      <c t="s" s="136" r="C13267">
        <v>8046</v>
      </c>
      <c t="s" s="136" r="D13267">
        <v>8046</v>
      </c>
      <c t="s" s="136" r="E13267">
        <v>16701</v>
      </c>
      <c s="150" r="F13267"/>
    </row>
    <row r="13268">
      <c s="113" r="A13268">
        <v>227615000374</v>
      </c>
      <c t="s" s="136" r="B13268">
        <v>8199</v>
      </c>
      <c t="s" s="136" r="C13268">
        <v>8046</v>
      </c>
      <c t="s" s="136" r="D13268">
        <v>8046</v>
      </c>
      <c t="s" s="136" r="E13268">
        <v>16702</v>
      </c>
      <c s="150" r="F13268"/>
    </row>
    <row r="13269">
      <c s="113" r="A13269">
        <v>227615001516</v>
      </c>
      <c t="s" s="136" r="B13269">
        <v>8199</v>
      </c>
      <c t="s" s="136" r="C13269">
        <v>8046</v>
      </c>
      <c t="s" s="136" r="D13269">
        <v>8046</v>
      </c>
      <c t="s" s="136" r="E13269">
        <v>16703</v>
      </c>
      <c s="150" r="F13269"/>
    </row>
    <row r="13270">
      <c s="113" r="A13270">
        <v>227615001915</v>
      </c>
      <c t="s" s="136" r="B13270">
        <v>8199</v>
      </c>
      <c t="s" s="136" r="C13270">
        <v>8046</v>
      </c>
      <c t="s" s="136" r="D13270">
        <v>8046</v>
      </c>
      <c t="s" s="136" r="E13270">
        <v>16704</v>
      </c>
      <c s="150" r="F13270"/>
    </row>
    <row r="13271">
      <c s="113" r="A13271">
        <v>227615002001</v>
      </c>
      <c t="s" s="136" r="B13271">
        <v>8199</v>
      </c>
      <c t="s" s="136" r="C13271">
        <v>8046</v>
      </c>
      <c t="s" s="136" r="D13271">
        <v>8046</v>
      </c>
      <c t="s" s="136" r="E13271">
        <v>16705</v>
      </c>
      <c s="150" r="F13271"/>
    </row>
    <row r="13272">
      <c s="113" r="A13272">
        <v>227615002016</v>
      </c>
      <c t="s" s="136" r="B13272">
        <v>8199</v>
      </c>
      <c t="s" s="136" r="C13272">
        <v>8046</v>
      </c>
      <c t="s" s="136" r="D13272">
        <v>8046</v>
      </c>
      <c t="s" s="136" r="E13272">
        <v>16706</v>
      </c>
      <c s="150" r="F13272"/>
    </row>
    <row r="13273">
      <c s="113" r="A13273">
        <v>427615007041</v>
      </c>
      <c t="s" s="136" r="B13273">
        <v>8199</v>
      </c>
      <c t="s" s="136" r="C13273">
        <v>8046</v>
      </c>
      <c t="s" s="136" r="D13273">
        <v>8046</v>
      </c>
      <c t="s" s="136" r="E13273">
        <v>16707</v>
      </c>
      <c s="150" r="F13273"/>
    </row>
    <row r="13274">
      <c s="113" r="A13274">
        <v>227615000111</v>
      </c>
      <c t="s" s="136" r="B13274">
        <v>8199</v>
      </c>
      <c t="s" s="136" r="C13274">
        <v>8046</v>
      </c>
      <c t="s" s="136" r="D13274">
        <v>8046</v>
      </c>
      <c t="s" s="136" r="E13274">
        <v>16708</v>
      </c>
      <c s="150" r="F13274"/>
    </row>
    <row r="13275">
      <c s="113" r="A13275">
        <v>227615000536</v>
      </c>
      <c t="s" s="136" r="B13275">
        <v>8199</v>
      </c>
      <c t="s" s="136" r="C13275">
        <v>8046</v>
      </c>
      <c t="s" s="136" r="D13275">
        <v>8046</v>
      </c>
      <c t="s" s="136" r="E13275">
        <v>16709</v>
      </c>
      <c s="150" r="F13275"/>
    </row>
    <row r="13276">
      <c s="113" r="A13276">
        <v>227615002067</v>
      </c>
      <c t="s" s="136" r="B13276">
        <v>8199</v>
      </c>
      <c t="s" s="136" r="C13276">
        <v>8046</v>
      </c>
      <c t="s" s="136" r="D13276">
        <v>8046</v>
      </c>
      <c t="s" s="136" r="E13276">
        <v>16710</v>
      </c>
      <c s="150" r="F13276"/>
    </row>
    <row r="13277">
      <c s="113" r="A13277">
        <v>227615060962</v>
      </c>
      <c t="s" s="136" r="B13277">
        <v>8199</v>
      </c>
      <c t="s" s="136" r="C13277">
        <v>8046</v>
      </c>
      <c t="s" s="136" r="D13277">
        <v>8046</v>
      </c>
      <c t="s" s="136" r="E13277">
        <v>16711</v>
      </c>
      <c s="150" r="F13277"/>
    </row>
    <row r="13278">
      <c s="113" r="A13278">
        <v>527615000216</v>
      </c>
      <c t="s" s="136" r="B13278">
        <v>8199</v>
      </c>
      <c t="s" s="136" r="C13278">
        <v>8046</v>
      </c>
      <c t="s" s="136" r="D13278">
        <v>8046</v>
      </c>
      <c t="s" s="136" r="E13278">
        <v>16712</v>
      </c>
      <c s="150" r="F13278"/>
    </row>
    <row r="13279">
      <c s="113" r="A13279">
        <v>127615600077</v>
      </c>
      <c t="s" s="136" r="B13279">
        <v>8199</v>
      </c>
      <c t="s" s="136" r="C13279">
        <v>8046</v>
      </c>
      <c t="s" s="136" r="D13279">
        <v>8046</v>
      </c>
      <c t="s" s="136" r="E13279">
        <v>16713</v>
      </c>
      <c s="150" r="F13279"/>
    </row>
    <row r="13280">
      <c s="113" r="A13280">
        <v>227615000544</v>
      </c>
      <c t="s" s="136" r="B13280">
        <v>8199</v>
      </c>
      <c t="s" s="136" r="C13280">
        <v>8046</v>
      </c>
      <c t="s" s="136" r="D13280">
        <v>8046</v>
      </c>
      <c t="s" s="136" r="E13280">
        <v>16714</v>
      </c>
      <c s="150" r="F13280"/>
    </row>
    <row r="13281">
      <c s="113" r="A13281">
        <v>227615000617</v>
      </c>
      <c t="s" s="136" r="B13281">
        <v>8199</v>
      </c>
      <c t="s" s="136" r="C13281">
        <v>8046</v>
      </c>
      <c t="s" s="136" r="D13281">
        <v>8046</v>
      </c>
      <c t="s" s="136" r="E13281">
        <v>16715</v>
      </c>
      <c s="150" r="F13281"/>
    </row>
    <row r="13282">
      <c s="113" r="A13282">
        <v>227615000787</v>
      </c>
      <c t="s" s="136" r="B13282">
        <v>8199</v>
      </c>
      <c t="s" s="136" r="C13282">
        <v>8046</v>
      </c>
      <c t="s" s="136" r="D13282">
        <v>8046</v>
      </c>
      <c t="s" s="136" r="E13282">
        <v>16716</v>
      </c>
      <c s="150" r="F13282"/>
    </row>
    <row r="13283">
      <c s="113" r="A13283">
        <v>227615000811</v>
      </c>
      <c t="s" s="136" r="B13283">
        <v>8199</v>
      </c>
      <c t="s" s="136" r="C13283">
        <v>8046</v>
      </c>
      <c t="s" s="136" r="D13283">
        <v>8046</v>
      </c>
      <c t="s" s="136" r="E13283">
        <v>16354</v>
      </c>
      <c s="150" r="F13283"/>
    </row>
    <row r="13284">
      <c s="113" r="A13284">
        <v>527615000009</v>
      </c>
      <c t="s" s="136" r="B13284">
        <v>8199</v>
      </c>
      <c t="s" s="136" r="C13284">
        <v>8046</v>
      </c>
      <c t="s" s="136" r="D13284">
        <v>8046</v>
      </c>
      <c t="s" s="136" r="E13284">
        <v>16717</v>
      </c>
      <c s="150" r="F13284"/>
    </row>
    <row r="13285">
      <c s="113" r="A13285">
        <v>227150000127</v>
      </c>
      <c t="s" s="136" r="B13285">
        <v>16718</v>
      </c>
      <c t="s" s="136" r="C13285">
        <v>8046</v>
      </c>
      <c t="s" s="136" r="D13285">
        <v>8046</v>
      </c>
      <c t="s" s="136" r="E13285">
        <v>16719</v>
      </c>
      <c s="150" r="F13285"/>
    </row>
    <row r="13286">
      <c s="113" r="A13286">
        <v>227615000056</v>
      </c>
      <c t="s" s="136" r="B13286">
        <v>16718</v>
      </c>
      <c t="s" s="136" r="C13286">
        <v>8046</v>
      </c>
      <c t="s" s="136" r="D13286">
        <v>8046</v>
      </c>
      <c t="s" s="136" r="E13286">
        <v>16720</v>
      </c>
      <c s="150" r="F13286"/>
    </row>
    <row r="13287">
      <c s="113" r="A13287">
        <v>227615000145</v>
      </c>
      <c t="s" s="136" r="B13287">
        <v>16718</v>
      </c>
      <c t="s" s="136" r="C13287">
        <v>8046</v>
      </c>
      <c t="s" s="136" r="D13287">
        <v>8046</v>
      </c>
      <c t="s" s="136" r="E13287">
        <v>16721</v>
      </c>
      <c s="150" r="F13287"/>
    </row>
    <row r="13288">
      <c s="113" r="A13288">
        <v>227615000668</v>
      </c>
      <c t="s" s="136" r="B13288">
        <v>16718</v>
      </c>
      <c t="s" s="136" r="C13288">
        <v>8046</v>
      </c>
      <c t="s" s="136" r="D13288">
        <v>8046</v>
      </c>
      <c t="s" s="136" r="E13288">
        <v>16722</v>
      </c>
      <c s="150" r="F13288"/>
    </row>
    <row r="13289">
      <c s="113" r="A13289">
        <v>227615001125</v>
      </c>
      <c t="s" s="136" r="B13289">
        <v>16718</v>
      </c>
      <c t="s" s="136" r="C13289">
        <v>8046</v>
      </c>
      <c t="s" s="136" r="D13289">
        <v>8046</v>
      </c>
      <c t="s" s="136" r="E13289">
        <v>16723</v>
      </c>
      <c s="150" r="F13289"/>
    </row>
    <row r="13290">
      <c s="113" r="A13290">
        <v>227615001206</v>
      </c>
      <c t="s" s="136" r="B13290">
        <v>16718</v>
      </c>
      <c t="s" s="136" r="C13290">
        <v>8046</v>
      </c>
      <c t="s" s="136" r="D13290">
        <v>8046</v>
      </c>
      <c t="s" s="136" r="E13290">
        <v>16724</v>
      </c>
      <c s="150" r="F13290"/>
    </row>
    <row r="13291">
      <c s="113" r="A13291">
        <v>227615001681</v>
      </c>
      <c t="s" s="136" r="B13291">
        <v>16718</v>
      </c>
      <c t="s" s="136" r="C13291">
        <v>8046</v>
      </c>
      <c t="s" s="136" r="D13291">
        <v>8046</v>
      </c>
      <c t="s" s="136" r="E13291">
        <v>16725</v>
      </c>
      <c s="150" r="F13291"/>
    </row>
    <row r="13292">
      <c s="113" r="A13292">
        <v>227615007051</v>
      </c>
      <c t="s" s="136" r="B13292">
        <v>16718</v>
      </c>
      <c t="s" s="136" r="C13292">
        <v>8046</v>
      </c>
      <c t="s" s="136" r="D13292">
        <v>8046</v>
      </c>
      <c t="s" s="136" r="E13292">
        <v>16726</v>
      </c>
      <c s="150" r="F13292"/>
    </row>
    <row r="13293">
      <c s="113" r="A13293">
        <v>227615000412</v>
      </c>
      <c t="s" s="136" r="B13293">
        <v>8225</v>
      </c>
      <c t="s" s="136" r="C13293">
        <v>8046</v>
      </c>
      <c t="s" s="136" r="D13293">
        <v>8046</v>
      </c>
      <c t="s" s="136" r="E13293">
        <v>16727</v>
      </c>
      <c s="150" r="F13293"/>
    </row>
    <row r="13294">
      <c s="113" r="A13294">
        <v>227615001001</v>
      </c>
      <c t="s" s="136" r="B13294">
        <v>8225</v>
      </c>
      <c t="s" s="136" r="C13294">
        <v>8046</v>
      </c>
      <c t="s" s="136" r="D13294">
        <v>8046</v>
      </c>
      <c t="s" s="136" r="E13294">
        <v>16728</v>
      </c>
      <c s="150" r="F13294"/>
    </row>
    <row r="13295">
      <c s="113" r="A13295">
        <v>227615001192</v>
      </c>
      <c t="s" s="136" r="B13295">
        <v>8225</v>
      </c>
      <c t="s" s="136" r="C13295">
        <v>8046</v>
      </c>
      <c t="s" s="136" r="D13295">
        <v>8046</v>
      </c>
      <c t="s" s="136" r="E13295">
        <v>16729</v>
      </c>
      <c s="150" r="F13295"/>
    </row>
    <row r="13296">
      <c s="113" r="A13296">
        <v>227615001431</v>
      </c>
      <c t="s" s="136" r="B13296">
        <v>8225</v>
      </c>
      <c t="s" s="136" r="C13296">
        <v>8046</v>
      </c>
      <c t="s" s="136" r="D13296">
        <v>8046</v>
      </c>
      <c t="s" s="136" r="E13296">
        <v>16730</v>
      </c>
      <c s="150" r="F13296"/>
    </row>
    <row r="13297">
      <c s="113" r="A13297">
        <v>127615000019</v>
      </c>
      <c t="s" s="136" r="B13297">
        <v>16718</v>
      </c>
      <c t="s" s="136" r="C13297">
        <v>8046</v>
      </c>
      <c t="s" s="136" r="D13297">
        <v>8046</v>
      </c>
      <c t="s" s="136" r="E13297">
        <v>16731</v>
      </c>
      <c s="150" r="F13297"/>
    </row>
    <row r="13298">
      <c s="113" r="A13298">
        <v>227086000011</v>
      </c>
      <c t="s" s="136" r="B13298">
        <v>16718</v>
      </c>
      <c t="s" s="136" r="C13298">
        <v>8046</v>
      </c>
      <c t="s" s="136" r="D13298">
        <v>8046</v>
      </c>
      <c t="s" s="136" r="E13298">
        <v>16732</v>
      </c>
      <c s="150" r="F13298"/>
    </row>
    <row r="13299">
      <c s="113" r="A13299">
        <v>227150000011</v>
      </c>
      <c t="s" s="136" r="B13299">
        <v>16718</v>
      </c>
      <c t="s" s="136" r="C13299">
        <v>8046</v>
      </c>
      <c t="s" s="136" r="D13299">
        <v>8046</v>
      </c>
      <c t="s" s="136" r="E13299">
        <v>16733</v>
      </c>
      <c s="150" r="F13299"/>
    </row>
    <row r="13300">
      <c s="113" r="A13300">
        <v>227150000119</v>
      </c>
      <c t="s" s="136" r="B13300">
        <v>16718</v>
      </c>
      <c t="s" s="136" r="C13300">
        <v>8046</v>
      </c>
      <c t="s" s="136" r="D13300">
        <v>8046</v>
      </c>
      <c t="s" s="136" r="E13300">
        <v>16734</v>
      </c>
      <c s="150" r="F13300"/>
    </row>
    <row r="13301">
      <c s="113" r="A13301">
        <v>227150000216</v>
      </c>
      <c t="s" s="136" r="B13301">
        <v>16718</v>
      </c>
      <c t="s" s="136" r="C13301">
        <v>8046</v>
      </c>
      <c t="s" s="136" r="D13301">
        <v>8046</v>
      </c>
      <c t="s" s="136" r="E13301">
        <v>16735</v>
      </c>
      <c s="150" r="F13301"/>
    </row>
    <row r="13302">
      <c s="113" r="A13302">
        <v>227615000048</v>
      </c>
      <c t="s" s="136" r="B13302">
        <v>16718</v>
      </c>
      <c t="s" s="136" r="C13302">
        <v>8046</v>
      </c>
      <c t="s" s="136" r="D13302">
        <v>8046</v>
      </c>
      <c t="s" s="136" r="E13302">
        <v>16736</v>
      </c>
      <c s="150" r="F13302"/>
    </row>
    <row r="13303">
      <c s="113" r="A13303">
        <v>227615000072</v>
      </c>
      <c t="s" s="136" r="B13303">
        <v>16718</v>
      </c>
      <c t="s" s="136" r="C13303">
        <v>8046</v>
      </c>
      <c t="s" s="136" r="D13303">
        <v>8046</v>
      </c>
      <c t="s" s="136" r="E13303">
        <v>16737</v>
      </c>
      <c s="150" r="F13303"/>
    </row>
    <row r="13304">
      <c s="113" r="A13304">
        <v>227615000234</v>
      </c>
      <c t="s" s="136" r="B13304">
        <v>16718</v>
      </c>
      <c t="s" s="136" r="C13304">
        <v>8046</v>
      </c>
      <c t="s" s="136" r="D13304">
        <v>8046</v>
      </c>
      <c t="s" s="136" r="E13304">
        <v>16738</v>
      </c>
      <c s="150" r="F13304"/>
    </row>
    <row r="13305">
      <c s="113" r="A13305">
        <v>227615000684</v>
      </c>
      <c t="s" s="136" r="B13305">
        <v>16718</v>
      </c>
      <c t="s" s="136" r="C13305">
        <v>8046</v>
      </c>
      <c t="s" s="136" r="D13305">
        <v>8046</v>
      </c>
      <c t="s" s="136" r="E13305">
        <v>16739</v>
      </c>
      <c s="150" r="F13305"/>
    </row>
    <row r="13306">
      <c s="113" r="A13306">
        <v>227615001273</v>
      </c>
      <c t="s" s="136" r="B13306">
        <v>8225</v>
      </c>
      <c t="s" s="136" r="C13306">
        <v>8046</v>
      </c>
      <c t="s" s="136" r="D13306">
        <v>8046</v>
      </c>
      <c t="s" s="136" r="E13306">
        <v>16740</v>
      </c>
      <c s="150" r="F13306"/>
    </row>
    <row r="13307">
      <c s="113" r="A13307">
        <v>227615001524</v>
      </c>
      <c t="s" s="136" r="B13307">
        <v>16718</v>
      </c>
      <c t="s" s="136" r="C13307">
        <v>8046</v>
      </c>
      <c t="s" s="136" r="D13307">
        <v>8046</v>
      </c>
      <c t="s" s="136" r="E13307">
        <v>16741</v>
      </c>
      <c s="150" r="F13307"/>
    </row>
    <row r="13308">
      <c s="113" r="A13308">
        <v>227615001672</v>
      </c>
      <c t="s" s="136" r="B13308">
        <v>16718</v>
      </c>
      <c t="s" s="136" r="C13308">
        <v>8046</v>
      </c>
      <c t="s" s="136" r="D13308">
        <v>8046</v>
      </c>
      <c t="s" s="136" r="E13308">
        <v>16742</v>
      </c>
      <c s="150" r="F13308"/>
    </row>
    <row r="13309">
      <c s="113" r="A13309">
        <v>227615001869</v>
      </c>
      <c t="s" s="136" r="B13309">
        <v>16718</v>
      </c>
      <c t="s" s="136" r="C13309">
        <v>8046</v>
      </c>
      <c t="s" s="136" r="D13309">
        <v>8046</v>
      </c>
      <c t="s" s="136" r="E13309">
        <v>16743</v>
      </c>
      <c s="150" r="F13309"/>
    </row>
    <row r="13310">
      <c s="113" r="A13310">
        <v>227615001958</v>
      </c>
      <c t="s" s="136" r="B13310">
        <v>16718</v>
      </c>
      <c t="s" s="136" r="C13310">
        <v>8046</v>
      </c>
      <c t="s" s="136" r="D13310">
        <v>8046</v>
      </c>
      <c t="s" s="136" r="E13310">
        <v>16744</v>
      </c>
      <c s="150" r="F13310"/>
    </row>
    <row r="13311">
      <c s="113" r="A13311">
        <v>527615000173</v>
      </c>
      <c t="s" s="136" r="B13311">
        <v>16718</v>
      </c>
      <c t="s" s="136" r="C13311">
        <v>8046</v>
      </c>
      <c t="s" s="136" r="D13311">
        <v>8046</v>
      </c>
      <c t="s" s="136" r="E13311">
        <v>16745</v>
      </c>
      <c s="150" r="F13311"/>
    </row>
    <row r="13312">
      <c s="113" r="A13312">
        <v>227615000731</v>
      </c>
      <c t="s" s="136" r="B13312">
        <v>8225</v>
      </c>
      <c t="s" s="136" r="C13312">
        <v>8046</v>
      </c>
      <c t="s" s="136" r="D13312">
        <v>8046</v>
      </c>
      <c t="s" s="136" r="E13312">
        <v>16746</v>
      </c>
      <c s="150" r="F13312"/>
    </row>
    <row r="13313">
      <c s="113" r="A13313">
        <v>227615001079</v>
      </c>
      <c t="s" s="136" r="B13313">
        <v>8225</v>
      </c>
      <c t="s" s="136" r="C13313">
        <v>8046</v>
      </c>
      <c t="s" s="136" r="D13313">
        <v>8046</v>
      </c>
      <c t="s" s="136" r="E13313">
        <v>16747</v>
      </c>
      <c s="150" r="F13313"/>
    </row>
    <row r="13314">
      <c s="113" r="A13314">
        <v>227615001087</v>
      </c>
      <c t="s" s="136" r="B13314">
        <v>8225</v>
      </c>
      <c t="s" s="136" r="C13314">
        <v>8046</v>
      </c>
      <c t="s" s="136" r="D13314">
        <v>8046</v>
      </c>
      <c t="s" s="136" r="E13314">
        <v>16748</v>
      </c>
      <c s="150" r="F13314"/>
    </row>
    <row r="13315">
      <c s="113" r="A13315">
        <v>227615001311</v>
      </c>
      <c t="s" s="136" r="B13315">
        <v>8225</v>
      </c>
      <c t="s" s="136" r="C13315">
        <v>8046</v>
      </c>
      <c t="s" s="136" r="D13315">
        <v>8046</v>
      </c>
      <c t="s" s="136" r="E13315">
        <v>8189</v>
      </c>
      <c s="150" r="F13315"/>
    </row>
    <row r="13316">
      <c s="113" r="A13316">
        <v>127615000191</v>
      </c>
      <c t="s" s="136" r="B13316">
        <v>8199</v>
      </c>
      <c t="s" s="136" r="C13316">
        <v>8046</v>
      </c>
      <c t="s" s="136" r="D13316">
        <v>8046</v>
      </c>
      <c t="s" s="136" r="E13316">
        <v>16749</v>
      </c>
      <c s="150" r="F13316"/>
    </row>
    <row r="13317">
      <c s="113" r="A13317">
        <v>227615000099</v>
      </c>
      <c t="s" s="136" r="B13317">
        <v>8199</v>
      </c>
      <c t="s" s="136" r="C13317">
        <v>8046</v>
      </c>
      <c t="s" s="136" r="D13317">
        <v>8046</v>
      </c>
      <c t="s" s="136" r="E13317">
        <v>16750</v>
      </c>
      <c s="150" r="F13317"/>
    </row>
    <row r="13318">
      <c s="113" r="A13318">
        <v>227615002032</v>
      </c>
      <c t="s" s="136" r="B13318">
        <v>8199</v>
      </c>
      <c t="s" s="136" r="C13318">
        <v>8046</v>
      </c>
      <c t="s" s="136" r="D13318">
        <v>8046</v>
      </c>
      <c t="s" s="136" r="E13318">
        <v>16751</v>
      </c>
      <c s="150" r="F13318"/>
    </row>
    <row r="13319">
      <c s="113" r="A13319">
        <v>527615000004</v>
      </c>
      <c t="s" s="136" r="B13319">
        <v>8199</v>
      </c>
      <c t="s" s="136" r="C13319">
        <v>8046</v>
      </c>
      <c t="s" s="136" r="D13319">
        <v>8046</v>
      </c>
      <c t="s" s="136" r="E13319">
        <v>16752</v>
      </c>
      <c s="150" r="F13319"/>
    </row>
    <row r="13320">
      <c s="113" r="A13320">
        <v>527615000006</v>
      </c>
      <c t="s" s="136" r="B13320">
        <v>8199</v>
      </c>
      <c t="s" s="136" r="C13320">
        <v>8046</v>
      </c>
      <c t="s" s="136" r="D13320">
        <v>8046</v>
      </c>
      <c t="s" s="136" r="E13320">
        <v>16753</v>
      </c>
      <c s="150" r="F13320"/>
    </row>
    <row r="13321">
      <c s="113" r="A13321">
        <v>527615000007</v>
      </c>
      <c t="s" s="136" r="B13321">
        <v>8199</v>
      </c>
      <c t="s" s="136" r="C13321">
        <v>8046</v>
      </c>
      <c t="s" s="136" r="D13321">
        <v>8046</v>
      </c>
      <c t="s" s="136" r="E13321">
        <v>16754</v>
      </c>
      <c s="150" r="F13321"/>
    </row>
    <row r="13322">
      <c s="113" r="A13322">
        <v>527615000131</v>
      </c>
      <c t="s" s="136" r="B13322">
        <v>8199</v>
      </c>
      <c t="s" s="136" r="C13322">
        <v>8046</v>
      </c>
      <c t="s" s="136" r="D13322">
        <v>8046</v>
      </c>
      <c t="s" s="136" r="E13322">
        <v>16755</v>
      </c>
      <c s="150" r="F13322"/>
    </row>
    <row r="13323">
      <c s="113" r="A13323">
        <v>527615000157</v>
      </c>
      <c t="s" s="136" r="B13323">
        <v>8199</v>
      </c>
      <c t="s" s="136" r="C13323">
        <v>8046</v>
      </c>
      <c t="s" s="136" r="D13323">
        <v>8046</v>
      </c>
      <c t="s" s="136" r="E13323">
        <v>16756</v>
      </c>
      <c s="150" r="F13323"/>
    </row>
    <row r="13324">
      <c s="113" r="A13324">
        <v>527615000158</v>
      </c>
      <c t="s" s="136" r="B13324">
        <v>8199</v>
      </c>
      <c t="s" s="136" r="C13324">
        <v>8046</v>
      </c>
      <c t="s" s="136" r="D13324">
        <v>8046</v>
      </c>
      <c t="s" s="136" r="E13324">
        <v>16757</v>
      </c>
      <c s="150" r="F13324"/>
    </row>
    <row r="13325">
      <c s="113" r="A13325">
        <v>227615000001</v>
      </c>
      <c t="s" s="136" r="B13325">
        <v>16718</v>
      </c>
      <c t="s" s="136" r="C13325">
        <v>8046</v>
      </c>
      <c t="s" s="136" r="D13325">
        <v>8046</v>
      </c>
      <c t="s" s="136" r="E13325">
        <v>16758</v>
      </c>
      <c s="150" r="F13325"/>
    </row>
    <row r="13326">
      <c s="113" r="A13326">
        <v>227615001818</v>
      </c>
      <c t="s" s="136" r="B13326">
        <v>16718</v>
      </c>
      <c t="s" s="136" r="C13326">
        <v>8046</v>
      </c>
      <c t="s" s="136" r="D13326">
        <v>8046</v>
      </c>
      <c t="s" s="136" r="E13326">
        <v>16759</v>
      </c>
      <c s="150" r="F13326"/>
    </row>
    <row r="13327">
      <c s="113" r="A13327">
        <v>227615002083</v>
      </c>
      <c t="s" s="136" r="B13327">
        <v>16718</v>
      </c>
      <c t="s" s="136" r="C13327">
        <v>8046</v>
      </c>
      <c t="s" s="136" r="D13327">
        <v>8046</v>
      </c>
      <c t="s" s="136" r="E13327">
        <v>16760</v>
      </c>
      <c s="150" r="F13327"/>
    </row>
    <row r="13328">
      <c s="113" r="A13328">
        <v>427615000004</v>
      </c>
      <c t="s" s="136" r="B13328">
        <v>16718</v>
      </c>
      <c t="s" s="136" r="C13328">
        <v>8046</v>
      </c>
      <c t="s" s="136" r="D13328">
        <v>8046</v>
      </c>
      <c t="s" s="136" r="E13328">
        <v>16761</v>
      </c>
      <c s="150" r="F13328"/>
    </row>
    <row r="13329">
      <c s="113" r="A13329">
        <v>227660000041</v>
      </c>
      <c t="s" s="136" r="B13329">
        <v>8233</v>
      </c>
      <c t="s" s="136" r="C13329">
        <v>8046</v>
      </c>
      <c t="s" s="136" r="D13329">
        <v>8046</v>
      </c>
      <c t="s" s="136" r="E13329">
        <v>16762</v>
      </c>
      <c s="150" r="F13329"/>
    </row>
    <row r="13330">
      <c s="113" r="A13330">
        <v>227660000113</v>
      </c>
      <c t="s" s="136" r="B13330">
        <v>8233</v>
      </c>
      <c t="s" s="136" r="C13330">
        <v>8046</v>
      </c>
      <c t="s" s="136" r="D13330">
        <v>8046</v>
      </c>
      <c t="s" s="136" r="E13330">
        <v>16763</v>
      </c>
      <c s="150" r="F13330"/>
    </row>
    <row r="13331">
      <c s="113" r="A13331">
        <v>227660000245</v>
      </c>
      <c t="s" s="136" r="B13331">
        <v>8233</v>
      </c>
      <c t="s" s="136" r="C13331">
        <v>8046</v>
      </c>
      <c t="s" s="136" r="D13331">
        <v>8046</v>
      </c>
      <c t="s" s="136" r="E13331">
        <v>16764</v>
      </c>
      <c s="150" r="F13331"/>
    </row>
    <row r="13332">
      <c s="113" r="A13332">
        <v>227660000253</v>
      </c>
      <c t="s" s="136" r="B13332">
        <v>8233</v>
      </c>
      <c t="s" s="136" r="C13332">
        <v>8046</v>
      </c>
      <c t="s" s="136" r="D13332">
        <v>8046</v>
      </c>
      <c t="s" s="136" r="E13332">
        <v>16765</v>
      </c>
      <c s="150" r="F13332"/>
    </row>
    <row r="13333">
      <c s="113" r="A13333">
        <v>227660000423</v>
      </c>
      <c t="s" s="136" r="B13333">
        <v>8233</v>
      </c>
      <c t="s" s="136" r="C13333">
        <v>8046</v>
      </c>
      <c t="s" s="136" r="D13333">
        <v>8046</v>
      </c>
      <c t="s" s="136" r="E13333">
        <v>16766</v>
      </c>
      <c s="150" r="F13333"/>
    </row>
    <row r="13334">
      <c s="113" r="A13334">
        <v>227660000547</v>
      </c>
      <c t="s" s="136" r="B13334">
        <v>8233</v>
      </c>
      <c t="s" s="136" r="C13334">
        <v>8046</v>
      </c>
      <c t="s" s="136" r="D13334">
        <v>8046</v>
      </c>
      <c t="s" s="136" r="E13334">
        <v>16767</v>
      </c>
      <c s="150" r="F13334"/>
    </row>
    <row r="13335">
      <c s="113" r="A13335">
        <v>427660000554</v>
      </c>
      <c t="s" s="136" r="B13335">
        <v>8233</v>
      </c>
      <c t="s" s="136" r="C13335">
        <v>8046</v>
      </c>
      <c t="s" s="136" r="D13335">
        <v>8046</v>
      </c>
      <c t="s" s="136" r="E13335">
        <v>16768</v>
      </c>
      <c s="150" r="F13335"/>
    </row>
    <row r="13336">
      <c s="113" r="A13336">
        <v>227745000155</v>
      </c>
      <c t="s" s="136" r="B13336">
        <v>8244</v>
      </c>
      <c t="s" s="136" r="C13336">
        <v>8046</v>
      </c>
      <c t="s" s="136" r="D13336">
        <v>8046</v>
      </c>
      <c t="s" s="136" r="E13336">
        <v>16769</v>
      </c>
      <c s="150" r="F13336"/>
    </row>
    <row r="13337">
      <c s="113" r="A13337">
        <v>227745000198</v>
      </c>
      <c t="s" s="136" r="B13337">
        <v>8244</v>
      </c>
      <c t="s" s="136" r="C13337">
        <v>8046</v>
      </c>
      <c t="s" s="136" r="D13337">
        <v>8046</v>
      </c>
      <c t="s" s="136" r="E13337">
        <v>16770</v>
      </c>
      <c s="150" r="F13337"/>
    </row>
    <row r="13338">
      <c s="113" r="A13338">
        <v>227745000201</v>
      </c>
      <c t="s" s="136" r="B13338">
        <v>8244</v>
      </c>
      <c t="s" s="136" r="C13338">
        <v>8046</v>
      </c>
      <c t="s" s="136" r="D13338">
        <v>8046</v>
      </c>
      <c t="s" s="136" r="E13338">
        <v>16771</v>
      </c>
      <c s="150" r="F13338"/>
    </row>
    <row r="13339">
      <c s="113" r="A13339">
        <v>227745000074</v>
      </c>
      <c t="s" s="136" r="B13339">
        <v>8244</v>
      </c>
      <c t="s" s="136" r="C13339">
        <v>8046</v>
      </c>
      <c t="s" s="136" r="D13339">
        <v>8046</v>
      </c>
      <c t="s" s="136" r="E13339">
        <v>16772</v>
      </c>
      <c s="150" r="F13339"/>
    </row>
    <row r="13340">
      <c s="113" r="A13340">
        <v>227745000147</v>
      </c>
      <c t="s" s="136" r="B13340">
        <v>8244</v>
      </c>
      <c t="s" s="136" r="C13340">
        <v>8046</v>
      </c>
      <c t="s" s="136" r="D13340">
        <v>8046</v>
      </c>
      <c t="s" s="136" r="E13340">
        <v>16773</v>
      </c>
      <c s="150" r="F13340"/>
    </row>
    <row r="13341">
      <c s="113" r="A13341">
        <v>227745000171</v>
      </c>
      <c t="s" s="136" r="B13341">
        <v>8244</v>
      </c>
      <c t="s" s="136" r="C13341">
        <v>8046</v>
      </c>
      <c t="s" s="136" r="D13341">
        <v>8046</v>
      </c>
      <c t="s" s="136" r="E13341">
        <v>16774</v>
      </c>
      <c s="150" r="F13341"/>
    </row>
    <row r="13342">
      <c s="113" r="A13342">
        <v>227745000228</v>
      </c>
      <c t="s" s="136" r="B13342">
        <v>8244</v>
      </c>
      <c t="s" s="136" r="C13342">
        <v>8046</v>
      </c>
      <c t="s" s="136" r="D13342">
        <v>8046</v>
      </c>
      <c t="s" s="136" r="E13342">
        <v>16775</v>
      </c>
      <c s="150" r="F13342"/>
    </row>
    <row r="13343">
      <c s="113" r="A13343">
        <v>227745000244</v>
      </c>
      <c t="s" s="136" r="B13343">
        <v>8244</v>
      </c>
      <c t="s" s="136" r="C13343">
        <v>8046</v>
      </c>
      <c t="s" s="136" r="D13343">
        <v>8046</v>
      </c>
      <c t="s" s="136" r="E13343">
        <v>16776</v>
      </c>
      <c s="150" r="F13343"/>
    </row>
    <row r="13344">
      <c s="113" r="A13344">
        <v>227745600082</v>
      </c>
      <c t="s" s="136" r="B13344">
        <v>8244</v>
      </c>
      <c t="s" s="136" r="C13344">
        <v>8046</v>
      </c>
      <c t="s" s="136" r="D13344">
        <v>8046</v>
      </c>
      <c t="s" s="136" r="E13344">
        <v>16777</v>
      </c>
      <c s="150" r="F13344"/>
    </row>
    <row r="13345">
      <c s="113" r="A13345">
        <v>227787000066</v>
      </c>
      <c t="s" s="136" r="B13345">
        <v>8250</v>
      </c>
      <c t="s" s="136" r="C13345">
        <v>8046</v>
      </c>
      <c t="s" s="136" r="D13345">
        <v>8046</v>
      </c>
      <c t="s" s="136" r="E13345">
        <v>16778</v>
      </c>
      <c s="150" r="F13345"/>
    </row>
    <row r="13346">
      <c s="113" r="A13346">
        <v>227787000082</v>
      </c>
      <c t="s" s="136" r="B13346">
        <v>8250</v>
      </c>
      <c t="s" s="136" r="C13346">
        <v>8046</v>
      </c>
      <c t="s" s="136" r="D13346">
        <v>8046</v>
      </c>
      <c t="s" s="136" r="E13346">
        <v>16779</v>
      </c>
      <c s="150" r="F13346"/>
    </row>
    <row r="13347">
      <c s="113" r="A13347">
        <v>227787000091</v>
      </c>
      <c t="s" s="136" r="B13347">
        <v>8250</v>
      </c>
      <c t="s" s="136" r="C13347">
        <v>8046</v>
      </c>
      <c t="s" s="136" r="D13347">
        <v>8046</v>
      </c>
      <c t="s" s="136" r="E13347">
        <v>16780</v>
      </c>
      <c s="150" r="F13347"/>
    </row>
    <row r="13348">
      <c s="113" r="A13348">
        <v>227787000112</v>
      </c>
      <c t="s" s="136" r="B13348">
        <v>8250</v>
      </c>
      <c t="s" s="136" r="C13348">
        <v>8046</v>
      </c>
      <c t="s" s="136" r="D13348">
        <v>8046</v>
      </c>
      <c t="s" s="136" r="E13348">
        <v>16781</v>
      </c>
      <c s="150" r="F13348"/>
    </row>
    <row r="13349">
      <c s="113" r="A13349">
        <v>227787000147</v>
      </c>
      <c t="s" s="136" r="B13349">
        <v>8250</v>
      </c>
      <c t="s" s="136" r="C13349">
        <v>8046</v>
      </c>
      <c t="s" s="136" r="D13349">
        <v>8046</v>
      </c>
      <c t="s" s="136" r="E13349">
        <v>16782</v>
      </c>
      <c s="150" r="F13349"/>
    </row>
    <row r="13350">
      <c s="113" r="A13350">
        <v>227787000261</v>
      </c>
      <c t="s" s="136" r="B13350">
        <v>8250</v>
      </c>
      <c t="s" s="136" r="C13350">
        <v>8046</v>
      </c>
      <c t="s" s="136" r="D13350">
        <v>8046</v>
      </c>
      <c t="s" s="136" r="E13350">
        <v>16783</v>
      </c>
      <c s="150" r="F13350"/>
    </row>
    <row r="13351">
      <c s="113" r="A13351">
        <v>227787000279</v>
      </c>
      <c t="s" s="136" r="B13351">
        <v>8250</v>
      </c>
      <c t="s" s="136" r="C13351">
        <v>8046</v>
      </c>
      <c t="s" s="136" r="D13351">
        <v>8046</v>
      </c>
      <c t="s" s="136" r="E13351">
        <v>16784</v>
      </c>
      <c s="150" r="F13351"/>
    </row>
    <row r="13352">
      <c s="113" r="A13352">
        <v>227787000295</v>
      </c>
      <c t="s" s="136" r="B13352">
        <v>8250</v>
      </c>
      <c t="s" s="136" r="C13352">
        <v>8046</v>
      </c>
      <c t="s" s="136" r="D13352">
        <v>8046</v>
      </c>
      <c t="s" s="136" r="E13352">
        <v>16785</v>
      </c>
      <c s="150" r="F13352"/>
    </row>
    <row r="13353">
      <c s="113" r="A13353">
        <v>227787000376</v>
      </c>
      <c t="s" s="136" r="B13353">
        <v>8250</v>
      </c>
      <c t="s" s="136" r="C13353">
        <v>8046</v>
      </c>
      <c t="s" s="136" r="D13353">
        <v>8046</v>
      </c>
      <c t="s" s="136" r="E13353">
        <v>16608</v>
      </c>
      <c s="150" r="F13353"/>
    </row>
    <row r="13354">
      <c s="113" r="A13354">
        <v>227787000520</v>
      </c>
      <c t="s" s="136" r="B13354">
        <v>8250</v>
      </c>
      <c t="s" s="136" r="C13354">
        <v>8046</v>
      </c>
      <c t="s" s="136" r="D13354">
        <v>8046</v>
      </c>
      <c t="s" s="136" r="E13354">
        <v>16786</v>
      </c>
      <c s="150" r="F13354"/>
    </row>
    <row r="13355">
      <c s="113" r="A13355">
        <v>227787000651</v>
      </c>
      <c t="s" s="136" r="B13355">
        <v>8250</v>
      </c>
      <c t="s" s="136" r="C13355">
        <v>8046</v>
      </c>
      <c t="s" s="136" r="D13355">
        <v>8046</v>
      </c>
      <c t="s" s="136" r="E13355">
        <v>16787</v>
      </c>
      <c s="150" r="F13355"/>
    </row>
    <row r="13356">
      <c s="113" r="A13356">
        <v>227787000686</v>
      </c>
      <c t="s" s="136" r="B13356">
        <v>8250</v>
      </c>
      <c t="s" s="136" r="C13356">
        <v>8046</v>
      </c>
      <c t="s" s="136" r="D13356">
        <v>8046</v>
      </c>
      <c t="s" s="136" r="E13356">
        <v>16788</v>
      </c>
      <c s="150" r="F13356"/>
    </row>
    <row r="13357">
      <c s="113" r="A13357">
        <v>227787001488</v>
      </c>
      <c t="s" s="136" r="B13357">
        <v>8250</v>
      </c>
      <c t="s" s="136" r="C13357">
        <v>8046</v>
      </c>
      <c t="s" s="136" r="D13357">
        <v>8046</v>
      </c>
      <c t="s" s="136" r="E13357">
        <v>16789</v>
      </c>
      <c s="150" r="F13357"/>
    </row>
    <row r="13358">
      <c s="113" r="A13358">
        <v>227787000406</v>
      </c>
      <c t="s" s="136" r="B13358">
        <v>16498</v>
      </c>
      <c t="s" s="136" r="C13358">
        <v>8046</v>
      </c>
      <c t="s" s="136" r="D13358">
        <v>8046</v>
      </c>
      <c t="s" s="136" r="E13358">
        <v>16790</v>
      </c>
      <c s="150" r="F13358"/>
    </row>
    <row r="13359">
      <c s="113" r="A13359">
        <v>227787001372</v>
      </c>
      <c t="s" s="136" r="B13359">
        <v>16498</v>
      </c>
      <c t="s" s="136" r="C13359">
        <v>8046</v>
      </c>
      <c t="s" s="136" r="D13359">
        <v>8046</v>
      </c>
      <c t="s" s="136" r="E13359">
        <v>16791</v>
      </c>
      <c s="150" r="F13359"/>
    </row>
    <row r="13360">
      <c s="113" r="A13360">
        <v>227787000139</v>
      </c>
      <c t="s" s="136" r="B13360">
        <v>16558</v>
      </c>
      <c t="s" s="136" r="C13360">
        <v>8046</v>
      </c>
      <c t="s" s="136" r="D13360">
        <v>8046</v>
      </c>
      <c t="s" s="136" r="E13360">
        <v>16792</v>
      </c>
      <c s="150" r="F13360"/>
    </row>
    <row r="13361">
      <c s="113" r="A13361">
        <v>227787000252</v>
      </c>
      <c t="s" s="136" r="B13361">
        <v>16558</v>
      </c>
      <c t="s" s="136" r="C13361">
        <v>8046</v>
      </c>
      <c t="s" s="136" r="D13361">
        <v>8046</v>
      </c>
      <c t="s" s="136" r="E13361">
        <v>16793</v>
      </c>
      <c s="150" r="F13361"/>
    </row>
    <row r="13362">
      <c s="113" r="A13362">
        <v>227787000937</v>
      </c>
      <c t="s" s="136" r="B13362">
        <v>16558</v>
      </c>
      <c t="s" s="136" r="C13362">
        <v>8046</v>
      </c>
      <c t="s" s="136" r="D13362">
        <v>8046</v>
      </c>
      <c t="s" s="136" r="E13362">
        <v>16794</v>
      </c>
      <c s="150" r="F13362"/>
    </row>
    <row r="13363">
      <c s="113" r="A13363">
        <v>227787001143</v>
      </c>
      <c t="s" s="136" r="B13363">
        <v>16558</v>
      </c>
      <c t="s" s="136" r="C13363">
        <v>8046</v>
      </c>
      <c t="s" s="136" r="D13363">
        <v>8046</v>
      </c>
      <c t="s" s="136" r="E13363">
        <v>16795</v>
      </c>
      <c s="150" r="F13363"/>
    </row>
    <row r="13364">
      <c s="113" r="A13364">
        <v>227787000040</v>
      </c>
      <c t="s" s="136" r="B13364">
        <v>8250</v>
      </c>
      <c t="s" s="136" r="C13364">
        <v>8046</v>
      </c>
      <c t="s" s="136" r="D13364">
        <v>8046</v>
      </c>
      <c t="s" s="136" r="E13364">
        <v>16796</v>
      </c>
      <c s="150" r="F13364"/>
    </row>
    <row r="13365">
      <c s="113" r="A13365">
        <v>227787000431</v>
      </c>
      <c t="s" s="136" r="B13365">
        <v>8250</v>
      </c>
      <c t="s" s="136" r="C13365">
        <v>8046</v>
      </c>
      <c t="s" s="136" r="D13365">
        <v>8046</v>
      </c>
      <c t="s" s="136" r="E13365">
        <v>8189</v>
      </c>
      <c s="150" r="F13365"/>
    </row>
    <row r="13366">
      <c s="113" r="A13366">
        <v>227787000481</v>
      </c>
      <c t="s" s="136" r="B13366">
        <v>8250</v>
      </c>
      <c t="s" s="136" r="C13366">
        <v>8046</v>
      </c>
      <c t="s" s="136" r="D13366">
        <v>8046</v>
      </c>
      <c t="s" s="136" r="E13366">
        <v>16797</v>
      </c>
      <c s="150" r="F13366"/>
    </row>
    <row r="13367">
      <c s="113" r="A13367">
        <v>227787000660</v>
      </c>
      <c t="s" s="136" r="B13367">
        <v>8250</v>
      </c>
      <c t="s" s="136" r="C13367">
        <v>8046</v>
      </c>
      <c t="s" s="136" r="D13367">
        <v>8046</v>
      </c>
      <c t="s" s="136" r="E13367">
        <v>16798</v>
      </c>
      <c s="150" r="F13367"/>
    </row>
    <row r="13368">
      <c s="113" r="A13368">
        <v>227787000678</v>
      </c>
      <c t="s" s="136" r="B13368">
        <v>8250</v>
      </c>
      <c t="s" s="136" r="C13368">
        <v>8046</v>
      </c>
      <c t="s" s="136" r="D13368">
        <v>8046</v>
      </c>
      <c t="s" s="136" r="E13368">
        <v>16799</v>
      </c>
      <c s="150" r="F13368"/>
    </row>
    <row r="13369">
      <c s="113" r="A13369">
        <v>227787000813</v>
      </c>
      <c t="s" s="136" r="B13369">
        <v>8250</v>
      </c>
      <c t="s" s="136" r="C13369">
        <v>8046</v>
      </c>
      <c t="s" s="136" r="D13369">
        <v>8046</v>
      </c>
      <c t="s" s="136" r="E13369">
        <v>16800</v>
      </c>
      <c s="150" r="F13369"/>
    </row>
    <row r="13370">
      <c s="113" r="A13370">
        <v>227787000856</v>
      </c>
      <c t="s" s="136" r="B13370">
        <v>8250</v>
      </c>
      <c t="s" s="136" r="C13370">
        <v>8046</v>
      </c>
      <c t="s" s="136" r="D13370">
        <v>8046</v>
      </c>
      <c t="s" s="136" r="E13370">
        <v>16801</v>
      </c>
      <c s="150" r="F13370"/>
    </row>
    <row r="13371">
      <c s="113" r="A13371">
        <v>227787000899</v>
      </c>
      <c t="s" s="136" r="B13371">
        <v>8250</v>
      </c>
      <c t="s" s="136" r="C13371">
        <v>8046</v>
      </c>
      <c t="s" s="136" r="D13371">
        <v>8046</v>
      </c>
      <c t="s" s="136" r="E13371">
        <v>16802</v>
      </c>
      <c s="150" r="F13371"/>
    </row>
    <row r="13372">
      <c s="113" r="A13372">
        <v>227787000961</v>
      </c>
      <c t="s" s="136" r="B13372">
        <v>8250</v>
      </c>
      <c t="s" s="136" r="C13372">
        <v>8046</v>
      </c>
      <c t="s" s="136" r="D13372">
        <v>8046</v>
      </c>
      <c t="s" s="136" r="E13372">
        <v>16803</v>
      </c>
      <c s="150" r="F13372"/>
    </row>
    <row r="13373">
      <c s="113" r="A13373">
        <v>227787001011</v>
      </c>
      <c t="s" s="136" r="B13373">
        <v>8250</v>
      </c>
      <c t="s" s="136" r="C13373">
        <v>8046</v>
      </c>
      <c t="s" s="136" r="D13373">
        <v>8046</v>
      </c>
      <c t="s" s="136" r="E13373">
        <v>16804</v>
      </c>
      <c s="150" r="F13373"/>
    </row>
    <row r="13374">
      <c s="113" r="A13374">
        <v>227787000001</v>
      </c>
      <c t="s" s="136" r="B13374">
        <v>8250</v>
      </c>
      <c t="s" s="136" r="C13374">
        <v>8046</v>
      </c>
      <c t="s" s="136" r="D13374">
        <v>8046</v>
      </c>
      <c t="s" s="136" r="E13374">
        <v>16337</v>
      </c>
      <c s="150" r="F13374"/>
    </row>
    <row r="13375">
      <c s="113" r="A13375">
        <v>227787000002</v>
      </c>
      <c t="s" s="136" r="B13375">
        <v>8250</v>
      </c>
      <c t="s" s="136" r="C13375">
        <v>8046</v>
      </c>
      <c t="s" s="136" r="D13375">
        <v>8046</v>
      </c>
      <c t="s" s="136" r="E13375">
        <v>16805</v>
      </c>
      <c s="150" r="F13375"/>
    </row>
    <row r="13376">
      <c s="113" r="A13376">
        <v>227787000003</v>
      </c>
      <c t="s" s="136" r="B13376">
        <v>8250</v>
      </c>
      <c t="s" s="136" r="C13376">
        <v>8046</v>
      </c>
      <c t="s" s="136" r="D13376">
        <v>8046</v>
      </c>
      <c t="s" s="136" r="E13376">
        <v>16806</v>
      </c>
      <c s="150" r="F13376"/>
    </row>
    <row r="13377">
      <c s="113" r="A13377">
        <v>227787001151</v>
      </c>
      <c t="s" s="136" r="B13377">
        <v>8250</v>
      </c>
      <c t="s" s="136" r="C13377">
        <v>8046</v>
      </c>
      <c t="s" s="136" r="D13377">
        <v>8046</v>
      </c>
      <c t="s" s="136" r="E13377">
        <v>16807</v>
      </c>
      <c s="150" r="F13377"/>
    </row>
    <row r="13378">
      <c s="113" r="A13378">
        <v>227787000023</v>
      </c>
      <c t="s" s="136" r="B13378">
        <v>8250</v>
      </c>
      <c t="s" s="136" r="C13378">
        <v>8046</v>
      </c>
      <c t="s" s="136" r="D13378">
        <v>8046</v>
      </c>
      <c t="s" s="136" r="E13378">
        <v>16808</v>
      </c>
      <c s="150" r="F13378"/>
    </row>
    <row r="13379">
      <c s="113" r="A13379">
        <v>227787000058</v>
      </c>
      <c t="s" s="136" r="B13379">
        <v>8250</v>
      </c>
      <c t="s" s="136" r="C13379">
        <v>8046</v>
      </c>
      <c t="s" s="136" r="D13379">
        <v>8046</v>
      </c>
      <c t="s" s="136" r="E13379">
        <v>16809</v>
      </c>
      <c s="150" r="F13379"/>
    </row>
    <row r="13380">
      <c s="113" r="A13380">
        <v>227787001313</v>
      </c>
      <c t="s" s="136" r="B13380">
        <v>8250</v>
      </c>
      <c t="s" s="136" r="C13380">
        <v>8046</v>
      </c>
      <c t="s" s="136" r="D13380">
        <v>8046</v>
      </c>
      <c t="s" s="136" r="E13380">
        <v>16810</v>
      </c>
      <c s="150" r="F13380"/>
    </row>
    <row r="13381">
      <c s="113" r="A13381">
        <v>227787001364</v>
      </c>
      <c t="s" s="136" r="B13381">
        <v>8250</v>
      </c>
      <c t="s" s="136" r="C13381">
        <v>8046</v>
      </c>
      <c t="s" s="136" r="D13381">
        <v>8046</v>
      </c>
      <c t="s" s="136" r="E13381">
        <v>16811</v>
      </c>
      <c s="150" r="F13381"/>
    </row>
    <row r="13382">
      <c s="113" r="A13382">
        <v>227787001429</v>
      </c>
      <c t="s" s="136" r="B13382">
        <v>8250</v>
      </c>
      <c t="s" s="136" r="C13382">
        <v>8046</v>
      </c>
      <c t="s" s="136" r="D13382">
        <v>8046</v>
      </c>
      <c t="s" s="136" r="E13382">
        <v>16812</v>
      </c>
      <c s="150" r="F13382"/>
    </row>
    <row r="13383">
      <c s="113" r="A13383">
        <v>227800000321</v>
      </c>
      <c t="s" s="136" r="B13383">
        <v>8255</v>
      </c>
      <c t="s" s="136" r="C13383">
        <v>8046</v>
      </c>
      <c t="s" s="136" r="D13383">
        <v>8046</v>
      </c>
      <c t="s" s="136" r="E13383">
        <v>16813</v>
      </c>
      <c s="150" r="F13383"/>
    </row>
    <row r="13384">
      <c s="113" r="A13384">
        <v>227800000402</v>
      </c>
      <c t="s" s="136" r="B13384">
        <v>8255</v>
      </c>
      <c t="s" s="136" r="C13384">
        <v>8046</v>
      </c>
      <c t="s" s="136" r="D13384">
        <v>8046</v>
      </c>
      <c t="s" s="136" r="E13384">
        <v>16814</v>
      </c>
      <c s="150" r="F13384"/>
    </row>
    <row r="13385">
      <c s="113" r="A13385">
        <v>227800000160</v>
      </c>
      <c t="s" s="136" r="B13385">
        <v>8255</v>
      </c>
      <c t="s" s="136" r="C13385">
        <v>8046</v>
      </c>
      <c t="s" s="136" r="D13385">
        <v>8046</v>
      </c>
      <c t="s" s="136" r="E13385">
        <v>16815</v>
      </c>
      <c s="150" r="F13385"/>
    </row>
    <row r="13386">
      <c s="113" r="A13386">
        <v>227800000399</v>
      </c>
      <c t="s" s="136" r="B13386">
        <v>8255</v>
      </c>
      <c t="s" s="136" r="C13386">
        <v>8046</v>
      </c>
      <c t="s" s="136" r="D13386">
        <v>8046</v>
      </c>
      <c t="s" s="136" r="E13386">
        <v>16816</v>
      </c>
      <c s="150" r="F13386"/>
    </row>
    <row r="13387">
      <c s="113" r="A13387">
        <v>227800000437</v>
      </c>
      <c t="s" s="136" r="B13387">
        <v>8255</v>
      </c>
      <c t="s" s="136" r="C13387">
        <v>8046</v>
      </c>
      <c t="s" s="136" r="D13387">
        <v>8046</v>
      </c>
      <c t="s" s="136" r="E13387">
        <v>16817</v>
      </c>
      <c s="150" r="F13387"/>
    </row>
    <row r="13388">
      <c s="113" r="A13388">
        <v>227800000470</v>
      </c>
      <c t="s" s="136" r="B13388">
        <v>8255</v>
      </c>
      <c t="s" s="136" r="C13388">
        <v>8046</v>
      </c>
      <c t="s" s="136" r="D13388">
        <v>8046</v>
      </c>
      <c t="s" s="136" r="E13388">
        <v>16818</v>
      </c>
      <c s="150" r="F13388"/>
    </row>
    <row r="13389">
      <c s="113" r="A13389">
        <v>227800000607</v>
      </c>
      <c t="s" s="136" r="B13389">
        <v>8255</v>
      </c>
      <c t="s" s="136" r="C13389">
        <v>8046</v>
      </c>
      <c t="s" s="136" r="D13389">
        <v>8046</v>
      </c>
      <c t="s" s="136" r="E13389">
        <v>16819</v>
      </c>
      <c s="150" r="F13389"/>
    </row>
    <row r="13390">
      <c s="113" r="A13390">
        <v>227800000003</v>
      </c>
      <c t="s" s="136" r="B13390">
        <v>8255</v>
      </c>
      <c t="s" s="136" r="C13390">
        <v>8046</v>
      </c>
      <c t="s" s="136" r="D13390">
        <v>8046</v>
      </c>
      <c t="s" s="136" r="E13390">
        <v>16820</v>
      </c>
      <c s="150" r="F13390"/>
    </row>
    <row r="13391">
      <c s="113" r="A13391">
        <v>227800000101</v>
      </c>
      <c t="s" s="136" r="B13391">
        <v>8255</v>
      </c>
      <c t="s" s="136" r="C13391">
        <v>8046</v>
      </c>
      <c t="s" s="136" r="D13391">
        <v>8046</v>
      </c>
      <c t="s" s="136" r="E13391">
        <v>16821</v>
      </c>
      <c s="150" r="F13391"/>
    </row>
    <row r="13392">
      <c s="113" r="A13392">
        <v>227800000411</v>
      </c>
      <c t="s" s="136" r="B13392">
        <v>8255</v>
      </c>
      <c t="s" s="136" r="C13392">
        <v>8046</v>
      </c>
      <c t="s" s="136" r="D13392">
        <v>8046</v>
      </c>
      <c t="s" s="136" r="E13392">
        <v>16822</v>
      </c>
      <c s="150" r="F13392"/>
    </row>
    <row r="13393">
      <c s="113" r="A13393">
        <v>227800001417</v>
      </c>
      <c t="s" s="136" r="B13393">
        <v>8255</v>
      </c>
      <c t="s" s="136" r="C13393">
        <v>8046</v>
      </c>
      <c t="s" s="136" r="D13393">
        <v>8046</v>
      </c>
      <c t="s" s="136" r="E13393">
        <v>16823</v>
      </c>
      <c s="150" r="F13393"/>
    </row>
    <row r="13394">
      <c s="113" r="A13394">
        <v>427800000002</v>
      </c>
      <c t="s" s="136" r="B13394">
        <v>8255</v>
      </c>
      <c t="s" s="136" r="C13394">
        <v>8046</v>
      </c>
      <c t="s" s="136" r="D13394">
        <v>8046</v>
      </c>
      <c t="s" s="136" r="E13394">
        <v>16824</v>
      </c>
      <c s="150" r="F13394"/>
    </row>
    <row r="13395">
      <c s="113" r="A13395">
        <v>427800000207</v>
      </c>
      <c t="s" s="136" r="B13395">
        <v>8255</v>
      </c>
      <c t="s" s="136" r="C13395">
        <v>8046</v>
      </c>
      <c t="s" s="136" r="D13395">
        <v>8046</v>
      </c>
      <c t="s" s="136" r="E13395">
        <v>16825</v>
      </c>
      <c s="150" r="F13395"/>
    </row>
    <row r="13396">
      <c s="113" r="A13396">
        <v>227800000194</v>
      </c>
      <c t="s" s="136" r="B13396">
        <v>8255</v>
      </c>
      <c t="s" s="136" r="C13396">
        <v>8046</v>
      </c>
      <c t="s" s="136" r="D13396">
        <v>8046</v>
      </c>
      <c t="s" s="136" r="E13396">
        <v>16826</v>
      </c>
      <c s="150" r="F13396"/>
    </row>
    <row r="13397">
      <c s="113" r="A13397">
        <v>227800000215</v>
      </c>
      <c t="s" s="136" r="B13397">
        <v>8255</v>
      </c>
      <c t="s" s="136" r="C13397">
        <v>8046</v>
      </c>
      <c t="s" s="136" r="D13397">
        <v>8046</v>
      </c>
      <c t="s" s="136" r="E13397">
        <v>16827</v>
      </c>
      <c s="150" r="F13397"/>
    </row>
    <row r="13398">
      <c s="113" r="A13398">
        <v>227800000763</v>
      </c>
      <c t="s" s="136" r="B13398">
        <v>8255</v>
      </c>
      <c t="s" s="136" r="C13398">
        <v>8046</v>
      </c>
      <c t="s" s="136" r="D13398">
        <v>8046</v>
      </c>
      <c t="s" s="136" r="E13398">
        <v>16828</v>
      </c>
      <c s="150" r="F13398"/>
    </row>
    <row r="13399">
      <c s="113" r="A13399">
        <v>227800000038</v>
      </c>
      <c t="s" s="136" r="B13399">
        <v>8255</v>
      </c>
      <c t="s" s="136" r="C13399">
        <v>8046</v>
      </c>
      <c t="s" s="136" r="D13399">
        <v>8046</v>
      </c>
      <c t="s" s="136" r="E13399">
        <v>16829</v>
      </c>
      <c s="150" r="F13399"/>
    </row>
    <row r="13400">
      <c s="113" r="A13400">
        <v>227800000691</v>
      </c>
      <c t="s" s="136" r="B13400">
        <v>8255</v>
      </c>
      <c t="s" s="136" r="C13400">
        <v>8046</v>
      </c>
      <c t="s" s="136" r="D13400">
        <v>8046</v>
      </c>
      <c t="s" s="136" r="E13400">
        <v>16830</v>
      </c>
      <c s="150" r="F13400"/>
    </row>
    <row r="13401">
      <c s="113" r="A13401">
        <v>427800000118</v>
      </c>
      <c t="s" s="136" r="B13401">
        <v>8255</v>
      </c>
      <c t="s" s="136" r="C13401">
        <v>8046</v>
      </c>
      <c t="s" s="136" r="D13401">
        <v>8046</v>
      </c>
      <c t="s" s="136" r="E13401">
        <v>16831</v>
      </c>
      <c s="150" r="F13401"/>
    </row>
    <row r="13402">
      <c s="113" r="A13402">
        <v>241001000486</v>
      </c>
      <c t="s" s="136" r="B13402">
        <v>370</v>
      </c>
      <c t="s" s="136" r="C13402">
        <v>377</v>
      </c>
      <c t="s" s="136" r="D13402">
        <v>370</v>
      </c>
      <c t="s" s="136" r="E13402">
        <v>3209</v>
      </c>
      <c s="150" r="F13402"/>
    </row>
    <row r="13403">
      <c s="113" r="A13403">
        <v>241001000494</v>
      </c>
      <c t="s" s="136" r="B13403">
        <v>370</v>
      </c>
      <c t="s" s="136" r="C13403">
        <v>377</v>
      </c>
      <c t="s" s="136" r="D13403">
        <v>370</v>
      </c>
      <c t="s" s="136" r="E13403">
        <v>10775</v>
      </c>
      <c s="150" r="F13403"/>
    </row>
    <row r="13404">
      <c s="113" r="A13404">
        <v>241001001822</v>
      </c>
      <c t="s" s="136" r="B13404">
        <v>370</v>
      </c>
      <c t="s" s="136" r="C13404">
        <v>377</v>
      </c>
      <c t="s" s="136" r="D13404">
        <v>370</v>
      </c>
      <c t="s" s="136" r="E13404">
        <v>7721</v>
      </c>
      <c s="150" r="F13404"/>
    </row>
    <row r="13405">
      <c s="113" r="A13405">
        <v>241001001962</v>
      </c>
      <c t="s" s="136" r="B13405">
        <v>370</v>
      </c>
      <c t="s" s="136" r="C13405">
        <v>377</v>
      </c>
      <c t="s" s="136" r="D13405">
        <v>370</v>
      </c>
      <c t="s" s="136" r="E13405">
        <v>16832</v>
      </c>
      <c s="150" r="F13405"/>
    </row>
    <row r="13406">
      <c s="113" r="A13406">
        <v>241001003132</v>
      </c>
      <c t="s" s="136" r="B13406">
        <v>370</v>
      </c>
      <c t="s" s="136" r="C13406">
        <v>377</v>
      </c>
      <c t="s" s="136" r="D13406">
        <v>370</v>
      </c>
      <c t="s" s="136" r="E13406">
        <v>16833</v>
      </c>
      <c s="150" r="F13406"/>
    </row>
    <row r="13407">
      <c s="113" r="A13407">
        <v>241001003141</v>
      </c>
      <c t="s" s="136" r="B13407">
        <v>370</v>
      </c>
      <c t="s" s="136" r="C13407">
        <v>377</v>
      </c>
      <c t="s" s="136" r="D13407">
        <v>370</v>
      </c>
      <c t="s" s="136" r="E13407">
        <v>16834</v>
      </c>
      <c s="150" r="F13407"/>
    </row>
    <row r="13408">
      <c s="113" r="A13408">
        <v>241001000711</v>
      </c>
      <c t="s" s="136" r="B13408">
        <v>370</v>
      </c>
      <c t="s" s="136" r="C13408">
        <v>377</v>
      </c>
      <c t="s" s="136" r="D13408">
        <v>370</v>
      </c>
      <c t="s" s="136" r="E13408">
        <v>16835</v>
      </c>
      <c s="150" r="F13408"/>
    </row>
    <row r="13409">
      <c s="113" r="A13409">
        <v>241001002586</v>
      </c>
      <c t="s" s="136" r="B13409">
        <v>370</v>
      </c>
      <c t="s" s="136" r="C13409">
        <v>377</v>
      </c>
      <c t="s" s="136" r="D13409">
        <v>370</v>
      </c>
      <c t="s" s="136" r="E13409">
        <v>16836</v>
      </c>
      <c s="150" r="F13409"/>
    </row>
    <row r="13410">
      <c s="113" r="A13410">
        <v>241001002781</v>
      </c>
      <c t="s" s="136" r="B13410">
        <v>370</v>
      </c>
      <c t="s" s="136" r="C13410">
        <v>377</v>
      </c>
      <c t="s" s="136" r="D13410">
        <v>370</v>
      </c>
      <c t="s" s="136" r="E13410">
        <v>16837</v>
      </c>
      <c s="150" r="F13410"/>
    </row>
    <row r="13411">
      <c s="113" r="A13411">
        <v>241001003736</v>
      </c>
      <c t="s" s="136" r="B13411">
        <v>370</v>
      </c>
      <c t="s" s="136" r="C13411">
        <v>377</v>
      </c>
      <c t="s" s="136" r="D13411">
        <v>370</v>
      </c>
      <c t="s" s="136" r="E13411">
        <v>16838</v>
      </c>
      <c s="150" r="F13411"/>
    </row>
    <row r="13412">
      <c s="113" r="A13412">
        <v>241001004651</v>
      </c>
      <c t="s" s="136" r="B13412">
        <v>370</v>
      </c>
      <c t="s" s="136" r="C13412">
        <v>377</v>
      </c>
      <c t="s" s="136" r="D13412">
        <v>370</v>
      </c>
      <c t="s" s="136" r="E13412">
        <v>16839</v>
      </c>
      <c s="150" r="F13412"/>
    </row>
    <row r="13413">
      <c s="113" r="A13413">
        <v>241001006042</v>
      </c>
      <c t="s" s="136" r="B13413">
        <v>370</v>
      </c>
      <c t="s" s="136" r="C13413">
        <v>377</v>
      </c>
      <c t="s" s="136" r="D13413">
        <v>370</v>
      </c>
      <c t="s" s="136" r="E13413">
        <v>16840</v>
      </c>
      <c s="150" r="F13413"/>
    </row>
    <row r="13414">
      <c s="113" r="A13414">
        <v>241001006051</v>
      </c>
      <c t="s" s="136" r="B13414">
        <v>370</v>
      </c>
      <c t="s" s="136" r="C13414">
        <v>377</v>
      </c>
      <c t="s" s="136" r="D13414">
        <v>370</v>
      </c>
      <c t="s" s="136" r="E13414">
        <v>16841</v>
      </c>
      <c s="150" r="F13414"/>
    </row>
    <row r="13415">
      <c s="113" r="A13415">
        <v>241001061175</v>
      </c>
      <c t="s" s="136" r="B13415">
        <v>370</v>
      </c>
      <c t="s" s="136" r="C13415">
        <v>377</v>
      </c>
      <c t="s" s="136" r="D13415">
        <v>370</v>
      </c>
      <c t="s" s="136" r="E13415">
        <v>16842</v>
      </c>
      <c s="150" r="F13415"/>
    </row>
    <row r="13416">
      <c s="113" r="A13416">
        <v>241001061191</v>
      </c>
      <c t="s" s="136" r="B13416">
        <v>370</v>
      </c>
      <c t="s" s="136" r="C13416">
        <v>377</v>
      </c>
      <c t="s" s="136" r="D13416">
        <v>370</v>
      </c>
      <c t="s" s="136" r="E13416">
        <v>10783</v>
      </c>
      <c s="150" r="F13416"/>
    </row>
    <row r="13417">
      <c s="113" r="A13417">
        <v>241001001890</v>
      </c>
      <c t="s" s="136" r="B13417">
        <v>370</v>
      </c>
      <c t="s" s="136" r="C13417">
        <v>377</v>
      </c>
      <c t="s" s="136" r="D13417">
        <v>370</v>
      </c>
      <c t="s" s="136" r="E13417">
        <v>16843</v>
      </c>
      <c s="150" r="F13417"/>
    </row>
    <row r="13418">
      <c s="113" r="A13418">
        <v>241001002616</v>
      </c>
      <c t="s" s="136" r="B13418">
        <v>370</v>
      </c>
      <c t="s" s="136" r="C13418">
        <v>377</v>
      </c>
      <c t="s" s="136" r="D13418">
        <v>370</v>
      </c>
      <c t="s" s="136" r="E13418">
        <v>16844</v>
      </c>
      <c s="150" r="F13418"/>
    </row>
    <row r="13419">
      <c s="113" r="A13419">
        <v>241001002799</v>
      </c>
      <c t="s" s="136" r="B13419">
        <v>370</v>
      </c>
      <c t="s" s="136" r="C13419">
        <v>377</v>
      </c>
      <c t="s" s="136" r="D13419">
        <v>370</v>
      </c>
      <c t="s" s="136" r="E13419">
        <v>16845</v>
      </c>
      <c s="150" r="F13419"/>
    </row>
    <row r="13420">
      <c s="113" r="A13420">
        <v>241001002802</v>
      </c>
      <c t="s" s="136" r="B13420">
        <v>370</v>
      </c>
      <c t="s" s="136" r="C13420">
        <v>377</v>
      </c>
      <c t="s" s="136" r="D13420">
        <v>370</v>
      </c>
      <c t="s" s="136" r="E13420">
        <v>16846</v>
      </c>
      <c s="150" r="F13420"/>
    </row>
    <row r="13421">
      <c s="113" r="A13421">
        <v>241001003787</v>
      </c>
      <c t="s" s="136" r="B13421">
        <v>370</v>
      </c>
      <c t="s" s="136" r="C13421">
        <v>377</v>
      </c>
      <c t="s" s="136" r="D13421">
        <v>370</v>
      </c>
      <c t="s" s="136" r="E13421">
        <v>16847</v>
      </c>
      <c s="150" r="F13421"/>
    </row>
    <row r="13422">
      <c s="113" r="A13422">
        <v>241001004058</v>
      </c>
      <c t="s" s="136" r="B13422">
        <v>370</v>
      </c>
      <c t="s" s="136" r="C13422">
        <v>377</v>
      </c>
      <c t="s" s="136" r="D13422">
        <v>370</v>
      </c>
      <c t="s" s="136" r="E13422">
        <v>16848</v>
      </c>
      <c s="150" r="F13422"/>
    </row>
    <row r="13423">
      <c s="113" r="A13423">
        <v>241001005224</v>
      </c>
      <c t="s" s="136" r="B13423">
        <v>370</v>
      </c>
      <c t="s" s="136" r="C13423">
        <v>377</v>
      </c>
      <c t="s" s="136" r="D13423">
        <v>370</v>
      </c>
      <c t="s" s="136" r="E13423">
        <v>16849</v>
      </c>
      <c s="150" r="F13423"/>
    </row>
    <row r="13424">
      <c s="113" r="A13424">
        <v>241001005348</v>
      </c>
      <c t="s" s="136" r="B13424">
        <v>370</v>
      </c>
      <c t="s" s="136" r="C13424">
        <v>377</v>
      </c>
      <c t="s" s="136" r="D13424">
        <v>370</v>
      </c>
      <c t="s" s="136" r="E13424">
        <v>16850</v>
      </c>
      <c s="150" r="F13424"/>
    </row>
    <row r="13425">
      <c s="113" r="A13425">
        <v>241001006069</v>
      </c>
      <c t="s" s="136" r="B13425">
        <v>370</v>
      </c>
      <c t="s" s="136" r="C13425">
        <v>377</v>
      </c>
      <c t="s" s="136" r="D13425">
        <v>370</v>
      </c>
      <c t="s" s="136" r="E13425">
        <v>16851</v>
      </c>
      <c s="150" r="F13425"/>
    </row>
    <row r="13426">
      <c s="113" r="A13426">
        <v>241001000320</v>
      </c>
      <c t="s" s="136" r="B13426">
        <v>370</v>
      </c>
      <c t="s" s="136" r="C13426">
        <v>377</v>
      </c>
      <c t="s" s="136" r="D13426">
        <v>370</v>
      </c>
      <c t="s" s="136" r="E13426">
        <v>16852</v>
      </c>
      <c s="150" r="F13426"/>
    </row>
    <row r="13427">
      <c s="113" r="A13427">
        <v>241001000338</v>
      </c>
      <c t="s" s="136" r="B13427">
        <v>370</v>
      </c>
      <c t="s" s="136" r="C13427">
        <v>377</v>
      </c>
      <c t="s" s="136" r="D13427">
        <v>370</v>
      </c>
      <c t="s" s="136" r="E13427">
        <v>16853</v>
      </c>
      <c s="150" r="F13427"/>
    </row>
    <row r="13428">
      <c s="113" r="A13428">
        <v>241001000524</v>
      </c>
      <c t="s" s="136" r="B13428">
        <v>370</v>
      </c>
      <c t="s" s="136" r="C13428">
        <v>377</v>
      </c>
      <c t="s" s="136" r="D13428">
        <v>370</v>
      </c>
      <c t="s" s="136" r="E13428">
        <v>16854</v>
      </c>
      <c s="150" r="F13428"/>
    </row>
    <row r="13429">
      <c s="113" r="A13429">
        <v>241001000559</v>
      </c>
      <c t="s" s="136" r="B13429">
        <v>370</v>
      </c>
      <c t="s" s="136" r="C13429">
        <v>377</v>
      </c>
      <c t="s" s="136" r="D13429">
        <v>370</v>
      </c>
      <c t="s" s="136" r="E13429">
        <v>16855</v>
      </c>
      <c s="150" r="F13429"/>
    </row>
    <row r="13430">
      <c s="113" r="A13430">
        <v>241001000664</v>
      </c>
      <c t="s" s="136" r="B13430">
        <v>370</v>
      </c>
      <c t="s" s="136" r="C13430">
        <v>377</v>
      </c>
      <c t="s" s="136" r="D13430">
        <v>370</v>
      </c>
      <c t="s" s="136" r="E13430">
        <v>16856</v>
      </c>
      <c s="150" r="F13430"/>
    </row>
    <row r="13431">
      <c s="113" r="A13431">
        <v>241001002071</v>
      </c>
      <c t="s" s="136" r="B13431">
        <v>370</v>
      </c>
      <c t="s" s="136" r="C13431">
        <v>377</v>
      </c>
      <c t="s" s="136" r="D13431">
        <v>370</v>
      </c>
      <c t="s" s="136" r="E13431">
        <v>16857</v>
      </c>
      <c s="150" r="F13431"/>
    </row>
    <row r="13432">
      <c s="113" r="A13432">
        <v>241001002128</v>
      </c>
      <c t="s" s="136" r="B13432">
        <v>370</v>
      </c>
      <c t="s" s="136" r="C13432">
        <v>377</v>
      </c>
      <c t="s" s="136" r="D13432">
        <v>370</v>
      </c>
      <c t="s" s="136" r="E13432">
        <v>16858</v>
      </c>
      <c s="150" r="F13432"/>
    </row>
    <row r="13433">
      <c s="113" r="A13433">
        <v>241001005968</v>
      </c>
      <c t="s" s="136" r="B13433">
        <v>370</v>
      </c>
      <c t="s" s="136" r="C13433">
        <v>377</v>
      </c>
      <c t="s" s="136" r="D13433">
        <v>370</v>
      </c>
      <c t="s" s="136" r="E13433">
        <v>16859</v>
      </c>
      <c s="150" r="F13433"/>
    </row>
    <row r="13434">
      <c s="113" r="A13434">
        <v>241001060195</v>
      </c>
      <c t="s" s="136" r="B13434">
        <v>370</v>
      </c>
      <c t="s" s="136" r="C13434">
        <v>377</v>
      </c>
      <c t="s" s="136" r="D13434">
        <v>370</v>
      </c>
      <c t="s" s="136" r="E13434">
        <v>16860</v>
      </c>
      <c s="150" r="F13434"/>
    </row>
    <row r="13435">
      <c s="113" r="A13435">
        <v>241001000371</v>
      </c>
      <c t="s" s="136" r="B13435">
        <v>370</v>
      </c>
      <c t="s" s="136" r="C13435">
        <v>377</v>
      </c>
      <c t="s" s="136" r="D13435">
        <v>370</v>
      </c>
      <c t="s" s="136" r="E13435">
        <v>16861</v>
      </c>
      <c s="150" r="F13435"/>
    </row>
    <row r="13436">
      <c s="113" r="A13436">
        <v>241001000389</v>
      </c>
      <c t="s" s="136" r="B13436">
        <v>370</v>
      </c>
      <c t="s" s="136" r="C13436">
        <v>377</v>
      </c>
      <c t="s" s="136" r="D13436">
        <v>370</v>
      </c>
      <c t="s" s="136" r="E13436">
        <v>16862</v>
      </c>
      <c s="150" r="F13436"/>
    </row>
    <row r="13437">
      <c s="113" r="A13437">
        <v>241001001784</v>
      </c>
      <c t="s" s="136" r="B13437">
        <v>370</v>
      </c>
      <c t="s" s="136" r="C13437">
        <v>377</v>
      </c>
      <c t="s" s="136" r="D13437">
        <v>370</v>
      </c>
      <c t="s" s="136" r="E13437">
        <v>16863</v>
      </c>
      <c s="150" r="F13437"/>
    </row>
    <row r="13438">
      <c s="113" r="A13438">
        <v>241001002055</v>
      </c>
      <c t="s" s="136" r="B13438">
        <v>370</v>
      </c>
      <c t="s" s="136" r="C13438">
        <v>377</v>
      </c>
      <c t="s" s="136" r="D13438">
        <v>370</v>
      </c>
      <c t="s" s="136" r="E13438">
        <v>16864</v>
      </c>
      <c s="150" r="F13438"/>
    </row>
    <row r="13439">
      <c s="113" r="A13439">
        <v>241001002080</v>
      </c>
      <c t="s" s="136" r="B13439">
        <v>370</v>
      </c>
      <c t="s" s="136" r="C13439">
        <v>377</v>
      </c>
      <c t="s" s="136" r="D13439">
        <v>370</v>
      </c>
      <c t="s" s="136" r="E13439">
        <v>16865</v>
      </c>
      <c s="150" r="F13439"/>
    </row>
    <row r="13440">
      <c s="113" r="A13440">
        <v>241001003361</v>
      </c>
      <c t="s" s="136" r="B13440">
        <v>370</v>
      </c>
      <c t="s" s="136" r="C13440">
        <v>377</v>
      </c>
      <c t="s" s="136" r="D13440">
        <v>370</v>
      </c>
      <c t="s" s="136" r="E13440">
        <v>16866</v>
      </c>
      <c s="150" r="F13440"/>
    </row>
    <row r="13441">
      <c s="113" r="A13441">
        <v>241001003558</v>
      </c>
      <c t="s" s="136" r="B13441">
        <v>370</v>
      </c>
      <c t="s" s="136" r="C13441">
        <v>377</v>
      </c>
      <c t="s" s="136" r="D13441">
        <v>370</v>
      </c>
      <c t="s" s="136" r="E13441">
        <v>16867</v>
      </c>
      <c s="150" r="F13441"/>
    </row>
    <row r="13442">
      <c s="113" r="A13442">
        <v>241001003574</v>
      </c>
      <c t="s" s="136" r="B13442">
        <v>370</v>
      </c>
      <c t="s" s="136" r="C13442">
        <v>377</v>
      </c>
      <c t="s" s="136" r="D13442">
        <v>370</v>
      </c>
      <c t="s" s="136" r="E13442">
        <v>16868</v>
      </c>
      <c s="150" r="F13442"/>
    </row>
    <row r="13443">
      <c s="113" r="A13443">
        <v>241001004414</v>
      </c>
      <c t="s" s="136" r="B13443">
        <v>370</v>
      </c>
      <c t="s" s="136" r="C13443">
        <v>377</v>
      </c>
      <c t="s" s="136" r="D13443">
        <v>370</v>
      </c>
      <c t="s" s="136" r="E13443">
        <v>16869</v>
      </c>
      <c s="150" r="F13443"/>
    </row>
    <row r="13444">
      <c s="113" r="A13444">
        <v>241001005313</v>
      </c>
      <c t="s" s="136" r="B13444">
        <v>370</v>
      </c>
      <c t="s" s="136" r="C13444">
        <v>377</v>
      </c>
      <c t="s" s="136" r="D13444">
        <v>370</v>
      </c>
      <c t="s" s="136" r="E13444">
        <v>16870</v>
      </c>
      <c s="150" r="F13444"/>
    </row>
    <row r="13445">
      <c s="113" r="A13445">
        <v>241001005330</v>
      </c>
      <c t="s" s="136" r="B13445">
        <v>370</v>
      </c>
      <c t="s" s="136" r="C13445">
        <v>377</v>
      </c>
      <c t="s" s="136" r="D13445">
        <v>370</v>
      </c>
      <c t="s" s="136" r="E13445">
        <v>16871</v>
      </c>
      <c s="150" r="F13445"/>
    </row>
    <row r="13446">
      <c s="113" r="A13446">
        <v>241001060217</v>
      </c>
      <c t="s" s="136" r="B13446">
        <v>370</v>
      </c>
      <c t="s" s="136" r="C13446">
        <v>377</v>
      </c>
      <c t="s" s="136" r="D13446">
        <v>370</v>
      </c>
      <c t="s" s="136" r="E13446">
        <v>16872</v>
      </c>
      <c s="150" r="F13446"/>
    </row>
    <row r="13447">
      <c s="113" r="A13447">
        <v>241001060373</v>
      </c>
      <c t="s" s="136" r="B13447">
        <v>370</v>
      </c>
      <c t="s" s="136" r="C13447">
        <v>377</v>
      </c>
      <c t="s" s="136" r="D13447">
        <v>370</v>
      </c>
      <c t="s" s="136" r="E13447">
        <v>16873</v>
      </c>
      <c s="150" r="F13447"/>
    </row>
    <row r="13448">
      <c s="113" r="A13448">
        <v>241006000298</v>
      </c>
      <c t="s" s="136" r="B13448">
        <v>16874</v>
      </c>
      <c t="s" s="136" r="C13448">
        <v>377</v>
      </c>
      <c t="s" s="136" r="D13448">
        <v>377</v>
      </c>
      <c t="s" s="136" r="E13448">
        <v>10317</v>
      </c>
      <c s="150" r="F13448"/>
    </row>
    <row r="13449">
      <c s="113" r="A13449">
        <v>241006000344</v>
      </c>
      <c t="s" s="136" r="B13449">
        <v>16874</v>
      </c>
      <c t="s" s="136" r="C13449">
        <v>377</v>
      </c>
      <c t="s" s="136" r="D13449">
        <v>377</v>
      </c>
      <c t="s" s="136" r="E13449">
        <v>8418</v>
      </c>
      <c s="150" r="F13449"/>
    </row>
    <row r="13450">
      <c s="113" r="A13450">
        <v>241006000484</v>
      </c>
      <c t="s" s="136" r="B13450">
        <v>16874</v>
      </c>
      <c t="s" s="136" r="C13450">
        <v>377</v>
      </c>
      <c t="s" s="136" r="D13450">
        <v>377</v>
      </c>
      <c t="s" s="136" r="E13450">
        <v>16875</v>
      </c>
      <c s="150" r="F13450"/>
    </row>
    <row r="13451">
      <c s="113" r="A13451">
        <v>241006000565</v>
      </c>
      <c t="s" s="136" r="B13451">
        <v>16874</v>
      </c>
      <c t="s" s="136" r="C13451">
        <v>377</v>
      </c>
      <c t="s" s="136" r="D13451">
        <v>377</v>
      </c>
      <c t="s" s="136" r="E13451">
        <v>16876</v>
      </c>
      <c s="150" r="F13451"/>
    </row>
    <row r="13452">
      <c s="113" r="A13452">
        <v>241006001138</v>
      </c>
      <c t="s" s="136" r="B13452">
        <v>16874</v>
      </c>
      <c t="s" s="136" r="C13452">
        <v>377</v>
      </c>
      <c t="s" s="136" r="D13452">
        <v>377</v>
      </c>
      <c t="s" s="136" r="E13452">
        <v>16877</v>
      </c>
      <c s="150" r="F13452"/>
    </row>
    <row r="13453">
      <c s="113" r="A13453">
        <v>241006001154</v>
      </c>
      <c t="s" s="136" r="B13453">
        <v>16874</v>
      </c>
      <c t="s" s="136" r="C13453">
        <v>377</v>
      </c>
      <c t="s" s="136" r="D13453">
        <v>377</v>
      </c>
      <c t="s" s="136" r="E13453">
        <v>1943</v>
      </c>
      <c s="150" r="F13453"/>
    </row>
    <row r="13454">
      <c s="113" r="A13454">
        <v>241006001316</v>
      </c>
      <c t="s" s="136" r="B13454">
        <v>16874</v>
      </c>
      <c t="s" s="136" r="C13454">
        <v>377</v>
      </c>
      <c t="s" s="136" r="D13454">
        <v>377</v>
      </c>
      <c t="s" s="136" r="E13454">
        <v>16878</v>
      </c>
      <c s="150" r="F13454"/>
    </row>
    <row r="13455">
      <c s="113" r="A13455">
        <v>241006001448</v>
      </c>
      <c t="s" s="136" r="B13455">
        <v>16874</v>
      </c>
      <c t="s" s="136" r="C13455">
        <v>377</v>
      </c>
      <c t="s" s="136" r="D13455">
        <v>377</v>
      </c>
      <c t="s" s="136" r="E13455">
        <v>9581</v>
      </c>
      <c s="150" r="F13455"/>
    </row>
    <row r="13456">
      <c s="113" r="A13456">
        <v>241006001596</v>
      </c>
      <c t="s" s="136" r="B13456">
        <v>16874</v>
      </c>
      <c t="s" s="136" r="C13456">
        <v>377</v>
      </c>
      <c t="s" s="136" r="D13456">
        <v>377</v>
      </c>
      <c t="s" s="136" r="E13456">
        <v>13388</v>
      </c>
      <c s="150" r="F13456"/>
    </row>
    <row r="13457">
      <c s="113" r="A13457">
        <v>241006000247</v>
      </c>
      <c t="s" s="136" r="B13457">
        <v>16874</v>
      </c>
      <c t="s" s="136" r="C13457">
        <v>377</v>
      </c>
      <c t="s" s="136" r="D13457">
        <v>377</v>
      </c>
      <c t="s" s="136" r="E13457">
        <v>10214</v>
      </c>
      <c s="150" r="F13457"/>
    </row>
    <row r="13458">
      <c s="113" r="A13458">
        <v>241006000352</v>
      </c>
      <c t="s" s="136" r="B13458">
        <v>16874</v>
      </c>
      <c t="s" s="136" r="C13458">
        <v>377</v>
      </c>
      <c t="s" s="136" r="D13458">
        <v>377</v>
      </c>
      <c t="s" s="136" r="E13458">
        <v>7441</v>
      </c>
      <c s="150" r="F13458"/>
    </row>
    <row r="13459">
      <c s="113" r="A13459">
        <v>241006000468</v>
      </c>
      <c t="s" s="136" r="B13459">
        <v>16874</v>
      </c>
      <c t="s" s="136" r="C13459">
        <v>377</v>
      </c>
      <c t="s" s="136" r="D13459">
        <v>377</v>
      </c>
      <c t="s" s="136" r="E13459">
        <v>10631</v>
      </c>
      <c s="150" r="F13459"/>
    </row>
    <row r="13460">
      <c s="113" r="A13460">
        <v>241006000590</v>
      </c>
      <c t="s" s="136" r="B13460">
        <v>16874</v>
      </c>
      <c t="s" s="136" r="C13460">
        <v>377</v>
      </c>
      <c t="s" s="136" r="D13460">
        <v>377</v>
      </c>
      <c t="s" s="136" r="E13460">
        <v>6990</v>
      </c>
      <c s="150" r="F13460"/>
    </row>
    <row r="13461">
      <c s="113" r="A13461">
        <v>241006000611</v>
      </c>
      <c t="s" s="136" r="B13461">
        <v>16874</v>
      </c>
      <c t="s" s="136" r="C13461">
        <v>377</v>
      </c>
      <c t="s" s="136" r="D13461">
        <v>377</v>
      </c>
      <c t="s" s="136" r="E13461">
        <v>16879</v>
      </c>
      <c s="150" r="F13461"/>
    </row>
    <row r="13462">
      <c s="113" r="A13462">
        <v>241006000654</v>
      </c>
      <c t="s" s="136" r="B13462">
        <v>16874</v>
      </c>
      <c t="s" s="136" r="C13462">
        <v>377</v>
      </c>
      <c t="s" s="136" r="D13462">
        <v>377</v>
      </c>
      <c t="s" s="136" r="E13462">
        <v>10660</v>
      </c>
      <c s="150" r="F13462"/>
    </row>
    <row r="13463">
      <c s="113" r="A13463">
        <v>241006000735</v>
      </c>
      <c t="s" s="136" r="B13463">
        <v>16874</v>
      </c>
      <c t="s" s="136" r="C13463">
        <v>377</v>
      </c>
      <c t="s" s="136" r="D13463">
        <v>377</v>
      </c>
      <c t="s" s="136" r="E13463">
        <v>5791</v>
      </c>
      <c s="150" r="F13463"/>
    </row>
    <row r="13464">
      <c s="113" r="A13464">
        <v>241006001197</v>
      </c>
      <c t="s" s="136" r="B13464">
        <v>16874</v>
      </c>
      <c t="s" s="136" r="C13464">
        <v>377</v>
      </c>
      <c t="s" s="136" r="D13464">
        <v>377</v>
      </c>
      <c t="s" s="136" r="E13464">
        <v>16880</v>
      </c>
      <c s="150" r="F13464"/>
    </row>
    <row r="13465">
      <c s="113" r="A13465">
        <v>241006000301</v>
      </c>
      <c t="s" s="136" r="B13465">
        <v>16874</v>
      </c>
      <c t="s" s="136" r="C13465">
        <v>377</v>
      </c>
      <c t="s" s="136" r="D13465">
        <v>377</v>
      </c>
      <c t="s" s="136" r="E13465">
        <v>13612</v>
      </c>
      <c s="150" r="F13465"/>
    </row>
    <row r="13466">
      <c s="113" r="A13466">
        <v>241006000336</v>
      </c>
      <c t="s" s="136" r="B13466">
        <v>16874</v>
      </c>
      <c t="s" s="136" r="C13466">
        <v>377</v>
      </c>
      <c t="s" s="136" r="D13466">
        <v>377</v>
      </c>
      <c t="s" s="136" r="E13466">
        <v>11187</v>
      </c>
      <c s="150" r="F13466"/>
    </row>
    <row r="13467">
      <c s="113" r="A13467">
        <v>241006000361</v>
      </c>
      <c t="s" s="136" r="B13467">
        <v>16874</v>
      </c>
      <c t="s" s="136" r="C13467">
        <v>377</v>
      </c>
      <c t="s" s="136" r="D13467">
        <v>377</v>
      </c>
      <c t="s" s="136" r="E13467">
        <v>16881</v>
      </c>
      <c s="150" r="F13467"/>
    </row>
    <row r="13468">
      <c s="113" r="A13468">
        <v>241006000701</v>
      </c>
      <c t="s" s="136" r="B13468">
        <v>16874</v>
      </c>
      <c t="s" s="136" r="C13468">
        <v>377</v>
      </c>
      <c t="s" s="136" r="D13468">
        <v>377</v>
      </c>
      <c t="s" s="136" r="E13468">
        <v>16882</v>
      </c>
      <c s="150" r="F13468"/>
    </row>
    <row r="13469">
      <c s="113" r="A13469">
        <v>241006001464</v>
      </c>
      <c t="s" s="136" r="B13469">
        <v>16874</v>
      </c>
      <c t="s" s="136" r="C13469">
        <v>377</v>
      </c>
      <c t="s" s="136" r="D13469">
        <v>377</v>
      </c>
      <c t="s" s="136" r="E13469">
        <v>16883</v>
      </c>
      <c s="150" r="F13469"/>
    </row>
    <row r="13470">
      <c s="113" r="A13470">
        <v>241006001502</v>
      </c>
      <c t="s" s="136" r="B13470">
        <v>16874</v>
      </c>
      <c t="s" s="136" r="C13470">
        <v>377</v>
      </c>
      <c t="s" s="136" r="D13470">
        <v>377</v>
      </c>
      <c t="s" s="136" r="E13470">
        <v>16884</v>
      </c>
      <c s="150" r="F13470"/>
    </row>
    <row r="13471">
      <c s="113" r="A13471">
        <v>241006001693</v>
      </c>
      <c t="s" s="136" r="B13471">
        <v>16874</v>
      </c>
      <c t="s" s="136" r="C13471">
        <v>377</v>
      </c>
      <c t="s" s="136" r="D13471">
        <v>377</v>
      </c>
      <c t="s" s="136" r="E13471">
        <v>16885</v>
      </c>
      <c s="150" r="F13471"/>
    </row>
    <row r="13472">
      <c s="113" r="A13472">
        <v>241006000387</v>
      </c>
      <c t="s" s="136" r="B13472">
        <v>16874</v>
      </c>
      <c t="s" s="136" r="C13472">
        <v>377</v>
      </c>
      <c t="s" s="136" r="D13472">
        <v>377</v>
      </c>
      <c t="s" s="136" r="E13472">
        <v>16886</v>
      </c>
      <c s="150" r="F13472"/>
    </row>
    <row r="13473">
      <c s="113" r="A13473">
        <v>241006000417</v>
      </c>
      <c t="s" s="136" r="B13473">
        <v>16874</v>
      </c>
      <c t="s" s="136" r="C13473">
        <v>377</v>
      </c>
      <c t="s" s="136" r="D13473">
        <v>377</v>
      </c>
      <c t="s" s="136" r="E13473">
        <v>16887</v>
      </c>
      <c s="150" r="F13473"/>
    </row>
    <row r="13474">
      <c s="113" r="A13474">
        <v>241006000581</v>
      </c>
      <c t="s" s="136" r="B13474">
        <v>16874</v>
      </c>
      <c t="s" s="136" r="C13474">
        <v>377</v>
      </c>
      <c t="s" s="136" r="D13474">
        <v>377</v>
      </c>
      <c t="s" s="136" r="E13474">
        <v>16888</v>
      </c>
      <c s="150" r="F13474"/>
    </row>
    <row r="13475">
      <c s="113" r="A13475">
        <v>241006000697</v>
      </c>
      <c t="s" s="136" r="B13475">
        <v>16874</v>
      </c>
      <c t="s" s="136" r="C13475">
        <v>377</v>
      </c>
      <c t="s" s="136" r="D13475">
        <v>377</v>
      </c>
      <c t="s" s="136" r="E13475">
        <v>5180</v>
      </c>
      <c s="150" r="F13475"/>
    </row>
    <row r="13476">
      <c s="113" r="A13476">
        <v>241006000760</v>
      </c>
      <c t="s" s="136" r="B13476">
        <v>16874</v>
      </c>
      <c t="s" s="136" r="C13476">
        <v>377</v>
      </c>
      <c t="s" s="136" r="D13476">
        <v>377</v>
      </c>
      <c t="s" s="136" r="E13476">
        <v>8287</v>
      </c>
      <c s="150" r="F13476"/>
    </row>
    <row r="13477">
      <c s="113" r="A13477">
        <v>241006001103</v>
      </c>
      <c t="s" s="136" r="B13477">
        <v>16874</v>
      </c>
      <c t="s" s="136" r="C13477">
        <v>377</v>
      </c>
      <c t="s" s="136" r="D13477">
        <v>377</v>
      </c>
      <c t="s" s="136" r="E13477">
        <v>10783</v>
      </c>
      <c s="150" r="F13477"/>
    </row>
    <row r="13478">
      <c s="113" r="A13478">
        <v>241006001235</v>
      </c>
      <c t="s" s="136" r="B13478">
        <v>16874</v>
      </c>
      <c t="s" s="136" r="C13478">
        <v>377</v>
      </c>
      <c t="s" s="136" r="D13478">
        <v>377</v>
      </c>
      <c t="s" s="136" r="E13478">
        <v>5590</v>
      </c>
      <c s="150" r="F13478"/>
    </row>
    <row r="13479">
      <c s="113" r="A13479">
        <v>241006001251</v>
      </c>
      <c t="s" s="136" r="B13479">
        <v>16874</v>
      </c>
      <c t="s" s="136" r="C13479">
        <v>377</v>
      </c>
      <c t="s" s="136" r="D13479">
        <v>377</v>
      </c>
      <c t="s" s="136" r="E13479">
        <v>6857</v>
      </c>
      <c s="150" r="F13479"/>
    </row>
    <row r="13480">
      <c s="113" r="A13480">
        <v>241006001561</v>
      </c>
      <c t="s" s="136" r="B13480">
        <v>16874</v>
      </c>
      <c t="s" s="136" r="C13480">
        <v>377</v>
      </c>
      <c t="s" s="136" r="D13480">
        <v>377</v>
      </c>
      <c t="s" s="136" r="E13480">
        <v>9702</v>
      </c>
      <c s="150" r="F13480"/>
    </row>
    <row r="13481">
      <c s="113" r="A13481">
        <v>241006001626</v>
      </c>
      <c t="s" s="136" r="B13481">
        <v>16874</v>
      </c>
      <c t="s" s="136" r="C13481">
        <v>377</v>
      </c>
      <c t="s" s="136" r="D13481">
        <v>377</v>
      </c>
      <c t="s" s="136" r="E13481">
        <v>13585</v>
      </c>
      <c s="150" r="F13481"/>
    </row>
    <row r="13482">
      <c s="113" r="A13482">
        <v>241006001669</v>
      </c>
      <c t="s" s="136" r="B13482">
        <v>16874</v>
      </c>
      <c t="s" s="136" r="C13482">
        <v>377</v>
      </c>
      <c t="s" s="136" r="D13482">
        <v>377</v>
      </c>
      <c t="s" s="136" r="E13482">
        <v>9118</v>
      </c>
      <c s="150" r="F13482"/>
    </row>
    <row r="13483">
      <c s="113" r="A13483">
        <v>241006000310</v>
      </c>
      <c t="s" s="136" r="B13483">
        <v>16874</v>
      </c>
      <c t="s" s="136" r="C13483">
        <v>377</v>
      </c>
      <c t="s" s="136" r="D13483">
        <v>377</v>
      </c>
      <c t="s" s="136" r="E13483">
        <v>16889</v>
      </c>
      <c s="150" r="F13483"/>
    </row>
    <row r="13484">
      <c s="113" r="A13484">
        <v>241006000450</v>
      </c>
      <c t="s" s="136" r="B13484">
        <v>16874</v>
      </c>
      <c t="s" s="136" r="C13484">
        <v>377</v>
      </c>
      <c t="s" s="136" r="D13484">
        <v>377</v>
      </c>
      <c t="s" s="136" r="E13484">
        <v>9662</v>
      </c>
      <c s="150" r="F13484"/>
    </row>
    <row r="13485">
      <c s="113" r="A13485">
        <v>241006001120</v>
      </c>
      <c t="s" s="136" r="B13485">
        <v>16874</v>
      </c>
      <c t="s" s="136" r="C13485">
        <v>377</v>
      </c>
      <c t="s" s="136" r="D13485">
        <v>377</v>
      </c>
      <c t="s" s="136" r="E13485">
        <v>10529</v>
      </c>
      <c s="150" r="F13485"/>
    </row>
    <row r="13486">
      <c s="113" r="A13486">
        <v>241006001146</v>
      </c>
      <c t="s" s="136" r="B13486">
        <v>16874</v>
      </c>
      <c t="s" s="136" r="C13486">
        <v>377</v>
      </c>
      <c t="s" s="136" r="D13486">
        <v>377</v>
      </c>
      <c t="s" s="136" r="E13486">
        <v>13516</v>
      </c>
      <c s="150" r="F13486"/>
    </row>
    <row r="13487">
      <c s="113" r="A13487">
        <v>241006001294</v>
      </c>
      <c t="s" s="136" r="B13487">
        <v>16874</v>
      </c>
      <c t="s" s="136" r="C13487">
        <v>377</v>
      </c>
      <c t="s" s="136" r="D13487">
        <v>377</v>
      </c>
      <c t="s" s="136" r="E13487">
        <v>6110</v>
      </c>
      <c s="150" r="F13487"/>
    </row>
    <row r="13488">
      <c s="113" r="A13488">
        <v>241006001511</v>
      </c>
      <c t="s" s="136" r="B13488">
        <v>16874</v>
      </c>
      <c t="s" s="136" r="C13488">
        <v>377</v>
      </c>
      <c t="s" s="136" r="D13488">
        <v>377</v>
      </c>
      <c t="s" s="136" r="E13488">
        <v>9646</v>
      </c>
      <c s="150" r="F13488"/>
    </row>
    <row r="13489">
      <c s="113" r="A13489">
        <v>241006000557</v>
      </c>
      <c t="s" s="136" r="B13489">
        <v>16874</v>
      </c>
      <c t="s" s="136" r="C13489">
        <v>377</v>
      </c>
      <c t="s" s="136" r="D13489">
        <v>377</v>
      </c>
      <c t="s" s="136" r="E13489">
        <v>16890</v>
      </c>
      <c s="150" r="F13489"/>
    </row>
    <row r="13490">
      <c s="113" r="A13490">
        <v>241006000671</v>
      </c>
      <c t="s" s="136" r="B13490">
        <v>16874</v>
      </c>
      <c t="s" s="136" r="C13490">
        <v>377</v>
      </c>
      <c t="s" s="136" r="D13490">
        <v>377</v>
      </c>
      <c t="s" s="136" r="E13490">
        <v>16891</v>
      </c>
      <c s="150" r="F13490"/>
    </row>
    <row r="13491">
      <c s="113" r="A13491">
        <v>241006000921</v>
      </c>
      <c t="s" s="136" r="B13491">
        <v>16874</v>
      </c>
      <c t="s" s="136" r="C13491">
        <v>377</v>
      </c>
      <c t="s" s="136" r="D13491">
        <v>377</v>
      </c>
      <c t="s" s="136" r="E13491">
        <v>16892</v>
      </c>
      <c s="150" r="F13491"/>
    </row>
    <row r="13492">
      <c s="113" r="A13492">
        <v>241006001081</v>
      </c>
      <c t="s" s="136" r="B13492">
        <v>16874</v>
      </c>
      <c t="s" s="136" r="C13492">
        <v>377</v>
      </c>
      <c t="s" s="136" r="D13492">
        <v>377</v>
      </c>
      <c t="s" s="136" r="E13492">
        <v>16893</v>
      </c>
      <c s="150" r="F13492"/>
    </row>
    <row r="13493">
      <c s="113" r="A13493">
        <v>241006001570</v>
      </c>
      <c t="s" s="136" r="B13493">
        <v>16874</v>
      </c>
      <c t="s" s="136" r="C13493">
        <v>377</v>
      </c>
      <c t="s" s="136" r="D13493">
        <v>377</v>
      </c>
      <c t="s" s="136" r="E13493">
        <v>16894</v>
      </c>
      <c s="150" r="F13493"/>
    </row>
    <row r="13494">
      <c s="113" r="A13494">
        <v>241006001685</v>
      </c>
      <c t="s" s="136" r="B13494">
        <v>16874</v>
      </c>
      <c t="s" s="136" r="C13494">
        <v>377</v>
      </c>
      <c t="s" s="136" r="D13494">
        <v>377</v>
      </c>
      <c t="s" s="136" r="E13494">
        <v>16895</v>
      </c>
      <c s="150" r="F13494"/>
    </row>
    <row r="13495">
      <c s="113" r="A13495">
        <v>241013000058</v>
      </c>
      <c t="s" s="136" r="B13495">
        <v>16896</v>
      </c>
      <c t="s" s="136" r="C13495">
        <v>377</v>
      </c>
      <c t="s" s="136" r="D13495">
        <v>377</v>
      </c>
      <c t="s" s="136" r="E13495">
        <v>16897</v>
      </c>
      <c s="150" r="F13495"/>
    </row>
    <row r="13496">
      <c s="113" r="A13496">
        <v>241013000082</v>
      </c>
      <c t="s" s="136" r="B13496">
        <v>16896</v>
      </c>
      <c t="s" s="136" r="C13496">
        <v>377</v>
      </c>
      <c t="s" s="136" r="D13496">
        <v>377</v>
      </c>
      <c t="s" s="136" r="E13496">
        <v>8333</v>
      </c>
      <c s="150" r="F13496"/>
    </row>
    <row r="13497">
      <c s="113" r="A13497">
        <v>241013000112</v>
      </c>
      <c t="s" s="136" r="B13497">
        <v>16896</v>
      </c>
      <c t="s" s="136" r="C13497">
        <v>377</v>
      </c>
      <c t="s" s="136" r="D13497">
        <v>377</v>
      </c>
      <c t="s" s="136" r="E13497">
        <v>16898</v>
      </c>
      <c s="150" r="F13497"/>
    </row>
    <row r="13498">
      <c s="113" r="A13498">
        <v>241013000147</v>
      </c>
      <c t="s" s="136" r="B13498">
        <v>16896</v>
      </c>
      <c t="s" s="136" r="C13498">
        <v>377</v>
      </c>
      <c t="s" s="136" r="D13498">
        <v>377</v>
      </c>
      <c t="s" s="136" r="E13498">
        <v>12446</v>
      </c>
      <c s="150" r="F13498"/>
    </row>
    <row r="13499">
      <c s="113" r="A13499">
        <v>241013000261</v>
      </c>
      <c t="s" s="136" r="B13499">
        <v>16896</v>
      </c>
      <c t="s" s="136" r="C13499">
        <v>377</v>
      </c>
      <c t="s" s="136" r="D13499">
        <v>377</v>
      </c>
      <c t="s" s="136" r="E13499">
        <v>16899</v>
      </c>
      <c s="150" r="F13499"/>
    </row>
    <row r="13500">
      <c s="113" r="A13500">
        <v>241013000091</v>
      </c>
      <c t="s" s="136" r="B13500">
        <v>16896</v>
      </c>
      <c t="s" s="136" r="C13500">
        <v>377</v>
      </c>
      <c t="s" s="136" r="D13500">
        <v>377</v>
      </c>
      <c t="s" s="136" r="E13500">
        <v>16900</v>
      </c>
      <c s="150" r="F13500"/>
    </row>
    <row r="13501">
      <c s="113" r="A13501">
        <v>241013000104</v>
      </c>
      <c t="s" s="136" r="B13501">
        <v>16896</v>
      </c>
      <c t="s" s="136" r="C13501">
        <v>377</v>
      </c>
      <c t="s" s="136" r="D13501">
        <v>377</v>
      </c>
      <c t="s" s="136" r="E13501">
        <v>16901</v>
      </c>
      <c s="150" r="F13501"/>
    </row>
    <row r="13502">
      <c s="113" r="A13502">
        <v>241013000121</v>
      </c>
      <c t="s" s="136" r="B13502">
        <v>16896</v>
      </c>
      <c t="s" s="136" r="C13502">
        <v>377</v>
      </c>
      <c t="s" s="136" r="D13502">
        <v>377</v>
      </c>
      <c t="s" s="136" r="E13502">
        <v>16902</v>
      </c>
      <c s="150" r="F13502"/>
    </row>
    <row r="13503">
      <c s="113" r="A13503">
        <v>241013000155</v>
      </c>
      <c t="s" s="136" r="B13503">
        <v>16896</v>
      </c>
      <c t="s" s="136" r="C13503">
        <v>377</v>
      </c>
      <c t="s" s="136" r="D13503">
        <v>377</v>
      </c>
      <c t="s" s="136" r="E13503">
        <v>5685</v>
      </c>
      <c s="150" r="F13503"/>
    </row>
    <row r="13504">
      <c s="113" r="A13504">
        <v>241013000201</v>
      </c>
      <c t="s" s="136" r="B13504">
        <v>16896</v>
      </c>
      <c t="s" s="136" r="C13504">
        <v>377</v>
      </c>
      <c t="s" s="136" r="D13504">
        <v>377</v>
      </c>
      <c t="s" s="136" r="E13504">
        <v>16903</v>
      </c>
      <c s="150" r="F13504"/>
    </row>
    <row r="13505">
      <c s="113" r="A13505">
        <v>241013000252</v>
      </c>
      <c t="s" s="136" r="B13505">
        <v>16896</v>
      </c>
      <c t="s" s="136" r="C13505">
        <v>377</v>
      </c>
      <c t="s" s="136" r="D13505">
        <v>377</v>
      </c>
      <c t="s" s="136" r="E13505">
        <v>16884</v>
      </c>
      <c s="150" r="F13505"/>
    </row>
    <row r="13506">
      <c s="113" r="A13506">
        <v>241013000333</v>
      </c>
      <c t="s" s="136" r="B13506">
        <v>16896</v>
      </c>
      <c t="s" s="136" r="C13506">
        <v>377</v>
      </c>
      <c t="s" s="136" r="D13506">
        <v>377</v>
      </c>
      <c t="s" s="136" r="E13506">
        <v>16904</v>
      </c>
      <c s="150" r="F13506"/>
    </row>
    <row r="13507">
      <c s="113" r="A13507">
        <v>241016000059</v>
      </c>
      <c t="s" s="136" r="B13507">
        <v>8323</v>
      </c>
      <c t="s" s="136" r="C13507">
        <v>377</v>
      </c>
      <c t="s" s="136" r="D13507">
        <v>377</v>
      </c>
      <c t="s" s="136" r="E13507">
        <v>5590</v>
      </c>
      <c s="150" r="F13507"/>
    </row>
    <row r="13508">
      <c s="113" r="A13508">
        <v>241016000148</v>
      </c>
      <c t="s" s="136" r="B13508">
        <v>8323</v>
      </c>
      <c t="s" s="136" r="C13508">
        <v>377</v>
      </c>
      <c t="s" s="136" r="D13508">
        <v>377</v>
      </c>
      <c t="s" s="136" r="E13508">
        <v>16905</v>
      </c>
      <c s="150" r="F13508"/>
    </row>
    <row r="13509">
      <c s="113" r="A13509">
        <v>241016000318</v>
      </c>
      <c t="s" s="136" r="B13509">
        <v>8323</v>
      </c>
      <c t="s" s="136" r="C13509">
        <v>377</v>
      </c>
      <c t="s" s="136" r="D13509">
        <v>377</v>
      </c>
      <c t="s" s="136" r="E13509">
        <v>13438</v>
      </c>
      <c s="150" r="F13509"/>
    </row>
    <row r="13510">
      <c s="113" r="A13510">
        <v>241016000415</v>
      </c>
      <c t="s" s="136" r="B13510">
        <v>8323</v>
      </c>
      <c t="s" s="136" r="C13510">
        <v>377</v>
      </c>
      <c t="s" s="136" r="D13510">
        <v>377</v>
      </c>
      <c t="s" s="136" r="E13510">
        <v>5584</v>
      </c>
      <c s="150" r="F13510"/>
    </row>
    <row r="13511">
      <c s="113" r="A13511">
        <v>241016000521</v>
      </c>
      <c t="s" s="136" r="B13511">
        <v>8323</v>
      </c>
      <c t="s" s="136" r="C13511">
        <v>377</v>
      </c>
      <c t="s" s="136" r="D13511">
        <v>377</v>
      </c>
      <c t="s" s="136" r="E13511">
        <v>16906</v>
      </c>
      <c s="150" r="F13511"/>
    </row>
    <row r="13512">
      <c s="113" r="A13512">
        <v>241016000288</v>
      </c>
      <c t="s" s="136" r="B13512">
        <v>8323</v>
      </c>
      <c t="s" s="136" r="C13512">
        <v>377</v>
      </c>
      <c t="s" s="136" r="D13512">
        <v>377</v>
      </c>
      <c t="s" s="136" r="E13512">
        <v>5592</v>
      </c>
      <c s="150" r="F13512"/>
    </row>
    <row r="13513">
      <c s="113" r="A13513">
        <v>241016000547</v>
      </c>
      <c t="s" s="136" r="B13513">
        <v>8323</v>
      </c>
      <c t="s" s="136" r="C13513">
        <v>377</v>
      </c>
      <c t="s" s="136" r="D13513">
        <v>377</v>
      </c>
      <c t="s" s="136" r="E13513">
        <v>9646</v>
      </c>
      <c s="150" r="F13513"/>
    </row>
    <row r="13514">
      <c s="113" r="A13514">
        <v>241016000733</v>
      </c>
      <c t="s" s="136" r="B13514">
        <v>8323</v>
      </c>
      <c t="s" s="136" r="C13514">
        <v>377</v>
      </c>
      <c t="s" s="136" r="D13514">
        <v>377</v>
      </c>
      <c t="s" s="136" r="E13514">
        <v>16907</v>
      </c>
      <c s="150" r="F13514"/>
    </row>
    <row r="13515">
      <c s="113" r="A13515">
        <v>241016000750</v>
      </c>
      <c t="s" s="136" r="B13515">
        <v>8323</v>
      </c>
      <c t="s" s="136" r="C13515">
        <v>377</v>
      </c>
      <c t="s" s="136" r="D13515">
        <v>377</v>
      </c>
      <c t="s" s="136" r="E13515">
        <v>16908</v>
      </c>
      <c s="150" r="F13515"/>
    </row>
    <row r="13516">
      <c s="113" r="A13516">
        <v>241016000831</v>
      </c>
      <c t="s" s="136" r="B13516">
        <v>8323</v>
      </c>
      <c t="s" s="136" r="C13516">
        <v>377</v>
      </c>
      <c t="s" s="136" r="D13516">
        <v>377</v>
      </c>
      <c t="s" s="136" r="E13516">
        <v>7539</v>
      </c>
      <c s="150" r="F13516"/>
    </row>
    <row r="13517">
      <c s="113" r="A13517">
        <v>241020000021</v>
      </c>
      <c t="s" s="136" r="B13517">
        <v>8336</v>
      </c>
      <c t="s" s="136" r="C13517">
        <v>377</v>
      </c>
      <c t="s" s="136" r="D13517">
        <v>377</v>
      </c>
      <c t="s" s="136" r="E13517">
        <v>12542</v>
      </c>
      <c s="150" r="F13517"/>
    </row>
    <row r="13518">
      <c s="113" r="A13518">
        <v>241020000144</v>
      </c>
      <c t="s" s="136" r="B13518">
        <v>8336</v>
      </c>
      <c t="s" s="136" r="C13518">
        <v>377</v>
      </c>
      <c t="s" s="136" r="D13518">
        <v>377</v>
      </c>
      <c t="s" s="136" r="E13518">
        <v>16909</v>
      </c>
      <c s="150" r="F13518"/>
    </row>
    <row r="13519">
      <c s="113" r="A13519">
        <v>241020000152</v>
      </c>
      <c t="s" s="136" r="B13519">
        <v>8336</v>
      </c>
      <c t="s" s="136" r="C13519">
        <v>377</v>
      </c>
      <c t="s" s="136" r="D13519">
        <v>377</v>
      </c>
      <c t="s" s="136" r="E13519">
        <v>10660</v>
      </c>
      <c s="150" r="F13519"/>
    </row>
    <row r="13520">
      <c s="113" r="A13520">
        <v>241020000179</v>
      </c>
      <c t="s" s="136" r="B13520">
        <v>8336</v>
      </c>
      <c t="s" s="136" r="C13520">
        <v>377</v>
      </c>
      <c t="s" s="136" r="D13520">
        <v>377</v>
      </c>
      <c t="s" s="136" r="E13520">
        <v>5653</v>
      </c>
      <c s="150" r="F13520"/>
    </row>
    <row r="13521">
      <c s="113" r="A13521">
        <v>241020000241</v>
      </c>
      <c t="s" s="136" r="B13521">
        <v>8336</v>
      </c>
      <c t="s" s="136" r="C13521">
        <v>377</v>
      </c>
      <c t="s" s="136" r="D13521">
        <v>377</v>
      </c>
      <c t="s" s="136" r="E13521">
        <v>10770</v>
      </c>
      <c s="150" r="F13521"/>
    </row>
    <row r="13522">
      <c s="113" r="A13522">
        <v>241020000284</v>
      </c>
      <c t="s" s="136" r="B13522">
        <v>8336</v>
      </c>
      <c t="s" s="136" r="C13522">
        <v>377</v>
      </c>
      <c t="s" s="136" r="D13522">
        <v>377</v>
      </c>
      <c t="s" s="136" r="E13522">
        <v>16910</v>
      </c>
      <c s="150" r="F13522"/>
    </row>
    <row r="13523">
      <c s="113" r="A13523">
        <v>241020000411</v>
      </c>
      <c t="s" s="136" r="B13523">
        <v>8336</v>
      </c>
      <c t="s" s="136" r="C13523">
        <v>377</v>
      </c>
      <c t="s" s="136" r="D13523">
        <v>377</v>
      </c>
      <c t="s" s="136" r="E13523">
        <v>16911</v>
      </c>
      <c s="150" r="F13523"/>
    </row>
    <row r="13524">
      <c s="113" r="A13524">
        <v>241020000462</v>
      </c>
      <c t="s" s="136" r="B13524">
        <v>8336</v>
      </c>
      <c t="s" s="136" r="C13524">
        <v>377</v>
      </c>
      <c t="s" s="136" r="D13524">
        <v>377</v>
      </c>
      <c t="s" s="136" r="E13524">
        <v>5285</v>
      </c>
      <c s="150" r="F13524"/>
    </row>
    <row r="13525">
      <c s="113" r="A13525">
        <v>241020000501</v>
      </c>
      <c t="s" s="136" r="B13525">
        <v>8336</v>
      </c>
      <c t="s" s="136" r="C13525">
        <v>377</v>
      </c>
      <c t="s" s="136" r="D13525">
        <v>377</v>
      </c>
      <c t="s" s="136" r="E13525">
        <v>12574</v>
      </c>
      <c s="150" r="F13525"/>
    </row>
    <row r="13526">
      <c s="113" r="A13526">
        <v>241020000551</v>
      </c>
      <c t="s" s="136" r="B13526">
        <v>8336</v>
      </c>
      <c t="s" s="136" r="C13526">
        <v>377</v>
      </c>
      <c t="s" s="136" r="D13526">
        <v>377</v>
      </c>
      <c t="s" s="136" r="E13526">
        <v>16912</v>
      </c>
      <c s="150" r="F13526"/>
    </row>
    <row r="13527">
      <c s="113" r="A13527">
        <v>241020000748</v>
      </c>
      <c t="s" s="136" r="B13527">
        <v>8336</v>
      </c>
      <c t="s" s="136" r="C13527">
        <v>377</v>
      </c>
      <c t="s" s="136" r="D13527">
        <v>377</v>
      </c>
      <c t="s" s="136" r="E13527">
        <v>8531</v>
      </c>
      <c s="150" r="F13527"/>
    </row>
    <row r="13528">
      <c s="113" r="A13528">
        <v>241020000811</v>
      </c>
      <c t="s" s="136" r="B13528">
        <v>8336</v>
      </c>
      <c t="s" s="136" r="C13528">
        <v>377</v>
      </c>
      <c t="s" s="136" r="D13528">
        <v>377</v>
      </c>
      <c t="s" s="136" r="E13528">
        <v>15394</v>
      </c>
      <c s="150" r="F13528"/>
    </row>
    <row r="13529">
      <c s="113" r="A13529">
        <v>241020000901</v>
      </c>
      <c t="s" s="136" r="B13529">
        <v>8336</v>
      </c>
      <c t="s" s="136" r="C13529">
        <v>377</v>
      </c>
      <c t="s" s="136" r="D13529">
        <v>377</v>
      </c>
      <c t="s" s="136" r="E13529">
        <v>16913</v>
      </c>
      <c s="150" r="F13529"/>
    </row>
    <row r="13530">
      <c s="113" r="A13530">
        <v>241020000919</v>
      </c>
      <c t="s" s="136" r="B13530">
        <v>8336</v>
      </c>
      <c t="s" s="136" r="C13530">
        <v>377</v>
      </c>
      <c t="s" s="136" r="D13530">
        <v>377</v>
      </c>
      <c t="s" s="136" r="E13530">
        <v>11459</v>
      </c>
      <c s="150" r="F13530"/>
    </row>
    <row r="13531">
      <c s="113" r="A13531">
        <v>241020000047</v>
      </c>
      <c t="s" s="136" r="B13531">
        <v>8336</v>
      </c>
      <c t="s" s="136" r="C13531">
        <v>377</v>
      </c>
      <c t="s" s="136" r="D13531">
        <v>377</v>
      </c>
      <c t="s" s="136" r="E13531">
        <v>11187</v>
      </c>
      <c s="150" r="F13531"/>
    </row>
    <row r="13532">
      <c s="113" r="A13532">
        <v>241020000080</v>
      </c>
      <c t="s" s="136" r="B13532">
        <v>8336</v>
      </c>
      <c t="s" s="136" r="C13532">
        <v>377</v>
      </c>
      <c t="s" s="136" r="D13532">
        <v>377</v>
      </c>
      <c t="s" s="136" r="E13532">
        <v>16914</v>
      </c>
      <c s="150" r="F13532"/>
    </row>
    <row r="13533">
      <c s="113" r="A13533">
        <v>241020000110</v>
      </c>
      <c t="s" s="136" r="B13533">
        <v>8336</v>
      </c>
      <c t="s" s="136" r="C13533">
        <v>377</v>
      </c>
      <c t="s" s="136" r="D13533">
        <v>377</v>
      </c>
      <c t="s" s="136" r="E13533">
        <v>16915</v>
      </c>
      <c s="150" r="F13533"/>
    </row>
    <row r="13534">
      <c s="113" r="A13534">
        <v>241020000217</v>
      </c>
      <c t="s" s="136" r="B13534">
        <v>8336</v>
      </c>
      <c t="s" s="136" r="C13534">
        <v>377</v>
      </c>
      <c t="s" s="136" r="D13534">
        <v>377</v>
      </c>
      <c t="s" s="136" r="E13534">
        <v>16916</v>
      </c>
      <c s="150" r="F13534"/>
    </row>
    <row r="13535">
      <c s="113" r="A13535">
        <v>241020000365</v>
      </c>
      <c t="s" s="136" r="B13535">
        <v>8336</v>
      </c>
      <c t="s" s="136" r="C13535">
        <v>377</v>
      </c>
      <c t="s" s="136" r="D13535">
        <v>377</v>
      </c>
      <c t="s" s="136" r="E13535">
        <v>5702</v>
      </c>
      <c s="150" r="F13535"/>
    </row>
    <row r="13536">
      <c s="113" r="A13536">
        <v>241020000497</v>
      </c>
      <c t="s" s="136" r="B13536">
        <v>8336</v>
      </c>
      <c t="s" s="136" r="C13536">
        <v>377</v>
      </c>
      <c t="s" s="136" r="D13536">
        <v>377</v>
      </c>
      <c t="s" s="136" r="E13536">
        <v>16917</v>
      </c>
      <c s="150" r="F13536"/>
    </row>
    <row r="13537">
      <c s="113" r="A13537">
        <v>241020000578</v>
      </c>
      <c t="s" s="136" r="B13537">
        <v>8336</v>
      </c>
      <c t="s" s="136" r="C13537">
        <v>377</v>
      </c>
      <c t="s" s="136" r="D13537">
        <v>377</v>
      </c>
      <c t="s" s="136" r="E13537">
        <v>16918</v>
      </c>
      <c s="150" r="F13537"/>
    </row>
    <row r="13538">
      <c s="113" r="A13538">
        <v>241020000594</v>
      </c>
      <c t="s" s="136" r="B13538">
        <v>8336</v>
      </c>
      <c t="s" s="136" r="C13538">
        <v>377</v>
      </c>
      <c t="s" s="136" r="D13538">
        <v>377</v>
      </c>
      <c t="s" s="136" r="E13538">
        <v>16919</v>
      </c>
      <c s="150" r="F13538"/>
    </row>
    <row r="13539">
      <c s="113" r="A13539">
        <v>241020000624</v>
      </c>
      <c t="s" s="136" r="B13539">
        <v>8336</v>
      </c>
      <c t="s" s="136" r="C13539">
        <v>377</v>
      </c>
      <c t="s" s="136" r="D13539">
        <v>377</v>
      </c>
      <c t="s" s="136" r="E13539">
        <v>10631</v>
      </c>
      <c s="150" r="F13539"/>
    </row>
    <row r="13540">
      <c s="113" r="A13540">
        <v>241020000713</v>
      </c>
      <c t="s" s="136" r="B13540">
        <v>8336</v>
      </c>
      <c t="s" s="136" r="C13540">
        <v>377</v>
      </c>
      <c t="s" s="136" r="D13540">
        <v>377</v>
      </c>
      <c t="s" s="136" r="E13540">
        <v>16920</v>
      </c>
      <c s="150" r="F13540"/>
    </row>
    <row r="13541">
      <c s="113" r="A13541">
        <v>241020000781</v>
      </c>
      <c t="s" s="136" r="B13541">
        <v>8336</v>
      </c>
      <c t="s" s="136" r="C13541">
        <v>377</v>
      </c>
      <c t="s" s="136" r="D13541">
        <v>377</v>
      </c>
      <c t="s" s="136" r="E13541">
        <v>16921</v>
      </c>
      <c s="150" r="F13541"/>
    </row>
    <row r="13542">
      <c s="113" r="A13542">
        <v>241020000799</v>
      </c>
      <c t="s" s="136" r="B13542">
        <v>8336</v>
      </c>
      <c t="s" s="136" r="C13542">
        <v>377</v>
      </c>
      <c t="s" s="136" r="D13542">
        <v>377</v>
      </c>
      <c t="s" s="136" r="E13542">
        <v>6720</v>
      </c>
      <c s="150" r="F13542"/>
    </row>
    <row r="13543">
      <c s="113" r="A13543">
        <v>241020000802</v>
      </c>
      <c t="s" s="136" r="B13543">
        <v>8336</v>
      </c>
      <c t="s" s="136" r="C13543">
        <v>377</v>
      </c>
      <c t="s" s="136" r="D13543">
        <v>377</v>
      </c>
      <c t="s" s="136" r="E13543">
        <v>16922</v>
      </c>
      <c s="150" r="F13543"/>
    </row>
    <row r="13544">
      <c s="113" r="A13544">
        <v>241020000821</v>
      </c>
      <c t="s" s="136" r="B13544">
        <v>8336</v>
      </c>
      <c t="s" s="136" r="C13544">
        <v>377</v>
      </c>
      <c t="s" s="136" r="D13544">
        <v>377</v>
      </c>
      <c t="s" s="136" r="E13544">
        <v>16923</v>
      </c>
      <c s="150" r="F13544"/>
    </row>
    <row r="13545">
      <c s="113" r="A13545">
        <v>241020000187</v>
      </c>
      <c t="s" s="136" r="B13545">
        <v>8336</v>
      </c>
      <c t="s" s="136" r="C13545">
        <v>377</v>
      </c>
      <c t="s" s="136" r="D13545">
        <v>377</v>
      </c>
      <c t="s" s="136" r="E13545">
        <v>16924</v>
      </c>
      <c s="150" r="F13545"/>
    </row>
    <row r="13546">
      <c s="113" r="A13546">
        <v>241020000195</v>
      </c>
      <c t="s" s="136" r="B13546">
        <v>8336</v>
      </c>
      <c t="s" s="136" r="C13546">
        <v>377</v>
      </c>
      <c t="s" s="136" r="D13546">
        <v>377</v>
      </c>
      <c t="s" s="136" r="E13546">
        <v>13524</v>
      </c>
      <c s="150" r="F13546"/>
    </row>
    <row r="13547">
      <c s="113" r="A13547">
        <v>241020000250</v>
      </c>
      <c t="s" s="136" r="B13547">
        <v>8336</v>
      </c>
      <c t="s" s="136" r="C13547">
        <v>377</v>
      </c>
      <c t="s" s="136" r="D13547">
        <v>377</v>
      </c>
      <c t="s" s="136" r="E13547">
        <v>5577</v>
      </c>
      <c s="150" r="F13547"/>
    </row>
    <row r="13548">
      <c s="113" r="A13548">
        <v>241020000101</v>
      </c>
      <c t="s" s="136" r="B13548">
        <v>8336</v>
      </c>
      <c t="s" s="136" r="C13548">
        <v>377</v>
      </c>
      <c t="s" s="136" r="D13548">
        <v>377</v>
      </c>
      <c t="s" s="136" r="E13548">
        <v>16925</v>
      </c>
      <c s="150" r="F13548"/>
    </row>
    <row r="13549">
      <c s="113" r="A13549">
        <v>241020000268</v>
      </c>
      <c t="s" s="136" r="B13549">
        <v>8336</v>
      </c>
      <c t="s" s="136" r="C13549">
        <v>377</v>
      </c>
      <c t="s" s="136" r="D13549">
        <v>377</v>
      </c>
      <c t="s" s="136" r="E13549">
        <v>16926</v>
      </c>
      <c s="150" r="F13549"/>
    </row>
    <row r="13550">
      <c s="113" r="A13550">
        <v>241020000314</v>
      </c>
      <c t="s" s="136" r="B13550">
        <v>8336</v>
      </c>
      <c t="s" s="136" r="C13550">
        <v>377</v>
      </c>
      <c t="s" s="136" r="D13550">
        <v>377</v>
      </c>
      <c t="s" s="136" r="E13550">
        <v>16927</v>
      </c>
      <c s="150" r="F13550"/>
    </row>
    <row r="13551">
      <c s="113" r="A13551">
        <v>241020000535</v>
      </c>
      <c t="s" s="136" r="B13551">
        <v>8336</v>
      </c>
      <c t="s" s="136" r="C13551">
        <v>377</v>
      </c>
      <c t="s" s="136" r="D13551">
        <v>377</v>
      </c>
      <c t="s" s="136" r="E13551">
        <v>16928</v>
      </c>
      <c s="150" r="F13551"/>
    </row>
    <row r="13552">
      <c s="113" r="A13552">
        <v>241020000772</v>
      </c>
      <c t="s" s="136" r="B13552">
        <v>8336</v>
      </c>
      <c t="s" s="136" r="C13552">
        <v>377</v>
      </c>
      <c t="s" s="136" r="D13552">
        <v>377</v>
      </c>
      <c t="s" s="136" r="E13552">
        <v>16929</v>
      </c>
      <c s="150" r="F13552"/>
    </row>
    <row r="13553">
      <c s="113" r="A13553">
        <v>241020000829</v>
      </c>
      <c t="s" s="136" r="B13553">
        <v>8336</v>
      </c>
      <c t="s" s="136" r="C13553">
        <v>377</v>
      </c>
      <c t="s" s="136" r="D13553">
        <v>377</v>
      </c>
      <c t="s" s="136" r="E13553">
        <v>8979</v>
      </c>
      <c s="150" r="F13553"/>
    </row>
    <row r="13554">
      <c s="113" r="A13554">
        <v>241020000071</v>
      </c>
      <c t="s" s="136" r="B13554">
        <v>8336</v>
      </c>
      <c t="s" s="136" r="C13554">
        <v>377</v>
      </c>
      <c t="s" s="136" r="D13554">
        <v>377</v>
      </c>
      <c t="s" s="136" r="E13554">
        <v>8301</v>
      </c>
      <c s="150" r="F13554"/>
    </row>
    <row r="13555">
      <c s="113" r="A13555">
        <v>241020000276</v>
      </c>
      <c t="s" s="136" r="B13555">
        <v>8336</v>
      </c>
      <c t="s" s="136" r="C13555">
        <v>377</v>
      </c>
      <c t="s" s="136" r="D13555">
        <v>377</v>
      </c>
      <c t="s" s="136" r="E13555">
        <v>8409</v>
      </c>
      <c s="150" r="F13555"/>
    </row>
    <row r="13556">
      <c s="113" r="A13556">
        <v>241020000331</v>
      </c>
      <c t="s" s="136" r="B13556">
        <v>8336</v>
      </c>
      <c t="s" s="136" r="C13556">
        <v>377</v>
      </c>
      <c t="s" s="136" r="D13556">
        <v>377</v>
      </c>
      <c t="s" s="136" r="E13556">
        <v>16930</v>
      </c>
      <c s="150" r="F13556"/>
    </row>
    <row r="13557">
      <c s="113" r="A13557">
        <v>241020000926</v>
      </c>
      <c t="s" s="136" r="B13557">
        <v>8336</v>
      </c>
      <c t="s" s="136" r="C13557">
        <v>377</v>
      </c>
      <c t="s" s="136" r="D13557">
        <v>377</v>
      </c>
      <c t="s" s="136" r="E13557">
        <v>8398</v>
      </c>
      <c s="150" r="F13557"/>
    </row>
    <row r="13558">
      <c s="113" r="A13558">
        <v>241078000225</v>
      </c>
      <c t="s" s="136" r="B13558">
        <v>8350</v>
      </c>
      <c t="s" s="136" r="C13558">
        <v>377</v>
      </c>
      <c t="s" s="136" r="D13558">
        <v>377</v>
      </c>
      <c t="s" s="136" r="E13558">
        <v>8331</v>
      </c>
      <c s="150" r="F13558"/>
    </row>
    <row r="13559">
      <c s="113" r="A13559">
        <v>241078000403</v>
      </c>
      <c t="s" s="136" r="B13559">
        <v>8350</v>
      </c>
      <c t="s" s="136" r="C13559">
        <v>377</v>
      </c>
      <c t="s" s="136" r="D13559">
        <v>377</v>
      </c>
      <c t="s" s="136" r="E13559">
        <v>16931</v>
      </c>
      <c s="150" r="F13559"/>
    </row>
    <row r="13560">
      <c s="113" r="A13560">
        <v>241078000471</v>
      </c>
      <c t="s" s="136" r="B13560">
        <v>8350</v>
      </c>
      <c t="s" s="136" r="C13560">
        <v>377</v>
      </c>
      <c t="s" s="136" r="D13560">
        <v>377</v>
      </c>
      <c t="s" s="136" r="E13560">
        <v>16932</v>
      </c>
      <c s="150" r="F13560"/>
    </row>
    <row r="13561">
      <c s="113" r="A13561">
        <v>241078000501</v>
      </c>
      <c t="s" s="136" r="B13561">
        <v>8350</v>
      </c>
      <c t="s" s="136" r="C13561">
        <v>377</v>
      </c>
      <c t="s" s="136" r="D13561">
        <v>377</v>
      </c>
      <c t="s" s="136" r="E13561">
        <v>16933</v>
      </c>
      <c s="150" r="F13561"/>
    </row>
    <row r="13562">
      <c s="113" r="A13562">
        <v>241078000527</v>
      </c>
      <c t="s" s="136" r="B13562">
        <v>8350</v>
      </c>
      <c t="s" s="136" r="C13562">
        <v>377</v>
      </c>
      <c t="s" s="136" r="D13562">
        <v>377</v>
      </c>
      <c t="s" s="136" r="E13562">
        <v>16934</v>
      </c>
      <c s="150" r="F13562"/>
    </row>
    <row r="13563">
      <c s="113" r="A13563">
        <v>241078000560</v>
      </c>
      <c t="s" s="136" r="B13563">
        <v>8350</v>
      </c>
      <c t="s" s="136" r="C13563">
        <v>377</v>
      </c>
      <c t="s" s="136" r="D13563">
        <v>377</v>
      </c>
      <c t="s" s="136" r="E13563">
        <v>16935</v>
      </c>
      <c s="150" r="F13563"/>
    </row>
    <row r="13564">
      <c s="113" r="A13564">
        <v>241078000641</v>
      </c>
      <c t="s" s="136" r="B13564">
        <v>8350</v>
      </c>
      <c t="s" s="136" r="C13564">
        <v>377</v>
      </c>
      <c t="s" s="136" r="D13564">
        <v>377</v>
      </c>
      <c t="s" s="136" r="E13564">
        <v>13566</v>
      </c>
      <c s="150" r="F13564"/>
    </row>
    <row r="13565">
      <c s="113" r="A13565">
        <v>241078000667</v>
      </c>
      <c t="s" s="136" r="B13565">
        <v>8350</v>
      </c>
      <c t="s" s="136" r="C13565">
        <v>377</v>
      </c>
      <c t="s" s="136" r="D13565">
        <v>377</v>
      </c>
      <c t="s" s="136" r="E13565">
        <v>8398</v>
      </c>
      <c s="150" r="F13565"/>
    </row>
    <row r="13566">
      <c s="113" r="A13566">
        <v>241078000683</v>
      </c>
      <c t="s" s="136" r="B13566">
        <v>8350</v>
      </c>
      <c t="s" s="136" r="C13566">
        <v>377</v>
      </c>
      <c t="s" s="136" r="D13566">
        <v>377</v>
      </c>
      <c t="s" s="136" r="E13566">
        <v>10766</v>
      </c>
      <c s="150" r="F13566"/>
    </row>
    <row r="13567">
      <c s="113" r="A13567">
        <v>141132000185</v>
      </c>
      <c t="s" s="136" r="B13567">
        <v>8354</v>
      </c>
      <c t="s" s="136" r="C13567">
        <v>377</v>
      </c>
      <c t="s" s="136" r="D13567">
        <v>377</v>
      </c>
      <c t="s" s="136" r="E13567">
        <v>5575</v>
      </c>
      <c s="150" r="F13567"/>
    </row>
    <row r="13568">
      <c s="113" r="A13568">
        <v>241132000147</v>
      </c>
      <c t="s" s="136" r="B13568">
        <v>8354</v>
      </c>
      <c t="s" s="136" r="C13568">
        <v>377</v>
      </c>
      <c t="s" s="136" r="D13568">
        <v>377</v>
      </c>
      <c t="s" s="136" r="E13568">
        <v>16936</v>
      </c>
      <c s="150" r="F13568"/>
    </row>
    <row r="13569">
      <c s="113" r="A13569">
        <v>241132000163</v>
      </c>
      <c t="s" s="136" r="B13569">
        <v>8354</v>
      </c>
      <c t="s" s="136" r="C13569">
        <v>377</v>
      </c>
      <c t="s" s="136" r="D13569">
        <v>377</v>
      </c>
      <c t="s" s="136" r="E13569">
        <v>16937</v>
      </c>
      <c s="150" r="F13569"/>
    </row>
    <row r="13570">
      <c s="113" r="A13570">
        <v>241132000171</v>
      </c>
      <c t="s" s="136" r="B13570">
        <v>8354</v>
      </c>
      <c t="s" s="136" r="C13570">
        <v>377</v>
      </c>
      <c t="s" s="136" r="D13570">
        <v>377</v>
      </c>
      <c t="s" s="136" r="E13570">
        <v>16938</v>
      </c>
      <c s="150" r="F13570"/>
    </row>
    <row r="13571">
      <c s="113" r="A13571">
        <v>241132000228</v>
      </c>
      <c t="s" s="136" r="B13571">
        <v>8354</v>
      </c>
      <c t="s" s="136" r="C13571">
        <v>377</v>
      </c>
      <c t="s" s="136" r="D13571">
        <v>377</v>
      </c>
      <c t="s" s="136" r="E13571">
        <v>16939</v>
      </c>
      <c s="150" r="F13571"/>
    </row>
    <row r="13572">
      <c s="113" r="A13572">
        <v>241132000252</v>
      </c>
      <c t="s" s="136" r="B13572">
        <v>8354</v>
      </c>
      <c t="s" s="136" r="C13572">
        <v>377</v>
      </c>
      <c t="s" s="136" r="D13572">
        <v>377</v>
      </c>
      <c t="s" s="136" r="E13572">
        <v>16940</v>
      </c>
      <c s="150" r="F13572"/>
    </row>
    <row r="13573">
      <c s="113" r="A13573">
        <v>241132000333</v>
      </c>
      <c t="s" s="136" r="B13573">
        <v>8354</v>
      </c>
      <c t="s" s="136" r="C13573">
        <v>377</v>
      </c>
      <c t="s" s="136" r="D13573">
        <v>377</v>
      </c>
      <c t="s" s="136" r="E13573">
        <v>5702</v>
      </c>
      <c s="150" r="F13573"/>
    </row>
    <row r="13574">
      <c s="113" r="A13574">
        <v>241132000341</v>
      </c>
      <c t="s" s="136" r="B13574">
        <v>8354</v>
      </c>
      <c t="s" s="136" r="C13574">
        <v>377</v>
      </c>
      <c t="s" s="136" r="D13574">
        <v>377</v>
      </c>
      <c t="s" s="136" r="E13574">
        <v>5285</v>
      </c>
      <c s="150" r="F13574"/>
    </row>
    <row r="13575">
      <c s="113" r="A13575">
        <v>241132000392</v>
      </c>
      <c t="s" s="136" r="B13575">
        <v>8354</v>
      </c>
      <c t="s" s="136" r="C13575">
        <v>377</v>
      </c>
      <c t="s" s="136" r="D13575">
        <v>377</v>
      </c>
      <c t="s" s="136" r="E13575">
        <v>16941</v>
      </c>
      <c s="150" r="F13575"/>
    </row>
    <row r="13576">
      <c s="113" r="A13576">
        <v>241132000431</v>
      </c>
      <c t="s" s="136" r="B13576">
        <v>8354</v>
      </c>
      <c t="s" s="136" r="C13576">
        <v>377</v>
      </c>
      <c t="s" s="136" r="D13576">
        <v>377</v>
      </c>
      <c t="s" s="136" r="E13576">
        <v>7441</v>
      </c>
      <c s="150" r="F13576"/>
    </row>
    <row r="13577">
      <c s="113" r="A13577">
        <v>241132000741</v>
      </c>
      <c t="s" s="136" r="B13577">
        <v>8354</v>
      </c>
      <c t="s" s="136" r="C13577">
        <v>377</v>
      </c>
      <c t="s" s="136" r="D13577">
        <v>377</v>
      </c>
      <c t="s" s="136" r="E13577">
        <v>16942</v>
      </c>
      <c s="150" r="F13577"/>
    </row>
    <row r="13578">
      <c s="113" r="A13578">
        <v>241132000767</v>
      </c>
      <c t="s" s="136" r="B13578">
        <v>8354</v>
      </c>
      <c t="s" s="136" r="C13578">
        <v>377</v>
      </c>
      <c t="s" s="136" r="D13578">
        <v>377</v>
      </c>
      <c t="s" s="136" r="E13578">
        <v>16943</v>
      </c>
      <c s="150" r="F13578"/>
    </row>
    <row r="13579">
      <c s="113" r="A13579">
        <v>241132000848</v>
      </c>
      <c t="s" s="136" r="B13579">
        <v>8354</v>
      </c>
      <c t="s" s="136" r="C13579">
        <v>377</v>
      </c>
      <c t="s" s="136" r="D13579">
        <v>377</v>
      </c>
      <c t="s" s="136" r="E13579">
        <v>16944</v>
      </c>
      <c s="150" r="F13579"/>
    </row>
    <row r="13580">
      <c s="113" r="A13580">
        <v>241206000039</v>
      </c>
      <c t="s" s="136" r="B13580">
        <v>13363</v>
      </c>
      <c t="s" s="136" r="C13580">
        <v>377</v>
      </c>
      <c t="s" s="136" r="D13580">
        <v>377</v>
      </c>
      <c t="s" s="136" r="E13580">
        <v>16877</v>
      </c>
      <c s="150" r="F13580"/>
    </row>
    <row r="13581">
      <c s="113" r="A13581">
        <v>241206000063</v>
      </c>
      <c t="s" s="136" r="B13581">
        <v>13363</v>
      </c>
      <c t="s" s="136" r="C13581">
        <v>377</v>
      </c>
      <c t="s" s="136" r="D13581">
        <v>377</v>
      </c>
      <c t="s" s="136" r="E13581">
        <v>10317</v>
      </c>
      <c s="150" r="F13581"/>
    </row>
    <row r="13582">
      <c s="113" r="A13582">
        <v>241206000179</v>
      </c>
      <c t="s" s="136" r="B13582">
        <v>13363</v>
      </c>
      <c t="s" s="136" r="C13582">
        <v>377</v>
      </c>
      <c t="s" s="136" r="D13582">
        <v>377</v>
      </c>
      <c t="s" s="136" r="E13582">
        <v>7441</v>
      </c>
      <c s="150" r="F13582"/>
    </row>
    <row r="13583">
      <c s="113" r="A13583">
        <v>241206000225</v>
      </c>
      <c t="s" s="136" r="B13583">
        <v>13363</v>
      </c>
      <c t="s" s="136" r="C13583">
        <v>377</v>
      </c>
      <c t="s" s="136" r="D13583">
        <v>377</v>
      </c>
      <c t="s" s="136" r="E13583">
        <v>8531</v>
      </c>
      <c s="150" r="F13583"/>
    </row>
    <row r="13584">
      <c s="113" r="A13584">
        <v>241206000233</v>
      </c>
      <c t="s" s="136" r="B13584">
        <v>13363</v>
      </c>
      <c t="s" s="136" r="C13584">
        <v>377</v>
      </c>
      <c t="s" s="136" r="D13584">
        <v>377</v>
      </c>
      <c t="s" s="136" r="E13584">
        <v>5285</v>
      </c>
      <c s="150" r="F13584"/>
    </row>
    <row r="13585">
      <c s="113" r="A13585">
        <v>241206000471</v>
      </c>
      <c t="s" s="136" r="B13585">
        <v>13363</v>
      </c>
      <c t="s" s="136" r="C13585">
        <v>377</v>
      </c>
      <c t="s" s="136" r="D13585">
        <v>377</v>
      </c>
      <c t="s" s="136" r="E13585">
        <v>3867</v>
      </c>
      <c s="150" r="F13585"/>
    </row>
    <row r="13586">
      <c s="113" r="A13586">
        <v>241206000942</v>
      </c>
      <c t="s" s="136" r="B13586">
        <v>13363</v>
      </c>
      <c t="s" s="136" r="C13586">
        <v>377</v>
      </c>
      <c t="s" s="136" r="D13586">
        <v>377</v>
      </c>
      <c t="s" s="136" r="E13586">
        <v>7026</v>
      </c>
      <c s="150" r="F13586"/>
    </row>
    <row r="13587">
      <c s="113" r="A13587">
        <v>241206001043</v>
      </c>
      <c t="s" s="136" r="B13587">
        <v>13363</v>
      </c>
      <c t="s" s="136" r="C13587">
        <v>377</v>
      </c>
      <c t="s" s="136" r="D13587">
        <v>377</v>
      </c>
      <c t="s" s="136" r="E13587">
        <v>13639</v>
      </c>
      <c s="150" r="F13587"/>
    </row>
    <row r="13588">
      <c s="113" r="A13588">
        <v>241206001078</v>
      </c>
      <c t="s" s="136" r="B13588">
        <v>13363</v>
      </c>
      <c t="s" s="136" r="C13588">
        <v>377</v>
      </c>
      <c t="s" s="136" r="D13588">
        <v>377</v>
      </c>
      <c t="s" s="136" r="E13588">
        <v>5791</v>
      </c>
      <c s="150" r="F13588"/>
    </row>
    <row r="13589">
      <c s="113" r="A13589">
        <v>241298000048</v>
      </c>
      <c t="s" s="136" r="B13589">
        <v>8378</v>
      </c>
      <c t="s" s="136" r="C13589">
        <v>377</v>
      </c>
      <c t="s" s="136" r="D13589">
        <v>377</v>
      </c>
      <c t="s" s="136" r="E13589">
        <v>12527</v>
      </c>
      <c s="150" r="F13589"/>
    </row>
    <row r="13590">
      <c s="113" r="A13590">
        <v>241298000111</v>
      </c>
      <c t="s" s="136" r="B13590">
        <v>8378</v>
      </c>
      <c t="s" s="136" r="C13590">
        <v>377</v>
      </c>
      <c t="s" s="136" r="D13590">
        <v>377</v>
      </c>
      <c t="s" s="136" r="E13590">
        <v>16945</v>
      </c>
      <c s="150" r="F13590"/>
    </row>
    <row r="13591">
      <c s="113" r="A13591">
        <v>241298000137</v>
      </c>
      <c t="s" s="136" r="B13591">
        <v>8378</v>
      </c>
      <c t="s" s="136" r="C13591">
        <v>377</v>
      </c>
      <c t="s" s="136" r="D13591">
        <v>377</v>
      </c>
      <c t="s" s="136" r="E13591">
        <v>16946</v>
      </c>
      <c s="150" r="F13591"/>
    </row>
    <row r="13592">
      <c s="113" r="A13592">
        <v>241298000528</v>
      </c>
      <c t="s" s="136" r="B13592">
        <v>8378</v>
      </c>
      <c t="s" s="136" r="C13592">
        <v>377</v>
      </c>
      <c t="s" s="136" r="D13592">
        <v>377</v>
      </c>
      <c t="s" s="136" r="E13592">
        <v>16947</v>
      </c>
      <c s="150" r="F13592"/>
    </row>
    <row r="13593">
      <c s="113" r="A13593">
        <v>241298000609</v>
      </c>
      <c t="s" s="136" r="B13593">
        <v>8378</v>
      </c>
      <c t="s" s="136" r="C13593">
        <v>377</v>
      </c>
      <c t="s" s="136" r="D13593">
        <v>377</v>
      </c>
      <c t="s" s="136" r="E13593">
        <v>16948</v>
      </c>
      <c s="150" r="F13593"/>
    </row>
    <row r="13594">
      <c s="113" r="A13594">
        <v>241298000234</v>
      </c>
      <c t="s" s="136" r="B13594">
        <v>8378</v>
      </c>
      <c t="s" s="136" r="C13594">
        <v>377</v>
      </c>
      <c t="s" s="136" r="D13594">
        <v>377</v>
      </c>
      <c t="s" s="136" r="E13594">
        <v>16949</v>
      </c>
      <c s="150" r="F13594"/>
    </row>
    <row r="13595">
      <c s="113" r="A13595">
        <v>241298000331</v>
      </c>
      <c t="s" s="136" r="B13595">
        <v>8378</v>
      </c>
      <c t="s" s="136" r="C13595">
        <v>377</v>
      </c>
      <c t="s" s="136" r="D13595">
        <v>377</v>
      </c>
      <c t="s" s="136" r="E13595">
        <v>16950</v>
      </c>
      <c s="150" r="F13595"/>
    </row>
    <row r="13596">
      <c s="113" r="A13596">
        <v>241298000471</v>
      </c>
      <c t="s" s="136" r="B13596">
        <v>8378</v>
      </c>
      <c t="s" s="136" r="C13596">
        <v>377</v>
      </c>
      <c t="s" s="136" r="D13596">
        <v>377</v>
      </c>
      <c t="s" s="136" r="E13596">
        <v>16951</v>
      </c>
      <c s="150" r="F13596"/>
    </row>
    <row r="13597">
      <c s="113" r="A13597">
        <v>241298000668</v>
      </c>
      <c t="s" s="136" r="B13597">
        <v>8378</v>
      </c>
      <c t="s" s="136" r="C13597">
        <v>377</v>
      </c>
      <c t="s" s="136" r="D13597">
        <v>377</v>
      </c>
      <c t="s" s="136" r="E13597">
        <v>16952</v>
      </c>
      <c s="150" r="F13597"/>
    </row>
    <row r="13598">
      <c s="113" r="A13598">
        <v>241298001109</v>
      </c>
      <c t="s" s="136" r="B13598">
        <v>8378</v>
      </c>
      <c t="s" s="136" r="C13598">
        <v>377</v>
      </c>
      <c t="s" s="136" r="D13598">
        <v>377</v>
      </c>
      <c t="s" s="136" r="E13598">
        <v>6326</v>
      </c>
      <c s="150" r="F13598"/>
    </row>
    <row r="13599">
      <c s="113" r="A13599">
        <v>241298001303</v>
      </c>
      <c t="s" s="136" r="B13599">
        <v>8378</v>
      </c>
      <c t="s" s="136" r="C13599">
        <v>377</v>
      </c>
      <c t="s" s="136" r="D13599">
        <v>377</v>
      </c>
      <c t="s" s="136" r="E13599">
        <v>16953</v>
      </c>
      <c s="150" r="F13599"/>
    </row>
    <row r="13600">
      <c s="113" r="A13600">
        <v>241298001605</v>
      </c>
      <c t="s" s="136" r="B13600">
        <v>8378</v>
      </c>
      <c t="s" s="136" r="C13600">
        <v>377</v>
      </c>
      <c t="s" s="136" r="D13600">
        <v>377</v>
      </c>
      <c t="s" s="136" r="E13600">
        <v>8302</v>
      </c>
      <c s="150" r="F13600"/>
    </row>
    <row r="13601">
      <c s="113" r="A13601">
        <v>241298001699</v>
      </c>
      <c t="s" s="136" r="B13601">
        <v>8378</v>
      </c>
      <c t="s" s="136" r="C13601">
        <v>377</v>
      </c>
      <c t="s" s="136" r="D13601">
        <v>377</v>
      </c>
      <c t="s" s="136" r="E13601">
        <v>11387</v>
      </c>
      <c s="150" r="F13601"/>
    </row>
    <row r="13602">
      <c s="113" r="A13602">
        <v>241298001745</v>
      </c>
      <c t="s" s="136" r="B13602">
        <v>8378</v>
      </c>
      <c t="s" s="136" r="C13602">
        <v>377</v>
      </c>
      <c t="s" s="136" r="D13602">
        <v>377</v>
      </c>
      <c t="s" s="136" r="E13602">
        <v>16954</v>
      </c>
      <c s="150" r="F13602"/>
    </row>
    <row r="13603">
      <c s="113" r="A13603">
        <v>241298000285</v>
      </c>
      <c t="s" s="136" r="B13603">
        <v>8378</v>
      </c>
      <c t="s" s="136" r="C13603">
        <v>377</v>
      </c>
      <c t="s" s="136" r="D13603">
        <v>377</v>
      </c>
      <c t="s" s="136" r="E13603">
        <v>290</v>
      </c>
      <c s="150" r="F13603"/>
    </row>
    <row r="13604">
      <c s="113" r="A13604">
        <v>241298000480</v>
      </c>
      <c t="s" s="136" r="B13604">
        <v>8378</v>
      </c>
      <c t="s" s="136" r="C13604">
        <v>377</v>
      </c>
      <c t="s" s="136" r="D13604">
        <v>377</v>
      </c>
      <c t="s" s="136" r="E13604">
        <v>16955</v>
      </c>
      <c s="150" r="F13604"/>
    </row>
    <row r="13605">
      <c s="113" r="A13605">
        <v>241298000633</v>
      </c>
      <c t="s" s="136" r="B13605">
        <v>8378</v>
      </c>
      <c t="s" s="136" r="C13605">
        <v>377</v>
      </c>
      <c t="s" s="136" r="D13605">
        <v>377</v>
      </c>
      <c t="s" s="136" r="E13605">
        <v>11441</v>
      </c>
      <c s="150" r="F13605"/>
    </row>
    <row r="13606">
      <c s="113" r="A13606">
        <v>241298001087</v>
      </c>
      <c t="s" s="136" r="B13606">
        <v>8378</v>
      </c>
      <c t="s" s="136" r="C13606">
        <v>377</v>
      </c>
      <c t="s" s="136" r="D13606">
        <v>377</v>
      </c>
      <c t="s" s="136" r="E13606">
        <v>16956</v>
      </c>
      <c s="150" r="F13606"/>
    </row>
    <row r="13607">
      <c s="113" r="A13607">
        <v>241298001095</v>
      </c>
      <c t="s" s="136" r="B13607">
        <v>8378</v>
      </c>
      <c t="s" s="136" r="C13607">
        <v>377</v>
      </c>
      <c t="s" s="136" r="D13607">
        <v>377</v>
      </c>
      <c t="s" s="136" r="E13607">
        <v>5584</v>
      </c>
      <c s="150" r="F13607"/>
    </row>
    <row r="13608">
      <c s="113" r="A13608">
        <v>241298001184</v>
      </c>
      <c t="s" s="136" r="B13608">
        <v>8378</v>
      </c>
      <c t="s" s="136" r="C13608">
        <v>377</v>
      </c>
      <c t="s" s="136" r="D13608">
        <v>377</v>
      </c>
      <c t="s" s="136" r="E13608">
        <v>16957</v>
      </c>
      <c s="150" r="F13608"/>
    </row>
    <row r="13609">
      <c s="113" r="A13609">
        <v>241298001729</v>
      </c>
      <c t="s" s="136" r="B13609">
        <v>8378</v>
      </c>
      <c t="s" s="136" r="C13609">
        <v>377</v>
      </c>
      <c t="s" s="136" r="D13609">
        <v>377</v>
      </c>
      <c t="s" s="136" r="E13609">
        <v>16958</v>
      </c>
      <c s="150" r="F13609"/>
    </row>
    <row r="13610">
      <c s="113" r="A13610">
        <v>241298000293</v>
      </c>
      <c t="s" s="136" r="B13610">
        <v>8378</v>
      </c>
      <c t="s" s="136" r="C13610">
        <v>377</v>
      </c>
      <c t="s" s="136" r="D13610">
        <v>377</v>
      </c>
      <c t="s" s="136" r="E13610">
        <v>16959</v>
      </c>
      <c s="150" r="F13610"/>
    </row>
    <row r="13611">
      <c s="113" r="A13611">
        <v>241298000307</v>
      </c>
      <c t="s" s="136" r="B13611">
        <v>8378</v>
      </c>
      <c t="s" s="136" r="C13611">
        <v>377</v>
      </c>
      <c t="s" s="136" r="D13611">
        <v>377</v>
      </c>
      <c t="s" s="136" r="E13611">
        <v>10518</v>
      </c>
      <c s="150" r="F13611"/>
    </row>
    <row r="13612">
      <c s="113" r="A13612">
        <v>241298000595</v>
      </c>
      <c t="s" s="136" r="B13612">
        <v>8378</v>
      </c>
      <c t="s" s="136" r="C13612">
        <v>377</v>
      </c>
      <c t="s" s="136" r="D13612">
        <v>377</v>
      </c>
      <c t="s" s="136" r="E13612">
        <v>5575</v>
      </c>
      <c s="150" r="F13612"/>
    </row>
    <row r="13613">
      <c s="113" r="A13613">
        <v>241298001281</v>
      </c>
      <c t="s" s="136" r="B13613">
        <v>8378</v>
      </c>
      <c t="s" s="136" r="C13613">
        <v>377</v>
      </c>
      <c t="s" s="136" r="D13613">
        <v>377</v>
      </c>
      <c t="s" s="136" r="E13613">
        <v>8409</v>
      </c>
      <c s="150" r="F13613"/>
    </row>
    <row r="13614">
      <c s="113" r="A13614">
        <v>241298001524</v>
      </c>
      <c t="s" s="136" r="B13614">
        <v>8378</v>
      </c>
      <c t="s" s="136" r="C13614">
        <v>377</v>
      </c>
      <c t="s" s="136" r="D13614">
        <v>377</v>
      </c>
      <c t="s" s="136" r="E13614">
        <v>16960</v>
      </c>
      <c s="150" r="F13614"/>
    </row>
    <row r="13615">
      <c s="113" r="A13615">
        <v>241298000501</v>
      </c>
      <c t="s" s="136" r="B13615">
        <v>8378</v>
      </c>
      <c t="s" s="136" r="C13615">
        <v>377</v>
      </c>
      <c t="s" s="136" r="D13615">
        <v>377</v>
      </c>
      <c t="s" s="136" r="E13615">
        <v>14950</v>
      </c>
      <c s="150" r="F13615"/>
    </row>
    <row r="13616">
      <c s="113" r="A13616">
        <v>241298001176</v>
      </c>
      <c t="s" s="136" r="B13616">
        <v>8378</v>
      </c>
      <c t="s" s="136" r="C13616">
        <v>377</v>
      </c>
      <c t="s" s="136" r="D13616">
        <v>377</v>
      </c>
      <c t="s" s="136" r="E13616">
        <v>13541</v>
      </c>
      <c s="150" r="F13616"/>
    </row>
    <row r="13617">
      <c s="113" r="A13617">
        <v>241298001214</v>
      </c>
      <c t="s" s="136" r="B13617">
        <v>8378</v>
      </c>
      <c t="s" s="136" r="C13617">
        <v>377</v>
      </c>
      <c t="s" s="136" r="D13617">
        <v>377</v>
      </c>
      <c t="s" s="136" r="E13617">
        <v>16961</v>
      </c>
      <c s="150" r="F13617"/>
    </row>
    <row r="13618">
      <c s="113" r="A13618">
        <v>241298001664</v>
      </c>
      <c t="s" s="136" r="B13618">
        <v>8378</v>
      </c>
      <c t="s" s="136" r="C13618">
        <v>377</v>
      </c>
      <c t="s" s="136" r="D13618">
        <v>377</v>
      </c>
      <c t="s" s="136" r="E13618">
        <v>16962</v>
      </c>
      <c s="150" r="F13618"/>
    </row>
    <row r="13619">
      <c s="113" r="A13619">
        <v>241298001681</v>
      </c>
      <c t="s" s="136" r="B13619">
        <v>8378</v>
      </c>
      <c t="s" s="136" r="C13619">
        <v>377</v>
      </c>
      <c t="s" s="136" r="D13619">
        <v>377</v>
      </c>
      <c t="s" s="136" r="E13619">
        <v>9118</v>
      </c>
      <c s="150" r="F13619"/>
    </row>
    <row r="13620">
      <c s="113" r="A13620">
        <v>241298000251</v>
      </c>
      <c t="s" s="136" r="B13620">
        <v>8378</v>
      </c>
      <c t="s" s="136" r="C13620">
        <v>377</v>
      </c>
      <c t="s" s="136" r="D13620">
        <v>377</v>
      </c>
      <c t="s" s="136" r="E13620">
        <v>15266</v>
      </c>
      <c s="150" r="F13620"/>
    </row>
    <row r="13621">
      <c s="113" r="A13621">
        <v>241298000358</v>
      </c>
      <c t="s" s="136" r="B13621">
        <v>8378</v>
      </c>
      <c t="s" s="136" r="C13621">
        <v>377</v>
      </c>
      <c t="s" s="136" r="D13621">
        <v>377</v>
      </c>
      <c t="s" s="136" r="E13621">
        <v>4784</v>
      </c>
      <c s="150" r="F13621"/>
    </row>
    <row r="13622">
      <c s="113" r="A13622">
        <v>241298000803</v>
      </c>
      <c t="s" s="136" r="B13622">
        <v>8378</v>
      </c>
      <c t="s" s="136" r="C13622">
        <v>377</v>
      </c>
      <c t="s" s="136" r="D13622">
        <v>377</v>
      </c>
      <c t="s" s="136" r="E13622">
        <v>5590</v>
      </c>
      <c s="150" r="F13622"/>
    </row>
    <row r="13623">
      <c s="113" r="A13623">
        <v>241298001028</v>
      </c>
      <c t="s" s="136" r="B13623">
        <v>8378</v>
      </c>
      <c t="s" s="136" r="C13623">
        <v>377</v>
      </c>
      <c t="s" s="136" r="D13623">
        <v>377</v>
      </c>
      <c t="s" s="136" r="E13623">
        <v>7441</v>
      </c>
      <c s="150" r="F13623"/>
    </row>
    <row r="13624">
      <c s="113" r="A13624">
        <v>241298001257</v>
      </c>
      <c t="s" s="136" r="B13624">
        <v>8378</v>
      </c>
      <c t="s" s="136" r="C13624">
        <v>377</v>
      </c>
      <c t="s" s="136" r="D13624">
        <v>377</v>
      </c>
      <c t="s" s="136" r="E13624">
        <v>16963</v>
      </c>
      <c s="150" r="F13624"/>
    </row>
    <row r="13625">
      <c s="113" r="A13625">
        <v>241298001397</v>
      </c>
      <c t="s" s="136" r="B13625">
        <v>8378</v>
      </c>
      <c t="s" s="136" r="C13625">
        <v>377</v>
      </c>
      <c t="s" s="136" r="D13625">
        <v>377</v>
      </c>
      <c t="s" s="136" r="E13625">
        <v>963</v>
      </c>
      <c s="150" r="F13625"/>
    </row>
    <row r="13626">
      <c s="113" r="A13626">
        <v>241298001583</v>
      </c>
      <c t="s" s="136" r="B13626">
        <v>8378</v>
      </c>
      <c t="s" s="136" r="C13626">
        <v>377</v>
      </c>
      <c t="s" s="136" r="D13626">
        <v>377</v>
      </c>
      <c t="s" s="136" r="E13626">
        <v>16964</v>
      </c>
      <c s="150" r="F13626"/>
    </row>
    <row r="13627">
      <c s="113" r="A13627">
        <v>241298001591</v>
      </c>
      <c t="s" s="136" r="B13627">
        <v>8378</v>
      </c>
      <c t="s" s="136" r="C13627">
        <v>377</v>
      </c>
      <c t="s" s="136" r="D13627">
        <v>377</v>
      </c>
      <c t="s" s="136" r="E13627">
        <v>11333</v>
      </c>
      <c s="150" r="F13627"/>
    </row>
    <row r="13628">
      <c s="113" r="A13628">
        <v>241298000544</v>
      </c>
      <c t="s" s="136" r="B13628">
        <v>8378</v>
      </c>
      <c t="s" s="136" r="C13628">
        <v>377</v>
      </c>
      <c t="s" s="136" r="D13628">
        <v>377</v>
      </c>
      <c t="s" s="136" r="E13628">
        <v>16965</v>
      </c>
      <c s="150" r="F13628"/>
    </row>
    <row r="13629">
      <c s="113" r="A13629">
        <v>241298000714</v>
      </c>
      <c t="s" s="136" r="B13629">
        <v>8378</v>
      </c>
      <c t="s" s="136" r="C13629">
        <v>377</v>
      </c>
      <c t="s" s="136" r="D13629">
        <v>377</v>
      </c>
      <c t="s" s="136" r="E13629">
        <v>12428</v>
      </c>
      <c s="150" r="F13629"/>
    </row>
    <row r="13630">
      <c s="113" r="A13630">
        <v>241298000901</v>
      </c>
      <c t="s" s="136" r="B13630">
        <v>8378</v>
      </c>
      <c t="s" s="136" r="C13630">
        <v>377</v>
      </c>
      <c t="s" s="136" r="D13630">
        <v>377</v>
      </c>
      <c t="s" s="136" r="E13630">
        <v>5600</v>
      </c>
      <c s="150" r="F13630"/>
    </row>
    <row r="13631">
      <c s="113" r="A13631">
        <v>241298000951</v>
      </c>
      <c t="s" s="136" r="B13631">
        <v>8378</v>
      </c>
      <c t="s" s="136" r="C13631">
        <v>377</v>
      </c>
      <c t="s" s="136" r="D13631">
        <v>377</v>
      </c>
      <c t="s" s="136" r="E13631">
        <v>16966</v>
      </c>
      <c s="150" r="F13631"/>
    </row>
    <row r="13632">
      <c s="113" r="A13632">
        <v>241298001125</v>
      </c>
      <c t="s" s="136" r="B13632">
        <v>8378</v>
      </c>
      <c t="s" s="136" r="C13632">
        <v>377</v>
      </c>
      <c t="s" s="136" r="D13632">
        <v>377</v>
      </c>
      <c t="s" s="136" r="E13632">
        <v>5699</v>
      </c>
      <c s="150" r="F13632"/>
    </row>
    <row r="13633">
      <c s="113" r="A13633">
        <v>241298000064</v>
      </c>
      <c t="s" s="136" r="B13633">
        <v>8378</v>
      </c>
      <c t="s" s="136" r="C13633">
        <v>377</v>
      </c>
      <c t="s" s="136" r="D13633">
        <v>377</v>
      </c>
      <c t="s" s="136" r="E13633">
        <v>1943</v>
      </c>
      <c s="150" r="F13633"/>
    </row>
    <row r="13634">
      <c s="113" r="A13634">
        <v>241298000315</v>
      </c>
      <c t="s" s="136" r="B13634">
        <v>8378</v>
      </c>
      <c t="s" s="136" r="C13634">
        <v>377</v>
      </c>
      <c t="s" s="136" r="D13634">
        <v>377</v>
      </c>
      <c t="s" s="136" r="E13634">
        <v>8287</v>
      </c>
      <c s="150" r="F13634"/>
    </row>
    <row r="13635">
      <c s="113" r="A13635">
        <v>241298000455</v>
      </c>
      <c t="s" s="136" r="B13635">
        <v>8378</v>
      </c>
      <c t="s" s="136" r="C13635">
        <v>377</v>
      </c>
      <c t="s" s="136" r="D13635">
        <v>377</v>
      </c>
      <c t="s" s="136" r="E13635">
        <v>16967</v>
      </c>
      <c s="150" r="F13635"/>
    </row>
    <row r="13636">
      <c s="113" r="A13636">
        <v>241298000617</v>
      </c>
      <c t="s" s="136" r="B13636">
        <v>8378</v>
      </c>
      <c t="s" s="136" r="C13636">
        <v>377</v>
      </c>
      <c t="s" s="136" r="D13636">
        <v>377</v>
      </c>
      <c t="s" s="136" r="E13636">
        <v>6012</v>
      </c>
      <c s="150" r="F13636"/>
    </row>
    <row r="13637">
      <c s="113" r="A13637">
        <v>241298001133</v>
      </c>
      <c t="s" s="136" r="B13637">
        <v>8378</v>
      </c>
      <c t="s" s="136" r="C13637">
        <v>377</v>
      </c>
      <c t="s" s="136" r="D13637">
        <v>377</v>
      </c>
      <c t="s" s="136" r="E13637">
        <v>16968</v>
      </c>
      <c s="150" r="F13637"/>
    </row>
    <row r="13638">
      <c s="113" r="A13638">
        <v>241298001222</v>
      </c>
      <c t="s" s="136" r="B13638">
        <v>8378</v>
      </c>
      <c t="s" s="136" r="C13638">
        <v>377</v>
      </c>
      <c t="s" s="136" r="D13638">
        <v>377</v>
      </c>
      <c t="s" s="136" r="E13638">
        <v>16969</v>
      </c>
      <c s="150" r="F13638"/>
    </row>
    <row r="13639">
      <c s="113" r="A13639">
        <v>241298001371</v>
      </c>
      <c t="s" s="136" r="B13639">
        <v>8378</v>
      </c>
      <c t="s" s="136" r="C13639">
        <v>377</v>
      </c>
      <c t="s" s="136" r="D13639">
        <v>377</v>
      </c>
      <c t="s" s="136" r="E13639">
        <v>10215</v>
      </c>
      <c s="150" r="F13639"/>
    </row>
    <row r="13640">
      <c s="113" r="A13640">
        <v>241298001613</v>
      </c>
      <c t="s" s="136" r="B13640">
        <v>8378</v>
      </c>
      <c t="s" s="136" r="C13640">
        <v>377</v>
      </c>
      <c t="s" s="136" r="D13640">
        <v>377</v>
      </c>
      <c t="s" s="136" r="E13640">
        <v>16970</v>
      </c>
      <c s="150" r="F13640"/>
    </row>
    <row r="13641">
      <c s="113" r="A13641">
        <v>241298001621</v>
      </c>
      <c t="s" s="136" r="B13641">
        <v>8378</v>
      </c>
      <c t="s" s="136" r="C13641">
        <v>377</v>
      </c>
      <c t="s" s="136" r="D13641">
        <v>377</v>
      </c>
      <c t="s" s="136" r="E13641">
        <v>8629</v>
      </c>
      <c s="150" r="F13641"/>
    </row>
    <row r="13642">
      <c s="113" r="A13642">
        <v>241298001648</v>
      </c>
      <c t="s" s="136" r="B13642">
        <v>8378</v>
      </c>
      <c t="s" s="136" r="C13642">
        <v>377</v>
      </c>
      <c t="s" s="136" r="D13642">
        <v>377</v>
      </c>
      <c t="s" s="136" r="E13642">
        <v>16971</v>
      </c>
      <c s="150" r="F13642"/>
    </row>
    <row r="13643">
      <c s="113" r="A13643">
        <v>241298001656</v>
      </c>
      <c t="s" s="136" r="B13643">
        <v>8378</v>
      </c>
      <c t="s" s="136" r="C13643">
        <v>377</v>
      </c>
      <c t="s" s="136" r="D13643">
        <v>377</v>
      </c>
      <c t="s" s="136" r="E13643">
        <v>16972</v>
      </c>
      <c s="150" r="F13643"/>
    </row>
    <row r="13644">
      <c s="113" r="A13644">
        <v>241298001796</v>
      </c>
      <c t="s" s="136" r="B13644">
        <v>8378</v>
      </c>
      <c t="s" s="136" r="C13644">
        <v>377</v>
      </c>
      <c t="s" s="136" r="D13644">
        <v>377</v>
      </c>
      <c t="s" s="136" r="E13644">
        <v>16973</v>
      </c>
      <c s="150" r="F13644"/>
    </row>
    <row r="13645">
      <c s="113" r="A13645">
        <v>241298002041</v>
      </c>
      <c t="s" s="136" r="B13645">
        <v>8378</v>
      </c>
      <c t="s" s="136" r="C13645">
        <v>377</v>
      </c>
      <c t="s" s="136" r="D13645">
        <v>377</v>
      </c>
      <c t="s" s="136" r="E13645">
        <v>12531</v>
      </c>
      <c s="150" r="F13645"/>
    </row>
    <row r="13646">
      <c s="113" r="A13646">
        <v>241298000218</v>
      </c>
      <c t="s" s="136" r="B13646">
        <v>8378</v>
      </c>
      <c t="s" s="136" r="C13646">
        <v>377</v>
      </c>
      <c t="s" s="136" r="D13646">
        <v>377</v>
      </c>
      <c t="s" s="136" r="E13646">
        <v>16974</v>
      </c>
      <c s="150" r="F13646"/>
    </row>
    <row r="13647">
      <c s="113" r="A13647">
        <v>241298000765</v>
      </c>
      <c t="s" s="136" r="B13647">
        <v>8378</v>
      </c>
      <c t="s" s="136" r="C13647">
        <v>377</v>
      </c>
      <c t="s" s="136" r="D13647">
        <v>377</v>
      </c>
      <c t="s" s="136" r="E13647">
        <v>16975</v>
      </c>
      <c s="150" r="F13647"/>
    </row>
    <row r="13648">
      <c s="113" r="A13648">
        <v>241298000927</v>
      </c>
      <c t="s" s="136" r="B13648">
        <v>8378</v>
      </c>
      <c t="s" s="136" r="C13648">
        <v>377</v>
      </c>
      <c t="s" s="136" r="D13648">
        <v>377</v>
      </c>
      <c t="s" s="136" r="E13648">
        <v>10275</v>
      </c>
      <c s="150" r="F13648"/>
    </row>
    <row r="13649">
      <c s="113" r="A13649">
        <v>241298001117</v>
      </c>
      <c t="s" s="136" r="B13649">
        <v>8378</v>
      </c>
      <c t="s" s="136" r="C13649">
        <v>377</v>
      </c>
      <c t="s" s="136" r="D13649">
        <v>377</v>
      </c>
      <c t="s" s="136" r="E13649">
        <v>16976</v>
      </c>
      <c s="150" r="F13649"/>
    </row>
    <row r="13650">
      <c s="113" r="A13650">
        <v>241298001290</v>
      </c>
      <c t="s" s="136" r="B13650">
        <v>8378</v>
      </c>
      <c t="s" s="136" r="C13650">
        <v>377</v>
      </c>
      <c t="s" s="136" r="D13650">
        <v>377</v>
      </c>
      <c t="s" s="136" r="E13650">
        <v>10631</v>
      </c>
      <c s="150" r="F13650"/>
    </row>
    <row r="13651">
      <c s="113" r="A13651">
        <v>241298001532</v>
      </c>
      <c t="s" s="136" r="B13651">
        <v>8378</v>
      </c>
      <c t="s" s="136" r="C13651">
        <v>377</v>
      </c>
      <c t="s" s="136" r="D13651">
        <v>377</v>
      </c>
      <c t="s" s="136" r="E13651">
        <v>8346</v>
      </c>
      <c s="150" r="F13651"/>
    </row>
    <row r="13652">
      <c s="113" r="A13652">
        <v>241298001567</v>
      </c>
      <c t="s" s="136" r="B13652">
        <v>8378</v>
      </c>
      <c t="s" s="136" r="C13652">
        <v>377</v>
      </c>
      <c t="s" s="136" r="D13652">
        <v>377</v>
      </c>
      <c t="s" s="136" r="E13652">
        <v>16977</v>
      </c>
      <c s="150" r="F13652"/>
    </row>
    <row r="13653">
      <c s="113" r="A13653">
        <v>241298001630</v>
      </c>
      <c t="s" s="136" r="B13653">
        <v>8378</v>
      </c>
      <c t="s" s="136" r="C13653">
        <v>377</v>
      </c>
      <c t="s" s="136" r="D13653">
        <v>377</v>
      </c>
      <c t="s" s="136" r="E13653">
        <v>16978</v>
      </c>
      <c s="150" r="F13653"/>
    </row>
    <row r="13654">
      <c s="113" r="A13654">
        <v>241298001672</v>
      </c>
      <c t="s" s="136" r="B13654">
        <v>8378</v>
      </c>
      <c t="s" s="136" r="C13654">
        <v>377</v>
      </c>
      <c t="s" s="136" r="D13654">
        <v>377</v>
      </c>
      <c t="s" s="136" r="E13654">
        <v>8491</v>
      </c>
      <c s="150" r="F13654"/>
    </row>
    <row r="13655">
      <c s="113" r="A13655">
        <v>241298001800</v>
      </c>
      <c t="s" s="136" r="B13655">
        <v>8378</v>
      </c>
      <c t="s" s="136" r="C13655">
        <v>377</v>
      </c>
      <c t="s" s="136" r="D13655">
        <v>377</v>
      </c>
      <c t="s" s="136" r="E13655">
        <v>16979</v>
      </c>
      <c s="150" r="F13655"/>
    </row>
    <row r="13656">
      <c s="113" r="A13656">
        <v>241298002083</v>
      </c>
      <c t="s" s="136" r="B13656">
        <v>8378</v>
      </c>
      <c t="s" s="136" r="C13656">
        <v>377</v>
      </c>
      <c t="s" s="136" r="D13656">
        <v>377</v>
      </c>
      <c t="s" s="136" r="E13656">
        <v>16980</v>
      </c>
      <c s="150" r="F13656"/>
    </row>
    <row r="13657">
      <c s="113" r="A13657">
        <v>241306000044</v>
      </c>
      <c t="s" s="136" r="B13657">
        <v>8385</v>
      </c>
      <c t="s" s="136" r="C13657">
        <v>377</v>
      </c>
      <c t="s" s="136" r="D13657">
        <v>377</v>
      </c>
      <c t="s" s="136" r="E13657">
        <v>9583</v>
      </c>
      <c s="150" r="F13657"/>
    </row>
    <row r="13658">
      <c s="113" r="A13658">
        <v>241306000192</v>
      </c>
      <c t="s" s="136" r="B13658">
        <v>8385</v>
      </c>
      <c t="s" s="136" r="C13658">
        <v>377</v>
      </c>
      <c t="s" s="136" r="D13658">
        <v>377</v>
      </c>
      <c t="s" s="136" r="E13658">
        <v>5600</v>
      </c>
      <c s="150" r="F13658"/>
    </row>
    <row r="13659">
      <c s="113" r="A13659">
        <v>241306000214</v>
      </c>
      <c t="s" s="136" r="B13659">
        <v>8385</v>
      </c>
      <c t="s" s="136" r="C13659">
        <v>377</v>
      </c>
      <c t="s" s="136" r="D13659">
        <v>377</v>
      </c>
      <c t="s" s="136" r="E13659">
        <v>16981</v>
      </c>
      <c s="150" r="F13659"/>
    </row>
    <row r="13660">
      <c s="113" r="A13660">
        <v>241306000222</v>
      </c>
      <c t="s" s="136" r="B13660">
        <v>8385</v>
      </c>
      <c t="s" s="136" r="C13660">
        <v>377</v>
      </c>
      <c t="s" s="136" r="D13660">
        <v>377</v>
      </c>
      <c t="s" s="136" r="E13660">
        <v>16982</v>
      </c>
      <c s="150" r="F13660"/>
    </row>
    <row r="13661">
      <c s="113" r="A13661">
        <v>241306000371</v>
      </c>
      <c t="s" s="136" r="B13661">
        <v>8385</v>
      </c>
      <c t="s" s="136" r="C13661">
        <v>377</v>
      </c>
      <c t="s" s="136" r="D13661">
        <v>377</v>
      </c>
      <c t="s" s="136" r="E13661">
        <v>8985</v>
      </c>
      <c s="150" r="F13661"/>
    </row>
    <row r="13662">
      <c s="113" r="A13662">
        <v>241306000567</v>
      </c>
      <c t="s" s="136" r="B13662">
        <v>8385</v>
      </c>
      <c t="s" s="136" r="C13662">
        <v>377</v>
      </c>
      <c t="s" s="136" r="D13662">
        <v>377</v>
      </c>
      <c t="s" s="136" r="E13662">
        <v>6964</v>
      </c>
      <c s="150" r="F13662"/>
    </row>
    <row r="13663">
      <c s="113" r="A13663">
        <v>241306000621</v>
      </c>
      <c t="s" s="136" r="B13663">
        <v>8385</v>
      </c>
      <c t="s" s="136" r="C13663">
        <v>377</v>
      </c>
      <c t="s" s="136" r="D13663">
        <v>377</v>
      </c>
      <c t="s" s="136" r="E13663">
        <v>5590</v>
      </c>
      <c s="150" r="F13663"/>
    </row>
    <row r="13664">
      <c s="113" r="A13664">
        <v>241306000648</v>
      </c>
      <c t="s" s="136" r="B13664">
        <v>8385</v>
      </c>
      <c t="s" s="136" r="C13664">
        <v>377</v>
      </c>
      <c t="s" s="136" r="D13664">
        <v>377</v>
      </c>
      <c t="s" s="136" r="E13664">
        <v>16983</v>
      </c>
      <c s="150" r="F13664"/>
    </row>
    <row r="13665">
      <c s="113" r="A13665">
        <v>241306000915</v>
      </c>
      <c t="s" s="136" r="B13665">
        <v>8385</v>
      </c>
      <c t="s" s="136" r="C13665">
        <v>377</v>
      </c>
      <c t="s" s="136" r="D13665">
        <v>377</v>
      </c>
      <c t="s" s="136" r="E13665">
        <v>16884</v>
      </c>
      <c s="150" r="F13665"/>
    </row>
    <row r="13666">
      <c s="113" r="A13666">
        <v>241306000028</v>
      </c>
      <c t="s" s="136" r="B13666">
        <v>8385</v>
      </c>
      <c t="s" s="136" r="C13666">
        <v>377</v>
      </c>
      <c t="s" s="136" r="D13666">
        <v>377</v>
      </c>
      <c t="s" s="136" r="E13666">
        <v>16984</v>
      </c>
      <c s="150" r="F13666"/>
    </row>
    <row r="13667">
      <c s="113" r="A13667">
        <v>241306000117</v>
      </c>
      <c t="s" s="136" r="B13667">
        <v>8385</v>
      </c>
      <c t="s" s="136" r="C13667">
        <v>377</v>
      </c>
      <c t="s" s="136" r="D13667">
        <v>377</v>
      </c>
      <c t="s" s="136" r="E13667">
        <v>16985</v>
      </c>
      <c s="150" r="F13667"/>
    </row>
    <row r="13668">
      <c s="113" r="A13668">
        <v>241306000125</v>
      </c>
      <c t="s" s="136" r="B13668">
        <v>8385</v>
      </c>
      <c t="s" s="136" r="C13668">
        <v>377</v>
      </c>
      <c t="s" s="136" r="D13668">
        <v>377</v>
      </c>
      <c t="s" s="136" r="E13668">
        <v>16986</v>
      </c>
      <c s="150" r="F13668"/>
    </row>
    <row r="13669">
      <c s="113" r="A13669">
        <v>241306000141</v>
      </c>
      <c t="s" s="136" r="B13669">
        <v>8385</v>
      </c>
      <c t="s" s="136" r="C13669">
        <v>377</v>
      </c>
      <c t="s" s="136" r="D13669">
        <v>377</v>
      </c>
      <c t="s" s="136" r="E13669">
        <v>5646</v>
      </c>
      <c s="150" r="F13669"/>
    </row>
    <row r="13670">
      <c s="113" r="A13670">
        <v>241306000150</v>
      </c>
      <c t="s" s="136" r="B13670">
        <v>8385</v>
      </c>
      <c t="s" s="136" r="C13670">
        <v>377</v>
      </c>
      <c t="s" s="136" r="D13670">
        <v>377</v>
      </c>
      <c t="s" s="136" r="E13670">
        <v>7750</v>
      </c>
      <c s="150" r="F13670"/>
    </row>
    <row r="13671">
      <c s="113" r="A13671">
        <v>241306000711</v>
      </c>
      <c t="s" s="136" r="B13671">
        <v>8385</v>
      </c>
      <c t="s" s="136" r="C13671">
        <v>377</v>
      </c>
      <c t="s" s="136" r="D13671">
        <v>377</v>
      </c>
      <c t="s" s="136" r="E13671">
        <v>16987</v>
      </c>
      <c s="150" r="F13671"/>
    </row>
    <row r="13672">
      <c s="113" r="A13672">
        <v>241306000729</v>
      </c>
      <c t="s" s="136" r="B13672">
        <v>8385</v>
      </c>
      <c t="s" s="136" r="C13672">
        <v>377</v>
      </c>
      <c t="s" s="136" r="D13672">
        <v>377</v>
      </c>
      <c t="s" s="136" r="E13672">
        <v>16988</v>
      </c>
      <c s="150" r="F13672"/>
    </row>
    <row r="13673">
      <c s="113" r="A13673">
        <v>241306000869</v>
      </c>
      <c t="s" s="136" r="B13673">
        <v>8385</v>
      </c>
      <c t="s" s="136" r="C13673">
        <v>377</v>
      </c>
      <c t="s" s="136" r="D13673">
        <v>377</v>
      </c>
      <c t="s" s="136" r="E13673">
        <v>16989</v>
      </c>
      <c s="150" r="F13673"/>
    </row>
    <row r="13674">
      <c s="113" r="A13674">
        <v>241306000907</v>
      </c>
      <c t="s" s="136" r="B13674">
        <v>8385</v>
      </c>
      <c t="s" s="136" r="C13674">
        <v>377</v>
      </c>
      <c t="s" s="136" r="D13674">
        <v>377</v>
      </c>
      <c t="s" s="136" r="E13674">
        <v>16990</v>
      </c>
      <c s="150" r="F13674"/>
    </row>
    <row r="13675">
      <c s="113" r="A13675">
        <v>241306000940</v>
      </c>
      <c t="s" s="136" r="B13675">
        <v>8385</v>
      </c>
      <c t="s" s="136" r="C13675">
        <v>377</v>
      </c>
      <c t="s" s="136" r="D13675">
        <v>377</v>
      </c>
      <c t="s" s="136" r="E13675">
        <v>14949</v>
      </c>
      <c s="150" r="F13675"/>
    </row>
    <row r="13676">
      <c s="113" r="A13676">
        <v>241306000109</v>
      </c>
      <c t="s" s="136" r="B13676">
        <v>8385</v>
      </c>
      <c t="s" s="136" r="C13676">
        <v>377</v>
      </c>
      <c t="s" s="136" r="D13676">
        <v>377</v>
      </c>
      <c t="s" s="136" r="E13676">
        <v>12386</v>
      </c>
      <c s="150" r="F13676"/>
    </row>
    <row r="13677">
      <c s="113" r="A13677">
        <v>241306000133</v>
      </c>
      <c t="s" s="136" r="B13677">
        <v>8385</v>
      </c>
      <c t="s" s="136" r="C13677">
        <v>377</v>
      </c>
      <c t="s" s="136" r="D13677">
        <v>377</v>
      </c>
      <c t="s" s="136" r="E13677">
        <v>10527</v>
      </c>
      <c s="150" r="F13677"/>
    </row>
    <row r="13678">
      <c s="113" r="A13678">
        <v>241306000231</v>
      </c>
      <c t="s" s="136" r="B13678">
        <v>8385</v>
      </c>
      <c t="s" s="136" r="C13678">
        <v>377</v>
      </c>
      <c t="s" s="136" r="D13678">
        <v>377</v>
      </c>
      <c t="s" s="136" r="E13678">
        <v>5368</v>
      </c>
      <c s="150" r="F13678"/>
    </row>
    <row r="13679">
      <c s="113" r="A13679">
        <v>241306000265</v>
      </c>
      <c t="s" s="136" r="B13679">
        <v>8385</v>
      </c>
      <c t="s" s="136" r="C13679">
        <v>377</v>
      </c>
      <c t="s" s="136" r="D13679">
        <v>377</v>
      </c>
      <c t="s" s="136" r="E13679">
        <v>16991</v>
      </c>
      <c s="150" r="F13679"/>
    </row>
    <row r="13680">
      <c s="113" r="A13680">
        <v>241306000435</v>
      </c>
      <c t="s" s="136" r="B13680">
        <v>8385</v>
      </c>
      <c t="s" s="136" r="C13680">
        <v>377</v>
      </c>
      <c t="s" s="136" r="D13680">
        <v>377</v>
      </c>
      <c t="s" s="136" r="E13680">
        <v>16992</v>
      </c>
      <c s="150" r="F13680"/>
    </row>
    <row r="13681">
      <c s="113" r="A13681">
        <v>241306000664</v>
      </c>
      <c t="s" s="136" r="B13681">
        <v>8385</v>
      </c>
      <c t="s" s="136" r="C13681">
        <v>377</v>
      </c>
      <c t="s" s="136" r="D13681">
        <v>377</v>
      </c>
      <c t="s" s="136" r="E13681">
        <v>16993</v>
      </c>
      <c s="150" r="F13681"/>
    </row>
    <row r="13682">
      <c s="113" r="A13682">
        <v>241306000737</v>
      </c>
      <c t="s" s="136" r="B13682">
        <v>8385</v>
      </c>
      <c t="s" s="136" r="C13682">
        <v>377</v>
      </c>
      <c t="s" s="136" r="D13682">
        <v>377</v>
      </c>
      <c t="s" s="136" r="E13682">
        <v>13606</v>
      </c>
      <c s="150" r="F13682"/>
    </row>
    <row r="13683">
      <c s="113" r="A13683">
        <v>241306000087</v>
      </c>
      <c t="s" s="136" r="B13683">
        <v>8385</v>
      </c>
      <c t="s" s="136" r="C13683">
        <v>377</v>
      </c>
      <c t="s" s="136" r="D13683">
        <v>377</v>
      </c>
      <c t="s" s="136" r="E13683">
        <v>10660</v>
      </c>
      <c s="150" r="F13683"/>
    </row>
    <row r="13684">
      <c s="113" r="A13684">
        <v>241306000320</v>
      </c>
      <c t="s" s="136" r="B13684">
        <v>8385</v>
      </c>
      <c t="s" s="136" r="C13684">
        <v>377</v>
      </c>
      <c t="s" s="136" r="D13684">
        <v>377</v>
      </c>
      <c t="s" s="136" r="E13684">
        <v>16994</v>
      </c>
      <c s="150" r="F13684"/>
    </row>
    <row r="13685">
      <c s="113" r="A13685">
        <v>241306000630</v>
      </c>
      <c t="s" s="136" r="B13685">
        <v>8385</v>
      </c>
      <c t="s" s="136" r="C13685">
        <v>377</v>
      </c>
      <c t="s" s="136" r="D13685">
        <v>377</v>
      </c>
      <c t="s" s="136" r="E13685">
        <v>16995</v>
      </c>
      <c s="150" r="F13685"/>
    </row>
    <row r="13686">
      <c s="113" r="A13686">
        <v>241306000699</v>
      </c>
      <c t="s" s="136" r="B13686">
        <v>8385</v>
      </c>
      <c t="s" s="136" r="C13686">
        <v>377</v>
      </c>
      <c t="s" s="136" r="D13686">
        <v>377</v>
      </c>
      <c t="s" s="136" r="E13686">
        <v>16996</v>
      </c>
      <c s="150" r="F13686"/>
    </row>
    <row r="13687">
      <c s="113" r="A13687">
        <v>241306000770</v>
      </c>
      <c t="s" s="136" r="B13687">
        <v>8385</v>
      </c>
      <c t="s" s="136" r="C13687">
        <v>377</v>
      </c>
      <c t="s" s="136" r="D13687">
        <v>377</v>
      </c>
      <c t="s" s="136" r="E13687">
        <v>5765</v>
      </c>
      <c s="150" r="F13687"/>
    </row>
    <row r="13688">
      <c s="113" r="A13688">
        <v>241306000893</v>
      </c>
      <c t="s" s="136" r="B13688">
        <v>8385</v>
      </c>
      <c t="s" s="136" r="C13688">
        <v>377</v>
      </c>
      <c t="s" s="136" r="D13688">
        <v>377</v>
      </c>
      <c t="s" s="136" r="E13688">
        <v>16997</v>
      </c>
      <c s="150" r="F13688"/>
    </row>
    <row r="13689">
      <c s="113" r="A13689">
        <v>241306000958</v>
      </c>
      <c t="s" s="136" r="B13689">
        <v>8385</v>
      </c>
      <c t="s" s="136" r="C13689">
        <v>377</v>
      </c>
      <c t="s" s="136" r="D13689">
        <v>377</v>
      </c>
      <c t="s" s="136" r="E13689">
        <v>1942</v>
      </c>
      <c s="150" r="F13689"/>
    </row>
    <row r="13690">
      <c s="113" r="A13690">
        <v>241319000043</v>
      </c>
      <c t="s" s="136" r="B13690">
        <v>16995</v>
      </c>
      <c t="s" s="136" r="C13690">
        <v>377</v>
      </c>
      <c t="s" s="136" r="D13690">
        <v>377</v>
      </c>
      <c t="s" s="136" r="E13690">
        <v>5590</v>
      </c>
      <c s="150" r="F13690"/>
    </row>
    <row r="13691">
      <c s="113" r="A13691">
        <v>241319000051</v>
      </c>
      <c t="s" s="136" r="B13691">
        <v>16995</v>
      </c>
      <c t="s" s="136" r="C13691">
        <v>377</v>
      </c>
      <c t="s" s="136" r="D13691">
        <v>377</v>
      </c>
      <c t="s" s="136" r="E13691">
        <v>16998</v>
      </c>
      <c s="150" r="F13691"/>
    </row>
    <row r="13692">
      <c s="113" r="A13692">
        <v>241319000060</v>
      </c>
      <c t="s" s="136" r="B13692">
        <v>16995</v>
      </c>
      <c t="s" s="136" r="C13692">
        <v>377</v>
      </c>
      <c t="s" s="136" r="D13692">
        <v>377</v>
      </c>
      <c t="s" s="136" r="E13692">
        <v>2524</v>
      </c>
      <c s="150" r="F13692"/>
    </row>
    <row r="13693">
      <c s="113" r="A13693">
        <v>241319000124</v>
      </c>
      <c t="s" s="136" r="B13693">
        <v>16995</v>
      </c>
      <c t="s" s="136" r="C13693">
        <v>377</v>
      </c>
      <c t="s" s="136" r="D13693">
        <v>377</v>
      </c>
      <c t="s" s="136" r="E13693">
        <v>13438</v>
      </c>
      <c s="150" r="F13693"/>
    </row>
    <row r="13694">
      <c s="113" r="A13694">
        <v>241319000132</v>
      </c>
      <c t="s" s="136" r="B13694">
        <v>16995</v>
      </c>
      <c t="s" s="136" r="C13694">
        <v>377</v>
      </c>
      <c t="s" s="136" r="D13694">
        <v>377</v>
      </c>
      <c t="s" s="136" r="E13694">
        <v>16999</v>
      </c>
      <c s="150" r="F13694"/>
    </row>
    <row r="13695">
      <c s="113" r="A13695">
        <v>241319000159</v>
      </c>
      <c t="s" s="136" r="B13695">
        <v>16995</v>
      </c>
      <c t="s" s="136" r="C13695">
        <v>377</v>
      </c>
      <c t="s" s="136" r="D13695">
        <v>377</v>
      </c>
      <c t="s" s="136" r="E13695">
        <v>17000</v>
      </c>
      <c s="150" r="F13695"/>
    </row>
    <row r="13696">
      <c s="113" r="A13696">
        <v>241319000281</v>
      </c>
      <c t="s" s="136" r="B13696">
        <v>16995</v>
      </c>
      <c t="s" s="136" r="C13696">
        <v>377</v>
      </c>
      <c t="s" s="136" r="D13696">
        <v>377</v>
      </c>
      <c t="s" s="136" r="E13696">
        <v>8457</v>
      </c>
      <c s="150" r="F13696"/>
    </row>
    <row r="13697">
      <c s="113" r="A13697">
        <v>241319000361</v>
      </c>
      <c t="s" s="136" r="B13697">
        <v>16995</v>
      </c>
      <c t="s" s="136" r="C13697">
        <v>377</v>
      </c>
      <c t="s" s="136" r="D13697">
        <v>377</v>
      </c>
      <c t="s" s="136" r="E13697">
        <v>13524</v>
      </c>
      <c s="150" r="F13697"/>
    </row>
    <row r="13698">
      <c s="113" r="A13698">
        <v>241319000370</v>
      </c>
      <c t="s" s="136" r="B13698">
        <v>16995</v>
      </c>
      <c t="s" s="136" r="C13698">
        <v>377</v>
      </c>
      <c t="s" s="136" r="D13698">
        <v>377</v>
      </c>
      <c t="s" s="136" r="E13698">
        <v>13221</v>
      </c>
      <c s="150" r="F13698"/>
    </row>
    <row r="13699">
      <c s="113" r="A13699">
        <v>241319000400</v>
      </c>
      <c t="s" s="136" r="B13699">
        <v>16995</v>
      </c>
      <c t="s" s="136" r="C13699">
        <v>377</v>
      </c>
      <c t="s" s="136" r="D13699">
        <v>377</v>
      </c>
      <c t="s" s="136" r="E13699">
        <v>963</v>
      </c>
      <c s="150" r="F13699"/>
    </row>
    <row r="13700">
      <c s="113" r="A13700">
        <v>241319000426</v>
      </c>
      <c t="s" s="136" r="B13700">
        <v>16995</v>
      </c>
      <c t="s" s="136" r="C13700">
        <v>377</v>
      </c>
      <c t="s" s="136" r="D13700">
        <v>377</v>
      </c>
      <c t="s" s="136" r="E13700">
        <v>17001</v>
      </c>
      <c s="150" r="F13700"/>
    </row>
    <row r="13701">
      <c s="113" r="A13701">
        <v>241319000442</v>
      </c>
      <c t="s" s="136" r="B13701">
        <v>16995</v>
      </c>
      <c t="s" s="136" r="C13701">
        <v>377</v>
      </c>
      <c t="s" s="136" r="D13701">
        <v>377</v>
      </c>
      <c t="s" s="136" r="E13701">
        <v>13358</v>
      </c>
      <c s="150" r="F13701"/>
    </row>
    <row r="13702">
      <c s="113" r="A13702">
        <v>241319000485</v>
      </c>
      <c t="s" s="136" r="B13702">
        <v>16995</v>
      </c>
      <c t="s" s="136" r="C13702">
        <v>377</v>
      </c>
      <c t="s" s="136" r="D13702">
        <v>377</v>
      </c>
      <c t="s" s="136" r="E13702">
        <v>17002</v>
      </c>
      <c s="150" r="F13702"/>
    </row>
    <row r="13703">
      <c s="113" r="A13703">
        <v>241319000507</v>
      </c>
      <c t="s" s="136" r="B13703">
        <v>16995</v>
      </c>
      <c t="s" s="136" r="C13703">
        <v>377</v>
      </c>
      <c t="s" s="136" r="D13703">
        <v>377</v>
      </c>
      <c t="s" s="136" r="E13703">
        <v>17003</v>
      </c>
      <c s="150" r="F13703"/>
    </row>
    <row r="13704">
      <c s="113" r="A13704">
        <v>241319000540</v>
      </c>
      <c t="s" s="136" r="B13704">
        <v>16995</v>
      </c>
      <c t="s" s="136" r="C13704">
        <v>377</v>
      </c>
      <c t="s" s="136" r="D13704">
        <v>377</v>
      </c>
      <c t="s" s="136" r="E13704">
        <v>17004</v>
      </c>
      <c s="150" r="F13704"/>
    </row>
    <row r="13705">
      <c s="113" r="A13705">
        <v>241319000566</v>
      </c>
      <c t="s" s="136" r="B13705">
        <v>16995</v>
      </c>
      <c t="s" s="136" r="C13705">
        <v>377</v>
      </c>
      <c t="s" s="136" r="D13705">
        <v>377</v>
      </c>
      <c t="s" s="136" r="E13705">
        <v>17005</v>
      </c>
      <c s="150" r="F13705"/>
    </row>
    <row r="13706">
      <c s="113" r="A13706">
        <v>241319000621</v>
      </c>
      <c t="s" s="136" r="B13706">
        <v>16995</v>
      </c>
      <c t="s" s="136" r="C13706">
        <v>377</v>
      </c>
      <c t="s" s="136" r="D13706">
        <v>377</v>
      </c>
      <c t="s" s="136" r="E13706">
        <v>11067</v>
      </c>
      <c s="150" r="F13706"/>
    </row>
    <row r="13707">
      <c s="113" r="A13707">
        <v>241319000639</v>
      </c>
      <c t="s" s="136" r="B13707">
        <v>16995</v>
      </c>
      <c t="s" s="136" r="C13707">
        <v>377</v>
      </c>
      <c t="s" s="136" r="D13707">
        <v>377</v>
      </c>
      <c t="s" s="136" r="E13707">
        <v>10631</v>
      </c>
      <c s="150" r="F13707"/>
    </row>
    <row r="13708">
      <c s="113" r="A13708">
        <v>241319000744</v>
      </c>
      <c t="s" s="136" r="B13708">
        <v>16995</v>
      </c>
      <c t="s" s="136" r="C13708">
        <v>377</v>
      </c>
      <c t="s" s="136" r="D13708">
        <v>377</v>
      </c>
      <c t="s" s="136" r="E13708">
        <v>11187</v>
      </c>
      <c s="150" r="F13708"/>
    </row>
    <row r="13709">
      <c s="113" r="A13709">
        <v>241319000761</v>
      </c>
      <c t="s" s="136" r="B13709">
        <v>16995</v>
      </c>
      <c t="s" s="136" r="C13709">
        <v>377</v>
      </c>
      <c t="s" s="136" r="D13709">
        <v>377</v>
      </c>
      <c t="s" s="136" r="E13709">
        <v>17006</v>
      </c>
      <c s="150" r="F13709"/>
    </row>
    <row r="13710">
      <c s="113" r="A13710">
        <v>241319000817</v>
      </c>
      <c t="s" s="136" r="B13710">
        <v>16995</v>
      </c>
      <c t="s" s="136" r="C13710">
        <v>377</v>
      </c>
      <c t="s" s="136" r="D13710">
        <v>377</v>
      </c>
      <c t="s" s="136" r="E13710">
        <v>16877</v>
      </c>
      <c s="150" r="F13710"/>
    </row>
    <row r="13711">
      <c s="113" r="A13711">
        <v>241319000825</v>
      </c>
      <c t="s" s="136" r="B13711">
        <v>16995</v>
      </c>
      <c t="s" s="136" r="C13711">
        <v>377</v>
      </c>
      <c t="s" s="136" r="D13711">
        <v>377</v>
      </c>
      <c t="s" s="136" r="E13711">
        <v>6326</v>
      </c>
      <c s="150" r="F13711"/>
    </row>
    <row r="13712">
      <c s="113" r="A13712">
        <v>441319000808</v>
      </c>
      <c t="s" s="136" r="B13712">
        <v>16995</v>
      </c>
      <c t="s" s="136" r="C13712">
        <v>377</v>
      </c>
      <c t="s" s="136" r="D13712">
        <v>377</v>
      </c>
      <c t="s" s="136" r="E13712">
        <v>17007</v>
      </c>
      <c s="150" r="F13712"/>
    </row>
    <row r="13713">
      <c s="113" r="A13713">
        <v>841319000009</v>
      </c>
      <c t="s" s="136" r="B13713">
        <v>16995</v>
      </c>
      <c t="s" s="136" r="C13713">
        <v>377</v>
      </c>
      <c t="s" s="136" r="D13713">
        <v>377</v>
      </c>
      <c t="s" s="136" r="E13713">
        <v>17008</v>
      </c>
      <c s="150" r="F13713"/>
    </row>
    <row r="13714">
      <c s="113" r="A13714">
        <v>241319000027</v>
      </c>
      <c t="s" s="136" r="B13714">
        <v>16995</v>
      </c>
      <c t="s" s="136" r="C13714">
        <v>377</v>
      </c>
      <c t="s" s="136" r="D13714">
        <v>377</v>
      </c>
      <c t="s" s="136" r="E13714">
        <v>17009</v>
      </c>
      <c s="150" r="F13714"/>
    </row>
    <row r="13715">
      <c s="113" r="A13715">
        <v>241319000086</v>
      </c>
      <c t="s" s="136" r="B13715">
        <v>16995</v>
      </c>
      <c t="s" s="136" r="C13715">
        <v>377</v>
      </c>
      <c t="s" s="136" r="D13715">
        <v>377</v>
      </c>
      <c t="s" s="136" r="E13715">
        <v>16975</v>
      </c>
      <c s="150" r="F13715"/>
    </row>
    <row r="13716">
      <c s="113" r="A13716">
        <v>241319000094</v>
      </c>
      <c t="s" s="136" r="B13716">
        <v>16995</v>
      </c>
      <c t="s" s="136" r="C13716">
        <v>377</v>
      </c>
      <c t="s" s="136" r="D13716">
        <v>377</v>
      </c>
      <c t="s" s="136" r="E13716">
        <v>5600</v>
      </c>
      <c s="150" r="F13716"/>
    </row>
    <row r="13717">
      <c s="113" r="A13717">
        <v>241319000116</v>
      </c>
      <c t="s" s="136" r="B13717">
        <v>16995</v>
      </c>
      <c t="s" s="136" r="C13717">
        <v>377</v>
      </c>
      <c t="s" s="136" r="D13717">
        <v>377</v>
      </c>
      <c t="s" s="136" r="E13717">
        <v>17010</v>
      </c>
      <c s="150" r="F13717"/>
    </row>
    <row r="13718">
      <c s="113" r="A13718">
        <v>241319000213</v>
      </c>
      <c t="s" s="136" r="B13718">
        <v>16995</v>
      </c>
      <c t="s" s="136" r="C13718">
        <v>377</v>
      </c>
      <c t="s" s="136" r="D13718">
        <v>377</v>
      </c>
      <c t="s" s="136" r="E13718">
        <v>10248</v>
      </c>
      <c s="150" r="F13718"/>
    </row>
    <row r="13719">
      <c s="113" r="A13719">
        <v>241319000221</v>
      </c>
      <c t="s" s="136" r="B13719">
        <v>16995</v>
      </c>
      <c t="s" s="136" r="C13719">
        <v>377</v>
      </c>
      <c t="s" s="136" r="D13719">
        <v>377</v>
      </c>
      <c t="s" s="136" r="E13719">
        <v>17011</v>
      </c>
      <c s="150" r="F13719"/>
    </row>
    <row r="13720">
      <c s="113" r="A13720">
        <v>241319000256</v>
      </c>
      <c t="s" s="136" r="B13720">
        <v>16995</v>
      </c>
      <c t="s" s="136" r="C13720">
        <v>377</v>
      </c>
      <c t="s" s="136" r="D13720">
        <v>377</v>
      </c>
      <c t="s" s="136" r="E13720">
        <v>9581</v>
      </c>
      <c s="150" r="F13720"/>
    </row>
    <row r="13721">
      <c s="113" r="A13721">
        <v>241319000264</v>
      </c>
      <c t="s" s="136" r="B13721">
        <v>16995</v>
      </c>
      <c t="s" s="136" r="C13721">
        <v>377</v>
      </c>
      <c t="s" s="136" r="D13721">
        <v>377</v>
      </c>
      <c t="s" s="136" r="E13721">
        <v>6312</v>
      </c>
      <c s="150" r="F13721"/>
    </row>
    <row r="13722">
      <c s="113" r="A13722">
        <v>241319000272</v>
      </c>
      <c t="s" s="136" r="B13722">
        <v>16995</v>
      </c>
      <c t="s" s="136" r="C13722">
        <v>377</v>
      </c>
      <c t="s" s="136" r="D13722">
        <v>377</v>
      </c>
      <c t="s" s="136" r="E13722">
        <v>17012</v>
      </c>
      <c s="150" r="F13722"/>
    </row>
    <row r="13723">
      <c s="113" r="A13723">
        <v>241319000353</v>
      </c>
      <c t="s" s="136" r="B13723">
        <v>16995</v>
      </c>
      <c t="s" s="136" r="C13723">
        <v>377</v>
      </c>
      <c t="s" s="136" r="D13723">
        <v>377</v>
      </c>
      <c t="s" s="136" r="E13723">
        <v>17013</v>
      </c>
      <c s="150" r="F13723"/>
    </row>
    <row r="13724">
      <c s="113" r="A13724">
        <v>241319000396</v>
      </c>
      <c t="s" s="136" r="B13724">
        <v>16995</v>
      </c>
      <c t="s" s="136" r="C13724">
        <v>377</v>
      </c>
      <c t="s" s="136" r="D13724">
        <v>377</v>
      </c>
      <c t="s" s="136" r="E13724">
        <v>5653</v>
      </c>
      <c s="150" r="F13724"/>
    </row>
    <row r="13725">
      <c s="113" r="A13725">
        <v>241319000477</v>
      </c>
      <c t="s" s="136" r="B13725">
        <v>16995</v>
      </c>
      <c t="s" s="136" r="C13725">
        <v>377</v>
      </c>
      <c t="s" s="136" r="D13725">
        <v>377</v>
      </c>
      <c t="s" s="136" r="E13725">
        <v>13516</v>
      </c>
      <c s="150" r="F13725"/>
    </row>
    <row r="13726">
      <c s="113" r="A13726">
        <v>241319000493</v>
      </c>
      <c t="s" s="136" r="B13726">
        <v>16995</v>
      </c>
      <c t="s" s="136" r="C13726">
        <v>377</v>
      </c>
      <c t="s" s="136" r="D13726">
        <v>377</v>
      </c>
      <c t="s" s="136" r="E13726">
        <v>1940</v>
      </c>
      <c s="150" r="F13726"/>
    </row>
    <row r="13727">
      <c s="113" r="A13727">
        <v>241319000523</v>
      </c>
      <c t="s" s="136" r="B13727">
        <v>16995</v>
      </c>
      <c t="s" s="136" r="C13727">
        <v>377</v>
      </c>
      <c t="s" s="136" r="D13727">
        <v>377</v>
      </c>
      <c t="s" s="136" r="E13727">
        <v>5516</v>
      </c>
      <c s="150" r="F13727"/>
    </row>
    <row r="13728">
      <c s="113" r="A13728">
        <v>241319000531</v>
      </c>
      <c t="s" s="136" r="B13728">
        <v>16995</v>
      </c>
      <c t="s" s="136" r="C13728">
        <v>377</v>
      </c>
      <c t="s" s="136" r="D13728">
        <v>377</v>
      </c>
      <c t="s" s="136" r="E13728">
        <v>12715</v>
      </c>
      <c s="150" r="F13728"/>
    </row>
    <row r="13729">
      <c s="113" r="A13729">
        <v>241319000604</v>
      </c>
      <c t="s" s="136" r="B13729">
        <v>16995</v>
      </c>
      <c t="s" s="136" r="C13729">
        <v>377</v>
      </c>
      <c t="s" s="136" r="D13729">
        <v>377</v>
      </c>
      <c t="s" s="136" r="E13729">
        <v>5285</v>
      </c>
      <c s="150" r="F13729"/>
    </row>
    <row r="13730">
      <c s="113" r="A13730">
        <v>241319000655</v>
      </c>
      <c t="s" s="136" r="B13730">
        <v>16995</v>
      </c>
      <c t="s" s="136" r="C13730">
        <v>377</v>
      </c>
      <c t="s" s="136" r="D13730">
        <v>377</v>
      </c>
      <c t="s" s="136" r="E13730">
        <v>17014</v>
      </c>
      <c s="150" r="F13730"/>
    </row>
    <row r="13731">
      <c s="113" r="A13731">
        <v>241319000736</v>
      </c>
      <c t="s" s="136" r="B13731">
        <v>16995</v>
      </c>
      <c t="s" s="136" r="C13731">
        <v>377</v>
      </c>
      <c t="s" s="136" r="D13731">
        <v>377</v>
      </c>
      <c t="s" s="136" r="E13731">
        <v>17015</v>
      </c>
      <c s="150" r="F13731"/>
    </row>
    <row r="13732">
      <c s="113" r="A13732">
        <v>241319000752</v>
      </c>
      <c t="s" s="136" r="B13732">
        <v>16995</v>
      </c>
      <c t="s" s="136" r="C13732">
        <v>377</v>
      </c>
      <c t="s" s="136" r="D13732">
        <v>377</v>
      </c>
      <c t="s" s="136" r="E13732">
        <v>17016</v>
      </c>
      <c s="150" r="F13732"/>
    </row>
    <row r="13733">
      <c s="113" r="A13733">
        <v>241319000779</v>
      </c>
      <c t="s" s="136" r="B13733">
        <v>16995</v>
      </c>
      <c t="s" s="136" r="C13733">
        <v>377</v>
      </c>
      <c t="s" s="136" r="D13733">
        <v>377</v>
      </c>
      <c t="s" s="136" r="E13733">
        <v>17017</v>
      </c>
      <c s="150" r="F13733"/>
    </row>
    <row r="13734">
      <c s="113" r="A13734">
        <v>241319000787</v>
      </c>
      <c t="s" s="136" r="B13734">
        <v>16995</v>
      </c>
      <c t="s" s="136" r="C13734">
        <v>377</v>
      </c>
      <c t="s" s="136" r="D13734">
        <v>377</v>
      </c>
      <c t="s" s="136" r="E13734">
        <v>17018</v>
      </c>
      <c s="150" r="F13734"/>
    </row>
    <row r="13735">
      <c s="113" r="A13735">
        <v>241319000795</v>
      </c>
      <c t="s" s="136" r="B13735">
        <v>16995</v>
      </c>
      <c t="s" s="136" r="C13735">
        <v>377</v>
      </c>
      <c t="s" s="136" r="D13735">
        <v>377</v>
      </c>
      <c t="s" s="136" r="E13735">
        <v>6316</v>
      </c>
      <c s="150" r="F13735"/>
    </row>
    <row r="13736">
      <c s="113" r="A13736">
        <v>241357000065</v>
      </c>
      <c t="s" s="136" r="B13736">
        <v>17019</v>
      </c>
      <c t="s" s="136" r="C13736">
        <v>377</v>
      </c>
      <c t="s" s="136" r="D13736">
        <v>377</v>
      </c>
      <c t="s" s="136" r="E13736">
        <v>17020</v>
      </c>
      <c s="150" r="F13736"/>
    </row>
    <row r="13737">
      <c s="113" r="A13737">
        <v>241357000103</v>
      </c>
      <c t="s" s="136" r="B13737">
        <v>17019</v>
      </c>
      <c t="s" s="136" r="C13737">
        <v>377</v>
      </c>
      <c t="s" s="136" r="D13737">
        <v>377</v>
      </c>
      <c t="s" s="136" r="E13737">
        <v>17021</v>
      </c>
      <c s="150" r="F13737"/>
    </row>
    <row r="13738">
      <c s="113" r="A13738">
        <v>241357000111</v>
      </c>
      <c t="s" s="136" r="B13738">
        <v>17019</v>
      </c>
      <c t="s" s="136" r="C13738">
        <v>377</v>
      </c>
      <c t="s" s="136" r="D13738">
        <v>377</v>
      </c>
      <c t="s" s="136" r="E13738">
        <v>7441</v>
      </c>
      <c s="150" r="F13738"/>
    </row>
    <row r="13739">
      <c s="113" r="A13739">
        <v>241357000146</v>
      </c>
      <c t="s" s="136" r="B13739">
        <v>17019</v>
      </c>
      <c t="s" s="136" r="C13739">
        <v>377</v>
      </c>
      <c t="s" s="136" r="D13739">
        <v>377</v>
      </c>
      <c t="s" s="136" r="E13739">
        <v>7721</v>
      </c>
      <c s="150" r="F13739"/>
    </row>
    <row r="13740">
      <c s="113" r="A13740">
        <v>241357000171</v>
      </c>
      <c t="s" s="136" r="B13740">
        <v>17019</v>
      </c>
      <c t="s" s="136" r="C13740">
        <v>377</v>
      </c>
      <c t="s" s="136" r="D13740">
        <v>377</v>
      </c>
      <c t="s" s="136" r="E13740">
        <v>17022</v>
      </c>
      <c s="150" r="F13740"/>
    </row>
    <row r="13741">
      <c s="113" r="A13741">
        <v>241357000286</v>
      </c>
      <c t="s" s="136" r="B13741">
        <v>17019</v>
      </c>
      <c t="s" s="136" r="C13741">
        <v>377</v>
      </c>
      <c t="s" s="136" r="D13741">
        <v>377</v>
      </c>
      <c t="s" s="136" r="E13741">
        <v>17023</v>
      </c>
      <c s="150" r="F13741"/>
    </row>
    <row r="13742">
      <c s="113" r="A13742">
        <v>241357000413</v>
      </c>
      <c t="s" s="136" r="B13742">
        <v>17019</v>
      </c>
      <c t="s" s="136" r="C13742">
        <v>377</v>
      </c>
      <c t="s" s="136" r="D13742">
        <v>377</v>
      </c>
      <c t="s" s="136" r="E13742">
        <v>8377</v>
      </c>
      <c s="150" r="F13742"/>
    </row>
    <row r="13743">
      <c s="113" r="A13743">
        <v>241357000537</v>
      </c>
      <c t="s" s="136" r="B13743">
        <v>17019</v>
      </c>
      <c t="s" s="136" r="C13743">
        <v>377</v>
      </c>
      <c t="s" s="136" r="D13743">
        <v>377</v>
      </c>
      <c t="s" s="136" r="E13743">
        <v>13435</v>
      </c>
      <c s="150" r="F13743"/>
    </row>
    <row r="13744">
      <c s="113" r="A13744">
        <v>241357000596</v>
      </c>
      <c t="s" s="136" r="B13744">
        <v>17019</v>
      </c>
      <c t="s" s="136" r="C13744">
        <v>377</v>
      </c>
      <c t="s" s="136" r="D13744">
        <v>377</v>
      </c>
      <c t="s" s="136" r="E13744">
        <v>17024</v>
      </c>
      <c s="150" r="F13744"/>
    </row>
    <row r="13745">
      <c s="113" r="A13745">
        <v>241357000162</v>
      </c>
      <c t="s" s="136" r="B13745">
        <v>17019</v>
      </c>
      <c t="s" s="136" r="C13745">
        <v>377</v>
      </c>
      <c t="s" s="136" r="D13745">
        <v>377</v>
      </c>
      <c t="s" s="136" r="E13745">
        <v>17025</v>
      </c>
      <c s="150" r="F13745"/>
    </row>
    <row r="13746">
      <c s="113" r="A13746">
        <v>241357000189</v>
      </c>
      <c t="s" s="136" r="B13746">
        <v>17019</v>
      </c>
      <c t="s" s="136" r="C13746">
        <v>377</v>
      </c>
      <c t="s" s="136" r="D13746">
        <v>377</v>
      </c>
      <c t="s" s="136" r="E13746">
        <v>17026</v>
      </c>
      <c s="150" r="F13746"/>
    </row>
    <row r="13747">
      <c s="113" r="A13747">
        <v>241357000499</v>
      </c>
      <c t="s" s="136" r="B13747">
        <v>17019</v>
      </c>
      <c t="s" s="136" r="C13747">
        <v>377</v>
      </c>
      <c t="s" s="136" r="D13747">
        <v>377</v>
      </c>
      <c t="s" s="136" r="E13747">
        <v>1943</v>
      </c>
      <c s="150" r="F13747"/>
    </row>
    <row r="13748">
      <c s="113" r="A13748">
        <v>241357000529</v>
      </c>
      <c t="s" s="136" r="B13748">
        <v>17019</v>
      </c>
      <c t="s" s="136" r="C13748">
        <v>377</v>
      </c>
      <c t="s" s="136" r="D13748">
        <v>377</v>
      </c>
      <c t="s" s="136" r="E13748">
        <v>5590</v>
      </c>
      <c s="150" r="F13748"/>
    </row>
    <row r="13749">
      <c s="113" r="A13749">
        <v>241357000634</v>
      </c>
      <c t="s" s="136" r="B13749">
        <v>17019</v>
      </c>
      <c t="s" s="136" r="C13749">
        <v>377</v>
      </c>
      <c t="s" s="136" r="D13749">
        <v>377</v>
      </c>
      <c t="s" s="136" r="E13749">
        <v>17027</v>
      </c>
      <c s="150" r="F13749"/>
    </row>
    <row r="13750">
      <c s="113" r="A13750">
        <v>241357000693</v>
      </c>
      <c t="s" s="136" r="B13750">
        <v>17019</v>
      </c>
      <c t="s" s="136" r="C13750">
        <v>377</v>
      </c>
      <c t="s" s="136" r="D13750">
        <v>377</v>
      </c>
      <c t="s" s="136" r="E13750">
        <v>17028</v>
      </c>
      <c s="150" r="F13750"/>
    </row>
    <row r="13751">
      <c s="113" r="A13751">
        <v>241357000260</v>
      </c>
      <c t="s" s="136" r="B13751">
        <v>17019</v>
      </c>
      <c t="s" s="136" r="C13751">
        <v>377</v>
      </c>
      <c t="s" s="136" r="D13751">
        <v>377</v>
      </c>
      <c t="s" s="136" r="E13751">
        <v>4234</v>
      </c>
      <c s="150" r="F13751"/>
    </row>
    <row r="13752">
      <c s="113" r="A13752">
        <v>241357000430</v>
      </c>
      <c t="s" s="136" r="B13752">
        <v>17019</v>
      </c>
      <c t="s" s="136" r="C13752">
        <v>377</v>
      </c>
      <c t="s" s="136" r="D13752">
        <v>377</v>
      </c>
      <c t="s" s="136" r="E13752">
        <v>1938</v>
      </c>
      <c s="150" r="F13752"/>
    </row>
    <row r="13753">
      <c s="113" r="A13753">
        <v>241357000642</v>
      </c>
      <c t="s" s="136" r="B13753">
        <v>17019</v>
      </c>
      <c t="s" s="136" r="C13753">
        <v>377</v>
      </c>
      <c t="s" s="136" r="D13753">
        <v>377</v>
      </c>
      <c t="s" s="136" r="E13753">
        <v>5714</v>
      </c>
      <c s="150" r="F13753"/>
    </row>
    <row r="13754">
      <c s="113" r="A13754">
        <v>241357000669</v>
      </c>
      <c t="s" s="136" r="B13754">
        <v>17019</v>
      </c>
      <c t="s" s="136" r="C13754">
        <v>377</v>
      </c>
      <c t="s" s="136" r="D13754">
        <v>377</v>
      </c>
      <c t="s" s="136" r="E13754">
        <v>17029</v>
      </c>
      <c s="150" r="F13754"/>
    </row>
    <row r="13755">
      <c s="113" r="A13755">
        <v>241357000677</v>
      </c>
      <c t="s" s="136" r="B13755">
        <v>17019</v>
      </c>
      <c t="s" s="136" r="C13755">
        <v>377</v>
      </c>
      <c t="s" s="136" r="D13755">
        <v>377</v>
      </c>
      <c t="s" s="136" r="E13755">
        <v>11387</v>
      </c>
      <c s="150" r="F13755"/>
    </row>
    <row r="13756">
      <c s="113" r="A13756">
        <v>241357000685</v>
      </c>
      <c t="s" s="136" r="B13756">
        <v>17019</v>
      </c>
      <c t="s" s="136" r="C13756">
        <v>377</v>
      </c>
      <c t="s" s="136" r="D13756">
        <v>377</v>
      </c>
      <c t="s" s="136" r="E13756">
        <v>17030</v>
      </c>
      <c s="150" r="F13756"/>
    </row>
    <row r="13757">
      <c s="113" r="A13757">
        <v>241357000715</v>
      </c>
      <c t="s" s="136" r="B13757">
        <v>17019</v>
      </c>
      <c t="s" s="136" r="C13757">
        <v>377</v>
      </c>
      <c t="s" s="136" r="D13757">
        <v>377</v>
      </c>
      <c t="s" s="136" r="E13757">
        <v>11086</v>
      </c>
      <c s="150" r="F13757"/>
    </row>
    <row r="13758">
      <c s="113" r="A13758">
        <v>241359000054</v>
      </c>
      <c t="s" s="136" r="B13758">
        <v>17031</v>
      </c>
      <c t="s" s="136" r="C13758">
        <v>377</v>
      </c>
      <c t="s" s="136" r="D13758">
        <v>377</v>
      </c>
      <c t="s" s="136" r="E13758">
        <v>1835</v>
      </c>
      <c s="150" r="F13758"/>
    </row>
    <row r="13759">
      <c s="113" r="A13759">
        <v>241359000135</v>
      </c>
      <c t="s" s="136" r="B13759">
        <v>17031</v>
      </c>
      <c t="s" s="136" r="C13759">
        <v>377</v>
      </c>
      <c t="s" s="136" r="D13759">
        <v>377</v>
      </c>
      <c t="s" s="136" r="E13759">
        <v>17032</v>
      </c>
      <c s="150" r="F13759"/>
    </row>
    <row r="13760">
      <c s="113" r="A13760">
        <v>241359000143</v>
      </c>
      <c t="s" s="136" r="B13760">
        <v>17031</v>
      </c>
      <c t="s" s="136" r="C13760">
        <v>377</v>
      </c>
      <c t="s" s="136" r="D13760">
        <v>377</v>
      </c>
      <c t="s" s="136" r="E13760">
        <v>12142</v>
      </c>
      <c s="150" r="F13760"/>
    </row>
    <row r="13761">
      <c s="113" r="A13761">
        <v>241359000348</v>
      </c>
      <c t="s" s="136" r="B13761">
        <v>17031</v>
      </c>
      <c t="s" s="136" r="C13761">
        <v>377</v>
      </c>
      <c t="s" s="136" r="D13761">
        <v>377</v>
      </c>
      <c t="s" s="136" r="E13761">
        <v>17033</v>
      </c>
      <c s="150" r="F13761"/>
    </row>
    <row r="13762">
      <c s="113" r="A13762">
        <v>241359000577</v>
      </c>
      <c t="s" s="136" r="B13762">
        <v>17031</v>
      </c>
      <c t="s" s="136" r="C13762">
        <v>377</v>
      </c>
      <c t="s" s="136" r="D13762">
        <v>377</v>
      </c>
      <c t="s" s="136" r="E13762">
        <v>10739</v>
      </c>
      <c s="150" r="F13762"/>
    </row>
    <row r="13763">
      <c s="113" r="A13763">
        <v>241359000615</v>
      </c>
      <c t="s" s="136" r="B13763">
        <v>17031</v>
      </c>
      <c t="s" s="136" r="C13763">
        <v>377</v>
      </c>
      <c t="s" s="136" r="D13763">
        <v>377</v>
      </c>
      <c t="s" s="136" r="E13763">
        <v>16977</v>
      </c>
      <c s="150" r="F13763"/>
    </row>
    <row r="13764">
      <c s="113" r="A13764">
        <v>241359000712</v>
      </c>
      <c t="s" s="136" r="B13764">
        <v>17031</v>
      </c>
      <c t="s" s="136" r="C13764">
        <v>377</v>
      </c>
      <c t="s" s="136" r="D13764">
        <v>377</v>
      </c>
      <c t="s" s="136" r="E13764">
        <v>7750</v>
      </c>
      <c s="150" r="F13764"/>
    </row>
    <row r="13765">
      <c s="113" r="A13765">
        <v>241359000933</v>
      </c>
      <c t="s" s="136" r="B13765">
        <v>17031</v>
      </c>
      <c t="s" s="136" r="C13765">
        <v>377</v>
      </c>
      <c t="s" s="136" r="D13765">
        <v>377</v>
      </c>
      <c t="s" s="136" r="E13765">
        <v>17034</v>
      </c>
      <c s="150" r="F13765"/>
    </row>
    <row r="13766">
      <c s="113" r="A13766">
        <v>241359000984</v>
      </c>
      <c t="s" s="136" r="B13766">
        <v>17031</v>
      </c>
      <c t="s" s="136" r="C13766">
        <v>377</v>
      </c>
      <c t="s" s="136" r="D13766">
        <v>377</v>
      </c>
      <c t="s" s="136" r="E13766">
        <v>17035</v>
      </c>
      <c s="150" r="F13766"/>
    </row>
    <row r="13767">
      <c s="113" r="A13767">
        <v>241359000160</v>
      </c>
      <c t="s" s="136" r="B13767">
        <v>17031</v>
      </c>
      <c t="s" s="136" r="C13767">
        <v>377</v>
      </c>
      <c t="s" s="136" r="D13767">
        <v>377</v>
      </c>
      <c t="s" s="136" r="E13767">
        <v>15282</v>
      </c>
      <c s="150" r="F13767"/>
    </row>
    <row r="13768">
      <c s="113" r="A13768">
        <v>241359000291</v>
      </c>
      <c t="s" s="136" r="B13768">
        <v>17031</v>
      </c>
      <c t="s" s="136" r="C13768">
        <v>377</v>
      </c>
      <c t="s" s="136" r="D13768">
        <v>377</v>
      </c>
      <c t="s" s="136" r="E13768">
        <v>8354</v>
      </c>
      <c s="150" r="F13768"/>
    </row>
    <row r="13769">
      <c s="113" r="A13769">
        <v>241359000534</v>
      </c>
      <c t="s" s="136" r="B13769">
        <v>17031</v>
      </c>
      <c t="s" s="136" r="C13769">
        <v>377</v>
      </c>
      <c t="s" s="136" r="D13769">
        <v>377</v>
      </c>
      <c t="s" s="136" r="E13769">
        <v>17036</v>
      </c>
      <c s="150" r="F13769"/>
    </row>
    <row r="13770">
      <c s="113" r="A13770">
        <v>241359000631</v>
      </c>
      <c t="s" s="136" r="B13770">
        <v>17031</v>
      </c>
      <c t="s" s="136" r="C13770">
        <v>377</v>
      </c>
      <c t="s" s="136" r="D13770">
        <v>377</v>
      </c>
      <c t="s" s="136" r="E13770">
        <v>9581</v>
      </c>
      <c s="150" r="F13770"/>
    </row>
    <row r="13771">
      <c s="113" r="A13771">
        <v>241359000909</v>
      </c>
      <c t="s" s="136" r="B13771">
        <v>17031</v>
      </c>
      <c t="s" s="136" r="C13771">
        <v>377</v>
      </c>
      <c t="s" s="136" r="D13771">
        <v>377</v>
      </c>
      <c t="s" s="136" r="E13771">
        <v>13347</v>
      </c>
      <c s="150" r="F13771"/>
    </row>
    <row r="13772">
      <c s="113" r="A13772">
        <v>241359000917</v>
      </c>
      <c t="s" s="136" r="B13772">
        <v>17031</v>
      </c>
      <c t="s" s="136" r="C13772">
        <v>377</v>
      </c>
      <c t="s" s="136" r="D13772">
        <v>377</v>
      </c>
      <c t="s" s="136" r="E13772">
        <v>6326</v>
      </c>
      <c s="150" r="F13772"/>
    </row>
    <row r="13773">
      <c s="113" r="A13773">
        <v>241359000194</v>
      </c>
      <c t="s" s="136" r="B13773">
        <v>17031</v>
      </c>
      <c t="s" s="136" r="C13773">
        <v>377</v>
      </c>
      <c t="s" s="136" r="D13773">
        <v>377</v>
      </c>
      <c t="s" s="136" r="E13773">
        <v>17037</v>
      </c>
      <c s="150" r="F13773"/>
    </row>
    <row r="13774">
      <c s="113" r="A13774">
        <v>241359000224</v>
      </c>
      <c t="s" s="136" r="B13774">
        <v>17031</v>
      </c>
      <c t="s" s="136" r="C13774">
        <v>377</v>
      </c>
      <c t="s" s="136" r="D13774">
        <v>377</v>
      </c>
      <c t="s" s="136" r="E13774">
        <v>17038</v>
      </c>
      <c s="150" r="F13774"/>
    </row>
    <row r="13775">
      <c s="113" r="A13775">
        <v>241359000267</v>
      </c>
      <c t="s" s="136" r="B13775">
        <v>17031</v>
      </c>
      <c t="s" s="136" r="C13775">
        <v>377</v>
      </c>
      <c t="s" s="136" r="D13775">
        <v>377</v>
      </c>
      <c t="s" s="136" r="E13775">
        <v>17039</v>
      </c>
      <c s="150" r="F13775"/>
    </row>
    <row r="13776">
      <c s="113" r="A13776">
        <v>241359000313</v>
      </c>
      <c t="s" s="136" r="B13776">
        <v>17031</v>
      </c>
      <c t="s" s="136" r="C13776">
        <v>377</v>
      </c>
      <c t="s" s="136" r="D13776">
        <v>377</v>
      </c>
      <c t="s" s="136" r="E13776">
        <v>9662</v>
      </c>
      <c s="150" r="F13776"/>
    </row>
    <row r="13777">
      <c s="113" r="A13777">
        <v>241359000437</v>
      </c>
      <c t="s" s="136" r="B13777">
        <v>17031</v>
      </c>
      <c t="s" s="136" r="C13777">
        <v>377</v>
      </c>
      <c t="s" s="136" r="D13777">
        <v>377</v>
      </c>
      <c t="s" s="136" r="E13777">
        <v>17040</v>
      </c>
      <c s="150" r="F13777"/>
    </row>
    <row r="13778">
      <c s="113" r="A13778">
        <v>241359000721</v>
      </c>
      <c t="s" s="136" r="B13778">
        <v>17031</v>
      </c>
      <c t="s" s="136" r="C13778">
        <v>377</v>
      </c>
      <c t="s" s="136" r="D13778">
        <v>377</v>
      </c>
      <c t="s" s="136" r="E13778">
        <v>17041</v>
      </c>
      <c s="150" r="F13778"/>
    </row>
    <row r="13779">
      <c s="113" r="A13779">
        <v>241359000836</v>
      </c>
      <c t="s" s="136" r="B13779">
        <v>17031</v>
      </c>
      <c t="s" s="136" r="C13779">
        <v>377</v>
      </c>
      <c t="s" s="136" r="D13779">
        <v>377</v>
      </c>
      <c t="s" s="136" r="E13779">
        <v>5765</v>
      </c>
      <c s="150" r="F13779"/>
    </row>
    <row r="13780">
      <c s="113" r="A13780">
        <v>241359000968</v>
      </c>
      <c t="s" s="136" r="B13780">
        <v>17031</v>
      </c>
      <c t="s" s="136" r="C13780">
        <v>377</v>
      </c>
      <c t="s" s="136" r="D13780">
        <v>377</v>
      </c>
      <c t="s" s="136" r="E13780">
        <v>17042</v>
      </c>
      <c s="150" r="F13780"/>
    </row>
    <row r="13781">
      <c s="113" r="A13781">
        <v>241359000992</v>
      </c>
      <c t="s" s="136" r="B13781">
        <v>17031</v>
      </c>
      <c t="s" s="136" r="C13781">
        <v>377</v>
      </c>
      <c t="s" s="136" r="D13781">
        <v>377</v>
      </c>
      <c t="s" s="136" r="E13781">
        <v>17043</v>
      </c>
      <c s="150" r="F13781"/>
    </row>
    <row r="13782">
      <c s="113" r="A13782">
        <v>241359001131</v>
      </c>
      <c t="s" s="136" r="B13782">
        <v>17031</v>
      </c>
      <c t="s" s="136" r="C13782">
        <v>377</v>
      </c>
      <c t="s" s="136" r="D13782">
        <v>377</v>
      </c>
      <c t="s" s="136" r="E13782">
        <v>17044</v>
      </c>
      <c s="150" r="F13782"/>
    </row>
    <row r="13783">
      <c s="50" r="A13783">
        <v>241359001140</v>
      </c>
      <c t="s" s="103" r="B13783">
        <v>17045</v>
      </c>
      <c t="s" s="103" r="C13783">
        <v>4899</v>
      </c>
      <c t="s" s="103" r="D13783">
        <v>377</v>
      </c>
      <c t="s" s="103" r="E13783">
        <v>8469</v>
      </c>
      <c s="150" r="F13783"/>
    </row>
    <row r="13784">
      <c s="113" r="A13784">
        <v>241359000038</v>
      </c>
      <c t="s" s="136" r="B13784">
        <v>17031</v>
      </c>
      <c t="s" s="136" r="C13784">
        <v>377</v>
      </c>
      <c t="s" s="136" r="D13784">
        <v>377</v>
      </c>
      <c t="s" s="136" r="E13784">
        <v>17046</v>
      </c>
      <c s="150" r="F13784"/>
    </row>
    <row r="13785">
      <c s="113" r="A13785">
        <v>241359000151</v>
      </c>
      <c t="s" s="136" r="B13785">
        <v>17031</v>
      </c>
      <c t="s" s="136" r="C13785">
        <v>377</v>
      </c>
      <c t="s" s="136" r="D13785">
        <v>377</v>
      </c>
      <c t="s" s="136" r="E13785">
        <v>17047</v>
      </c>
      <c s="150" r="F13785"/>
    </row>
    <row r="13786">
      <c s="113" r="A13786">
        <v>241359000178</v>
      </c>
      <c t="s" s="136" r="B13786">
        <v>17031</v>
      </c>
      <c t="s" s="136" r="C13786">
        <v>377</v>
      </c>
      <c t="s" s="136" r="D13786">
        <v>377</v>
      </c>
      <c t="s" s="136" r="E13786">
        <v>10774</v>
      </c>
      <c s="150" r="F13786"/>
    </row>
    <row r="13787">
      <c s="113" r="A13787">
        <v>241359000259</v>
      </c>
      <c t="s" s="136" r="B13787">
        <v>17031</v>
      </c>
      <c t="s" s="136" r="C13787">
        <v>377</v>
      </c>
      <c t="s" s="136" r="D13787">
        <v>377</v>
      </c>
      <c t="s" s="136" r="E13787">
        <v>17048</v>
      </c>
      <c s="150" r="F13787"/>
    </row>
    <row r="13788">
      <c s="113" r="A13788">
        <v>241359000275</v>
      </c>
      <c t="s" s="136" r="B13788">
        <v>17031</v>
      </c>
      <c t="s" s="136" r="C13788">
        <v>377</v>
      </c>
      <c t="s" s="136" r="D13788">
        <v>377</v>
      </c>
      <c t="s" s="136" r="E13788">
        <v>17049</v>
      </c>
      <c s="150" r="F13788"/>
    </row>
    <row r="13789">
      <c s="113" r="A13789">
        <v>241359000402</v>
      </c>
      <c t="s" s="136" r="B13789">
        <v>17031</v>
      </c>
      <c t="s" s="136" r="C13789">
        <v>377</v>
      </c>
      <c t="s" s="136" r="D13789">
        <v>377</v>
      </c>
      <c t="s" s="136" r="E13789">
        <v>17050</v>
      </c>
      <c s="150" r="F13789"/>
    </row>
    <row r="13790">
      <c s="113" r="A13790">
        <v>241359000739</v>
      </c>
      <c t="s" s="136" r="B13790">
        <v>17031</v>
      </c>
      <c t="s" s="136" r="C13790">
        <v>377</v>
      </c>
      <c t="s" s="136" r="D13790">
        <v>377</v>
      </c>
      <c t="s" s="136" r="E13790">
        <v>17051</v>
      </c>
      <c s="150" r="F13790"/>
    </row>
    <row r="13791">
      <c s="113" r="A13791">
        <v>241359000925</v>
      </c>
      <c t="s" s="136" r="B13791">
        <v>17031</v>
      </c>
      <c t="s" s="136" r="C13791">
        <v>377</v>
      </c>
      <c t="s" s="136" r="D13791">
        <v>377</v>
      </c>
      <c t="s" s="136" r="E13791">
        <v>7539</v>
      </c>
      <c s="150" r="F13791"/>
    </row>
    <row r="13792">
      <c s="113" r="A13792">
        <v>141359000751</v>
      </c>
      <c t="s" s="136" r="B13792">
        <v>17031</v>
      </c>
      <c t="s" s="136" r="C13792">
        <v>377</v>
      </c>
      <c t="s" s="136" r="D13792">
        <v>377</v>
      </c>
      <c t="s" s="136" r="E13792">
        <v>17052</v>
      </c>
      <c s="150" r="F13792"/>
    </row>
    <row r="13793">
      <c s="113" r="A13793">
        <v>241359000097</v>
      </c>
      <c t="s" s="136" r="B13793">
        <v>17031</v>
      </c>
      <c t="s" s="136" r="C13793">
        <v>377</v>
      </c>
      <c t="s" s="136" r="D13793">
        <v>377</v>
      </c>
      <c t="s" s="136" r="E13793">
        <v>17053</v>
      </c>
      <c s="150" r="F13793"/>
    </row>
    <row r="13794">
      <c s="113" r="A13794">
        <v>241359000305</v>
      </c>
      <c t="s" s="136" r="B13794">
        <v>17031</v>
      </c>
      <c t="s" s="136" r="C13794">
        <v>377</v>
      </c>
      <c t="s" s="136" r="D13794">
        <v>377</v>
      </c>
      <c t="s" s="136" r="E13794">
        <v>17054</v>
      </c>
      <c s="150" r="F13794"/>
    </row>
    <row r="13795">
      <c s="113" r="A13795">
        <v>241359000321</v>
      </c>
      <c t="s" s="136" r="B13795">
        <v>17031</v>
      </c>
      <c t="s" s="136" r="C13795">
        <v>377</v>
      </c>
      <c t="s" s="136" r="D13795">
        <v>377</v>
      </c>
      <c t="s" s="136" r="E13795">
        <v>5699</v>
      </c>
      <c s="150" r="F13795"/>
    </row>
    <row r="13796">
      <c s="113" r="A13796">
        <v>241359000330</v>
      </c>
      <c t="s" s="136" r="B13796">
        <v>17031</v>
      </c>
      <c t="s" s="136" r="C13796">
        <v>377</v>
      </c>
      <c t="s" s="136" r="D13796">
        <v>377</v>
      </c>
      <c t="s" s="136" r="E13796">
        <v>17055</v>
      </c>
      <c s="150" r="F13796"/>
    </row>
    <row r="13797">
      <c s="113" r="A13797">
        <v>241359000364</v>
      </c>
      <c t="s" s="136" r="B13797">
        <v>17031</v>
      </c>
      <c t="s" s="136" r="C13797">
        <v>377</v>
      </c>
      <c t="s" s="136" r="D13797">
        <v>377</v>
      </c>
      <c t="s" s="136" r="E13797">
        <v>17056</v>
      </c>
      <c s="150" r="F13797"/>
    </row>
    <row r="13798">
      <c s="113" r="A13798">
        <v>241359000453</v>
      </c>
      <c t="s" s="136" r="B13798">
        <v>17031</v>
      </c>
      <c t="s" s="136" r="C13798">
        <v>377</v>
      </c>
      <c t="s" s="136" r="D13798">
        <v>377</v>
      </c>
      <c t="s" s="136" r="E13798">
        <v>17057</v>
      </c>
      <c s="150" r="F13798"/>
    </row>
    <row r="13799">
      <c s="113" r="A13799">
        <v>241359000542</v>
      </c>
      <c t="s" s="136" r="B13799">
        <v>17031</v>
      </c>
      <c t="s" s="136" r="C13799">
        <v>377</v>
      </c>
      <c t="s" s="136" r="D13799">
        <v>377</v>
      </c>
      <c t="s" s="136" r="E13799">
        <v>7454</v>
      </c>
      <c s="150" r="F13799"/>
    </row>
    <row r="13800">
      <c s="113" r="A13800">
        <v>241359000674</v>
      </c>
      <c t="s" s="136" r="B13800">
        <v>17031</v>
      </c>
      <c t="s" s="136" r="C13800">
        <v>377</v>
      </c>
      <c t="s" s="136" r="D13800">
        <v>377</v>
      </c>
      <c t="s" s="136" r="E13800">
        <v>5590</v>
      </c>
      <c s="150" r="F13800"/>
    </row>
    <row r="13801">
      <c s="113" r="A13801">
        <v>241359000682</v>
      </c>
      <c t="s" s="136" r="B13801">
        <v>17031</v>
      </c>
      <c t="s" s="136" r="C13801">
        <v>377</v>
      </c>
      <c t="s" s="136" r="D13801">
        <v>377</v>
      </c>
      <c t="s" s="136" r="E13801">
        <v>17058</v>
      </c>
      <c s="150" r="F13801"/>
    </row>
    <row r="13802">
      <c s="113" r="A13802">
        <v>241359000747</v>
      </c>
      <c t="s" s="136" r="B13802">
        <v>17031</v>
      </c>
      <c t="s" s="136" r="C13802">
        <v>377</v>
      </c>
      <c t="s" s="136" r="D13802">
        <v>377</v>
      </c>
      <c t="s" s="136" r="E13802">
        <v>17004</v>
      </c>
      <c s="150" r="F13802"/>
    </row>
    <row r="13803">
      <c s="113" r="A13803">
        <v>241359001018</v>
      </c>
      <c t="s" s="136" r="B13803">
        <v>17031</v>
      </c>
      <c t="s" s="136" r="C13803">
        <v>377</v>
      </c>
      <c t="s" s="136" r="D13803">
        <v>377</v>
      </c>
      <c t="s" s="136" r="E13803">
        <v>17059</v>
      </c>
      <c s="150" r="F13803"/>
    </row>
    <row r="13804">
      <c s="113" r="A13804">
        <v>141378000095</v>
      </c>
      <c t="s" s="136" r="B13804">
        <v>10784</v>
      </c>
      <c t="s" s="136" r="C13804">
        <v>377</v>
      </c>
      <c t="s" s="136" r="D13804">
        <v>377</v>
      </c>
      <c t="s" s="136" r="E13804">
        <v>17060</v>
      </c>
      <c s="150" r="F13804"/>
    </row>
    <row r="13805">
      <c s="113" r="A13805">
        <v>241378000065</v>
      </c>
      <c t="s" s="136" r="B13805">
        <v>10784</v>
      </c>
      <c t="s" s="136" r="C13805">
        <v>377</v>
      </c>
      <c t="s" s="136" r="D13805">
        <v>377</v>
      </c>
      <c t="s" s="136" r="E13805">
        <v>10774</v>
      </c>
      <c s="150" r="F13805"/>
    </row>
    <row r="13806">
      <c s="113" r="A13806">
        <v>241378000111</v>
      </c>
      <c t="s" s="136" r="B13806">
        <v>10784</v>
      </c>
      <c t="s" s="136" r="C13806">
        <v>377</v>
      </c>
      <c t="s" s="136" r="D13806">
        <v>377</v>
      </c>
      <c t="s" s="136" r="E13806">
        <v>6990</v>
      </c>
      <c s="150" r="F13806"/>
    </row>
    <row r="13807">
      <c s="113" r="A13807">
        <v>241378000227</v>
      </c>
      <c t="s" s="136" r="B13807">
        <v>10784</v>
      </c>
      <c t="s" s="136" r="C13807">
        <v>377</v>
      </c>
      <c t="s" s="136" r="D13807">
        <v>377</v>
      </c>
      <c t="s" s="136" r="E13807">
        <v>10277</v>
      </c>
      <c s="150" r="F13807"/>
    </row>
    <row r="13808">
      <c s="113" r="A13808">
        <v>241378000235</v>
      </c>
      <c t="s" s="136" r="B13808">
        <v>10784</v>
      </c>
      <c t="s" s="136" r="C13808">
        <v>377</v>
      </c>
      <c t="s" s="136" r="D13808">
        <v>377</v>
      </c>
      <c t="s" s="136" r="E13808">
        <v>8491</v>
      </c>
      <c s="150" r="F13808"/>
    </row>
    <row r="13809">
      <c s="113" r="A13809">
        <v>241378000359</v>
      </c>
      <c t="s" s="136" r="B13809">
        <v>10784</v>
      </c>
      <c t="s" s="136" r="C13809">
        <v>377</v>
      </c>
      <c t="s" s="136" r="D13809">
        <v>377</v>
      </c>
      <c t="s" s="136" r="E13809">
        <v>11187</v>
      </c>
      <c s="150" r="F13809"/>
    </row>
    <row r="13810">
      <c s="113" r="A13810">
        <v>241378000405</v>
      </c>
      <c t="s" s="136" r="B13810">
        <v>10784</v>
      </c>
      <c t="s" s="136" r="C13810">
        <v>377</v>
      </c>
      <c t="s" s="136" r="D13810">
        <v>377</v>
      </c>
      <c t="s" s="136" r="E13810">
        <v>17061</v>
      </c>
      <c s="150" r="F13810"/>
    </row>
    <row r="13811">
      <c s="113" r="A13811">
        <v>241378000456</v>
      </c>
      <c t="s" s="136" r="B13811">
        <v>10784</v>
      </c>
      <c t="s" s="136" r="C13811">
        <v>377</v>
      </c>
      <c t="s" s="136" r="D13811">
        <v>377</v>
      </c>
      <c t="s" s="136" r="E13811">
        <v>10275</v>
      </c>
      <c s="150" r="F13811"/>
    </row>
    <row r="13812">
      <c s="113" r="A13812">
        <v>241378000031</v>
      </c>
      <c t="s" s="136" r="B13812">
        <v>10784</v>
      </c>
      <c t="s" s="136" r="C13812">
        <v>377</v>
      </c>
      <c t="s" s="136" r="D13812">
        <v>377</v>
      </c>
      <c t="s" s="136" r="E13812">
        <v>17062</v>
      </c>
      <c s="150" r="F13812"/>
    </row>
    <row r="13813">
      <c s="113" r="A13813">
        <v>241378000057</v>
      </c>
      <c t="s" s="136" r="B13813">
        <v>10784</v>
      </c>
      <c t="s" s="136" r="C13813">
        <v>377</v>
      </c>
      <c t="s" s="136" r="D13813">
        <v>377</v>
      </c>
      <c t="s" s="136" r="E13813">
        <v>8287</v>
      </c>
      <c s="150" r="F13813"/>
    </row>
    <row r="13814">
      <c s="113" r="A13814">
        <v>241378000073</v>
      </c>
      <c t="s" s="136" r="B13814">
        <v>10784</v>
      </c>
      <c t="s" s="136" r="C13814">
        <v>377</v>
      </c>
      <c t="s" s="136" r="D13814">
        <v>377</v>
      </c>
      <c t="s" s="136" r="E13814">
        <v>17063</v>
      </c>
      <c s="150" r="F13814"/>
    </row>
    <row r="13815">
      <c s="113" r="A13815">
        <v>241378000120</v>
      </c>
      <c t="s" s="136" r="B13815">
        <v>10784</v>
      </c>
      <c t="s" s="136" r="C13815">
        <v>377</v>
      </c>
      <c t="s" s="136" r="D13815">
        <v>377</v>
      </c>
      <c t="s" s="136" r="E13815">
        <v>16983</v>
      </c>
      <c s="150" r="F13815"/>
    </row>
    <row r="13816">
      <c s="113" r="A13816">
        <v>241378000162</v>
      </c>
      <c t="s" s="136" r="B13816">
        <v>10784</v>
      </c>
      <c t="s" s="136" r="C13816">
        <v>377</v>
      </c>
      <c t="s" s="136" r="D13816">
        <v>377</v>
      </c>
      <c t="s" s="136" r="E13816">
        <v>5590</v>
      </c>
      <c s="150" r="F13816"/>
    </row>
    <row r="13817">
      <c s="113" r="A13817">
        <v>241378000201</v>
      </c>
      <c t="s" s="136" r="B13817">
        <v>10784</v>
      </c>
      <c t="s" s="136" r="C13817">
        <v>377</v>
      </c>
      <c t="s" s="136" r="D13817">
        <v>377</v>
      </c>
      <c t="s" s="136" r="E13817">
        <v>963</v>
      </c>
      <c s="150" r="F13817"/>
    </row>
    <row r="13818">
      <c s="113" r="A13818">
        <v>241378000251</v>
      </c>
      <c t="s" s="136" r="B13818">
        <v>10784</v>
      </c>
      <c t="s" s="136" r="C13818">
        <v>377</v>
      </c>
      <c t="s" s="136" r="D13818">
        <v>377</v>
      </c>
      <c t="s" s="136" r="E13818">
        <v>5491</v>
      </c>
      <c s="150" r="F13818"/>
    </row>
    <row r="13819">
      <c s="113" r="A13819">
        <v>241378000278</v>
      </c>
      <c t="s" s="136" r="B13819">
        <v>10784</v>
      </c>
      <c t="s" s="136" r="C13819">
        <v>377</v>
      </c>
      <c t="s" s="136" r="D13819">
        <v>377</v>
      </c>
      <c t="s" s="136" r="E13819">
        <v>17064</v>
      </c>
      <c s="150" r="F13819"/>
    </row>
    <row r="13820">
      <c s="113" r="A13820">
        <v>241378000294</v>
      </c>
      <c t="s" s="136" r="B13820">
        <v>10784</v>
      </c>
      <c t="s" s="136" r="C13820">
        <v>377</v>
      </c>
      <c t="s" s="136" r="D13820">
        <v>377</v>
      </c>
      <c t="s" s="136" r="E13820">
        <v>17065</v>
      </c>
      <c s="150" r="F13820"/>
    </row>
    <row r="13821">
      <c s="113" r="A13821">
        <v>241378000332</v>
      </c>
      <c t="s" s="136" r="B13821">
        <v>10784</v>
      </c>
      <c t="s" s="136" r="C13821">
        <v>377</v>
      </c>
      <c t="s" s="136" r="D13821">
        <v>377</v>
      </c>
      <c t="s" s="136" r="E13821">
        <v>5285</v>
      </c>
      <c s="150" r="F13821"/>
    </row>
    <row r="13822">
      <c s="113" r="A13822">
        <v>241378000413</v>
      </c>
      <c t="s" s="136" r="B13822">
        <v>10784</v>
      </c>
      <c t="s" s="136" r="C13822">
        <v>377</v>
      </c>
      <c t="s" s="136" r="D13822">
        <v>377</v>
      </c>
      <c t="s" s="136" r="E13822">
        <v>17066</v>
      </c>
      <c s="150" r="F13822"/>
    </row>
    <row r="13823">
      <c s="113" r="A13823">
        <v>241378000138</v>
      </c>
      <c t="s" s="136" r="B13823">
        <v>10784</v>
      </c>
      <c t="s" s="136" r="C13823">
        <v>377</v>
      </c>
      <c t="s" s="136" r="D13823">
        <v>377</v>
      </c>
      <c t="s" s="136" r="E13823">
        <v>17067</v>
      </c>
      <c s="150" r="F13823"/>
    </row>
    <row r="13824">
      <c s="113" r="A13824">
        <v>241378000197</v>
      </c>
      <c t="s" s="136" r="B13824">
        <v>10784</v>
      </c>
      <c t="s" s="136" r="C13824">
        <v>377</v>
      </c>
      <c t="s" s="136" r="D13824">
        <v>377</v>
      </c>
      <c t="s" s="136" r="E13824">
        <v>17068</v>
      </c>
      <c s="150" r="F13824"/>
    </row>
    <row r="13825">
      <c s="113" r="A13825">
        <v>241378000324</v>
      </c>
      <c t="s" s="136" r="B13825">
        <v>10784</v>
      </c>
      <c t="s" s="136" r="C13825">
        <v>377</v>
      </c>
      <c t="s" s="136" r="D13825">
        <v>377</v>
      </c>
      <c t="s" s="136" r="E13825">
        <v>17069</v>
      </c>
      <c s="150" r="F13825"/>
    </row>
    <row r="13826">
      <c s="113" r="A13826">
        <v>241378000375</v>
      </c>
      <c t="s" s="136" r="B13826">
        <v>10784</v>
      </c>
      <c t="s" s="136" r="C13826">
        <v>377</v>
      </c>
      <c t="s" s="136" r="D13826">
        <v>377</v>
      </c>
      <c t="s" s="136" r="E13826">
        <v>8354</v>
      </c>
      <c s="150" r="F13826"/>
    </row>
    <row r="13827">
      <c s="113" r="A13827">
        <v>241378000430</v>
      </c>
      <c t="s" s="136" r="B13827">
        <v>10784</v>
      </c>
      <c t="s" s="136" r="C13827">
        <v>377</v>
      </c>
      <c t="s" s="136" r="D13827">
        <v>377</v>
      </c>
      <c t="s" s="136" r="E13827">
        <v>17070</v>
      </c>
      <c s="150" r="F13827"/>
    </row>
    <row r="13828">
      <c s="113" r="A13828">
        <v>241378000154</v>
      </c>
      <c t="s" s="136" r="B13828">
        <v>10784</v>
      </c>
      <c t="s" s="136" r="C13828">
        <v>377</v>
      </c>
      <c t="s" s="136" r="D13828">
        <v>377</v>
      </c>
      <c t="s" s="136" r="E13828">
        <v>13571</v>
      </c>
      <c s="150" r="F13828"/>
    </row>
    <row r="13829">
      <c s="113" r="A13829">
        <v>241378000421</v>
      </c>
      <c t="s" s="136" r="B13829">
        <v>10784</v>
      </c>
      <c t="s" s="136" r="C13829">
        <v>377</v>
      </c>
      <c t="s" s="136" r="D13829">
        <v>377</v>
      </c>
      <c t="s" s="136" r="E13829">
        <v>17071</v>
      </c>
      <c s="150" r="F13829"/>
    </row>
    <row r="13830">
      <c s="113" r="A13830">
        <v>241378000448</v>
      </c>
      <c t="s" s="136" r="B13830">
        <v>10784</v>
      </c>
      <c t="s" s="136" r="C13830">
        <v>377</v>
      </c>
      <c t="s" s="136" r="D13830">
        <v>377</v>
      </c>
      <c t="s" s="136" r="E13830">
        <v>6326</v>
      </c>
      <c s="150" r="F13830"/>
    </row>
    <row r="13831">
      <c s="50" r="A13831">
        <v>241378000561</v>
      </c>
      <c t="s" s="103" r="B13831">
        <v>17072</v>
      </c>
      <c t="s" s="103" r="C13831">
        <v>4899</v>
      </c>
      <c t="s" s="103" r="D13831">
        <v>377</v>
      </c>
      <c t="s" s="103" r="E13831">
        <v>17073</v>
      </c>
      <c s="150" r="F13831"/>
    </row>
    <row r="13832">
      <c s="50" r="A13832">
        <v>241378000553</v>
      </c>
      <c t="s" s="103" r="B13832">
        <v>17072</v>
      </c>
      <c t="s" s="103" r="C13832">
        <v>4899</v>
      </c>
      <c t="s" s="103" r="D13832">
        <v>377</v>
      </c>
      <c t="s" s="103" r="E13832">
        <v>17074</v>
      </c>
      <c s="150" r="F13832"/>
    </row>
    <row r="13833">
      <c s="113" r="A13833">
        <v>241396000056</v>
      </c>
      <c t="s" s="136" r="B13833">
        <v>8396</v>
      </c>
      <c t="s" s="136" r="C13833">
        <v>377</v>
      </c>
      <c t="s" s="136" r="D13833">
        <v>377</v>
      </c>
      <c t="s" s="136" r="E13833">
        <v>12386</v>
      </c>
      <c s="150" r="F13833"/>
    </row>
    <row r="13834">
      <c s="113" r="A13834">
        <v>241396000081</v>
      </c>
      <c t="s" s="136" r="B13834">
        <v>8396</v>
      </c>
      <c t="s" s="136" r="C13834">
        <v>377</v>
      </c>
      <c t="s" s="136" r="D13834">
        <v>377</v>
      </c>
      <c t="s" s="136" r="E13834">
        <v>6857</v>
      </c>
      <c s="150" r="F13834"/>
    </row>
    <row r="13835">
      <c s="113" r="A13835">
        <v>241396000749</v>
      </c>
      <c t="s" s="136" r="B13835">
        <v>8396</v>
      </c>
      <c t="s" s="136" r="C13835">
        <v>377</v>
      </c>
      <c t="s" s="136" r="D13835">
        <v>377</v>
      </c>
      <c t="s" s="136" r="E13835">
        <v>8452</v>
      </c>
      <c s="150" r="F13835"/>
    </row>
    <row r="13836">
      <c s="113" r="A13836">
        <v>241396001435</v>
      </c>
      <c t="s" s="136" r="B13836">
        <v>8396</v>
      </c>
      <c t="s" s="136" r="C13836">
        <v>377</v>
      </c>
      <c t="s" s="136" r="D13836">
        <v>377</v>
      </c>
      <c t="s" s="136" r="E13836">
        <v>13346</v>
      </c>
      <c s="150" r="F13836"/>
    </row>
    <row r="13837">
      <c s="113" r="A13837">
        <v>241396001770</v>
      </c>
      <c t="s" s="136" r="B13837">
        <v>8396</v>
      </c>
      <c t="s" s="136" r="C13837">
        <v>377</v>
      </c>
      <c t="s" s="136" r="D13837">
        <v>377</v>
      </c>
      <c t="s" s="136" r="E13837">
        <v>11387</v>
      </c>
      <c s="150" r="F13837"/>
    </row>
    <row r="13838">
      <c s="113" r="A13838">
        <v>241396001915</v>
      </c>
      <c t="s" s="136" r="B13838">
        <v>8396</v>
      </c>
      <c t="s" s="136" r="C13838">
        <v>377</v>
      </c>
      <c t="s" s="136" r="D13838">
        <v>377</v>
      </c>
      <c t="s" s="136" r="E13838">
        <v>16962</v>
      </c>
      <c s="150" r="F13838"/>
    </row>
    <row r="13839">
      <c s="113" r="A13839">
        <v>241396002409</v>
      </c>
      <c t="s" s="136" r="B13839">
        <v>8396</v>
      </c>
      <c t="s" s="136" r="C13839">
        <v>377</v>
      </c>
      <c t="s" s="136" r="D13839">
        <v>377</v>
      </c>
      <c t="s" s="136" r="E13839">
        <v>17075</v>
      </c>
      <c s="150" r="F13839"/>
    </row>
    <row r="13840">
      <c s="113" r="A13840">
        <v>241396000072</v>
      </c>
      <c t="s" s="136" r="B13840">
        <v>8396</v>
      </c>
      <c t="s" s="136" r="C13840">
        <v>377</v>
      </c>
      <c t="s" s="136" r="D13840">
        <v>377</v>
      </c>
      <c t="s" s="136" r="E13840">
        <v>1835</v>
      </c>
      <c s="150" r="F13840"/>
    </row>
    <row r="13841">
      <c s="113" r="A13841">
        <v>241396000111</v>
      </c>
      <c t="s" s="136" r="B13841">
        <v>8396</v>
      </c>
      <c t="s" s="136" r="C13841">
        <v>377</v>
      </c>
      <c t="s" s="136" r="D13841">
        <v>377</v>
      </c>
      <c t="s" s="136" r="E13841">
        <v>13460</v>
      </c>
      <c s="150" r="F13841"/>
    </row>
    <row r="13842">
      <c s="113" r="A13842">
        <v>241396000269</v>
      </c>
      <c t="s" s="136" r="B13842">
        <v>8396</v>
      </c>
      <c t="s" s="136" r="C13842">
        <v>377</v>
      </c>
      <c t="s" s="136" r="D13842">
        <v>377</v>
      </c>
      <c t="s" s="136" r="E13842">
        <v>10214</v>
      </c>
      <c s="150" r="F13842"/>
    </row>
    <row r="13843">
      <c s="113" r="A13843">
        <v>241396000820</v>
      </c>
      <c t="s" s="136" r="B13843">
        <v>8396</v>
      </c>
      <c t="s" s="136" r="C13843">
        <v>377</v>
      </c>
      <c t="s" s="136" r="D13843">
        <v>377</v>
      </c>
      <c t="s" s="136" r="E13843">
        <v>17076</v>
      </c>
      <c s="150" r="F13843"/>
    </row>
    <row r="13844">
      <c s="113" r="A13844">
        <v>241396001401</v>
      </c>
      <c t="s" s="136" r="B13844">
        <v>8396</v>
      </c>
      <c t="s" s="136" r="C13844">
        <v>377</v>
      </c>
      <c t="s" s="136" r="D13844">
        <v>377</v>
      </c>
      <c t="s" s="136" r="E13844">
        <v>10631</v>
      </c>
      <c s="150" r="F13844"/>
    </row>
    <row r="13845">
      <c s="113" r="A13845">
        <v>241396001516</v>
      </c>
      <c t="s" s="136" r="B13845">
        <v>8396</v>
      </c>
      <c t="s" s="136" r="C13845">
        <v>377</v>
      </c>
      <c t="s" s="136" r="D13845">
        <v>377</v>
      </c>
      <c t="s" s="136" r="E13845">
        <v>6316</v>
      </c>
      <c s="150" r="F13845"/>
    </row>
    <row r="13846">
      <c s="113" r="A13846">
        <v>241396001699</v>
      </c>
      <c t="s" s="136" r="B13846">
        <v>8396</v>
      </c>
      <c t="s" s="136" r="C13846">
        <v>377</v>
      </c>
      <c t="s" s="136" r="D13846">
        <v>377</v>
      </c>
      <c t="s" s="136" r="E13846">
        <v>17077</v>
      </c>
      <c s="150" r="F13846"/>
    </row>
    <row r="13847">
      <c s="113" r="A13847">
        <v>241396001737</v>
      </c>
      <c t="s" s="136" r="B13847">
        <v>8396</v>
      </c>
      <c t="s" s="136" r="C13847">
        <v>377</v>
      </c>
      <c t="s" s="136" r="D13847">
        <v>377</v>
      </c>
      <c t="s" s="136" r="E13847">
        <v>10783</v>
      </c>
      <c s="150" r="F13847"/>
    </row>
    <row r="13848">
      <c s="113" r="A13848">
        <v>241396001940</v>
      </c>
      <c t="s" s="136" r="B13848">
        <v>8396</v>
      </c>
      <c t="s" s="136" r="C13848">
        <v>377</v>
      </c>
      <c t="s" s="136" r="D13848">
        <v>377</v>
      </c>
      <c t="s" s="136" r="E13848">
        <v>8572</v>
      </c>
      <c s="150" r="F13848"/>
    </row>
    <row r="13849">
      <c s="113" r="A13849">
        <v>241396001958</v>
      </c>
      <c t="s" s="136" r="B13849">
        <v>8396</v>
      </c>
      <c t="s" s="136" r="C13849">
        <v>377</v>
      </c>
      <c t="s" s="136" r="D13849">
        <v>377</v>
      </c>
      <c t="s" s="136" r="E13849">
        <v>5596</v>
      </c>
      <c s="150" r="F13849"/>
    </row>
    <row r="13850">
      <c s="113" r="A13850">
        <v>241396002440</v>
      </c>
      <c t="s" s="136" r="B13850">
        <v>8396</v>
      </c>
      <c t="s" s="136" r="C13850">
        <v>377</v>
      </c>
      <c t="s" s="136" r="D13850">
        <v>377</v>
      </c>
      <c t="s" s="136" r="E13850">
        <v>8346</v>
      </c>
      <c s="150" r="F13850"/>
    </row>
    <row r="13851">
      <c s="50" r="A13851">
        <v>141396000612</v>
      </c>
      <c t="s" s="103" r="B13851">
        <v>8399</v>
      </c>
      <c t="s" s="103" r="C13851">
        <v>4899</v>
      </c>
      <c t="s" s="103" r="D13851">
        <v>377</v>
      </c>
      <c t="s" s="103" r="E13851">
        <v>8333</v>
      </c>
      <c s="150" r="F13851"/>
    </row>
    <row r="13852">
      <c s="50" r="A13852">
        <v>141396001546</v>
      </c>
      <c t="s" s="103" r="B13852">
        <v>8399</v>
      </c>
      <c t="s" s="103" r="C13852">
        <v>4899</v>
      </c>
      <c t="s" s="103" r="D13852">
        <v>377</v>
      </c>
      <c t="s" s="103" r="E13852">
        <v>8356</v>
      </c>
      <c s="150" r="F13852"/>
    </row>
    <row r="13853">
      <c s="50" r="A13853">
        <v>141396001155</v>
      </c>
      <c t="s" s="103" r="B13853">
        <v>8399</v>
      </c>
      <c t="s" s="103" r="C13853">
        <v>4899</v>
      </c>
      <c t="s" s="103" r="D13853">
        <v>377</v>
      </c>
      <c t="s" s="103" r="E13853">
        <v>17078</v>
      </c>
      <c s="150" r="F13853"/>
    </row>
    <row r="13854">
      <c s="113" r="A13854">
        <v>241396000480</v>
      </c>
      <c t="s" s="136" r="B13854">
        <v>8396</v>
      </c>
      <c t="s" s="136" r="C13854">
        <v>377</v>
      </c>
      <c t="s" s="136" r="D13854">
        <v>377</v>
      </c>
      <c t="s" s="136" r="E13854">
        <v>1824</v>
      </c>
      <c s="150" r="F13854"/>
    </row>
    <row r="13855">
      <c s="113" r="A13855">
        <v>241396000501</v>
      </c>
      <c t="s" s="136" r="B13855">
        <v>8396</v>
      </c>
      <c t="s" s="136" r="C13855">
        <v>377</v>
      </c>
      <c t="s" s="136" r="D13855">
        <v>377</v>
      </c>
      <c t="s" s="136" r="E13855">
        <v>17079</v>
      </c>
      <c s="150" r="F13855"/>
    </row>
    <row r="13856">
      <c s="113" r="A13856">
        <v>241396000552</v>
      </c>
      <c t="s" s="136" r="B13856">
        <v>8396</v>
      </c>
      <c t="s" s="136" r="C13856">
        <v>377</v>
      </c>
      <c t="s" s="136" r="D13856">
        <v>377</v>
      </c>
      <c t="s" s="136" r="E13856">
        <v>6990</v>
      </c>
      <c s="150" r="F13856"/>
    </row>
    <row r="13857">
      <c s="113" r="A13857">
        <v>241396001290</v>
      </c>
      <c t="s" s="136" r="B13857">
        <v>8396</v>
      </c>
      <c t="s" s="136" r="C13857">
        <v>377</v>
      </c>
      <c t="s" s="136" r="D13857">
        <v>377</v>
      </c>
      <c t="s" s="136" r="E13857">
        <v>17080</v>
      </c>
      <c s="150" r="F13857"/>
    </row>
    <row r="13858">
      <c s="113" r="A13858">
        <v>241396001362</v>
      </c>
      <c t="s" s="136" r="B13858">
        <v>8396</v>
      </c>
      <c t="s" s="136" r="C13858">
        <v>377</v>
      </c>
      <c t="s" s="136" r="D13858">
        <v>377</v>
      </c>
      <c t="s" s="136" r="E13858">
        <v>7539</v>
      </c>
      <c s="150" r="F13858"/>
    </row>
    <row r="13859">
      <c s="113" r="A13859">
        <v>241396001460</v>
      </c>
      <c t="s" s="136" r="B13859">
        <v>8396</v>
      </c>
      <c t="s" s="136" r="C13859">
        <v>377</v>
      </c>
      <c t="s" s="136" r="D13859">
        <v>377</v>
      </c>
      <c t="s" s="136" r="E13859">
        <v>17081</v>
      </c>
      <c s="150" r="F13859"/>
    </row>
    <row r="13860">
      <c s="113" r="A13860">
        <v>241396001869</v>
      </c>
      <c t="s" s="136" r="B13860">
        <v>8396</v>
      </c>
      <c t="s" s="136" r="C13860">
        <v>377</v>
      </c>
      <c t="s" s="136" r="D13860">
        <v>377</v>
      </c>
      <c t="s" s="136" r="E13860">
        <v>17082</v>
      </c>
      <c s="150" r="F13860"/>
    </row>
    <row r="13861">
      <c s="113" r="A13861">
        <v>241396001982</v>
      </c>
      <c t="s" s="136" r="B13861">
        <v>8396</v>
      </c>
      <c t="s" s="136" r="C13861">
        <v>377</v>
      </c>
      <c t="s" s="136" r="D13861">
        <v>377</v>
      </c>
      <c t="s" s="136" r="E13861">
        <v>17083</v>
      </c>
      <c s="150" r="F13861"/>
    </row>
    <row r="13862">
      <c s="113" r="A13862">
        <v>241396000251</v>
      </c>
      <c t="s" s="136" r="B13862">
        <v>8396</v>
      </c>
      <c t="s" s="136" r="C13862">
        <v>377</v>
      </c>
      <c t="s" s="136" r="D13862">
        <v>377</v>
      </c>
      <c t="s" s="136" r="E13862">
        <v>17084</v>
      </c>
      <c s="150" r="F13862"/>
    </row>
    <row r="13863">
      <c s="113" r="A13863">
        <v>241396000382</v>
      </c>
      <c t="s" s="136" r="B13863">
        <v>8396</v>
      </c>
      <c t="s" s="136" r="C13863">
        <v>377</v>
      </c>
      <c t="s" s="136" r="D13863">
        <v>377</v>
      </c>
      <c t="s" s="136" r="E13863">
        <v>17085</v>
      </c>
      <c s="150" r="F13863"/>
    </row>
    <row r="13864">
      <c s="113" r="A13864">
        <v>241396000510</v>
      </c>
      <c t="s" s="136" r="B13864">
        <v>8396</v>
      </c>
      <c t="s" s="136" r="C13864">
        <v>377</v>
      </c>
      <c t="s" s="136" r="D13864">
        <v>377</v>
      </c>
      <c t="s" s="136" r="E13864">
        <v>13606</v>
      </c>
      <c s="150" r="F13864"/>
    </row>
    <row r="13865">
      <c s="113" r="A13865">
        <v>241396001036</v>
      </c>
      <c t="s" s="136" r="B13865">
        <v>8396</v>
      </c>
      <c t="s" s="136" r="C13865">
        <v>377</v>
      </c>
      <c t="s" s="136" r="D13865">
        <v>377</v>
      </c>
      <c t="s" s="136" r="E13865">
        <v>17086</v>
      </c>
      <c s="150" r="F13865"/>
    </row>
    <row r="13866">
      <c s="113" r="A13866">
        <v>241396001907</v>
      </c>
      <c t="s" s="136" r="B13866">
        <v>8396</v>
      </c>
      <c t="s" s="136" r="C13866">
        <v>377</v>
      </c>
      <c t="s" s="136" r="D13866">
        <v>377</v>
      </c>
      <c t="s" s="136" r="E13866">
        <v>17087</v>
      </c>
      <c s="150" r="F13866"/>
    </row>
    <row r="13867">
      <c s="50" r="A13867">
        <v>241396002008</v>
      </c>
      <c t="s" s="103" r="B13867">
        <v>8399</v>
      </c>
      <c t="s" s="103" r="C13867">
        <v>4899</v>
      </c>
      <c t="s" s="103" r="D13867">
        <v>377</v>
      </c>
      <c t="s" s="103" r="E13867">
        <v>17088</v>
      </c>
      <c s="150" r="F13867"/>
    </row>
    <row r="13868">
      <c s="50" r="A13868">
        <v>241396001281</v>
      </c>
      <c t="s" s="103" r="B13868">
        <v>8399</v>
      </c>
      <c t="s" s="103" r="C13868">
        <v>4899</v>
      </c>
      <c t="s" s="103" r="D13868">
        <v>377</v>
      </c>
      <c t="s" s="103" r="E13868">
        <v>11233</v>
      </c>
      <c s="150" r="F13868"/>
    </row>
    <row r="13869">
      <c s="50" r="A13869">
        <v>241396000722</v>
      </c>
      <c t="s" s="103" r="B13869">
        <v>8399</v>
      </c>
      <c t="s" s="103" r="C13869">
        <v>4899</v>
      </c>
      <c t="s" s="103" r="D13869">
        <v>377</v>
      </c>
      <c t="s" s="103" r="E13869">
        <v>5584</v>
      </c>
      <c s="150" r="F13869"/>
    </row>
    <row r="13870">
      <c s="113" r="A13870">
        <v>241396000129</v>
      </c>
      <c t="s" s="136" r="B13870">
        <v>8396</v>
      </c>
      <c t="s" s="136" r="C13870">
        <v>377</v>
      </c>
      <c t="s" s="136" r="D13870">
        <v>377</v>
      </c>
      <c t="s" s="136" r="E13870">
        <v>17089</v>
      </c>
      <c s="150" r="F13870"/>
    </row>
    <row r="13871">
      <c s="113" r="A13871">
        <v>241396000463</v>
      </c>
      <c t="s" s="136" r="B13871">
        <v>8396</v>
      </c>
      <c t="s" s="136" r="C13871">
        <v>377</v>
      </c>
      <c t="s" s="136" r="D13871">
        <v>377</v>
      </c>
      <c t="s" s="136" r="E13871">
        <v>7721</v>
      </c>
      <c s="150" r="F13871"/>
    </row>
    <row r="13872">
      <c s="113" r="A13872">
        <v>241396000471</v>
      </c>
      <c t="s" s="136" r="B13872">
        <v>8396</v>
      </c>
      <c t="s" s="136" r="C13872">
        <v>377</v>
      </c>
      <c t="s" s="136" r="D13872">
        <v>377</v>
      </c>
      <c t="s" s="136" r="E13872">
        <v>17090</v>
      </c>
      <c s="150" r="F13872"/>
    </row>
    <row r="13873">
      <c s="113" r="A13873">
        <v>241396000668</v>
      </c>
      <c t="s" s="136" r="B13873">
        <v>8396</v>
      </c>
      <c t="s" s="136" r="C13873">
        <v>377</v>
      </c>
      <c t="s" s="136" r="D13873">
        <v>377</v>
      </c>
      <c t="s" s="136" r="E13873">
        <v>17091</v>
      </c>
      <c s="150" r="F13873"/>
    </row>
    <row r="13874">
      <c s="113" r="A13874">
        <v>241396000731</v>
      </c>
      <c t="s" s="136" r="B13874">
        <v>8396</v>
      </c>
      <c t="s" s="136" r="C13874">
        <v>377</v>
      </c>
      <c t="s" s="136" r="D13874">
        <v>377</v>
      </c>
      <c t="s" s="136" r="E13874">
        <v>5699</v>
      </c>
      <c s="150" r="F13874"/>
    </row>
    <row r="13875">
      <c s="113" r="A13875">
        <v>241396000781</v>
      </c>
      <c t="s" s="136" r="B13875">
        <v>8396</v>
      </c>
      <c t="s" s="136" r="C13875">
        <v>377</v>
      </c>
      <c t="s" s="136" r="D13875">
        <v>377</v>
      </c>
      <c t="s" s="136" r="E13875">
        <v>17092</v>
      </c>
      <c s="150" r="F13875"/>
    </row>
    <row r="13876">
      <c s="113" r="A13876">
        <v>241396001265</v>
      </c>
      <c t="s" s="136" r="B13876">
        <v>8396</v>
      </c>
      <c t="s" s="136" r="C13876">
        <v>377</v>
      </c>
      <c t="s" s="136" r="D13876">
        <v>377</v>
      </c>
      <c t="s" s="136" r="E13876">
        <v>11333</v>
      </c>
      <c s="150" r="F13876"/>
    </row>
    <row r="13877">
      <c s="113" r="A13877">
        <v>241396001273</v>
      </c>
      <c t="s" s="136" r="B13877">
        <v>8396</v>
      </c>
      <c t="s" s="136" r="C13877">
        <v>377</v>
      </c>
      <c t="s" s="136" r="D13877">
        <v>377</v>
      </c>
      <c t="s" s="136" r="E13877">
        <v>17093</v>
      </c>
      <c s="150" r="F13877"/>
    </row>
    <row r="13878">
      <c s="113" r="A13878">
        <v>241396001419</v>
      </c>
      <c t="s" s="136" r="B13878">
        <v>8396</v>
      </c>
      <c t="s" s="136" r="C13878">
        <v>377</v>
      </c>
      <c t="s" s="136" r="D13878">
        <v>377</v>
      </c>
      <c t="s" s="136" r="E13878">
        <v>10774</v>
      </c>
      <c s="150" r="F13878"/>
    </row>
    <row r="13879">
      <c s="113" r="A13879">
        <v>241396001672</v>
      </c>
      <c t="s" s="136" r="B13879">
        <v>8396</v>
      </c>
      <c t="s" s="136" r="C13879">
        <v>377</v>
      </c>
      <c t="s" s="136" r="D13879">
        <v>377</v>
      </c>
      <c t="s" s="136" r="E13879">
        <v>17094</v>
      </c>
      <c s="150" r="F13879"/>
    </row>
    <row r="13880">
      <c s="113" r="A13880">
        <v>241396001877</v>
      </c>
      <c t="s" s="136" r="B13880">
        <v>8396</v>
      </c>
      <c t="s" s="136" r="C13880">
        <v>377</v>
      </c>
      <c t="s" s="136" r="D13880">
        <v>377</v>
      </c>
      <c t="s" s="136" r="E13880">
        <v>5285</v>
      </c>
      <c s="150" r="F13880"/>
    </row>
    <row r="13881">
      <c s="113" r="A13881">
        <v>241396002024</v>
      </c>
      <c t="s" s="136" r="B13881">
        <v>8396</v>
      </c>
      <c t="s" s="136" r="C13881">
        <v>377</v>
      </c>
      <c t="s" s="136" r="D13881">
        <v>377</v>
      </c>
      <c t="s" s="136" r="E13881">
        <v>10529</v>
      </c>
      <c s="150" r="F13881"/>
    </row>
    <row r="13882">
      <c s="113" r="A13882">
        <v>241396000790</v>
      </c>
      <c t="s" s="136" r="B13882">
        <v>8396</v>
      </c>
      <c t="s" s="136" r="C13882">
        <v>377</v>
      </c>
      <c t="s" s="136" r="D13882">
        <v>377</v>
      </c>
      <c t="s" s="136" r="E13882">
        <v>5347</v>
      </c>
      <c s="150" r="F13882"/>
    </row>
    <row r="13883">
      <c s="113" r="A13883">
        <v>241396001001</v>
      </c>
      <c t="s" s="136" r="B13883">
        <v>8396</v>
      </c>
      <c t="s" s="136" r="C13883">
        <v>377</v>
      </c>
      <c t="s" s="136" r="D13883">
        <v>377</v>
      </c>
      <c t="s" s="136" r="E13883">
        <v>17095</v>
      </c>
      <c s="150" r="F13883"/>
    </row>
    <row r="13884">
      <c s="113" r="A13884">
        <v>241396001079</v>
      </c>
      <c t="s" s="136" r="B13884">
        <v>8396</v>
      </c>
      <c t="s" s="136" r="C13884">
        <v>377</v>
      </c>
      <c t="s" s="136" r="D13884">
        <v>377</v>
      </c>
      <c t="s" s="136" r="E13884">
        <v>290</v>
      </c>
      <c s="150" r="F13884"/>
    </row>
    <row r="13885">
      <c s="113" r="A13885">
        <v>241396001451</v>
      </c>
      <c t="s" s="136" r="B13885">
        <v>8396</v>
      </c>
      <c t="s" s="136" r="C13885">
        <v>377</v>
      </c>
      <c t="s" s="136" r="D13885">
        <v>377</v>
      </c>
      <c t="s" s="136" r="E13885">
        <v>5590</v>
      </c>
      <c s="150" r="F13885"/>
    </row>
    <row r="13886">
      <c s="113" r="A13886">
        <v>241396001702</v>
      </c>
      <c t="s" s="136" r="B13886">
        <v>8396</v>
      </c>
      <c t="s" s="136" r="C13886">
        <v>377</v>
      </c>
      <c t="s" s="136" r="D13886">
        <v>377</v>
      </c>
      <c t="s" s="136" r="E13886">
        <v>8416</v>
      </c>
      <c s="150" r="F13886"/>
    </row>
    <row r="13887">
      <c s="113" r="A13887">
        <v>241396001974</v>
      </c>
      <c t="s" s="136" r="B13887">
        <v>8396</v>
      </c>
      <c t="s" s="136" r="C13887">
        <v>377</v>
      </c>
      <c t="s" s="136" r="D13887">
        <v>377</v>
      </c>
      <c t="s" s="136" r="E13887">
        <v>6968</v>
      </c>
      <c s="150" r="F13887"/>
    </row>
    <row r="13888">
      <c s="113" r="A13888">
        <v>241396002016</v>
      </c>
      <c t="s" s="136" r="B13888">
        <v>8396</v>
      </c>
      <c t="s" s="136" r="C13888">
        <v>377</v>
      </c>
      <c t="s" s="136" r="D13888">
        <v>377</v>
      </c>
      <c t="s" s="136" r="E13888">
        <v>17096</v>
      </c>
      <c s="150" r="F13888"/>
    </row>
    <row r="13889">
      <c s="113" r="A13889">
        <v>241396002491</v>
      </c>
      <c t="s" s="136" r="B13889">
        <v>8396</v>
      </c>
      <c t="s" s="136" r="C13889">
        <v>377</v>
      </c>
      <c t="s" s="136" r="D13889">
        <v>377</v>
      </c>
      <c t="s" s="136" r="E13889">
        <v>1940</v>
      </c>
      <c s="150" r="F13889"/>
    </row>
    <row r="13890">
      <c s="113" r="A13890">
        <v>241396000099</v>
      </c>
      <c t="s" s="136" r="B13890">
        <v>8396</v>
      </c>
      <c t="s" s="136" r="C13890">
        <v>377</v>
      </c>
      <c t="s" s="136" r="D13890">
        <v>377</v>
      </c>
      <c t="s" s="136" r="E13890">
        <v>17097</v>
      </c>
      <c s="150" r="F13890"/>
    </row>
    <row r="13891">
      <c s="113" r="A13891">
        <v>241396000153</v>
      </c>
      <c t="s" s="136" r="B13891">
        <v>8396</v>
      </c>
      <c t="s" s="136" r="C13891">
        <v>377</v>
      </c>
      <c t="s" s="136" r="D13891">
        <v>377</v>
      </c>
      <c t="s" s="136" r="E13891">
        <v>2524</v>
      </c>
      <c s="150" r="F13891"/>
    </row>
    <row r="13892">
      <c s="113" r="A13892">
        <v>241396000226</v>
      </c>
      <c t="s" s="136" r="B13892">
        <v>8396</v>
      </c>
      <c t="s" s="136" r="C13892">
        <v>377</v>
      </c>
      <c t="s" s="136" r="D13892">
        <v>377</v>
      </c>
      <c t="s" s="136" r="E13892">
        <v>9702</v>
      </c>
      <c s="150" r="F13892"/>
    </row>
    <row r="13893">
      <c s="113" r="A13893">
        <v>241396000331</v>
      </c>
      <c t="s" s="136" r="B13893">
        <v>8396</v>
      </c>
      <c t="s" s="136" r="C13893">
        <v>377</v>
      </c>
      <c t="s" s="136" r="D13893">
        <v>377</v>
      </c>
      <c t="s" s="136" r="E13893">
        <v>17098</v>
      </c>
      <c s="150" r="F13893"/>
    </row>
    <row r="13894">
      <c s="113" r="A13894">
        <v>241396000579</v>
      </c>
      <c t="s" s="136" r="B13894">
        <v>8396</v>
      </c>
      <c t="s" s="136" r="C13894">
        <v>377</v>
      </c>
      <c t="s" s="136" r="D13894">
        <v>377</v>
      </c>
      <c t="s" s="136" r="E13894">
        <v>6991</v>
      </c>
      <c s="150" r="F13894"/>
    </row>
    <row r="13895">
      <c s="113" r="A13895">
        <v>241396000994</v>
      </c>
      <c t="s" s="136" r="B13895">
        <v>8396</v>
      </c>
      <c t="s" s="136" r="C13895">
        <v>377</v>
      </c>
      <c t="s" s="136" r="D13895">
        <v>377</v>
      </c>
      <c t="s" s="136" r="E13895">
        <v>17099</v>
      </c>
      <c s="150" r="F13895"/>
    </row>
    <row r="13896">
      <c s="113" r="A13896">
        <v>241396001109</v>
      </c>
      <c t="s" s="136" r="B13896">
        <v>8396</v>
      </c>
      <c t="s" s="136" r="C13896">
        <v>377</v>
      </c>
      <c t="s" s="136" r="D13896">
        <v>377</v>
      </c>
      <c t="s" s="136" r="E13896">
        <v>5698</v>
      </c>
      <c s="150" r="F13896"/>
    </row>
    <row r="13897">
      <c s="113" r="A13897">
        <v>241396001885</v>
      </c>
      <c t="s" s="136" r="B13897">
        <v>8396</v>
      </c>
      <c t="s" s="136" r="C13897">
        <v>377</v>
      </c>
      <c t="s" s="136" r="D13897">
        <v>377</v>
      </c>
      <c t="s" s="136" r="E13897">
        <v>17100</v>
      </c>
      <c s="150" r="F13897"/>
    </row>
    <row r="13898">
      <c s="113" r="A13898">
        <v>241396000358</v>
      </c>
      <c t="s" s="136" r="B13898">
        <v>8396</v>
      </c>
      <c t="s" s="136" r="C13898">
        <v>377</v>
      </c>
      <c t="s" s="136" r="D13898">
        <v>377</v>
      </c>
      <c t="s" s="136" r="E13898">
        <v>15470</v>
      </c>
      <c s="150" r="F13898"/>
    </row>
    <row r="13899">
      <c s="113" r="A13899">
        <v>241396000714</v>
      </c>
      <c t="s" s="136" r="B13899">
        <v>8396</v>
      </c>
      <c t="s" s="136" r="C13899">
        <v>377</v>
      </c>
      <c t="s" s="136" r="D13899">
        <v>377</v>
      </c>
      <c t="s" s="136" r="E13899">
        <v>13541</v>
      </c>
      <c s="150" r="F13899"/>
    </row>
    <row r="13900">
      <c s="113" r="A13900">
        <v>241396000765</v>
      </c>
      <c t="s" s="136" r="B13900">
        <v>8396</v>
      </c>
      <c t="s" s="136" r="C13900">
        <v>377</v>
      </c>
      <c t="s" s="136" r="D13900">
        <v>377</v>
      </c>
      <c t="s" s="136" r="E13900">
        <v>17101</v>
      </c>
      <c s="150" r="F13900"/>
    </row>
    <row r="13901">
      <c s="113" r="A13901">
        <v>241396000811</v>
      </c>
      <c t="s" s="136" r="B13901">
        <v>8396</v>
      </c>
      <c t="s" s="136" r="C13901">
        <v>377</v>
      </c>
      <c t="s" s="136" r="D13901">
        <v>377</v>
      </c>
      <c t="s" s="136" r="E13901">
        <v>17102</v>
      </c>
      <c s="150" r="F13901"/>
    </row>
    <row r="13902">
      <c s="113" r="A13902">
        <v>241396000978</v>
      </c>
      <c t="s" s="136" r="B13902">
        <v>8396</v>
      </c>
      <c t="s" s="136" r="C13902">
        <v>377</v>
      </c>
      <c t="s" s="136" r="D13902">
        <v>377</v>
      </c>
      <c t="s" s="136" r="E13902">
        <v>9646</v>
      </c>
      <c s="150" r="F13902"/>
    </row>
    <row r="13903">
      <c s="113" r="A13903">
        <v>241396001354</v>
      </c>
      <c t="s" s="136" r="B13903">
        <v>8396</v>
      </c>
      <c t="s" s="136" r="C13903">
        <v>377</v>
      </c>
      <c t="s" s="136" r="D13903">
        <v>377</v>
      </c>
      <c t="s" s="136" r="E13903">
        <v>1842</v>
      </c>
      <c s="150" r="F13903"/>
    </row>
    <row r="13904">
      <c s="113" r="A13904">
        <v>241396001559</v>
      </c>
      <c t="s" s="136" r="B13904">
        <v>8396</v>
      </c>
      <c t="s" s="136" r="C13904">
        <v>377</v>
      </c>
      <c t="s" s="136" r="D13904">
        <v>377</v>
      </c>
      <c t="s" s="136" r="E13904">
        <v>16958</v>
      </c>
      <c s="150" r="F13904"/>
    </row>
    <row r="13905">
      <c s="113" r="A13905">
        <v>241396001583</v>
      </c>
      <c t="s" s="136" r="B13905">
        <v>8396</v>
      </c>
      <c t="s" s="136" r="C13905">
        <v>377</v>
      </c>
      <c t="s" s="136" r="D13905">
        <v>377</v>
      </c>
      <c t="s" s="136" r="E13905">
        <v>13422</v>
      </c>
      <c s="150" r="F13905"/>
    </row>
    <row r="13906">
      <c s="113" r="A13906">
        <v>241396002504</v>
      </c>
      <c t="s" s="136" r="B13906">
        <v>8396</v>
      </c>
      <c t="s" s="136" r="C13906">
        <v>377</v>
      </c>
      <c t="s" s="136" r="D13906">
        <v>377</v>
      </c>
      <c t="s" s="136" r="E13906">
        <v>17103</v>
      </c>
      <c s="150" r="F13906"/>
    </row>
    <row r="13907">
      <c s="113" r="A13907">
        <v>241396000030</v>
      </c>
      <c t="s" s="136" r="B13907">
        <v>8396</v>
      </c>
      <c t="s" s="136" r="C13907">
        <v>377</v>
      </c>
      <c t="s" s="136" r="D13907">
        <v>377</v>
      </c>
      <c t="s" s="136" r="E13907">
        <v>16967</v>
      </c>
      <c s="150" r="F13907"/>
    </row>
    <row r="13908">
      <c s="113" r="A13908">
        <v>241396000285</v>
      </c>
      <c t="s" s="136" r="B13908">
        <v>8396</v>
      </c>
      <c t="s" s="136" r="C13908">
        <v>377</v>
      </c>
      <c t="s" s="136" r="D13908">
        <v>377</v>
      </c>
      <c t="s" s="136" r="E13908">
        <v>10702</v>
      </c>
      <c s="150" r="F13908"/>
    </row>
    <row r="13909">
      <c s="113" r="A13909">
        <v>241396000528</v>
      </c>
      <c t="s" s="136" r="B13909">
        <v>8396</v>
      </c>
      <c t="s" s="136" r="C13909">
        <v>377</v>
      </c>
      <c t="s" s="136" r="D13909">
        <v>377</v>
      </c>
      <c t="s" s="136" r="E13909">
        <v>9581</v>
      </c>
      <c s="150" r="F13909"/>
    </row>
    <row r="13910">
      <c s="113" r="A13910">
        <v>241396000544</v>
      </c>
      <c t="s" s="136" r="B13910">
        <v>8396</v>
      </c>
      <c t="s" s="136" r="C13910">
        <v>377</v>
      </c>
      <c t="s" s="136" r="D13910">
        <v>377</v>
      </c>
      <c t="s" s="136" r="E13910">
        <v>17104</v>
      </c>
      <c s="150" r="F13910"/>
    </row>
    <row r="13911">
      <c s="113" r="A13911">
        <v>241396001249</v>
      </c>
      <c t="s" s="136" r="B13911">
        <v>8396</v>
      </c>
      <c t="s" s="136" r="C13911">
        <v>377</v>
      </c>
      <c t="s" s="136" r="D13911">
        <v>377</v>
      </c>
      <c t="s" s="136" r="E13911">
        <v>5685</v>
      </c>
      <c s="150" r="F13911"/>
    </row>
    <row r="13912">
      <c s="113" r="A13912">
        <v>241396001575</v>
      </c>
      <c t="s" s="136" r="B13912">
        <v>8396</v>
      </c>
      <c t="s" s="136" r="C13912">
        <v>377</v>
      </c>
      <c t="s" s="136" r="D13912">
        <v>377</v>
      </c>
      <c t="s" s="136" r="E13912">
        <v>11475</v>
      </c>
      <c s="150" r="F13912"/>
    </row>
    <row r="13913">
      <c s="113" r="A13913">
        <v>241396002075</v>
      </c>
      <c t="s" s="136" r="B13913">
        <v>8396</v>
      </c>
      <c t="s" s="136" r="C13913">
        <v>377</v>
      </c>
      <c t="s" s="136" r="D13913">
        <v>377</v>
      </c>
      <c t="s" s="136" r="E13913">
        <v>17105</v>
      </c>
      <c s="150" r="F13913"/>
    </row>
    <row r="13914">
      <c s="113" r="A13914">
        <v>841396000005</v>
      </c>
      <c t="s" s="136" r="B13914">
        <v>8396</v>
      </c>
      <c t="s" s="136" r="C13914">
        <v>377</v>
      </c>
      <c t="s" s="136" r="D13914">
        <v>377</v>
      </c>
      <c t="s" s="136" r="E13914">
        <v>17106</v>
      </c>
      <c s="150" r="F13914"/>
    </row>
    <row r="13915">
      <c s="50" r="A13915">
        <v>241396002059</v>
      </c>
      <c t="s" s="103" r="B13915">
        <v>8399</v>
      </c>
      <c t="s" s="103" r="C13915">
        <v>4899</v>
      </c>
      <c t="s" s="103" r="D13915">
        <v>377</v>
      </c>
      <c t="s" s="103" r="E13915">
        <v>17107</v>
      </c>
      <c s="150" r="F13915"/>
    </row>
    <row r="13916">
      <c s="113" r="A13916">
        <v>241483000011</v>
      </c>
      <c t="s" s="136" r="B13916">
        <v>17108</v>
      </c>
      <c t="s" s="136" r="C13916">
        <v>377</v>
      </c>
      <c t="s" s="136" r="D13916">
        <v>377</v>
      </c>
      <c t="s" s="136" r="E13916">
        <v>7441</v>
      </c>
      <c s="150" r="F13916"/>
    </row>
    <row r="13917">
      <c s="113" r="A13917">
        <v>241483000119</v>
      </c>
      <c t="s" s="136" r="B13917">
        <v>17108</v>
      </c>
      <c t="s" s="136" r="C13917">
        <v>377</v>
      </c>
      <c t="s" s="136" r="D13917">
        <v>377</v>
      </c>
      <c t="s" s="136" r="E13917">
        <v>8456</v>
      </c>
      <c s="150" r="F13917"/>
    </row>
    <row r="13918">
      <c s="113" r="A13918">
        <v>241483000208</v>
      </c>
      <c t="s" s="136" r="B13918">
        <v>17108</v>
      </c>
      <c t="s" s="136" r="C13918">
        <v>377</v>
      </c>
      <c t="s" s="136" r="D13918">
        <v>377</v>
      </c>
      <c t="s" s="136" r="E13918">
        <v>17109</v>
      </c>
      <c s="150" r="F13918"/>
    </row>
    <row r="13919">
      <c s="113" r="A13919">
        <v>241483000241</v>
      </c>
      <c t="s" s="136" r="B13919">
        <v>17108</v>
      </c>
      <c t="s" s="136" r="C13919">
        <v>377</v>
      </c>
      <c t="s" s="136" r="D13919">
        <v>377</v>
      </c>
      <c t="s" s="136" r="E13919">
        <v>17110</v>
      </c>
      <c s="150" r="F13919"/>
    </row>
    <row r="13920">
      <c s="113" r="A13920">
        <v>241483000275</v>
      </c>
      <c t="s" s="136" r="B13920">
        <v>17108</v>
      </c>
      <c t="s" s="136" r="C13920">
        <v>377</v>
      </c>
      <c t="s" s="136" r="D13920">
        <v>377</v>
      </c>
      <c t="s" s="136" r="E13920">
        <v>2524</v>
      </c>
      <c s="150" r="F13920"/>
    </row>
    <row r="13921">
      <c s="113" r="A13921">
        <v>241483000071</v>
      </c>
      <c t="s" s="136" r="B13921">
        <v>17108</v>
      </c>
      <c t="s" s="136" r="C13921">
        <v>377</v>
      </c>
      <c t="s" s="136" r="D13921">
        <v>377</v>
      </c>
      <c t="s" s="136" r="E13921">
        <v>15654</v>
      </c>
      <c s="150" r="F13921"/>
    </row>
    <row r="13922">
      <c s="113" r="A13922">
        <v>241483000135</v>
      </c>
      <c t="s" s="136" r="B13922">
        <v>17108</v>
      </c>
      <c t="s" s="136" r="C13922">
        <v>377</v>
      </c>
      <c t="s" s="136" r="D13922">
        <v>377</v>
      </c>
      <c t="s" s="136" r="E13922">
        <v>12142</v>
      </c>
      <c s="150" r="F13922"/>
    </row>
    <row r="13923">
      <c s="113" r="A13923">
        <v>241483000186</v>
      </c>
      <c t="s" s="136" r="B13923">
        <v>17108</v>
      </c>
      <c t="s" s="136" r="C13923">
        <v>377</v>
      </c>
      <c t="s" s="136" r="D13923">
        <v>377</v>
      </c>
      <c t="s" s="136" r="E13923">
        <v>3839</v>
      </c>
      <c s="150" r="F13923"/>
    </row>
    <row r="13924">
      <c s="113" r="A13924">
        <v>241483000232</v>
      </c>
      <c t="s" s="136" r="B13924">
        <v>17108</v>
      </c>
      <c t="s" s="136" r="C13924">
        <v>377</v>
      </c>
      <c t="s" s="136" r="D13924">
        <v>377</v>
      </c>
      <c t="s" s="136" r="E13924">
        <v>17111</v>
      </c>
      <c s="150" r="F13924"/>
    </row>
    <row r="13925">
      <c s="113" r="A13925">
        <v>241483000267</v>
      </c>
      <c t="s" s="136" r="B13925">
        <v>17108</v>
      </c>
      <c t="s" s="136" r="C13925">
        <v>377</v>
      </c>
      <c t="s" s="136" r="D13925">
        <v>377</v>
      </c>
      <c t="s" s="136" r="E13925">
        <v>5584</v>
      </c>
      <c s="150" r="F13925"/>
    </row>
    <row r="13926">
      <c s="113" r="A13926">
        <v>241483000313</v>
      </c>
      <c t="s" s="136" r="B13926">
        <v>17108</v>
      </c>
      <c t="s" s="136" r="C13926">
        <v>377</v>
      </c>
      <c t="s" s="136" r="D13926">
        <v>377</v>
      </c>
      <c t="s" s="136" r="E13926">
        <v>3840</v>
      </c>
      <c s="150" r="F13926"/>
    </row>
    <row r="13927">
      <c s="113" r="A13927">
        <v>241483000305</v>
      </c>
      <c t="s" s="136" r="B13927">
        <v>17108</v>
      </c>
      <c t="s" s="136" r="C13927">
        <v>377</v>
      </c>
      <c t="s" s="136" r="D13927">
        <v>377</v>
      </c>
      <c t="s" s="136" r="E13927">
        <v>17112</v>
      </c>
      <c s="150" r="F13927"/>
    </row>
    <row r="13928">
      <c s="113" r="A13928">
        <v>241503000013</v>
      </c>
      <c t="s" s="136" r="B13928">
        <v>17113</v>
      </c>
      <c t="s" s="136" r="C13928">
        <v>377</v>
      </c>
      <c t="s" s="136" r="D13928">
        <v>377</v>
      </c>
      <c t="s" s="136" r="E13928">
        <v>10811</v>
      </c>
      <c s="150" r="F13928"/>
    </row>
    <row r="13929">
      <c s="113" r="A13929">
        <v>241503000072</v>
      </c>
      <c t="s" s="136" r="B13929">
        <v>17113</v>
      </c>
      <c t="s" s="136" r="C13929">
        <v>377</v>
      </c>
      <c t="s" s="136" r="D13929">
        <v>377</v>
      </c>
      <c t="s" s="136" r="E13929">
        <v>5179</v>
      </c>
      <c s="150" r="F13929"/>
    </row>
    <row r="13930">
      <c s="113" r="A13930">
        <v>241503000102</v>
      </c>
      <c t="s" s="136" r="B13930">
        <v>17113</v>
      </c>
      <c t="s" s="136" r="C13930">
        <v>377</v>
      </c>
      <c t="s" s="136" r="D13930">
        <v>377</v>
      </c>
      <c t="s" s="136" r="E13930">
        <v>5285</v>
      </c>
      <c s="150" r="F13930"/>
    </row>
    <row r="13931">
      <c s="113" r="A13931">
        <v>241503000170</v>
      </c>
      <c t="s" s="136" r="B13931">
        <v>17113</v>
      </c>
      <c t="s" s="136" r="C13931">
        <v>377</v>
      </c>
      <c t="s" s="136" r="D13931">
        <v>377</v>
      </c>
      <c t="s" s="136" r="E13931">
        <v>11409</v>
      </c>
      <c s="150" r="F13931"/>
    </row>
    <row r="13932">
      <c s="113" r="A13932">
        <v>241503000218</v>
      </c>
      <c t="s" s="136" r="B13932">
        <v>17113</v>
      </c>
      <c t="s" s="136" r="C13932">
        <v>377</v>
      </c>
      <c t="s" s="136" r="D13932">
        <v>377</v>
      </c>
      <c t="s" s="136" r="E13932">
        <v>16877</v>
      </c>
      <c s="150" r="F13932"/>
    </row>
    <row r="13933">
      <c s="113" r="A13933">
        <v>241503000234</v>
      </c>
      <c t="s" s="136" r="B13933">
        <v>17113</v>
      </c>
      <c t="s" s="136" r="C13933">
        <v>377</v>
      </c>
      <c t="s" s="136" r="D13933">
        <v>377</v>
      </c>
      <c t="s" s="136" r="E13933">
        <v>17114</v>
      </c>
      <c s="150" r="F13933"/>
    </row>
    <row r="13934">
      <c s="113" r="A13934">
        <v>241503000447</v>
      </c>
      <c t="s" s="136" r="B13934">
        <v>17113</v>
      </c>
      <c t="s" s="136" r="C13934">
        <v>377</v>
      </c>
      <c t="s" s="136" r="D13934">
        <v>377</v>
      </c>
      <c t="s" s="136" r="E13934">
        <v>2524</v>
      </c>
      <c s="150" r="F13934"/>
    </row>
    <row r="13935">
      <c s="113" r="A13935">
        <v>241503000463</v>
      </c>
      <c t="s" s="136" r="B13935">
        <v>17113</v>
      </c>
      <c t="s" s="136" r="C13935">
        <v>377</v>
      </c>
      <c t="s" s="136" r="D13935">
        <v>377</v>
      </c>
      <c t="s" s="136" r="E13935">
        <v>6326</v>
      </c>
      <c s="150" r="F13935"/>
    </row>
    <row r="13936">
      <c s="113" r="A13936">
        <v>241503000480</v>
      </c>
      <c t="s" s="136" r="B13936">
        <v>17113</v>
      </c>
      <c t="s" s="136" r="C13936">
        <v>377</v>
      </c>
      <c t="s" s="136" r="D13936">
        <v>377</v>
      </c>
      <c t="s" s="136" r="E13936">
        <v>17115</v>
      </c>
      <c s="150" r="F13936"/>
    </row>
    <row r="13937">
      <c s="113" r="A13937">
        <v>241503000129</v>
      </c>
      <c t="s" s="136" r="B13937">
        <v>17113</v>
      </c>
      <c t="s" s="136" r="C13937">
        <v>377</v>
      </c>
      <c t="s" s="136" r="D13937">
        <v>377</v>
      </c>
      <c t="s" s="136" r="E13937">
        <v>6463</v>
      </c>
      <c s="150" r="F13937"/>
    </row>
    <row r="13938">
      <c s="113" r="A13938">
        <v>241503000161</v>
      </c>
      <c t="s" s="136" r="B13938">
        <v>17113</v>
      </c>
      <c t="s" s="136" r="C13938">
        <v>377</v>
      </c>
      <c t="s" s="136" r="D13938">
        <v>377</v>
      </c>
      <c t="s" s="136" r="E13938">
        <v>6990</v>
      </c>
      <c s="150" r="F13938"/>
    </row>
    <row r="13939">
      <c s="113" r="A13939">
        <v>241503000331</v>
      </c>
      <c t="s" s="136" r="B13939">
        <v>17113</v>
      </c>
      <c t="s" s="136" r="C13939">
        <v>377</v>
      </c>
      <c t="s" s="136" r="D13939">
        <v>377</v>
      </c>
      <c t="s" s="136" r="E13939">
        <v>5714</v>
      </c>
      <c s="150" r="F13939"/>
    </row>
    <row r="13940">
      <c s="113" r="A13940">
        <v>241503000358</v>
      </c>
      <c t="s" s="136" r="B13940">
        <v>17113</v>
      </c>
      <c t="s" s="136" r="C13940">
        <v>377</v>
      </c>
      <c t="s" s="136" r="D13940">
        <v>377</v>
      </c>
      <c t="s" s="136" r="E13940">
        <v>963</v>
      </c>
      <c s="150" r="F13940"/>
    </row>
    <row r="13941">
      <c s="113" r="A13941">
        <v>241503000374</v>
      </c>
      <c t="s" s="136" r="B13941">
        <v>17113</v>
      </c>
      <c t="s" s="136" r="C13941">
        <v>377</v>
      </c>
      <c t="s" s="136" r="D13941">
        <v>377</v>
      </c>
      <c t="s" s="136" r="E13941">
        <v>5584</v>
      </c>
      <c s="150" r="F13941"/>
    </row>
    <row r="13942">
      <c s="113" r="A13942">
        <v>241503000382</v>
      </c>
      <c t="s" s="136" r="B13942">
        <v>17113</v>
      </c>
      <c t="s" s="136" r="C13942">
        <v>377</v>
      </c>
      <c t="s" s="136" r="D13942">
        <v>377</v>
      </c>
      <c t="s" s="136" r="E13942">
        <v>17116</v>
      </c>
      <c s="150" r="F13942"/>
    </row>
    <row r="13943">
      <c s="113" r="A13943">
        <v>241503000391</v>
      </c>
      <c t="s" s="136" r="B13943">
        <v>17113</v>
      </c>
      <c t="s" s="136" r="C13943">
        <v>377</v>
      </c>
      <c t="s" s="136" r="D13943">
        <v>377</v>
      </c>
      <c t="s" s="136" r="E13943">
        <v>5603</v>
      </c>
      <c s="150" r="F13943"/>
    </row>
    <row r="13944">
      <c s="113" r="A13944">
        <v>241503000439</v>
      </c>
      <c t="s" s="136" r="B13944">
        <v>17113</v>
      </c>
      <c t="s" s="136" r="C13944">
        <v>377</v>
      </c>
      <c t="s" s="136" r="D13944">
        <v>377</v>
      </c>
      <c t="s" s="136" r="E13944">
        <v>17117</v>
      </c>
      <c s="150" r="F13944"/>
    </row>
    <row r="13945">
      <c s="113" r="A13945">
        <v>241524000064</v>
      </c>
      <c t="s" s="136" r="B13945">
        <v>8407</v>
      </c>
      <c t="s" s="136" r="C13945">
        <v>377</v>
      </c>
      <c t="s" s="136" r="D13945">
        <v>377</v>
      </c>
      <c t="s" s="136" r="E13945">
        <v>10753</v>
      </c>
      <c s="150" r="F13945"/>
    </row>
    <row r="13946">
      <c s="113" r="A13946">
        <v>241524000137</v>
      </c>
      <c t="s" s="136" r="B13946">
        <v>8407</v>
      </c>
      <c t="s" s="136" r="C13946">
        <v>377</v>
      </c>
      <c t="s" s="136" r="D13946">
        <v>377</v>
      </c>
      <c t="s" s="136" r="E13946">
        <v>10590</v>
      </c>
      <c s="150" r="F13946"/>
    </row>
    <row r="13947">
      <c s="113" r="A13947">
        <v>241524000153</v>
      </c>
      <c t="s" s="136" r="B13947">
        <v>8407</v>
      </c>
      <c t="s" s="136" r="C13947">
        <v>377</v>
      </c>
      <c t="s" s="136" r="D13947">
        <v>377</v>
      </c>
      <c t="s" s="136" r="E13947">
        <v>17118</v>
      </c>
      <c s="150" r="F13947"/>
    </row>
    <row r="13948">
      <c s="113" r="A13948">
        <v>241524000200</v>
      </c>
      <c t="s" s="136" r="B13948">
        <v>8407</v>
      </c>
      <c t="s" s="136" r="C13948">
        <v>377</v>
      </c>
      <c t="s" s="136" r="D13948">
        <v>377</v>
      </c>
      <c t="s" s="136" r="E13948">
        <v>5653</v>
      </c>
      <c s="150" r="F13948"/>
    </row>
    <row r="13949">
      <c s="113" r="A13949">
        <v>241524000234</v>
      </c>
      <c t="s" s="136" r="B13949">
        <v>8407</v>
      </c>
      <c t="s" s="136" r="C13949">
        <v>377</v>
      </c>
      <c t="s" s="136" r="D13949">
        <v>377</v>
      </c>
      <c t="s" s="136" r="E13949">
        <v>10248</v>
      </c>
      <c s="150" r="F13949"/>
    </row>
    <row r="13950">
      <c s="113" r="A13950">
        <v>241524000374</v>
      </c>
      <c t="s" s="136" r="B13950">
        <v>8407</v>
      </c>
      <c t="s" s="136" r="C13950">
        <v>377</v>
      </c>
      <c t="s" s="136" r="D13950">
        <v>377</v>
      </c>
      <c t="s" s="136" r="E13950">
        <v>5180</v>
      </c>
      <c s="150" r="F13950"/>
    </row>
    <row r="13951">
      <c s="113" r="A13951">
        <v>241524000400</v>
      </c>
      <c t="s" s="136" r="B13951">
        <v>8407</v>
      </c>
      <c t="s" s="136" r="C13951">
        <v>377</v>
      </c>
      <c t="s" s="136" r="D13951">
        <v>377</v>
      </c>
      <c t="s" s="136" r="E13951">
        <v>17119</v>
      </c>
      <c s="150" r="F13951"/>
    </row>
    <row r="13952">
      <c s="113" r="A13952">
        <v>241524000463</v>
      </c>
      <c t="s" s="136" r="B13952">
        <v>8407</v>
      </c>
      <c t="s" s="136" r="C13952">
        <v>377</v>
      </c>
      <c t="s" s="136" r="D13952">
        <v>377</v>
      </c>
      <c t="s" s="136" r="E13952">
        <v>17120</v>
      </c>
      <c s="150" r="F13952"/>
    </row>
    <row r="13953">
      <c s="113" r="A13953">
        <v>241524000129</v>
      </c>
      <c t="s" s="136" r="B13953">
        <v>8407</v>
      </c>
      <c t="s" s="136" r="C13953">
        <v>377</v>
      </c>
      <c t="s" s="136" r="D13953">
        <v>377</v>
      </c>
      <c t="s" s="136" r="E13953">
        <v>16968</v>
      </c>
      <c s="150" r="F13953"/>
    </row>
    <row r="13954">
      <c s="113" r="A13954">
        <v>241524000188</v>
      </c>
      <c t="s" s="136" r="B13954">
        <v>8407</v>
      </c>
      <c t="s" s="136" r="C13954">
        <v>377</v>
      </c>
      <c t="s" s="136" r="D13954">
        <v>377</v>
      </c>
      <c t="s" s="136" r="E13954">
        <v>9581</v>
      </c>
      <c s="150" r="F13954"/>
    </row>
    <row r="13955">
      <c s="113" r="A13955">
        <v>241524000269</v>
      </c>
      <c t="s" s="136" r="B13955">
        <v>8407</v>
      </c>
      <c t="s" s="136" r="C13955">
        <v>377</v>
      </c>
      <c t="s" s="136" r="D13955">
        <v>377</v>
      </c>
      <c t="s" s="136" r="E13955">
        <v>8495</v>
      </c>
      <c s="150" r="F13955"/>
    </row>
    <row r="13956">
      <c s="113" r="A13956">
        <v>241524000358</v>
      </c>
      <c t="s" s="136" r="B13956">
        <v>8407</v>
      </c>
      <c t="s" s="136" r="C13956">
        <v>377</v>
      </c>
      <c t="s" s="136" r="D13956">
        <v>377</v>
      </c>
      <c t="s" s="136" r="E13956">
        <v>7558</v>
      </c>
      <c s="150" r="F13956"/>
    </row>
    <row r="13957">
      <c s="113" r="A13957">
        <v>241524000421</v>
      </c>
      <c t="s" s="136" r="B13957">
        <v>8407</v>
      </c>
      <c t="s" s="136" r="C13957">
        <v>377</v>
      </c>
      <c t="s" s="136" r="D13957">
        <v>377</v>
      </c>
      <c t="s" s="136" r="E13957">
        <v>13358</v>
      </c>
      <c s="150" r="F13957"/>
    </row>
    <row r="13958">
      <c s="113" r="A13958">
        <v>241524000633</v>
      </c>
      <c t="s" s="136" r="B13958">
        <v>8407</v>
      </c>
      <c t="s" s="136" r="C13958">
        <v>377</v>
      </c>
      <c t="s" s="136" r="D13958">
        <v>377</v>
      </c>
      <c t="s" s="136" r="E13958">
        <v>17121</v>
      </c>
      <c s="150" r="F13958"/>
    </row>
    <row r="13959">
      <c s="113" r="A13959">
        <v>241524000056</v>
      </c>
      <c t="s" s="136" r="B13959">
        <v>8407</v>
      </c>
      <c t="s" s="136" r="C13959">
        <v>377</v>
      </c>
      <c t="s" s="136" r="D13959">
        <v>377</v>
      </c>
      <c t="s" s="136" r="E13959">
        <v>10774</v>
      </c>
      <c s="150" r="F13959"/>
    </row>
    <row r="13960">
      <c s="113" r="A13960">
        <v>241524000382</v>
      </c>
      <c t="s" s="136" r="B13960">
        <v>8407</v>
      </c>
      <c t="s" s="136" r="C13960">
        <v>377</v>
      </c>
      <c t="s" s="136" r="D13960">
        <v>377</v>
      </c>
      <c t="s" s="136" r="E13960">
        <v>17122</v>
      </c>
      <c s="150" r="F13960"/>
    </row>
    <row r="13961">
      <c s="113" r="A13961">
        <v>241524000544</v>
      </c>
      <c t="s" s="136" r="B13961">
        <v>8407</v>
      </c>
      <c t="s" s="136" r="C13961">
        <v>377</v>
      </c>
      <c t="s" s="136" r="D13961">
        <v>377</v>
      </c>
      <c t="s" s="136" r="E13961">
        <v>9548</v>
      </c>
      <c s="150" r="F13961"/>
    </row>
    <row r="13962">
      <c s="113" r="A13962">
        <v>241524000951</v>
      </c>
      <c t="s" s="136" r="B13962">
        <v>8407</v>
      </c>
      <c t="s" s="136" r="C13962">
        <v>377</v>
      </c>
      <c t="s" s="136" r="D13962">
        <v>377</v>
      </c>
      <c t="s" s="136" r="E13962">
        <v>5347</v>
      </c>
      <c s="150" r="F13962"/>
    </row>
    <row r="13963">
      <c s="113" r="A13963">
        <v>241530000106</v>
      </c>
      <c t="s" s="136" r="B13963">
        <v>6290</v>
      </c>
      <c t="s" s="136" r="C13963">
        <v>377</v>
      </c>
      <c t="s" s="136" r="D13963">
        <v>377</v>
      </c>
      <c t="s" s="136" r="E13963">
        <v>17123</v>
      </c>
      <c s="150" r="F13963"/>
    </row>
    <row r="13964">
      <c s="113" r="A13964">
        <v>241530000165</v>
      </c>
      <c t="s" s="136" r="B13964">
        <v>6290</v>
      </c>
      <c t="s" s="136" r="C13964">
        <v>377</v>
      </c>
      <c t="s" s="136" r="D13964">
        <v>377</v>
      </c>
      <c t="s" s="136" r="E13964">
        <v>17124</v>
      </c>
      <c s="150" r="F13964"/>
    </row>
    <row r="13965">
      <c s="113" r="A13965">
        <v>241530000211</v>
      </c>
      <c t="s" s="136" r="B13965">
        <v>6290</v>
      </c>
      <c t="s" s="136" r="C13965">
        <v>377</v>
      </c>
      <c t="s" s="136" r="D13965">
        <v>377</v>
      </c>
      <c t="s" s="136" r="E13965">
        <v>17125</v>
      </c>
      <c s="150" r="F13965"/>
    </row>
    <row r="13966">
      <c s="113" r="A13966">
        <v>241530000254</v>
      </c>
      <c t="s" s="136" r="B13966">
        <v>6290</v>
      </c>
      <c t="s" s="136" r="C13966">
        <v>377</v>
      </c>
      <c t="s" s="136" r="D13966">
        <v>377</v>
      </c>
      <c t="s" s="136" r="E13966">
        <v>9655</v>
      </c>
      <c s="150" r="F13966"/>
    </row>
    <row r="13967">
      <c s="113" r="A13967">
        <v>241530000289</v>
      </c>
      <c t="s" s="136" r="B13967">
        <v>6290</v>
      </c>
      <c t="s" s="136" r="C13967">
        <v>377</v>
      </c>
      <c t="s" s="136" r="D13967">
        <v>377</v>
      </c>
      <c t="s" s="136" r="E13967">
        <v>17126</v>
      </c>
      <c s="150" r="F13967"/>
    </row>
    <row r="13968">
      <c s="113" r="A13968">
        <v>241530000360</v>
      </c>
      <c t="s" s="136" r="B13968">
        <v>6290</v>
      </c>
      <c t="s" s="136" r="C13968">
        <v>377</v>
      </c>
      <c t="s" s="136" r="D13968">
        <v>377</v>
      </c>
      <c t="s" s="136" r="E13968">
        <v>6463</v>
      </c>
      <c s="150" r="F13968"/>
    </row>
    <row r="13969">
      <c s="113" r="A13969">
        <v>241530000416</v>
      </c>
      <c t="s" s="136" r="B13969">
        <v>6290</v>
      </c>
      <c t="s" s="136" r="C13969">
        <v>377</v>
      </c>
      <c t="s" s="136" r="D13969">
        <v>377</v>
      </c>
      <c t="s" s="136" r="E13969">
        <v>17127</v>
      </c>
      <c s="150" r="F13969"/>
    </row>
    <row r="13970">
      <c s="113" r="A13970">
        <v>441530000431</v>
      </c>
      <c t="s" s="136" r="B13970">
        <v>6290</v>
      </c>
      <c t="s" s="136" r="C13970">
        <v>377</v>
      </c>
      <c t="s" s="136" r="D13970">
        <v>377</v>
      </c>
      <c t="s" s="136" r="E13970">
        <v>8495</v>
      </c>
      <c s="150" r="F13970"/>
    </row>
    <row r="13971">
      <c s="113" r="A13971">
        <v>241530000041</v>
      </c>
      <c t="s" s="136" r="B13971">
        <v>6290</v>
      </c>
      <c t="s" s="136" r="C13971">
        <v>377</v>
      </c>
      <c t="s" s="136" r="D13971">
        <v>377</v>
      </c>
      <c t="s" s="136" r="E13971">
        <v>17128</v>
      </c>
      <c s="150" r="F13971"/>
    </row>
    <row r="13972">
      <c s="113" r="A13972">
        <v>241530000050</v>
      </c>
      <c t="s" s="136" r="B13972">
        <v>6290</v>
      </c>
      <c t="s" s="136" r="C13972">
        <v>377</v>
      </c>
      <c t="s" s="136" r="D13972">
        <v>377</v>
      </c>
      <c t="s" s="136" r="E13972">
        <v>8417</v>
      </c>
      <c s="150" r="F13972"/>
    </row>
    <row r="13973">
      <c s="113" r="A13973">
        <v>241530000181</v>
      </c>
      <c t="s" s="136" r="B13973">
        <v>6290</v>
      </c>
      <c t="s" s="136" r="C13973">
        <v>377</v>
      </c>
      <c t="s" s="136" r="D13973">
        <v>377</v>
      </c>
      <c t="s" s="136" r="E13973">
        <v>17129</v>
      </c>
      <c s="150" r="F13973"/>
    </row>
    <row r="13974">
      <c s="113" r="A13974">
        <v>241530000238</v>
      </c>
      <c t="s" s="136" r="B13974">
        <v>6290</v>
      </c>
      <c t="s" s="136" r="C13974">
        <v>377</v>
      </c>
      <c t="s" s="136" r="D13974">
        <v>377</v>
      </c>
      <c t="s" s="136" r="E13974">
        <v>17130</v>
      </c>
      <c s="150" r="F13974"/>
    </row>
    <row r="13975">
      <c s="113" r="A13975">
        <v>241530000246</v>
      </c>
      <c t="s" s="136" r="B13975">
        <v>6290</v>
      </c>
      <c t="s" s="136" r="C13975">
        <v>377</v>
      </c>
      <c t="s" s="136" r="D13975">
        <v>377</v>
      </c>
      <c t="s" s="136" r="E13975">
        <v>17131</v>
      </c>
      <c s="150" r="F13975"/>
    </row>
    <row r="13976">
      <c s="113" r="A13976">
        <v>241530000131</v>
      </c>
      <c t="s" s="136" r="B13976">
        <v>6290</v>
      </c>
      <c t="s" s="136" r="C13976">
        <v>377</v>
      </c>
      <c t="s" s="136" r="D13976">
        <v>377</v>
      </c>
      <c t="s" s="136" r="E13976">
        <v>5575</v>
      </c>
      <c s="150" r="F13976"/>
    </row>
    <row r="13977">
      <c s="113" r="A13977">
        <v>241530000149</v>
      </c>
      <c t="s" s="136" r="B13977">
        <v>6290</v>
      </c>
      <c t="s" s="136" r="C13977">
        <v>377</v>
      </c>
      <c t="s" s="136" r="D13977">
        <v>377</v>
      </c>
      <c t="s" s="136" r="E13977">
        <v>17132</v>
      </c>
      <c s="150" r="F13977"/>
    </row>
    <row r="13978">
      <c s="113" r="A13978">
        <v>241530000190</v>
      </c>
      <c t="s" s="136" r="B13978">
        <v>6290</v>
      </c>
      <c t="s" s="136" r="C13978">
        <v>377</v>
      </c>
      <c t="s" s="136" r="D13978">
        <v>377</v>
      </c>
      <c t="s" s="136" r="E13978">
        <v>14758</v>
      </c>
      <c s="150" r="F13978"/>
    </row>
    <row r="13979">
      <c s="113" r="A13979">
        <v>241530000271</v>
      </c>
      <c t="s" s="136" r="B13979">
        <v>6290</v>
      </c>
      <c t="s" s="136" r="C13979">
        <v>377</v>
      </c>
      <c t="s" s="136" r="D13979">
        <v>377</v>
      </c>
      <c t="s" s="136" r="E13979">
        <v>5590</v>
      </c>
      <c s="150" r="F13979"/>
    </row>
    <row r="13980">
      <c s="113" r="A13980">
        <v>241530000343</v>
      </c>
      <c t="s" s="136" r="B13980">
        <v>6290</v>
      </c>
      <c t="s" s="136" r="C13980">
        <v>377</v>
      </c>
      <c t="s" s="136" r="D13980">
        <v>377</v>
      </c>
      <c t="s" s="136" r="E13980">
        <v>16895</v>
      </c>
      <c s="150" r="F13980"/>
    </row>
    <row r="13981">
      <c s="113" r="A13981">
        <v>241530000084</v>
      </c>
      <c t="s" s="136" r="B13981">
        <v>6290</v>
      </c>
      <c t="s" s="136" r="C13981">
        <v>377</v>
      </c>
      <c t="s" s="136" r="D13981">
        <v>377</v>
      </c>
      <c t="s" s="136" r="E13981">
        <v>17133</v>
      </c>
      <c s="150" r="F13981"/>
    </row>
    <row r="13982">
      <c s="113" r="A13982">
        <v>241530000301</v>
      </c>
      <c t="s" s="136" r="B13982">
        <v>6290</v>
      </c>
      <c t="s" s="136" r="C13982">
        <v>377</v>
      </c>
      <c t="s" s="136" r="D13982">
        <v>377</v>
      </c>
      <c t="s" s="136" r="E13982">
        <v>10774</v>
      </c>
      <c s="150" r="F13982"/>
    </row>
    <row r="13983">
      <c s="113" r="A13983">
        <v>241530000394</v>
      </c>
      <c t="s" s="136" r="B13983">
        <v>6290</v>
      </c>
      <c t="s" s="136" r="C13983">
        <v>377</v>
      </c>
      <c t="s" s="136" r="D13983">
        <v>377</v>
      </c>
      <c t="s" s="136" r="E13983">
        <v>5642</v>
      </c>
      <c s="150" r="F13983"/>
    </row>
    <row r="13984">
      <c s="113" r="A13984">
        <v>241530000408</v>
      </c>
      <c t="s" s="136" r="B13984">
        <v>6290</v>
      </c>
      <c t="s" s="136" r="C13984">
        <v>377</v>
      </c>
      <c t="s" s="136" r="D13984">
        <v>377</v>
      </c>
      <c t="s" s="136" r="E13984">
        <v>17134</v>
      </c>
      <c s="150" r="F13984"/>
    </row>
    <row r="13985">
      <c s="113" r="A13985">
        <v>241548000049</v>
      </c>
      <c t="s" s="136" r="B13985">
        <v>8427</v>
      </c>
      <c t="s" s="136" r="C13985">
        <v>377</v>
      </c>
      <c t="s" s="136" r="D13985">
        <v>377</v>
      </c>
      <c t="s" s="136" r="E13985">
        <v>17135</v>
      </c>
      <c s="150" r="F13985"/>
    </row>
    <row r="13986">
      <c s="113" r="A13986">
        <v>241548000057</v>
      </c>
      <c t="s" s="136" r="B13986">
        <v>8427</v>
      </c>
      <c t="s" s="136" r="C13986">
        <v>377</v>
      </c>
      <c t="s" s="136" r="D13986">
        <v>377</v>
      </c>
      <c t="s" s="136" r="E13986">
        <v>17136</v>
      </c>
      <c s="150" r="F13986"/>
    </row>
    <row r="13987">
      <c s="113" r="A13987">
        <v>241548000081</v>
      </c>
      <c t="s" s="136" r="B13987">
        <v>8427</v>
      </c>
      <c t="s" s="136" r="C13987">
        <v>377</v>
      </c>
      <c t="s" s="136" r="D13987">
        <v>377</v>
      </c>
      <c t="s" s="136" r="E13987">
        <v>8328</v>
      </c>
      <c s="150" r="F13987"/>
    </row>
    <row r="13988">
      <c s="113" r="A13988">
        <v>241548000189</v>
      </c>
      <c t="s" s="136" r="B13988">
        <v>8427</v>
      </c>
      <c t="s" s="136" r="C13988">
        <v>377</v>
      </c>
      <c t="s" s="136" r="D13988">
        <v>377</v>
      </c>
      <c t="s" s="136" r="E13988">
        <v>17137</v>
      </c>
      <c s="150" r="F13988"/>
    </row>
    <row r="13989">
      <c s="113" r="A13989">
        <v>241548000235</v>
      </c>
      <c t="s" s="136" r="B13989">
        <v>8427</v>
      </c>
      <c t="s" s="136" r="C13989">
        <v>377</v>
      </c>
      <c t="s" s="136" r="D13989">
        <v>377</v>
      </c>
      <c t="s" s="136" r="E13989">
        <v>17007</v>
      </c>
      <c s="150" r="F13989"/>
    </row>
    <row r="13990">
      <c s="113" r="A13990">
        <v>241548000324</v>
      </c>
      <c t="s" s="136" r="B13990">
        <v>8427</v>
      </c>
      <c t="s" s="136" r="C13990">
        <v>377</v>
      </c>
      <c t="s" s="136" r="D13990">
        <v>377</v>
      </c>
      <c t="s" s="136" r="E13990">
        <v>17138</v>
      </c>
      <c s="150" r="F13990"/>
    </row>
    <row r="13991">
      <c s="113" r="A13991">
        <v>241548000375</v>
      </c>
      <c t="s" s="136" r="B13991">
        <v>8427</v>
      </c>
      <c t="s" s="136" r="C13991">
        <v>377</v>
      </c>
      <c t="s" s="136" r="D13991">
        <v>377</v>
      </c>
      <c t="s" s="136" r="E13991">
        <v>12428</v>
      </c>
      <c s="150" r="F13991"/>
    </row>
    <row r="13992">
      <c s="113" r="A13992">
        <v>241548000502</v>
      </c>
      <c t="s" s="136" r="B13992">
        <v>8427</v>
      </c>
      <c t="s" s="136" r="C13992">
        <v>377</v>
      </c>
      <c t="s" s="136" r="D13992">
        <v>377</v>
      </c>
      <c t="s" s="136" r="E13992">
        <v>17139</v>
      </c>
      <c s="150" r="F13992"/>
    </row>
    <row r="13993">
      <c s="113" r="A13993">
        <v>241548000065</v>
      </c>
      <c t="s" s="136" r="B13993">
        <v>8427</v>
      </c>
      <c t="s" s="136" r="C13993">
        <v>377</v>
      </c>
      <c t="s" s="136" r="D13993">
        <v>377</v>
      </c>
      <c t="s" s="136" r="E13993">
        <v>5714</v>
      </c>
      <c s="150" r="F13993"/>
    </row>
    <row r="13994">
      <c s="113" r="A13994">
        <v>241548000090</v>
      </c>
      <c t="s" s="136" r="B13994">
        <v>8427</v>
      </c>
      <c t="s" s="136" r="C13994">
        <v>377</v>
      </c>
      <c t="s" s="136" r="D13994">
        <v>377</v>
      </c>
      <c t="s" s="136" r="E13994">
        <v>5516</v>
      </c>
      <c s="150" r="F13994"/>
    </row>
    <row r="13995">
      <c s="113" r="A13995">
        <v>241548000111</v>
      </c>
      <c t="s" s="136" r="B13995">
        <v>8427</v>
      </c>
      <c t="s" s="136" r="C13995">
        <v>377</v>
      </c>
      <c t="s" s="136" r="D13995">
        <v>377</v>
      </c>
      <c t="s" s="136" r="E13995">
        <v>17065</v>
      </c>
      <c s="150" r="F13995"/>
    </row>
    <row r="13996">
      <c s="113" r="A13996">
        <v>241548000227</v>
      </c>
      <c t="s" s="136" r="B13996">
        <v>8427</v>
      </c>
      <c t="s" s="136" r="C13996">
        <v>377</v>
      </c>
      <c t="s" s="136" r="D13996">
        <v>377</v>
      </c>
      <c t="s" s="136" r="E13996">
        <v>17140</v>
      </c>
      <c s="150" r="F13996"/>
    </row>
    <row r="13997">
      <c s="113" r="A13997">
        <v>241548000456</v>
      </c>
      <c t="s" s="136" r="B13997">
        <v>8427</v>
      </c>
      <c t="s" s="136" r="C13997">
        <v>377</v>
      </c>
      <c t="s" s="136" r="D13997">
        <v>377</v>
      </c>
      <c t="s" s="136" r="E13997">
        <v>13639</v>
      </c>
      <c s="150" r="F13997"/>
    </row>
    <row r="13998">
      <c s="113" r="A13998">
        <v>241548000499</v>
      </c>
      <c t="s" s="136" r="B13998">
        <v>8427</v>
      </c>
      <c t="s" s="136" r="C13998">
        <v>377</v>
      </c>
      <c t="s" s="136" r="D13998">
        <v>377</v>
      </c>
      <c t="s" s="136" r="E13998">
        <v>2524</v>
      </c>
      <c s="150" r="F13998"/>
    </row>
    <row r="13999">
      <c s="113" r="A13999">
        <v>241548000529</v>
      </c>
      <c t="s" s="136" r="B13999">
        <v>8427</v>
      </c>
      <c t="s" s="136" r="C13999">
        <v>377</v>
      </c>
      <c t="s" s="136" r="D13999">
        <v>377</v>
      </c>
      <c t="s" s="136" r="E13999">
        <v>8354</v>
      </c>
      <c s="150" r="F13999"/>
    </row>
    <row r="14000">
      <c s="113" r="A14000">
        <v>241548000537</v>
      </c>
      <c t="s" s="136" r="B14000">
        <v>8427</v>
      </c>
      <c t="s" s="136" r="C14000">
        <v>377</v>
      </c>
      <c t="s" s="136" r="D14000">
        <v>377</v>
      </c>
      <c t="s" s="136" r="E14000">
        <v>5347</v>
      </c>
      <c s="150" r="F14000"/>
    </row>
    <row r="14001">
      <c s="113" r="A14001">
        <v>241548000146</v>
      </c>
      <c t="s" s="136" r="B14001">
        <v>8427</v>
      </c>
      <c t="s" s="136" r="C14001">
        <v>377</v>
      </c>
      <c t="s" s="136" r="D14001">
        <v>377</v>
      </c>
      <c t="s" s="136" r="E14001">
        <v>17141</v>
      </c>
      <c s="150" r="F14001"/>
    </row>
    <row r="14002">
      <c s="113" r="A14002">
        <v>241548000243</v>
      </c>
      <c t="s" s="136" r="B14002">
        <v>8427</v>
      </c>
      <c t="s" s="136" r="C14002">
        <v>377</v>
      </c>
      <c t="s" s="136" r="D14002">
        <v>377</v>
      </c>
      <c t="s" s="136" r="E14002">
        <v>11481</v>
      </c>
      <c s="150" r="F14002"/>
    </row>
    <row r="14003">
      <c s="113" r="A14003">
        <v>241548000316</v>
      </c>
      <c t="s" s="136" r="B14003">
        <v>8427</v>
      </c>
      <c t="s" s="136" r="C14003">
        <v>377</v>
      </c>
      <c t="s" s="136" r="D14003">
        <v>377</v>
      </c>
      <c t="s" s="136" r="E14003">
        <v>17142</v>
      </c>
      <c s="150" r="F14003"/>
    </row>
    <row r="14004">
      <c s="113" r="A14004">
        <v>241548000405</v>
      </c>
      <c t="s" s="136" r="B14004">
        <v>8427</v>
      </c>
      <c t="s" s="136" r="C14004">
        <v>377</v>
      </c>
      <c t="s" s="136" r="D14004">
        <v>377</v>
      </c>
      <c t="s" s="136" r="E14004">
        <v>11389</v>
      </c>
      <c s="150" r="F14004"/>
    </row>
    <row r="14005">
      <c s="113" r="A14005">
        <v>241548000413</v>
      </c>
      <c t="s" s="136" r="B14005">
        <v>8427</v>
      </c>
      <c t="s" s="136" r="C14005">
        <v>377</v>
      </c>
      <c t="s" s="136" r="D14005">
        <v>377</v>
      </c>
      <c t="s" s="136" r="E14005">
        <v>8376</v>
      </c>
      <c s="150" r="F14005"/>
    </row>
    <row r="14006">
      <c s="113" r="A14006">
        <v>241548000472</v>
      </c>
      <c t="s" s="136" r="B14006">
        <v>8427</v>
      </c>
      <c t="s" s="136" r="C14006">
        <v>377</v>
      </c>
      <c t="s" s="136" r="D14006">
        <v>377</v>
      </c>
      <c t="s" s="136" r="E14006">
        <v>11387</v>
      </c>
      <c s="150" r="F14006"/>
    </row>
    <row r="14007">
      <c s="113" r="A14007">
        <v>241548000511</v>
      </c>
      <c t="s" s="136" r="B14007">
        <v>8427</v>
      </c>
      <c t="s" s="136" r="C14007">
        <v>377</v>
      </c>
      <c t="s" s="136" r="D14007">
        <v>377</v>
      </c>
      <c t="s" s="136" r="E14007">
        <v>17143</v>
      </c>
      <c s="150" r="F14007"/>
    </row>
    <row r="14008">
      <c s="113" r="A14008">
        <v>841548000001</v>
      </c>
      <c t="s" s="136" r="B14008">
        <v>8427</v>
      </c>
      <c t="s" s="136" r="C14008">
        <v>377</v>
      </c>
      <c t="s" s="136" r="D14008">
        <v>377</v>
      </c>
      <c t="s" s="136" r="E14008">
        <v>17095</v>
      </c>
      <c s="150" r="F14008"/>
    </row>
    <row r="14009">
      <c s="113" r="A14009">
        <v>241548000103</v>
      </c>
      <c t="s" s="136" r="B14009">
        <v>8427</v>
      </c>
      <c t="s" s="136" r="C14009">
        <v>377</v>
      </c>
      <c t="s" s="136" r="D14009">
        <v>377</v>
      </c>
      <c t="s" s="136" r="E14009">
        <v>15654</v>
      </c>
      <c s="150" r="F14009"/>
    </row>
    <row r="14010">
      <c s="113" r="A14010">
        <v>241548000219</v>
      </c>
      <c t="s" s="136" r="B14010">
        <v>8427</v>
      </c>
      <c t="s" s="136" r="C14010">
        <v>377</v>
      </c>
      <c t="s" s="136" r="D14010">
        <v>377</v>
      </c>
      <c t="s" s="136" r="E14010">
        <v>8333</v>
      </c>
      <c s="150" r="F14010"/>
    </row>
    <row r="14011">
      <c s="113" r="A14011">
        <v>241548000260</v>
      </c>
      <c t="s" s="136" r="B14011">
        <v>8427</v>
      </c>
      <c t="s" s="136" r="C14011">
        <v>377</v>
      </c>
      <c t="s" s="136" r="D14011">
        <v>377</v>
      </c>
      <c t="s" s="136" r="E14011">
        <v>13548</v>
      </c>
      <c s="150" r="F14011"/>
    </row>
    <row r="14012">
      <c s="113" r="A14012">
        <v>241548000359</v>
      </c>
      <c t="s" s="136" r="B14012">
        <v>8427</v>
      </c>
      <c t="s" s="136" r="C14012">
        <v>377</v>
      </c>
      <c t="s" s="136" r="D14012">
        <v>377</v>
      </c>
      <c t="s" s="136" r="E14012">
        <v>17144</v>
      </c>
      <c s="150" r="F14012"/>
    </row>
    <row r="14013">
      <c s="113" r="A14013">
        <v>241548000464</v>
      </c>
      <c t="s" s="136" r="B14013">
        <v>8427</v>
      </c>
      <c t="s" s="136" r="C14013">
        <v>377</v>
      </c>
      <c t="s" s="136" r="D14013">
        <v>377</v>
      </c>
      <c t="s" s="136" r="E14013">
        <v>17145</v>
      </c>
      <c s="150" r="F14013"/>
    </row>
    <row r="14014">
      <c s="113" r="A14014">
        <v>241548000634</v>
      </c>
      <c t="s" s="136" r="B14014">
        <v>8427</v>
      </c>
      <c t="s" s="136" r="C14014">
        <v>377</v>
      </c>
      <c t="s" s="136" r="D14014">
        <v>377</v>
      </c>
      <c t="s" s="136" r="E14014">
        <v>17146</v>
      </c>
      <c s="150" r="F14014"/>
    </row>
    <row r="14015">
      <c s="113" r="A14015">
        <v>241548000120</v>
      </c>
      <c t="s" s="136" r="B14015">
        <v>8427</v>
      </c>
      <c t="s" s="136" r="C14015">
        <v>377</v>
      </c>
      <c t="s" s="136" r="D14015">
        <v>377</v>
      </c>
      <c t="s" s="136" r="E14015">
        <v>17147</v>
      </c>
      <c s="150" r="F14015"/>
    </row>
    <row r="14016">
      <c s="113" r="A14016">
        <v>241548000251</v>
      </c>
      <c t="s" s="136" r="B14016">
        <v>8427</v>
      </c>
      <c t="s" s="136" r="C14016">
        <v>377</v>
      </c>
      <c t="s" s="136" r="D14016">
        <v>377</v>
      </c>
      <c t="s" s="136" r="E14016">
        <v>17148</v>
      </c>
      <c s="150" r="F14016"/>
    </row>
    <row r="14017">
      <c s="113" r="A14017">
        <v>241548000332</v>
      </c>
      <c t="s" s="136" r="B14017">
        <v>8427</v>
      </c>
      <c t="s" s="136" r="C14017">
        <v>377</v>
      </c>
      <c t="s" s="136" r="D14017">
        <v>377</v>
      </c>
      <c t="s" s="136" r="E14017">
        <v>17149</v>
      </c>
      <c s="150" r="F14017"/>
    </row>
    <row r="14018">
      <c s="113" r="A14018">
        <v>241548000430</v>
      </c>
      <c t="s" s="136" r="B14018">
        <v>8427</v>
      </c>
      <c t="s" s="136" r="C14018">
        <v>377</v>
      </c>
      <c t="s" s="136" r="D14018">
        <v>377</v>
      </c>
      <c t="s" s="136" r="E14018">
        <v>16884</v>
      </c>
      <c s="150" r="F14018"/>
    </row>
    <row r="14019">
      <c s="113" r="A14019">
        <v>241548000448</v>
      </c>
      <c t="s" s="136" r="B14019">
        <v>8427</v>
      </c>
      <c t="s" s="136" r="C14019">
        <v>377</v>
      </c>
      <c t="s" s="136" r="D14019">
        <v>377</v>
      </c>
      <c t="s" s="136" r="E14019">
        <v>5600</v>
      </c>
      <c s="150" r="F14019"/>
    </row>
    <row r="14020">
      <c s="113" r="A14020">
        <v>241548000481</v>
      </c>
      <c t="s" s="136" r="B14020">
        <v>8427</v>
      </c>
      <c t="s" s="136" r="C14020">
        <v>377</v>
      </c>
      <c t="s" s="136" r="D14020">
        <v>377</v>
      </c>
      <c t="s" s="136" r="E14020">
        <v>9581</v>
      </c>
      <c s="150" r="F14020"/>
    </row>
    <row r="14021">
      <c s="113" r="A14021">
        <v>241551000190</v>
      </c>
      <c t="s" s="136" r="B14021">
        <v>8430</v>
      </c>
      <c t="s" s="136" r="C14021">
        <v>377</v>
      </c>
      <c t="s" s="136" r="D14021">
        <v>8430</v>
      </c>
      <c t="s" s="136" r="E14021">
        <v>17150</v>
      </c>
      <c s="150" r="F14021"/>
    </row>
    <row r="14022">
      <c s="113" r="A14022">
        <v>241551000220</v>
      </c>
      <c t="s" s="136" r="B14022">
        <v>8430</v>
      </c>
      <c t="s" s="136" r="C14022">
        <v>377</v>
      </c>
      <c t="s" s="136" r="D14022">
        <v>8430</v>
      </c>
      <c t="s" s="136" r="E14022">
        <v>17151</v>
      </c>
      <c s="150" r="F14022"/>
    </row>
    <row r="14023">
      <c s="113" r="A14023">
        <v>241551000891</v>
      </c>
      <c t="s" s="136" r="B14023">
        <v>8430</v>
      </c>
      <c t="s" s="136" r="C14023">
        <v>377</v>
      </c>
      <c t="s" s="136" r="D14023">
        <v>8430</v>
      </c>
      <c t="s" s="136" r="E14023">
        <v>16907</v>
      </c>
      <c s="150" r="F14023"/>
    </row>
    <row r="14024">
      <c s="113" r="A14024">
        <v>241551000939</v>
      </c>
      <c t="s" s="136" r="B14024">
        <v>8430</v>
      </c>
      <c t="s" s="136" r="C14024">
        <v>377</v>
      </c>
      <c t="s" s="136" r="D14024">
        <v>8430</v>
      </c>
      <c t="s" s="136" r="E14024">
        <v>8418</v>
      </c>
      <c s="150" r="F14024"/>
    </row>
    <row r="14025">
      <c s="113" r="A14025">
        <v>241551001072</v>
      </c>
      <c t="s" s="136" r="B14025">
        <v>8430</v>
      </c>
      <c t="s" s="136" r="C14025">
        <v>377</v>
      </c>
      <c t="s" s="136" r="D14025">
        <v>8430</v>
      </c>
      <c t="s" s="136" r="E14025">
        <v>17152</v>
      </c>
      <c s="150" r="F14025"/>
    </row>
    <row r="14026">
      <c s="113" r="A14026">
        <v>241551001277</v>
      </c>
      <c t="s" s="136" r="B14026">
        <v>8430</v>
      </c>
      <c t="s" s="136" r="C14026">
        <v>377</v>
      </c>
      <c t="s" s="136" r="D14026">
        <v>8430</v>
      </c>
      <c t="s" s="136" r="E14026">
        <v>17153</v>
      </c>
      <c s="150" r="F14026"/>
    </row>
    <row r="14027">
      <c s="113" r="A14027">
        <v>241551001285</v>
      </c>
      <c t="s" s="136" r="B14027">
        <v>8430</v>
      </c>
      <c t="s" s="136" r="C14027">
        <v>377</v>
      </c>
      <c t="s" s="136" r="D14027">
        <v>8430</v>
      </c>
      <c t="s" s="136" r="E14027">
        <v>17154</v>
      </c>
      <c s="150" r="F14027"/>
    </row>
    <row r="14028">
      <c s="113" r="A14028">
        <v>241551001609</v>
      </c>
      <c t="s" s="136" r="B14028">
        <v>8430</v>
      </c>
      <c t="s" s="136" r="C14028">
        <v>377</v>
      </c>
      <c t="s" s="136" r="D14028">
        <v>8430</v>
      </c>
      <c t="s" s="136" r="E14028">
        <v>17073</v>
      </c>
      <c s="150" r="F14028"/>
    </row>
    <row r="14029">
      <c s="113" r="A14029">
        <v>241551002109</v>
      </c>
      <c t="s" s="136" r="B14029">
        <v>8430</v>
      </c>
      <c t="s" s="136" r="C14029">
        <v>377</v>
      </c>
      <c t="s" s="136" r="D14029">
        <v>8430</v>
      </c>
      <c t="s" s="136" r="E14029">
        <v>17155</v>
      </c>
      <c s="150" r="F14029"/>
    </row>
    <row r="14030">
      <c s="113" r="A14030">
        <v>241551002541</v>
      </c>
      <c t="s" s="136" r="B14030">
        <v>8430</v>
      </c>
      <c t="s" s="136" r="C14030">
        <v>377</v>
      </c>
      <c t="s" s="136" r="D14030">
        <v>8430</v>
      </c>
      <c t="s" s="136" r="E14030">
        <v>17156</v>
      </c>
      <c s="150" r="F14030"/>
    </row>
    <row r="14031">
      <c s="113" r="A14031">
        <v>241551002613</v>
      </c>
      <c t="s" s="136" r="B14031">
        <v>8430</v>
      </c>
      <c t="s" s="136" r="C14031">
        <v>377</v>
      </c>
      <c t="s" s="136" r="D14031">
        <v>8430</v>
      </c>
      <c t="s" s="136" r="E14031">
        <v>8495</v>
      </c>
      <c s="150" r="F14031"/>
    </row>
    <row r="14032">
      <c s="113" r="A14032">
        <v>241551002672</v>
      </c>
      <c t="s" s="136" r="B14032">
        <v>8430</v>
      </c>
      <c t="s" s="136" r="C14032">
        <v>377</v>
      </c>
      <c t="s" s="136" r="D14032">
        <v>8430</v>
      </c>
      <c t="s" s="136" r="E14032">
        <v>17157</v>
      </c>
      <c s="150" r="F14032"/>
    </row>
    <row r="14033">
      <c s="113" r="A14033">
        <v>241551002761</v>
      </c>
      <c t="s" s="136" r="B14033">
        <v>8430</v>
      </c>
      <c t="s" s="136" r="C14033">
        <v>377</v>
      </c>
      <c t="s" s="136" r="D14033">
        <v>8430</v>
      </c>
      <c t="s" s="136" r="E14033">
        <v>8629</v>
      </c>
      <c s="150" r="F14033"/>
    </row>
    <row r="14034">
      <c s="113" r="A14034">
        <v>441551002655</v>
      </c>
      <c t="s" s="136" r="B14034">
        <v>8430</v>
      </c>
      <c t="s" s="136" r="C14034">
        <v>377</v>
      </c>
      <c t="s" s="136" r="D14034">
        <v>8430</v>
      </c>
      <c t="s" s="136" r="E14034">
        <v>8356</v>
      </c>
      <c s="150" r="F14034"/>
    </row>
    <row r="14035">
      <c s="113" r="A14035">
        <v>241615000016</v>
      </c>
      <c t="s" s="136" r="B14035">
        <v>8465</v>
      </c>
      <c t="s" s="136" r="C14035">
        <v>377</v>
      </c>
      <c t="s" s="136" r="D14035">
        <v>377</v>
      </c>
      <c t="s" s="136" r="E14035">
        <v>17158</v>
      </c>
      <c s="150" r="F14035"/>
    </row>
    <row r="14036">
      <c s="113" r="A14036">
        <v>241615000024</v>
      </c>
      <c t="s" s="136" r="B14036">
        <v>8465</v>
      </c>
      <c t="s" s="136" r="C14036">
        <v>377</v>
      </c>
      <c t="s" s="136" r="D14036">
        <v>377</v>
      </c>
      <c t="s" s="136" r="E14036">
        <v>17159</v>
      </c>
      <c s="150" r="F14036"/>
    </row>
    <row r="14037">
      <c s="113" r="A14037">
        <v>241615000156</v>
      </c>
      <c t="s" s="136" r="B14037">
        <v>8465</v>
      </c>
      <c t="s" s="136" r="C14037">
        <v>377</v>
      </c>
      <c t="s" s="136" r="D14037">
        <v>377</v>
      </c>
      <c t="s" s="136" r="E14037">
        <v>17160</v>
      </c>
      <c s="150" r="F14037"/>
    </row>
    <row r="14038">
      <c s="113" r="A14038">
        <v>241615000032</v>
      </c>
      <c t="s" s="136" r="B14038">
        <v>8465</v>
      </c>
      <c t="s" s="136" r="C14038">
        <v>377</v>
      </c>
      <c t="s" s="136" r="D14038">
        <v>377</v>
      </c>
      <c t="s" s="136" r="E14038">
        <v>10808</v>
      </c>
      <c s="150" r="F14038"/>
    </row>
    <row r="14039">
      <c s="113" r="A14039">
        <v>241615000041</v>
      </c>
      <c t="s" s="136" r="B14039">
        <v>8465</v>
      </c>
      <c t="s" s="136" r="C14039">
        <v>377</v>
      </c>
      <c t="s" s="136" r="D14039">
        <v>377</v>
      </c>
      <c t="s" s="136" r="E14039">
        <v>11066</v>
      </c>
      <c s="150" r="F14039"/>
    </row>
    <row r="14040">
      <c s="113" r="A14040">
        <v>241615000075</v>
      </c>
      <c t="s" s="136" r="B14040">
        <v>8465</v>
      </c>
      <c t="s" s="136" r="C14040">
        <v>377</v>
      </c>
      <c t="s" s="136" r="D14040">
        <v>377</v>
      </c>
      <c t="s" s="136" r="E14040">
        <v>17161</v>
      </c>
      <c s="150" r="F14040"/>
    </row>
    <row r="14041">
      <c s="113" r="A14041">
        <v>241615000164</v>
      </c>
      <c t="s" s="136" r="B14041">
        <v>8465</v>
      </c>
      <c t="s" s="136" r="C14041">
        <v>377</v>
      </c>
      <c t="s" s="136" r="D14041">
        <v>377</v>
      </c>
      <c t="s" s="136" r="E14041">
        <v>17162</v>
      </c>
      <c s="150" r="F14041"/>
    </row>
    <row r="14042">
      <c s="113" r="A14042">
        <v>241615000202</v>
      </c>
      <c t="s" s="136" r="B14042">
        <v>8465</v>
      </c>
      <c t="s" s="136" r="C14042">
        <v>377</v>
      </c>
      <c t="s" s="136" r="D14042">
        <v>377</v>
      </c>
      <c t="s" s="136" r="E14042">
        <v>13606</v>
      </c>
      <c s="150" r="F14042"/>
    </row>
    <row r="14043">
      <c s="113" r="A14043">
        <v>241615000245</v>
      </c>
      <c t="s" s="136" r="B14043">
        <v>8465</v>
      </c>
      <c t="s" s="136" r="C14043">
        <v>377</v>
      </c>
      <c t="s" s="136" r="D14043">
        <v>377</v>
      </c>
      <c t="s" s="136" r="E14043">
        <v>10496</v>
      </c>
      <c s="150" r="F14043"/>
    </row>
    <row r="14044">
      <c s="113" r="A14044">
        <v>241615000253</v>
      </c>
      <c t="s" s="136" r="B14044">
        <v>8465</v>
      </c>
      <c t="s" s="136" r="C14044">
        <v>377</v>
      </c>
      <c t="s" s="136" r="D14044">
        <v>377</v>
      </c>
      <c t="s" s="136" r="E14044">
        <v>17163</v>
      </c>
      <c s="150" r="F14044"/>
    </row>
    <row r="14045">
      <c s="113" r="A14045">
        <v>241615000326</v>
      </c>
      <c t="s" s="136" r="B14045">
        <v>8465</v>
      </c>
      <c t="s" s="136" r="C14045">
        <v>377</v>
      </c>
      <c t="s" s="136" r="D14045">
        <v>377</v>
      </c>
      <c t="s" s="136" r="E14045">
        <v>12557</v>
      </c>
      <c s="150" r="F14045"/>
    </row>
    <row r="14046">
      <c s="113" r="A14046">
        <v>241615000334</v>
      </c>
      <c t="s" s="136" r="B14046">
        <v>8465</v>
      </c>
      <c t="s" s="136" r="C14046">
        <v>377</v>
      </c>
      <c t="s" s="136" r="D14046">
        <v>377</v>
      </c>
      <c t="s" s="136" r="E14046">
        <v>17164</v>
      </c>
      <c s="150" r="F14046"/>
    </row>
    <row r="14047">
      <c s="113" r="A14047">
        <v>241615000377</v>
      </c>
      <c t="s" s="136" r="B14047">
        <v>8465</v>
      </c>
      <c t="s" s="136" r="C14047">
        <v>377</v>
      </c>
      <c t="s" s="136" r="D14047">
        <v>377</v>
      </c>
      <c t="s" s="136" r="E14047">
        <v>10803</v>
      </c>
      <c s="150" r="F14047"/>
    </row>
    <row r="14048">
      <c s="113" r="A14048">
        <v>241615000393</v>
      </c>
      <c t="s" s="136" r="B14048">
        <v>8465</v>
      </c>
      <c t="s" s="136" r="C14048">
        <v>377</v>
      </c>
      <c t="s" s="136" r="D14048">
        <v>377</v>
      </c>
      <c t="s" s="136" r="E14048">
        <v>17165</v>
      </c>
      <c s="150" r="F14048"/>
    </row>
    <row r="14049">
      <c s="113" r="A14049">
        <v>241615000415</v>
      </c>
      <c t="s" s="136" r="B14049">
        <v>8465</v>
      </c>
      <c t="s" s="136" r="C14049">
        <v>377</v>
      </c>
      <c t="s" s="136" r="D14049">
        <v>377</v>
      </c>
      <c t="s" s="136" r="E14049">
        <v>17166</v>
      </c>
      <c s="150" r="F14049"/>
    </row>
    <row r="14050">
      <c s="113" r="A14050">
        <v>241615000423</v>
      </c>
      <c t="s" s="136" r="B14050">
        <v>8465</v>
      </c>
      <c t="s" s="136" r="C14050">
        <v>377</v>
      </c>
      <c t="s" s="136" r="D14050">
        <v>377</v>
      </c>
      <c t="s" s="136" r="E14050">
        <v>17167</v>
      </c>
      <c s="150" r="F14050"/>
    </row>
    <row r="14051">
      <c s="113" r="A14051">
        <v>241615000482</v>
      </c>
      <c t="s" s="136" r="B14051">
        <v>8465</v>
      </c>
      <c t="s" s="136" r="C14051">
        <v>377</v>
      </c>
      <c t="s" s="136" r="D14051">
        <v>377</v>
      </c>
      <c t="s" s="136" r="E14051">
        <v>16933</v>
      </c>
      <c s="150" r="F14051"/>
    </row>
    <row r="14052">
      <c s="113" r="A14052">
        <v>241615000130</v>
      </c>
      <c t="s" s="136" r="B14052">
        <v>8465</v>
      </c>
      <c t="s" s="136" r="C14052">
        <v>377</v>
      </c>
      <c t="s" s="136" r="D14052">
        <v>377</v>
      </c>
      <c t="s" s="136" r="E14052">
        <v>17168</v>
      </c>
      <c s="150" r="F14052"/>
    </row>
    <row r="14053">
      <c s="113" r="A14053">
        <v>241615000172</v>
      </c>
      <c t="s" s="136" r="B14053">
        <v>8465</v>
      </c>
      <c t="s" s="136" r="C14053">
        <v>377</v>
      </c>
      <c t="s" s="136" r="D14053">
        <v>377</v>
      </c>
      <c t="s" s="136" r="E14053">
        <v>17169</v>
      </c>
      <c s="150" r="F14053"/>
    </row>
    <row r="14054">
      <c s="113" r="A14054">
        <v>241615000342</v>
      </c>
      <c t="s" s="136" r="B14054">
        <v>8465</v>
      </c>
      <c t="s" s="136" r="C14054">
        <v>377</v>
      </c>
      <c t="s" s="136" r="D14054">
        <v>377</v>
      </c>
      <c t="s" s="136" r="E14054">
        <v>5702</v>
      </c>
      <c s="150" r="F14054"/>
    </row>
    <row r="14055">
      <c s="113" r="A14055">
        <v>241615000440</v>
      </c>
      <c t="s" s="136" r="B14055">
        <v>8465</v>
      </c>
      <c t="s" s="136" r="C14055">
        <v>377</v>
      </c>
      <c t="s" s="136" r="D14055">
        <v>377</v>
      </c>
      <c t="s" s="136" r="E14055">
        <v>11389</v>
      </c>
      <c s="150" r="F14055"/>
    </row>
    <row r="14056">
      <c s="113" r="A14056">
        <v>241615000458</v>
      </c>
      <c t="s" s="136" r="B14056">
        <v>8465</v>
      </c>
      <c t="s" s="136" r="C14056">
        <v>377</v>
      </c>
      <c t="s" s="136" r="D14056">
        <v>377</v>
      </c>
      <c t="s" s="136" r="E14056">
        <v>14928</v>
      </c>
      <c s="150" r="F14056"/>
    </row>
    <row r="14057">
      <c s="113" r="A14057">
        <v>841615000009</v>
      </c>
      <c t="s" s="136" r="B14057">
        <v>8465</v>
      </c>
      <c t="s" s="136" r="C14057">
        <v>377</v>
      </c>
      <c t="s" s="136" r="D14057">
        <v>377</v>
      </c>
      <c t="s" s="136" r="E14057">
        <v>17170</v>
      </c>
      <c s="150" r="F14057"/>
    </row>
    <row r="14058">
      <c s="113" r="A14058">
        <v>241660000027</v>
      </c>
      <c t="s" s="136" r="B14058">
        <v>17171</v>
      </c>
      <c t="s" s="136" r="C14058">
        <v>377</v>
      </c>
      <c t="s" s="136" r="D14058">
        <v>377</v>
      </c>
      <c t="s" s="136" r="E14058">
        <v>17172</v>
      </c>
      <c s="150" r="F14058"/>
    </row>
    <row r="14059">
      <c s="113" r="A14059">
        <v>241660000035</v>
      </c>
      <c t="s" s="136" r="B14059">
        <v>17171</v>
      </c>
      <c t="s" s="136" r="C14059">
        <v>377</v>
      </c>
      <c t="s" s="136" r="D14059">
        <v>377</v>
      </c>
      <c t="s" s="136" r="E14059">
        <v>17173</v>
      </c>
      <c s="150" r="F14059"/>
    </row>
    <row r="14060">
      <c s="113" r="A14060">
        <v>241660000043</v>
      </c>
      <c t="s" s="136" r="B14060">
        <v>17171</v>
      </c>
      <c t="s" s="136" r="C14060">
        <v>377</v>
      </c>
      <c t="s" s="136" r="D14060">
        <v>377</v>
      </c>
      <c t="s" s="136" r="E14060">
        <v>17174</v>
      </c>
      <c s="150" r="F14060"/>
    </row>
    <row r="14061">
      <c s="113" r="A14061">
        <v>241660000094</v>
      </c>
      <c t="s" s="136" r="B14061">
        <v>17171</v>
      </c>
      <c t="s" s="136" r="C14061">
        <v>377</v>
      </c>
      <c t="s" s="136" r="D14061">
        <v>377</v>
      </c>
      <c t="s" s="136" r="E14061">
        <v>16877</v>
      </c>
      <c s="150" r="F14061"/>
    </row>
    <row r="14062">
      <c s="113" r="A14062">
        <v>241660000141</v>
      </c>
      <c t="s" s="136" r="B14062">
        <v>17171</v>
      </c>
      <c t="s" s="136" r="C14062">
        <v>377</v>
      </c>
      <c t="s" s="136" r="D14062">
        <v>377</v>
      </c>
      <c t="s" s="136" r="E14062">
        <v>17175</v>
      </c>
      <c s="150" r="F14062"/>
    </row>
    <row r="14063">
      <c s="113" r="A14063">
        <v>241660000167</v>
      </c>
      <c t="s" s="136" r="B14063">
        <v>17171</v>
      </c>
      <c t="s" s="136" r="C14063">
        <v>377</v>
      </c>
      <c t="s" s="136" r="D14063">
        <v>377</v>
      </c>
      <c t="s" s="136" r="E14063">
        <v>17176</v>
      </c>
      <c s="150" r="F14063"/>
    </row>
    <row r="14064">
      <c s="113" r="A14064">
        <v>241660000183</v>
      </c>
      <c t="s" s="136" r="B14064">
        <v>17171</v>
      </c>
      <c t="s" s="136" r="C14064">
        <v>377</v>
      </c>
      <c t="s" s="136" r="D14064">
        <v>377</v>
      </c>
      <c t="s" s="136" r="E14064">
        <v>11409</v>
      </c>
      <c s="150" r="F14064"/>
    </row>
    <row r="14065">
      <c s="113" r="A14065">
        <v>241660000191</v>
      </c>
      <c t="s" s="136" r="B14065">
        <v>17171</v>
      </c>
      <c t="s" s="136" r="C14065">
        <v>377</v>
      </c>
      <c t="s" s="136" r="D14065">
        <v>377</v>
      </c>
      <c t="s" s="136" r="E14065">
        <v>12386</v>
      </c>
      <c s="150" r="F14065"/>
    </row>
    <row r="14066">
      <c s="113" r="A14066">
        <v>241660000230</v>
      </c>
      <c t="s" s="136" r="B14066">
        <v>17171</v>
      </c>
      <c t="s" s="136" r="C14066">
        <v>377</v>
      </c>
      <c t="s" s="136" r="D14066">
        <v>377</v>
      </c>
      <c t="s" s="136" r="E14066">
        <v>17050</v>
      </c>
      <c s="150" r="F14066"/>
    </row>
    <row r="14067">
      <c s="113" r="A14067">
        <v>241660000302</v>
      </c>
      <c t="s" s="136" r="B14067">
        <v>17171</v>
      </c>
      <c t="s" s="136" r="C14067">
        <v>377</v>
      </c>
      <c t="s" s="136" r="D14067">
        <v>377</v>
      </c>
      <c t="s" s="136" r="E14067">
        <v>5285</v>
      </c>
      <c s="150" r="F14067"/>
    </row>
    <row r="14068">
      <c s="113" r="A14068">
        <v>241660000311</v>
      </c>
      <c t="s" s="136" r="B14068">
        <v>17171</v>
      </c>
      <c t="s" s="136" r="C14068">
        <v>377</v>
      </c>
      <c t="s" s="136" r="D14068">
        <v>377</v>
      </c>
      <c t="s" s="136" r="E14068">
        <v>13346</v>
      </c>
      <c s="150" r="F14068"/>
    </row>
    <row r="14069">
      <c s="113" r="A14069">
        <v>241660000337</v>
      </c>
      <c t="s" s="136" r="B14069">
        <v>17171</v>
      </c>
      <c t="s" s="136" r="C14069">
        <v>377</v>
      </c>
      <c t="s" s="136" r="D14069">
        <v>377</v>
      </c>
      <c t="s" s="136" r="E14069">
        <v>9875</v>
      </c>
      <c s="150" r="F14069"/>
    </row>
    <row r="14070">
      <c s="113" r="A14070">
        <v>241660000353</v>
      </c>
      <c t="s" s="136" r="B14070">
        <v>17171</v>
      </c>
      <c t="s" s="136" r="C14070">
        <v>377</v>
      </c>
      <c t="s" s="136" r="D14070">
        <v>377</v>
      </c>
      <c t="s" s="136" r="E14070">
        <v>17177</v>
      </c>
      <c s="150" r="F14070"/>
    </row>
    <row r="14071">
      <c s="113" r="A14071">
        <v>241660000361</v>
      </c>
      <c t="s" s="136" r="B14071">
        <v>17171</v>
      </c>
      <c t="s" s="136" r="C14071">
        <v>377</v>
      </c>
      <c t="s" s="136" r="D14071">
        <v>377</v>
      </c>
      <c t="s" s="136" r="E14071">
        <v>5590</v>
      </c>
      <c s="150" r="F14071"/>
    </row>
    <row r="14072">
      <c s="113" r="A14072">
        <v>241660000400</v>
      </c>
      <c t="s" s="136" r="B14072">
        <v>17171</v>
      </c>
      <c t="s" s="136" r="C14072">
        <v>377</v>
      </c>
      <c t="s" s="136" r="D14072">
        <v>377</v>
      </c>
      <c t="s" s="136" r="E14072">
        <v>17033</v>
      </c>
      <c s="150" r="F14072"/>
    </row>
    <row r="14073">
      <c s="113" r="A14073">
        <v>241660000507</v>
      </c>
      <c t="s" s="136" r="B14073">
        <v>17171</v>
      </c>
      <c t="s" s="136" r="C14073">
        <v>377</v>
      </c>
      <c t="s" s="136" r="D14073">
        <v>377</v>
      </c>
      <c t="s" s="136" r="E14073">
        <v>11509</v>
      </c>
      <c s="150" r="F14073"/>
    </row>
    <row r="14074">
      <c s="113" r="A14074">
        <v>241660000523</v>
      </c>
      <c t="s" s="136" r="B14074">
        <v>17171</v>
      </c>
      <c t="s" s="136" r="C14074">
        <v>377</v>
      </c>
      <c t="s" s="136" r="D14074">
        <v>377</v>
      </c>
      <c t="s" s="136" r="E14074">
        <v>6316</v>
      </c>
      <c s="150" r="F14074"/>
    </row>
    <row r="14075">
      <c s="113" r="A14075">
        <v>241668000085</v>
      </c>
      <c t="s" s="136" r="B14075">
        <v>11125</v>
      </c>
      <c t="s" s="136" r="C14075">
        <v>377</v>
      </c>
      <c t="s" s="136" r="D14075">
        <v>377</v>
      </c>
      <c t="s" s="136" r="E14075">
        <v>11215</v>
      </c>
      <c s="150" r="F14075"/>
    </row>
    <row r="14076">
      <c s="113" r="A14076">
        <v>241668000140</v>
      </c>
      <c t="s" s="136" r="B14076">
        <v>11125</v>
      </c>
      <c t="s" s="136" r="C14076">
        <v>377</v>
      </c>
      <c t="s" s="136" r="D14076">
        <v>377</v>
      </c>
      <c t="s" s="136" r="E14076">
        <v>17178</v>
      </c>
      <c s="150" r="F14076"/>
    </row>
    <row r="14077">
      <c s="113" r="A14077">
        <v>241668000514</v>
      </c>
      <c t="s" s="136" r="B14077">
        <v>11125</v>
      </c>
      <c t="s" s="136" r="C14077">
        <v>377</v>
      </c>
      <c t="s" s="136" r="D14077">
        <v>377</v>
      </c>
      <c t="s" s="136" r="E14077">
        <v>6990</v>
      </c>
      <c s="150" r="F14077"/>
    </row>
    <row r="14078">
      <c s="113" r="A14078">
        <v>241668000751</v>
      </c>
      <c t="s" s="136" r="B14078">
        <v>11125</v>
      </c>
      <c t="s" s="136" r="C14078">
        <v>377</v>
      </c>
      <c t="s" s="136" r="D14078">
        <v>377</v>
      </c>
      <c t="s" s="136" r="E14078">
        <v>17179</v>
      </c>
      <c s="150" r="F14078"/>
    </row>
    <row r="14079">
      <c s="113" r="A14079">
        <v>241668000913</v>
      </c>
      <c t="s" s="136" r="B14079">
        <v>11125</v>
      </c>
      <c t="s" s="136" r="C14079">
        <v>377</v>
      </c>
      <c t="s" s="136" r="D14079">
        <v>377</v>
      </c>
      <c t="s" s="136" r="E14079">
        <v>17022</v>
      </c>
      <c s="150" r="F14079"/>
    </row>
    <row r="14080">
      <c s="113" r="A14080">
        <v>241668001278</v>
      </c>
      <c t="s" s="136" r="B14080">
        <v>11125</v>
      </c>
      <c t="s" s="136" r="C14080">
        <v>377</v>
      </c>
      <c t="s" s="136" r="D14080">
        <v>377</v>
      </c>
      <c t="s" s="136" r="E14080">
        <v>8457</v>
      </c>
      <c s="150" r="F14080"/>
    </row>
    <row r="14081">
      <c s="113" r="A14081">
        <v>241668001286</v>
      </c>
      <c t="s" s="136" r="B14081">
        <v>11125</v>
      </c>
      <c t="s" s="136" r="C14081">
        <v>377</v>
      </c>
      <c t="s" s="136" r="D14081">
        <v>377</v>
      </c>
      <c t="s" s="136" r="E14081">
        <v>10794</v>
      </c>
      <c s="150" r="F14081"/>
    </row>
    <row r="14082">
      <c s="113" r="A14082">
        <v>241668000051</v>
      </c>
      <c t="s" s="136" r="B14082">
        <v>11125</v>
      </c>
      <c t="s" s="136" r="C14082">
        <v>377</v>
      </c>
      <c t="s" s="136" r="D14082">
        <v>377</v>
      </c>
      <c t="s" s="136" r="E14082">
        <v>12442</v>
      </c>
      <c s="150" r="F14082"/>
    </row>
    <row r="14083">
      <c s="113" r="A14083">
        <v>241668000107</v>
      </c>
      <c t="s" s="136" r="B14083">
        <v>11125</v>
      </c>
      <c t="s" s="136" r="C14083">
        <v>377</v>
      </c>
      <c t="s" s="136" r="D14083">
        <v>377</v>
      </c>
      <c t="s" s="136" r="E14083">
        <v>11183</v>
      </c>
      <c s="150" r="F14083"/>
    </row>
    <row r="14084">
      <c s="113" r="A14084">
        <v>241668000263</v>
      </c>
      <c t="s" s="136" r="B14084">
        <v>11125</v>
      </c>
      <c t="s" s="136" r="C14084">
        <v>377</v>
      </c>
      <c t="s" s="136" r="D14084">
        <v>377</v>
      </c>
      <c t="s" s="136" r="E14084">
        <v>9875</v>
      </c>
      <c s="150" r="F14084"/>
    </row>
    <row r="14085">
      <c s="113" r="A14085">
        <v>241668000531</v>
      </c>
      <c t="s" s="136" r="B14085">
        <v>11125</v>
      </c>
      <c t="s" s="136" r="C14085">
        <v>377</v>
      </c>
      <c t="s" s="136" r="D14085">
        <v>377</v>
      </c>
      <c t="s" s="136" r="E14085">
        <v>17180</v>
      </c>
      <c s="150" r="F14085"/>
    </row>
    <row r="14086">
      <c s="113" r="A14086">
        <v>241668000760</v>
      </c>
      <c t="s" s="136" r="B14086">
        <v>11125</v>
      </c>
      <c t="s" s="136" r="C14086">
        <v>377</v>
      </c>
      <c t="s" s="136" r="D14086">
        <v>377</v>
      </c>
      <c t="s" s="136" r="E14086">
        <v>17181</v>
      </c>
      <c s="150" r="F14086"/>
    </row>
    <row r="14087">
      <c s="113" r="A14087">
        <v>241668000875</v>
      </c>
      <c t="s" s="136" r="B14087">
        <v>11125</v>
      </c>
      <c t="s" s="136" r="C14087">
        <v>377</v>
      </c>
      <c t="s" s="136" r="D14087">
        <v>377</v>
      </c>
      <c t="s" s="136" r="E14087">
        <v>13388</v>
      </c>
      <c s="150" r="F14087"/>
    </row>
    <row r="14088">
      <c s="113" r="A14088">
        <v>241668000905</v>
      </c>
      <c t="s" s="136" r="B14088">
        <v>11125</v>
      </c>
      <c t="s" s="136" r="C14088">
        <v>377</v>
      </c>
      <c t="s" s="136" r="D14088">
        <v>377</v>
      </c>
      <c t="s" s="136" r="E14088">
        <v>17182</v>
      </c>
      <c s="150" r="F14088"/>
    </row>
    <row r="14089">
      <c s="113" r="A14089">
        <v>241668001375</v>
      </c>
      <c t="s" s="136" r="B14089">
        <v>11125</v>
      </c>
      <c t="s" s="136" r="C14089">
        <v>377</v>
      </c>
      <c t="s" s="136" r="D14089">
        <v>377</v>
      </c>
      <c t="s" s="136" r="E14089">
        <v>17183</v>
      </c>
      <c s="150" r="F14089"/>
    </row>
    <row r="14090">
      <c s="113" r="A14090">
        <v>241668000123</v>
      </c>
      <c t="s" s="136" r="B14090">
        <v>11125</v>
      </c>
      <c t="s" s="136" r="C14090">
        <v>377</v>
      </c>
      <c t="s" s="136" r="D14090">
        <v>377</v>
      </c>
      <c t="s" s="136" r="E14090">
        <v>17184</v>
      </c>
      <c s="150" r="F14090"/>
    </row>
    <row r="14091">
      <c s="113" r="A14091">
        <v>241668000131</v>
      </c>
      <c t="s" s="136" r="B14091">
        <v>11125</v>
      </c>
      <c t="s" s="136" r="C14091">
        <v>377</v>
      </c>
      <c t="s" s="136" r="D14091">
        <v>377</v>
      </c>
      <c t="s" s="136" r="E14091">
        <v>17185</v>
      </c>
      <c s="150" r="F14091"/>
    </row>
    <row r="14092">
      <c s="113" r="A14092">
        <v>241668000174</v>
      </c>
      <c t="s" s="136" r="B14092">
        <v>11125</v>
      </c>
      <c t="s" s="136" r="C14092">
        <v>377</v>
      </c>
      <c t="s" s="136" r="D14092">
        <v>377</v>
      </c>
      <c t="s" s="136" r="E14092">
        <v>16926</v>
      </c>
      <c s="150" r="F14092"/>
    </row>
    <row r="14093">
      <c s="113" r="A14093">
        <v>241668000182</v>
      </c>
      <c t="s" s="136" r="B14093">
        <v>11125</v>
      </c>
      <c t="s" s="136" r="C14093">
        <v>377</v>
      </c>
      <c t="s" s="136" r="D14093">
        <v>377</v>
      </c>
      <c t="s" s="136" r="E14093">
        <v>15213</v>
      </c>
      <c s="150" r="F14093"/>
    </row>
    <row r="14094">
      <c s="113" r="A14094">
        <v>241668000611</v>
      </c>
      <c t="s" s="136" r="B14094">
        <v>11125</v>
      </c>
      <c t="s" s="136" r="C14094">
        <v>377</v>
      </c>
      <c t="s" s="136" r="D14094">
        <v>377</v>
      </c>
      <c t="s" s="136" r="E14094">
        <v>17186</v>
      </c>
      <c s="150" r="F14094"/>
    </row>
    <row r="14095">
      <c s="113" r="A14095">
        <v>241668001031</v>
      </c>
      <c t="s" s="136" r="B14095">
        <v>11125</v>
      </c>
      <c t="s" s="136" r="C14095">
        <v>377</v>
      </c>
      <c t="s" s="136" r="D14095">
        <v>377</v>
      </c>
      <c t="s" s="136" r="E14095">
        <v>17187</v>
      </c>
      <c s="150" r="F14095"/>
    </row>
    <row r="14096">
      <c s="113" r="A14096">
        <v>241668001219</v>
      </c>
      <c t="s" s="136" r="B14096">
        <v>11125</v>
      </c>
      <c t="s" s="136" r="C14096">
        <v>377</v>
      </c>
      <c t="s" s="136" r="D14096">
        <v>377</v>
      </c>
      <c t="s" s="136" r="E14096">
        <v>12142</v>
      </c>
      <c s="150" r="F14096"/>
    </row>
    <row r="14097">
      <c s="113" r="A14097">
        <v>241668001227</v>
      </c>
      <c t="s" s="136" r="B14097">
        <v>11125</v>
      </c>
      <c t="s" s="136" r="C14097">
        <v>377</v>
      </c>
      <c t="s" s="136" r="D14097">
        <v>377</v>
      </c>
      <c t="s" s="136" r="E14097">
        <v>13173</v>
      </c>
      <c s="150" r="F14097"/>
    </row>
    <row r="14098">
      <c s="113" r="A14098">
        <v>241668000158</v>
      </c>
      <c t="s" s="136" r="B14098">
        <v>11125</v>
      </c>
      <c t="s" s="136" r="C14098">
        <v>377</v>
      </c>
      <c t="s" s="136" r="D14098">
        <v>377</v>
      </c>
      <c t="s" s="136" r="E14098">
        <v>17188</v>
      </c>
      <c s="150" r="F14098"/>
    </row>
    <row r="14099">
      <c s="113" r="A14099">
        <v>241668000298</v>
      </c>
      <c t="s" s="136" r="B14099">
        <v>11125</v>
      </c>
      <c t="s" s="136" r="C14099">
        <v>377</v>
      </c>
      <c t="s" s="136" r="D14099">
        <v>377</v>
      </c>
      <c t="s" s="136" r="E14099">
        <v>17189</v>
      </c>
      <c s="150" r="F14099"/>
    </row>
    <row r="14100">
      <c s="113" r="A14100">
        <v>241668000310</v>
      </c>
      <c t="s" s="136" r="B14100">
        <v>11125</v>
      </c>
      <c t="s" s="136" r="C14100">
        <v>377</v>
      </c>
      <c t="s" s="136" r="D14100">
        <v>377</v>
      </c>
      <c t="s" s="136" r="E14100">
        <v>17190</v>
      </c>
      <c s="150" r="F14100"/>
    </row>
    <row r="14101">
      <c s="113" r="A14101">
        <v>241668000522</v>
      </c>
      <c t="s" s="136" r="B14101">
        <v>11125</v>
      </c>
      <c t="s" s="136" r="C14101">
        <v>377</v>
      </c>
      <c t="s" s="136" r="D14101">
        <v>377</v>
      </c>
      <c t="s" s="136" r="E14101">
        <v>13438</v>
      </c>
      <c s="150" r="F14101"/>
    </row>
    <row r="14102">
      <c s="113" r="A14102">
        <v>241668000603</v>
      </c>
      <c t="s" s="136" r="B14102">
        <v>11125</v>
      </c>
      <c t="s" s="136" r="C14102">
        <v>377</v>
      </c>
      <c t="s" s="136" r="D14102">
        <v>377</v>
      </c>
      <c t="s" s="136" r="E14102">
        <v>10711</v>
      </c>
      <c s="150" r="F14102"/>
    </row>
    <row r="14103">
      <c s="113" r="A14103">
        <v>241668000948</v>
      </c>
      <c t="s" s="136" r="B14103">
        <v>11125</v>
      </c>
      <c t="s" s="136" r="C14103">
        <v>377</v>
      </c>
      <c t="s" s="136" r="D14103">
        <v>377</v>
      </c>
      <c t="s" s="136" r="E14103">
        <v>17191</v>
      </c>
      <c s="150" r="F14103"/>
    </row>
    <row r="14104">
      <c s="113" r="A14104">
        <v>241668001006</v>
      </c>
      <c t="s" s="136" r="B14104">
        <v>11125</v>
      </c>
      <c t="s" s="136" r="C14104">
        <v>377</v>
      </c>
      <c t="s" s="136" r="D14104">
        <v>377</v>
      </c>
      <c t="s" s="136" r="E14104">
        <v>17192</v>
      </c>
      <c s="150" r="F14104"/>
    </row>
    <row r="14105">
      <c s="113" r="A14105">
        <v>241668001103</v>
      </c>
      <c t="s" s="136" r="B14105">
        <v>11125</v>
      </c>
      <c t="s" s="136" r="C14105">
        <v>377</v>
      </c>
      <c t="s" s="136" r="D14105">
        <v>377</v>
      </c>
      <c t="s" s="136" r="E14105">
        <v>13505</v>
      </c>
      <c s="150" r="F14105"/>
    </row>
    <row r="14106">
      <c s="113" r="A14106">
        <v>241668001111</v>
      </c>
      <c t="s" s="136" r="B14106">
        <v>11125</v>
      </c>
      <c t="s" s="136" r="C14106">
        <v>377</v>
      </c>
      <c t="s" s="136" r="D14106">
        <v>377</v>
      </c>
      <c t="s" s="136" r="E14106">
        <v>17193</v>
      </c>
      <c s="150" r="F14106"/>
    </row>
    <row r="14107">
      <c s="113" r="A14107">
        <v>241668001481</v>
      </c>
      <c t="s" s="136" r="B14107">
        <v>11125</v>
      </c>
      <c t="s" s="136" r="C14107">
        <v>377</v>
      </c>
      <c t="s" s="136" r="D14107">
        <v>377</v>
      </c>
      <c t="s" s="136" r="E14107">
        <v>17194</v>
      </c>
      <c s="150" r="F14107"/>
    </row>
    <row r="14108">
      <c s="113" r="A14108">
        <v>241668001511</v>
      </c>
      <c t="s" s="136" r="B14108">
        <v>11125</v>
      </c>
      <c t="s" s="136" r="C14108">
        <v>377</v>
      </c>
      <c t="s" s="136" r="D14108">
        <v>377</v>
      </c>
      <c t="s" s="136" r="E14108">
        <v>17195</v>
      </c>
      <c s="150" r="F14108"/>
    </row>
    <row r="14109">
      <c s="113" r="A14109">
        <v>241668001529</v>
      </c>
      <c t="s" s="136" r="B14109">
        <v>11125</v>
      </c>
      <c t="s" s="136" r="C14109">
        <v>377</v>
      </c>
      <c t="s" s="136" r="D14109">
        <v>377</v>
      </c>
      <c t="s" s="136" r="E14109">
        <v>1938</v>
      </c>
      <c s="150" r="F14109"/>
    </row>
    <row r="14110">
      <c s="113" r="A14110">
        <v>241668000204</v>
      </c>
      <c t="s" s="136" r="B14110">
        <v>11125</v>
      </c>
      <c t="s" s="136" r="C14110">
        <v>377</v>
      </c>
      <c t="s" s="136" r="D14110">
        <v>377</v>
      </c>
      <c t="s" s="136" r="E14110">
        <v>17196</v>
      </c>
      <c s="150" r="F14110"/>
    </row>
    <row r="14111">
      <c s="113" r="A14111">
        <v>241668000255</v>
      </c>
      <c t="s" s="136" r="B14111">
        <v>11125</v>
      </c>
      <c t="s" s="136" r="C14111">
        <v>377</v>
      </c>
      <c t="s" s="136" r="D14111">
        <v>377</v>
      </c>
      <c t="s" s="136" r="E14111">
        <v>17197</v>
      </c>
      <c s="150" r="F14111"/>
    </row>
    <row r="14112">
      <c s="113" r="A14112">
        <v>241668000638</v>
      </c>
      <c t="s" s="136" r="B14112">
        <v>11125</v>
      </c>
      <c t="s" s="136" r="C14112">
        <v>377</v>
      </c>
      <c t="s" s="136" r="D14112">
        <v>377</v>
      </c>
      <c t="s" s="136" r="E14112">
        <v>10784</v>
      </c>
      <c s="150" r="F14112"/>
    </row>
    <row r="14113">
      <c s="113" r="A14113">
        <v>241668000727</v>
      </c>
      <c t="s" s="136" r="B14113">
        <v>11125</v>
      </c>
      <c t="s" s="136" r="C14113">
        <v>377</v>
      </c>
      <c t="s" s="136" r="D14113">
        <v>377</v>
      </c>
      <c t="s" s="136" r="E14113">
        <v>11247</v>
      </c>
      <c s="150" r="F14113"/>
    </row>
    <row r="14114">
      <c s="113" r="A14114">
        <v>241668000735</v>
      </c>
      <c t="s" s="136" r="B14114">
        <v>11125</v>
      </c>
      <c t="s" s="136" r="C14114">
        <v>377</v>
      </c>
      <c t="s" s="136" r="D14114">
        <v>377</v>
      </c>
      <c t="s" s="136" r="E14114">
        <v>12450</v>
      </c>
      <c s="150" r="F14114"/>
    </row>
    <row r="14115">
      <c s="113" r="A14115">
        <v>241668000883</v>
      </c>
      <c t="s" s="136" r="B14115">
        <v>11125</v>
      </c>
      <c t="s" s="136" r="C14115">
        <v>377</v>
      </c>
      <c t="s" s="136" r="D14115">
        <v>377</v>
      </c>
      <c t="s" s="136" r="E14115">
        <v>5285</v>
      </c>
      <c s="150" r="F14115"/>
    </row>
    <row r="14116">
      <c s="113" r="A14116">
        <v>241668000891</v>
      </c>
      <c t="s" s="136" r="B14116">
        <v>11125</v>
      </c>
      <c t="s" s="136" r="C14116">
        <v>377</v>
      </c>
      <c t="s" s="136" r="D14116">
        <v>377</v>
      </c>
      <c t="s" s="136" r="E14116">
        <v>8377</v>
      </c>
      <c s="150" r="F14116"/>
    </row>
    <row r="14117">
      <c s="113" r="A14117">
        <v>241668001022</v>
      </c>
      <c t="s" s="136" r="B14117">
        <v>11125</v>
      </c>
      <c t="s" s="136" r="C14117">
        <v>377</v>
      </c>
      <c t="s" s="136" r="D14117">
        <v>377</v>
      </c>
      <c t="s" s="136" r="E14117">
        <v>11461</v>
      </c>
      <c s="150" r="F14117"/>
    </row>
    <row r="14118">
      <c s="113" r="A14118">
        <v>241668001251</v>
      </c>
      <c t="s" s="136" r="B14118">
        <v>11125</v>
      </c>
      <c t="s" s="136" r="C14118">
        <v>377</v>
      </c>
      <c t="s" s="136" r="D14118">
        <v>377</v>
      </c>
      <c t="s" s="136" r="E14118">
        <v>17198</v>
      </c>
      <c s="150" r="F14118"/>
    </row>
    <row r="14119">
      <c s="113" r="A14119">
        <v>241668001669</v>
      </c>
      <c t="s" s="136" r="B14119">
        <v>11125</v>
      </c>
      <c t="s" s="136" r="C14119">
        <v>377</v>
      </c>
      <c t="s" s="136" r="D14119">
        <v>377</v>
      </c>
      <c t="s" s="136" r="E14119">
        <v>17199</v>
      </c>
      <c s="150" r="F14119"/>
    </row>
    <row r="14120">
      <c s="113" r="A14120">
        <v>241668000077</v>
      </c>
      <c t="s" s="136" r="B14120">
        <v>11125</v>
      </c>
      <c t="s" s="136" r="C14120">
        <v>377</v>
      </c>
      <c t="s" s="136" r="D14120">
        <v>377</v>
      </c>
      <c t="s" s="136" r="E14120">
        <v>5699</v>
      </c>
      <c s="150" r="F14120"/>
    </row>
    <row r="14121">
      <c s="113" r="A14121">
        <v>241668000115</v>
      </c>
      <c t="s" s="136" r="B14121">
        <v>11125</v>
      </c>
      <c t="s" s="136" r="C14121">
        <v>377</v>
      </c>
      <c t="s" s="136" r="D14121">
        <v>377</v>
      </c>
      <c t="s" s="136" r="E14121">
        <v>17200</v>
      </c>
      <c s="150" r="F14121"/>
    </row>
    <row r="14122">
      <c s="113" r="A14122">
        <v>241668000221</v>
      </c>
      <c t="s" s="136" r="B14122">
        <v>11125</v>
      </c>
      <c t="s" s="136" r="C14122">
        <v>377</v>
      </c>
      <c t="s" s="136" r="D14122">
        <v>377</v>
      </c>
      <c t="s" s="136" r="E14122">
        <v>17201</v>
      </c>
      <c s="150" r="F14122"/>
    </row>
    <row r="14123">
      <c s="113" r="A14123">
        <v>241668000506</v>
      </c>
      <c t="s" s="136" r="B14123">
        <v>11125</v>
      </c>
      <c t="s" s="136" r="C14123">
        <v>377</v>
      </c>
      <c t="s" s="136" r="D14123">
        <v>377</v>
      </c>
      <c t="s" s="136" r="E14123">
        <v>17202</v>
      </c>
      <c s="150" r="F14123"/>
    </row>
    <row r="14124">
      <c s="113" r="A14124">
        <v>241668000654</v>
      </c>
      <c t="s" s="136" r="B14124">
        <v>11125</v>
      </c>
      <c t="s" s="136" r="C14124">
        <v>377</v>
      </c>
      <c t="s" s="136" r="D14124">
        <v>377</v>
      </c>
      <c t="s" s="136" r="E14124">
        <v>17058</v>
      </c>
      <c s="150" r="F14124"/>
    </row>
    <row r="14125">
      <c s="113" r="A14125">
        <v>241668000662</v>
      </c>
      <c t="s" s="136" r="B14125">
        <v>11125</v>
      </c>
      <c t="s" s="136" r="C14125">
        <v>377</v>
      </c>
      <c t="s" s="136" r="D14125">
        <v>377</v>
      </c>
      <c t="s" s="136" r="E14125">
        <v>8287</v>
      </c>
      <c s="150" r="F14125"/>
    </row>
    <row r="14126">
      <c s="113" r="A14126">
        <v>241668000867</v>
      </c>
      <c t="s" s="136" r="B14126">
        <v>11125</v>
      </c>
      <c t="s" s="136" r="C14126">
        <v>377</v>
      </c>
      <c t="s" s="136" r="D14126">
        <v>377</v>
      </c>
      <c t="s" s="136" r="E14126">
        <v>8423</v>
      </c>
      <c s="150" r="F14126"/>
    </row>
    <row r="14127">
      <c s="113" r="A14127">
        <v>241668001146</v>
      </c>
      <c t="s" s="136" r="B14127">
        <v>11125</v>
      </c>
      <c t="s" s="136" r="C14127">
        <v>377</v>
      </c>
      <c t="s" s="136" r="D14127">
        <v>377</v>
      </c>
      <c t="s" s="136" r="E14127">
        <v>1940</v>
      </c>
      <c s="150" r="F14127"/>
    </row>
    <row r="14128">
      <c s="113" r="A14128">
        <v>241668001308</v>
      </c>
      <c t="s" s="136" r="B14128">
        <v>11125</v>
      </c>
      <c t="s" s="136" r="C14128">
        <v>377</v>
      </c>
      <c t="s" s="136" r="D14128">
        <v>377</v>
      </c>
      <c t="s" s="136" r="E14128">
        <v>13424</v>
      </c>
      <c s="150" r="F14128"/>
    </row>
    <row r="14129">
      <c s="113" r="A14129">
        <v>241668001383</v>
      </c>
      <c t="s" s="136" r="B14129">
        <v>11125</v>
      </c>
      <c t="s" s="136" r="C14129">
        <v>377</v>
      </c>
      <c t="s" s="136" r="D14129">
        <v>377</v>
      </c>
      <c t="s" s="136" r="E14129">
        <v>17203</v>
      </c>
      <c s="150" r="F14129"/>
    </row>
    <row r="14130">
      <c s="113" r="A14130">
        <v>241668001405</v>
      </c>
      <c t="s" s="136" r="B14130">
        <v>11125</v>
      </c>
      <c t="s" s="136" r="C14130">
        <v>377</v>
      </c>
      <c t="s" s="136" r="D14130">
        <v>377</v>
      </c>
      <c t="s" s="136" r="E14130">
        <v>17204</v>
      </c>
      <c s="150" r="F14130"/>
    </row>
    <row r="14131">
      <c s="113" r="A14131">
        <v>241668001413</v>
      </c>
      <c t="s" s="136" r="B14131">
        <v>11125</v>
      </c>
      <c t="s" s="136" r="C14131">
        <v>377</v>
      </c>
      <c t="s" s="136" r="D14131">
        <v>377</v>
      </c>
      <c t="s" s="136" r="E14131">
        <v>11459</v>
      </c>
      <c s="150" r="F14131"/>
    </row>
    <row r="14132">
      <c s="113" r="A14132">
        <v>241668001499</v>
      </c>
      <c t="s" s="136" r="B14132">
        <v>11125</v>
      </c>
      <c t="s" s="136" r="C14132">
        <v>377</v>
      </c>
      <c t="s" s="136" r="D14132">
        <v>377</v>
      </c>
      <c t="s" s="136" r="E14132">
        <v>5590</v>
      </c>
      <c s="150" r="F14132"/>
    </row>
    <row r="14133">
      <c s="113" r="A14133">
        <v>241668001502</v>
      </c>
      <c t="s" s="136" r="B14133">
        <v>11125</v>
      </c>
      <c t="s" s="136" r="C14133">
        <v>377</v>
      </c>
      <c t="s" s="136" r="D14133">
        <v>377</v>
      </c>
      <c t="s" s="136" r="E14133">
        <v>963</v>
      </c>
      <c s="150" r="F14133"/>
    </row>
    <row r="14134">
      <c s="113" r="A14134">
        <v>241668000212</v>
      </c>
      <c t="s" s="136" r="B14134">
        <v>11125</v>
      </c>
      <c t="s" s="136" r="C14134">
        <v>377</v>
      </c>
      <c t="s" s="136" r="D14134">
        <v>377</v>
      </c>
      <c t="s" s="136" r="E14134">
        <v>13435</v>
      </c>
      <c s="150" r="F14134"/>
    </row>
    <row r="14135">
      <c s="113" r="A14135">
        <v>241668000620</v>
      </c>
      <c t="s" s="136" r="B14135">
        <v>11125</v>
      </c>
      <c t="s" s="136" r="C14135">
        <v>377</v>
      </c>
      <c t="s" s="136" r="D14135">
        <v>377</v>
      </c>
      <c t="s" s="136" r="E14135">
        <v>13347</v>
      </c>
      <c s="150" r="F14135"/>
    </row>
    <row r="14136">
      <c s="113" r="A14136">
        <v>241668000646</v>
      </c>
      <c t="s" s="136" r="B14136">
        <v>11125</v>
      </c>
      <c t="s" s="136" r="C14136">
        <v>377</v>
      </c>
      <c t="s" s="136" r="D14136">
        <v>377</v>
      </c>
      <c t="s" s="136" r="E14136">
        <v>17205</v>
      </c>
      <c s="150" r="F14136"/>
    </row>
    <row r="14137">
      <c s="113" r="A14137">
        <v>241668000743</v>
      </c>
      <c t="s" s="136" r="B14137">
        <v>11125</v>
      </c>
      <c t="s" s="136" r="C14137">
        <v>377</v>
      </c>
      <c t="s" s="136" r="D14137">
        <v>377</v>
      </c>
      <c t="s" s="136" r="E14137">
        <v>1841</v>
      </c>
      <c s="150" r="F14137"/>
    </row>
    <row r="14138">
      <c s="113" r="A14138">
        <v>241668000921</v>
      </c>
      <c t="s" s="136" r="B14138">
        <v>11125</v>
      </c>
      <c t="s" s="136" r="C14138">
        <v>377</v>
      </c>
      <c t="s" s="136" r="D14138">
        <v>377</v>
      </c>
      <c t="s" s="136" r="E14138">
        <v>6389</v>
      </c>
      <c s="150" r="F14138"/>
    </row>
    <row r="14139">
      <c s="113" r="A14139">
        <v>241668001367</v>
      </c>
      <c t="s" s="136" r="B14139">
        <v>11125</v>
      </c>
      <c t="s" s="136" r="C14139">
        <v>377</v>
      </c>
      <c t="s" s="136" r="D14139">
        <v>377</v>
      </c>
      <c t="s" s="136" r="E14139">
        <v>17206</v>
      </c>
      <c s="150" r="F14139"/>
    </row>
    <row r="14140">
      <c s="113" r="A14140">
        <v>241668001421</v>
      </c>
      <c t="s" s="136" r="B14140">
        <v>11125</v>
      </c>
      <c t="s" s="136" r="C14140">
        <v>377</v>
      </c>
      <c t="s" s="136" r="D14140">
        <v>377</v>
      </c>
      <c t="s" s="136" r="E14140">
        <v>16958</v>
      </c>
      <c s="150" r="F14140"/>
    </row>
    <row r="14141">
      <c s="113" r="A14141">
        <v>241668001448</v>
      </c>
      <c t="s" s="136" r="B14141">
        <v>11125</v>
      </c>
      <c t="s" s="136" r="C14141">
        <v>377</v>
      </c>
      <c t="s" s="136" r="D14141">
        <v>377</v>
      </c>
      <c t="s" s="136" r="E14141">
        <v>12386</v>
      </c>
      <c s="150" r="F14141"/>
    </row>
    <row r="14142">
      <c s="113" r="A14142">
        <v>241676000132</v>
      </c>
      <c t="s" s="136" r="B14142">
        <v>6993</v>
      </c>
      <c t="s" s="136" r="C14142">
        <v>377</v>
      </c>
      <c t="s" s="136" r="D14142">
        <v>377</v>
      </c>
      <c t="s" s="136" r="E14142">
        <v>10808</v>
      </c>
      <c s="150" r="F14142"/>
    </row>
    <row r="14143">
      <c s="113" r="A14143">
        <v>241676000159</v>
      </c>
      <c t="s" s="136" r="B14143">
        <v>6993</v>
      </c>
      <c t="s" s="136" r="C14143">
        <v>377</v>
      </c>
      <c t="s" s="136" r="D14143">
        <v>377</v>
      </c>
      <c t="s" s="136" r="E14143">
        <v>5368</v>
      </c>
      <c s="150" r="F14143"/>
    </row>
    <row r="14144">
      <c s="113" r="A14144">
        <v>241676000167</v>
      </c>
      <c t="s" s="136" r="B14144">
        <v>6993</v>
      </c>
      <c t="s" s="136" r="C14144">
        <v>377</v>
      </c>
      <c t="s" s="136" r="D14144">
        <v>377</v>
      </c>
      <c t="s" s="136" r="E14144">
        <v>17207</v>
      </c>
      <c s="150" r="F14144"/>
    </row>
    <row r="14145">
      <c s="113" r="A14145">
        <v>241676000337</v>
      </c>
      <c t="s" s="136" r="B14145">
        <v>6993</v>
      </c>
      <c t="s" s="136" r="C14145">
        <v>377</v>
      </c>
      <c t="s" s="136" r="D14145">
        <v>377</v>
      </c>
      <c t="s" s="136" r="E14145">
        <v>963</v>
      </c>
      <c s="150" r="F14145"/>
    </row>
    <row r="14146">
      <c s="113" r="A14146">
        <v>241676000507</v>
      </c>
      <c t="s" s="136" r="B14146">
        <v>6993</v>
      </c>
      <c t="s" s="136" r="C14146">
        <v>377</v>
      </c>
      <c t="s" s="136" r="D14146">
        <v>377</v>
      </c>
      <c t="s" s="136" r="E14146">
        <v>17133</v>
      </c>
      <c s="150" r="F14146"/>
    </row>
    <row r="14147">
      <c s="113" r="A14147">
        <v>241676000558</v>
      </c>
      <c t="s" s="136" r="B14147">
        <v>6993</v>
      </c>
      <c t="s" s="136" r="C14147">
        <v>377</v>
      </c>
      <c t="s" s="136" r="D14147">
        <v>377</v>
      </c>
      <c t="s" s="136" r="E14147">
        <v>13460</v>
      </c>
      <c s="150" r="F14147"/>
    </row>
    <row r="14148">
      <c s="113" r="A14148">
        <v>241676000604</v>
      </c>
      <c t="s" s="136" r="B14148">
        <v>6993</v>
      </c>
      <c t="s" s="136" r="C14148">
        <v>377</v>
      </c>
      <c t="s" s="136" r="D14148">
        <v>377</v>
      </c>
      <c t="s" s="136" r="E14148">
        <v>7721</v>
      </c>
      <c s="150" r="F14148"/>
    </row>
    <row r="14149">
      <c s="113" r="A14149">
        <v>241676000663</v>
      </c>
      <c t="s" s="136" r="B14149">
        <v>6993</v>
      </c>
      <c t="s" s="136" r="C14149">
        <v>377</v>
      </c>
      <c t="s" s="136" r="D14149">
        <v>377</v>
      </c>
      <c t="s" s="136" r="E14149">
        <v>17208</v>
      </c>
      <c s="150" r="F14149"/>
    </row>
    <row r="14150">
      <c s="113" r="A14150">
        <v>241676000680</v>
      </c>
      <c t="s" s="136" r="B14150">
        <v>6993</v>
      </c>
      <c t="s" s="136" r="C14150">
        <v>377</v>
      </c>
      <c t="s" s="136" r="D14150">
        <v>377</v>
      </c>
      <c t="s" s="136" r="E14150">
        <v>1940</v>
      </c>
      <c s="150" r="F14150"/>
    </row>
    <row r="14151">
      <c s="113" r="A14151">
        <v>241676000019</v>
      </c>
      <c t="s" s="136" r="B14151">
        <v>6993</v>
      </c>
      <c t="s" s="136" r="C14151">
        <v>377</v>
      </c>
      <c t="s" s="136" r="D14151">
        <v>377</v>
      </c>
      <c t="s" s="136" r="E14151">
        <v>5653</v>
      </c>
      <c s="150" r="F14151"/>
    </row>
    <row r="14152">
      <c s="113" r="A14152">
        <v>241676000213</v>
      </c>
      <c t="s" s="136" r="B14152">
        <v>6993</v>
      </c>
      <c t="s" s="136" r="C14152">
        <v>377</v>
      </c>
      <c t="s" s="136" r="D14152">
        <v>377</v>
      </c>
      <c t="s" s="136" r="E14152">
        <v>17009</v>
      </c>
      <c s="150" r="F14152"/>
    </row>
    <row r="14153">
      <c s="113" r="A14153">
        <v>241676000221</v>
      </c>
      <c t="s" s="136" r="B14153">
        <v>6993</v>
      </c>
      <c t="s" s="136" r="C14153">
        <v>377</v>
      </c>
      <c t="s" s="136" r="D14153">
        <v>377</v>
      </c>
      <c t="s" s="136" r="E14153">
        <v>17209</v>
      </c>
      <c s="150" r="F14153"/>
    </row>
    <row r="14154">
      <c s="113" r="A14154">
        <v>241676000264</v>
      </c>
      <c t="s" s="136" r="B14154">
        <v>6993</v>
      </c>
      <c t="s" s="136" r="C14154">
        <v>377</v>
      </c>
      <c t="s" s="136" r="D14154">
        <v>377</v>
      </c>
      <c t="s" s="136" r="E14154">
        <v>1938</v>
      </c>
      <c s="150" r="F14154"/>
    </row>
    <row r="14155">
      <c s="113" r="A14155">
        <v>241676000141</v>
      </c>
      <c t="s" s="136" r="B14155">
        <v>6993</v>
      </c>
      <c t="s" s="136" r="C14155">
        <v>377</v>
      </c>
      <c t="s" s="136" r="D14155">
        <v>377</v>
      </c>
      <c t="s" s="136" r="E14155">
        <v>5685</v>
      </c>
      <c s="150" r="F14155"/>
    </row>
    <row r="14156">
      <c s="113" r="A14156">
        <v>241676000256</v>
      </c>
      <c t="s" s="136" r="B14156">
        <v>6993</v>
      </c>
      <c t="s" s="136" r="C14156">
        <v>377</v>
      </c>
      <c t="s" s="136" r="D14156">
        <v>377</v>
      </c>
      <c t="s" s="136" r="E14156">
        <v>10317</v>
      </c>
      <c s="150" r="F14156"/>
    </row>
    <row r="14157">
      <c s="113" r="A14157">
        <v>241676000281</v>
      </c>
      <c t="s" s="136" r="B14157">
        <v>6993</v>
      </c>
      <c t="s" s="136" r="C14157">
        <v>377</v>
      </c>
      <c t="s" s="136" r="D14157">
        <v>377</v>
      </c>
      <c t="s" s="136" r="E14157">
        <v>3840</v>
      </c>
      <c s="150" r="F14157"/>
    </row>
    <row r="14158">
      <c s="113" r="A14158">
        <v>241676000400</v>
      </c>
      <c t="s" s="136" r="B14158">
        <v>6993</v>
      </c>
      <c t="s" s="136" r="C14158">
        <v>377</v>
      </c>
      <c t="s" s="136" r="D14158">
        <v>377</v>
      </c>
      <c t="s" s="136" r="E14158">
        <v>1263</v>
      </c>
      <c s="150" r="F14158"/>
    </row>
    <row r="14159">
      <c s="113" r="A14159">
        <v>241676000566</v>
      </c>
      <c t="s" s="136" r="B14159">
        <v>6993</v>
      </c>
      <c t="s" s="136" r="C14159">
        <v>377</v>
      </c>
      <c t="s" s="136" r="D14159">
        <v>377</v>
      </c>
      <c t="s" s="136" r="E14159">
        <v>17210</v>
      </c>
      <c s="150" r="F14159"/>
    </row>
    <row r="14160">
      <c s="113" r="A14160">
        <v>241676000698</v>
      </c>
      <c t="s" s="136" r="B14160">
        <v>6993</v>
      </c>
      <c t="s" s="136" r="C14160">
        <v>377</v>
      </c>
      <c t="s" s="136" r="D14160">
        <v>377</v>
      </c>
      <c t="s" s="136" r="E14160">
        <v>17211</v>
      </c>
      <c s="150" r="F14160"/>
    </row>
    <row r="14161">
      <c s="113" r="A14161">
        <v>541676000100</v>
      </c>
      <c t="s" s="136" r="B14161">
        <v>6993</v>
      </c>
      <c t="s" s="136" r="C14161">
        <v>377</v>
      </c>
      <c t="s" s="136" r="D14161">
        <v>377</v>
      </c>
      <c t="s" s="136" r="E14161">
        <v>17212</v>
      </c>
      <c s="150" r="F14161"/>
    </row>
    <row r="14162">
      <c s="50" r="A14162">
        <v>241770000219</v>
      </c>
      <c t="s" s="103" r="B14162">
        <v>17213</v>
      </c>
      <c t="s" s="103" r="C14162">
        <v>4899</v>
      </c>
      <c t="s" s="103" r="D14162">
        <v>377</v>
      </c>
      <c t="s" s="103" r="E14162">
        <v>17214</v>
      </c>
      <c s="150" r="F14162"/>
    </row>
    <row r="14163">
      <c s="113" r="A14163">
        <v>241770000201</v>
      </c>
      <c t="s" s="136" r="B14163">
        <v>17215</v>
      </c>
      <c t="s" s="136" r="C14163">
        <v>377</v>
      </c>
      <c t="s" s="136" r="D14163">
        <v>377</v>
      </c>
      <c t="s" s="136" r="E14163">
        <v>17216</v>
      </c>
      <c s="150" r="F14163"/>
    </row>
    <row r="14164">
      <c s="113" r="A14164">
        <v>241770000405</v>
      </c>
      <c t="s" s="136" r="B14164">
        <v>17215</v>
      </c>
      <c t="s" s="136" r="C14164">
        <v>377</v>
      </c>
      <c t="s" s="136" r="D14164">
        <v>377</v>
      </c>
      <c t="s" s="136" r="E14164">
        <v>17217</v>
      </c>
      <c s="150" r="F14164"/>
    </row>
    <row r="14165">
      <c s="113" r="A14165">
        <v>241770000421</v>
      </c>
      <c t="s" s="136" r="B14165">
        <v>17215</v>
      </c>
      <c t="s" s="136" r="C14165">
        <v>377</v>
      </c>
      <c t="s" s="136" r="D14165">
        <v>377</v>
      </c>
      <c t="s" s="136" r="E14165">
        <v>17218</v>
      </c>
      <c s="150" r="F14165"/>
    </row>
    <row r="14166">
      <c s="113" r="A14166">
        <v>241770000634</v>
      </c>
      <c t="s" s="136" r="B14166">
        <v>17215</v>
      </c>
      <c t="s" s="136" r="C14166">
        <v>377</v>
      </c>
      <c t="s" s="136" r="D14166">
        <v>377</v>
      </c>
      <c t="s" s="136" r="E14166">
        <v>17219</v>
      </c>
      <c s="150" r="F14166"/>
    </row>
    <row r="14167">
      <c s="113" r="A14167">
        <v>241770000669</v>
      </c>
      <c t="s" s="136" r="B14167">
        <v>17215</v>
      </c>
      <c t="s" s="136" r="C14167">
        <v>377</v>
      </c>
      <c t="s" s="136" r="D14167">
        <v>377</v>
      </c>
      <c t="s" s="136" r="E14167">
        <v>5577</v>
      </c>
      <c s="150" r="F14167"/>
    </row>
    <row r="14168">
      <c s="113" r="A14168">
        <v>241770000715</v>
      </c>
      <c t="s" s="136" r="B14168">
        <v>17215</v>
      </c>
      <c t="s" s="136" r="C14168">
        <v>377</v>
      </c>
      <c t="s" s="136" r="D14168">
        <v>377</v>
      </c>
      <c t="s" s="136" r="E14168">
        <v>17220</v>
      </c>
      <c s="150" r="F14168"/>
    </row>
    <row r="14169">
      <c s="113" r="A14169">
        <v>241770000740</v>
      </c>
      <c t="s" s="136" r="B14169">
        <v>17215</v>
      </c>
      <c t="s" s="136" r="C14169">
        <v>377</v>
      </c>
      <c t="s" s="136" r="D14169">
        <v>377</v>
      </c>
      <c t="s" s="136" r="E14169">
        <v>5698</v>
      </c>
      <c s="150" r="F14169"/>
    </row>
    <row r="14170">
      <c s="113" r="A14170">
        <v>241770000332</v>
      </c>
      <c t="s" s="136" r="B14170">
        <v>17215</v>
      </c>
      <c t="s" s="136" r="C14170">
        <v>377</v>
      </c>
      <c t="s" s="136" r="D14170">
        <v>377</v>
      </c>
      <c t="s" s="136" r="E14170">
        <v>5699</v>
      </c>
      <c s="150" r="F14170"/>
    </row>
    <row r="14171">
      <c s="113" r="A14171">
        <v>241770000456</v>
      </c>
      <c t="s" s="136" r="B14171">
        <v>17215</v>
      </c>
      <c t="s" s="136" r="C14171">
        <v>377</v>
      </c>
      <c t="s" s="136" r="D14171">
        <v>377</v>
      </c>
      <c t="s" s="136" r="E14171">
        <v>17097</v>
      </c>
      <c s="150" r="F14171"/>
    </row>
    <row r="14172">
      <c s="113" r="A14172">
        <v>241770000464</v>
      </c>
      <c t="s" s="136" r="B14172">
        <v>17215</v>
      </c>
      <c t="s" s="136" r="C14172">
        <v>377</v>
      </c>
      <c t="s" s="136" r="D14172">
        <v>377</v>
      </c>
      <c t="s" s="136" r="E14172">
        <v>13358</v>
      </c>
      <c s="150" r="F14172"/>
    </row>
    <row r="14173">
      <c s="113" r="A14173">
        <v>241770000642</v>
      </c>
      <c t="s" s="136" r="B14173">
        <v>17215</v>
      </c>
      <c t="s" s="136" r="C14173">
        <v>377</v>
      </c>
      <c t="s" s="136" r="D14173">
        <v>377</v>
      </c>
      <c t="s" s="136" r="E14173">
        <v>17221</v>
      </c>
      <c s="150" r="F14173"/>
    </row>
    <row r="14174">
      <c s="113" r="A14174">
        <v>241770000693</v>
      </c>
      <c t="s" s="136" r="B14174">
        <v>17215</v>
      </c>
      <c t="s" s="136" r="C14174">
        <v>377</v>
      </c>
      <c t="s" s="136" r="D14174">
        <v>377</v>
      </c>
      <c t="s" s="136" r="E14174">
        <v>947</v>
      </c>
      <c s="150" r="F14174"/>
    </row>
    <row r="14175">
      <c s="113" r="A14175">
        <v>241770000731</v>
      </c>
      <c t="s" s="136" r="B14175">
        <v>17215</v>
      </c>
      <c t="s" s="136" r="C14175">
        <v>377</v>
      </c>
      <c t="s" s="136" r="D14175">
        <v>377</v>
      </c>
      <c t="s" s="136" r="E14175">
        <v>13566</v>
      </c>
      <c s="150" r="F14175"/>
    </row>
    <row r="14176">
      <c s="113" r="A14176">
        <v>241770000774</v>
      </c>
      <c t="s" s="136" r="B14176">
        <v>17215</v>
      </c>
      <c t="s" s="136" r="C14176">
        <v>377</v>
      </c>
      <c t="s" s="136" r="D14176">
        <v>377</v>
      </c>
      <c t="s" s="136" r="E14176">
        <v>17222</v>
      </c>
      <c s="150" r="F14176"/>
    </row>
    <row r="14177">
      <c s="113" r="A14177">
        <v>241770000880</v>
      </c>
      <c t="s" s="136" r="B14177">
        <v>17215</v>
      </c>
      <c t="s" s="136" r="C14177">
        <v>377</v>
      </c>
      <c t="s" s="136" r="D14177">
        <v>377</v>
      </c>
      <c t="s" s="136" r="E14177">
        <v>17223</v>
      </c>
      <c s="150" r="F14177"/>
    </row>
    <row r="14178">
      <c s="113" r="A14178">
        <v>241770000111</v>
      </c>
      <c t="s" s="136" r="B14178">
        <v>17215</v>
      </c>
      <c t="s" s="136" r="C14178">
        <v>377</v>
      </c>
      <c t="s" s="136" r="D14178">
        <v>377</v>
      </c>
      <c t="s" s="136" r="E14178">
        <v>6607</v>
      </c>
      <c s="150" r="F14178"/>
    </row>
    <row r="14179">
      <c s="113" r="A14179">
        <v>241770000154</v>
      </c>
      <c t="s" s="136" r="B14179">
        <v>17215</v>
      </c>
      <c t="s" s="136" r="C14179">
        <v>377</v>
      </c>
      <c t="s" s="136" r="D14179">
        <v>377</v>
      </c>
      <c t="s" s="136" r="E14179">
        <v>8409</v>
      </c>
      <c s="150" r="F14179"/>
    </row>
    <row r="14180">
      <c s="113" r="A14180">
        <v>241770000278</v>
      </c>
      <c t="s" s="136" r="B14180">
        <v>17215</v>
      </c>
      <c t="s" s="136" r="C14180">
        <v>377</v>
      </c>
      <c t="s" s="136" r="D14180">
        <v>377</v>
      </c>
      <c t="s" s="136" r="E14180">
        <v>17224</v>
      </c>
      <c s="150" r="F14180"/>
    </row>
    <row r="14181">
      <c s="113" r="A14181">
        <v>241770000375</v>
      </c>
      <c t="s" s="136" r="B14181">
        <v>17215</v>
      </c>
      <c t="s" s="136" r="C14181">
        <v>377</v>
      </c>
      <c t="s" s="136" r="D14181">
        <v>377</v>
      </c>
      <c t="s" s="136" r="E14181">
        <v>10808</v>
      </c>
      <c s="150" r="F14181"/>
    </row>
    <row r="14182">
      <c s="113" r="A14182">
        <v>241770000472</v>
      </c>
      <c t="s" s="136" r="B14182">
        <v>17215</v>
      </c>
      <c t="s" s="136" r="C14182">
        <v>377</v>
      </c>
      <c t="s" s="136" r="D14182">
        <v>377</v>
      </c>
      <c t="s" s="136" r="E14182">
        <v>17225</v>
      </c>
      <c s="150" r="F14182"/>
    </row>
    <row r="14183">
      <c s="113" r="A14183">
        <v>241770000481</v>
      </c>
      <c t="s" s="136" r="B14183">
        <v>17215</v>
      </c>
      <c t="s" s="136" r="C14183">
        <v>377</v>
      </c>
      <c t="s" s="136" r="D14183">
        <v>377</v>
      </c>
      <c t="s" s="136" r="E14183">
        <v>17226</v>
      </c>
      <c s="150" r="F14183"/>
    </row>
    <row r="14184">
      <c s="113" r="A14184">
        <v>241770000685</v>
      </c>
      <c t="s" s="136" r="B14184">
        <v>17215</v>
      </c>
      <c t="s" s="136" r="C14184">
        <v>377</v>
      </c>
      <c t="s" s="136" r="D14184">
        <v>377</v>
      </c>
      <c t="s" s="136" r="E14184">
        <v>5584</v>
      </c>
      <c s="150" r="F14184"/>
    </row>
    <row r="14185">
      <c s="113" r="A14185">
        <v>241770000707</v>
      </c>
      <c t="s" s="136" r="B14185">
        <v>17215</v>
      </c>
      <c t="s" s="136" r="C14185">
        <v>377</v>
      </c>
      <c t="s" s="136" r="D14185">
        <v>377</v>
      </c>
      <c t="s" s="136" r="E14185">
        <v>17227</v>
      </c>
      <c s="150" r="F14185"/>
    </row>
    <row r="14186">
      <c s="113" r="A14186">
        <v>241770000723</v>
      </c>
      <c t="s" s="136" r="B14186">
        <v>17215</v>
      </c>
      <c t="s" s="136" r="C14186">
        <v>377</v>
      </c>
      <c t="s" s="136" r="D14186">
        <v>377</v>
      </c>
      <c t="s" s="136" r="E14186">
        <v>10784</v>
      </c>
      <c s="150" r="F14186"/>
    </row>
    <row r="14187">
      <c s="113" r="A14187">
        <v>241770000901</v>
      </c>
      <c t="s" s="136" r="B14187">
        <v>17215</v>
      </c>
      <c t="s" s="136" r="C14187">
        <v>377</v>
      </c>
      <c t="s" s="136" r="D14187">
        <v>377</v>
      </c>
      <c t="s" s="136" r="E14187">
        <v>17228</v>
      </c>
      <c s="150" r="F14187"/>
    </row>
    <row r="14188">
      <c s="113" r="A14188">
        <v>241791000022</v>
      </c>
      <c t="s" s="136" r="B14188">
        <v>17229</v>
      </c>
      <c t="s" s="136" r="C14188">
        <v>377</v>
      </c>
      <c t="s" s="136" r="D14188">
        <v>377</v>
      </c>
      <c t="s" s="136" r="E14188">
        <v>5699</v>
      </c>
      <c s="150" r="F14188"/>
    </row>
    <row r="14189">
      <c s="113" r="A14189">
        <v>241791000049</v>
      </c>
      <c t="s" s="136" r="B14189">
        <v>17229</v>
      </c>
      <c t="s" s="136" r="C14189">
        <v>377</v>
      </c>
      <c t="s" s="136" r="D14189">
        <v>377</v>
      </c>
      <c t="s" s="136" r="E14189">
        <v>17230</v>
      </c>
      <c s="150" r="F14189"/>
    </row>
    <row r="14190">
      <c s="113" r="A14190">
        <v>241791000065</v>
      </c>
      <c t="s" s="136" r="B14190">
        <v>17229</v>
      </c>
      <c t="s" s="136" r="C14190">
        <v>377</v>
      </c>
      <c t="s" s="136" r="D14190">
        <v>377</v>
      </c>
      <c t="s" s="136" r="E14190">
        <v>8409</v>
      </c>
      <c s="150" r="F14190"/>
    </row>
    <row r="14191">
      <c s="113" r="A14191">
        <v>241791000090</v>
      </c>
      <c t="s" s="136" r="B14191">
        <v>17229</v>
      </c>
      <c t="s" s="136" r="C14191">
        <v>377</v>
      </c>
      <c t="s" s="136" r="D14191">
        <v>377</v>
      </c>
      <c t="s" s="136" r="E14191">
        <v>11481</v>
      </c>
      <c s="150" r="F14191"/>
    </row>
    <row r="14192">
      <c s="113" r="A14192">
        <v>241791000405</v>
      </c>
      <c t="s" s="136" r="B14192">
        <v>17229</v>
      </c>
      <c t="s" s="136" r="C14192">
        <v>377</v>
      </c>
      <c t="s" s="136" r="D14192">
        <v>377</v>
      </c>
      <c t="s" s="136" r="E14192">
        <v>6290</v>
      </c>
      <c s="150" r="F14192"/>
    </row>
    <row r="14193">
      <c s="113" r="A14193">
        <v>241791000499</v>
      </c>
      <c t="s" s="136" r="B14193">
        <v>17229</v>
      </c>
      <c t="s" s="136" r="C14193">
        <v>377</v>
      </c>
      <c t="s" s="136" r="D14193">
        <v>377</v>
      </c>
      <c t="s" s="136" r="E14193">
        <v>17231</v>
      </c>
      <c s="150" r="F14193"/>
    </row>
    <row r="14194">
      <c s="113" r="A14194">
        <v>241791000570</v>
      </c>
      <c t="s" s="136" r="B14194">
        <v>17229</v>
      </c>
      <c t="s" s="136" r="C14194">
        <v>377</v>
      </c>
      <c t="s" s="136" r="D14194">
        <v>377</v>
      </c>
      <c t="s" s="136" r="E14194">
        <v>7721</v>
      </c>
      <c s="150" r="F14194"/>
    </row>
    <row r="14195">
      <c s="113" r="A14195">
        <v>241791000782</v>
      </c>
      <c t="s" s="136" r="B14195">
        <v>17229</v>
      </c>
      <c t="s" s="136" r="C14195">
        <v>377</v>
      </c>
      <c t="s" s="136" r="D14195">
        <v>377</v>
      </c>
      <c t="s" s="136" r="E14195">
        <v>13422</v>
      </c>
      <c s="150" r="F14195"/>
    </row>
    <row r="14196">
      <c s="113" r="A14196">
        <v>241791000804</v>
      </c>
      <c t="s" s="136" r="B14196">
        <v>17229</v>
      </c>
      <c t="s" s="136" r="C14196">
        <v>377</v>
      </c>
      <c t="s" s="136" r="D14196">
        <v>377</v>
      </c>
      <c t="s" s="136" r="E14196">
        <v>17232</v>
      </c>
      <c s="150" r="F14196"/>
    </row>
    <row r="14197">
      <c s="113" r="A14197">
        <v>241791000014</v>
      </c>
      <c t="s" s="136" r="B14197">
        <v>17229</v>
      </c>
      <c t="s" s="136" r="C14197">
        <v>377</v>
      </c>
      <c t="s" s="136" r="D14197">
        <v>377</v>
      </c>
      <c t="s" s="136" r="E14197">
        <v>17233</v>
      </c>
      <c s="150" r="F14197"/>
    </row>
    <row r="14198">
      <c s="113" r="A14198">
        <v>241791000081</v>
      </c>
      <c t="s" s="136" r="B14198">
        <v>17229</v>
      </c>
      <c t="s" s="136" r="C14198">
        <v>377</v>
      </c>
      <c t="s" s="136" r="D14198">
        <v>377</v>
      </c>
      <c t="s" s="136" r="E14198">
        <v>5581</v>
      </c>
      <c s="150" r="F14198"/>
    </row>
    <row r="14199">
      <c s="113" r="A14199">
        <v>241791000286</v>
      </c>
      <c t="s" s="136" r="B14199">
        <v>17229</v>
      </c>
      <c t="s" s="136" r="C14199">
        <v>377</v>
      </c>
      <c t="s" s="136" r="D14199">
        <v>377</v>
      </c>
      <c t="s" s="136" r="E14199">
        <v>17234</v>
      </c>
      <c s="150" r="F14199"/>
    </row>
    <row r="14200">
      <c s="113" r="A14200">
        <v>241791000294</v>
      </c>
      <c t="s" s="136" r="B14200">
        <v>17229</v>
      </c>
      <c t="s" s="136" r="C14200">
        <v>377</v>
      </c>
      <c t="s" s="136" r="D14200">
        <v>377</v>
      </c>
      <c t="s" s="136" r="E14200">
        <v>5650</v>
      </c>
      <c s="150" r="F14200"/>
    </row>
    <row r="14201">
      <c s="113" r="A14201">
        <v>241791000456</v>
      </c>
      <c t="s" s="136" r="B14201">
        <v>17229</v>
      </c>
      <c t="s" s="136" r="C14201">
        <v>377</v>
      </c>
      <c t="s" s="136" r="D14201">
        <v>377</v>
      </c>
      <c t="s" s="136" r="E14201">
        <v>11387</v>
      </c>
      <c s="150" r="F14201"/>
    </row>
    <row r="14202">
      <c s="113" r="A14202">
        <v>241791000472</v>
      </c>
      <c t="s" s="136" r="B14202">
        <v>17229</v>
      </c>
      <c t="s" s="136" r="C14202">
        <v>377</v>
      </c>
      <c t="s" s="136" r="D14202">
        <v>377</v>
      </c>
      <c t="s" s="136" r="E14202">
        <v>5702</v>
      </c>
      <c s="150" r="F14202"/>
    </row>
    <row r="14203">
      <c s="113" r="A14203">
        <v>241791000481</v>
      </c>
      <c t="s" s="136" r="B14203">
        <v>17229</v>
      </c>
      <c t="s" s="136" r="C14203">
        <v>377</v>
      </c>
      <c t="s" s="136" r="D14203">
        <v>377</v>
      </c>
      <c t="s" s="136" r="E14203">
        <v>17235</v>
      </c>
      <c s="150" r="F14203"/>
    </row>
    <row r="14204">
      <c s="113" r="A14204">
        <v>241791000766</v>
      </c>
      <c t="s" s="136" r="B14204">
        <v>17229</v>
      </c>
      <c t="s" s="136" r="C14204">
        <v>377</v>
      </c>
      <c t="s" s="136" r="D14204">
        <v>377</v>
      </c>
      <c t="s" s="136" r="E14204">
        <v>17236</v>
      </c>
      <c s="150" r="F14204"/>
    </row>
    <row r="14205">
      <c s="113" r="A14205">
        <v>241791000791</v>
      </c>
      <c t="s" s="136" r="B14205">
        <v>17229</v>
      </c>
      <c t="s" s="136" r="C14205">
        <v>377</v>
      </c>
      <c t="s" s="136" r="D14205">
        <v>377</v>
      </c>
      <c t="s" s="136" r="E14205">
        <v>9876</v>
      </c>
      <c s="150" r="F14205"/>
    </row>
    <row r="14206">
      <c s="113" r="A14206">
        <v>241791000812</v>
      </c>
      <c t="s" s="136" r="B14206">
        <v>17229</v>
      </c>
      <c t="s" s="136" r="C14206">
        <v>377</v>
      </c>
      <c t="s" s="136" r="D14206">
        <v>377</v>
      </c>
      <c t="s" s="136" r="E14206">
        <v>1940</v>
      </c>
      <c s="150" r="F14206"/>
    </row>
    <row r="14207">
      <c s="113" r="A14207">
        <v>241791000103</v>
      </c>
      <c t="s" s="136" r="B14207">
        <v>17229</v>
      </c>
      <c t="s" s="136" r="C14207">
        <v>377</v>
      </c>
      <c t="s" s="136" r="D14207">
        <v>377</v>
      </c>
      <c t="s" s="136" r="E14207">
        <v>6479</v>
      </c>
      <c s="150" r="F14207"/>
    </row>
    <row r="14208">
      <c s="113" r="A14208">
        <v>241791000111</v>
      </c>
      <c t="s" s="136" r="B14208">
        <v>17229</v>
      </c>
      <c t="s" s="136" r="C14208">
        <v>377</v>
      </c>
      <c t="s" s="136" r="D14208">
        <v>377</v>
      </c>
      <c t="s" s="136" r="E14208">
        <v>17237</v>
      </c>
      <c s="150" r="F14208"/>
    </row>
    <row r="14209">
      <c s="113" r="A14209">
        <v>241791000146</v>
      </c>
      <c t="s" s="136" r="B14209">
        <v>17229</v>
      </c>
      <c t="s" s="136" r="C14209">
        <v>377</v>
      </c>
      <c t="s" s="136" r="D14209">
        <v>377</v>
      </c>
      <c t="s" s="136" r="E14209">
        <v>17238</v>
      </c>
      <c s="150" r="F14209"/>
    </row>
    <row r="14210">
      <c s="113" r="A14210">
        <v>241791000391</v>
      </c>
      <c t="s" s="136" r="B14210">
        <v>17229</v>
      </c>
      <c t="s" s="136" r="C14210">
        <v>377</v>
      </c>
      <c t="s" s="136" r="D14210">
        <v>377</v>
      </c>
      <c t="s" s="136" r="E14210">
        <v>10774</v>
      </c>
      <c s="150" r="F14210"/>
    </row>
    <row r="14211">
      <c s="113" r="A14211">
        <v>241791000464</v>
      </c>
      <c t="s" s="136" r="B14211">
        <v>17229</v>
      </c>
      <c t="s" s="136" r="C14211">
        <v>377</v>
      </c>
      <c t="s" s="136" r="D14211">
        <v>377</v>
      </c>
      <c t="s" s="136" r="E14211">
        <v>5975</v>
      </c>
      <c s="150" r="F14211"/>
    </row>
    <row r="14212">
      <c s="113" r="A14212">
        <v>241791000537</v>
      </c>
      <c t="s" s="136" r="B14212">
        <v>17229</v>
      </c>
      <c t="s" s="136" r="C14212">
        <v>377</v>
      </c>
      <c t="s" s="136" r="D14212">
        <v>377</v>
      </c>
      <c t="s" s="136" r="E14212">
        <v>6990</v>
      </c>
      <c s="150" r="F14212"/>
    </row>
    <row r="14213">
      <c s="113" r="A14213">
        <v>241791000545</v>
      </c>
      <c t="s" s="136" r="B14213">
        <v>17229</v>
      </c>
      <c t="s" s="136" r="C14213">
        <v>377</v>
      </c>
      <c t="s" s="136" r="D14213">
        <v>377</v>
      </c>
      <c t="s" s="136" r="E14213">
        <v>2524</v>
      </c>
      <c s="150" r="F14213"/>
    </row>
    <row r="14214">
      <c s="113" r="A14214">
        <v>241791000553</v>
      </c>
      <c t="s" s="136" r="B14214">
        <v>17229</v>
      </c>
      <c t="s" s="136" r="C14214">
        <v>377</v>
      </c>
      <c t="s" s="136" r="D14214">
        <v>377</v>
      </c>
      <c t="s" s="136" r="E14214">
        <v>6316</v>
      </c>
      <c s="150" r="F14214"/>
    </row>
    <row r="14215">
      <c s="113" r="A14215">
        <v>241791000561</v>
      </c>
      <c t="s" s="136" r="B14215">
        <v>17229</v>
      </c>
      <c t="s" s="136" r="C14215">
        <v>377</v>
      </c>
      <c t="s" s="136" r="D14215">
        <v>377</v>
      </c>
      <c t="s" s="136" r="E14215">
        <v>6326</v>
      </c>
      <c s="150" r="F14215"/>
    </row>
    <row r="14216">
      <c s="113" r="A14216">
        <v>241791000626</v>
      </c>
      <c t="s" s="136" r="B14216">
        <v>17229</v>
      </c>
      <c t="s" s="136" r="C14216">
        <v>377</v>
      </c>
      <c t="s" s="136" r="D14216">
        <v>377</v>
      </c>
      <c t="s" s="136" r="E14216">
        <v>12595</v>
      </c>
      <c s="150" r="F14216"/>
    </row>
    <row r="14217">
      <c s="113" r="A14217">
        <v>241791000707</v>
      </c>
      <c t="s" s="136" r="B14217">
        <v>17229</v>
      </c>
      <c t="s" s="136" r="C14217">
        <v>377</v>
      </c>
      <c t="s" s="136" r="D14217">
        <v>377</v>
      </c>
      <c t="s" s="136" r="E14217">
        <v>16967</v>
      </c>
      <c s="150" r="F14217"/>
    </row>
    <row r="14218">
      <c s="113" r="A14218">
        <v>241791000715</v>
      </c>
      <c t="s" s="136" r="B14218">
        <v>17229</v>
      </c>
      <c t="s" s="136" r="C14218">
        <v>377</v>
      </c>
      <c t="s" s="136" r="D14218">
        <v>377</v>
      </c>
      <c t="s" s="136" r="E14218">
        <v>6007</v>
      </c>
      <c s="150" r="F14218"/>
    </row>
    <row r="14219">
      <c s="113" r="A14219">
        <v>241791000316</v>
      </c>
      <c t="s" s="136" r="B14219">
        <v>17229</v>
      </c>
      <c t="s" s="136" r="C14219">
        <v>377</v>
      </c>
      <c t="s" s="136" r="D14219">
        <v>377</v>
      </c>
      <c t="s" s="136" r="E14219">
        <v>17239</v>
      </c>
      <c s="150" r="F14219"/>
    </row>
    <row r="14220">
      <c s="113" r="A14220">
        <v>241791000332</v>
      </c>
      <c t="s" s="136" r="B14220">
        <v>17229</v>
      </c>
      <c t="s" s="136" r="C14220">
        <v>377</v>
      </c>
      <c t="s" s="136" r="D14220">
        <v>377</v>
      </c>
      <c t="s" s="136" r="E14220">
        <v>17240</v>
      </c>
      <c s="150" r="F14220"/>
    </row>
    <row r="14221">
      <c s="113" r="A14221">
        <v>241791000383</v>
      </c>
      <c t="s" s="136" r="B14221">
        <v>17229</v>
      </c>
      <c t="s" s="136" r="C14221">
        <v>377</v>
      </c>
      <c t="s" s="136" r="D14221">
        <v>377</v>
      </c>
      <c t="s" s="136" r="E14221">
        <v>17241</v>
      </c>
      <c s="150" r="F14221"/>
    </row>
    <row r="14222">
      <c s="113" r="A14222">
        <v>241791000413</v>
      </c>
      <c t="s" s="136" r="B14222">
        <v>17229</v>
      </c>
      <c t="s" s="136" r="C14222">
        <v>377</v>
      </c>
      <c t="s" s="136" r="D14222">
        <v>377</v>
      </c>
      <c t="s" s="136" r="E14222">
        <v>12386</v>
      </c>
      <c s="150" r="F14222"/>
    </row>
    <row r="14223">
      <c s="113" r="A14223">
        <v>241791000421</v>
      </c>
      <c t="s" s="136" r="B14223">
        <v>17229</v>
      </c>
      <c t="s" s="136" r="C14223">
        <v>377</v>
      </c>
      <c t="s" s="136" r="D14223">
        <v>377</v>
      </c>
      <c t="s" s="136" r="E14223">
        <v>11215</v>
      </c>
      <c s="150" r="F14223"/>
    </row>
    <row r="14224">
      <c s="113" r="A14224">
        <v>241791000731</v>
      </c>
      <c t="s" s="136" r="B14224">
        <v>17229</v>
      </c>
      <c t="s" s="136" r="C14224">
        <v>377</v>
      </c>
      <c t="s" s="136" r="D14224">
        <v>377</v>
      </c>
      <c t="s" s="136" r="E14224">
        <v>7539</v>
      </c>
      <c s="150" r="F14224"/>
    </row>
    <row r="14225">
      <c s="113" r="A14225">
        <v>241791000740</v>
      </c>
      <c t="s" s="136" r="B14225">
        <v>17229</v>
      </c>
      <c t="s" s="136" r="C14225">
        <v>377</v>
      </c>
      <c t="s" s="136" r="D14225">
        <v>377</v>
      </c>
      <c t="s" s="136" r="E14225">
        <v>17242</v>
      </c>
      <c s="150" r="F14225"/>
    </row>
    <row r="14226">
      <c s="113" r="A14226">
        <v>241797000300</v>
      </c>
      <c t="s" s="136" r="B14226">
        <v>8478</v>
      </c>
      <c t="s" s="136" r="C14226">
        <v>377</v>
      </c>
      <c t="s" s="136" r="D14226">
        <v>377</v>
      </c>
      <c t="s" s="136" r="E14226">
        <v>17243</v>
      </c>
      <c s="150" r="F14226"/>
    </row>
    <row r="14227">
      <c s="113" r="A14227">
        <v>241797000385</v>
      </c>
      <c t="s" s="136" r="B14227">
        <v>8478</v>
      </c>
      <c t="s" s="136" r="C14227">
        <v>377</v>
      </c>
      <c t="s" s="136" r="D14227">
        <v>377</v>
      </c>
      <c t="s" s="136" r="E14227">
        <v>17244</v>
      </c>
      <c s="150" r="F14227"/>
    </row>
    <row r="14228">
      <c s="113" r="A14228">
        <v>241797000393</v>
      </c>
      <c t="s" s="136" r="B14228">
        <v>8478</v>
      </c>
      <c t="s" s="136" r="C14228">
        <v>377</v>
      </c>
      <c t="s" s="136" r="D14228">
        <v>377</v>
      </c>
      <c t="s" s="136" r="E14228">
        <v>17245</v>
      </c>
      <c s="150" r="F14228"/>
    </row>
    <row r="14229">
      <c s="113" r="A14229">
        <v>241797000423</v>
      </c>
      <c t="s" s="136" r="B14229">
        <v>8478</v>
      </c>
      <c t="s" s="136" r="C14229">
        <v>377</v>
      </c>
      <c t="s" s="136" r="D14229">
        <v>377</v>
      </c>
      <c t="s" s="136" r="E14229">
        <v>8409</v>
      </c>
      <c s="150" r="F14229"/>
    </row>
    <row r="14230">
      <c s="113" r="A14230">
        <v>241797000474</v>
      </c>
      <c t="s" s="136" r="B14230">
        <v>8478</v>
      </c>
      <c t="s" s="136" r="C14230">
        <v>377</v>
      </c>
      <c t="s" s="136" r="D14230">
        <v>377</v>
      </c>
      <c t="s" s="136" r="E14230">
        <v>17246</v>
      </c>
      <c s="150" r="F14230"/>
    </row>
    <row r="14231">
      <c s="113" r="A14231">
        <v>241799000188</v>
      </c>
      <c t="s" s="136" r="B14231">
        <v>8482</v>
      </c>
      <c t="s" s="136" r="C14231">
        <v>377</v>
      </c>
      <c t="s" s="136" r="D14231">
        <v>377</v>
      </c>
      <c t="s" s="136" r="E14231">
        <v>17247</v>
      </c>
      <c s="150" r="F14231"/>
    </row>
    <row r="14232">
      <c s="113" r="A14232">
        <v>241799000196</v>
      </c>
      <c t="s" s="136" r="B14232">
        <v>8482</v>
      </c>
      <c t="s" s="136" r="C14232">
        <v>377</v>
      </c>
      <c t="s" s="136" r="D14232">
        <v>377</v>
      </c>
      <c t="s" s="136" r="E14232">
        <v>17248</v>
      </c>
      <c s="150" r="F14232"/>
    </row>
    <row r="14233">
      <c s="113" r="A14233">
        <v>241799000200</v>
      </c>
      <c t="s" s="136" r="B14233">
        <v>8482</v>
      </c>
      <c t="s" s="136" r="C14233">
        <v>377</v>
      </c>
      <c t="s" s="136" r="D14233">
        <v>377</v>
      </c>
      <c t="s" s="136" r="E14233">
        <v>17249</v>
      </c>
      <c s="150" r="F14233"/>
    </row>
    <row r="14234">
      <c s="113" r="A14234">
        <v>241799000277</v>
      </c>
      <c t="s" s="136" r="B14234">
        <v>8482</v>
      </c>
      <c t="s" s="136" r="C14234">
        <v>377</v>
      </c>
      <c t="s" s="136" r="D14234">
        <v>377</v>
      </c>
      <c t="s" s="136" r="E14234">
        <v>17250</v>
      </c>
      <c s="150" r="F14234"/>
    </row>
    <row r="14235">
      <c s="113" r="A14235">
        <v>241799000285</v>
      </c>
      <c t="s" s="136" r="B14235">
        <v>8482</v>
      </c>
      <c t="s" s="136" r="C14235">
        <v>377</v>
      </c>
      <c t="s" s="136" r="D14235">
        <v>377</v>
      </c>
      <c t="s" s="136" r="E14235">
        <v>17251</v>
      </c>
      <c s="150" r="F14235"/>
    </row>
    <row r="14236">
      <c s="113" r="A14236">
        <v>241799000331</v>
      </c>
      <c t="s" s="136" r="B14236">
        <v>8482</v>
      </c>
      <c t="s" s="136" r="C14236">
        <v>377</v>
      </c>
      <c t="s" s="136" r="D14236">
        <v>377</v>
      </c>
      <c t="s" s="136" r="E14236">
        <v>17252</v>
      </c>
      <c s="150" r="F14236"/>
    </row>
    <row r="14237">
      <c s="113" r="A14237">
        <v>241799000552</v>
      </c>
      <c t="s" s="136" r="B14237">
        <v>8482</v>
      </c>
      <c t="s" s="136" r="C14237">
        <v>377</v>
      </c>
      <c t="s" s="136" r="D14237">
        <v>377</v>
      </c>
      <c t="s" s="136" r="E14237">
        <v>16933</v>
      </c>
      <c s="150" r="F14237"/>
    </row>
    <row r="14238">
      <c s="113" r="A14238">
        <v>241799000790</v>
      </c>
      <c t="s" s="136" r="B14238">
        <v>8482</v>
      </c>
      <c t="s" s="136" r="C14238">
        <v>377</v>
      </c>
      <c t="s" s="136" r="D14238">
        <v>377</v>
      </c>
      <c t="s" s="136" r="E14238">
        <v>17253</v>
      </c>
      <c s="150" r="F14238"/>
    </row>
    <row r="14239">
      <c s="113" r="A14239">
        <v>241799001028</v>
      </c>
      <c t="s" s="136" r="B14239">
        <v>8482</v>
      </c>
      <c t="s" s="136" r="C14239">
        <v>377</v>
      </c>
      <c t="s" s="136" r="D14239">
        <v>377</v>
      </c>
      <c t="s" s="136" r="E14239">
        <v>140</v>
      </c>
      <c s="150" r="F14239"/>
    </row>
    <row r="14240">
      <c s="113" r="A14240">
        <v>241801000018</v>
      </c>
      <c t="s" s="136" r="B14240">
        <v>17254</v>
      </c>
      <c t="s" s="136" r="C14240">
        <v>377</v>
      </c>
      <c t="s" s="136" r="D14240">
        <v>377</v>
      </c>
      <c t="s" s="136" r="E14240">
        <v>17255</v>
      </c>
      <c s="150" r="F14240"/>
    </row>
    <row r="14241">
      <c s="113" r="A14241">
        <v>241801000042</v>
      </c>
      <c t="s" s="136" r="B14241">
        <v>17254</v>
      </c>
      <c t="s" s="136" r="C14241">
        <v>377</v>
      </c>
      <c t="s" s="136" r="D14241">
        <v>377</v>
      </c>
      <c t="s" s="136" r="E14241">
        <v>10783</v>
      </c>
      <c s="150" r="F14241"/>
    </row>
    <row r="14242">
      <c s="113" r="A14242">
        <v>241801000051</v>
      </c>
      <c t="s" s="136" r="B14242">
        <v>17254</v>
      </c>
      <c t="s" s="136" r="C14242">
        <v>377</v>
      </c>
      <c t="s" s="136" r="D14242">
        <v>377</v>
      </c>
      <c t="s" s="136" r="E14242">
        <v>17256</v>
      </c>
      <c s="150" r="F14242"/>
    </row>
    <row r="14243">
      <c s="113" r="A14243">
        <v>241801000301</v>
      </c>
      <c t="s" s="136" r="B14243">
        <v>17254</v>
      </c>
      <c t="s" s="136" r="C14243">
        <v>377</v>
      </c>
      <c t="s" s="136" r="D14243">
        <v>377</v>
      </c>
      <c t="s" s="136" r="E14243">
        <v>17021</v>
      </c>
      <c s="150" r="F14243"/>
    </row>
    <row r="14244">
      <c s="113" r="A14244">
        <v>241807000079</v>
      </c>
      <c t="s" s="136" r="B14244">
        <v>17257</v>
      </c>
      <c t="s" s="136" r="C14244">
        <v>377</v>
      </c>
      <c t="s" s="136" r="D14244">
        <v>377</v>
      </c>
      <c t="s" s="136" r="E14244">
        <v>12442</v>
      </c>
      <c s="150" r="F14244"/>
    </row>
    <row r="14245">
      <c s="113" r="A14245">
        <v>241807000095</v>
      </c>
      <c t="s" s="136" r="B14245">
        <v>17257</v>
      </c>
      <c t="s" s="136" r="C14245">
        <v>377</v>
      </c>
      <c t="s" s="136" r="D14245">
        <v>377</v>
      </c>
      <c t="s" s="136" r="E14245">
        <v>17258</v>
      </c>
      <c s="150" r="F14245"/>
    </row>
    <row r="14246">
      <c s="113" r="A14246">
        <v>241807000281</v>
      </c>
      <c t="s" s="136" r="B14246">
        <v>17257</v>
      </c>
      <c t="s" s="136" r="C14246">
        <v>377</v>
      </c>
      <c t="s" s="136" r="D14246">
        <v>377</v>
      </c>
      <c t="s" s="136" r="E14246">
        <v>9581</v>
      </c>
      <c s="150" r="F14246"/>
    </row>
    <row r="14247">
      <c s="113" r="A14247">
        <v>241807000362</v>
      </c>
      <c t="s" s="136" r="B14247">
        <v>17257</v>
      </c>
      <c t="s" s="136" r="C14247">
        <v>377</v>
      </c>
      <c t="s" s="136" r="D14247">
        <v>377</v>
      </c>
      <c t="s" s="136" r="E14247">
        <v>17259</v>
      </c>
      <c s="150" r="F14247"/>
    </row>
    <row r="14248">
      <c s="113" r="A14248">
        <v>241807000389</v>
      </c>
      <c t="s" s="136" r="B14248">
        <v>17257</v>
      </c>
      <c t="s" s="136" r="C14248">
        <v>377</v>
      </c>
      <c t="s" s="136" r="D14248">
        <v>377</v>
      </c>
      <c t="s" s="136" r="E14248">
        <v>5285</v>
      </c>
      <c s="150" r="F14248"/>
    </row>
    <row r="14249">
      <c s="113" r="A14249">
        <v>241807000443</v>
      </c>
      <c t="s" s="136" r="B14249">
        <v>17257</v>
      </c>
      <c t="s" s="136" r="C14249">
        <v>377</v>
      </c>
      <c t="s" s="136" r="D14249">
        <v>377</v>
      </c>
      <c t="s" s="136" r="E14249">
        <v>17260</v>
      </c>
      <c s="150" r="F14249"/>
    </row>
    <row r="14250">
      <c s="113" r="A14250">
        <v>241807000451</v>
      </c>
      <c t="s" s="136" r="B14250">
        <v>17257</v>
      </c>
      <c t="s" s="136" r="C14250">
        <v>377</v>
      </c>
      <c t="s" s="136" r="D14250">
        <v>377</v>
      </c>
      <c t="s" s="136" r="E14250">
        <v>17261</v>
      </c>
      <c s="150" r="F14250"/>
    </row>
    <row r="14251">
      <c s="113" r="A14251">
        <v>241807000117</v>
      </c>
      <c t="s" s="136" r="B14251">
        <v>17257</v>
      </c>
      <c t="s" s="136" r="C14251">
        <v>377</v>
      </c>
      <c t="s" s="136" r="D14251">
        <v>377</v>
      </c>
      <c t="s" s="136" r="E14251">
        <v>10299</v>
      </c>
      <c s="150" r="F14251"/>
    </row>
    <row r="14252">
      <c s="113" r="A14252">
        <v>241807000150</v>
      </c>
      <c t="s" s="136" r="B14252">
        <v>17257</v>
      </c>
      <c t="s" s="136" r="C14252">
        <v>377</v>
      </c>
      <c t="s" s="136" r="D14252">
        <v>377</v>
      </c>
      <c t="s" s="136" r="E14252">
        <v>17262</v>
      </c>
      <c s="150" r="F14252"/>
    </row>
    <row r="14253">
      <c s="113" r="A14253">
        <v>241807000257</v>
      </c>
      <c t="s" s="136" r="B14253">
        <v>17257</v>
      </c>
      <c t="s" s="136" r="C14253">
        <v>377</v>
      </c>
      <c t="s" s="136" r="D14253">
        <v>377</v>
      </c>
      <c t="s" s="136" r="E14253">
        <v>8331</v>
      </c>
      <c s="150" r="F14253"/>
    </row>
    <row r="14254">
      <c s="113" r="A14254">
        <v>241807000435</v>
      </c>
      <c t="s" s="136" r="B14254">
        <v>17257</v>
      </c>
      <c t="s" s="136" r="C14254">
        <v>377</v>
      </c>
      <c t="s" s="136" r="D14254">
        <v>377</v>
      </c>
      <c t="s" s="136" r="E14254">
        <v>13516</v>
      </c>
      <c s="150" r="F14254"/>
    </row>
    <row r="14255">
      <c s="113" r="A14255">
        <v>241807000494</v>
      </c>
      <c t="s" s="136" r="B14255">
        <v>17257</v>
      </c>
      <c t="s" s="136" r="C14255">
        <v>377</v>
      </c>
      <c t="s" s="136" r="D14255">
        <v>377</v>
      </c>
      <c t="s" s="136" r="E14255">
        <v>17263</v>
      </c>
      <c s="150" r="F14255"/>
    </row>
    <row r="14256">
      <c s="113" r="A14256">
        <v>241807000168</v>
      </c>
      <c t="s" s="136" r="B14256">
        <v>17257</v>
      </c>
      <c t="s" s="136" r="C14256">
        <v>377</v>
      </c>
      <c t="s" s="136" r="D14256">
        <v>377</v>
      </c>
      <c t="s" s="136" r="E14256">
        <v>8333</v>
      </c>
      <c s="150" r="F14256"/>
    </row>
    <row r="14257">
      <c s="113" r="A14257">
        <v>241807000176</v>
      </c>
      <c t="s" s="136" r="B14257">
        <v>17257</v>
      </c>
      <c t="s" s="136" r="C14257">
        <v>377</v>
      </c>
      <c t="s" s="136" r="D14257">
        <v>377</v>
      </c>
      <c t="s" s="136" r="E14257">
        <v>17264</v>
      </c>
      <c s="150" r="F14257"/>
    </row>
    <row r="14258">
      <c s="113" r="A14258">
        <v>241807000290</v>
      </c>
      <c t="s" s="136" r="B14258">
        <v>17257</v>
      </c>
      <c t="s" s="136" r="C14258">
        <v>377</v>
      </c>
      <c t="s" s="136" r="D14258">
        <v>377</v>
      </c>
      <c t="s" s="136" r="E14258">
        <v>17265</v>
      </c>
      <c s="150" r="F14258"/>
    </row>
    <row r="14259">
      <c s="113" r="A14259">
        <v>241807000303</v>
      </c>
      <c t="s" s="136" r="B14259">
        <v>17257</v>
      </c>
      <c t="s" s="136" r="C14259">
        <v>377</v>
      </c>
      <c t="s" s="136" r="D14259">
        <v>377</v>
      </c>
      <c t="s" s="136" r="E14259">
        <v>7441</v>
      </c>
      <c s="150" r="F14259"/>
    </row>
    <row r="14260">
      <c s="113" r="A14260">
        <v>241807000052</v>
      </c>
      <c t="s" s="136" r="B14260">
        <v>17257</v>
      </c>
      <c t="s" s="136" r="C14260">
        <v>377</v>
      </c>
      <c t="s" s="136" r="D14260">
        <v>377</v>
      </c>
      <c t="s" s="136" r="E14260">
        <v>17266</v>
      </c>
      <c s="150" r="F14260"/>
    </row>
    <row r="14261">
      <c s="113" r="A14261">
        <v>241807000141</v>
      </c>
      <c t="s" s="136" r="B14261">
        <v>17257</v>
      </c>
      <c t="s" s="136" r="C14261">
        <v>377</v>
      </c>
      <c t="s" s="136" r="D14261">
        <v>377</v>
      </c>
      <c t="s" s="136" r="E14261">
        <v>17267</v>
      </c>
      <c s="150" r="F14261"/>
    </row>
    <row r="14262">
      <c s="113" r="A14262">
        <v>241807000206</v>
      </c>
      <c t="s" s="136" r="B14262">
        <v>17257</v>
      </c>
      <c t="s" s="136" r="C14262">
        <v>377</v>
      </c>
      <c t="s" s="136" r="D14262">
        <v>377</v>
      </c>
      <c t="s" s="136" r="E14262">
        <v>17268</v>
      </c>
      <c s="150" r="F14262"/>
    </row>
    <row r="14263">
      <c s="113" r="A14263">
        <v>241807000354</v>
      </c>
      <c t="s" s="136" r="B14263">
        <v>17257</v>
      </c>
      <c t="s" s="136" r="C14263">
        <v>377</v>
      </c>
      <c t="s" s="136" r="D14263">
        <v>377</v>
      </c>
      <c t="s" s="136" r="E14263">
        <v>17269</v>
      </c>
      <c s="150" r="F14263"/>
    </row>
    <row r="14264">
      <c s="113" r="A14264">
        <v>241807000419</v>
      </c>
      <c t="s" s="136" r="B14264">
        <v>17257</v>
      </c>
      <c t="s" s="136" r="C14264">
        <v>377</v>
      </c>
      <c t="s" s="136" r="D14264">
        <v>377</v>
      </c>
      <c t="s" s="136" r="E14264">
        <v>13399</v>
      </c>
      <c s="150" r="F14264"/>
    </row>
    <row r="14265">
      <c s="113" r="A14265">
        <v>241807000427</v>
      </c>
      <c t="s" s="136" r="B14265">
        <v>17257</v>
      </c>
      <c t="s" s="136" r="C14265">
        <v>377</v>
      </c>
      <c t="s" s="136" r="D14265">
        <v>377</v>
      </c>
      <c t="s" s="136" r="E14265">
        <v>17270</v>
      </c>
      <c s="150" r="F14265"/>
    </row>
    <row r="14266">
      <c s="113" r="A14266">
        <v>241807000460</v>
      </c>
      <c t="s" s="136" r="B14266">
        <v>17257</v>
      </c>
      <c t="s" s="136" r="C14266">
        <v>377</v>
      </c>
      <c t="s" s="136" r="D14266">
        <v>377</v>
      </c>
      <c t="s" s="136" r="E14266">
        <v>5590</v>
      </c>
      <c s="150" r="F14266"/>
    </row>
    <row r="14267">
      <c s="113" r="A14267">
        <v>241807000575</v>
      </c>
      <c t="s" s="136" r="B14267">
        <v>17257</v>
      </c>
      <c t="s" s="136" r="C14267">
        <v>377</v>
      </c>
      <c t="s" s="136" r="D14267">
        <v>377</v>
      </c>
      <c t="s" s="136" r="E14267">
        <v>17214</v>
      </c>
      <c s="150" r="F14267"/>
    </row>
    <row r="14268">
      <c s="113" r="A14268">
        <v>241807000613</v>
      </c>
      <c t="s" s="136" r="B14268">
        <v>17257</v>
      </c>
      <c t="s" s="136" r="C14268">
        <v>377</v>
      </c>
      <c t="s" s="136" r="D14268">
        <v>377</v>
      </c>
      <c t="s" s="136" r="E14268">
        <v>12446</v>
      </c>
      <c s="150" r="F14268"/>
    </row>
    <row r="14269">
      <c s="113" r="A14269">
        <v>241807000087</v>
      </c>
      <c t="s" s="136" r="B14269">
        <v>17257</v>
      </c>
      <c t="s" s="136" r="C14269">
        <v>377</v>
      </c>
      <c t="s" s="136" r="D14269">
        <v>377</v>
      </c>
      <c t="s" s="136" r="E14269">
        <v>17271</v>
      </c>
      <c s="150" r="F14269"/>
    </row>
    <row r="14270">
      <c s="113" r="A14270">
        <v>241807000184</v>
      </c>
      <c t="s" s="136" r="B14270">
        <v>17257</v>
      </c>
      <c t="s" s="136" r="C14270">
        <v>377</v>
      </c>
      <c t="s" s="136" r="D14270">
        <v>377</v>
      </c>
      <c t="s" s="136" r="E14270">
        <v>17272</v>
      </c>
      <c s="150" r="F14270"/>
    </row>
    <row r="14271">
      <c s="113" r="A14271">
        <v>241807000583</v>
      </c>
      <c t="s" s="136" r="B14271">
        <v>17257</v>
      </c>
      <c t="s" s="136" r="C14271">
        <v>377</v>
      </c>
      <c t="s" s="136" r="D14271">
        <v>377</v>
      </c>
      <c t="s" s="136" r="E14271">
        <v>5552</v>
      </c>
      <c s="150" r="F14271"/>
    </row>
    <row r="14272">
      <c s="113" r="A14272">
        <v>241872000141</v>
      </c>
      <c t="s" s="136" r="B14272">
        <v>8493</v>
      </c>
      <c t="s" s="136" r="C14272">
        <v>377</v>
      </c>
      <c t="s" s="136" r="D14272">
        <v>377</v>
      </c>
      <c t="s" s="136" r="E14272">
        <v>9662</v>
      </c>
      <c s="150" r="F14272"/>
    </row>
    <row r="14273">
      <c s="113" r="A14273">
        <v>241872000175</v>
      </c>
      <c t="s" s="136" r="B14273">
        <v>8493</v>
      </c>
      <c t="s" s="136" r="C14273">
        <v>377</v>
      </c>
      <c t="s" s="136" r="D14273">
        <v>377</v>
      </c>
      <c t="s" s="136" r="E14273">
        <v>7297</v>
      </c>
      <c s="150" r="F14273"/>
    </row>
    <row r="14274">
      <c s="113" r="A14274">
        <v>241872000329</v>
      </c>
      <c t="s" s="136" r="B14274">
        <v>8493</v>
      </c>
      <c t="s" s="136" r="C14274">
        <v>377</v>
      </c>
      <c t="s" s="136" r="D14274">
        <v>377</v>
      </c>
      <c t="s" s="136" r="E14274">
        <v>10207</v>
      </c>
      <c s="150" r="F14274"/>
    </row>
    <row r="14275">
      <c s="113" r="A14275">
        <v>241872000426</v>
      </c>
      <c t="s" s="136" r="B14275">
        <v>8493</v>
      </c>
      <c t="s" s="136" r="C14275">
        <v>377</v>
      </c>
      <c t="s" s="136" r="D14275">
        <v>377</v>
      </c>
      <c t="s" s="136" r="E14275">
        <v>17273</v>
      </c>
      <c s="150" r="F14275"/>
    </row>
    <row r="14276">
      <c s="113" r="A14276">
        <v>241872000311</v>
      </c>
      <c t="s" s="136" r="B14276">
        <v>8493</v>
      </c>
      <c t="s" s="136" r="C14276">
        <v>377</v>
      </c>
      <c t="s" s="136" r="D14276">
        <v>377</v>
      </c>
      <c t="s" s="136" r="E14276">
        <v>17274</v>
      </c>
      <c s="150" r="F14276"/>
    </row>
    <row r="14277">
      <c s="113" r="A14277">
        <v>241872000442</v>
      </c>
      <c t="s" s="136" r="B14277">
        <v>8493</v>
      </c>
      <c t="s" s="136" r="C14277">
        <v>377</v>
      </c>
      <c t="s" s="136" r="D14277">
        <v>377</v>
      </c>
      <c t="s" s="136" r="E14277">
        <v>17275</v>
      </c>
      <c s="150" r="F14277"/>
    </row>
    <row r="14278">
      <c s="113" r="A14278">
        <v>241872000469</v>
      </c>
      <c t="s" s="136" r="B14278">
        <v>8493</v>
      </c>
      <c t="s" s="136" r="C14278">
        <v>377</v>
      </c>
      <c t="s" s="136" r="D14278">
        <v>377</v>
      </c>
      <c t="s" s="136" r="E14278">
        <v>10538</v>
      </c>
      <c s="150" r="F14278"/>
    </row>
    <row r="14279">
      <c s="113" r="A14279">
        <v>244001000418</v>
      </c>
      <c t="s" s="136" r="B14279">
        <v>17276</v>
      </c>
      <c t="s" s="136" r="C14279">
        <v>8501</v>
      </c>
      <c t="s" s="136" r="D14279">
        <v>8501</v>
      </c>
      <c t="s" s="136" r="E14279">
        <v>17277</v>
      </c>
      <c s="150" r="F14279"/>
    </row>
    <row r="14280">
      <c s="113" r="A14280">
        <v>244001000582</v>
      </c>
      <c t="s" s="136" r="B14280">
        <v>8500</v>
      </c>
      <c t="s" s="136" r="C14280">
        <v>8501</v>
      </c>
      <c t="s" s="136" r="D14280">
        <v>8500</v>
      </c>
      <c t="s" s="136" r="E14280">
        <v>5699</v>
      </c>
      <c s="150" r="F14280"/>
    </row>
    <row r="14281">
      <c s="113" r="A14281">
        <v>244001001546</v>
      </c>
      <c t="s" s="136" r="B14281">
        <v>8500</v>
      </c>
      <c t="s" s="136" r="C14281">
        <v>8501</v>
      </c>
      <c t="s" s="136" r="D14281">
        <v>8500</v>
      </c>
      <c t="s" s="136" r="E14281">
        <v>17278</v>
      </c>
      <c s="150" r="F14281"/>
    </row>
    <row r="14282">
      <c s="113" r="A14282">
        <v>244001003719</v>
      </c>
      <c t="s" s="136" r="B14282">
        <v>8500</v>
      </c>
      <c t="s" s="136" r="C14282">
        <v>8501</v>
      </c>
      <c t="s" s="136" r="D14282">
        <v>8500</v>
      </c>
      <c t="s" s="136" r="E14282">
        <v>17279</v>
      </c>
      <c s="150" r="F14282"/>
    </row>
    <row r="14283">
      <c s="113" r="A14283">
        <v>244001004171</v>
      </c>
      <c t="s" s="136" r="B14283">
        <v>8500</v>
      </c>
      <c t="s" s="136" r="C14283">
        <v>8501</v>
      </c>
      <c t="s" s="136" r="D14283">
        <v>8500</v>
      </c>
      <c t="s" s="136" r="E14283">
        <v>17280</v>
      </c>
      <c s="150" r="F14283"/>
    </row>
    <row r="14284">
      <c s="113" r="A14284">
        <v>244001004189</v>
      </c>
      <c t="s" s="136" r="B14284">
        <v>8500</v>
      </c>
      <c t="s" s="136" r="C14284">
        <v>8501</v>
      </c>
      <c t="s" s="136" r="D14284">
        <v>8500</v>
      </c>
      <c t="s" s="136" r="E14284">
        <v>17281</v>
      </c>
      <c s="150" r="F14284"/>
    </row>
    <row r="14285">
      <c s="113" r="A14285">
        <v>244001004332</v>
      </c>
      <c t="s" s="136" r="B14285">
        <v>8500</v>
      </c>
      <c t="s" s="136" r="C14285">
        <v>8501</v>
      </c>
      <c t="s" s="136" r="D14285">
        <v>8500</v>
      </c>
      <c t="s" s="136" r="E14285">
        <v>17282</v>
      </c>
      <c s="150" r="F14285"/>
    </row>
    <row r="14286">
      <c s="113" r="A14286">
        <v>244001004341</v>
      </c>
      <c t="s" s="136" r="B14286">
        <v>8500</v>
      </c>
      <c t="s" s="136" r="C14286">
        <v>8501</v>
      </c>
      <c t="s" s="136" r="D14286">
        <v>8500</v>
      </c>
      <c t="s" s="136" r="E14286">
        <v>17283</v>
      </c>
      <c s="150" r="F14286"/>
    </row>
    <row r="14287">
      <c s="113" r="A14287">
        <v>244001004357</v>
      </c>
      <c t="s" s="136" r="B14287">
        <v>8500</v>
      </c>
      <c t="s" s="136" r="C14287">
        <v>8501</v>
      </c>
      <c t="s" s="136" r="D14287">
        <v>8500</v>
      </c>
      <c t="s" s="136" r="E14287">
        <v>17284</v>
      </c>
      <c s="150" r="F14287"/>
    </row>
    <row r="14288">
      <c s="113" r="A14288">
        <v>244001004359</v>
      </c>
      <c t="s" s="136" r="B14288">
        <v>8500</v>
      </c>
      <c t="s" s="136" r="C14288">
        <v>8501</v>
      </c>
      <c t="s" s="136" r="D14288">
        <v>8500</v>
      </c>
      <c t="s" s="136" r="E14288">
        <v>17285</v>
      </c>
      <c s="150" r="F14288"/>
    </row>
    <row r="14289">
      <c s="113" r="A14289">
        <v>244001004375</v>
      </c>
      <c t="s" s="136" r="B14289">
        <v>8500</v>
      </c>
      <c t="s" s="136" r="C14289">
        <v>8501</v>
      </c>
      <c t="s" s="136" r="D14289">
        <v>8500</v>
      </c>
      <c t="s" s="136" r="E14289">
        <v>12571</v>
      </c>
      <c s="150" r="F14289"/>
    </row>
    <row r="14290">
      <c s="113" r="A14290">
        <v>244001002992</v>
      </c>
      <c t="s" s="136" r="B14290">
        <v>8500</v>
      </c>
      <c t="s" s="136" r="C14290">
        <v>8501</v>
      </c>
      <c t="s" s="136" r="D14290">
        <v>8500</v>
      </c>
      <c t="s" s="136" r="E14290">
        <v>17286</v>
      </c>
      <c s="150" r="F14290"/>
    </row>
    <row r="14291">
      <c s="113" r="A14291">
        <v>244001003069</v>
      </c>
      <c t="s" s="136" r="B14291">
        <v>8500</v>
      </c>
      <c t="s" s="136" r="C14291">
        <v>8501</v>
      </c>
      <c t="s" s="136" r="D14291">
        <v>8500</v>
      </c>
      <c t="s" s="136" r="E14291">
        <v>17287</v>
      </c>
      <c s="150" r="F14291"/>
    </row>
    <row r="14292">
      <c s="113" r="A14292">
        <v>244001000787</v>
      </c>
      <c t="s" s="136" r="B14292">
        <v>17276</v>
      </c>
      <c t="s" s="136" r="C14292">
        <v>8501</v>
      </c>
      <c t="s" s="136" r="D14292">
        <v>8501</v>
      </c>
      <c t="s" s="136" r="E14292">
        <v>17288</v>
      </c>
      <c s="150" r="F14292"/>
    </row>
    <row r="14293">
      <c s="113" r="A14293">
        <v>244001000833</v>
      </c>
      <c t="s" s="136" r="B14293">
        <v>8500</v>
      </c>
      <c t="s" s="136" r="C14293">
        <v>8501</v>
      </c>
      <c t="s" s="136" r="D14293">
        <v>8500</v>
      </c>
      <c t="s" s="136" r="E14293">
        <v>3319</v>
      </c>
      <c s="150" r="F14293"/>
    </row>
    <row r="14294">
      <c s="113" r="A14294">
        <v>244001000914</v>
      </c>
      <c t="s" s="136" r="B14294">
        <v>17276</v>
      </c>
      <c t="s" s="136" r="C14294">
        <v>8501</v>
      </c>
      <c t="s" s="136" r="D14294">
        <v>8501</v>
      </c>
      <c t="s" s="136" r="E14294">
        <v>3320</v>
      </c>
      <c s="150" r="F14294"/>
    </row>
    <row r="14295">
      <c s="113" r="A14295">
        <v>244001000086</v>
      </c>
      <c t="s" s="136" r="B14295">
        <v>8500</v>
      </c>
      <c t="s" s="136" r="C14295">
        <v>8501</v>
      </c>
      <c t="s" s="136" r="D14295">
        <v>8500</v>
      </c>
      <c t="s" s="136" r="E14295">
        <v>17289</v>
      </c>
      <c s="150" r="F14295"/>
    </row>
    <row r="14296">
      <c s="113" r="A14296">
        <v>244001001384</v>
      </c>
      <c t="s" s="136" r="B14296">
        <v>8500</v>
      </c>
      <c t="s" s="136" r="C14296">
        <v>8501</v>
      </c>
      <c t="s" s="136" r="D14296">
        <v>8500</v>
      </c>
      <c t="s" s="136" r="E14296">
        <v>9172</v>
      </c>
      <c s="150" r="F14296"/>
    </row>
    <row r="14297">
      <c s="113" r="A14297">
        <v>244001001635</v>
      </c>
      <c t="s" s="136" r="B14297">
        <v>8500</v>
      </c>
      <c t="s" s="136" r="C14297">
        <v>8501</v>
      </c>
      <c t="s" s="136" r="D14297">
        <v>8500</v>
      </c>
      <c t="s" s="136" r="E14297">
        <v>17290</v>
      </c>
      <c s="150" r="F14297"/>
    </row>
    <row r="14298">
      <c s="113" r="A14298">
        <v>244001001724</v>
      </c>
      <c t="s" s="136" r="B14298">
        <v>8500</v>
      </c>
      <c t="s" s="136" r="C14298">
        <v>8501</v>
      </c>
      <c t="s" s="136" r="D14298">
        <v>8500</v>
      </c>
      <c t="s" s="136" r="E14298">
        <v>17291</v>
      </c>
      <c s="150" r="F14298"/>
    </row>
    <row r="14299">
      <c s="113" r="A14299">
        <v>244001001805</v>
      </c>
      <c t="s" s="136" r="B14299">
        <v>8500</v>
      </c>
      <c t="s" s="136" r="C14299">
        <v>8501</v>
      </c>
      <c t="s" s="136" r="D14299">
        <v>8500</v>
      </c>
      <c t="s" s="136" r="E14299">
        <v>17292</v>
      </c>
      <c s="150" r="F14299"/>
    </row>
    <row r="14300">
      <c s="113" r="A14300">
        <v>244430001813</v>
      </c>
      <c t="s" s="136" r="B14300">
        <v>8500</v>
      </c>
      <c t="s" s="136" r="C14300">
        <v>8501</v>
      </c>
      <c t="s" s="136" r="D14300">
        <v>8500</v>
      </c>
      <c t="s" s="136" r="E14300">
        <v>5335</v>
      </c>
      <c s="150" r="F14300"/>
    </row>
    <row r="14301">
      <c s="113" r="A14301">
        <v>244001001678</v>
      </c>
      <c t="s" s="136" r="B14301">
        <v>17276</v>
      </c>
      <c t="s" s="136" r="C14301">
        <v>8501</v>
      </c>
      <c t="s" s="136" r="D14301">
        <v>8501</v>
      </c>
      <c t="s" s="136" r="E14301">
        <v>3322</v>
      </c>
      <c s="150" r="F14301"/>
    </row>
    <row r="14302">
      <c s="113" r="A14302">
        <v>244001001988</v>
      </c>
      <c t="s" s="136" r="B14302">
        <v>8500</v>
      </c>
      <c t="s" s="136" r="C14302">
        <v>8501</v>
      </c>
      <c t="s" s="136" r="D14302">
        <v>8500</v>
      </c>
      <c t="s" s="136" r="E14302">
        <v>17293</v>
      </c>
      <c s="150" r="F14302"/>
    </row>
    <row r="14303">
      <c s="113" r="A14303">
        <v>244001004251</v>
      </c>
      <c t="s" s="136" r="B14303">
        <v>8500</v>
      </c>
      <c t="s" s="136" r="C14303">
        <v>8501</v>
      </c>
      <c t="s" s="136" r="D14303">
        <v>8500</v>
      </c>
      <c t="s" s="136" r="E14303">
        <v>17294</v>
      </c>
      <c s="150" r="F14303"/>
    </row>
    <row r="14304">
      <c s="113" r="A14304">
        <v>244001004383</v>
      </c>
      <c t="s" s="136" r="B14304">
        <v>8500</v>
      </c>
      <c t="s" s="136" r="C14304">
        <v>8501</v>
      </c>
      <c t="s" s="136" r="D14304">
        <v>8500</v>
      </c>
      <c t="s" s="136" r="E14304">
        <v>17295</v>
      </c>
      <c s="150" r="F14304"/>
    </row>
    <row r="14305">
      <c s="113" r="A14305">
        <v>244001002097</v>
      </c>
      <c t="s" s="136" r="B14305">
        <v>8500</v>
      </c>
      <c t="s" s="136" r="C14305">
        <v>8501</v>
      </c>
      <c t="s" s="136" r="D14305">
        <v>8500</v>
      </c>
      <c t="s" s="136" r="E14305">
        <v>3324</v>
      </c>
      <c s="150" r="F14305"/>
    </row>
    <row r="14306">
      <c s="113" r="A14306">
        <v>144001001819</v>
      </c>
      <c t="s" s="136" r="B14306">
        <v>8500</v>
      </c>
      <c t="s" s="136" r="C14306">
        <v>8501</v>
      </c>
      <c t="s" s="136" r="D14306">
        <v>8500</v>
      </c>
      <c t="s" s="136" r="E14306">
        <v>11187</v>
      </c>
      <c s="150" r="F14306"/>
    </row>
    <row r="14307">
      <c s="113" r="A14307">
        <v>144001003081</v>
      </c>
      <c t="s" s="136" r="B14307">
        <v>8500</v>
      </c>
      <c t="s" s="136" r="C14307">
        <v>8501</v>
      </c>
      <c t="s" s="136" r="D14307">
        <v>8500</v>
      </c>
      <c t="s" s="136" r="E14307">
        <v>17296</v>
      </c>
      <c s="150" r="F14307"/>
    </row>
    <row r="14308">
      <c s="113" r="A14308">
        <v>244001000973</v>
      </c>
      <c t="s" s="136" r="B14308">
        <v>8500</v>
      </c>
      <c t="s" s="136" r="C14308">
        <v>8501</v>
      </c>
      <c t="s" s="136" r="D14308">
        <v>8500</v>
      </c>
      <c t="s" s="136" r="E14308">
        <v>17297</v>
      </c>
      <c s="150" r="F14308"/>
    </row>
    <row r="14309">
      <c s="113" r="A14309">
        <v>244001002372</v>
      </c>
      <c t="s" s="136" r="B14309">
        <v>8500</v>
      </c>
      <c t="s" s="136" r="C14309">
        <v>8501</v>
      </c>
      <c t="s" s="136" r="D14309">
        <v>8500</v>
      </c>
      <c t="s" s="136" r="E14309">
        <v>17298</v>
      </c>
      <c s="150" r="F14309"/>
    </row>
    <row r="14310">
      <c s="113" r="A14310">
        <v>244001002976</v>
      </c>
      <c t="s" s="136" r="B14310">
        <v>8500</v>
      </c>
      <c t="s" s="136" r="C14310">
        <v>8501</v>
      </c>
      <c t="s" s="136" r="D14310">
        <v>8500</v>
      </c>
      <c t="s" s="136" r="E14310">
        <v>17299</v>
      </c>
      <c s="150" r="F14310"/>
    </row>
    <row r="14311">
      <c s="113" r="A14311">
        <v>244001003310</v>
      </c>
      <c t="s" s="136" r="B14311">
        <v>8500</v>
      </c>
      <c t="s" s="136" r="C14311">
        <v>8501</v>
      </c>
      <c t="s" s="136" r="D14311">
        <v>8500</v>
      </c>
      <c t="s" s="136" r="E14311">
        <v>15188</v>
      </c>
      <c s="150" r="F14311"/>
    </row>
    <row r="14312">
      <c s="113" r="A14312">
        <v>244001003409</v>
      </c>
      <c t="s" s="136" r="B14312">
        <v>8500</v>
      </c>
      <c t="s" s="136" r="C14312">
        <v>8501</v>
      </c>
      <c t="s" s="136" r="D14312">
        <v>8500</v>
      </c>
      <c t="s" s="136" r="E14312">
        <v>10522</v>
      </c>
      <c s="150" r="F14312"/>
    </row>
    <row r="14313">
      <c s="113" r="A14313">
        <v>244001004197</v>
      </c>
      <c t="s" s="136" r="B14313">
        <v>8500</v>
      </c>
      <c t="s" s="136" r="C14313">
        <v>8501</v>
      </c>
      <c t="s" s="136" r="D14313">
        <v>8500</v>
      </c>
      <c t="s" s="136" r="E14313">
        <v>17300</v>
      </c>
      <c s="150" r="F14313"/>
    </row>
    <row r="14314">
      <c s="113" r="A14314">
        <v>244001004286</v>
      </c>
      <c t="s" s="136" r="B14314">
        <v>8500</v>
      </c>
      <c t="s" s="136" r="C14314">
        <v>8501</v>
      </c>
      <c t="s" s="136" r="D14314">
        <v>8500</v>
      </c>
      <c t="s" s="136" r="E14314">
        <v>17301</v>
      </c>
      <c s="150" r="F14314"/>
    </row>
    <row r="14315">
      <c s="113" r="A14315">
        <v>244001004294</v>
      </c>
      <c t="s" s="136" r="B14315">
        <v>8500</v>
      </c>
      <c t="s" s="136" r="C14315">
        <v>8501</v>
      </c>
      <c t="s" s="136" r="D14315">
        <v>8500</v>
      </c>
      <c t="s" s="136" r="E14315">
        <v>11470</v>
      </c>
      <c s="150" r="F14315"/>
    </row>
    <row r="14316">
      <c s="113" r="A14316">
        <v>244001004308</v>
      </c>
      <c t="s" s="136" r="B14316">
        <v>8500</v>
      </c>
      <c t="s" s="136" r="C14316">
        <v>8501</v>
      </c>
      <c t="s" s="136" r="D14316">
        <v>8500</v>
      </c>
      <c t="s" s="136" r="E14316">
        <v>17302</v>
      </c>
      <c s="150" r="F14316"/>
    </row>
    <row r="14317">
      <c s="113" r="A14317">
        <v>244001002437</v>
      </c>
      <c t="s" s="136" r="B14317">
        <v>8500</v>
      </c>
      <c t="s" s="136" r="C14317">
        <v>8501</v>
      </c>
      <c t="s" s="136" r="D14317">
        <v>8500</v>
      </c>
      <c t="s" s="136" r="E14317">
        <v>17303</v>
      </c>
      <c s="150" r="F14317"/>
    </row>
    <row r="14318">
      <c s="113" r="A14318">
        <v>244001003727</v>
      </c>
      <c t="s" s="136" r="B14318">
        <v>8500</v>
      </c>
      <c t="s" s="136" r="C14318">
        <v>8501</v>
      </c>
      <c t="s" s="136" r="D14318">
        <v>8500</v>
      </c>
      <c t="s" s="136" r="E14318">
        <v>17304</v>
      </c>
      <c s="150" r="F14318"/>
    </row>
    <row r="14319">
      <c s="113" r="A14319">
        <v>244001002780</v>
      </c>
      <c t="s" s="136" r="B14319">
        <v>8500</v>
      </c>
      <c t="s" s="136" r="C14319">
        <v>8501</v>
      </c>
      <c t="s" s="136" r="D14319">
        <v>8500</v>
      </c>
      <c t="s" s="136" r="E14319">
        <v>17305</v>
      </c>
      <c s="150" r="F14319"/>
    </row>
    <row r="14320">
      <c s="113" r="A14320">
        <v>244001002879</v>
      </c>
      <c t="s" s="136" r="B14320">
        <v>17276</v>
      </c>
      <c t="s" s="136" r="C14320">
        <v>8501</v>
      </c>
      <c t="s" s="136" r="D14320">
        <v>8501</v>
      </c>
      <c t="s" s="136" r="E14320">
        <v>17306</v>
      </c>
      <c s="150" r="F14320"/>
    </row>
    <row r="14321">
      <c s="113" r="A14321">
        <v>244001002887</v>
      </c>
      <c t="s" s="136" r="B14321">
        <v>17276</v>
      </c>
      <c t="s" s="136" r="C14321">
        <v>8501</v>
      </c>
      <c t="s" s="136" r="D14321">
        <v>8501</v>
      </c>
      <c t="s" s="136" r="E14321">
        <v>17307</v>
      </c>
      <c s="150" r="F14321"/>
    </row>
    <row r="14322">
      <c s="113" r="A14322">
        <v>244001000639</v>
      </c>
      <c t="s" s="136" r="B14322">
        <v>8500</v>
      </c>
      <c t="s" s="136" r="C14322">
        <v>8501</v>
      </c>
      <c t="s" s="136" r="D14322">
        <v>8500</v>
      </c>
      <c t="s" s="136" r="E14322">
        <v>17308</v>
      </c>
      <c s="150" r="F14322"/>
    </row>
    <row r="14323">
      <c s="113" r="A14323">
        <v>244001001520</v>
      </c>
      <c t="s" s="136" r="B14323">
        <v>8500</v>
      </c>
      <c t="s" s="136" r="C14323">
        <v>8501</v>
      </c>
      <c t="s" s="136" r="D14323">
        <v>8500</v>
      </c>
      <c t="s" s="136" r="E14323">
        <v>17309</v>
      </c>
      <c s="150" r="F14323"/>
    </row>
    <row r="14324">
      <c s="113" r="A14324">
        <v>244001001562</v>
      </c>
      <c t="s" s="136" r="B14324">
        <v>8500</v>
      </c>
      <c t="s" s="136" r="C14324">
        <v>8501</v>
      </c>
      <c t="s" s="136" r="D14324">
        <v>8500</v>
      </c>
      <c t="s" s="136" r="E14324">
        <v>17310</v>
      </c>
      <c s="150" r="F14324"/>
    </row>
    <row r="14325">
      <c s="113" r="A14325">
        <v>244001002798</v>
      </c>
      <c t="s" s="136" r="B14325">
        <v>8500</v>
      </c>
      <c t="s" s="136" r="C14325">
        <v>8501</v>
      </c>
      <c t="s" s="136" r="D14325">
        <v>8500</v>
      </c>
      <c t="s" s="136" r="E14325">
        <v>17311</v>
      </c>
      <c s="150" r="F14325"/>
    </row>
    <row r="14326">
      <c s="113" r="A14326">
        <v>244001002950</v>
      </c>
      <c t="s" s="136" r="B14326">
        <v>8500</v>
      </c>
      <c t="s" s="136" r="C14326">
        <v>8501</v>
      </c>
      <c t="s" s="136" r="D14326">
        <v>8500</v>
      </c>
      <c t="s" s="136" r="E14326">
        <v>17312</v>
      </c>
      <c s="150" r="F14326"/>
    </row>
    <row r="14327">
      <c s="113" r="A14327">
        <v>244001003212</v>
      </c>
      <c t="s" s="136" r="B14327">
        <v>8500</v>
      </c>
      <c t="s" s="136" r="C14327">
        <v>8501</v>
      </c>
      <c t="s" s="136" r="D14327">
        <v>8500</v>
      </c>
      <c t="s" s="136" r="E14327">
        <v>17313</v>
      </c>
      <c s="150" r="F14327"/>
    </row>
    <row r="14328">
      <c s="113" r="A14328">
        <v>244001004201</v>
      </c>
      <c t="s" s="136" r="B14328">
        <v>8500</v>
      </c>
      <c t="s" s="136" r="C14328">
        <v>8501</v>
      </c>
      <c t="s" s="136" r="D14328">
        <v>8500</v>
      </c>
      <c t="s" s="136" r="E14328">
        <v>17314</v>
      </c>
      <c s="150" r="F14328"/>
    </row>
    <row r="14329">
      <c s="113" r="A14329">
        <v>244001004219</v>
      </c>
      <c t="s" s="136" r="B14329">
        <v>8500</v>
      </c>
      <c t="s" s="136" r="C14329">
        <v>8501</v>
      </c>
      <c t="s" s="136" r="D14329">
        <v>8500</v>
      </c>
      <c t="s" s="136" r="E14329">
        <v>17315</v>
      </c>
      <c s="150" r="F14329"/>
    </row>
    <row r="14330">
      <c s="113" r="A14330">
        <v>244001004227</v>
      </c>
      <c t="s" s="136" r="B14330">
        <v>8500</v>
      </c>
      <c t="s" s="136" r="C14330">
        <v>8501</v>
      </c>
      <c t="s" s="136" r="D14330">
        <v>8500</v>
      </c>
      <c t="s" s="136" r="E14330">
        <v>17316</v>
      </c>
      <c s="150" r="F14330"/>
    </row>
    <row r="14331">
      <c s="113" r="A14331">
        <v>244001004235</v>
      </c>
      <c t="s" s="136" r="B14331">
        <v>8500</v>
      </c>
      <c t="s" s="136" r="C14331">
        <v>8501</v>
      </c>
      <c t="s" s="136" r="D14331">
        <v>8500</v>
      </c>
      <c t="s" s="136" r="E14331">
        <v>17317</v>
      </c>
      <c s="150" r="F14331"/>
    </row>
    <row r="14332">
      <c s="113" r="A14332">
        <v>244001004243</v>
      </c>
      <c t="s" s="136" r="B14332">
        <v>8500</v>
      </c>
      <c t="s" s="136" r="C14332">
        <v>8501</v>
      </c>
      <c t="s" s="136" r="D14332">
        <v>8500</v>
      </c>
      <c t="s" s="136" r="E14332">
        <v>17318</v>
      </c>
      <c s="150" r="F14332"/>
    </row>
    <row r="14333">
      <c s="113" r="A14333">
        <v>244001000035</v>
      </c>
      <c t="s" s="136" r="B14333">
        <v>8500</v>
      </c>
      <c t="s" s="136" r="C14333">
        <v>8501</v>
      </c>
      <c t="s" s="136" r="D14333">
        <v>8500</v>
      </c>
      <c t="s" s="136" r="E14333">
        <v>17319</v>
      </c>
      <c s="150" r="F14333"/>
    </row>
    <row r="14334">
      <c s="113" r="A14334">
        <v>244001000043</v>
      </c>
      <c t="s" s="136" r="B14334">
        <v>8500</v>
      </c>
      <c t="s" s="136" r="C14334">
        <v>8501</v>
      </c>
      <c t="s" s="136" r="D14334">
        <v>8500</v>
      </c>
      <c t="s" s="136" r="E14334">
        <v>17320</v>
      </c>
      <c s="150" r="F14334"/>
    </row>
    <row r="14335">
      <c s="113" r="A14335">
        <v>244001003191</v>
      </c>
      <c t="s" s="136" r="B14335">
        <v>8500</v>
      </c>
      <c t="s" s="136" r="C14335">
        <v>8501</v>
      </c>
      <c t="s" s="136" r="D14335">
        <v>8500</v>
      </c>
      <c t="s" s="136" r="E14335">
        <v>17321</v>
      </c>
      <c s="150" r="F14335"/>
    </row>
    <row r="14336">
      <c s="113" r="A14336">
        <v>244001003301</v>
      </c>
      <c t="s" s="136" r="B14336">
        <v>8500</v>
      </c>
      <c t="s" s="136" r="C14336">
        <v>8501</v>
      </c>
      <c t="s" s="136" r="D14336">
        <v>8500</v>
      </c>
      <c t="s" s="136" r="E14336">
        <v>14717</v>
      </c>
      <c s="150" r="F14336"/>
    </row>
    <row r="14337">
      <c s="113" r="A14337">
        <v>244001003786</v>
      </c>
      <c t="s" s="136" r="B14337">
        <v>8500</v>
      </c>
      <c t="s" s="136" r="C14337">
        <v>8501</v>
      </c>
      <c t="s" s="136" r="D14337">
        <v>8500</v>
      </c>
      <c t="s" s="136" r="E14337">
        <v>14758</v>
      </c>
      <c s="150" r="F14337"/>
    </row>
    <row r="14338">
      <c s="113" r="A14338">
        <v>244001004120</v>
      </c>
      <c t="s" s="136" r="B14338">
        <v>8500</v>
      </c>
      <c t="s" s="136" r="C14338">
        <v>8501</v>
      </c>
      <c t="s" s="136" r="D14338">
        <v>8500</v>
      </c>
      <c t="s" s="136" r="E14338">
        <v>17322</v>
      </c>
      <c s="150" r="F14338"/>
    </row>
    <row r="14339">
      <c s="113" r="A14339">
        <v>244001004138</v>
      </c>
      <c t="s" s="136" r="B14339">
        <v>8500</v>
      </c>
      <c t="s" s="136" r="C14339">
        <v>8501</v>
      </c>
      <c t="s" s="136" r="D14339">
        <v>8500</v>
      </c>
      <c t="s" s="136" r="E14339">
        <v>17323</v>
      </c>
      <c s="150" r="F14339"/>
    </row>
    <row r="14340">
      <c s="113" r="A14340">
        <v>244001004146</v>
      </c>
      <c t="s" s="136" r="B14340">
        <v>8500</v>
      </c>
      <c t="s" s="136" r="C14340">
        <v>8501</v>
      </c>
      <c t="s" s="136" r="D14340">
        <v>8500</v>
      </c>
      <c t="s" s="136" r="E14340">
        <v>8540</v>
      </c>
      <c s="150" r="F14340"/>
    </row>
    <row r="14341">
      <c s="113" r="A14341">
        <v>244001004154</v>
      </c>
      <c t="s" s="136" r="B14341">
        <v>8500</v>
      </c>
      <c t="s" s="136" r="C14341">
        <v>8501</v>
      </c>
      <c t="s" s="136" r="D14341">
        <v>8500</v>
      </c>
      <c t="s" s="136" r="E14341">
        <v>17324</v>
      </c>
      <c s="150" r="F14341"/>
    </row>
    <row r="14342">
      <c s="113" r="A14342">
        <v>244001004324</v>
      </c>
      <c t="s" s="136" r="B14342">
        <v>8500</v>
      </c>
      <c t="s" s="136" r="C14342">
        <v>8501</v>
      </c>
      <c t="s" s="136" r="D14342">
        <v>8500</v>
      </c>
      <c t="s" s="136" r="E14342">
        <v>17325</v>
      </c>
      <c s="150" r="F14342"/>
    </row>
    <row r="14343">
      <c s="113" r="A14343">
        <v>444001003203</v>
      </c>
      <c t="s" s="136" r="B14343">
        <v>8500</v>
      </c>
      <c t="s" s="136" r="C14343">
        <v>8501</v>
      </c>
      <c t="s" s="136" r="D14343">
        <v>8500</v>
      </c>
      <c t="s" s="136" r="E14343">
        <v>17326</v>
      </c>
      <c s="150" r="F14343"/>
    </row>
    <row r="14344">
      <c s="113" r="A14344">
        <v>444001003645</v>
      </c>
      <c t="s" s="136" r="B14344">
        <v>8500</v>
      </c>
      <c t="s" s="136" r="C14344">
        <v>8501</v>
      </c>
      <c t="s" s="136" r="D14344">
        <v>8500</v>
      </c>
      <c t="s" s="136" r="E14344">
        <v>17327</v>
      </c>
      <c s="150" r="F14344"/>
    </row>
    <row r="14345">
      <c s="113" r="A14345">
        <v>244001000906</v>
      </c>
      <c t="s" s="136" r="B14345">
        <v>8500</v>
      </c>
      <c t="s" s="136" r="C14345">
        <v>8501</v>
      </c>
      <c t="s" s="136" r="D14345">
        <v>8500</v>
      </c>
      <c t="s" s="136" r="E14345">
        <v>10711</v>
      </c>
      <c s="150" r="F14345"/>
    </row>
    <row r="14346">
      <c s="113" r="A14346">
        <v>244001003051</v>
      </c>
      <c t="s" s="136" r="B14346">
        <v>8500</v>
      </c>
      <c t="s" s="136" r="C14346">
        <v>8501</v>
      </c>
      <c t="s" s="136" r="D14346">
        <v>8500</v>
      </c>
      <c t="s" s="136" r="E14346">
        <v>17328</v>
      </c>
      <c s="150" r="F14346"/>
    </row>
    <row r="14347">
      <c s="113" r="A14347">
        <v>244001003476</v>
      </c>
      <c t="s" s="136" r="B14347">
        <v>8500</v>
      </c>
      <c t="s" s="136" r="C14347">
        <v>8501</v>
      </c>
      <c t="s" s="136" r="D14347">
        <v>8500</v>
      </c>
      <c t="s" s="136" r="E14347">
        <v>17329</v>
      </c>
      <c s="150" r="F14347"/>
    </row>
    <row r="14348">
      <c s="113" r="A14348">
        <v>244001004634</v>
      </c>
      <c t="s" s="136" r="B14348">
        <v>8500</v>
      </c>
      <c t="s" s="136" r="C14348">
        <v>8501</v>
      </c>
      <c t="s" s="136" r="D14348">
        <v>8500</v>
      </c>
      <c t="s" s="136" r="E14348">
        <v>17330</v>
      </c>
      <c s="150" r="F14348"/>
    </row>
    <row r="14349">
      <c s="113" r="A14349">
        <v>244001004898</v>
      </c>
      <c t="s" s="136" r="B14349">
        <v>8500</v>
      </c>
      <c t="s" s="136" r="C14349">
        <v>8501</v>
      </c>
      <c t="s" s="136" r="D14349">
        <v>8500</v>
      </c>
      <c t="s" s="136" r="E14349">
        <v>17331</v>
      </c>
      <c s="150" r="F14349"/>
    </row>
    <row r="14350">
      <c s="113" r="A14350">
        <v>244001004901</v>
      </c>
      <c t="s" s="136" r="B14350">
        <v>8500</v>
      </c>
      <c t="s" s="136" r="C14350">
        <v>8501</v>
      </c>
      <c t="s" s="136" r="D14350">
        <v>8500</v>
      </c>
      <c t="s" s="136" r="E14350">
        <v>17332</v>
      </c>
      <c s="150" r="F14350"/>
    </row>
    <row r="14351">
      <c s="113" r="A14351">
        <v>244001004910</v>
      </c>
      <c t="s" s="136" r="B14351">
        <v>8500</v>
      </c>
      <c t="s" s="136" r="C14351">
        <v>8501</v>
      </c>
      <c t="s" s="136" r="D14351">
        <v>8500</v>
      </c>
      <c t="s" s="136" r="E14351">
        <v>17333</v>
      </c>
      <c s="150" r="F14351"/>
    </row>
    <row r="14352">
      <c s="113" r="A14352">
        <v>244001004928</v>
      </c>
      <c t="s" s="136" r="B14352">
        <v>8500</v>
      </c>
      <c t="s" s="136" r="C14352">
        <v>8501</v>
      </c>
      <c t="s" s="136" r="D14352">
        <v>8500</v>
      </c>
      <c t="s" s="136" r="E14352">
        <v>17334</v>
      </c>
      <c s="150" r="F14352"/>
    </row>
    <row r="14353">
      <c s="113" r="A14353">
        <v>244001004936</v>
      </c>
      <c t="s" s="136" r="B14353">
        <v>8500</v>
      </c>
      <c t="s" s="136" r="C14353">
        <v>8501</v>
      </c>
      <c t="s" s="136" r="D14353">
        <v>8500</v>
      </c>
      <c t="s" s="136" r="E14353">
        <v>17335</v>
      </c>
      <c s="150" r="F14353"/>
    </row>
    <row r="14354">
      <c s="113" r="A14354">
        <v>244001004944</v>
      </c>
      <c t="s" s="136" r="B14354">
        <v>8500</v>
      </c>
      <c t="s" s="136" r="C14354">
        <v>8501</v>
      </c>
      <c t="s" s="136" r="D14354">
        <v>8500</v>
      </c>
      <c t="s" s="136" r="E14354">
        <v>17336</v>
      </c>
      <c s="150" r="F14354"/>
    </row>
    <row r="14355">
      <c s="113" r="A14355">
        <v>244001800886</v>
      </c>
      <c t="s" s="136" r="B14355">
        <v>17276</v>
      </c>
      <c t="s" s="136" r="C14355">
        <v>8501</v>
      </c>
      <c t="s" s="136" r="D14355">
        <v>8501</v>
      </c>
      <c t="s" s="136" r="E14355">
        <v>17337</v>
      </c>
      <c s="150" r="F14355"/>
    </row>
    <row r="14356">
      <c s="113" r="A14356">
        <v>244078000542</v>
      </c>
      <c t="s" s="136" r="B14356">
        <v>8524</v>
      </c>
      <c t="s" s="136" r="C14356">
        <v>8501</v>
      </c>
      <c t="s" s="136" r="D14356">
        <v>8501</v>
      </c>
      <c t="s" s="136" r="E14356">
        <v>6012</v>
      </c>
      <c s="150" r="F14356"/>
    </row>
    <row r="14357">
      <c s="113" r="A14357">
        <v>144378000019</v>
      </c>
      <c t="s" s="136" r="B14357">
        <v>17338</v>
      </c>
      <c t="s" s="136" r="C14357">
        <v>8501</v>
      </c>
      <c t="s" s="136" r="D14357">
        <v>8501</v>
      </c>
      <c t="s" s="136" r="E14357">
        <v>17339</v>
      </c>
      <c s="150" r="F14357"/>
    </row>
    <row r="14358">
      <c s="113" r="A14358">
        <v>244078000577</v>
      </c>
      <c t="s" s="136" r="B14358">
        <v>17338</v>
      </c>
      <c t="s" s="136" r="C14358">
        <v>8501</v>
      </c>
      <c t="s" s="136" r="D14358">
        <v>8501</v>
      </c>
      <c t="s" s="136" r="E14358">
        <v>17340</v>
      </c>
      <c s="150" r="F14358"/>
    </row>
    <row r="14359">
      <c s="113" r="A14359">
        <v>244078000861</v>
      </c>
      <c t="s" s="136" r="B14359">
        <v>17338</v>
      </c>
      <c t="s" s="136" r="C14359">
        <v>8501</v>
      </c>
      <c t="s" s="136" r="D14359">
        <v>8501</v>
      </c>
      <c t="s" s="136" r="E14359">
        <v>17341</v>
      </c>
      <c s="150" r="F14359"/>
    </row>
    <row r="14360">
      <c s="113" r="A14360">
        <v>244078000925</v>
      </c>
      <c t="s" s="136" r="B14360">
        <v>17338</v>
      </c>
      <c t="s" s="136" r="C14360">
        <v>8501</v>
      </c>
      <c t="s" s="136" r="D14360">
        <v>8501</v>
      </c>
      <c t="s" s="136" r="E14360">
        <v>17342</v>
      </c>
      <c s="150" r="F14360"/>
    </row>
    <row r="14361">
      <c s="113" r="A14361">
        <v>244078000879</v>
      </c>
      <c t="s" s="136" r="B14361">
        <v>17338</v>
      </c>
      <c t="s" s="136" r="C14361">
        <v>8501</v>
      </c>
      <c t="s" s="136" r="D14361">
        <v>8501</v>
      </c>
      <c t="s" s="136" r="E14361">
        <v>3338</v>
      </c>
      <c s="150" r="F14361"/>
    </row>
    <row r="14362">
      <c s="113" r="A14362">
        <v>244090000124</v>
      </c>
      <c t="s" s="136" r="B14362">
        <v>17276</v>
      </c>
      <c t="s" s="136" r="C14362">
        <v>8501</v>
      </c>
      <c t="s" s="136" r="D14362">
        <v>8501</v>
      </c>
      <c t="s" s="136" r="E14362">
        <v>17343</v>
      </c>
      <c s="150" r="F14362"/>
    </row>
    <row r="14363">
      <c s="113" r="A14363">
        <v>244098000042</v>
      </c>
      <c t="s" s="136" r="B14363">
        <v>17344</v>
      </c>
      <c t="s" s="136" r="C14363">
        <v>8501</v>
      </c>
      <c t="s" s="136" r="D14363">
        <v>8501</v>
      </c>
      <c t="s" s="136" r="E14363">
        <v>3340</v>
      </c>
      <c s="150" r="F14363"/>
    </row>
    <row r="14364">
      <c s="113" r="A14364">
        <v>244279000206</v>
      </c>
      <c t="s" s="136" r="B14364">
        <v>17344</v>
      </c>
      <c t="s" s="136" r="C14364">
        <v>8501</v>
      </c>
      <c t="s" s="136" r="D14364">
        <v>8501</v>
      </c>
      <c t="s" s="136" r="E14364">
        <v>17345</v>
      </c>
      <c s="150" r="F14364"/>
    </row>
    <row r="14365">
      <c s="113" r="A14365">
        <v>244279000214</v>
      </c>
      <c t="s" s="136" r="B14365">
        <v>17344</v>
      </c>
      <c t="s" s="136" r="C14365">
        <v>8501</v>
      </c>
      <c t="s" s="136" r="D14365">
        <v>8501</v>
      </c>
      <c t="s" s="136" r="E14365">
        <v>17346</v>
      </c>
      <c s="150" r="F14365"/>
    </row>
    <row r="14366">
      <c s="113" r="A14366">
        <v>244279000222</v>
      </c>
      <c t="s" s="136" r="B14366">
        <v>8547</v>
      </c>
      <c t="s" s="136" r="C14366">
        <v>8501</v>
      </c>
      <c t="s" s="136" r="D14366">
        <v>8501</v>
      </c>
      <c t="s" s="136" r="E14366">
        <v>3342</v>
      </c>
      <c s="150" r="F14366"/>
    </row>
    <row r="14367">
      <c s="113" r="A14367">
        <v>244279000826</v>
      </c>
      <c t="s" s="136" r="B14367">
        <v>17344</v>
      </c>
      <c t="s" s="136" r="C14367">
        <v>8501</v>
      </c>
      <c t="s" s="136" r="D14367">
        <v>8501</v>
      </c>
      <c t="s" s="136" r="E14367">
        <v>3343</v>
      </c>
      <c s="150" r="F14367"/>
    </row>
    <row r="14368">
      <c s="113" r="A14368">
        <v>244279000982</v>
      </c>
      <c t="s" s="136" r="B14368">
        <v>8547</v>
      </c>
      <c t="s" s="136" r="C14368">
        <v>8501</v>
      </c>
      <c t="s" s="136" r="D14368">
        <v>8501</v>
      </c>
      <c t="s" s="136" r="E14368">
        <v>3344</v>
      </c>
      <c s="150" r="F14368"/>
    </row>
    <row r="14369">
      <c s="113" r="A14369">
        <v>144279000279</v>
      </c>
      <c t="s" s="136" r="B14369">
        <v>8547</v>
      </c>
      <c t="s" s="136" r="C14369">
        <v>8501</v>
      </c>
      <c t="s" s="136" r="D14369">
        <v>8501</v>
      </c>
      <c t="s" s="136" r="E14369">
        <v>17347</v>
      </c>
      <c s="150" r="F14369"/>
    </row>
    <row r="14370">
      <c s="113" r="A14370">
        <v>144279001348</v>
      </c>
      <c t="s" s="136" r="B14370">
        <v>8547</v>
      </c>
      <c t="s" s="136" r="C14370">
        <v>8501</v>
      </c>
      <c t="s" s="136" r="D14370">
        <v>8501</v>
      </c>
      <c t="s" s="136" r="E14370">
        <v>17348</v>
      </c>
      <c s="150" r="F14370"/>
    </row>
    <row r="14371">
      <c s="113" r="A14371">
        <v>144279001402</v>
      </c>
      <c t="s" s="136" r="B14371">
        <v>8547</v>
      </c>
      <c t="s" s="136" r="C14371">
        <v>8501</v>
      </c>
      <c t="s" s="136" r="D14371">
        <v>8501</v>
      </c>
      <c t="s" s="136" r="E14371">
        <v>6990</v>
      </c>
      <c s="150" r="F14371"/>
    </row>
    <row r="14372">
      <c s="113" r="A14372">
        <v>244279001016</v>
      </c>
      <c t="s" s="136" r="B14372">
        <v>17344</v>
      </c>
      <c t="s" s="136" r="C14372">
        <v>8501</v>
      </c>
      <c t="s" s="136" r="D14372">
        <v>8501</v>
      </c>
      <c t="s" s="136" r="E14372">
        <v>3346</v>
      </c>
      <c s="150" r="F14372"/>
    </row>
    <row r="14373">
      <c s="113" r="A14373">
        <v>244279001300</v>
      </c>
      <c t="s" s="136" r="B14373">
        <v>8547</v>
      </c>
      <c t="s" s="136" r="C14373">
        <v>8501</v>
      </c>
      <c t="s" s="136" r="D14373">
        <v>8501</v>
      </c>
      <c t="s" s="136" r="E14373">
        <v>17349</v>
      </c>
      <c s="150" r="F14373"/>
    </row>
    <row r="14374">
      <c s="113" r="A14374">
        <v>244279001415</v>
      </c>
      <c t="s" s="136" r="B14374">
        <v>8547</v>
      </c>
      <c t="s" s="136" r="C14374">
        <v>8501</v>
      </c>
      <c t="s" s="136" r="D14374">
        <v>8501</v>
      </c>
      <c t="s" s="136" r="E14374">
        <v>3348</v>
      </c>
      <c s="150" r="F14374"/>
    </row>
    <row r="14375">
      <c s="113" r="A14375">
        <v>244378000005</v>
      </c>
      <c t="s" s="136" r="B14375">
        <v>17338</v>
      </c>
      <c t="s" s="136" r="C14375">
        <v>8501</v>
      </c>
      <c t="s" s="136" r="D14375">
        <v>8501</v>
      </c>
      <c t="s" s="136" r="E14375">
        <v>3349</v>
      </c>
      <c s="150" r="F14375"/>
    </row>
    <row r="14376">
      <c s="113" r="A14376">
        <v>244430000311</v>
      </c>
      <c t="s" s="136" r="B14376">
        <v>8629</v>
      </c>
      <c t="s" s="136" r="C14376">
        <v>8501</v>
      </c>
      <c t="s" s="136" r="D14376">
        <v>8501</v>
      </c>
      <c t="s" s="136" r="E14376">
        <v>3350</v>
      </c>
      <c s="150" r="F14376"/>
    </row>
    <row r="14377">
      <c s="113" r="A14377">
        <v>244430000094</v>
      </c>
      <c t="s" s="136" r="B14377">
        <v>8555</v>
      </c>
      <c t="s" s="136" r="C14377">
        <v>8501</v>
      </c>
      <c t="s" s="136" r="D14377">
        <v>8555</v>
      </c>
      <c t="s" s="136" r="E14377">
        <v>17350</v>
      </c>
      <c s="150" r="F14377"/>
    </row>
    <row r="14378">
      <c s="113" r="A14378">
        <v>244430000256</v>
      </c>
      <c t="s" s="136" r="B14378">
        <v>8555</v>
      </c>
      <c t="s" s="136" r="C14378">
        <v>8501</v>
      </c>
      <c t="s" s="136" r="D14378">
        <v>8555</v>
      </c>
      <c t="s" s="136" r="E14378">
        <v>17351</v>
      </c>
      <c s="150" r="F14378"/>
    </row>
    <row r="14379">
      <c s="113" r="A14379">
        <v>244430000468</v>
      </c>
      <c t="s" s="136" r="B14379">
        <v>8555</v>
      </c>
      <c t="s" s="136" r="C14379">
        <v>8501</v>
      </c>
      <c t="s" s="136" r="D14379">
        <v>8555</v>
      </c>
      <c t="s" s="136" r="E14379">
        <v>17352</v>
      </c>
      <c s="150" r="F14379"/>
    </row>
    <row r="14380">
      <c s="113" r="A14380">
        <v>244430001139</v>
      </c>
      <c t="s" s="136" r="B14380">
        <v>8555</v>
      </c>
      <c t="s" s="136" r="C14380">
        <v>8501</v>
      </c>
      <c t="s" s="136" r="D14380">
        <v>8555</v>
      </c>
      <c t="s" s="136" r="E14380">
        <v>17353</v>
      </c>
      <c s="150" r="F14380"/>
    </row>
    <row r="14381">
      <c s="113" r="A14381">
        <v>244430001287</v>
      </c>
      <c t="s" s="136" r="B14381">
        <v>8555</v>
      </c>
      <c t="s" s="136" r="C14381">
        <v>8501</v>
      </c>
      <c t="s" s="136" r="D14381">
        <v>8555</v>
      </c>
      <c t="s" s="136" r="E14381">
        <v>17354</v>
      </c>
      <c s="150" r="F14381"/>
    </row>
    <row r="14382">
      <c s="113" r="A14382">
        <v>244430002976</v>
      </c>
      <c t="s" s="136" r="B14382">
        <v>8555</v>
      </c>
      <c t="s" s="136" r="C14382">
        <v>8501</v>
      </c>
      <c t="s" s="136" r="D14382">
        <v>8555</v>
      </c>
      <c t="s" s="136" r="E14382">
        <v>17355</v>
      </c>
      <c s="150" r="F14382"/>
    </row>
    <row r="14383">
      <c s="113" r="A14383">
        <v>244430004197</v>
      </c>
      <c t="s" s="136" r="B14383">
        <v>8555</v>
      </c>
      <c t="s" s="136" r="C14383">
        <v>8501</v>
      </c>
      <c t="s" s="136" r="D14383">
        <v>8555</v>
      </c>
      <c t="s" s="136" r="E14383">
        <v>17356</v>
      </c>
      <c s="150" r="F14383"/>
    </row>
    <row r="14384">
      <c s="113" r="A14384">
        <v>244430004201</v>
      </c>
      <c t="s" s="136" r="B14384">
        <v>8555</v>
      </c>
      <c t="s" s="136" r="C14384">
        <v>8501</v>
      </c>
      <c t="s" s="136" r="D14384">
        <v>8555</v>
      </c>
      <c t="s" s="136" r="E14384">
        <v>17357</v>
      </c>
      <c s="150" r="F14384"/>
    </row>
    <row r="14385">
      <c s="113" r="A14385">
        <v>544430000039</v>
      </c>
      <c t="s" s="136" r="B14385">
        <v>8555</v>
      </c>
      <c t="s" s="136" r="C14385">
        <v>8501</v>
      </c>
      <c t="s" s="136" r="D14385">
        <v>8555</v>
      </c>
      <c t="s" s="136" r="E14385">
        <v>17358</v>
      </c>
      <c s="150" r="F14385"/>
    </row>
    <row r="14386">
      <c s="113" r="A14386">
        <v>544430000050</v>
      </c>
      <c t="s" s="136" r="B14386">
        <v>8555</v>
      </c>
      <c t="s" s="136" r="C14386">
        <v>8501</v>
      </c>
      <c t="s" s="136" r="D14386">
        <v>8555</v>
      </c>
      <c t="s" s="136" r="E14386">
        <v>17359</v>
      </c>
      <c s="150" r="F14386"/>
    </row>
    <row r="14387">
      <c s="113" r="A14387">
        <v>244430000868</v>
      </c>
      <c t="s" s="136" r="B14387">
        <v>8555</v>
      </c>
      <c t="s" s="136" r="C14387">
        <v>8501</v>
      </c>
      <c t="s" s="136" r="D14387">
        <v>8555</v>
      </c>
      <c t="s" s="136" r="E14387">
        <v>17360</v>
      </c>
      <c s="150" r="F14387"/>
    </row>
    <row r="14388">
      <c s="113" r="A14388">
        <v>244430003697</v>
      </c>
      <c t="s" s="136" r="B14388">
        <v>8555</v>
      </c>
      <c t="s" s="136" r="C14388">
        <v>8501</v>
      </c>
      <c t="s" s="136" r="D14388">
        <v>8555</v>
      </c>
      <c t="s" s="136" r="E14388">
        <v>17361</v>
      </c>
      <c s="150" r="F14388"/>
    </row>
    <row r="14389">
      <c s="113" r="A14389">
        <v>244430000019</v>
      </c>
      <c t="s" s="136" r="B14389">
        <v>8555</v>
      </c>
      <c t="s" s="136" r="C14389">
        <v>8501</v>
      </c>
      <c t="s" s="136" r="D14389">
        <v>8555</v>
      </c>
      <c t="s" s="136" r="E14389">
        <v>17362</v>
      </c>
      <c s="150" r="F14389"/>
    </row>
    <row r="14390">
      <c s="113" r="A14390">
        <v>244430000050</v>
      </c>
      <c t="s" s="136" r="B14390">
        <v>8555</v>
      </c>
      <c t="s" s="136" r="C14390">
        <v>8501</v>
      </c>
      <c t="s" s="136" r="D14390">
        <v>8555</v>
      </c>
      <c t="s" s="136" r="E14390">
        <v>17363</v>
      </c>
      <c s="150" r="F14390"/>
    </row>
    <row r="14391">
      <c s="113" r="A14391">
        <v>244430001350</v>
      </c>
      <c t="s" s="136" r="B14391">
        <v>8555</v>
      </c>
      <c t="s" s="136" r="C14391">
        <v>8501</v>
      </c>
      <c t="s" s="136" r="D14391">
        <v>8555</v>
      </c>
      <c t="s" s="136" r="E14391">
        <v>17364</v>
      </c>
      <c s="150" r="F14391"/>
    </row>
    <row r="14392">
      <c s="113" r="A14392">
        <v>244430001716</v>
      </c>
      <c t="s" s="136" r="B14392">
        <v>8555</v>
      </c>
      <c t="s" s="136" r="C14392">
        <v>8501</v>
      </c>
      <c t="s" s="136" r="D14392">
        <v>8555</v>
      </c>
      <c t="s" s="136" r="E14392">
        <v>17365</v>
      </c>
      <c s="150" r="F14392"/>
    </row>
    <row r="14393">
      <c s="113" r="A14393">
        <v>244430001724</v>
      </c>
      <c t="s" s="136" r="B14393">
        <v>8555</v>
      </c>
      <c t="s" s="136" r="C14393">
        <v>8501</v>
      </c>
      <c t="s" s="136" r="D14393">
        <v>8555</v>
      </c>
      <c t="s" s="136" r="E14393">
        <v>17366</v>
      </c>
      <c s="150" r="F14393"/>
    </row>
    <row r="14394">
      <c s="113" r="A14394">
        <v>244430002364</v>
      </c>
      <c t="s" s="136" r="B14394">
        <v>8555</v>
      </c>
      <c t="s" s="136" r="C14394">
        <v>8501</v>
      </c>
      <c t="s" s="136" r="D14394">
        <v>8555</v>
      </c>
      <c t="s" s="136" r="E14394">
        <v>17367</v>
      </c>
      <c s="150" r="F14394"/>
    </row>
    <row r="14395">
      <c s="113" r="A14395">
        <v>344430001656</v>
      </c>
      <c t="s" s="136" r="B14395">
        <v>8555</v>
      </c>
      <c t="s" s="136" r="C14395">
        <v>8501</v>
      </c>
      <c t="s" s="136" r="D14395">
        <v>8555</v>
      </c>
      <c t="s" s="136" r="E14395">
        <v>17368</v>
      </c>
      <c s="150" r="F14395"/>
    </row>
    <row r="14396">
      <c s="113" r="A14396">
        <v>544430000006</v>
      </c>
      <c t="s" s="136" r="B14396">
        <v>8555</v>
      </c>
      <c t="s" s="136" r="C14396">
        <v>8501</v>
      </c>
      <c t="s" s="136" r="D14396">
        <v>8555</v>
      </c>
      <c t="s" s="136" r="E14396">
        <v>17369</v>
      </c>
      <c s="150" r="F14396"/>
    </row>
    <row r="14397">
      <c s="113" r="A14397">
        <v>544430000012</v>
      </c>
      <c t="s" s="136" r="B14397">
        <v>8555</v>
      </c>
      <c t="s" s="136" r="C14397">
        <v>8501</v>
      </c>
      <c t="s" s="136" r="D14397">
        <v>8555</v>
      </c>
      <c t="s" s="136" r="E14397">
        <v>17370</v>
      </c>
      <c s="150" r="F14397"/>
    </row>
    <row r="14398">
      <c s="113" r="A14398">
        <v>544430000013</v>
      </c>
      <c t="s" s="136" r="B14398">
        <v>8555</v>
      </c>
      <c t="s" s="136" r="C14398">
        <v>8501</v>
      </c>
      <c t="s" s="136" r="D14398">
        <v>8555</v>
      </c>
      <c t="s" s="136" r="E14398">
        <v>17371</v>
      </c>
      <c s="150" r="F14398"/>
    </row>
    <row r="14399">
      <c s="113" r="A14399">
        <v>544430000019</v>
      </c>
      <c t="s" s="136" r="B14399">
        <v>8555</v>
      </c>
      <c t="s" s="136" r="C14399">
        <v>8501</v>
      </c>
      <c t="s" s="136" r="D14399">
        <v>8555</v>
      </c>
      <c t="s" s="136" r="E14399">
        <v>17372</v>
      </c>
      <c s="150" r="F14399"/>
    </row>
    <row r="14400">
      <c s="113" r="A14400">
        <v>544430000033</v>
      </c>
      <c t="s" s="136" r="B14400">
        <v>8555</v>
      </c>
      <c t="s" s="136" r="C14400">
        <v>8501</v>
      </c>
      <c t="s" s="136" r="D14400">
        <v>8555</v>
      </c>
      <c t="s" s="136" r="E14400">
        <v>17373</v>
      </c>
      <c s="150" r="F14400"/>
    </row>
    <row r="14401">
      <c s="113" r="A14401">
        <v>244430000426</v>
      </c>
      <c t="s" s="136" r="B14401">
        <v>8555</v>
      </c>
      <c t="s" s="136" r="C14401">
        <v>8501</v>
      </c>
      <c t="s" s="136" r="D14401">
        <v>8555</v>
      </c>
      <c t="s" s="136" r="E14401">
        <v>17374</v>
      </c>
      <c s="150" r="F14401"/>
    </row>
    <row r="14402">
      <c s="113" r="A14402">
        <v>244430001562</v>
      </c>
      <c t="s" s="136" r="B14402">
        <v>8555</v>
      </c>
      <c t="s" s="136" r="C14402">
        <v>8501</v>
      </c>
      <c t="s" s="136" r="D14402">
        <v>8555</v>
      </c>
      <c t="s" s="136" r="E14402">
        <v>17375</v>
      </c>
      <c s="150" r="F14402"/>
    </row>
    <row r="14403">
      <c s="113" r="A14403">
        <v>244430001660</v>
      </c>
      <c t="s" s="136" r="B14403">
        <v>8555</v>
      </c>
      <c t="s" s="136" r="C14403">
        <v>8501</v>
      </c>
      <c t="s" s="136" r="D14403">
        <v>8555</v>
      </c>
      <c t="s" s="136" r="E14403">
        <v>17376</v>
      </c>
      <c s="150" r="F14403"/>
    </row>
    <row r="14404">
      <c s="113" r="A14404">
        <v>244430001830</v>
      </c>
      <c t="s" s="136" r="B14404">
        <v>8555</v>
      </c>
      <c t="s" s="136" r="C14404">
        <v>8501</v>
      </c>
      <c t="s" s="136" r="D14404">
        <v>8555</v>
      </c>
      <c t="s" s="136" r="E14404">
        <v>17377</v>
      </c>
      <c s="150" r="F14404"/>
    </row>
    <row r="14405">
      <c s="113" r="A14405">
        <v>244430002984</v>
      </c>
      <c t="s" s="136" r="B14405">
        <v>8555</v>
      </c>
      <c t="s" s="136" r="C14405">
        <v>8501</v>
      </c>
      <c t="s" s="136" r="D14405">
        <v>8555</v>
      </c>
      <c t="s" s="136" r="E14405">
        <v>17378</v>
      </c>
      <c s="150" r="F14405"/>
    </row>
    <row r="14406">
      <c s="113" r="A14406">
        <v>244430003701</v>
      </c>
      <c t="s" s="136" r="B14406">
        <v>8555</v>
      </c>
      <c t="s" s="136" r="C14406">
        <v>8501</v>
      </c>
      <c t="s" s="136" r="D14406">
        <v>8555</v>
      </c>
      <c t="s" s="136" r="E14406">
        <v>17379</v>
      </c>
      <c s="150" r="F14406"/>
    </row>
    <row r="14407">
      <c s="113" r="A14407">
        <v>244430004260</v>
      </c>
      <c t="s" s="136" r="B14407">
        <v>8555</v>
      </c>
      <c t="s" s="136" r="C14407">
        <v>8501</v>
      </c>
      <c t="s" s="136" r="D14407">
        <v>8555</v>
      </c>
      <c t="s" s="136" r="E14407">
        <v>17380</v>
      </c>
      <c s="150" r="F14407"/>
    </row>
    <row r="14408">
      <c s="113" r="A14408">
        <v>544430000062</v>
      </c>
      <c t="s" s="136" r="B14408">
        <v>8555</v>
      </c>
      <c t="s" s="136" r="C14408">
        <v>8501</v>
      </c>
      <c t="s" s="136" r="D14408">
        <v>8555</v>
      </c>
      <c t="s" s="136" r="E14408">
        <v>17381</v>
      </c>
      <c s="150" r="F14408"/>
    </row>
    <row r="14409">
      <c s="113" r="A14409">
        <v>144430002971</v>
      </c>
      <c t="s" s="136" r="B14409">
        <v>8555</v>
      </c>
      <c t="s" s="136" r="C14409">
        <v>8501</v>
      </c>
      <c t="s" s="136" r="D14409">
        <v>8555</v>
      </c>
      <c t="s" s="136" r="E14409">
        <v>1935</v>
      </c>
      <c s="150" r="F14409"/>
    </row>
    <row r="14410">
      <c s="113" r="A14410">
        <v>244430001635</v>
      </c>
      <c t="s" s="136" r="B14410">
        <v>8555</v>
      </c>
      <c t="s" s="136" r="C14410">
        <v>8501</v>
      </c>
      <c t="s" s="136" r="D14410">
        <v>8555</v>
      </c>
      <c t="s" s="136" r="E14410">
        <v>17382</v>
      </c>
      <c s="150" r="F14410"/>
    </row>
    <row r="14411">
      <c s="113" r="A14411">
        <v>244430001619</v>
      </c>
      <c t="s" s="136" r="B14411">
        <v>8555</v>
      </c>
      <c t="s" s="136" r="C14411">
        <v>8501</v>
      </c>
      <c t="s" s="136" r="D14411">
        <v>8555</v>
      </c>
      <c t="s" s="136" r="E14411">
        <v>17383</v>
      </c>
      <c s="150" r="F14411"/>
    </row>
    <row r="14412">
      <c s="113" r="A14412">
        <v>244430001766</v>
      </c>
      <c t="s" s="136" r="B14412">
        <v>8555</v>
      </c>
      <c t="s" s="136" r="C14412">
        <v>8501</v>
      </c>
      <c t="s" s="136" r="D14412">
        <v>8555</v>
      </c>
      <c t="s" s="136" r="E14412">
        <v>17384</v>
      </c>
      <c s="150" r="F14412"/>
    </row>
    <row r="14413">
      <c s="113" r="A14413">
        <v>244430002763</v>
      </c>
      <c t="s" s="136" r="B14413">
        <v>8555</v>
      </c>
      <c t="s" s="136" r="C14413">
        <v>8501</v>
      </c>
      <c t="s" s="136" r="D14413">
        <v>8555</v>
      </c>
      <c t="s" s="136" r="E14413">
        <v>17385</v>
      </c>
      <c s="150" r="F14413"/>
    </row>
    <row r="14414">
      <c s="113" r="A14414">
        <v>244430003191</v>
      </c>
      <c t="s" s="136" r="B14414">
        <v>8555</v>
      </c>
      <c t="s" s="136" r="C14414">
        <v>8501</v>
      </c>
      <c t="s" s="136" r="D14414">
        <v>8555</v>
      </c>
      <c t="s" s="136" r="E14414">
        <v>17386</v>
      </c>
      <c s="150" r="F14414"/>
    </row>
    <row r="14415">
      <c s="113" r="A14415">
        <v>244430003727</v>
      </c>
      <c t="s" s="136" r="B14415">
        <v>8555</v>
      </c>
      <c t="s" s="136" r="C14415">
        <v>8501</v>
      </c>
      <c t="s" s="136" r="D14415">
        <v>8555</v>
      </c>
      <c t="s" s="136" r="E14415">
        <v>17387</v>
      </c>
      <c s="150" r="F14415"/>
    </row>
    <row r="14416">
      <c s="113" r="A14416">
        <v>244430004286</v>
      </c>
      <c t="s" s="136" r="B14416">
        <v>8555</v>
      </c>
      <c t="s" s="136" r="C14416">
        <v>8501</v>
      </c>
      <c t="s" s="136" r="D14416">
        <v>8555</v>
      </c>
      <c t="s" s="136" r="E14416">
        <v>17388</v>
      </c>
      <c s="150" r="F14416"/>
    </row>
    <row r="14417">
      <c s="113" r="A14417">
        <v>244430004294</v>
      </c>
      <c t="s" s="136" r="B14417">
        <v>8555</v>
      </c>
      <c t="s" s="136" r="C14417">
        <v>8501</v>
      </c>
      <c t="s" s="136" r="D14417">
        <v>8555</v>
      </c>
      <c t="s" s="136" r="E14417">
        <v>17389</v>
      </c>
      <c s="150" r="F14417"/>
    </row>
    <row r="14418">
      <c s="113" r="A14418">
        <v>544430000007</v>
      </c>
      <c t="s" s="136" r="B14418">
        <v>8555</v>
      </c>
      <c t="s" s="136" r="C14418">
        <v>8501</v>
      </c>
      <c t="s" s="136" r="D14418">
        <v>8555</v>
      </c>
      <c t="s" s="136" r="E14418">
        <v>17390</v>
      </c>
      <c s="150" r="F14418"/>
    </row>
    <row r="14419">
      <c s="113" r="A14419">
        <v>544430000014</v>
      </c>
      <c t="s" s="136" r="B14419">
        <v>8555</v>
      </c>
      <c t="s" s="136" r="C14419">
        <v>8501</v>
      </c>
      <c t="s" s="136" r="D14419">
        <v>8555</v>
      </c>
      <c t="s" s="136" r="E14419">
        <v>17391</v>
      </c>
      <c s="150" r="F14419"/>
    </row>
    <row r="14420">
      <c s="113" r="A14420">
        <v>544430000021</v>
      </c>
      <c t="s" s="136" r="B14420">
        <v>8555</v>
      </c>
      <c t="s" s="136" r="C14420">
        <v>8501</v>
      </c>
      <c t="s" s="136" r="D14420">
        <v>8555</v>
      </c>
      <c t="s" s="136" r="E14420">
        <v>17392</v>
      </c>
      <c s="150" r="F14420"/>
    </row>
    <row r="14421">
      <c s="113" r="A14421">
        <v>544430000031</v>
      </c>
      <c t="s" s="136" r="B14421">
        <v>8555</v>
      </c>
      <c t="s" s="136" r="C14421">
        <v>8501</v>
      </c>
      <c t="s" s="136" r="D14421">
        <v>8555</v>
      </c>
      <c t="s" s="136" r="E14421">
        <v>17393</v>
      </c>
      <c s="150" r="F14421"/>
    </row>
    <row r="14422">
      <c s="113" r="A14422">
        <v>544430000043</v>
      </c>
      <c t="s" s="136" r="B14422">
        <v>8555</v>
      </c>
      <c t="s" s="136" r="C14422">
        <v>8501</v>
      </c>
      <c t="s" s="136" r="D14422">
        <v>8555</v>
      </c>
      <c t="s" s="136" r="E14422">
        <v>17394</v>
      </c>
      <c s="150" r="F14422"/>
    </row>
    <row r="14423">
      <c s="113" r="A14423">
        <v>544430000049</v>
      </c>
      <c t="s" s="136" r="B14423">
        <v>8555</v>
      </c>
      <c t="s" s="136" r="C14423">
        <v>8501</v>
      </c>
      <c t="s" s="136" r="D14423">
        <v>8555</v>
      </c>
      <c t="s" s="136" r="E14423">
        <v>17395</v>
      </c>
      <c s="150" r="F14423"/>
    </row>
    <row r="14424">
      <c s="113" r="A14424">
        <v>544430000056</v>
      </c>
      <c t="s" s="136" r="B14424">
        <v>8555</v>
      </c>
      <c t="s" s="136" r="C14424">
        <v>8501</v>
      </c>
      <c t="s" s="136" r="D14424">
        <v>8555</v>
      </c>
      <c t="s" s="136" r="E14424">
        <v>17396</v>
      </c>
      <c s="150" r="F14424"/>
    </row>
    <row r="14425">
      <c s="113" r="A14425">
        <v>244430001805</v>
      </c>
      <c t="s" s="136" r="B14425">
        <v>8629</v>
      </c>
      <c t="s" s="136" r="C14425">
        <v>8501</v>
      </c>
      <c t="s" s="136" r="D14425">
        <v>8501</v>
      </c>
      <c t="s" s="136" r="E14425">
        <v>3357</v>
      </c>
      <c s="150" r="F14425"/>
    </row>
    <row r="14426">
      <c s="113" r="A14426">
        <v>244430000884</v>
      </c>
      <c t="s" s="136" r="B14426">
        <v>8629</v>
      </c>
      <c t="s" s="136" r="C14426">
        <v>8501</v>
      </c>
      <c t="s" s="136" r="D14426">
        <v>8501</v>
      </c>
      <c t="s" s="136" r="E14426">
        <v>17397</v>
      </c>
      <c s="150" r="F14426"/>
    </row>
    <row r="14427">
      <c s="113" r="A14427">
        <v>244430002097</v>
      </c>
      <c t="s" s="136" r="B14427">
        <v>8629</v>
      </c>
      <c t="s" s="136" r="C14427">
        <v>8501</v>
      </c>
      <c t="s" s="136" r="D14427">
        <v>8501</v>
      </c>
      <c t="s" s="136" r="E14427">
        <v>17398</v>
      </c>
      <c s="150" r="F14427"/>
    </row>
    <row r="14428">
      <c s="113" r="A14428">
        <v>144430000570</v>
      </c>
      <c t="s" s="136" r="B14428">
        <v>8555</v>
      </c>
      <c t="s" s="136" r="C14428">
        <v>8501</v>
      </c>
      <c t="s" s="136" r="D14428">
        <v>8555</v>
      </c>
      <c t="s" s="136" r="E14428">
        <v>17399</v>
      </c>
      <c s="150" r="F14428"/>
    </row>
    <row r="14429">
      <c s="113" r="A14429">
        <v>144430001886</v>
      </c>
      <c t="s" s="136" r="B14429">
        <v>8555</v>
      </c>
      <c t="s" s="136" r="C14429">
        <v>8501</v>
      </c>
      <c t="s" s="136" r="D14429">
        <v>8555</v>
      </c>
      <c t="s" s="136" r="E14429">
        <v>17400</v>
      </c>
      <c s="150" r="F14429"/>
    </row>
    <row r="14430">
      <c s="113" r="A14430">
        <v>144430002408</v>
      </c>
      <c t="s" s="136" r="B14430">
        <v>8555</v>
      </c>
      <c t="s" s="136" r="C14430">
        <v>8501</v>
      </c>
      <c t="s" s="136" r="D14430">
        <v>8555</v>
      </c>
      <c t="s" s="136" r="E14430">
        <v>17401</v>
      </c>
      <c s="150" r="F14430"/>
    </row>
    <row r="14431">
      <c s="113" r="A14431">
        <v>144430002599</v>
      </c>
      <c t="s" s="136" r="B14431">
        <v>8555</v>
      </c>
      <c t="s" s="136" r="C14431">
        <v>8501</v>
      </c>
      <c t="s" s="136" r="D14431">
        <v>8555</v>
      </c>
      <c t="s" s="136" r="E14431">
        <v>5953</v>
      </c>
      <c s="150" r="F14431"/>
    </row>
    <row r="14432">
      <c s="113" r="A14432">
        <v>244430002119</v>
      </c>
      <c t="s" s="136" r="B14432">
        <v>8555</v>
      </c>
      <c t="s" s="136" r="C14432">
        <v>8501</v>
      </c>
      <c t="s" s="136" r="D14432">
        <v>8555</v>
      </c>
      <c t="s" s="136" r="E14432">
        <v>17402</v>
      </c>
      <c s="150" r="F14432"/>
    </row>
    <row r="14433">
      <c s="113" r="A14433">
        <v>544430000061</v>
      </c>
      <c t="s" s="136" r="B14433">
        <v>8555</v>
      </c>
      <c t="s" s="136" r="C14433">
        <v>8501</v>
      </c>
      <c t="s" s="136" r="D14433">
        <v>8555</v>
      </c>
      <c t="s" s="136" r="E14433">
        <v>17403</v>
      </c>
      <c s="150" r="F14433"/>
    </row>
    <row r="14434">
      <c s="113" r="A14434">
        <v>244430002615</v>
      </c>
      <c t="s" s="136" r="B14434">
        <v>8555</v>
      </c>
      <c t="s" s="136" r="C14434">
        <v>8501</v>
      </c>
      <c t="s" s="136" r="D14434">
        <v>8555</v>
      </c>
      <c t="s" s="136" r="E14434">
        <v>17404</v>
      </c>
      <c s="150" r="F14434"/>
    </row>
    <row r="14435">
      <c s="113" r="A14435">
        <v>244430002844</v>
      </c>
      <c t="s" s="136" r="B14435">
        <v>8555</v>
      </c>
      <c t="s" s="136" r="C14435">
        <v>8501</v>
      </c>
      <c t="s" s="136" r="D14435">
        <v>8555</v>
      </c>
      <c t="s" s="136" r="E14435">
        <v>17405</v>
      </c>
      <c s="150" r="F14435"/>
    </row>
    <row r="14436">
      <c s="113" r="A14436">
        <v>244430003735</v>
      </c>
      <c t="s" s="136" r="B14436">
        <v>8555</v>
      </c>
      <c t="s" s="136" r="C14436">
        <v>8501</v>
      </c>
      <c t="s" s="136" r="D14436">
        <v>8555</v>
      </c>
      <c t="s" s="136" r="E14436">
        <v>17406</v>
      </c>
      <c s="150" r="F14436"/>
    </row>
    <row r="14437">
      <c s="113" r="A14437">
        <v>244430003751</v>
      </c>
      <c t="s" s="136" r="B14437">
        <v>8555</v>
      </c>
      <c t="s" s="136" r="C14437">
        <v>8501</v>
      </c>
      <c t="s" s="136" r="D14437">
        <v>8555</v>
      </c>
      <c t="s" s="136" r="E14437">
        <v>17407</v>
      </c>
      <c s="150" r="F14437"/>
    </row>
    <row r="14438">
      <c s="113" r="A14438">
        <v>244430004308</v>
      </c>
      <c t="s" s="136" r="B14438">
        <v>8555</v>
      </c>
      <c t="s" s="136" r="C14438">
        <v>8501</v>
      </c>
      <c t="s" s="136" r="D14438">
        <v>8555</v>
      </c>
      <c t="s" s="136" r="E14438">
        <v>17408</v>
      </c>
      <c s="150" r="F14438"/>
    </row>
    <row r="14439">
      <c s="113" r="A14439">
        <v>244430004316</v>
      </c>
      <c t="s" s="136" r="B14439">
        <v>8555</v>
      </c>
      <c t="s" s="136" r="C14439">
        <v>8501</v>
      </c>
      <c t="s" s="136" r="D14439">
        <v>8555</v>
      </c>
      <c t="s" s="136" r="E14439">
        <v>17409</v>
      </c>
      <c s="150" r="F14439"/>
    </row>
    <row r="14440">
      <c s="113" r="A14440">
        <v>544430000002</v>
      </c>
      <c t="s" s="136" r="B14440">
        <v>8555</v>
      </c>
      <c t="s" s="136" r="C14440">
        <v>8501</v>
      </c>
      <c t="s" s="136" r="D14440">
        <v>8555</v>
      </c>
      <c t="s" s="136" r="E14440">
        <v>17410</v>
      </c>
      <c s="150" r="F14440"/>
    </row>
    <row r="14441">
      <c s="113" r="A14441">
        <v>544430000020</v>
      </c>
      <c t="s" s="136" r="B14441">
        <v>8555</v>
      </c>
      <c t="s" s="136" r="C14441">
        <v>8501</v>
      </c>
      <c t="s" s="136" r="D14441">
        <v>8555</v>
      </c>
      <c t="s" s="136" r="E14441">
        <v>17411</v>
      </c>
      <c s="150" r="F14441"/>
    </row>
    <row r="14442">
      <c s="113" r="A14442">
        <v>544430000022</v>
      </c>
      <c t="s" s="136" r="B14442">
        <v>8555</v>
      </c>
      <c t="s" s="136" r="C14442">
        <v>8501</v>
      </c>
      <c t="s" s="136" r="D14442">
        <v>8555</v>
      </c>
      <c t="s" s="136" r="E14442">
        <v>17412</v>
      </c>
      <c s="150" r="F14442"/>
    </row>
    <row r="14443">
      <c s="113" r="A14443">
        <v>544430000028</v>
      </c>
      <c t="s" s="136" r="B14443">
        <v>8555</v>
      </c>
      <c t="s" s="136" r="C14443">
        <v>8501</v>
      </c>
      <c t="s" s="136" r="D14443">
        <v>8555</v>
      </c>
      <c t="s" s="136" r="E14443">
        <v>17413</v>
      </c>
      <c s="150" r="F14443"/>
    </row>
    <row r="14444">
      <c s="113" r="A14444">
        <v>544430000035</v>
      </c>
      <c t="s" s="136" r="B14444">
        <v>8555</v>
      </c>
      <c t="s" s="136" r="C14444">
        <v>8501</v>
      </c>
      <c t="s" s="136" r="D14444">
        <v>8555</v>
      </c>
      <c t="s" s="136" r="E14444">
        <v>17414</v>
      </c>
      <c s="150" r="F14444"/>
    </row>
    <row r="14445">
      <c s="113" r="A14445">
        <v>544430000051</v>
      </c>
      <c t="s" s="136" r="B14445">
        <v>8555</v>
      </c>
      <c t="s" s="136" r="C14445">
        <v>8501</v>
      </c>
      <c t="s" s="136" r="D14445">
        <v>8555</v>
      </c>
      <c t="s" s="136" r="E14445">
        <v>17415</v>
      </c>
      <c s="150" r="F14445"/>
    </row>
    <row r="14446">
      <c s="113" r="A14446">
        <v>544430000057</v>
      </c>
      <c t="s" s="136" r="B14446">
        <v>8555</v>
      </c>
      <c t="s" s="136" r="C14446">
        <v>8501</v>
      </c>
      <c t="s" s="136" r="D14446">
        <v>8555</v>
      </c>
      <c t="s" s="136" r="E14446">
        <v>17416</v>
      </c>
      <c s="150" r="F14446"/>
    </row>
    <row r="14447">
      <c s="113" r="A14447">
        <v>544430000060</v>
      </c>
      <c t="s" s="136" r="B14447">
        <v>8555</v>
      </c>
      <c t="s" s="136" r="C14447">
        <v>8501</v>
      </c>
      <c t="s" s="136" r="D14447">
        <v>8555</v>
      </c>
      <c t="s" s="136" r="E14447">
        <v>17417</v>
      </c>
      <c s="150" r="F14447"/>
    </row>
    <row r="14448">
      <c s="113" r="A14448">
        <v>244430003085</v>
      </c>
      <c t="s" s="136" r="B14448">
        <v>8629</v>
      </c>
      <c t="s" s="136" r="C14448">
        <v>8501</v>
      </c>
      <c t="s" s="136" r="D14448">
        <v>8501</v>
      </c>
      <c t="s" s="136" r="E14448">
        <v>3361</v>
      </c>
      <c s="150" r="F14448"/>
    </row>
    <row r="14449">
      <c s="113" r="A14449">
        <v>244430001306</v>
      </c>
      <c t="s" s="136" r="B14449">
        <v>8555</v>
      </c>
      <c t="s" s="136" r="C14449">
        <v>8501</v>
      </c>
      <c t="s" s="136" r="D14449">
        <v>8555</v>
      </c>
      <c t="s" s="136" r="E14449">
        <v>17418</v>
      </c>
      <c s="150" r="F14449"/>
    </row>
    <row r="14450">
      <c s="113" r="A14450">
        <v>244430003662</v>
      </c>
      <c t="s" s="136" r="B14450">
        <v>8555</v>
      </c>
      <c t="s" s="136" r="C14450">
        <v>8501</v>
      </c>
      <c t="s" s="136" r="D14450">
        <v>8555</v>
      </c>
      <c t="s" s="136" r="E14450">
        <v>17419</v>
      </c>
      <c s="150" r="F14450"/>
    </row>
    <row r="14451">
      <c s="113" r="A14451">
        <v>244430004243</v>
      </c>
      <c t="s" s="136" r="B14451">
        <v>8555</v>
      </c>
      <c t="s" s="136" r="C14451">
        <v>8501</v>
      </c>
      <c t="s" s="136" r="D14451">
        <v>8555</v>
      </c>
      <c t="s" s="136" r="E14451">
        <v>17420</v>
      </c>
      <c s="150" r="F14451"/>
    </row>
    <row r="14452">
      <c s="113" r="A14452">
        <v>244430004251</v>
      </c>
      <c t="s" s="136" r="B14452">
        <v>8555</v>
      </c>
      <c t="s" s="136" r="C14452">
        <v>8501</v>
      </c>
      <c t="s" s="136" r="D14452">
        <v>8555</v>
      </c>
      <c t="s" s="136" r="E14452">
        <v>17421</v>
      </c>
      <c s="150" r="F14452"/>
    </row>
    <row r="14453">
      <c s="113" r="A14453">
        <v>544430000005</v>
      </c>
      <c t="s" s="136" r="B14453">
        <v>8555</v>
      </c>
      <c t="s" s="136" r="C14453">
        <v>8501</v>
      </c>
      <c t="s" s="136" r="D14453">
        <v>8555</v>
      </c>
      <c t="s" s="136" r="E14453">
        <v>17422</v>
      </c>
      <c s="150" r="F14453"/>
    </row>
    <row r="14454">
      <c s="113" r="A14454">
        <v>544430000018</v>
      </c>
      <c t="s" s="136" r="B14454">
        <v>8555</v>
      </c>
      <c t="s" s="136" r="C14454">
        <v>8501</v>
      </c>
      <c t="s" s="136" r="D14454">
        <v>8555</v>
      </c>
      <c t="s" s="136" r="E14454">
        <v>17423</v>
      </c>
      <c s="150" r="F14454"/>
    </row>
    <row r="14455">
      <c s="113" r="A14455">
        <v>544430000026</v>
      </c>
      <c t="s" s="136" r="B14455">
        <v>8555</v>
      </c>
      <c t="s" s="136" r="C14455">
        <v>8501</v>
      </c>
      <c t="s" s="136" r="D14455">
        <v>8555</v>
      </c>
      <c t="s" s="136" r="E14455">
        <v>17424</v>
      </c>
      <c s="150" r="F14455"/>
    </row>
    <row r="14456">
      <c s="113" r="A14456">
        <v>244560000037</v>
      </c>
      <c t="s" s="136" r="B14456">
        <v>8592</v>
      </c>
      <c t="s" s="136" r="C14456">
        <v>8501</v>
      </c>
      <c t="s" s="136" r="D14456">
        <v>8501</v>
      </c>
      <c t="s" s="136" r="E14456">
        <v>17425</v>
      </c>
      <c s="150" r="F14456"/>
    </row>
    <row r="14457">
      <c s="113" r="A14457">
        <v>244560000100</v>
      </c>
      <c t="s" s="136" r="B14457">
        <v>8592</v>
      </c>
      <c t="s" s="136" r="C14457">
        <v>8501</v>
      </c>
      <c t="s" s="136" r="D14457">
        <v>8501</v>
      </c>
      <c t="s" s="136" r="E14457">
        <v>3364</v>
      </c>
      <c s="150" r="F14457"/>
    </row>
    <row r="14458">
      <c s="113" r="A14458">
        <v>244560000216</v>
      </c>
      <c t="s" s="136" r="B14458">
        <v>8592</v>
      </c>
      <c t="s" s="136" r="C14458">
        <v>8501</v>
      </c>
      <c t="s" s="136" r="D14458">
        <v>8501</v>
      </c>
      <c t="s" s="136" r="E14458">
        <v>17426</v>
      </c>
      <c s="150" r="F14458"/>
    </row>
    <row r="14459">
      <c s="113" r="A14459">
        <v>244560000151</v>
      </c>
      <c t="s" s="136" r="B14459">
        <v>8592</v>
      </c>
      <c t="s" s="136" r="C14459">
        <v>8501</v>
      </c>
      <c t="s" s="136" r="D14459">
        <v>8501</v>
      </c>
      <c t="s" s="136" r="E14459">
        <v>3365</v>
      </c>
      <c s="150" r="F14459"/>
    </row>
    <row r="14460">
      <c s="113" r="A14460">
        <v>244560000223</v>
      </c>
      <c t="s" s="136" r="B14460">
        <v>8592</v>
      </c>
      <c t="s" s="136" r="C14460">
        <v>8501</v>
      </c>
      <c t="s" s="136" r="D14460">
        <v>8501</v>
      </c>
      <c t="s" s="136" r="E14460">
        <v>3366</v>
      </c>
      <c s="150" r="F14460"/>
    </row>
    <row r="14461">
      <c s="113" r="A14461">
        <v>344560000071</v>
      </c>
      <c t="s" s="136" r="B14461">
        <v>8592</v>
      </c>
      <c t="s" s="136" r="C14461">
        <v>8501</v>
      </c>
      <c t="s" s="136" r="D14461">
        <v>8501</v>
      </c>
      <c t="s" s="136" r="E14461">
        <v>5629</v>
      </c>
      <c s="150" r="F14461"/>
    </row>
    <row r="14462">
      <c s="113" r="A14462">
        <v>244560000240</v>
      </c>
      <c t="s" s="136" r="B14462">
        <v>8592</v>
      </c>
      <c t="s" s="136" r="C14462">
        <v>8501</v>
      </c>
      <c t="s" s="136" r="D14462">
        <v>8501</v>
      </c>
      <c t="s" s="136" r="E14462">
        <v>17427</v>
      </c>
      <c s="150" r="F14462"/>
    </row>
    <row r="14463">
      <c s="113" r="A14463">
        <v>244560000321</v>
      </c>
      <c t="s" s="136" r="B14463">
        <v>8592</v>
      </c>
      <c t="s" s="136" r="C14463">
        <v>8501</v>
      </c>
      <c t="s" s="136" r="D14463">
        <v>8501</v>
      </c>
      <c t="s" s="136" r="E14463">
        <v>3368</v>
      </c>
      <c s="150" r="F14463"/>
    </row>
    <row r="14464">
      <c s="113" r="A14464">
        <v>244560000541</v>
      </c>
      <c t="s" s="136" r="B14464">
        <v>8592</v>
      </c>
      <c t="s" s="136" r="C14464">
        <v>8501</v>
      </c>
      <c t="s" s="136" r="D14464">
        <v>8501</v>
      </c>
      <c t="s" s="136" r="E14464">
        <v>17428</v>
      </c>
      <c s="150" r="F14464"/>
    </row>
    <row r="14465">
      <c s="113" r="A14465">
        <v>244560001319</v>
      </c>
      <c t="s" s="136" r="B14465">
        <v>8592</v>
      </c>
      <c t="s" s="136" r="C14465">
        <v>8501</v>
      </c>
      <c t="s" s="136" r="D14465">
        <v>8501</v>
      </c>
      <c t="s" s="136" r="E14465">
        <v>3370</v>
      </c>
      <c s="150" r="F14465"/>
    </row>
    <row r="14466">
      <c s="113" r="A14466">
        <v>244650000117</v>
      </c>
      <c t="s" s="136" r="B14466">
        <v>8596</v>
      </c>
      <c t="s" s="136" r="C14466">
        <v>8501</v>
      </c>
      <c t="s" s="136" r="D14466">
        <v>8501</v>
      </c>
      <c t="s" s="136" r="E14466">
        <v>3371</v>
      </c>
      <c s="150" r="F14466"/>
    </row>
    <row r="14467">
      <c s="113" r="A14467">
        <v>244650000133</v>
      </c>
      <c t="s" s="136" r="B14467">
        <v>8596</v>
      </c>
      <c t="s" s="136" r="C14467">
        <v>8501</v>
      </c>
      <c t="s" s="136" r="D14467">
        <v>8501</v>
      </c>
      <c t="s" s="136" r="E14467">
        <v>3372</v>
      </c>
      <c s="150" r="F14467"/>
    </row>
    <row r="14468">
      <c s="113" r="A14468">
        <v>244650000141</v>
      </c>
      <c t="s" s="136" r="B14468">
        <v>8596</v>
      </c>
      <c t="s" s="136" r="C14468">
        <v>8501</v>
      </c>
      <c t="s" s="136" r="D14468">
        <v>8501</v>
      </c>
      <c t="s" s="136" r="E14468">
        <v>3373</v>
      </c>
      <c s="150" r="F14468"/>
    </row>
    <row r="14469">
      <c s="113" r="A14469">
        <v>244650000257</v>
      </c>
      <c t="s" s="136" r="B14469">
        <v>8596</v>
      </c>
      <c t="s" s="136" r="C14469">
        <v>8501</v>
      </c>
      <c t="s" s="136" r="D14469">
        <v>8501</v>
      </c>
      <c t="s" s="136" r="E14469">
        <v>3374</v>
      </c>
      <c s="150" r="F14469"/>
    </row>
    <row r="14470">
      <c s="113" r="A14470">
        <v>244650000273</v>
      </c>
      <c t="s" s="136" r="B14470">
        <v>8596</v>
      </c>
      <c t="s" s="136" r="C14470">
        <v>8501</v>
      </c>
      <c t="s" s="136" r="D14470">
        <v>8501</v>
      </c>
      <c t="s" s="136" r="E14470">
        <v>17429</v>
      </c>
      <c s="150" r="F14470"/>
    </row>
    <row r="14471">
      <c s="113" r="A14471">
        <v>244650000516</v>
      </c>
      <c t="s" s="136" r="B14471">
        <v>8596</v>
      </c>
      <c t="s" s="136" r="C14471">
        <v>8501</v>
      </c>
      <c t="s" s="136" r="D14471">
        <v>8501</v>
      </c>
      <c t="s" s="136" r="E14471">
        <v>3376</v>
      </c>
      <c s="150" r="F14471"/>
    </row>
    <row r="14472">
      <c s="113" r="A14472">
        <v>244650000095</v>
      </c>
      <c t="s" s="136" r="B14472">
        <v>8596</v>
      </c>
      <c t="s" s="136" r="C14472">
        <v>8501</v>
      </c>
      <c t="s" s="136" r="D14472">
        <v>8501</v>
      </c>
      <c t="s" s="136" r="E14472">
        <v>17430</v>
      </c>
      <c s="150" r="F14472"/>
    </row>
    <row r="14473">
      <c s="113" r="A14473">
        <v>244650000184</v>
      </c>
      <c t="s" s="136" r="B14473">
        <v>8596</v>
      </c>
      <c t="s" s="136" r="C14473">
        <v>8501</v>
      </c>
      <c t="s" s="136" r="D14473">
        <v>8501</v>
      </c>
      <c t="s" s="136" r="E14473">
        <v>17431</v>
      </c>
      <c s="150" r="F14473"/>
    </row>
    <row r="14474">
      <c s="113" r="A14474">
        <v>244650000214</v>
      </c>
      <c t="s" s="136" r="B14474">
        <v>8596</v>
      </c>
      <c t="s" s="136" r="C14474">
        <v>8501</v>
      </c>
      <c t="s" s="136" r="D14474">
        <v>8501</v>
      </c>
      <c t="s" s="136" r="E14474">
        <v>17432</v>
      </c>
      <c s="150" r="F14474"/>
    </row>
    <row r="14475">
      <c s="113" r="A14475">
        <v>244650000745</v>
      </c>
      <c t="s" s="136" r="B14475">
        <v>8596</v>
      </c>
      <c t="s" s="136" r="C14475">
        <v>8501</v>
      </c>
      <c t="s" s="136" r="D14475">
        <v>8501</v>
      </c>
      <c t="s" s="136" r="E14475">
        <v>17433</v>
      </c>
      <c s="150" r="F14475"/>
    </row>
    <row r="14476">
      <c s="113" r="A14476">
        <v>244650000303</v>
      </c>
      <c t="s" s="136" r="B14476">
        <v>8596</v>
      </c>
      <c t="s" s="136" r="C14476">
        <v>8501</v>
      </c>
      <c t="s" s="136" r="D14476">
        <v>8501</v>
      </c>
      <c t="s" s="136" r="E14476">
        <v>17434</v>
      </c>
      <c s="150" r="F14476"/>
    </row>
    <row r="14477">
      <c s="113" r="A14477">
        <v>244650001164</v>
      </c>
      <c t="s" s="136" r="B14477">
        <v>8596</v>
      </c>
      <c t="s" s="136" r="C14477">
        <v>8501</v>
      </c>
      <c t="s" s="136" r="D14477">
        <v>8501</v>
      </c>
      <c t="s" s="136" r="E14477">
        <v>3379</v>
      </c>
      <c s="150" r="F14477"/>
    </row>
    <row r="14478">
      <c s="113" r="A14478">
        <v>244847000453</v>
      </c>
      <c t="s" s="136" r="B14478">
        <v>8608</v>
      </c>
      <c t="s" s="136" r="C14478">
        <v>8501</v>
      </c>
      <c t="s" s="136" r="D14478">
        <v>8608</v>
      </c>
      <c t="s" s="136" r="E14478">
        <v>17435</v>
      </c>
      <c s="150" r="F14478"/>
    </row>
    <row r="14479">
      <c s="113" r="A14479">
        <v>244847001344</v>
      </c>
      <c t="s" s="136" r="B14479">
        <v>8608</v>
      </c>
      <c t="s" s="136" r="C14479">
        <v>8501</v>
      </c>
      <c t="s" s="136" r="D14479">
        <v>8608</v>
      </c>
      <c t="s" s="136" r="E14479">
        <v>17436</v>
      </c>
      <c s="150" r="F14479"/>
    </row>
    <row r="14480">
      <c s="113" r="A14480">
        <v>444847000151</v>
      </c>
      <c t="s" s="136" r="B14480">
        <v>8608</v>
      </c>
      <c t="s" s="136" r="C14480">
        <v>8501</v>
      </c>
      <c t="s" s="136" r="D14480">
        <v>8608</v>
      </c>
      <c t="s" s="136" r="E14480">
        <v>17437</v>
      </c>
      <c s="150" r="F14480"/>
    </row>
    <row r="14481">
      <c s="113" r="A14481">
        <v>444847000169</v>
      </c>
      <c t="s" s="136" r="B14481">
        <v>8608</v>
      </c>
      <c t="s" s="136" r="C14481">
        <v>8501</v>
      </c>
      <c t="s" s="136" r="D14481">
        <v>8608</v>
      </c>
      <c t="s" s="136" r="E14481">
        <v>17438</v>
      </c>
      <c s="150" r="F14481"/>
    </row>
    <row r="14482">
      <c s="113" r="A14482">
        <v>244847001441</v>
      </c>
      <c t="s" s="136" r="B14482">
        <v>8608</v>
      </c>
      <c t="s" s="136" r="C14482">
        <v>8501</v>
      </c>
      <c t="s" s="136" r="D14482">
        <v>8608</v>
      </c>
      <c t="s" s="136" r="E14482">
        <v>3382</v>
      </c>
      <c s="150" r="F14482"/>
    </row>
    <row r="14483">
      <c s="113" r="A14483">
        <v>244847001689</v>
      </c>
      <c t="s" s="136" r="B14483">
        <v>8608</v>
      </c>
      <c t="s" s="136" r="C14483">
        <v>8501</v>
      </c>
      <c t="s" s="136" r="D14483">
        <v>8608</v>
      </c>
      <c t="s" s="136" r="E14483">
        <v>17439</v>
      </c>
      <c s="150" r="F14483"/>
    </row>
    <row r="14484">
      <c s="113" r="A14484">
        <v>244847002511</v>
      </c>
      <c t="s" s="136" r="B14484">
        <v>8608</v>
      </c>
      <c t="s" s="136" r="C14484">
        <v>8501</v>
      </c>
      <c t="s" s="136" r="D14484">
        <v>8608</v>
      </c>
      <c t="s" s="136" r="E14484">
        <v>3384</v>
      </c>
      <c s="150" r="F14484"/>
    </row>
    <row r="14485">
      <c s="113" r="A14485">
        <v>244847002821</v>
      </c>
      <c t="s" s="136" r="B14485">
        <v>8608</v>
      </c>
      <c t="s" s="136" r="C14485">
        <v>8501</v>
      </c>
      <c t="s" s="136" r="D14485">
        <v>8608</v>
      </c>
      <c t="s" s="136" r="E14485">
        <v>17440</v>
      </c>
      <c s="150" r="F14485"/>
    </row>
    <row r="14486">
      <c s="113" r="A14486">
        <v>244847003126</v>
      </c>
      <c t="s" s="136" r="B14486">
        <v>8608</v>
      </c>
      <c t="s" s="136" r="C14486">
        <v>8501</v>
      </c>
      <c t="s" s="136" r="D14486">
        <v>8608</v>
      </c>
      <c t="s" s="136" r="E14486">
        <v>17441</v>
      </c>
      <c s="150" r="F14486"/>
    </row>
    <row r="14487">
      <c s="113" r="A14487">
        <v>444847000203</v>
      </c>
      <c t="s" s="136" r="B14487">
        <v>8608</v>
      </c>
      <c t="s" s="136" r="C14487">
        <v>8501</v>
      </c>
      <c t="s" s="136" r="D14487">
        <v>8608</v>
      </c>
      <c t="s" s="136" r="E14487">
        <v>17442</v>
      </c>
      <c s="150" r="F14487"/>
    </row>
    <row r="14488">
      <c s="113" r="A14488">
        <v>244855000268</v>
      </c>
      <c t="s" s="136" r="B14488">
        <v>17443</v>
      </c>
      <c t="s" s="136" r="C14488">
        <v>8501</v>
      </c>
      <c t="s" s="136" r="D14488">
        <v>8501</v>
      </c>
      <c t="s" s="136" r="E14488">
        <v>3386</v>
      </c>
      <c s="150" r="F14488"/>
    </row>
    <row r="14489">
      <c s="113" r="A14489">
        <v>244855000331</v>
      </c>
      <c t="s" s="136" r="B14489">
        <v>17443</v>
      </c>
      <c t="s" s="136" r="C14489">
        <v>8501</v>
      </c>
      <c t="s" s="136" r="D14489">
        <v>8501</v>
      </c>
      <c t="s" s="136" r="E14489">
        <v>17444</v>
      </c>
      <c s="150" r="F14489"/>
    </row>
    <row r="14490">
      <c s="113" r="A14490">
        <v>247001000221</v>
      </c>
      <c t="s" s="136" r="B14490">
        <v>290</v>
      </c>
      <c t="s" s="136" r="C14490">
        <v>294</v>
      </c>
      <c t="s" s="136" r="D14490">
        <v>290</v>
      </c>
      <c t="s" s="136" r="E14490">
        <v>3388</v>
      </c>
      <c s="150" r="F14490"/>
    </row>
    <row r="14491">
      <c s="113" r="A14491">
        <v>247001005532</v>
      </c>
      <c t="s" s="136" r="B14491">
        <v>290</v>
      </c>
      <c t="s" s="136" r="C14491">
        <v>294</v>
      </c>
      <c t="s" s="136" r="D14491">
        <v>290</v>
      </c>
      <c t="s" s="136" r="E14491">
        <v>17445</v>
      </c>
      <c s="150" r="F14491"/>
    </row>
    <row r="14492">
      <c s="113" r="A14492">
        <v>247001006164</v>
      </c>
      <c t="s" s="136" r="B14492">
        <v>290</v>
      </c>
      <c t="s" s="136" r="C14492">
        <v>294</v>
      </c>
      <c t="s" s="136" r="D14492">
        <v>290</v>
      </c>
      <c t="s" s="136" r="E14492">
        <v>17446</v>
      </c>
      <c s="150" r="F14492"/>
    </row>
    <row r="14493">
      <c s="113" r="A14493">
        <v>247001001243</v>
      </c>
      <c t="s" s="136" r="B14493">
        <v>290</v>
      </c>
      <c t="s" s="136" r="C14493">
        <v>294</v>
      </c>
      <c t="s" s="136" r="D14493">
        <v>290</v>
      </c>
      <c t="s" s="136" r="E14493">
        <v>17447</v>
      </c>
      <c s="150" r="F14493"/>
    </row>
    <row r="14494">
      <c s="113" r="A14494">
        <v>247001001286</v>
      </c>
      <c t="s" s="136" r="B14494">
        <v>290</v>
      </c>
      <c t="s" s="136" r="C14494">
        <v>294</v>
      </c>
      <c t="s" s="136" r="D14494">
        <v>290</v>
      </c>
      <c t="s" s="136" r="E14494">
        <v>17448</v>
      </c>
      <c s="150" r="F14494"/>
    </row>
    <row r="14495">
      <c s="113" r="A14495">
        <v>147001001371</v>
      </c>
      <c t="s" s="136" r="B14495">
        <v>290</v>
      </c>
      <c t="s" s="136" r="C14495">
        <v>294</v>
      </c>
      <c t="s" s="136" r="D14495">
        <v>290</v>
      </c>
      <c t="s" s="136" r="E14495">
        <v>17449</v>
      </c>
      <c s="150" r="F14495"/>
    </row>
    <row r="14496">
      <c s="113" r="A14496">
        <v>147001004248</v>
      </c>
      <c t="s" s="136" r="B14496">
        <v>290</v>
      </c>
      <c t="s" s="136" r="C14496">
        <v>294</v>
      </c>
      <c t="s" s="136" r="D14496">
        <v>290</v>
      </c>
      <c t="s" s="136" r="E14496">
        <v>17450</v>
      </c>
      <c s="150" r="F14496"/>
    </row>
    <row r="14497">
      <c s="113" r="A14497">
        <v>247001000514</v>
      </c>
      <c t="s" s="136" r="B14497">
        <v>290</v>
      </c>
      <c t="s" s="136" r="C14497">
        <v>294</v>
      </c>
      <c t="s" s="136" r="D14497">
        <v>290</v>
      </c>
      <c t="s" s="136" r="E14497">
        <v>17451</v>
      </c>
      <c s="150" r="F14497"/>
    </row>
    <row r="14498">
      <c s="113" r="A14498">
        <v>247001001405</v>
      </c>
      <c t="s" s="136" r="B14498">
        <v>290</v>
      </c>
      <c t="s" s="136" r="C14498">
        <v>294</v>
      </c>
      <c t="s" s="136" r="D14498">
        <v>290</v>
      </c>
      <c t="s" s="136" r="E14498">
        <v>17452</v>
      </c>
      <c s="150" r="F14498"/>
    </row>
    <row r="14499">
      <c s="113" r="A14499">
        <v>247001001430</v>
      </c>
      <c t="s" s="136" r="B14499">
        <v>290</v>
      </c>
      <c t="s" s="136" r="C14499">
        <v>294</v>
      </c>
      <c t="s" s="136" r="D14499">
        <v>290</v>
      </c>
      <c t="s" s="136" r="E14499">
        <v>17453</v>
      </c>
      <c s="150" r="F14499"/>
    </row>
    <row r="14500">
      <c s="113" r="A14500">
        <v>247001000239</v>
      </c>
      <c t="s" s="136" r="B14500">
        <v>290</v>
      </c>
      <c t="s" s="136" r="C14500">
        <v>294</v>
      </c>
      <c t="s" s="136" r="D14500">
        <v>290</v>
      </c>
      <c t="s" s="136" r="E14500">
        <v>17454</v>
      </c>
      <c s="150" r="F14500"/>
    </row>
    <row r="14501">
      <c s="113" r="A14501">
        <v>247001001961</v>
      </c>
      <c t="s" s="136" r="B14501">
        <v>290</v>
      </c>
      <c t="s" s="136" r="C14501">
        <v>294</v>
      </c>
      <c t="s" s="136" r="D14501">
        <v>290</v>
      </c>
      <c t="s" s="136" r="E14501">
        <v>17455</v>
      </c>
      <c s="150" r="F14501"/>
    </row>
    <row r="14502">
      <c s="113" r="A14502">
        <v>247001002053</v>
      </c>
      <c t="s" s="136" r="B14502">
        <v>290</v>
      </c>
      <c t="s" s="136" r="C14502">
        <v>294</v>
      </c>
      <c t="s" s="136" r="D14502">
        <v>290</v>
      </c>
      <c t="s" s="136" r="E14502">
        <v>17456</v>
      </c>
      <c s="150" r="F14502"/>
    </row>
    <row r="14503">
      <c s="113" r="A14503">
        <v>247001004412</v>
      </c>
      <c t="s" s="136" r="B14503">
        <v>290</v>
      </c>
      <c t="s" s="136" r="C14503">
        <v>294</v>
      </c>
      <c t="s" s="136" r="D14503">
        <v>290</v>
      </c>
      <c t="s" s="136" r="E14503">
        <v>17457</v>
      </c>
      <c s="150" r="F14503"/>
    </row>
    <row r="14504">
      <c s="113" r="A14504">
        <v>247001006105</v>
      </c>
      <c t="s" s="136" r="B14504">
        <v>290</v>
      </c>
      <c t="s" s="136" r="C14504">
        <v>294</v>
      </c>
      <c t="s" s="136" r="D14504">
        <v>290</v>
      </c>
      <c t="s" s="136" r="E14504">
        <v>17458</v>
      </c>
      <c s="150" r="F14504"/>
    </row>
    <row r="14505">
      <c s="113" r="A14505">
        <v>247001007004</v>
      </c>
      <c t="s" s="136" r="B14505">
        <v>290</v>
      </c>
      <c t="s" s="136" r="C14505">
        <v>294</v>
      </c>
      <c t="s" s="136" r="D14505">
        <v>290</v>
      </c>
      <c t="s" s="136" r="E14505">
        <v>17459</v>
      </c>
      <c s="150" r="F14505"/>
    </row>
    <row r="14506">
      <c s="113" r="A14506">
        <v>247001007217</v>
      </c>
      <c t="s" s="136" r="B14506">
        <v>290</v>
      </c>
      <c t="s" s="136" r="C14506">
        <v>294</v>
      </c>
      <c t="s" s="136" r="D14506">
        <v>290</v>
      </c>
      <c t="s" s="136" r="E14506">
        <v>17460</v>
      </c>
      <c s="150" r="F14506"/>
    </row>
    <row r="14507">
      <c s="113" r="A14507">
        <v>247001007543</v>
      </c>
      <c t="s" s="136" r="B14507">
        <v>290</v>
      </c>
      <c t="s" s="136" r="C14507">
        <v>294</v>
      </c>
      <c t="s" s="136" r="D14507">
        <v>290</v>
      </c>
      <c t="s" s="136" r="E14507">
        <v>17461</v>
      </c>
      <c s="150" r="F14507"/>
    </row>
    <row r="14508">
      <c s="113" r="A14508">
        <v>247001051348</v>
      </c>
      <c t="s" s="136" r="B14508">
        <v>290</v>
      </c>
      <c t="s" s="136" r="C14508">
        <v>294</v>
      </c>
      <c t="s" s="136" r="D14508">
        <v>290</v>
      </c>
      <c t="s" s="136" r="E14508">
        <v>17462</v>
      </c>
      <c s="150" r="F14508"/>
    </row>
    <row r="14509">
      <c s="113" r="A14509">
        <v>247001001260</v>
      </c>
      <c t="s" s="136" r="B14509">
        <v>290</v>
      </c>
      <c t="s" s="136" r="C14509">
        <v>294</v>
      </c>
      <c t="s" s="136" r="D14509">
        <v>290</v>
      </c>
      <c t="s" s="136" r="E14509">
        <v>17463</v>
      </c>
      <c s="150" r="F14509"/>
    </row>
    <row r="14510">
      <c s="113" r="A14510">
        <v>247001001324</v>
      </c>
      <c t="s" s="136" r="B14510">
        <v>290</v>
      </c>
      <c t="s" s="136" r="C14510">
        <v>294</v>
      </c>
      <c t="s" s="136" r="D14510">
        <v>290</v>
      </c>
      <c t="s" s="136" r="E14510">
        <v>17464</v>
      </c>
      <c s="150" r="F14510"/>
    </row>
    <row r="14511">
      <c s="113" r="A14511">
        <v>247001001367</v>
      </c>
      <c t="s" s="136" r="B14511">
        <v>290</v>
      </c>
      <c t="s" s="136" r="C14511">
        <v>294</v>
      </c>
      <c t="s" s="136" r="D14511">
        <v>290</v>
      </c>
      <c t="s" s="136" r="E14511">
        <v>17465</v>
      </c>
      <c s="150" r="F14511"/>
    </row>
    <row r="14512">
      <c s="113" r="A14512">
        <v>247001001472</v>
      </c>
      <c t="s" s="136" r="B14512">
        <v>290</v>
      </c>
      <c t="s" s="136" r="C14512">
        <v>294</v>
      </c>
      <c t="s" s="136" r="D14512">
        <v>290</v>
      </c>
      <c t="s" s="136" r="E14512">
        <v>17466</v>
      </c>
      <c s="150" r="F14512"/>
    </row>
    <row r="14513">
      <c s="113" r="A14513">
        <v>247001002045</v>
      </c>
      <c t="s" s="136" r="B14513">
        <v>290</v>
      </c>
      <c t="s" s="136" r="C14513">
        <v>294</v>
      </c>
      <c t="s" s="136" r="D14513">
        <v>290</v>
      </c>
      <c t="s" s="136" r="E14513">
        <v>17467</v>
      </c>
      <c s="150" r="F14513"/>
    </row>
    <row r="14514">
      <c s="113" r="A14514">
        <v>247001002746</v>
      </c>
      <c t="s" s="136" r="B14514">
        <v>290</v>
      </c>
      <c t="s" s="136" r="C14514">
        <v>294</v>
      </c>
      <c t="s" s="136" r="D14514">
        <v>290</v>
      </c>
      <c t="s" s="136" r="E14514">
        <v>17468</v>
      </c>
      <c s="150" r="F14514"/>
    </row>
    <row r="14515">
      <c s="113" r="A14515">
        <v>247001003301</v>
      </c>
      <c t="s" s="136" r="B14515">
        <v>290</v>
      </c>
      <c t="s" s="136" r="C14515">
        <v>294</v>
      </c>
      <c t="s" s="136" r="D14515">
        <v>290</v>
      </c>
      <c t="s" s="136" r="E14515">
        <v>17469</v>
      </c>
      <c s="150" r="F14515"/>
    </row>
    <row r="14516">
      <c s="113" r="A14516">
        <v>247001050911</v>
      </c>
      <c t="s" s="136" r="B14516">
        <v>290</v>
      </c>
      <c t="s" s="136" r="C14516">
        <v>294</v>
      </c>
      <c t="s" s="136" r="D14516">
        <v>290</v>
      </c>
      <c t="s" s="136" r="E14516">
        <v>17470</v>
      </c>
      <c s="150" r="F14516"/>
    </row>
    <row r="14517">
      <c s="113" r="A14517">
        <v>247001051526</v>
      </c>
      <c t="s" s="136" r="B14517">
        <v>290</v>
      </c>
      <c t="s" s="136" r="C14517">
        <v>294</v>
      </c>
      <c t="s" s="136" r="D14517">
        <v>290</v>
      </c>
      <c t="s" s="136" r="E14517">
        <v>17471</v>
      </c>
      <c s="150" r="F14517"/>
    </row>
    <row r="14518">
      <c s="113" r="A14518">
        <v>247001001791</v>
      </c>
      <c t="s" s="136" r="B14518">
        <v>290</v>
      </c>
      <c t="s" s="136" r="C14518">
        <v>294</v>
      </c>
      <c t="s" s="136" r="D14518">
        <v>290</v>
      </c>
      <c t="s" s="136" r="E14518">
        <v>17472</v>
      </c>
      <c s="150" r="F14518"/>
    </row>
    <row r="14519">
      <c s="113" r="A14519">
        <v>247001002711</v>
      </c>
      <c t="s" s="136" r="B14519">
        <v>290</v>
      </c>
      <c t="s" s="136" r="C14519">
        <v>294</v>
      </c>
      <c t="s" s="136" r="D14519">
        <v>290</v>
      </c>
      <c t="s" s="136" r="E14519">
        <v>17473</v>
      </c>
      <c s="150" r="F14519"/>
    </row>
    <row r="14520">
      <c s="50" r="A14520">
        <v>247001007055</v>
      </c>
      <c t="s" s="103" r="B14520">
        <v>4929</v>
      </c>
      <c t="s" s="103" r="C14520">
        <v>4906</v>
      </c>
      <c t="s" s="103" r="D14520">
        <v>290</v>
      </c>
      <c t="s" s="103" r="E14520">
        <v>17474</v>
      </c>
      <c s="150" r="F14520"/>
    </row>
    <row r="14521">
      <c s="50" r="A14521">
        <v>247001050945</v>
      </c>
      <c t="s" s="103" r="B14521">
        <v>4929</v>
      </c>
      <c t="s" s="103" r="C14521">
        <v>4906</v>
      </c>
      <c t="s" s="103" r="D14521">
        <v>290</v>
      </c>
      <c t="s" s="103" r="E14521">
        <v>17475</v>
      </c>
      <c s="150" r="F14521"/>
    </row>
    <row r="14522">
      <c s="50" r="A14522">
        <v>247001000000</v>
      </c>
      <c t="s" s="103" r="B14522">
        <v>4929</v>
      </c>
      <c t="s" s="103" r="C14522">
        <v>4906</v>
      </c>
      <c t="s" s="103" r="D14522">
        <v>290</v>
      </c>
      <c t="s" s="103" r="E14522">
        <v>17476</v>
      </c>
      <c s="150" r="F14522"/>
    </row>
    <row r="14523">
      <c s="50" r="A14523">
        <v>247001005541</v>
      </c>
      <c t="s" s="103" r="B14523">
        <v>4929</v>
      </c>
      <c t="s" s="103" r="C14523">
        <v>4906</v>
      </c>
      <c t="s" s="103" r="D14523">
        <v>290</v>
      </c>
      <c t="s" s="103" r="E14523">
        <v>17477</v>
      </c>
      <c s="150" r="F14523"/>
    </row>
    <row r="14524">
      <c s="113" r="A14524">
        <v>247001003939</v>
      </c>
      <c t="s" s="136" r="B14524">
        <v>290</v>
      </c>
      <c t="s" s="136" r="C14524">
        <v>294</v>
      </c>
      <c t="s" s="136" r="D14524">
        <v>290</v>
      </c>
      <c t="s" s="136" r="E14524">
        <v>17478</v>
      </c>
      <c s="150" r="F14524"/>
    </row>
    <row r="14525">
      <c s="113" r="A14525">
        <v>247001001227</v>
      </c>
      <c t="s" s="136" r="B14525">
        <v>290</v>
      </c>
      <c t="s" s="136" r="C14525">
        <v>294</v>
      </c>
      <c t="s" s="136" r="D14525">
        <v>290</v>
      </c>
      <c t="s" s="136" r="E14525">
        <v>17479</v>
      </c>
      <c s="150" r="F14525"/>
    </row>
    <row r="14526">
      <c s="113" r="A14526">
        <v>247001005745</v>
      </c>
      <c t="s" s="136" r="B14526">
        <v>290</v>
      </c>
      <c t="s" s="136" r="C14526">
        <v>294</v>
      </c>
      <c t="s" s="136" r="D14526">
        <v>290</v>
      </c>
      <c t="s" s="136" r="E14526">
        <v>3398</v>
      </c>
      <c s="150" r="F14526"/>
    </row>
    <row r="14527">
      <c s="113" r="A14527">
        <v>147001000269</v>
      </c>
      <c t="s" s="136" r="B14527">
        <v>290</v>
      </c>
      <c t="s" s="136" r="C14527">
        <v>294</v>
      </c>
      <c t="s" s="136" r="D14527">
        <v>290</v>
      </c>
      <c t="s" s="136" r="E14527">
        <v>17480</v>
      </c>
      <c s="150" r="F14527"/>
    </row>
    <row r="14528">
      <c s="113" r="A14528">
        <v>247001000280</v>
      </c>
      <c t="s" s="136" r="B14528">
        <v>290</v>
      </c>
      <c t="s" s="136" r="C14528">
        <v>294</v>
      </c>
      <c t="s" s="136" r="D14528">
        <v>290</v>
      </c>
      <c t="s" s="136" r="E14528">
        <v>17481</v>
      </c>
      <c s="150" r="F14528"/>
    </row>
    <row r="14529">
      <c s="113" r="A14529">
        <v>247001001740</v>
      </c>
      <c t="s" s="136" r="B14529">
        <v>290</v>
      </c>
      <c t="s" s="136" r="C14529">
        <v>294</v>
      </c>
      <c t="s" s="136" r="D14529">
        <v>290</v>
      </c>
      <c t="s" s="136" r="E14529">
        <v>17482</v>
      </c>
      <c s="150" r="F14529"/>
    </row>
    <row r="14530">
      <c s="113" r="A14530">
        <v>247001003319</v>
      </c>
      <c t="s" s="136" r="B14530">
        <v>290</v>
      </c>
      <c t="s" s="136" r="C14530">
        <v>294</v>
      </c>
      <c t="s" s="136" r="D14530">
        <v>290</v>
      </c>
      <c t="s" s="136" r="E14530">
        <v>17483</v>
      </c>
      <c s="150" r="F14530"/>
    </row>
    <row r="14531">
      <c s="113" r="A14531">
        <v>247001004676</v>
      </c>
      <c t="s" s="136" r="B14531">
        <v>290</v>
      </c>
      <c t="s" s="136" r="C14531">
        <v>294</v>
      </c>
      <c t="s" s="136" r="D14531">
        <v>290</v>
      </c>
      <c t="s" s="136" r="E14531">
        <v>17484</v>
      </c>
      <c s="150" r="F14531"/>
    </row>
    <row r="14532">
      <c s="113" r="A14532">
        <v>247001006512</v>
      </c>
      <c t="s" s="136" r="B14532">
        <v>290</v>
      </c>
      <c t="s" s="136" r="C14532">
        <v>294</v>
      </c>
      <c t="s" s="136" r="D14532">
        <v>290</v>
      </c>
      <c t="s" s="136" r="E14532">
        <v>17485</v>
      </c>
      <c s="150" r="F14532"/>
    </row>
    <row r="14533">
      <c s="113" r="A14533">
        <v>247001006539</v>
      </c>
      <c t="s" s="136" r="B14533">
        <v>290</v>
      </c>
      <c t="s" s="136" r="C14533">
        <v>294</v>
      </c>
      <c t="s" s="136" r="D14533">
        <v>290</v>
      </c>
      <c t="s" s="136" r="E14533">
        <v>17486</v>
      </c>
      <c s="150" r="F14533"/>
    </row>
    <row r="14534">
      <c s="113" r="A14534">
        <v>247001051275</v>
      </c>
      <c t="s" s="136" r="B14534">
        <v>290</v>
      </c>
      <c t="s" s="136" r="C14534">
        <v>294</v>
      </c>
      <c t="s" s="136" r="D14534">
        <v>290</v>
      </c>
      <c t="s" s="136" r="E14534">
        <v>17487</v>
      </c>
      <c s="150" r="F14534"/>
    </row>
    <row r="14535">
      <c s="113" r="A14535">
        <v>247001051470</v>
      </c>
      <c t="s" s="136" r="B14535">
        <v>290</v>
      </c>
      <c t="s" s="136" r="C14535">
        <v>294</v>
      </c>
      <c t="s" s="136" r="D14535">
        <v>290</v>
      </c>
      <c t="s" s="136" r="E14535">
        <v>17488</v>
      </c>
      <c s="150" r="F14535"/>
    </row>
    <row r="14536">
      <c s="113" r="A14536">
        <v>847001000047</v>
      </c>
      <c t="s" s="136" r="B14536">
        <v>290</v>
      </c>
      <c t="s" s="136" r="C14536">
        <v>294</v>
      </c>
      <c t="s" s="136" r="D14536">
        <v>290</v>
      </c>
      <c t="s" s="136" r="E14536">
        <v>17489</v>
      </c>
      <c s="150" r="F14536"/>
    </row>
    <row r="14537">
      <c s="113" r="A14537">
        <v>147001053176</v>
      </c>
      <c t="s" s="136" r="B14537">
        <v>290</v>
      </c>
      <c t="s" s="136" r="C14537">
        <v>294</v>
      </c>
      <c t="s" s="136" r="D14537">
        <v>290</v>
      </c>
      <c t="s" s="136" r="E14537">
        <v>17490</v>
      </c>
      <c s="150" r="F14537"/>
    </row>
    <row r="14538">
      <c s="113" r="A14538">
        <v>247001006598</v>
      </c>
      <c t="s" s="136" r="B14538">
        <v>290</v>
      </c>
      <c t="s" s="136" r="C14538">
        <v>294</v>
      </c>
      <c t="s" s="136" r="D14538">
        <v>290</v>
      </c>
      <c t="s" s="136" r="E14538">
        <v>17491</v>
      </c>
      <c s="150" r="F14538"/>
    </row>
    <row r="14539">
      <c s="113" r="A14539">
        <v>247001000034</v>
      </c>
      <c t="s" s="136" r="B14539">
        <v>290</v>
      </c>
      <c t="s" s="136" r="C14539">
        <v>294</v>
      </c>
      <c t="s" s="136" r="D14539">
        <v>290</v>
      </c>
      <c t="s" s="136" r="E14539">
        <v>17492</v>
      </c>
      <c s="150" r="F14539"/>
    </row>
    <row r="14540">
      <c s="113" r="A14540">
        <v>247001005621</v>
      </c>
      <c t="s" s="136" r="B14540">
        <v>290</v>
      </c>
      <c t="s" s="136" r="C14540">
        <v>294</v>
      </c>
      <c t="s" s="136" r="D14540">
        <v>290</v>
      </c>
      <c t="s" s="136" r="E14540">
        <v>17493</v>
      </c>
      <c s="150" r="F14540"/>
    </row>
    <row r="14541">
      <c s="113" r="A14541">
        <v>247001006610</v>
      </c>
      <c t="s" s="136" r="B14541">
        <v>290</v>
      </c>
      <c t="s" s="136" r="C14541">
        <v>294</v>
      </c>
      <c t="s" s="136" r="D14541">
        <v>290</v>
      </c>
      <c t="s" s="136" r="E14541">
        <v>3401</v>
      </c>
      <c s="150" r="F14541"/>
    </row>
    <row r="14542">
      <c s="113" r="A14542">
        <v>247001052972</v>
      </c>
      <c t="s" s="136" r="B14542">
        <v>290</v>
      </c>
      <c t="s" s="136" r="C14542">
        <v>294</v>
      </c>
      <c t="s" s="136" r="D14542">
        <v>290</v>
      </c>
      <c t="s" s="136" r="E14542">
        <v>17494</v>
      </c>
      <c s="150" r="F14542"/>
    </row>
    <row r="14543">
      <c s="113" r="A14543">
        <v>247001007152</v>
      </c>
      <c t="s" s="136" r="B14543">
        <v>290</v>
      </c>
      <c t="s" s="136" r="C14543">
        <v>294</v>
      </c>
      <c t="s" s="136" r="D14543">
        <v>290</v>
      </c>
      <c t="s" s="136" r="E14543">
        <v>17495</v>
      </c>
      <c s="150" r="F14543"/>
    </row>
    <row r="14544">
      <c s="113" r="A14544">
        <v>247001050902</v>
      </c>
      <c t="s" s="136" r="B14544">
        <v>290</v>
      </c>
      <c t="s" s="136" r="C14544">
        <v>294</v>
      </c>
      <c t="s" s="136" r="D14544">
        <v>290</v>
      </c>
      <c t="s" s="136" r="E14544">
        <v>3402</v>
      </c>
      <c s="150" r="F14544"/>
    </row>
    <row r="14545">
      <c s="113" r="A14545">
        <v>147001005651</v>
      </c>
      <c t="s" s="136" r="B14545">
        <v>290</v>
      </c>
      <c t="s" s="136" r="C14545">
        <v>294</v>
      </c>
      <c t="s" s="136" r="D14545">
        <v>290</v>
      </c>
      <c t="s" s="136" r="E14545">
        <v>17496</v>
      </c>
      <c s="150" r="F14545"/>
    </row>
    <row r="14546">
      <c s="113" r="A14546">
        <v>147001006143</v>
      </c>
      <c t="s" s="136" r="B14546">
        <v>290</v>
      </c>
      <c t="s" s="136" r="C14546">
        <v>294</v>
      </c>
      <c t="s" s="136" r="D14546">
        <v>290</v>
      </c>
      <c t="s" s="136" r="E14546">
        <v>17497</v>
      </c>
      <c s="150" r="F14546"/>
    </row>
    <row r="14547">
      <c s="113" r="A14547">
        <v>247001004684</v>
      </c>
      <c t="s" s="136" r="B14547">
        <v>290</v>
      </c>
      <c t="s" s="136" r="C14547">
        <v>294</v>
      </c>
      <c t="s" s="136" r="D14547">
        <v>290</v>
      </c>
      <c t="s" s="136" r="E14547">
        <v>17498</v>
      </c>
      <c s="150" r="F14547"/>
    </row>
    <row r="14548">
      <c s="113" r="A14548">
        <v>247001007233</v>
      </c>
      <c t="s" s="136" r="B14548">
        <v>290</v>
      </c>
      <c t="s" s="136" r="C14548">
        <v>294</v>
      </c>
      <c t="s" s="136" r="D14548">
        <v>290</v>
      </c>
      <c t="s" s="136" r="E14548">
        <v>17499</v>
      </c>
      <c s="150" r="F14548"/>
    </row>
    <row r="14549">
      <c s="113" r="A14549">
        <v>247001050953</v>
      </c>
      <c t="s" s="136" r="B14549">
        <v>290</v>
      </c>
      <c t="s" s="136" r="C14549">
        <v>294</v>
      </c>
      <c t="s" s="136" r="D14549">
        <v>290</v>
      </c>
      <c t="s" s="136" r="E14549">
        <v>17500</v>
      </c>
      <c s="150" r="F14549"/>
    </row>
    <row r="14550">
      <c s="113" r="A14550">
        <v>247001051224</v>
      </c>
      <c t="s" s="136" r="B14550">
        <v>290</v>
      </c>
      <c t="s" s="136" r="C14550">
        <v>294</v>
      </c>
      <c t="s" s="136" r="D14550">
        <v>290</v>
      </c>
      <c t="s" s="136" r="E14550">
        <v>17501</v>
      </c>
      <c s="150" r="F14550"/>
    </row>
    <row r="14551">
      <c s="113" r="A14551">
        <v>247001051330</v>
      </c>
      <c t="s" s="136" r="B14551">
        <v>290</v>
      </c>
      <c t="s" s="136" r="C14551">
        <v>294</v>
      </c>
      <c t="s" s="136" r="D14551">
        <v>290</v>
      </c>
      <c t="s" s="136" r="E14551">
        <v>17502</v>
      </c>
      <c s="150" r="F14551"/>
    </row>
    <row r="14552">
      <c s="113" r="A14552">
        <v>247001051534</v>
      </c>
      <c t="s" s="136" r="B14552">
        <v>290</v>
      </c>
      <c t="s" s="136" r="C14552">
        <v>294</v>
      </c>
      <c t="s" s="136" r="D14552">
        <v>290</v>
      </c>
      <c t="s" s="136" r="E14552">
        <v>3404</v>
      </c>
      <c s="150" r="F14552"/>
    </row>
    <row r="14553">
      <c s="113" r="A14553">
        <v>247001051712</v>
      </c>
      <c t="s" s="136" r="B14553">
        <v>290</v>
      </c>
      <c t="s" s="136" r="C14553">
        <v>294</v>
      </c>
      <c t="s" s="136" r="D14553">
        <v>290</v>
      </c>
      <c t="s" s="136" r="E14553">
        <v>17503</v>
      </c>
      <c s="150" r="F14553"/>
    </row>
    <row r="14554">
      <c s="113" r="A14554">
        <v>247001006733</v>
      </c>
      <c t="s" s="136" r="B14554">
        <v>290</v>
      </c>
      <c t="s" s="136" r="C14554">
        <v>294</v>
      </c>
      <c t="s" s="136" r="D14554">
        <v>290</v>
      </c>
      <c t="s" s="136" r="E14554">
        <v>17504</v>
      </c>
      <c s="150" r="F14554"/>
    </row>
    <row r="14555">
      <c s="113" r="A14555">
        <v>247030000218</v>
      </c>
      <c t="s" s="136" r="B14555">
        <v>5771</v>
      </c>
      <c t="s" s="136" r="C14555">
        <v>294</v>
      </c>
      <c t="s" s="136" r="D14555">
        <v>294</v>
      </c>
      <c t="s" s="136" r="E14555">
        <v>17505</v>
      </c>
      <c s="150" r="F14555"/>
    </row>
    <row r="14556">
      <c s="113" r="A14556">
        <v>247030000757</v>
      </c>
      <c t="s" s="136" r="B14556">
        <v>5771</v>
      </c>
      <c t="s" s="136" r="C14556">
        <v>294</v>
      </c>
      <c t="s" s="136" r="D14556">
        <v>294</v>
      </c>
      <c t="s" s="136" r="E14556">
        <v>17506</v>
      </c>
      <c s="150" r="F14556"/>
    </row>
    <row r="14557">
      <c s="113" r="A14557">
        <v>447030000039</v>
      </c>
      <c t="s" s="136" r="B14557">
        <v>5771</v>
      </c>
      <c t="s" s="136" r="C14557">
        <v>294</v>
      </c>
      <c t="s" s="136" r="D14557">
        <v>294</v>
      </c>
      <c t="s" s="136" r="E14557">
        <v>17507</v>
      </c>
      <c s="150" r="F14557"/>
    </row>
    <row r="14558">
      <c s="113" r="A14558">
        <v>247030000315</v>
      </c>
      <c t="s" s="136" r="B14558">
        <v>5771</v>
      </c>
      <c t="s" s="136" r="C14558">
        <v>294</v>
      </c>
      <c t="s" s="136" r="D14558">
        <v>294</v>
      </c>
      <c t="s" s="136" r="E14558">
        <v>17508</v>
      </c>
      <c s="150" r="F14558"/>
    </row>
    <row r="14559">
      <c s="113" r="A14559">
        <v>247030000579</v>
      </c>
      <c t="s" s="136" r="B14559">
        <v>5771</v>
      </c>
      <c t="s" s="136" r="C14559">
        <v>294</v>
      </c>
      <c t="s" s="136" r="D14559">
        <v>294</v>
      </c>
      <c t="s" s="136" r="E14559">
        <v>17509</v>
      </c>
      <c s="150" r="F14559"/>
    </row>
    <row r="14560">
      <c s="113" r="A14560">
        <v>247030000595</v>
      </c>
      <c t="s" s="136" r="B14560">
        <v>5771</v>
      </c>
      <c t="s" s="136" r="C14560">
        <v>294</v>
      </c>
      <c t="s" s="136" r="D14560">
        <v>294</v>
      </c>
      <c t="s" s="136" r="E14560">
        <v>17510</v>
      </c>
      <c s="150" r="F14560"/>
    </row>
    <row r="14561">
      <c s="113" r="A14561">
        <v>247030010499</v>
      </c>
      <c t="s" s="136" r="B14561">
        <v>5771</v>
      </c>
      <c t="s" s="136" r="C14561">
        <v>294</v>
      </c>
      <c t="s" s="136" r="D14561">
        <v>294</v>
      </c>
      <c t="s" s="136" r="E14561">
        <v>17511</v>
      </c>
      <c s="150" r="F14561"/>
    </row>
    <row r="14562">
      <c s="113" r="A14562">
        <v>247030010502</v>
      </c>
      <c t="s" s="136" r="B14562">
        <v>5771</v>
      </c>
      <c t="s" s="136" r="C14562">
        <v>294</v>
      </c>
      <c t="s" s="136" r="D14562">
        <v>294</v>
      </c>
      <c t="s" s="136" r="E14562">
        <v>17512</v>
      </c>
      <c s="150" r="F14562"/>
    </row>
    <row r="14563">
      <c s="113" r="A14563">
        <v>247030010511</v>
      </c>
      <c t="s" s="136" r="B14563">
        <v>5771</v>
      </c>
      <c t="s" s="136" r="C14563">
        <v>294</v>
      </c>
      <c t="s" s="136" r="D14563">
        <v>294</v>
      </c>
      <c t="s" s="136" r="E14563">
        <v>17513</v>
      </c>
      <c s="150" r="F14563"/>
    </row>
    <row r="14564">
      <c s="113" r="A14564">
        <v>247030000641</v>
      </c>
      <c t="s" s="136" r="B14564">
        <v>5771</v>
      </c>
      <c t="s" s="136" r="C14564">
        <v>294</v>
      </c>
      <c t="s" s="136" r="D14564">
        <v>294</v>
      </c>
      <c t="s" s="136" r="E14564">
        <v>17514</v>
      </c>
      <c s="150" r="F14564"/>
    </row>
    <row r="14565">
      <c s="113" r="A14565">
        <v>247030000901</v>
      </c>
      <c t="s" s="136" r="B14565">
        <v>5771</v>
      </c>
      <c t="s" s="136" r="C14565">
        <v>294</v>
      </c>
      <c t="s" s="136" r="D14565">
        <v>294</v>
      </c>
      <c t="s" s="136" r="E14565">
        <v>17515</v>
      </c>
      <c s="150" r="F14565"/>
    </row>
    <row r="14566">
      <c s="113" r="A14566">
        <v>247053000032</v>
      </c>
      <c t="s" s="136" r="B14566">
        <v>8687</v>
      </c>
      <c t="s" s="136" r="C14566">
        <v>294</v>
      </c>
      <c t="s" s="136" r="D14566">
        <v>294</v>
      </c>
      <c t="s" s="136" r="E14566">
        <v>17516</v>
      </c>
      <c s="150" r="F14566"/>
    </row>
    <row r="14567">
      <c s="113" r="A14567">
        <v>247053000342</v>
      </c>
      <c t="s" s="136" r="B14567">
        <v>8687</v>
      </c>
      <c t="s" s="136" r="C14567">
        <v>294</v>
      </c>
      <c t="s" s="136" r="D14567">
        <v>294</v>
      </c>
      <c t="s" s="136" r="E14567">
        <v>8707</v>
      </c>
      <c s="150" r="F14567"/>
    </row>
    <row r="14568">
      <c s="113" r="A14568">
        <v>247053001641</v>
      </c>
      <c t="s" s="136" r="B14568">
        <v>8687</v>
      </c>
      <c t="s" s="136" r="C14568">
        <v>294</v>
      </c>
      <c t="s" s="136" r="D14568">
        <v>294</v>
      </c>
      <c t="s" s="136" r="E14568">
        <v>17517</v>
      </c>
      <c s="150" r="F14568"/>
    </row>
    <row r="14569">
      <c s="113" r="A14569">
        <v>147058000486</v>
      </c>
      <c t="s" s="136" r="B14569">
        <v>8733</v>
      </c>
      <c t="s" s="136" r="C14569">
        <v>294</v>
      </c>
      <c t="s" s="136" r="D14569">
        <v>294</v>
      </c>
      <c t="s" s="136" r="E14569">
        <v>17518</v>
      </c>
      <c s="150" r="F14569"/>
    </row>
    <row r="14570">
      <c s="113" r="A14570">
        <v>247058000154</v>
      </c>
      <c t="s" s="136" r="B14570">
        <v>8733</v>
      </c>
      <c t="s" s="136" r="C14570">
        <v>294</v>
      </c>
      <c t="s" s="136" r="D14570">
        <v>294</v>
      </c>
      <c t="s" s="136" r="E14570">
        <v>17519</v>
      </c>
      <c s="150" r="F14570"/>
    </row>
    <row r="14571">
      <c s="113" r="A14571">
        <v>247058000723</v>
      </c>
      <c t="s" s="136" r="B14571">
        <v>8733</v>
      </c>
      <c t="s" s="136" r="C14571">
        <v>294</v>
      </c>
      <c t="s" s="136" r="D14571">
        <v>294</v>
      </c>
      <c t="s" s="136" r="E14571">
        <v>17520</v>
      </c>
      <c s="150" r="F14571"/>
    </row>
    <row r="14572">
      <c s="113" r="A14572">
        <v>247058000791</v>
      </c>
      <c t="s" s="136" r="B14572">
        <v>8733</v>
      </c>
      <c t="s" s="136" r="C14572">
        <v>294</v>
      </c>
      <c t="s" s="136" r="D14572">
        <v>294</v>
      </c>
      <c t="s" s="136" r="E14572">
        <v>17521</v>
      </c>
      <c s="150" r="F14572"/>
    </row>
    <row r="14573">
      <c s="113" r="A14573">
        <v>847058000025</v>
      </c>
      <c t="s" s="136" r="B14573">
        <v>8733</v>
      </c>
      <c t="s" s="136" r="C14573">
        <v>294</v>
      </c>
      <c t="s" s="136" r="D14573">
        <v>294</v>
      </c>
      <c t="s" s="136" r="E14573">
        <v>17522</v>
      </c>
      <c s="150" r="F14573"/>
    </row>
    <row r="14574">
      <c s="113" r="A14574">
        <v>847058000027</v>
      </c>
      <c t="s" s="136" r="B14574">
        <v>8733</v>
      </c>
      <c t="s" s="136" r="C14574">
        <v>294</v>
      </c>
      <c t="s" s="136" r="D14574">
        <v>294</v>
      </c>
      <c t="s" s="136" r="E14574">
        <v>17523</v>
      </c>
      <c s="150" r="F14574"/>
    </row>
    <row r="14575">
      <c s="113" r="A14575">
        <v>147058000206</v>
      </c>
      <c t="s" s="136" r="B14575">
        <v>8733</v>
      </c>
      <c t="s" s="136" r="C14575">
        <v>294</v>
      </c>
      <c t="s" s="136" r="D14575">
        <v>294</v>
      </c>
      <c t="s" s="136" r="E14575">
        <v>17524</v>
      </c>
      <c s="150" r="F14575"/>
    </row>
    <row r="14576">
      <c s="113" r="A14576">
        <v>247058000057</v>
      </c>
      <c t="s" s="136" r="B14576">
        <v>8733</v>
      </c>
      <c t="s" s="136" r="C14576">
        <v>294</v>
      </c>
      <c t="s" s="136" r="D14576">
        <v>294</v>
      </c>
      <c t="s" s="136" r="E14576">
        <v>17525</v>
      </c>
      <c s="150" r="F14576"/>
    </row>
    <row r="14577">
      <c s="113" r="A14577">
        <v>247058000251</v>
      </c>
      <c t="s" s="136" r="B14577">
        <v>8733</v>
      </c>
      <c t="s" s="136" r="C14577">
        <v>294</v>
      </c>
      <c t="s" s="136" r="D14577">
        <v>294</v>
      </c>
      <c t="s" s="136" r="E14577">
        <v>17526</v>
      </c>
      <c s="150" r="F14577"/>
    </row>
    <row r="14578">
      <c s="113" r="A14578">
        <v>247058000341</v>
      </c>
      <c t="s" s="136" r="B14578">
        <v>8733</v>
      </c>
      <c t="s" s="136" r="C14578">
        <v>294</v>
      </c>
      <c t="s" s="136" r="D14578">
        <v>294</v>
      </c>
      <c t="s" s="136" r="E14578">
        <v>17527</v>
      </c>
      <c s="150" r="F14578"/>
    </row>
    <row r="14579">
      <c s="113" r="A14579">
        <v>247058000359</v>
      </c>
      <c t="s" s="136" r="B14579">
        <v>8733</v>
      </c>
      <c t="s" s="136" r="C14579">
        <v>294</v>
      </c>
      <c t="s" s="136" r="D14579">
        <v>294</v>
      </c>
      <c t="s" s="136" r="E14579">
        <v>17528</v>
      </c>
      <c s="150" r="F14579"/>
    </row>
    <row r="14580">
      <c s="113" r="A14580">
        <v>247058000821</v>
      </c>
      <c t="s" s="136" r="B14580">
        <v>8733</v>
      </c>
      <c t="s" s="136" r="C14580">
        <v>294</v>
      </c>
      <c t="s" s="136" r="D14580">
        <v>294</v>
      </c>
      <c t="s" s="136" r="E14580">
        <v>17529</v>
      </c>
      <c s="150" r="F14580"/>
    </row>
    <row r="14581">
      <c s="113" r="A14581">
        <v>247058000839</v>
      </c>
      <c t="s" s="136" r="B14581">
        <v>8733</v>
      </c>
      <c t="s" s="136" r="C14581">
        <v>294</v>
      </c>
      <c t="s" s="136" r="D14581">
        <v>294</v>
      </c>
      <c t="s" s="136" r="E14581">
        <v>17530</v>
      </c>
      <c s="150" r="F14581"/>
    </row>
    <row r="14582">
      <c s="113" r="A14582">
        <v>247058000936</v>
      </c>
      <c t="s" s="136" r="B14582">
        <v>8733</v>
      </c>
      <c t="s" s="136" r="C14582">
        <v>294</v>
      </c>
      <c t="s" s="136" r="D14582">
        <v>294</v>
      </c>
      <c t="s" s="136" r="E14582">
        <v>17531</v>
      </c>
      <c s="150" r="F14582"/>
    </row>
    <row r="14583">
      <c s="113" r="A14583">
        <v>247058000952</v>
      </c>
      <c t="s" s="136" r="B14583">
        <v>8733</v>
      </c>
      <c t="s" s="136" r="C14583">
        <v>294</v>
      </c>
      <c t="s" s="136" r="D14583">
        <v>294</v>
      </c>
      <c t="s" s="136" r="E14583">
        <v>17532</v>
      </c>
      <c s="150" r="F14583"/>
    </row>
    <row r="14584">
      <c s="113" r="A14584">
        <v>247058000987</v>
      </c>
      <c t="s" s="136" r="B14584">
        <v>8733</v>
      </c>
      <c t="s" s="136" r="C14584">
        <v>294</v>
      </c>
      <c t="s" s="136" r="D14584">
        <v>294</v>
      </c>
      <c t="s" s="136" r="E14584">
        <v>17533</v>
      </c>
      <c s="150" r="F14584"/>
    </row>
    <row r="14585">
      <c s="113" r="A14585">
        <v>247058001118</v>
      </c>
      <c t="s" s="136" r="B14585">
        <v>8733</v>
      </c>
      <c t="s" s="136" r="C14585">
        <v>294</v>
      </c>
      <c t="s" s="136" r="D14585">
        <v>294</v>
      </c>
      <c t="s" s="136" r="E14585">
        <v>17534</v>
      </c>
      <c s="150" r="F14585"/>
    </row>
    <row r="14586">
      <c s="113" r="A14586">
        <v>247058001126</v>
      </c>
      <c t="s" s="136" r="B14586">
        <v>8733</v>
      </c>
      <c t="s" s="136" r="C14586">
        <v>294</v>
      </c>
      <c t="s" s="136" r="D14586">
        <v>294</v>
      </c>
      <c t="s" s="136" r="E14586">
        <v>17535</v>
      </c>
      <c s="150" r="F14586"/>
    </row>
    <row r="14587">
      <c s="113" r="A14587">
        <v>247161000031</v>
      </c>
      <c t="s" s="136" r="B14587">
        <v>8740</v>
      </c>
      <c t="s" s="136" r="C14587">
        <v>294</v>
      </c>
      <c t="s" s="136" r="D14587">
        <v>294</v>
      </c>
      <c t="s" s="136" r="E14587">
        <v>17536</v>
      </c>
      <c s="150" r="F14587"/>
    </row>
    <row r="14588">
      <c s="113" r="A14588">
        <v>247161000065</v>
      </c>
      <c t="s" s="136" r="B14588">
        <v>8740</v>
      </c>
      <c t="s" s="136" r="C14588">
        <v>294</v>
      </c>
      <c t="s" s="136" r="D14588">
        <v>294</v>
      </c>
      <c t="s" s="136" r="E14588">
        <v>8847</v>
      </c>
      <c s="150" r="F14588"/>
    </row>
    <row r="14589">
      <c s="113" r="A14589">
        <v>247161000081</v>
      </c>
      <c t="s" s="136" r="B14589">
        <v>8740</v>
      </c>
      <c t="s" s="136" r="C14589">
        <v>294</v>
      </c>
      <c t="s" s="136" r="D14589">
        <v>294</v>
      </c>
      <c t="s" s="136" r="E14589">
        <v>8778</v>
      </c>
      <c s="150" r="F14589"/>
    </row>
    <row r="14590">
      <c s="113" r="A14590">
        <v>247170000027</v>
      </c>
      <c t="s" s="136" r="B14590">
        <v>8746</v>
      </c>
      <c t="s" s="136" r="C14590">
        <v>294</v>
      </c>
      <c t="s" s="136" r="D14590">
        <v>294</v>
      </c>
      <c t="s" s="136" r="E14590">
        <v>17537</v>
      </c>
      <c s="150" r="F14590"/>
    </row>
    <row r="14591">
      <c s="113" r="A14591">
        <v>247170000159</v>
      </c>
      <c t="s" s="136" r="B14591">
        <v>8746</v>
      </c>
      <c t="s" s="136" r="C14591">
        <v>294</v>
      </c>
      <c t="s" s="136" r="D14591">
        <v>294</v>
      </c>
      <c t="s" s="136" r="E14591">
        <v>17538</v>
      </c>
      <c s="150" r="F14591"/>
    </row>
    <row r="14592">
      <c s="113" r="A14592">
        <v>247170000701</v>
      </c>
      <c t="s" s="136" r="B14592">
        <v>8746</v>
      </c>
      <c t="s" s="136" r="C14592">
        <v>294</v>
      </c>
      <c t="s" s="136" r="D14592">
        <v>294</v>
      </c>
      <c t="s" s="136" r="E14592">
        <v>17539</v>
      </c>
      <c s="150" r="F14592"/>
    </row>
    <row r="14593">
      <c s="113" r="A14593">
        <v>147170000065</v>
      </c>
      <c t="s" s="136" r="B14593">
        <v>8746</v>
      </c>
      <c t="s" s="136" r="C14593">
        <v>294</v>
      </c>
      <c t="s" s="136" r="D14593">
        <v>294</v>
      </c>
      <c t="s" s="136" r="E14593">
        <v>8753</v>
      </c>
      <c s="150" r="F14593"/>
    </row>
    <row r="14594">
      <c s="113" r="A14594">
        <v>147170000120</v>
      </c>
      <c t="s" s="136" r="B14594">
        <v>8746</v>
      </c>
      <c t="s" s="136" r="C14594">
        <v>294</v>
      </c>
      <c t="s" s="136" r="D14594">
        <v>294</v>
      </c>
      <c t="s" s="136" r="E14594">
        <v>17540</v>
      </c>
      <c s="150" r="F14594"/>
    </row>
    <row r="14595">
      <c s="113" r="A14595">
        <v>247170000271</v>
      </c>
      <c t="s" s="136" r="B14595">
        <v>8746</v>
      </c>
      <c t="s" s="136" r="C14595">
        <v>294</v>
      </c>
      <c t="s" s="136" r="D14595">
        <v>294</v>
      </c>
      <c t="s" s="136" r="E14595">
        <v>17541</v>
      </c>
      <c s="150" r="F14595"/>
    </row>
    <row r="14596">
      <c s="113" r="A14596">
        <v>247170000299</v>
      </c>
      <c t="s" s="136" r="B14596">
        <v>8746</v>
      </c>
      <c t="s" s="136" r="C14596">
        <v>294</v>
      </c>
      <c t="s" s="136" r="D14596">
        <v>294</v>
      </c>
      <c t="s" s="136" r="E14596">
        <v>17542</v>
      </c>
      <c s="150" r="F14596"/>
    </row>
    <row r="14597">
      <c s="113" r="A14597">
        <v>247170000370</v>
      </c>
      <c t="s" s="136" r="B14597">
        <v>8746</v>
      </c>
      <c t="s" s="136" r="C14597">
        <v>294</v>
      </c>
      <c t="s" s="136" r="D14597">
        <v>294</v>
      </c>
      <c t="s" s="136" r="E14597">
        <v>17543</v>
      </c>
      <c s="150" r="F14597"/>
    </row>
    <row r="14598">
      <c s="113" r="A14598">
        <v>247170000388</v>
      </c>
      <c t="s" s="136" r="B14598">
        <v>8746</v>
      </c>
      <c t="s" s="136" r="C14598">
        <v>294</v>
      </c>
      <c t="s" s="136" r="D14598">
        <v>294</v>
      </c>
      <c t="s" s="136" r="E14598">
        <v>17544</v>
      </c>
      <c s="150" r="F14598"/>
    </row>
    <row r="14599">
      <c s="113" r="A14599">
        <v>247170000396</v>
      </c>
      <c t="s" s="136" r="B14599">
        <v>8746</v>
      </c>
      <c t="s" s="136" r="C14599">
        <v>294</v>
      </c>
      <c t="s" s="136" r="D14599">
        <v>294</v>
      </c>
      <c t="s" s="136" r="E14599">
        <v>17545</v>
      </c>
      <c s="150" r="F14599"/>
    </row>
    <row r="14600">
      <c s="113" r="A14600">
        <v>247170000680</v>
      </c>
      <c t="s" s="136" r="B14600">
        <v>8746</v>
      </c>
      <c t="s" s="136" r="C14600">
        <v>294</v>
      </c>
      <c t="s" s="136" r="D14600">
        <v>294</v>
      </c>
      <c t="s" s="136" r="E14600">
        <v>17546</v>
      </c>
      <c s="150" r="F14600"/>
    </row>
    <row r="14601">
      <c s="113" r="A14601">
        <v>447170000310</v>
      </c>
      <c t="s" s="136" r="B14601">
        <v>8746</v>
      </c>
      <c t="s" s="136" r="C14601">
        <v>294</v>
      </c>
      <c t="s" s="136" r="D14601">
        <v>294</v>
      </c>
      <c t="s" s="136" r="E14601">
        <v>17547</v>
      </c>
      <c s="150" r="F14601"/>
    </row>
    <row r="14602">
      <c s="113" r="A14602">
        <v>847170000041</v>
      </c>
      <c t="s" s="136" r="B14602">
        <v>8746</v>
      </c>
      <c t="s" s="136" r="C14602">
        <v>294</v>
      </c>
      <c t="s" s="136" r="D14602">
        <v>294</v>
      </c>
      <c t="s" s="136" r="E14602">
        <v>17548</v>
      </c>
      <c s="150" r="F14602"/>
    </row>
    <row r="14603">
      <c s="113" r="A14603">
        <v>247189000079</v>
      </c>
      <c t="s" s="136" r="B14603">
        <v>8755</v>
      </c>
      <c t="s" s="136" r="C14603">
        <v>294</v>
      </c>
      <c t="s" s="136" r="D14603">
        <v>8756</v>
      </c>
      <c t="s" s="136" r="E14603">
        <v>17549</v>
      </c>
      <c s="150" r="F14603"/>
    </row>
    <row r="14604">
      <c s="113" r="A14604">
        <v>247189001083</v>
      </c>
      <c t="s" s="136" r="B14604">
        <v>8755</v>
      </c>
      <c t="s" s="136" r="C14604">
        <v>294</v>
      </c>
      <c t="s" s="136" r="D14604">
        <v>8756</v>
      </c>
      <c t="s" s="136" r="E14604">
        <v>17550</v>
      </c>
      <c s="150" r="F14604"/>
    </row>
    <row r="14605">
      <c s="113" r="A14605">
        <v>247189003728</v>
      </c>
      <c t="s" s="136" r="B14605">
        <v>8755</v>
      </c>
      <c t="s" s="136" r="C14605">
        <v>294</v>
      </c>
      <c t="s" s="136" r="D14605">
        <v>8756</v>
      </c>
      <c t="s" s="136" r="E14605">
        <v>17551</v>
      </c>
      <c s="150" r="F14605"/>
    </row>
    <row r="14606">
      <c s="113" r="A14606">
        <v>247189041433</v>
      </c>
      <c t="s" s="136" r="B14606">
        <v>8755</v>
      </c>
      <c t="s" s="136" r="C14606">
        <v>294</v>
      </c>
      <c t="s" s="136" r="D14606">
        <v>8756</v>
      </c>
      <c t="s" s="136" r="E14606">
        <v>17552</v>
      </c>
      <c s="150" r="F14606"/>
    </row>
    <row r="14607">
      <c s="113" r="A14607">
        <v>447189002721</v>
      </c>
      <c t="s" s="136" r="B14607">
        <v>8755</v>
      </c>
      <c t="s" s="136" r="C14607">
        <v>294</v>
      </c>
      <c t="s" s="136" r="D14607">
        <v>8756</v>
      </c>
      <c t="s" s="136" r="E14607">
        <v>17553</v>
      </c>
      <c s="150" r="F14607"/>
    </row>
    <row r="14608">
      <c s="113" r="A14608">
        <v>547189000002</v>
      </c>
      <c t="s" s="136" r="B14608">
        <v>8755</v>
      </c>
      <c t="s" s="136" r="C14608">
        <v>294</v>
      </c>
      <c t="s" s="136" r="D14608">
        <v>8756</v>
      </c>
      <c t="s" s="136" r="E14608">
        <v>17554</v>
      </c>
      <c s="150" r="F14608"/>
    </row>
    <row r="14609">
      <c s="113" r="A14609">
        <v>247189001199</v>
      </c>
      <c t="s" s="136" r="B14609">
        <v>8755</v>
      </c>
      <c t="s" s="136" r="C14609">
        <v>294</v>
      </c>
      <c t="s" s="136" r="D14609">
        <v>8756</v>
      </c>
      <c t="s" s="136" r="E14609">
        <v>17555</v>
      </c>
      <c s="150" r="F14609"/>
    </row>
    <row r="14610">
      <c s="113" r="A14610">
        <v>247189002497</v>
      </c>
      <c t="s" s="136" r="B14610">
        <v>8755</v>
      </c>
      <c t="s" s="136" r="C14610">
        <v>294</v>
      </c>
      <c t="s" s="136" r="D14610">
        <v>8756</v>
      </c>
      <c t="s" s="136" r="E14610">
        <v>17556</v>
      </c>
      <c s="150" r="F14610"/>
    </row>
    <row r="14611">
      <c s="113" r="A14611">
        <v>247189001237</v>
      </c>
      <c t="s" s="136" r="B14611">
        <v>8755</v>
      </c>
      <c t="s" s="136" r="C14611">
        <v>294</v>
      </c>
      <c t="s" s="136" r="D14611">
        <v>8756</v>
      </c>
      <c t="s" s="136" r="E14611">
        <v>17557</v>
      </c>
      <c s="150" r="F14611"/>
    </row>
    <row r="14612">
      <c s="113" r="A14612">
        <v>247189041450</v>
      </c>
      <c t="s" s="136" r="B14612">
        <v>8755</v>
      </c>
      <c t="s" s="136" r="C14612">
        <v>294</v>
      </c>
      <c t="s" s="136" r="D14612">
        <v>8756</v>
      </c>
      <c t="s" s="136" r="E14612">
        <v>17558</v>
      </c>
      <c s="150" r="F14612"/>
    </row>
    <row r="14613">
      <c s="113" r="A14613">
        <v>247189042464</v>
      </c>
      <c t="s" s="136" r="B14613">
        <v>8755</v>
      </c>
      <c t="s" s="136" r="C14613">
        <v>294</v>
      </c>
      <c t="s" s="136" r="D14613">
        <v>8756</v>
      </c>
      <c t="s" s="136" r="E14613">
        <v>17559</v>
      </c>
      <c s="150" r="F14613"/>
    </row>
    <row r="14614">
      <c s="113" r="A14614">
        <v>247189042633</v>
      </c>
      <c t="s" s="136" r="B14614">
        <v>8755</v>
      </c>
      <c t="s" s="136" r="C14614">
        <v>294</v>
      </c>
      <c t="s" s="136" r="D14614">
        <v>8756</v>
      </c>
      <c t="s" s="136" r="E14614">
        <v>17560</v>
      </c>
      <c s="150" r="F14614"/>
    </row>
    <row r="14615">
      <c s="113" r="A14615">
        <v>247189000001</v>
      </c>
      <c t="s" s="136" r="B14615">
        <v>8755</v>
      </c>
      <c t="s" s="136" r="C14615">
        <v>294</v>
      </c>
      <c t="s" s="136" r="D14615">
        <v>8756</v>
      </c>
      <c t="s" s="136" r="E14615">
        <v>17561</v>
      </c>
      <c s="150" r="F14615"/>
    </row>
    <row r="14616">
      <c s="113" r="A14616">
        <v>247189000044</v>
      </c>
      <c t="s" s="136" r="B14616">
        <v>8755</v>
      </c>
      <c t="s" s="136" r="C14616">
        <v>294</v>
      </c>
      <c t="s" s="136" r="D14616">
        <v>8756</v>
      </c>
      <c t="s" s="136" r="E14616">
        <v>17562</v>
      </c>
      <c s="150" r="F14616"/>
    </row>
    <row r="14617">
      <c s="113" r="A14617">
        <v>247189000052</v>
      </c>
      <c t="s" s="136" r="B14617">
        <v>8755</v>
      </c>
      <c t="s" s="136" r="C14617">
        <v>294</v>
      </c>
      <c t="s" s="136" r="D14617">
        <v>8756</v>
      </c>
      <c t="s" s="136" r="E14617">
        <v>17563</v>
      </c>
      <c s="150" r="F14617"/>
    </row>
    <row r="14618">
      <c s="113" r="A14618">
        <v>247189001067</v>
      </c>
      <c t="s" s="136" r="B14618">
        <v>8755</v>
      </c>
      <c t="s" s="136" r="C14618">
        <v>294</v>
      </c>
      <c t="s" s="136" r="D14618">
        <v>8756</v>
      </c>
      <c t="s" s="136" r="E14618">
        <v>17564</v>
      </c>
      <c s="150" r="F14618"/>
    </row>
    <row r="14619">
      <c s="113" r="A14619">
        <v>247189003264</v>
      </c>
      <c t="s" s="136" r="B14619">
        <v>8755</v>
      </c>
      <c t="s" s="136" r="C14619">
        <v>294</v>
      </c>
      <c t="s" s="136" r="D14619">
        <v>8756</v>
      </c>
      <c t="s" s="136" r="E14619">
        <v>17565</v>
      </c>
      <c s="150" r="F14619"/>
    </row>
    <row r="14620">
      <c s="113" r="A14620">
        <v>247189003311</v>
      </c>
      <c t="s" s="136" r="B14620">
        <v>8755</v>
      </c>
      <c t="s" s="136" r="C14620">
        <v>294</v>
      </c>
      <c t="s" s="136" r="D14620">
        <v>8756</v>
      </c>
      <c t="s" s="136" r="E14620">
        <v>17566</v>
      </c>
      <c s="150" r="F14620"/>
    </row>
    <row r="14621">
      <c s="113" r="A14621">
        <v>247189003337</v>
      </c>
      <c t="s" s="136" r="B14621">
        <v>8755</v>
      </c>
      <c t="s" s="136" r="C14621">
        <v>294</v>
      </c>
      <c t="s" s="136" r="D14621">
        <v>8756</v>
      </c>
      <c t="s" s="136" r="E14621">
        <v>17567</v>
      </c>
      <c s="150" r="F14621"/>
    </row>
    <row r="14622">
      <c s="113" r="A14622">
        <v>247189003345</v>
      </c>
      <c t="s" s="136" r="B14622">
        <v>8755</v>
      </c>
      <c t="s" s="136" r="C14622">
        <v>294</v>
      </c>
      <c t="s" s="136" r="D14622">
        <v>8756</v>
      </c>
      <c t="s" s="136" r="E14622">
        <v>17568</v>
      </c>
      <c s="150" r="F14622"/>
    </row>
    <row r="14623">
      <c s="113" r="A14623">
        <v>247189003701</v>
      </c>
      <c t="s" s="136" r="B14623">
        <v>8755</v>
      </c>
      <c t="s" s="136" r="C14623">
        <v>294</v>
      </c>
      <c t="s" s="136" r="D14623">
        <v>8756</v>
      </c>
      <c t="s" s="136" r="E14623">
        <v>17569</v>
      </c>
      <c s="150" r="F14623"/>
    </row>
    <row r="14624">
      <c s="113" r="A14624">
        <v>247189004091</v>
      </c>
      <c t="s" s="136" r="B14624">
        <v>8755</v>
      </c>
      <c t="s" s="136" r="C14624">
        <v>294</v>
      </c>
      <c t="s" s="136" r="D14624">
        <v>8756</v>
      </c>
      <c t="s" s="136" r="E14624">
        <v>17570</v>
      </c>
      <c s="150" r="F14624"/>
    </row>
    <row r="14625">
      <c s="113" r="A14625">
        <v>247189004171</v>
      </c>
      <c t="s" s="136" r="B14625">
        <v>8755</v>
      </c>
      <c t="s" s="136" r="C14625">
        <v>294</v>
      </c>
      <c t="s" s="136" r="D14625">
        <v>8756</v>
      </c>
      <c t="s" s="136" r="E14625">
        <v>17571</v>
      </c>
      <c s="150" r="F14625"/>
    </row>
    <row r="14626">
      <c s="113" r="A14626">
        <v>247189042090</v>
      </c>
      <c t="s" s="136" r="B14626">
        <v>8755</v>
      </c>
      <c t="s" s="136" r="C14626">
        <v>294</v>
      </c>
      <c t="s" s="136" r="D14626">
        <v>8756</v>
      </c>
      <c t="s" s="136" r="E14626">
        <v>17572</v>
      </c>
      <c s="150" r="F14626"/>
    </row>
    <row r="14627">
      <c s="113" r="A14627">
        <v>547189000021</v>
      </c>
      <c t="s" s="136" r="B14627">
        <v>8755</v>
      </c>
      <c t="s" s="136" r="C14627">
        <v>294</v>
      </c>
      <c t="s" s="136" r="D14627">
        <v>8756</v>
      </c>
      <c t="s" s="136" r="E14627">
        <v>17573</v>
      </c>
      <c s="150" r="F14627"/>
    </row>
    <row r="14628">
      <c s="113" r="A14628">
        <v>147189000473</v>
      </c>
      <c t="s" s="136" r="B14628">
        <v>8755</v>
      </c>
      <c t="s" s="136" r="C14628">
        <v>294</v>
      </c>
      <c t="s" s="136" r="D14628">
        <v>8756</v>
      </c>
      <c t="s" s="136" r="E14628">
        <v>17574</v>
      </c>
      <c s="150" r="F14628"/>
    </row>
    <row r="14629">
      <c s="113" r="A14629">
        <v>247189003906</v>
      </c>
      <c t="s" s="136" r="B14629">
        <v>8755</v>
      </c>
      <c t="s" s="136" r="C14629">
        <v>294</v>
      </c>
      <c t="s" s="136" r="D14629">
        <v>8756</v>
      </c>
      <c t="s" s="136" r="E14629">
        <v>17575</v>
      </c>
      <c s="150" r="F14629"/>
    </row>
    <row r="14630">
      <c s="113" r="A14630">
        <v>247189002012</v>
      </c>
      <c t="s" s="136" r="B14630">
        <v>8755</v>
      </c>
      <c t="s" s="136" r="C14630">
        <v>294</v>
      </c>
      <c t="s" s="136" r="D14630">
        <v>8756</v>
      </c>
      <c t="s" s="136" r="E14630">
        <v>17576</v>
      </c>
      <c s="150" r="F14630"/>
    </row>
    <row r="14631">
      <c s="113" r="A14631">
        <v>247189002411</v>
      </c>
      <c t="s" s="136" r="B14631">
        <v>8755</v>
      </c>
      <c t="s" s="136" r="C14631">
        <v>294</v>
      </c>
      <c t="s" s="136" r="D14631">
        <v>8756</v>
      </c>
      <c t="s" s="136" r="E14631">
        <v>17577</v>
      </c>
      <c s="150" r="F14631"/>
    </row>
    <row r="14632">
      <c s="113" r="A14632">
        <v>247189003558</v>
      </c>
      <c t="s" s="136" r="B14632">
        <v>8755</v>
      </c>
      <c t="s" s="136" r="C14632">
        <v>294</v>
      </c>
      <c t="s" s="136" r="D14632">
        <v>8756</v>
      </c>
      <c t="s" s="136" r="E14632">
        <v>17578</v>
      </c>
      <c s="150" r="F14632"/>
    </row>
    <row r="14633">
      <c s="113" r="A14633">
        <v>247189042243</v>
      </c>
      <c t="s" s="136" r="B14633">
        <v>8755</v>
      </c>
      <c t="s" s="136" r="C14633">
        <v>294</v>
      </c>
      <c t="s" s="136" r="D14633">
        <v>8756</v>
      </c>
      <c t="s" s="136" r="E14633">
        <v>17579</v>
      </c>
      <c s="150" r="F14633"/>
    </row>
    <row r="14634">
      <c s="113" r="A14634">
        <v>247189000095</v>
      </c>
      <c t="s" s="136" r="B14634">
        <v>8755</v>
      </c>
      <c t="s" s="136" r="C14634">
        <v>294</v>
      </c>
      <c t="s" s="136" r="D14634">
        <v>8756</v>
      </c>
      <c t="s" s="136" r="E14634">
        <v>8778</v>
      </c>
      <c s="150" r="F14634"/>
    </row>
    <row r="14635">
      <c s="113" r="A14635">
        <v>247189000851</v>
      </c>
      <c t="s" s="136" r="B14635">
        <v>8755</v>
      </c>
      <c t="s" s="136" r="C14635">
        <v>294</v>
      </c>
      <c t="s" s="136" r="D14635">
        <v>8756</v>
      </c>
      <c t="s" s="136" r="E14635">
        <v>17580</v>
      </c>
      <c s="150" r="F14635"/>
    </row>
    <row r="14636">
      <c s="113" r="A14636">
        <v>247189002039</v>
      </c>
      <c t="s" s="136" r="B14636">
        <v>8755</v>
      </c>
      <c t="s" s="136" r="C14636">
        <v>294</v>
      </c>
      <c t="s" s="136" r="D14636">
        <v>8756</v>
      </c>
      <c t="s" s="136" r="E14636">
        <v>17581</v>
      </c>
      <c s="150" r="F14636"/>
    </row>
    <row r="14637">
      <c s="113" r="A14637">
        <v>247189003469</v>
      </c>
      <c t="s" s="136" r="B14637">
        <v>8755</v>
      </c>
      <c t="s" s="136" r="C14637">
        <v>294</v>
      </c>
      <c t="s" s="136" r="D14637">
        <v>8756</v>
      </c>
      <c t="s" s="136" r="E14637">
        <v>17582</v>
      </c>
      <c s="150" r="F14637"/>
    </row>
    <row r="14638">
      <c s="113" r="A14638">
        <v>247189004112</v>
      </c>
      <c t="s" s="136" r="B14638">
        <v>8755</v>
      </c>
      <c t="s" s="136" r="C14638">
        <v>294</v>
      </c>
      <c t="s" s="136" r="D14638">
        <v>8756</v>
      </c>
      <c t="s" s="136" r="E14638">
        <v>17583</v>
      </c>
      <c s="150" r="F14638"/>
    </row>
    <row r="14639">
      <c s="113" r="A14639">
        <v>247189042308</v>
      </c>
      <c t="s" s="136" r="B14639">
        <v>8755</v>
      </c>
      <c t="s" s="136" r="C14639">
        <v>294</v>
      </c>
      <c t="s" s="136" r="D14639">
        <v>8756</v>
      </c>
      <c t="s" s="136" r="E14639">
        <v>17584</v>
      </c>
      <c s="150" r="F14639"/>
    </row>
    <row r="14640">
      <c s="113" r="A14640">
        <v>247189000648</v>
      </c>
      <c t="s" s="136" r="B14640">
        <v>8755</v>
      </c>
      <c t="s" s="136" r="C14640">
        <v>294</v>
      </c>
      <c t="s" s="136" r="D14640">
        <v>8756</v>
      </c>
      <c t="s" s="136" r="E14640">
        <v>17585</v>
      </c>
      <c s="150" r="F14640"/>
    </row>
    <row r="14641">
      <c s="113" r="A14641">
        <v>247189042103</v>
      </c>
      <c t="s" s="136" r="B14641">
        <v>8755</v>
      </c>
      <c t="s" s="136" r="C14641">
        <v>294</v>
      </c>
      <c t="s" s="136" r="D14641">
        <v>8756</v>
      </c>
      <c t="s" s="136" r="E14641">
        <v>17586</v>
      </c>
      <c s="150" r="F14641"/>
    </row>
    <row r="14642">
      <c s="113" r="A14642">
        <v>247205000022</v>
      </c>
      <c t="s" s="136" r="B14642">
        <v>17587</v>
      </c>
      <c t="s" s="136" r="C14642">
        <v>294</v>
      </c>
      <c t="s" s="136" r="D14642">
        <v>294</v>
      </c>
      <c t="s" s="136" r="E14642">
        <v>17588</v>
      </c>
      <c s="150" r="F14642"/>
    </row>
    <row r="14643">
      <c s="113" r="A14643">
        <v>847205000035</v>
      </c>
      <c t="s" s="136" r="B14643">
        <v>17587</v>
      </c>
      <c t="s" s="136" r="C14643">
        <v>294</v>
      </c>
      <c t="s" s="136" r="D14643">
        <v>294</v>
      </c>
      <c t="s" s="136" r="E14643">
        <v>17589</v>
      </c>
      <c s="150" r="F14643"/>
    </row>
    <row r="14644">
      <c s="113" r="A14644">
        <v>247205000189</v>
      </c>
      <c t="s" s="136" r="B14644">
        <v>17587</v>
      </c>
      <c t="s" s="136" r="C14644">
        <v>294</v>
      </c>
      <c t="s" s="136" r="D14644">
        <v>294</v>
      </c>
      <c t="s" s="136" r="E14644">
        <v>17590</v>
      </c>
      <c s="150" r="F14644"/>
    </row>
    <row r="14645">
      <c s="113" r="A14645">
        <v>847205000039</v>
      </c>
      <c t="s" s="136" r="B14645">
        <v>17587</v>
      </c>
      <c t="s" s="136" r="C14645">
        <v>294</v>
      </c>
      <c t="s" s="136" r="D14645">
        <v>294</v>
      </c>
      <c t="s" s="136" r="E14645">
        <v>17591</v>
      </c>
      <c s="150" r="F14645"/>
    </row>
    <row r="14646">
      <c s="113" r="A14646">
        <v>247205000316</v>
      </c>
      <c t="s" s="136" r="B14646">
        <v>17587</v>
      </c>
      <c t="s" s="136" r="C14646">
        <v>294</v>
      </c>
      <c t="s" s="136" r="D14646">
        <v>294</v>
      </c>
      <c t="s" s="136" r="E14646">
        <v>8896</v>
      </c>
      <c s="150" r="F14646"/>
    </row>
    <row r="14647">
      <c s="113" r="A14647">
        <v>247205000033</v>
      </c>
      <c t="s" s="136" r="B14647">
        <v>17587</v>
      </c>
      <c t="s" s="136" r="C14647">
        <v>294</v>
      </c>
      <c t="s" s="136" r="D14647">
        <v>294</v>
      </c>
      <c t="s" s="136" r="E14647">
        <v>17592</v>
      </c>
      <c s="150" r="F14647"/>
    </row>
    <row r="14648">
      <c s="113" r="A14648">
        <v>247205000106</v>
      </c>
      <c t="s" s="136" r="B14648">
        <v>17587</v>
      </c>
      <c t="s" s="136" r="C14648">
        <v>294</v>
      </c>
      <c t="s" s="136" r="D14648">
        <v>294</v>
      </c>
      <c t="s" s="136" r="E14648">
        <v>17593</v>
      </c>
      <c s="150" r="F14648"/>
    </row>
    <row r="14649">
      <c s="113" r="A14649">
        <v>247205000408</v>
      </c>
      <c t="s" s="136" r="B14649">
        <v>17587</v>
      </c>
      <c t="s" s="136" r="C14649">
        <v>294</v>
      </c>
      <c t="s" s="136" r="D14649">
        <v>294</v>
      </c>
      <c t="s" s="136" r="E14649">
        <v>17594</v>
      </c>
      <c s="150" r="F14649"/>
    </row>
    <row r="14650">
      <c s="113" r="A14650">
        <v>247245000176</v>
      </c>
      <c t="s" s="136" r="B14650">
        <v>8777</v>
      </c>
      <c t="s" s="136" r="C14650">
        <v>294</v>
      </c>
      <c t="s" s="136" r="D14650">
        <v>294</v>
      </c>
      <c t="s" s="136" r="E14650">
        <v>17595</v>
      </c>
      <c s="150" r="F14650"/>
    </row>
    <row r="14651">
      <c s="113" r="A14651">
        <v>247245001253</v>
      </c>
      <c t="s" s="136" r="B14651">
        <v>8777</v>
      </c>
      <c t="s" s="136" r="C14651">
        <v>294</v>
      </c>
      <c t="s" s="136" r="D14651">
        <v>294</v>
      </c>
      <c t="s" s="136" r="E14651">
        <v>17596</v>
      </c>
      <c s="150" r="F14651"/>
    </row>
    <row r="14652">
      <c s="113" r="A14652">
        <v>247245001598</v>
      </c>
      <c t="s" s="136" r="B14652">
        <v>8777</v>
      </c>
      <c t="s" s="136" r="C14652">
        <v>294</v>
      </c>
      <c t="s" s="136" r="D14652">
        <v>294</v>
      </c>
      <c t="s" s="136" r="E14652">
        <v>17597</v>
      </c>
      <c s="150" r="F14652"/>
    </row>
    <row r="14653">
      <c s="113" r="A14653">
        <v>847250000041</v>
      </c>
      <c t="s" s="136" r="B14653">
        <v>8777</v>
      </c>
      <c t="s" s="136" r="C14653">
        <v>294</v>
      </c>
      <c t="s" s="136" r="D14653">
        <v>294</v>
      </c>
      <c t="s" s="136" r="E14653">
        <v>17598</v>
      </c>
      <c s="150" r="F14653"/>
    </row>
    <row r="14654">
      <c s="113" r="A14654">
        <v>247245000184</v>
      </c>
      <c t="s" s="136" r="B14654">
        <v>8777</v>
      </c>
      <c t="s" s="136" r="C14654">
        <v>294</v>
      </c>
      <c t="s" s="136" r="D14654">
        <v>294</v>
      </c>
      <c t="s" s="136" r="E14654">
        <v>17599</v>
      </c>
      <c s="150" r="F14654"/>
    </row>
    <row r="14655">
      <c s="113" r="A14655">
        <v>247245001776</v>
      </c>
      <c t="s" s="136" r="B14655">
        <v>8777</v>
      </c>
      <c t="s" s="136" r="C14655">
        <v>294</v>
      </c>
      <c t="s" s="136" r="D14655">
        <v>294</v>
      </c>
      <c t="s" s="136" r="E14655">
        <v>17600</v>
      </c>
      <c s="150" r="F14655"/>
    </row>
    <row r="14656">
      <c s="113" r="A14656">
        <v>247245000249</v>
      </c>
      <c t="s" s="136" r="B14656">
        <v>8777</v>
      </c>
      <c t="s" s="136" r="C14656">
        <v>294</v>
      </c>
      <c t="s" s="136" r="D14656">
        <v>294</v>
      </c>
      <c t="s" s="136" r="E14656">
        <v>17515</v>
      </c>
      <c s="150" r="F14656"/>
    </row>
    <row r="14657">
      <c s="113" r="A14657">
        <v>247245000427</v>
      </c>
      <c t="s" s="136" r="B14657">
        <v>8777</v>
      </c>
      <c t="s" s="136" r="C14657">
        <v>294</v>
      </c>
      <c t="s" s="136" r="D14657">
        <v>294</v>
      </c>
      <c t="s" s="136" r="E14657">
        <v>17601</v>
      </c>
      <c s="150" r="F14657"/>
    </row>
    <row r="14658">
      <c s="113" r="A14658">
        <v>247245000826</v>
      </c>
      <c t="s" s="136" r="B14658">
        <v>8777</v>
      </c>
      <c t="s" s="136" r="C14658">
        <v>294</v>
      </c>
      <c t="s" s="136" r="D14658">
        <v>294</v>
      </c>
      <c t="s" s="136" r="E14658">
        <v>17602</v>
      </c>
      <c s="150" r="F14658"/>
    </row>
    <row r="14659">
      <c s="113" r="A14659">
        <v>247245001130</v>
      </c>
      <c t="s" s="136" r="B14659">
        <v>8777</v>
      </c>
      <c t="s" s="136" r="C14659">
        <v>294</v>
      </c>
      <c t="s" s="136" r="D14659">
        <v>294</v>
      </c>
      <c t="s" s="136" r="E14659">
        <v>17603</v>
      </c>
      <c s="150" r="F14659"/>
    </row>
    <row r="14660">
      <c s="113" r="A14660">
        <v>247245001032</v>
      </c>
      <c t="s" s="136" r="B14660">
        <v>8777</v>
      </c>
      <c t="s" s="136" r="C14660">
        <v>294</v>
      </c>
      <c t="s" s="136" r="D14660">
        <v>294</v>
      </c>
      <c t="s" s="136" r="E14660">
        <v>8896</v>
      </c>
      <c s="150" r="F14660"/>
    </row>
    <row r="14661">
      <c s="113" r="A14661">
        <v>247245001415</v>
      </c>
      <c t="s" s="136" r="B14661">
        <v>8777</v>
      </c>
      <c t="s" s="136" r="C14661">
        <v>294</v>
      </c>
      <c t="s" s="136" r="D14661">
        <v>294</v>
      </c>
      <c t="s" s="136" r="E14661">
        <v>17604</v>
      </c>
      <c s="150" r="F14661"/>
    </row>
    <row r="14662">
      <c s="113" r="A14662">
        <v>847250000040</v>
      </c>
      <c t="s" s="136" r="B14662">
        <v>8777</v>
      </c>
      <c t="s" s="136" r="C14662">
        <v>294</v>
      </c>
      <c t="s" s="136" r="D14662">
        <v>294</v>
      </c>
      <c t="s" s="136" r="E14662">
        <v>17605</v>
      </c>
      <c s="150" r="F14662"/>
    </row>
    <row r="14663">
      <c s="113" r="A14663">
        <v>247245000982</v>
      </c>
      <c t="s" s="136" r="B14663">
        <v>8777</v>
      </c>
      <c t="s" s="136" r="C14663">
        <v>294</v>
      </c>
      <c t="s" s="136" r="D14663">
        <v>294</v>
      </c>
      <c t="s" s="136" r="E14663">
        <v>17606</v>
      </c>
      <c s="150" r="F14663"/>
    </row>
    <row r="14664">
      <c s="113" r="A14664">
        <v>247245001024</v>
      </c>
      <c t="s" s="136" r="B14664">
        <v>8777</v>
      </c>
      <c t="s" s="136" r="C14664">
        <v>294</v>
      </c>
      <c t="s" s="136" r="D14664">
        <v>294</v>
      </c>
      <c t="s" s="136" r="E14664">
        <v>17607</v>
      </c>
      <c s="150" r="F14664"/>
    </row>
    <row r="14665">
      <c s="113" r="A14665">
        <v>447245001627</v>
      </c>
      <c t="s" s="136" r="B14665">
        <v>8777</v>
      </c>
      <c t="s" s="136" r="C14665">
        <v>294</v>
      </c>
      <c t="s" s="136" r="D14665">
        <v>294</v>
      </c>
      <c t="s" s="136" r="E14665">
        <v>17608</v>
      </c>
      <c s="150" r="F14665"/>
    </row>
    <row r="14666">
      <c s="113" r="A14666">
        <v>247245001105</v>
      </c>
      <c t="s" s="136" r="B14666">
        <v>8777</v>
      </c>
      <c t="s" s="136" r="C14666">
        <v>294</v>
      </c>
      <c t="s" s="136" r="D14666">
        <v>294</v>
      </c>
      <c t="s" s="136" r="E14666">
        <v>17515</v>
      </c>
      <c s="150" r="F14666"/>
    </row>
    <row r="14667">
      <c s="113" r="A14667">
        <v>247245001423</v>
      </c>
      <c t="s" s="136" r="B14667">
        <v>8777</v>
      </c>
      <c t="s" s="136" r="C14667">
        <v>294</v>
      </c>
      <c t="s" s="136" r="D14667">
        <v>294</v>
      </c>
      <c t="s" s="136" r="E14667">
        <v>17609</v>
      </c>
      <c s="150" r="F14667"/>
    </row>
    <row r="14668">
      <c s="113" r="A14668">
        <v>247245001555</v>
      </c>
      <c t="s" s="136" r="B14668">
        <v>8777</v>
      </c>
      <c t="s" s="136" r="C14668">
        <v>294</v>
      </c>
      <c t="s" s="136" r="D14668">
        <v>294</v>
      </c>
      <c t="s" s="136" r="E14668">
        <v>17610</v>
      </c>
      <c s="150" r="F14668"/>
    </row>
    <row r="14669">
      <c s="113" r="A14669">
        <v>247245001563</v>
      </c>
      <c t="s" s="136" r="B14669">
        <v>8777</v>
      </c>
      <c t="s" s="136" r="C14669">
        <v>294</v>
      </c>
      <c t="s" s="136" r="D14669">
        <v>294</v>
      </c>
      <c t="s" s="136" r="E14669">
        <v>8901</v>
      </c>
      <c s="150" r="F14669"/>
    </row>
    <row r="14670">
      <c s="113" r="A14670">
        <v>247245001865</v>
      </c>
      <c t="s" s="136" r="B14670">
        <v>8777</v>
      </c>
      <c t="s" s="136" r="C14670">
        <v>294</v>
      </c>
      <c t="s" s="136" r="D14670">
        <v>294</v>
      </c>
      <c t="s" s="136" r="E14670">
        <v>17611</v>
      </c>
      <c s="150" r="F14670"/>
    </row>
    <row r="14671">
      <c s="113" r="A14671">
        <v>247245050254</v>
      </c>
      <c t="s" s="136" r="B14671">
        <v>8777</v>
      </c>
      <c t="s" s="136" r="C14671">
        <v>294</v>
      </c>
      <c t="s" s="136" r="D14671">
        <v>294</v>
      </c>
      <c t="s" s="136" r="E14671">
        <v>8847</v>
      </c>
      <c s="150" r="F14671"/>
    </row>
    <row r="14672">
      <c s="113" r="A14672">
        <v>247245000079</v>
      </c>
      <c t="s" s="136" r="B14672">
        <v>8777</v>
      </c>
      <c t="s" s="136" r="C14672">
        <v>294</v>
      </c>
      <c t="s" s="136" r="D14672">
        <v>294</v>
      </c>
      <c t="s" s="136" r="E14672">
        <v>17612</v>
      </c>
      <c s="150" r="F14672"/>
    </row>
    <row r="14673">
      <c s="113" r="A14673">
        <v>247245000168</v>
      </c>
      <c t="s" s="136" r="B14673">
        <v>8777</v>
      </c>
      <c t="s" s="136" r="C14673">
        <v>294</v>
      </c>
      <c t="s" s="136" r="D14673">
        <v>294</v>
      </c>
      <c t="s" s="136" r="E14673">
        <v>17613</v>
      </c>
      <c s="150" r="F14673"/>
    </row>
    <row r="14674">
      <c s="113" r="A14674">
        <v>247245001687</v>
      </c>
      <c t="s" s="136" r="B14674">
        <v>8777</v>
      </c>
      <c t="s" s="136" r="C14674">
        <v>294</v>
      </c>
      <c t="s" s="136" r="D14674">
        <v>294</v>
      </c>
      <c t="s" s="136" r="E14674">
        <v>17614</v>
      </c>
      <c s="150" r="F14674"/>
    </row>
    <row r="14675">
      <c s="113" r="A14675">
        <v>247245000087</v>
      </c>
      <c t="s" s="136" r="B14675">
        <v>8777</v>
      </c>
      <c t="s" s="136" r="C14675">
        <v>294</v>
      </c>
      <c t="s" s="136" r="D14675">
        <v>294</v>
      </c>
      <c t="s" s="136" r="E14675">
        <v>17615</v>
      </c>
      <c s="150" r="F14675"/>
    </row>
    <row r="14676">
      <c s="113" r="A14676">
        <v>247245000117</v>
      </c>
      <c t="s" s="136" r="B14676">
        <v>8777</v>
      </c>
      <c t="s" s="136" r="C14676">
        <v>294</v>
      </c>
      <c t="s" s="136" r="D14676">
        <v>294</v>
      </c>
      <c t="s" s="136" r="E14676">
        <v>17616</v>
      </c>
      <c s="150" r="F14676"/>
    </row>
    <row r="14677">
      <c s="113" r="A14677">
        <v>247245000206</v>
      </c>
      <c t="s" s="136" r="B14677">
        <v>8777</v>
      </c>
      <c t="s" s="136" r="C14677">
        <v>294</v>
      </c>
      <c t="s" s="136" r="D14677">
        <v>294</v>
      </c>
      <c t="s" s="136" r="E14677">
        <v>17617</v>
      </c>
      <c s="150" r="F14677"/>
    </row>
    <row r="14678">
      <c s="113" r="A14678">
        <v>247245000303</v>
      </c>
      <c t="s" s="136" r="B14678">
        <v>8777</v>
      </c>
      <c t="s" s="136" r="C14678">
        <v>294</v>
      </c>
      <c t="s" s="136" r="D14678">
        <v>294</v>
      </c>
      <c t="s" s="136" r="E14678">
        <v>17618</v>
      </c>
      <c s="150" r="F14678"/>
    </row>
    <row r="14679">
      <c s="113" r="A14679">
        <v>247245000842</v>
      </c>
      <c t="s" s="136" r="B14679">
        <v>8777</v>
      </c>
      <c t="s" s="136" r="C14679">
        <v>294</v>
      </c>
      <c t="s" s="136" r="D14679">
        <v>294</v>
      </c>
      <c t="s" s="136" r="E14679">
        <v>17619</v>
      </c>
      <c s="150" r="F14679"/>
    </row>
    <row r="14680">
      <c s="113" r="A14680">
        <v>247245001717</v>
      </c>
      <c t="s" s="136" r="B14680">
        <v>8777</v>
      </c>
      <c t="s" s="136" r="C14680">
        <v>294</v>
      </c>
      <c t="s" s="136" r="D14680">
        <v>294</v>
      </c>
      <c t="s" s="136" r="E14680">
        <v>17620</v>
      </c>
      <c s="150" r="F14680"/>
    </row>
    <row r="14681">
      <c s="113" r="A14681">
        <v>247245001920</v>
      </c>
      <c t="s" s="136" r="B14681">
        <v>8777</v>
      </c>
      <c t="s" s="136" r="C14681">
        <v>294</v>
      </c>
      <c t="s" s="136" r="D14681">
        <v>294</v>
      </c>
      <c t="s" s="136" r="E14681">
        <v>17621</v>
      </c>
      <c s="150" r="F14681"/>
    </row>
    <row r="14682">
      <c s="113" r="A14682">
        <v>847245000890</v>
      </c>
      <c t="s" s="136" r="B14682">
        <v>8777</v>
      </c>
      <c t="s" s="136" r="C14682">
        <v>294</v>
      </c>
      <c t="s" s="136" r="D14682">
        <v>294</v>
      </c>
      <c t="s" s="136" r="E14682">
        <v>17622</v>
      </c>
      <c s="150" r="F14682"/>
    </row>
    <row r="14683">
      <c s="113" r="A14683">
        <v>247245000397</v>
      </c>
      <c t="s" s="136" r="B14683">
        <v>8777</v>
      </c>
      <c t="s" s="136" r="C14683">
        <v>294</v>
      </c>
      <c t="s" s="136" r="D14683">
        <v>294</v>
      </c>
      <c t="s" s="136" r="E14683">
        <v>17623</v>
      </c>
      <c s="150" r="F14683"/>
    </row>
    <row r="14684">
      <c s="113" r="A14684">
        <v>247245001385</v>
      </c>
      <c t="s" s="136" r="B14684">
        <v>8777</v>
      </c>
      <c t="s" s="136" r="C14684">
        <v>294</v>
      </c>
      <c t="s" s="136" r="D14684">
        <v>294</v>
      </c>
      <c t="s" s="136" r="E14684">
        <v>17624</v>
      </c>
      <c s="150" r="F14684"/>
    </row>
    <row r="14685">
      <c s="113" r="A14685">
        <v>247245001261</v>
      </c>
      <c t="s" s="136" r="B14685">
        <v>8777</v>
      </c>
      <c t="s" s="136" r="C14685">
        <v>294</v>
      </c>
      <c t="s" s="136" r="D14685">
        <v>294</v>
      </c>
      <c t="s" s="136" r="E14685">
        <v>17625</v>
      </c>
      <c s="150" r="F14685"/>
    </row>
    <row r="14686">
      <c s="113" r="A14686">
        <v>847245001997</v>
      </c>
      <c t="s" s="136" r="B14686">
        <v>8777</v>
      </c>
      <c t="s" s="136" r="C14686">
        <v>294</v>
      </c>
      <c t="s" s="136" r="D14686">
        <v>294</v>
      </c>
      <c t="s" s="136" r="E14686">
        <v>8896</v>
      </c>
      <c s="150" r="F14686"/>
    </row>
    <row r="14687">
      <c s="113" r="A14687">
        <v>247245000095</v>
      </c>
      <c t="s" s="136" r="B14687">
        <v>8777</v>
      </c>
      <c t="s" s="136" r="C14687">
        <v>294</v>
      </c>
      <c t="s" s="136" r="D14687">
        <v>294</v>
      </c>
      <c t="s" s="136" r="E14687">
        <v>17626</v>
      </c>
      <c s="150" r="F14687"/>
    </row>
    <row r="14688">
      <c s="113" r="A14688">
        <v>247245000150</v>
      </c>
      <c t="s" s="136" r="B14688">
        <v>8777</v>
      </c>
      <c t="s" s="136" r="C14688">
        <v>294</v>
      </c>
      <c t="s" s="136" r="D14688">
        <v>294</v>
      </c>
      <c t="s" s="136" r="E14688">
        <v>17627</v>
      </c>
      <c s="150" r="F14688"/>
    </row>
    <row r="14689">
      <c s="113" r="A14689">
        <v>247245001326</v>
      </c>
      <c t="s" s="136" r="B14689">
        <v>8777</v>
      </c>
      <c t="s" s="136" r="C14689">
        <v>294</v>
      </c>
      <c t="s" s="136" r="D14689">
        <v>294</v>
      </c>
      <c t="s" s="136" r="E14689">
        <v>17628</v>
      </c>
      <c s="150" r="F14689"/>
    </row>
    <row r="14690">
      <c s="113" r="A14690">
        <v>247245001334</v>
      </c>
      <c t="s" s="136" r="B14690">
        <v>8777</v>
      </c>
      <c t="s" s="136" r="C14690">
        <v>294</v>
      </c>
      <c t="s" s="136" r="D14690">
        <v>294</v>
      </c>
      <c t="s" s="136" r="E14690">
        <v>17629</v>
      </c>
      <c s="150" r="F14690"/>
    </row>
    <row r="14691">
      <c s="113" r="A14691">
        <v>147258000341</v>
      </c>
      <c t="s" s="136" r="B14691">
        <v>8800</v>
      </c>
      <c t="s" s="136" r="C14691">
        <v>294</v>
      </c>
      <c t="s" s="136" r="D14691">
        <v>294</v>
      </c>
      <c t="s" s="136" r="E14691">
        <v>17630</v>
      </c>
      <c s="150" r="F14691"/>
    </row>
    <row r="14692">
      <c s="113" r="A14692">
        <v>247258000116</v>
      </c>
      <c t="s" s="136" r="B14692">
        <v>8800</v>
      </c>
      <c t="s" s="136" r="C14692">
        <v>294</v>
      </c>
      <c t="s" s="136" r="D14692">
        <v>294</v>
      </c>
      <c t="s" s="136" r="E14692">
        <v>17631</v>
      </c>
      <c s="150" r="F14692"/>
    </row>
    <row r="14693">
      <c s="113" r="A14693">
        <v>247258000248</v>
      </c>
      <c t="s" s="136" r="B14693">
        <v>8800</v>
      </c>
      <c t="s" s="136" r="C14693">
        <v>294</v>
      </c>
      <c t="s" s="136" r="D14693">
        <v>294</v>
      </c>
      <c t="s" s="136" r="E14693">
        <v>17632</v>
      </c>
      <c s="150" r="F14693"/>
    </row>
    <row r="14694">
      <c s="113" r="A14694">
        <v>247258000361</v>
      </c>
      <c t="s" s="136" r="B14694">
        <v>8800</v>
      </c>
      <c t="s" s="136" r="C14694">
        <v>294</v>
      </c>
      <c t="s" s="136" r="D14694">
        <v>294</v>
      </c>
      <c t="s" s="136" r="E14694">
        <v>17633</v>
      </c>
      <c s="150" r="F14694"/>
    </row>
    <row r="14695">
      <c s="113" r="A14695">
        <v>247258000400</v>
      </c>
      <c t="s" s="136" r="B14695">
        <v>8800</v>
      </c>
      <c t="s" s="136" r="C14695">
        <v>294</v>
      </c>
      <c t="s" s="136" r="D14695">
        <v>294</v>
      </c>
      <c t="s" s="136" r="E14695">
        <v>17634</v>
      </c>
      <c s="150" r="F14695"/>
    </row>
    <row r="14696">
      <c s="113" r="A14696">
        <v>247258000159</v>
      </c>
      <c t="s" s="136" r="B14696">
        <v>8800</v>
      </c>
      <c t="s" s="136" r="C14696">
        <v>294</v>
      </c>
      <c t="s" s="136" r="D14696">
        <v>294</v>
      </c>
      <c t="s" s="136" r="E14696">
        <v>17635</v>
      </c>
      <c s="150" r="F14696"/>
    </row>
    <row r="14697">
      <c s="113" r="A14697">
        <v>247258000167</v>
      </c>
      <c t="s" s="136" r="B14697">
        <v>8800</v>
      </c>
      <c t="s" s="136" r="C14697">
        <v>294</v>
      </c>
      <c t="s" s="136" r="D14697">
        <v>294</v>
      </c>
      <c t="s" s="136" r="E14697">
        <v>17636</v>
      </c>
      <c s="150" r="F14697"/>
    </row>
    <row r="14698">
      <c s="113" r="A14698">
        <v>247258000388</v>
      </c>
      <c t="s" s="136" r="B14698">
        <v>8800</v>
      </c>
      <c t="s" s="136" r="C14698">
        <v>294</v>
      </c>
      <c t="s" s="136" r="D14698">
        <v>294</v>
      </c>
      <c t="s" s="136" r="E14698">
        <v>17637</v>
      </c>
      <c s="150" r="F14698"/>
    </row>
    <row r="14699">
      <c s="113" r="A14699">
        <v>247258000060</v>
      </c>
      <c t="s" s="136" r="B14699">
        <v>8800</v>
      </c>
      <c t="s" s="136" r="C14699">
        <v>294</v>
      </c>
      <c t="s" s="136" r="D14699">
        <v>294</v>
      </c>
      <c t="s" s="136" r="E14699">
        <v>17638</v>
      </c>
      <c s="150" r="F14699"/>
    </row>
    <row r="14700">
      <c s="113" r="A14700">
        <v>247258000086</v>
      </c>
      <c t="s" s="136" r="B14700">
        <v>8800</v>
      </c>
      <c t="s" s="136" r="C14700">
        <v>294</v>
      </c>
      <c t="s" s="136" r="D14700">
        <v>294</v>
      </c>
      <c t="s" s="136" r="E14700">
        <v>17639</v>
      </c>
      <c s="150" r="F14700"/>
    </row>
    <row r="14701">
      <c s="113" r="A14701">
        <v>247258000175</v>
      </c>
      <c t="s" s="136" r="B14701">
        <v>8800</v>
      </c>
      <c t="s" s="136" r="C14701">
        <v>294</v>
      </c>
      <c t="s" s="136" r="D14701">
        <v>294</v>
      </c>
      <c t="s" s="136" r="E14701">
        <v>17640</v>
      </c>
      <c s="150" r="F14701"/>
    </row>
    <row r="14702">
      <c s="113" r="A14702">
        <v>247258000370</v>
      </c>
      <c t="s" s="136" r="B14702">
        <v>8800</v>
      </c>
      <c t="s" s="136" r="C14702">
        <v>294</v>
      </c>
      <c t="s" s="136" r="D14702">
        <v>294</v>
      </c>
      <c t="s" s="136" r="E14702">
        <v>17641</v>
      </c>
      <c s="150" r="F14702"/>
    </row>
    <row r="14703">
      <c s="113" r="A14703">
        <v>147268002112</v>
      </c>
      <c t="s" s="136" r="B14703">
        <v>8803</v>
      </c>
      <c t="s" s="136" r="C14703">
        <v>294</v>
      </c>
      <c t="s" s="136" r="D14703">
        <v>294</v>
      </c>
      <c t="s" s="136" r="E14703">
        <v>17642</v>
      </c>
      <c s="150" r="F14703"/>
    </row>
    <row r="14704">
      <c s="113" r="A14704">
        <v>247268000025</v>
      </c>
      <c t="s" s="136" r="B14704">
        <v>8803</v>
      </c>
      <c t="s" s="136" r="C14704">
        <v>294</v>
      </c>
      <c t="s" s="136" r="D14704">
        <v>294</v>
      </c>
      <c t="s" s="136" r="E14704">
        <v>17643</v>
      </c>
      <c s="150" r="F14704"/>
    </row>
    <row r="14705">
      <c s="113" r="A14705">
        <v>247268000068</v>
      </c>
      <c t="s" s="136" r="B14705">
        <v>8803</v>
      </c>
      <c t="s" s="136" r="C14705">
        <v>294</v>
      </c>
      <c t="s" s="136" r="D14705">
        <v>294</v>
      </c>
      <c t="s" s="136" r="E14705">
        <v>17644</v>
      </c>
      <c s="150" r="F14705"/>
    </row>
    <row r="14706">
      <c s="113" r="A14706">
        <v>247268000458</v>
      </c>
      <c t="s" s="136" r="B14706">
        <v>8803</v>
      </c>
      <c t="s" s="136" r="C14706">
        <v>294</v>
      </c>
      <c t="s" s="136" r="D14706">
        <v>294</v>
      </c>
      <c t="s" s="136" r="E14706">
        <v>17645</v>
      </c>
      <c s="150" r="F14706"/>
    </row>
    <row r="14707">
      <c s="113" r="A14707">
        <v>247268000474</v>
      </c>
      <c t="s" s="136" r="B14707">
        <v>8803</v>
      </c>
      <c t="s" s="136" r="C14707">
        <v>294</v>
      </c>
      <c t="s" s="136" r="D14707">
        <v>294</v>
      </c>
      <c t="s" s="136" r="E14707">
        <v>17646</v>
      </c>
      <c s="150" r="F14707"/>
    </row>
    <row r="14708">
      <c s="113" r="A14708">
        <v>247268000661</v>
      </c>
      <c t="s" s="136" r="B14708">
        <v>8803</v>
      </c>
      <c t="s" s="136" r="C14708">
        <v>294</v>
      </c>
      <c t="s" s="136" r="D14708">
        <v>294</v>
      </c>
      <c t="s" s="136" r="E14708">
        <v>17647</v>
      </c>
      <c s="150" r="F14708"/>
    </row>
    <row r="14709">
      <c s="113" r="A14709">
        <v>247053001616</v>
      </c>
      <c t="s" s="136" r="B14709">
        <v>8803</v>
      </c>
      <c t="s" s="136" r="C14709">
        <v>294</v>
      </c>
      <c t="s" s="136" r="D14709">
        <v>294</v>
      </c>
      <c t="s" s="136" r="E14709">
        <v>17648</v>
      </c>
      <c s="150" r="F14709"/>
    </row>
    <row r="14710">
      <c s="113" r="A14710">
        <v>247268000008</v>
      </c>
      <c t="s" s="136" r="B14710">
        <v>8803</v>
      </c>
      <c t="s" s="136" r="C14710">
        <v>294</v>
      </c>
      <c t="s" s="136" r="D14710">
        <v>294</v>
      </c>
      <c t="s" s="136" r="E14710">
        <v>17649</v>
      </c>
      <c s="150" r="F14710"/>
    </row>
    <row r="14711">
      <c s="113" r="A14711">
        <v>247268000017</v>
      </c>
      <c t="s" s="136" r="B14711">
        <v>8803</v>
      </c>
      <c t="s" s="136" r="C14711">
        <v>294</v>
      </c>
      <c t="s" s="136" r="D14711">
        <v>294</v>
      </c>
      <c t="s" s="136" r="E14711">
        <v>17650</v>
      </c>
      <c s="150" r="F14711"/>
    </row>
    <row r="14712">
      <c s="113" r="A14712">
        <v>247268000105</v>
      </c>
      <c t="s" s="136" r="B14712">
        <v>8803</v>
      </c>
      <c t="s" s="136" r="C14712">
        <v>294</v>
      </c>
      <c t="s" s="136" r="D14712">
        <v>294</v>
      </c>
      <c t="s" s="136" r="E14712">
        <v>17651</v>
      </c>
      <c s="150" r="F14712"/>
    </row>
    <row r="14713">
      <c s="113" r="A14713">
        <v>247268001624</v>
      </c>
      <c t="s" s="136" r="B14713">
        <v>8803</v>
      </c>
      <c t="s" s="136" r="C14713">
        <v>294</v>
      </c>
      <c t="s" s="136" r="D14713">
        <v>294</v>
      </c>
      <c t="s" s="136" r="E14713">
        <v>17652</v>
      </c>
      <c s="150" r="F14713"/>
    </row>
    <row r="14714">
      <c s="113" r="A14714">
        <v>247268002052</v>
      </c>
      <c t="s" s="136" r="B14714">
        <v>8803</v>
      </c>
      <c t="s" s="136" r="C14714">
        <v>294</v>
      </c>
      <c t="s" s="136" r="D14714">
        <v>294</v>
      </c>
      <c t="s" s="136" r="E14714">
        <v>17653</v>
      </c>
      <c s="150" r="F14714"/>
    </row>
    <row r="14715">
      <c s="113" r="A14715">
        <v>247288000013</v>
      </c>
      <c t="s" s="136" r="B14715">
        <v>8811</v>
      </c>
      <c t="s" s="136" r="C14715">
        <v>294</v>
      </c>
      <c t="s" s="136" r="D14715">
        <v>294</v>
      </c>
      <c t="s" s="136" r="E14715">
        <v>17654</v>
      </c>
      <c s="150" r="F14715"/>
    </row>
    <row r="14716">
      <c s="113" r="A14716">
        <v>247288000609</v>
      </c>
      <c t="s" s="136" r="B14716">
        <v>8811</v>
      </c>
      <c t="s" s="136" r="C14716">
        <v>294</v>
      </c>
      <c t="s" s="136" r="D14716">
        <v>294</v>
      </c>
      <c t="s" s="136" r="E14716">
        <v>17655</v>
      </c>
      <c s="150" r="F14716"/>
    </row>
    <row r="14717">
      <c s="113" r="A14717">
        <v>247288000972</v>
      </c>
      <c t="s" s="136" r="B14717">
        <v>8811</v>
      </c>
      <c t="s" s="136" r="C14717">
        <v>294</v>
      </c>
      <c t="s" s="136" r="D14717">
        <v>294</v>
      </c>
      <c t="s" s="136" r="E14717">
        <v>17609</v>
      </c>
      <c s="150" r="F14717"/>
    </row>
    <row r="14718">
      <c s="113" r="A14718">
        <v>247288001044</v>
      </c>
      <c t="s" s="136" r="B14718">
        <v>8811</v>
      </c>
      <c t="s" s="136" r="C14718">
        <v>294</v>
      </c>
      <c t="s" s="136" r="D14718">
        <v>294</v>
      </c>
      <c t="s" s="136" r="E14718">
        <v>17656</v>
      </c>
      <c s="150" r="F14718"/>
    </row>
    <row r="14719">
      <c s="113" r="A14719">
        <v>247288001079</v>
      </c>
      <c t="s" s="136" r="B14719">
        <v>8811</v>
      </c>
      <c t="s" s="136" r="C14719">
        <v>294</v>
      </c>
      <c t="s" s="136" r="D14719">
        <v>294</v>
      </c>
      <c t="s" s="136" r="E14719">
        <v>17657</v>
      </c>
      <c s="150" r="F14719"/>
    </row>
    <row r="14720">
      <c s="113" r="A14720">
        <v>247288001080</v>
      </c>
      <c t="s" s="136" r="B14720">
        <v>8811</v>
      </c>
      <c t="s" s="136" r="C14720">
        <v>294</v>
      </c>
      <c t="s" s="136" r="D14720">
        <v>294</v>
      </c>
      <c t="s" s="136" r="E14720">
        <v>17658</v>
      </c>
      <c s="150" r="F14720"/>
    </row>
    <row r="14721">
      <c s="113" r="A14721">
        <v>247288001125</v>
      </c>
      <c t="s" s="136" r="B14721">
        <v>8811</v>
      </c>
      <c t="s" s="136" r="C14721">
        <v>294</v>
      </c>
      <c t="s" s="136" r="D14721">
        <v>294</v>
      </c>
      <c t="s" s="136" r="E14721">
        <v>17659</v>
      </c>
      <c s="150" r="F14721"/>
    </row>
    <row r="14722">
      <c s="113" r="A14722">
        <v>247288001141</v>
      </c>
      <c t="s" s="136" r="B14722">
        <v>8811</v>
      </c>
      <c t="s" s="136" r="C14722">
        <v>294</v>
      </c>
      <c t="s" s="136" r="D14722">
        <v>294</v>
      </c>
      <c t="s" s="136" r="E14722">
        <v>17660</v>
      </c>
      <c s="150" r="F14722"/>
    </row>
    <row r="14723">
      <c s="113" r="A14723">
        <v>247288001150</v>
      </c>
      <c t="s" s="136" r="B14723">
        <v>8811</v>
      </c>
      <c t="s" s="136" r="C14723">
        <v>294</v>
      </c>
      <c t="s" s="136" r="D14723">
        <v>294</v>
      </c>
      <c t="s" s="136" r="E14723">
        <v>17661</v>
      </c>
      <c s="150" r="F14723"/>
    </row>
    <row r="14724">
      <c s="113" r="A14724">
        <v>247288001168</v>
      </c>
      <c t="s" s="136" r="B14724">
        <v>8811</v>
      </c>
      <c t="s" s="136" r="C14724">
        <v>294</v>
      </c>
      <c t="s" s="136" r="D14724">
        <v>294</v>
      </c>
      <c t="s" s="136" r="E14724">
        <v>17662</v>
      </c>
      <c s="150" r="F14724"/>
    </row>
    <row r="14725">
      <c s="113" r="A14725">
        <v>247288001176</v>
      </c>
      <c t="s" s="136" r="B14725">
        <v>8811</v>
      </c>
      <c t="s" s="136" r="C14725">
        <v>294</v>
      </c>
      <c t="s" s="136" r="D14725">
        <v>294</v>
      </c>
      <c t="s" s="136" r="E14725">
        <v>17663</v>
      </c>
      <c s="150" r="F14725"/>
    </row>
    <row r="14726">
      <c s="113" r="A14726">
        <v>247288001184</v>
      </c>
      <c t="s" s="136" r="B14726">
        <v>8811</v>
      </c>
      <c t="s" s="136" r="C14726">
        <v>294</v>
      </c>
      <c t="s" s="136" r="D14726">
        <v>294</v>
      </c>
      <c t="s" s="136" r="E14726">
        <v>17664</v>
      </c>
      <c s="150" r="F14726"/>
    </row>
    <row r="14727">
      <c s="113" r="A14727">
        <v>247288001214</v>
      </c>
      <c t="s" s="136" r="B14727">
        <v>8811</v>
      </c>
      <c t="s" s="136" r="C14727">
        <v>294</v>
      </c>
      <c t="s" s="136" r="D14727">
        <v>294</v>
      </c>
      <c t="s" s="136" r="E14727">
        <v>17665</v>
      </c>
      <c s="150" r="F14727"/>
    </row>
    <row r="14728">
      <c s="113" r="A14728">
        <v>247288001494</v>
      </c>
      <c t="s" s="136" r="B14728">
        <v>8811</v>
      </c>
      <c t="s" s="136" r="C14728">
        <v>294</v>
      </c>
      <c t="s" s="136" r="D14728">
        <v>294</v>
      </c>
      <c t="s" s="136" r="E14728">
        <v>17666</v>
      </c>
      <c s="150" r="F14728"/>
    </row>
    <row r="14729">
      <c s="113" r="A14729">
        <v>247288001507</v>
      </c>
      <c t="s" s="136" r="B14729">
        <v>8811</v>
      </c>
      <c t="s" s="136" r="C14729">
        <v>294</v>
      </c>
      <c t="s" s="136" r="D14729">
        <v>294</v>
      </c>
      <c t="s" s="136" r="E14729">
        <v>17667</v>
      </c>
      <c s="150" r="F14729"/>
    </row>
    <row r="14730">
      <c s="113" r="A14730">
        <v>247288001508</v>
      </c>
      <c t="s" s="136" r="B14730">
        <v>8811</v>
      </c>
      <c t="s" s="136" r="C14730">
        <v>294</v>
      </c>
      <c t="s" s="136" r="D14730">
        <v>294</v>
      </c>
      <c t="s" s="136" r="E14730">
        <v>17668</v>
      </c>
      <c s="150" r="F14730"/>
    </row>
    <row r="14731">
      <c s="113" r="A14731">
        <v>247288010426</v>
      </c>
      <c t="s" s="136" r="B14731">
        <v>8811</v>
      </c>
      <c t="s" s="136" r="C14731">
        <v>294</v>
      </c>
      <c t="s" s="136" r="D14731">
        <v>294</v>
      </c>
      <c t="s" s="136" r="E14731">
        <v>17669</v>
      </c>
      <c s="150" r="F14731"/>
    </row>
    <row r="14732">
      <c s="113" r="A14732">
        <v>247288010728</v>
      </c>
      <c t="s" s="136" r="B14732">
        <v>8811</v>
      </c>
      <c t="s" s="136" r="C14732">
        <v>294</v>
      </c>
      <c t="s" s="136" r="D14732">
        <v>294</v>
      </c>
      <c t="s" s="136" r="E14732">
        <v>17670</v>
      </c>
      <c s="150" r="F14732"/>
    </row>
    <row r="14733">
      <c s="113" r="A14733">
        <v>247288010736</v>
      </c>
      <c t="s" s="136" r="B14733">
        <v>8811</v>
      </c>
      <c t="s" s="136" r="C14733">
        <v>294</v>
      </c>
      <c t="s" s="136" r="D14733">
        <v>294</v>
      </c>
      <c t="s" s="136" r="E14733">
        <v>8695</v>
      </c>
      <c s="150" r="F14733"/>
    </row>
    <row r="14734">
      <c s="113" r="A14734">
        <v>447288010441</v>
      </c>
      <c t="s" s="136" r="B14734">
        <v>8811</v>
      </c>
      <c t="s" s="136" r="C14734">
        <v>294</v>
      </c>
      <c t="s" s="136" r="D14734">
        <v>294</v>
      </c>
      <c t="s" s="136" r="E14734">
        <v>17671</v>
      </c>
      <c s="150" r="F14734"/>
    </row>
    <row r="14735">
      <c s="113" r="A14735">
        <v>847288000065</v>
      </c>
      <c t="s" s="136" r="B14735">
        <v>8811</v>
      </c>
      <c t="s" s="136" r="C14735">
        <v>294</v>
      </c>
      <c t="s" s="136" r="D14735">
        <v>294</v>
      </c>
      <c t="s" s="136" r="E14735">
        <v>17672</v>
      </c>
      <c s="150" r="F14735"/>
    </row>
    <row r="14736">
      <c s="113" r="A14736">
        <v>847288000068</v>
      </c>
      <c t="s" s="136" r="B14736">
        <v>8811</v>
      </c>
      <c t="s" s="136" r="C14736">
        <v>294</v>
      </c>
      <c t="s" s="136" r="D14736">
        <v>294</v>
      </c>
      <c t="s" s="136" r="E14736">
        <v>17509</v>
      </c>
      <c s="150" r="F14736"/>
    </row>
    <row r="14737">
      <c s="113" r="A14737">
        <v>847288000069</v>
      </c>
      <c t="s" s="136" r="B14737">
        <v>8811</v>
      </c>
      <c t="s" s="136" r="C14737">
        <v>294</v>
      </c>
      <c t="s" s="136" r="D14737">
        <v>294</v>
      </c>
      <c t="s" s="136" r="E14737">
        <v>17673</v>
      </c>
      <c s="150" r="F14737"/>
    </row>
    <row r="14738">
      <c s="113" r="A14738">
        <v>847288000070</v>
      </c>
      <c t="s" s="136" r="B14738">
        <v>8811</v>
      </c>
      <c t="s" s="136" r="C14738">
        <v>294</v>
      </c>
      <c t="s" s="136" r="D14738">
        <v>294</v>
      </c>
      <c t="s" s="136" r="E14738">
        <v>17674</v>
      </c>
      <c s="150" r="F14738"/>
    </row>
    <row r="14739">
      <c s="113" r="A14739">
        <v>847288000071</v>
      </c>
      <c t="s" s="136" r="B14739">
        <v>8811</v>
      </c>
      <c t="s" s="136" r="C14739">
        <v>294</v>
      </c>
      <c t="s" s="136" r="D14739">
        <v>294</v>
      </c>
      <c t="s" s="136" r="E14739">
        <v>17675</v>
      </c>
      <c s="150" r="F14739"/>
    </row>
    <row r="14740">
      <c s="113" r="A14740">
        <v>847288000072</v>
      </c>
      <c t="s" s="136" r="B14740">
        <v>8811</v>
      </c>
      <c t="s" s="136" r="C14740">
        <v>294</v>
      </c>
      <c t="s" s="136" r="D14740">
        <v>294</v>
      </c>
      <c t="s" s="136" r="E14740">
        <v>17676</v>
      </c>
      <c s="150" r="F14740"/>
    </row>
    <row r="14741">
      <c s="113" r="A14741">
        <v>247318000111</v>
      </c>
      <c t="s" s="136" r="B14741">
        <v>8834</v>
      </c>
      <c t="s" s="136" r="C14741">
        <v>294</v>
      </c>
      <c t="s" s="136" r="D14741">
        <v>294</v>
      </c>
      <c t="s" s="136" r="E14741">
        <v>17677</v>
      </c>
      <c s="150" r="F14741"/>
    </row>
    <row r="14742">
      <c s="113" r="A14742">
        <v>247318000021</v>
      </c>
      <c t="s" s="136" r="B14742">
        <v>8834</v>
      </c>
      <c t="s" s="136" r="C14742">
        <v>294</v>
      </c>
      <c t="s" s="136" r="D14742">
        <v>294</v>
      </c>
      <c t="s" s="136" r="E14742">
        <v>17678</v>
      </c>
      <c s="150" r="F14742"/>
    </row>
    <row r="14743">
      <c s="113" r="A14743">
        <v>247318000137</v>
      </c>
      <c t="s" s="136" r="B14743">
        <v>8834</v>
      </c>
      <c t="s" s="136" r="C14743">
        <v>294</v>
      </c>
      <c t="s" s="136" r="D14743">
        <v>294</v>
      </c>
      <c t="s" s="136" r="E14743">
        <v>8778</v>
      </c>
      <c s="150" r="F14743"/>
    </row>
    <row r="14744">
      <c s="113" r="A14744">
        <v>247318000269</v>
      </c>
      <c t="s" s="136" r="B14744">
        <v>8834</v>
      </c>
      <c t="s" s="136" r="C14744">
        <v>294</v>
      </c>
      <c t="s" s="136" r="D14744">
        <v>294</v>
      </c>
      <c t="s" s="136" r="E14744">
        <v>17679</v>
      </c>
      <c s="150" r="F14744"/>
    </row>
    <row r="14745">
      <c s="113" r="A14745">
        <v>847318000077</v>
      </c>
      <c t="s" s="136" r="B14745">
        <v>8834</v>
      </c>
      <c t="s" s="136" r="C14745">
        <v>294</v>
      </c>
      <c t="s" s="136" r="D14745">
        <v>294</v>
      </c>
      <c t="s" s="136" r="E14745">
        <v>17680</v>
      </c>
      <c s="150" r="F14745"/>
    </row>
    <row r="14746">
      <c s="113" r="A14746">
        <v>247318000234</v>
      </c>
      <c t="s" s="136" r="B14746">
        <v>8834</v>
      </c>
      <c t="s" s="136" r="C14746">
        <v>294</v>
      </c>
      <c t="s" s="136" r="D14746">
        <v>294</v>
      </c>
      <c t="s" s="136" r="E14746">
        <v>17681</v>
      </c>
      <c s="150" r="F14746"/>
    </row>
    <row r="14747">
      <c s="113" r="A14747">
        <v>247318000498</v>
      </c>
      <c t="s" s="136" r="B14747">
        <v>8834</v>
      </c>
      <c t="s" s="136" r="C14747">
        <v>294</v>
      </c>
      <c t="s" s="136" r="D14747">
        <v>294</v>
      </c>
      <c t="s" s="136" r="E14747">
        <v>17528</v>
      </c>
      <c s="150" r="F14747"/>
    </row>
    <row r="14748">
      <c s="113" r="A14748">
        <v>247318000501</v>
      </c>
      <c t="s" s="136" r="B14748">
        <v>8834</v>
      </c>
      <c t="s" s="136" r="C14748">
        <v>294</v>
      </c>
      <c t="s" s="136" r="D14748">
        <v>294</v>
      </c>
      <c t="s" s="136" r="E14748">
        <v>17682</v>
      </c>
      <c s="150" r="F14748"/>
    </row>
    <row r="14749">
      <c s="113" r="A14749">
        <v>247318000536</v>
      </c>
      <c t="s" s="136" r="B14749">
        <v>8834</v>
      </c>
      <c t="s" s="136" r="C14749">
        <v>294</v>
      </c>
      <c t="s" s="136" r="D14749">
        <v>294</v>
      </c>
      <c t="s" s="136" r="E14749">
        <v>17683</v>
      </c>
      <c s="150" r="F14749"/>
    </row>
    <row r="14750">
      <c s="113" r="A14750">
        <v>247318000552</v>
      </c>
      <c t="s" s="136" r="B14750">
        <v>8834</v>
      </c>
      <c t="s" s="136" r="C14750">
        <v>294</v>
      </c>
      <c t="s" s="136" r="D14750">
        <v>294</v>
      </c>
      <c t="s" s="136" r="E14750">
        <v>17684</v>
      </c>
      <c s="150" r="F14750"/>
    </row>
    <row r="14751">
      <c s="113" r="A14751">
        <v>247318000757</v>
      </c>
      <c t="s" s="136" r="B14751">
        <v>8834</v>
      </c>
      <c t="s" s="136" r="C14751">
        <v>294</v>
      </c>
      <c t="s" s="136" r="D14751">
        <v>294</v>
      </c>
      <c t="s" s="136" r="E14751">
        <v>17515</v>
      </c>
      <c s="150" r="F14751"/>
    </row>
    <row r="14752">
      <c s="113" r="A14752">
        <v>247318000897</v>
      </c>
      <c t="s" s="136" r="B14752">
        <v>8834</v>
      </c>
      <c t="s" s="136" r="C14752">
        <v>294</v>
      </c>
      <c t="s" s="136" r="D14752">
        <v>294</v>
      </c>
      <c t="s" s="136" r="E14752">
        <v>17685</v>
      </c>
      <c s="150" r="F14752"/>
    </row>
    <row r="14753">
      <c s="113" r="A14753">
        <v>247318000919</v>
      </c>
      <c t="s" s="136" r="B14753">
        <v>8834</v>
      </c>
      <c t="s" s="136" r="C14753">
        <v>294</v>
      </c>
      <c t="s" s="136" r="D14753">
        <v>294</v>
      </c>
      <c t="s" s="136" r="E14753">
        <v>17638</v>
      </c>
      <c s="150" r="F14753"/>
    </row>
    <row r="14754">
      <c s="113" r="A14754">
        <v>847318000078</v>
      </c>
      <c t="s" s="136" r="B14754">
        <v>8834</v>
      </c>
      <c t="s" s="136" r="C14754">
        <v>294</v>
      </c>
      <c t="s" s="136" r="D14754">
        <v>294</v>
      </c>
      <c t="s" s="136" r="E14754">
        <v>17686</v>
      </c>
      <c s="150" r="F14754"/>
    </row>
    <row r="14755">
      <c s="113" r="A14755">
        <v>247318000013</v>
      </c>
      <c t="s" s="136" r="B14755">
        <v>8834</v>
      </c>
      <c t="s" s="136" r="C14755">
        <v>294</v>
      </c>
      <c t="s" s="136" r="D14755">
        <v>294</v>
      </c>
      <c t="s" s="136" r="E14755">
        <v>17687</v>
      </c>
      <c s="150" r="F14755"/>
    </row>
    <row r="14756">
      <c s="113" r="A14756">
        <v>247318000528</v>
      </c>
      <c t="s" s="136" r="B14756">
        <v>8834</v>
      </c>
      <c t="s" s="136" r="C14756">
        <v>294</v>
      </c>
      <c t="s" s="136" r="D14756">
        <v>294</v>
      </c>
      <c t="s" s="136" r="E14756">
        <v>17688</v>
      </c>
      <c s="150" r="F14756"/>
    </row>
    <row r="14757">
      <c s="113" r="A14757">
        <v>247318000625</v>
      </c>
      <c t="s" s="136" r="B14757">
        <v>8834</v>
      </c>
      <c t="s" s="136" r="C14757">
        <v>294</v>
      </c>
      <c t="s" s="136" r="D14757">
        <v>294</v>
      </c>
      <c t="s" s="136" r="E14757">
        <v>17689</v>
      </c>
      <c s="150" r="F14757"/>
    </row>
    <row r="14758">
      <c s="113" r="A14758">
        <v>247318000862</v>
      </c>
      <c t="s" s="136" r="B14758">
        <v>8834</v>
      </c>
      <c t="s" s="136" r="C14758">
        <v>294</v>
      </c>
      <c t="s" s="136" r="D14758">
        <v>294</v>
      </c>
      <c t="s" s="136" r="E14758">
        <v>8847</v>
      </c>
      <c s="150" r="F14758"/>
    </row>
    <row r="14759">
      <c s="113" r="A14759">
        <v>247318000927</v>
      </c>
      <c t="s" s="136" r="B14759">
        <v>8834</v>
      </c>
      <c t="s" s="136" r="C14759">
        <v>294</v>
      </c>
      <c t="s" s="136" r="D14759">
        <v>294</v>
      </c>
      <c t="s" s="136" r="E14759">
        <v>17690</v>
      </c>
      <c s="150" r="F14759"/>
    </row>
    <row r="14760">
      <c s="113" r="A14760">
        <v>247318000935</v>
      </c>
      <c t="s" s="136" r="B14760">
        <v>8834</v>
      </c>
      <c t="s" s="136" r="C14760">
        <v>294</v>
      </c>
      <c t="s" s="136" r="D14760">
        <v>294</v>
      </c>
      <c t="s" s="136" r="E14760">
        <v>17691</v>
      </c>
      <c s="150" r="F14760"/>
    </row>
    <row r="14761">
      <c s="113" r="A14761">
        <v>247318001117</v>
      </c>
      <c t="s" s="136" r="B14761">
        <v>8834</v>
      </c>
      <c t="s" s="136" r="C14761">
        <v>294</v>
      </c>
      <c t="s" s="136" r="D14761">
        <v>294</v>
      </c>
      <c t="s" s="136" r="E14761">
        <v>17692</v>
      </c>
      <c s="150" r="F14761"/>
    </row>
    <row r="14762">
      <c s="113" r="A14762">
        <v>447318001060</v>
      </c>
      <c t="s" s="136" r="B14762">
        <v>8834</v>
      </c>
      <c t="s" s="136" r="C14762">
        <v>294</v>
      </c>
      <c t="s" s="136" r="D14762">
        <v>294</v>
      </c>
      <c t="s" s="136" r="E14762">
        <v>8707</v>
      </c>
      <c s="150" r="F14762"/>
    </row>
    <row r="14763">
      <c s="113" r="A14763">
        <v>247318000561</v>
      </c>
      <c t="s" s="136" r="B14763">
        <v>8834</v>
      </c>
      <c t="s" s="136" r="C14763">
        <v>294</v>
      </c>
      <c t="s" s="136" r="D14763">
        <v>294</v>
      </c>
      <c t="s" s="136" r="E14763">
        <v>17693</v>
      </c>
      <c s="150" r="F14763"/>
    </row>
    <row r="14764">
      <c s="113" r="A14764">
        <v>847318000036</v>
      </c>
      <c t="s" s="136" r="B14764">
        <v>8834</v>
      </c>
      <c t="s" s="136" r="C14764">
        <v>294</v>
      </c>
      <c t="s" s="136" r="D14764">
        <v>294</v>
      </c>
      <c t="s" s="136" r="E14764">
        <v>17694</v>
      </c>
      <c s="150" r="F14764"/>
    </row>
    <row r="14765">
      <c s="113" r="A14765">
        <v>247318000510</v>
      </c>
      <c t="s" s="136" r="B14765">
        <v>8834</v>
      </c>
      <c t="s" s="136" r="C14765">
        <v>294</v>
      </c>
      <c t="s" s="136" r="D14765">
        <v>294</v>
      </c>
      <c t="s" s="136" r="E14765">
        <v>17607</v>
      </c>
      <c s="150" r="F14765"/>
    </row>
    <row r="14766">
      <c s="113" r="A14766">
        <v>247318000676</v>
      </c>
      <c t="s" s="136" r="B14766">
        <v>8834</v>
      </c>
      <c t="s" s="136" r="C14766">
        <v>294</v>
      </c>
      <c t="s" s="136" r="D14766">
        <v>294</v>
      </c>
      <c t="s" s="136" r="E14766">
        <v>17695</v>
      </c>
      <c s="150" r="F14766"/>
    </row>
    <row r="14767">
      <c s="113" r="A14767">
        <v>247318000790</v>
      </c>
      <c t="s" s="136" r="B14767">
        <v>8834</v>
      </c>
      <c t="s" s="136" r="C14767">
        <v>294</v>
      </c>
      <c t="s" s="136" r="D14767">
        <v>294</v>
      </c>
      <c t="s" s="136" r="E14767">
        <v>17696</v>
      </c>
      <c s="150" r="F14767"/>
    </row>
    <row r="14768">
      <c s="113" r="A14768">
        <v>247318000994</v>
      </c>
      <c t="s" s="136" r="B14768">
        <v>8834</v>
      </c>
      <c t="s" s="136" r="C14768">
        <v>294</v>
      </c>
      <c t="s" s="136" r="D14768">
        <v>294</v>
      </c>
      <c t="s" s="136" r="E14768">
        <v>17697</v>
      </c>
      <c s="150" r="F14768"/>
    </row>
    <row r="14769">
      <c s="113" r="A14769">
        <v>247318001001</v>
      </c>
      <c t="s" s="136" r="B14769">
        <v>8834</v>
      </c>
      <c t="s" s="136" r="C14769">
        <v>294</v>
      </c>
      <c t="s" s="136" r="D14769">
        <v>294</v>
      </c>
      <c t="s" s="136" r="E14769">
        <v>17698</v>
      </c>
      <c s="150" r="F14769"/>
    </row>
    <row r="14770">
      <c s="113" r="A14770">
        <v>247318001133</v>
      </c>
      <c t="s" s="136" r="B14770">
        <v>8834</v>
      </c>
      <c t="s" s="136" r="C14770">
        <v>294</v>
      </c>
      <c t="s" s="136" r="D14770">
        <v>294</v>
      </c>
      <c t="s" s="136" r="E14770">
        <v>17699</v>
      </c>
      <c s="150" r="F14770"/>
    </row>
    <row r="14771">
      <c s="113" r="A14771">
        <v>847318000065</v>
      </c>
      <c t="s" s="136" r="B14771">
        <v>8834</v>
      </c>
      <c t="s" s="136" r="C14771">
        <v>294</v>
      </c>
      <c t="s" s="136" r="D14771">
        <v>294</v>
      </c>
      <c t="s" s="136" r="E14771">
        <v>17606</v>
      </c>
      <c s="150" r="F14771"/>
    </row>
    <row r="14772">
      <c s="50" r="A14772">
        <v>247460000249</v>
      </c>
      <c t="s" s="103" r="B14772">
        <v>17700</v>
      </c>
      <c t="s" s="103" r="C14772">
        <v>4906</v>
      </c>
      <c t="s" s="103" r="D14772">
        <v>294</v>
      </c>
      <c t="s" s="103" r="E14772">
        <v>17701</v>
      </c>
      <c s="150" r="F14772"/>
    </row>
    <row r="14773">
      <c s="113" r="A14773">
        <v>147460001291</v>
      </c>
      <c t="s" s="136" r="B14773">
        <v>4235</v>
      </c>
      <c t="s" s="136" r="C14773">
        <v>294</v>
      </c>
      <c t="s" s="136" r="D14773">
        <v>294</v>
      </c>
      <c t="s" s="136" r="E14773">
        <v>17702</v>
      </c>
      <c s="150" r="F14773"/>
    </row>
    <row r="14774">
      <c s="113" r="A14774">
        <v>247460000028</v>
      </c>
      <c t="s" s="136" r="B14774">
        <v>4235</v>
      </c>
      <c t="s" s="136" r="C14774">
        <v>294</v>
      </c>
      <c t="s" s="136" r="D14774">
        <v>294</v>
      </c>
      <c t="s" s="136" r="E14774">
        <v>17703</v>
      </c>
      <c s="150" r="F14774"/>
    </row>
    <row r="14775">
      <c s="113" r="A14775">
        <v>247460000063</v>
      </c>
      <c t="s" s="136" r="B14775">
        <v>4235</v>
      </c>
      <c t="s" s="136" r="C14775">
        <v>294</v>
      </c>
      <c t="s" s="136" r="D14775">
        <v>294</v>
      </c>
      <c t="s" s="136" r="E14775">
        <v>17704</v>
      </c>
      <c s="150" r="F14775"/>
    </row>
    <row r="14776">
      <c s="113" r="A14776">
        <v>247460000098</v>
      </c>
      <c t="s" s="136" r="B14776">
        <v>4235</v>
      </c>
      <c t="s" s="136" r="C14776">
        <v>294</v>
      </c>
      <c t="s" s="136" r="D14776">
        <v>294</v>
      </c>
      <c t="s" s="136" r="E14776">
        <v>17705</v>
      </c>
      <c s="150" r="F14776"/>
    </row>
    <row r="14777">
      <c s="113" r="A14777">
        <v>247460000101</v>
      </c>
      <c t="s" s="136" r="B14777">
        <v>4235</v>
      </c>
      <c t="s" s="136" r="C14777">
        <v>294</v>
      </c>
      <c t="s" s="136" r="D14777">
        <v>294</v>
      </c>
      <c t="s" s="136" r="E14777">
        <v>17706</v>
      </c>
      <c s="150" r="F14777"/>
    </row>
    <row r="14778">
      <c s="113" r="A14778">
        <v>247460000110</v>
      </c>
      <c t="s" s="136" r="B14778">
        <v>4235</v>
      </c>
      <c t="s" s="136" r="C14778">
        <v>294</v>
      </c>
      <c t="s" s="136" r="D14778">
        <v>294</v>
      </c>
      <c t="s" s="136" r="E14778">
        <v>17707</v>
      </c>
      <c s="150" r="F14778"/>
    </row>
    <row r="14779">
      <c s="113" r="A14779">
        <v>247460000179</v>
      </c>
      <c t="s" s="136" r="B14779">
        <v>4235</v>
      </c>
      <c t="s" s="136" r="C14779">
        <v>294</v>
      </c>
      <c t="s" s="136" r="D14779">
        <v>294</v>
      </c>
      <c t="s" s="136" r="E14779">
        <v>17708</v>
      </c>
      <c s="150" r="F14779"/>
    </row>
    <row r="14780">
      <c s="113" r="A14780">
        <v>247460000187</v>
      </c>
      <c t="s" s="136" r="B14780">
        <v>4235</v>
      </c>
      <c t="s" s="136" r="C14780">
        <v>294</v>
      </c>
      <c t="s" s="136" r="D14780">
        <v>294</v>
      </c>
      <c t="s" s="136" r="E14780">
        <v>17709</v>
      </c>
      <c s="150" r="F14780"/>
    </row>
    <row r="14781">
      <c s="113" r="A14781">
        <v>247460001326</v>
      </c>
      <c t="s" s="136" r="B14781">
        <v>4235</v>
      </c>
      <c t="s" s="136" r="C14781">
        <v>294</v>
      </c>
      <c t="s" s="136" r="D14781">
        <v>294</v>
      </c>
      <c t="s" s="136" r="E14781">
        <v>17710</v>
      </c>
      <c s="150" r="F14781"/>
    </row>
    <row r="14782">
      <c s="113" r="A14782">
        <v>247460001369</v>
      </c>
      <c t="s" s="136" r="B14782">
        <v>4235</v>
      </c>
      <c t="s" s="136" r="C14782">
        <v>294</v>
      </c>
      <c t="s" s="136" r="D14782">
        <v>294</v>
      </c>
      <c t="s" s="136" r="E14782">
        <v>17711</v>
      </c>
      <c s="150" r="F14782"/>
    </row>
    <row r="14783">
      <c s="113" r="A14783">
        <v>247460001377</v>
      </c>
      <c t="s" s="136" r="B14783">
        <v>4235</v>
      </c>
      <c t="s" s="136" r="C14783">
        <v>294</v>
      </c>
      <c t="s" s="136" r="D14783">
        <v>294</v>
      </c>
      <c t="s" s="136" r="E14783">
        <v>17712</v>
      </c>
      <c s="150" r="F14783"/>
    </row>
    <row r="14784">
      <c s="113" r="A14784">
        <v>247460001385</v>
      </c>
      <c t="s" s="136" r="B14784">
        <v>4235</v>
      </c>
      <c t="s" s="136" r="C14784">
        <v>294</v>
      </c>
      <c t="s" s="136" r="D14784">
        <v>294</v>
      </c>
      <c t="s" s="136" r="E14784">
        <v>17713</v>
      </c>
      <c s="150" r="F14784"/>
    </row>
    <row r="14785">
      <c s="113" r="A14785">
        <v>247460001865</v>
      </c>
      <c t="s" s="136" r="B14785">
        <v>4235</v>
      </c>
      <c t="s" s="136" r="C14785">
        <v>294</v>
      </c>
      <c t="s" s="136" r="D14785">
        <v>294</v>
      </c>
      <c t="s" s="136" r="E14785">
        <v>17714</v>
      </c>
      <c s="150" r="F14785"/>
    </row>
    <row r="14786">
      <c s="113" r="A14786">
        <v>247460001873</v>
      </c>
      <c t="s" s="136" r="B14786">
        <v>4235</v>
      </c>
      <c t="s" s="136" r="C14786">
        <v>294</v>
      </c>
      <c t="s" s="136" r="D14786">
        <v>294</v>
      </c>
      <c t="s" s="136" r="E14786">
        <v>17715</v>
      </c>
      <c s="150" r="F14786"/>
    </row>
    <row r="14787">
      <c s="113" r="A14787">
        <v>247460002080</v>
      </c>
      <c t="s" s="136" r="B14787">
        <v>4235</v>
      </c>
      <c t="s" s="136" r="C14787">
        <v>294</v>
      </c>
      <c t="s" s="136" r="D14787">
        <v>294</v>
      </c>
      <c t="s" s="136" r="E14787">
        <v>17716</v>
      </c>
      <c s="150" r="F14787"/>
    </row>
    <row r="14788">
      <c s="113" r="A14788">
        <v>247460002331</v>
      </c>
      <c t="s" s="136" r="B14788">
        <v>4235</v>
      </c>
      <c t="s" s="136" r="C14788">
        <v>294</v>
      </c>
      <c t="s" s="136" r="D14788">
        <v>294</v>
      </c>
      <c t="s" s="136" r="E14788">
        <v>17717</v>
      </c>
      <c s="150" r="F14788"/>
    </row>
    <row r="14789">
      <c s="113" r="A14789">
        <v>247460002357</v>
      </c>
      <c t="s" s="136" r="B14789">
        <v>4235</v>
      </c>
      <c t="s" s="136" r="C14789">
        <v>294</v>
      </c>
      <c t="s" s="136" r="D14789">
        <v>294</v>
      </c>
      <c t="s" s="136" r="E14789">
        <v>17718</v>
      </c>
      <c s="150" r="F14789"/>
    </row>
    <row r="14790">
      <c s="113" r="A14790">
        <v>247460002671</v>
      </c>
      <c t="s" s="136" r="B14790">
        <v>4235</v>
      </c>
      <c t="s" s="136" r="C14790">
        <v>294</v>
      </c>
      <c t="s" s="136" r="D14790">
        <v>294</v>
      </c>
      <c t="s" s="136" r="E14790">
        <v>17719</v>
      </c>
      <c s="150" r="F14790"/>
    </row>
    <row r="14791">
      <c s="113" r="A14791">
        <v>347460002076</v>
      </c>
      <c t="s" s="136" r="B14791">
        <v>4235</v>
      </c>
      <c t="s" s="136" r="C14791">
        <v>294</v>
      </c>
      <c t="s" s="136" r="D14791">
        <v>294</v>
      </c>
      <c t="s" s="136" r="E14791">
        <v>17720</v>
      </c>
      <c s="150" r="F14791"/>
    </row>
    <row r="14792">
      <c s="113" r="A14792">
        <v>347460002297</v>
      </c>
      <c t="s" s="136" r="B14792">
        <v>4235</v>
      </c>
      <c t="s" s="136" r="C14792">
        <v>294</v>
      </c>
      <c t="s" s="136" r="D14792">
        <v>294</v>
      </c>
      <c t="s" s="136" r="E14792">
        <v>17721</v>
      </c>
      <c s="150" r="F14792"/>
    </row>
    <row r="14793">
      <c s="113" r="A14793">
        <v>447460001775</v>
      </c>
      <c t="s" s="136" r="B14793">
        <v>4235</v>
      </c>
      <c t="s" s="136" r="C14793">
        <v>294</v>
      </c>
      <c t="s" s="136" r="D14793">
        <v>294</v>
      </c>
      <c t="s" s="136" r="E14793">
        <v>17722</v>
      </c>
      <c s="150" r="F14793"/>
    </row>
    <row r="14794">
      <c s="113" r="A14794">
        <v>447460001821</v>
      </c>
      <c t="s" s="136" r="B14794">
        <v>4235</v>
      </c>
      <c t="s" s="136" r="C14794">
        <v>294</v>
      </c>
      <c t="s" s="136" r="D14794">
        <v>294</v>
      </c>
      <c t="s" s="136" r="E14794">
        <v>17723</v>
      </c>
      <c s="150" r="F14794"/>
    </row>
    <row r="14795">
      <c s="113" r="A14795">
        <v>447460002372</v>
      </c>
      <c t="s" s="136" r="B14795">
        <v>4235</v>
      </c>
      <c t="s" s="136" r="C14795">
        <v>294</v>
      </c>
      <c t="s" s="136" r="D14795">
        <v>294</v>
      </c>
      <c t="s" s="136" r="E14795">
        <v>17724</v>
      </c>
      <c s="150" r="F14795"/>
    </row>
    <row r="14796">
      <c s="113" r="A14796">
        <v>447460002721</v>
      </c>
      <c t="s" s="136" r="B14796">
        <v>4235</v>
      </c>
      <c t="s" s="136" r="C14796">
        <v>294</v>
      </c>
      <c t="s" s="136" r="D14796">
        <v>294</v>
      </c>
      <c t="s" s="136" r="E14796">
        <v>8847</v>
      </c>
      <c s="150" r="F14796"/>
    </row>
    <row r="14797">
      <c s="50" r="A14797">
        <v>247460002471</v>
      </c>
      <c t="s" s="103" r="B14797">
        <v>17700</v>
      </c>
      <c t="s" s="103" r="C14797">
        <v>4906</v>
      </c>
      <c t="s" s="103" r="D14797">
        <v>294</v>
      </c>
      <c t="s" s="103" r="E14797">
        <v>17725</v>
      </c>
      <c s="150" r="F14797"/>
    </row>
    <row r="14798">
      <c s="113" r="A14798">
        <v>247541000190</v>
      </c>
      <c t="s" s="136" r="B14798">
        <v>17726</v>
      </c>
      <c t="s" s="136" r="C14798">
        <v>294</v>
      </c>
      <c t="s" s="136" r="D14798">
        <v>294</v>
      </c>
      <c t="s" s="136" r="E14798">
        <v>17727</v>
      </c>
      <c s="150" r="F14798"/>
    </row>
    <row r="14799">
      <c s="113" r="A14799">
        <v>247541000092</v>
      </c>
      <c t="s" s="136" r="B14799">
        <v>17726</v>
      </c>
      <c t="s" s="136" r="C14799">
        <v>294</v>
      </c>
      <c t="s" s="136" r="D14799">
        <v>294</v>
      </c>
      <c t="s" s="136" r="E14799">
        <v>17728</v>
      </c>
      <c s="150" r="F14799"/>
    </row>
    <row r="14800">
      <c s="113" r="A14800">
        <v>247541000114</v>
      </c>
      <c t="s" s="136" r="B14800">
        <v>17726</v>
      </c>
      <c t="s" s="136" r="C14800">
        <v>294</v>
      </c>
      <c t="s" s="136" r="D14800">
        <v>294</v>
      </c>
      <c t="s" s="136" r="E14800">
        <v>17729</v>
      </c>
      <c s="150" r="F14800"/>
    </row>
    <row r="14801">
      <c s="113" r="A14801">
        <v>247541000343</v>
      </c>
      <c t="s" s="136" r="B14801">
        <v>17726</v>
      </c>
      <c t="s" s="136" r="C14801">
        <v>294</v>
      </c>
      <c t="s" s="136" r="D14801">
        <v>294</v>
      </c>
      <c t="s" s="136" r="E14801">
        <v>17730</v>
      </c>
      <c s="150" r="F14801"/>
    </row>
    <row r="14802">
      <c s="113" r="A14802">
        <v>847541000035</v>
      </c>
      <c t="s" s="136" r="B14802">
        <v>17726</v>
      </c>
      <c t="s" s="136" r="C14802">
        <v>294</v>
      </c>
      <c t="s" s="136" r="D14802">
        <v>294</v>
      </c>
      <c t="s" s="136" r="E14802">
        <v>17731</v>
      </c>
      <c s="150" r="F14802"/>
    </row>
    <row r="14803">
      <c s="113" r="A14803">
        <v>847541000036</v>
      </c>
      <c t="s" s="136" r="B14803">
        <v>17726</v>
      </c>
      <c t="s" s="136" r="C14803">
        <v>294</v>
      </c>
      <c t="s" s="136" r="D14803">
        <v>294</v>
      </c>
      <c t="s" s="136" r="E14803">
        <v>17732</v>
      </c>
      <c s="150" r="F14803"/>
    </row>
    <row r="14804">
      <c s="113" r="A14804">
        <v>847541000037</v>
      </c>
      <c t="s" s="136" r="B14804">
        <v>17726</v>
      </c>
      <c t="s" s="136" r="C14804">
        <v>294</v>
      </c>
      <c t="s" s="136" r="D14804">
        <v>294</v>
      </c>
      <c t="s" s="136" r="E14804">
        <v>17733</v>
      </c>
      <c s="150" r="F14804"/>
    </row>
    <row r="14805">
      <c s="113" r="A14805">
        <v>247541000067</v>
      </c>
      <c t="s" s="136" r="B14805">
        <v>17726</v>
      </c>
      <c t="s" s="136" r="C14805">
        <v>294</v>
      </c>
      <c t="s" s="136" r="D14805">
        <v>294</v>
      </c>
      <c t="s" s="136" r="E14805">
        <v>17734</v>
      </c>
      <c s="150" r="F14805"/>
    </row>
    <row r="14806">
      <c s="113" r="A14806">
        <v>247541000483</v>
      </c>
      <c t="s" s="136" r="B14806">
        <v>17726</v>
      </c>
      <c t="s" s="136" r="C14806">
        <v>294</v>
      </c>
      <c t="s" s="136" r="D14806">
        <v>294</v>
      </c>
      <c t="s" s="136" r="E14806">
        <v>17735</v>
      </c>
      <c s="150" r="F14806"/>
    </row>
    <row r="14807">
      <c s="113" r="A14807">
        <v>847541000027</v>
      </c>
      <c t="s" s="136" r="B14807">
        <v>17726</v>
      </c>
      <c t="s" s="136" r="C14807">
        <v>294</v>
      </c>
      <c t="s" s="136" r="D14807">
        <v>294</v>
      </c>
      <c t="s" s="136" r="E14807">
        <v>17736</v>
      </c>
      <c s="150" r="F14807"/>
    </row>
    <row r="14808">
      <c s="113" r="A14808">
        <v>247545000002</v>
      </c>
      <c t="s" s="136" r="B14808">
        <v>8841</v>
      </c>
      <c t="s" s="136" r="C14808">
        <v>294</v>
      </c>
      <c t="s" s="136" r="D14808">
        <v>294</v>
      </c>
      <c t="s" s="136" r="E14808">
        <v>17737</v>
      </c>
      <c s="150" r="F14808"/>
    </row>
    <row r="14809">
      <c s="113" r="A14809">
        <v>247545000020</v>
      </c>
      <c t="s" s="136" r="B14809">
        <v>8841</v>
      </c>
      <c t="s" s="136" r="C14809">
        <v>294</v>
      </c>
      <c t="s" s="136" r="D14809">
        <v>294</v>
      </c>
      <c t="s" s="136" r="E14809">
        <v>17738</v>
      </c>
      <c s="150" r="F14809"/>
    </row>
    <row r="14810">
      <c s="113" r="A14810">
        <v>247545000134</v>
      </c>
      <c t="s" s="136" r="B14810">
        <v>8841</v>
      </c>
      <c t="s" s="136" r="C14810">
        <v>294</v>
      </c>
      <c t="s" s="136" r="D14810">
        <v>294</v>
      </c>
      <c t="s" s="136" r="E14810">
        <v>17526</v>
      </c>
      <c s="150" r="F14810"/>
    </row>
    <row r="14811">
      <c s="113" r="A14811">
        <v>847545000040</v>
      </c>
      <c t="s" s="136" r="B14811">
        <v>8841</v>
      </c>
      <c t="s" s="136" r="C14811">
        <v>294</v>
      </c>
      <c t="s" s="136" r="D14811">
        <v>294</v>
      </c>
      <c t="s" s="136" r="E14811">
        <v>17739</v>
      </c>
      <c s="150" r="F14811"/>
    </row>
    <row r="14812">
      <c s="113" r="A14812">
        <v>247551000139</v>
      </c>
      <c t="s" s="136" r="B14812">
        <v>8849</v>
      </c>
      <c t="s" s="136" r="C14812">
        <v>294</v>
      </c>
      <c t="s" s="136" r="D14812">
        <v>294</v>
      </c>
      <c t="s" s="136" r="E14812">
        <v>17740</v>
      </c>
      <c s="150" r="F14812"/>
    </row>
    <row r="14813">
      <c s="113" r="A14813">
        <v>247551000244</v>
      </c>
      <c t="s" s="136" r="B14813">
        <v>8849</v>
      </c>
      <c t="s" s="136" r="C14813">
        <v>294</v>
      </c>
      <c t="s" s="136" r="D14813">
        <v>294</v>
      </c>
      <c t="s" s="136" r="E14813">
        <v>17741</v>
      </c>
      <c s="150" r="F14813"/>
    </row>
    <row r="14814">
      <c s="113" r="A14814">
        <v>247551000391</v>
      </c>
      <c t="s" s="136" r="B14814">
        <v>8849</v>
      </c>
      <c t="s" s="136" r="C14814">
        <v>294</v>
      </c>
      <c t="s" s="136" r="D14814">
        <v>294</v>
      </c>
      <c t="s" s="136" r="E14814">
        <v>17742</v>
      </c>
      <c s="150" r="F14814"/>
    </row>
    <row r="14815">
      <c s="113" r="A14815">
        <v>247551000392</v>
      </c>
      <c t="s" s="136" r="B14815">
        <v>8849</v>
      </c>
      <c t="s" s="136" r="C14815">
        <v>294</v>
      </c>
      <c t="s" s="136" r="D14815">
        <v>294</v>
      </c>
      <c t="s" s="136" r="E14815">
        <v>17743</v>
      </c>
      <c s="150" r="F14815"/>
    </row>
    <row r="14816">
      <c s="113" r="A14816">
        <v>247551001151</v>
      </c>
      <c t="s" s="136" r="B14816">
        <v>8849</v>
      </c>
      <c t="s" s="136" r="C14816">
        <v>294</v>
      </c>
      <c t="s" s="136" r="D14816">
        <v>294</v>
      </c>
      <c t="s" s="136" r="E14816">
        <v>17744</v>
      </c>
      <c s="150" r="F14816"/>
    </row>
    <row r="14817">
      <c s="113" r="A14817">
        <v>247551001232</v>
      </c>
      <c t="s" s="136" r="B14817">
        <v>8849</v>
      </c>
      <c t="s" s="136" r="C14817">
        <v>294</v>
      </c>
      <c t="s" s="136" r="D14817">
        <v>294</v>
      </c>
      <c t="s" s="136" r="E14817">
        <v>17745</v>
      </c>
      <c s="150" r="F14817"/>
    </row>
    <row r="14818">
      <c s="113" r="A14818">
        <v>247551001283</v>
      </c>
      <c t="s" s="136" r="B14818">
        <v>8849</v>
      </c>
      <c t="s" s="136" r="C14818">
        <v>294</v>
      </c>
      <c t="s" s="136" r="D14818">
        <v>294</v>
      </c>
      <c t="s" s="136" r="E14818">
        <v>17746</v>
      </c>
      <c s="150" r="F14818"/>
    </row>
    <row r="14819">
      <c s="113" r="A14819">
        <v>847551000008</v>
      </c>
      <c t="s" s="136" r="B14819">
        <v>8849</v>
      </c>
      <c t="s" s="136" r="C14819">
        <v>294</v>
      </c>
      <c t="s" s="136" r="D14819">
        <v>294</v>
      </c>
      <c t="s" s="136" r="E14819">
        <v>17747</v>
      </c>
      <c s="150" r="F14819"/>
    </row>
    <row r="14820">
      <c s="113" r="A14820">
        <v>847551000050</v>
      </c>
      <c t="s" s="136" r="B14820">
        <v>8849</v>
      </c>
      <c t="s" s="136" r="C14820">
        <v>294</v>
      </c>
      <c t="s" s="136" r="D14820">
        <v>294</v>
      </c>
      <c t="s" s="136" r="E14820">
        <v>17748</v>
      </c>
      <c s="150" r="F14820"/>
    </row>
    <row r="14821">
      <c s="113" r="A14821">
        <v>847551000051</v>
      </c>
      <c t="s" s="136" r="B14821">
        <v>8849</v>
      </c>
      <c t="s" s="136" r="C14821">
        <v>294</v>
      </c>
      <c t="s" s="136" r="D14821">
        <v>294</v>
      </c>
      <c t="s" s="136" r="E14821">
        <v>17749</v>
      </c>
      <c s="150" r="F14821"/>
    </row>
    <row r="14822">
      <c s="113" r="A14822">
        <v>247551000074</v>
      </c>
      <c t="s" s="136" r="B14822">
        <v>8849</v>
      </c>
      <c t="s" s="136" r="C14822">
        <v>294</v>
      </c>
      <c t="s" s="136" r="D14822">
        <v>294</v>
      </c>
      <c t="s" s="136" r="E14822">
        <v>17750</v>
      </c>
      <c s="150" r="F14822"/>
    </row>
    <row r="14823">
      <c s="113" r="A14823">
        <v>247551000173</v>
      </c>
      <c t="s" s="136" r="B14823">
        <v>8849</v>
      </c>
      <c t="s" s="136" r="C14823">
        <v>294</v>
      </c>
      <c t="s" s="136" r="D14823">
        <v>294</v>
      </c>
      <c t="s" s="136" r="E14823">
        <v>17751</v>
      </c>
      <c s="150" r="F14823"/>
    </row>
    <row r="14824">
      <c s="113" r="A14824">
        <v>247551000325</v>
      </c>
      <c t="s" s="136" r="B14824">
        <v>8849</v>
      </c>
      <c t="s" s="136" r="C14824">
        <v>294</v>
      </c>
      <c t="s" s="136" r="D14824">
        <v>294</v>
      </c>
      <c t="s" s="136" r="E14824">
        <v>17528</v>
      </c>
      <c s="150" r="F14824"/>
    </row>
    <row r="14825">
      <c s="113" r="A14825">
        <v>247551000848</v>
      </c>
      <c t="s" s="136" r="B14825">
        <v>8849</v>
      </c>
      <c t="s" s="136" r="C14825">
        <v>294</v>
      </c>
      <c t="s" s="136" r="D14825">
        <v>294</v>
      </c>
      <c t="s" s="136" r="E14825">
        <v>17752</v>
      </c>
      <c s="150" r="F14825"/>
    </row>
    <row r="14826">
      <c s="113" r="A14826">
        <v>247551000856</v>
      </c>
      <c t="s" s="136" r="B14826">
        <v>8849</v>
      </c>
      <c t="s" s="136" r="C14826">
        <v>294</v>
      </c>
      <c t="s" s="136" r="D14826">
        <v>294</v>
      </c>
      <c t="s" s="136" r="E14826">
        <v>8707</v>
      </c>
      <c s="150" r="F14826"/>
    </row>
    <row r="14827">
      <c s="113" r="A14827">
        <v>247551000902</v>
      </c>
      <c t="s" s="136" r="B14827">
        <v>8849</v>
      </c>
      <c t="s" s="136" r="C14827">
        <v>294</v>
      </c>
      <c t="s" s="136" r="D14827">
        <v>294</v>
      </c>
      <c t="s" s="136" r="E14827">
        <v>17753</v>
      </c>
      <c s="150" r="F14827"/>
    </row>
    <row r="14828">
      <c s="113" r="A14828">
        <v>247551000970</v>
      </c>
      <c t="s" s="136" r="B14828">
        <v>8849</v>
      </c>
      <c t="s" s="136" r="C14828">
        <v>294</v>
      </c>
      <c t="s" s="136" r="D14828">
        <v>294</v>
      </c>
      <c t="s" s="136" r="E14828">
        <v>17754</v>
      </c>
      <c s="150" r="F14828"/>
    </row>
    <row r="14829">
      <c s="113" r="A14829">
        <v>247551001003</v>
      </c>
      <c t="s" s="136" r="B14829">
        <v>8849</v>
      </c>
      <c t="s" s="136" r="C14829">
        <v>294</v>
      </c>
      <c t="s" s="136" r="D14829">
        <v>294</v>
      </c>
      <c t="s" s="136" r="E14829">
        <v>17755</v>
      </c>
      <c s="150" r="F14829"/>
    </row>
    <row r="14830">
      <c s="113" r="A14830">
        <v>247551001193</v>
      </c>
      <c t="s" s="136" r="B14830">
        <v>8849</v>
      </c>
      <c t="s" s="136" r="C14830">
        <v>294</v>
      </c>
      <c t="s" s="136" r="D14830">
        <v>294</v>
      </c>
      <c t="s" s="136" r="E14830">
        <v>17756</v>
      </c>
      <c s="150" r="F14830"/>
    </row>
    <row r="14831">
      <c s="113" r="A14831">
        <v>247551001194</v>
      </c>
      <c t="s" s="136" r="B14831">
        <v>8849</v>
      </c>
      <c t="s" s="136" r="C14831">
        <v>294</v>
      </c>
      <c t="s" s="136" r="D14831">
        <v>294</v>
      </c>
      <c t="s" s="136" r="E14831">
        <v>17757</v>
      </c>
      <c s="150" r="F14831"/>
    </row>
    <row r="14832">
      <c s="113" r="A14832">
        <v>247551001241</v>
      </c>
      <c t="s" s="136" r="B14832">
        <v>8849</v>
      </c>
      <c t="s" s="136" r="C14832">
        <v>294</v>
      </c>
      <c t="s" s="136" r="D14832">
        <v>294</v>
      </c>
      <c t="s" s="136" r="E14832">
        <v>17758</v>
      </c>
      <c s="150" r="F14832"/>
    </row>
    <row r="14833">
      <c s="113" r="A14833">
        <v>247551001381</v>
      </c>
      <c t="s" s="136" r="B14833">
        <v>8849</v>
      </c>
      <c t="s" s="136" r="C14833">
        <v>294</v>
      </c>
      <c t="s" s="136" r="D14833">
        <v>294</v>
      </c>
      <c t="s" s="136" r="E14833">
        <v>17759</v>
      </c>
      <c s="150" r="F14833"/>
    </row>
    <row r="14834">
      <c s="113" r="A14834">
        <v>847551000042</v>
      </c>
      <c t="s" s="136" r="B14834">
        <v>8849</v>
      </c>
      <c t="s" s="136" r="C14834">
        <v>294</v>
      </c>
      <c t="s" s="136" r="D14834">
        <v>294</v>
      </c>
      <c t="s" s="136" r="E14834">
        <v>17760</v>
      </c>
      <c s="150" r="F14834"/>
    </row>
    <row r="14835">
      <c s="113" r="A14835">
        <v>247551000112</v>
      </c>
      <c t="s" s="136" r="B14835">
        <v>8849</v>
      </c>
      <c t="s" s="136" r="C14835">
        <v>294</v>
      </c>
      <c t="s" s="136" r="D14835">
        <v>294</v>
      </c>
      <c t="s" s="136" r="E14835">
        <v>17665</v>
      </c>
      <c s="150" r="F14835"/>
    </row>
    <row r="14836">
      <c s="113" r="A14836">
        <v>247551000287</v>
      </c>
      <c t="s" s="136" r="B14836">
        <v>8849</v>
      </c>
      <c t="s" s="136" r="C14836">
        <v>294</v>
      </c>
      <c t="s" s="136" r="D14836">
        <v>294</v>
      </c>
      <c t="s" s="136" r="E14836">
        <v>17761</v>
      </c>
      <c s="150" r="F14836"/>
    </row>
    <row r="14837">
      <c s="113" r="A14837">
        <v>247551000309</v>
      </c>
      <c t="s" s="136" r="B14837">
        <v>8849</v>
      </c>
      <c t="s" s="136" r="C14837">
        <v>294</v>
      </c>
      <c t="s" s="136" r="D14837">
        <v>294</v>
      </c>
      <c t="s" s="136" r="E14837">
        <v>17762</v>
      </c>
      <c s="150" r="F14837"/>
    </row>
    <row r="14838">
      <c s="113" r="A14838">
        <v>247551000767</v>
      </c>
      <c t="s" s="136" r="B14838">
        <v>8849</v>
      </c>
      <c t="s" s="136" r="C14838">
        <v>294</v>
      </c>
      <c t="s" s="136" r="D14838">
        <v>294</v>
      </c>
      <c t="s" s="136" r="E14838">
        <v>17763</v>
      </c>
      <c s="150" r="F14838"/>
    </row>
    <row r="14839">
      <c s="113" r="A14839">
        <v>247551000031</v>
      </c>
      <c t="s" s="136" r="B14839">
        <v>8849</v>
      </c>
      <c t="s" s="136" r="C14839">
        <v>294</v>
      </c>
      <c t="s" s="136" r="D14839">
        <v>294</v>
      </c>
      <c t="s" s="136" r="E14839">
        <v>17764</v>
      </c>
      <c s="150" r="F14839"/>
    </row>
    <row r="14840">
      <c s="113" r="A14840">
        <v>247551000350</v>
      </c>
      <c t="s" s="136" r="B14840">
        <v>8849</v>
      </c>
      <c t="s" s="136" r="C14840">
        <v>294</v>
      </c>
      <c t="s" s="136" r="D14840">
        <v>294</v>
      </c>
      <c t="s" s="136" r="E14840">
        <v>17765</v>
      </c>
      <c s="150" r="F14840"/>
    </row>
    <row r="14841">
      <c s="113" r="A14841">
        <v>247551000589</v>
      </c>
      <c t="s" s="136" r="B14841">
        <v>8849</v>
      </c>
      <c t="s" s="136" r="C14841">
        <v>294</v>
      </c>
      <c t="s" s="136" r="D14841">
        <v>294</v>
      </c>
      <c t="s" s="136" r="E14841">
        <v>17766</v>
      </c>
      <c s="150" r="F14841"/>
    </row>
    <row r="14842">
      <c s="113" r="A14842">
        <v>247551000635</v>
      </c>
      <c t="s" s="136" r="B14842">
        <v>8849</v>
      </c>
      <c t="s" s="136" r="C14842">
        <v>294</v>
      </c>
      <c t="s" s="136" r="D14842">
        <v>294</v>
      </c>
      <c t="s" s="136" r="E14842">
        <v>17767</v>
      </c>
      <c s="150" r="F14842"/>
    </row>
    <row r="14843">
      <c s="113" r="A14843">
        <v>247551000911</v>
      </c>
      <c t="s" s="136" r="B14843">
        <v>8849</v>
      </c>
      <c t="s" s="136" r="C14843">
        <v>294</v>
      </c>
      <c t="s" s="136" r="D14843">
        <v>294</v>
      </c>
      <c t="s" s="136" r="E14843">
        <v>17768</v>
      </c>
      <c s="150" r="F14843"/>
    </row>
    <row r="14844">
      <c s="113" r="A14844">
        <v>247551001224</v>
      </c>
      <c t="s" s="136" r="B14844">
        <v>8849</v>
      </c>
      <c t="s" s="136" r="C14844">
        <v>294</v>
      </c>
      <c t="s" s="136" r="D14844">
        <v>294</v>
      </c>
      <c t="s" s="136" r="E14844">
        <v>17769</v>
      </c>
      <c s="150" r="F14844"/>
    </row>
    <row r="14845">
      <c s="113" r="A14845">
        <v>847551000030</v>
      </c>
      <c t="s" s="136" r="B14845">
        <v>8849</v>
      </c>
      <c t="s" s="136" r="C14845">
        <v>294</v>
      </c>
      <c t="s" s="136" r="D14845">
        <v>294</v>
      </c>
      <c t="s" s="136" r="E14845">
        <v>17770</v>
      </c>
      <c s="150" r="F14845"/>
    </row>
    <row r="14846">
      <c s="113" r="A14846">
        <v>147555000139</v>
      </c>
      <c t="s" s="136" r="B14846">
        <v>8858</v>
      </c>
      <c t="s" s="136" r="C14846">
        <v>294</v>
      </c>
      <c t="s" s="136" r="D14846">
        <v>294</v>
      </c>
      <c t="s" s="136" r="E14846">
        <v>17771</v>
      </c>
      <c s="150" r="F14846"/>
    </row>
    <row r="14847">
      <c s="113" r="A14847">
        <v>147555000619</v>
      </c>
      <c t="s" s="136" r="B14847">
        <v>8858</v>
      </c>
      <c t="s" s="136" r="C14847">
        <v>294</v>
      </c>
      <c t="s" s="136" r="D14847">
        <v>294</v>
      </c>
      <c t="s" s="136" r="E14847">
        <v>17772</v>
      </c>
      <c s="150" r="F14847"/>
    </row>
    <row r="14848">
      <c s="113" r="A14848">
        <v>147555001046</v>
      </c>
      <c t="s" s="136" r="B14848">
        <v>8858</v>
      </c>
      <c t="s" s="136" r="C14848">
        <v>294</v>
      </c>
      <c t="s" s="136" r="D14848">
        <v>294</v>
      </c>
      <c t="s" s="136" r="E14848">
        <v>17773</v>
      </c>
      <c s="150" r="F14848"/>
    </row>
    <row r="14849">
      <c s="113" r="A14849">
        <v>147555001054</v>
      </c>
      <c t="s" s="136" r="B14849">
        <v>8858</v>
      </c>
      <c t="s" s="136" r="C14849">
        <v>294</v>
      </c>
      <c t="s" s="136" r="D14849">
        <v>294</v>
      </c>
      <c t="s" s="136" r="E14849">
        <v>17774</v>
      </c>
      <c s="150" r="F14849"/>
    </row>
    <row r="14850">
      <c s="113" r="A14850">
        <v>147555027894</v>
      </c>
      <c t="s" s="136" r="B14850">
        <v>8858</v>
      </c>
      <c t="s" s="136" r="C14850">
        <v>294</v>
      </c>
      <c t="s" s="136" r="D14850">
        <v>294</v>
      </c>
      <c t="s" s="136" r="E14850">
        <v>17775</v>
      </c>
      <c s="150" r="F14850"/>
    </row>
    <row r="14851">
      <c s="113" r="A14851">
        <v>147555027967</v>
      </c>
      <c t="s" s="136" r="B14851">
        <v>8858</v>
      </c>
      <c t="s" s="136" r="C14851">
        <v>294</v>
      </c>
      <c t="s" s="136" r="D14851">
        <v>294</v>
      </c>
      <c t="s" s="136" r="E14851">
        <v>17776</v>
      </c>
      <c s="150" r="F14851"/>
    </row>
    <row r="14852">
      <c s="113" r="A14852">
        <v>247555000001</v>
      </c>
      <c t="s" s="136" r="B14852">
        <v>5771</v>
      </c>
      <c t="s" s="136" r="C14852">
        <v>294</v>
      </c>
      <c t="s" s="136" r="D14852">
        <v>294</v>
      </c>
      <c t="s" s="136" r="E14852">
        <v>17777</v>
      </c>
      <c s="150" r="F14852"/>
    </row>
    <row r="14853">
      <c s="113" r="A14853">
        <v>247555000087</v>
      </c>
      <c t="s" s="136" r="B14853">
        <v>8858</v>
      </c>
      <c t="s" s="136" r="C14853">
        <v>294</v>
      </c>
      <c t="s" s="136" r="D14853">
        <v>294</v>
      </c>
      <c t="s" s="136" r="E14853">
        <v>17778</v>
      </c>
      <c s="150" r="F14853"/>
    </row>
    <row r="14854">
      <c s="113" r="A14854">
        <v>247555000273</v>
      </c>
      <c t="s" s="136" r="B14854">
        <v>8858</v>
      </c>
      <c t="s" s="136" r="C14854">
        <v>294</v>
      </c>
      <c t="s" s="136" r="D14854">
        <v>294</v>
      </c>
      <c t="s" s="136" r="E14854">
        <v>17779</v>
      </c>
      <c s="150" r="F14854"/>
    </row>
    <row r="14855">
      <c s="113" r="A14855">
        <v>247555001849</v>
      </c>
      <c t="s" s="136" r="B14855">
        <v>8858</v>
      </c>
      <c t="s" s="136" r="C14855">
        <v>294</v>
      </c>
      <c t="s" s="136" r="D14855">
        <v>294</v>
      </c>
      <c t="s" s="136" r="E14855">
        <v>17780</v>
      </c>
      <c s="150" r="F14855"/>
    </row>
    <row r="14856">
      <c s="113" r="A14856">
        <v>247555002381</v>
      </c>
      <c t="s" s="136" r="B14856">
        <v>8858</v>
      </c>
      <c t="s" s="136" r="C14856">
        <v>294</v>
      </c>
      <c t="s" s="136" r="D14856">
        <v>294</v>
      </c>
      <c t="s" s="136" r="E14856">
        <v>8707</v>
      </c>
      <c s="150" r="F14856"/>
    </row>
    <row r="14857">
      <c s="113" r="A14857">
        <v>247555002560</v>
      </c>
      <c t="s" s="136" r="B14857">
        <v>8858</v>
      </c>
      <c t="s" s="136" r="C14857">
        <v>294</v>
      </c>
      <c t="s" s="136" r="D14857">
        <v>294</v>
      </c>
      <c t="s" s="136" r="E14857">
        <v>17781</v>
      </c>
      <c s="150" r="F14857"/>
    </row>
    <row r="14858">
      <c s="113" r="A14858">
        <v>247555002769</v>
      </c>
      <c t="s" s="136" r="B14858">
        <v>8858</v>
      </c>
      <c t="s" s="136" r="C14858">
        <v>294</v>
      </c>
      <c t="s" s="136" r="D14858">
        <v>294</v>
      </c>
      <c t="s" s="136" r="E14858">
        <v>6543</v>
      </c>
      <c s="150" r="F14858"/>
    </row>
    <row r="14859">
      <c s="113" r="A14859">
        <v>347555001576</v>
      </c>
      <c t="s" s="136" r="B14859">
        <v>8858</v>
      </c>
      <c t="s" s="136" r="C14859">
        <v>294</v>
      </c>
      <c t="s" s="136" r="D14859">
        <v>294</v>
      </c>
      <c t="s" s="136" r="E14859">
        <v>17782</v>
      </c>
      <c s="150" r="F14859"/>
    </row>
    <row r="14860">
      <c s="113" r="A14860">
        <v>147555000003</v>
      </c>
      <c t="s" s="136" r="B14860">
        <v>8858</v>
      </c>
      <c t="s" s="136" r="C14860">
        <v>294</v>
      </c>
      <c t="s" s="136" r="D14860">
        <v>294</v>
      </c>
      <c t="s" s="136" r="E14860">
        <v>17783</v>
      </c>
      <c s="150" r="F14860"/>
    </row>
    <row r="14861">
      <c s="113" r="A14861">
        <v>147555000601</v>
      </c>
      <c t="s" s="136" r="B14861">
        <v>8858</v>
      </c>
      <c t="s" s="136" r="C14861">
        <v>294</v>
      </c>
      <c t="s" s="136" r="D14861">
        <v>294</v>
      </c>
      <c t="s" s="136" r="E14861">
        <v>17784</v>
      </c>
      <c s="150" r="F14861"/>
    </row>
    <row r="14862">
      <c s="113" r="A14862">
        <v>147555002395</v>
      </c>
      <c t="s" s="136" r="B14862">
        <v>8858</v>
      </c>
      <c t="s" s="136" r="C14862">
        <v>294</v>
      </c>
      <c t="s" s="136" r="D14862">
        <v>294</v>
      </c>
      <c t="s" s="136" r="E14862">
        <v>17785</v>
      </c>
      <c s="150" r="F14862"/>
    </row>
    <row r="14863">
      <c s="113" r="A14863">
        <v>147555027886</v>
      </c>
      <c t="s" s="136" r="B14863">
        <v>8858</v>
      </c>
      <c t="s" s="136" r="C14863">
        <v>294</v>
      </c>
      <c t="s" s="136" r="D14863">
        <v>294</v>
      </c>
      <c t="s" s="136" r="E14863">
        <v>17786</v>
      </c>
      <c s="150" r="F14863"/>
    </row>
    <row r="14864">
      <c s="113" r="A14864">
        <v>247555000091</v>
      </c>
      <c t="s" s="136" r="B14864">
        <v>8858</v>
      </c>
      <c t="s" s="136" r="C14864">
        <v>294</v>
      </c>
      <c t="s" s="136" r="D14864">
        <v>294</v>
      </c>
      <c t="s" s="136" r="E14864">
        <v>17787</v>
      </c>
      <c s="150" r="F14864"/>
    </row>
    <row r="14865">
      <c s="113" r="A14865">
        <v>247555000389</v>
      </c>
      <c t="s" s="136" r="B14865">
        <v>8858</v>
      </c>
      <c t="s" s="136" r="C14865">
        <v>294</v>
      </c>
      <c t="s" s="136" r="D14865">
        <v>294</v>
      </c>
      <c t="s" s="136" r="E14865">
        <v>17788</v>
      </c>
      <c s="150" r="F14865"/>
    </row>
    <row r="14866">
      <c s="113" r="A14866">
        <v>247555000907</v>
      </c>
      <c t="s" s="136" r="B14866">
        <v>8858</v>
      </c>
      <c t="s" s="136" r="C14866">
        <v>294</v>
      </c>
      <c t="s" s="136" r="D14866">
        <v>294</v>
      </c>
      <c t="s" s="136" r="E14866">
        <v>17789</v>
      </c>
      <c s="150" r="F14866"/>
    </row>
    <row r="14867">
      <c s="113" r="A14867">
        <v>247555001083</v>
      </c>
      <c t="s" s="136" r="B14867">
        <v>8858</v>
      </c>
      <c t="s" s="136" r="C14867">
        <v>294</v>
      </c>
      <c t="s" s="136" r="D14867">
        <v>294</v>
      </c>
      <c t="s" s="136" r="E14867">
        <v>17790</v>
      </c>
      <c s="150" r="F14867"/>
    </row>
    <row r="14868">
      <c s="113" r="A14868">
        <v>247555001211</v>
      </c>
      <c t="s" s="136" r="B14868">
        <v>8858</v>
      </c>
      <c t="s" s="136" r="C14868">
        <v>294</v>
      </c>
      <c t="s" s="136" r="D14868">
        <v>294</v>
      </c>
      <c t="s" s="136" r="E14868">
        <v>17791</v>
      </c>
      <c s="150" r="F14868"/>
    </row>
    <row r="14869">
      <c s="113" r="A14869">
        <v>247555001661</v>
      </c>
      <c t="s" s="136" r="B14869">
        <v>8858</v>
      </c>
      <c t="s" s="136" r="C14869">
        <v>294</v>
      </c>
      <c t="s" s="136" r="D14869">
        <v>294</v>
      </c>
      <c t="s" s="136" r="E14869">
        <v>17792</v>
      </c>
      <c s="150" r="F14869"/>
    </row>
    <row r="14870">
      <c s="113" r="A14870">
        <v>247555002462</v>
      </c>
      <c t="s" s="136" r="B14870">
        <v>8858</v>
      </c>
      <c t="s" s="136" r="C14870">
        <v>294</v>
      </c>
      <c t="s" s="136" r="D14870">
        <v>294</v>
      </c>
      <c t="s" s="136" r="E14870">
        <v>17793</v>
      </c>
      <c s="150" r="F14870"/>
    </row>
    <row r="14871">
      <c s="113" r="A14871">
        <v>247555002624</v>
      </c>
      <c t="s" s="136" r="B14871">
        <v>8858</v>
      </c>
      <c t="s" s="136" r="C14871">
        <v>294</v>
      </c>
      <c t="s" s="136" r="D14871">
        <v>294</v>
      </c>
      <c t="s" s="136" r="E14871">
        <v>17794</v>
      </c>
      <c s="150" r="F14871"/>
    </row>
    <row r="14872">
      <c s="113" r="A14872">
        <v>247555027627</v>
      </c>
      <c t="s" s="136" r="B14872">
        <v>8858</v>
      </c>
      <c t="s" s="136" r="C14872">
        <v>294</v>
      </c>
      <c t="s" s="136" r="D14872">
        <v>294</v>
      </c>
      <c t="s" s="136" r="E14872">
        <v>17795</v>
      </c>
      <c s="150" r="F14872"/>
    </row>
    <row r="14873">
      <c s="113" r="A14873">
        <v>247555027864</v>
      </c>
      <c t="s" s="136" r="B14873">
        <v>8858</v>
      </c>
      <c t="s" s="136" r="C14873">
        <v>294</v>
      </c>
      <c t="s" s="136" r="D14873">
        <v>294</v>
      </c>
      <c t="s" s="136" r="E14873">
        <v>17796</v>
      </c>
      <c s="150" r="F14873"/>
    </row>
    <row r="14874">
      <c s="113" r="A14874">
        <v>247555027872</v>
      </c>
      <c t="s" s="136" r="B14874">
        <v>8858</v>
      </c>
      <c t="s" s="136" r="C14874">
        <v>294</v>
      </c>
      <c t="s" s="136" r="D14874">
        <v>294</v>
      </c>
      <c t="s" s="136" r="E14874">
        <v>17797</v>
      </c>
      <c s="150" r="F14874"/>
    </row>
    <row r="14875">
      <c s="113" r="A14875">
        <v>247555027911</v>
      </c>
      <c t="s" s="136" r="B14875">
        <v>8858</v>
      </c>
      <c t="s" s="136" r="C14875">
        <v>294</v>
      </c>
      <c t="s" s="136" r="D14875">
        <v>294</v>
      </c>
      <c t="s" s="136" r="E14875">
        <v>17798</v>
      </c>
      <c s="150" r="F14875"/>
    </row>
    <row r="14876">
      <c s="113" r="A14876">
        <v>247555027929</v>
      </c>
      <c t="s" s="136" r="B14876">
        <v>8858</v>
      </c>
      <c t="s" s="136" r="C14876">
        <v>294</v>
      </c>
      <c t="s" s="136" r="D14876">
        <v>294</v>
      </c>
      <c t="s" s="136" r="E14876">
        <v>8752</v>
      </c>
      <c s="150" r="F14876"/>
    </row>
    <row r="14877">
      <c s="113" r="A14877">
        <v>247555027937</v>
      </c>
      <c t="s" s="136" r="B14877">
        <v>8858</v>
      </c>
      <c t="s" s="136" r="C14877">
        <v>294</v>
      </c>
      <c t="s" s="136" r="D14877">
        <v>294</v>
      </c>
      <c t="s" s="136" r="E14877">
        <v>17783</v>
      </c>
      <c s="150" r="F14877"/>
    </row>
    <row r="14878">
      <c s="113" r="A14878">
        <v>447555001660</v>
      </c>
      <c t="s" s="136" r="B14878">
        <v>8858</v>
      </c>
      <c t="s" s="136" r="C14878">
        <v>294</v>
      </c>
      <c t="s" s="136" r="D14878">
        <v>294</v>
      </c>
      <c t="s" s="136" r="E14878">
        <v>17529</v>
      </c>
      <c s="150" r="F14878"/>
    </row>
    <row r="14879">
      <c s="113" r="A14879">
        <v>447555001716</v>
      </c>
      <c t="s" s="136" r="B14879">
        <v>8858</v>
      </c>
      <c t="s" s="136" r="C14879">
        <v>294</v>
      </c>
      <c t="s" s="136" r="D14879">
        <v>294</v>
      </c>
      <c t="s" s="136" r="E14879">
        <v>17799</v>
      </c>
      <c s="150" r="F14879"/>
    </row>
    <row r="14880">
      <c s="113" r="A14880">
        <v>847555000026</v>
      </c>
      <c t="s" s="136" r="B14880">
        <v>8858</v>
      </c>
      <c t="s" s="136" r="C14880">
        <v>294</v>
      </c>
      <c t="s" s="136" r="D14880">
        <v>294</v>
      </c>
      <c t="s" s="136" r="E14880">
        <v>17800</v>
      </c>
      <c s="150" r="F14880"/>
    </row>
    <row r="14881">
      <c s="113" r="A14881">
        <v>847555000027</v>
      </c>
      <c t="s" s="136" r="B14881">
        <v>8858</v>
      </c>
      <c t="s" s="136" r="C14881">
        <v>294</v>
      </c>
      <c t="s" s="136" r="D14881">
        <v>294</v>
      </c>
      <c t="s" s="136" r="E14881">
        <v>17665</v>
      </c>
      <c s="150" r="F14881"/>
    </row>
    <row r="14882">
      <c s="113" r="A14882">
        <v>847555000028</v>
      </c>
      <c t="s" s="136" r="B14882">
        <v>8858</v>
      </c>
      <c t="s" s="136" r="C14882">
        <v>294</v>
      </c>
      <c t="s" s="136" r="D14882">
        <v>294</v>
      </c>
      <c t="s" s="136" r="E14882">
        <v>17801</v>
      </c>
      <c s="150" r="F14882"/>
    </row>
    <row r="14883">
      <c s="113" r="A14883">
        <v>847555000090</v>
      </c>
      <c t="s" s="136" r="B14883">
        <v>8858</v>
      </c>
      <c t="s" s="136" r="C14883">
        <v>294</v>
      </c>
      <c t="s" s="136" r="D14883">
        <v>294</v>
      </c>
      <c t="s" s="136" r="E14883">
        <v>17802</v>
      </c>
      <c s="150" r="F14883"/>
    </row>
    <row r="14884">
      <c s="113" r="A14884">
        <v>847555000099</v>
      </c>
      <c t="s" s="136" r="B14884">
        <v>8858</v>
      </c>
      <c t="s" s="136" r="C14884">
        <v>294</v>
      </c>
      <c t="s" s="136" r="D14884">
        <v>294</v>
      </c>
      <c t="s" s="136" r="E14884">
        <v>8860</v>
      </c>
      <c s="150" r="F14884"/>
    </row>
    <row r="14885">
      <c s="113" r="A14885">
        <v>847555000125</v>
      </c>
      <c t="s" s="136" r="B14885">
        <v>8858</v>
      </c>
      <c t="s" s="136" r="C14885">
        <v>294</v>
      </c>
      <c t="s" s="136" r="D14885">
        <v>294</v>
      </c>
      <c t="s" s="136" r="E14885">
        <v>17803</v>
      </c>
      <c s="150" r="F14885"/>
    </row>
    <row r="14886">
      <c s="113" r="A14886">
        <v>247570000034</v>
      </c>
      <c t="s" s="136" r="B14886">
        <v>8878</v>
      </c>
      <c t="s" s="136" r="C14886">
        <v>294</v>
      </c>
      <c t="s" s="136" r="D14886">
        <v>294</v>
      </c>
      <c t="s" s="136" r="E14886">
        <v>17804</v>
      </c>
      <c s="150" r="F14886"/>
    </row>
    <row r="14887">
      <c s="113" r="A14887">
        <v>247570000284</v>
      </c>
      <c t="s" s="136" r="B14887">
        <v>8878</v>
      </c>
      <c t="s" s="136" r="C14887">
        <v>294</v>
      </c>
      <c t="s" s="136" r="D14887">
        <v>294</v>
      </c>
      <c t="s" s="136" r="E14887">
        <v>17805</v>
      </c>
      <c s="150" r="F14887"/>
    </row>
    <row r="14888">
      <c s="113" r="A14888">
        <v>247570000069</v>
      </c>
      <c t="s" s="136" r="B14888">
        <v>8878</v>
      </c>
      <c t="s" s="136" r="C14888">
        <v>294</v>
      </c>
      <c t="s" s="136" r="D14888">
        <v>294</v>
      </c>
      <c t="s" s="136" r="E14888">
        <v>17806</v>
      </c>
      <c s="150" r="F14888"/>
    </row>
    <row r="14889">
      <c s="113" r="A14889">
        <v>247570000077</v>
      </c>
      <c t="s" s="136" r="B14889">
        <v>8878</v>
      </c>
      <c t="s" s="136" r="C14889">
        <v>294</v>
      </c>
      <c t="s" s="136" r="D14889">
        <v>294</v>
      </c>
      <c t="s" s="136" r="E14889">
        <v>17807</v>
      </c>
      <c s="150" r="F14889"/>
    </row>
    <row r="14890">
      <c s="113" r="A14890">
        <v>247570000158</v>
      </c>
      <c t="s" s="136" r="B14890">
        <v>8878</v>
      </c>
      <c t="s" s="136" r="C14890">
        <v>294</v>
      </c>
      <c t="s" s="136" r="D14890">
        <v>294</v>
      </c>
      <c t="s" s="136" r="E14890">
        <v>17808</v>
      </c>
      <c s="150" r="F14890"/>
    </row>
    <row r="14891">
      <c s="113" r="A14891">
        <v>247570000026</v>
      </c>
      <c t="s" s="136" r="B14891">
        <v>8878</v>
      </c>
      <c t="s" s="136" r="C14891">
        <v>294</v>
      </c>
      <c t="s" s="136" r="D14891">
        <v>294</v>
      </c>
      <c t="s" s="136" r="E14891">
        <v>17809</v>
      </c>
      <c s="150" r="F14891"/>
    </row>
    <row r="14892">
      <c s="113" r="A14892">
        <v>247570000298</v>
      </c>
      <c t="s" s="136" r="B14892">
        <v>8878</v>
      </c>
      <c t="s" s="136" r="C14892">
        <v>294</v>
      </c>
      <c t="s" s="136" r="D14892">
        <v>294</v>
      </c>
      <c t="s" s="136" r="E14892">
        <v>17810</v>
      </c>
      <c s="150" r="F14892"/>
    </row>
    <row r="14893">
      <c s="113" r="A14893">
        <v>247570000328</v>
      </c>
      <c t="s" s="136" r="B14893">
        <v>8878</v>
      </c>
      <c t="s" s="136" r="C14893">
        <v>294</v>
      </c>
      <c t="s" s="136" r="D14893">
        <v>294</v>
      </c>
      <c t="s" s="136" r="E14893">
        <v>17811</v>
      </c>
      <c s="150" r="F14893"/>
    </row>
    <row r="14894">
      <c s="113" r="A14894">
        <v>247570000344</v>
      </c>
      <c t="s" s="136" r="B14894">
        <v>8878</v>
      </c>
      <c t="s" s="136" r="C14894">
        <v>294</v>
      </c>
      <c t="s" s="136" r="D14894">
        <v>294</v>
      </c>
      <c t="s" s="136" r="E14894">
        <v>17812</v>
      </c>
      <c s="150" r="F14894"/>
    </row>
    <row r="14895">
      <c s="113" r="A14895">
        <v>247570000352</v>
      </c>
      <c t="s" s="136" r="B14895">
        <v>8878</v>
      </c>
      <c t="s" s="136" r="C14895">
        <v>294</v>
      </c>
      <c t="s" s="136" r="D14895">
        <v>294</v>
      </c>
      <c t="s" s="136" r="E14895">
        <v>17813</v>
      </c>
      <c s="150" r="F14895"/>
    </row>
    <row r="14896">
      <c s="113" r="A14896">
        <v>447570000009</v>
      </c>
      <c t="s" s="136" r="B14896">
        <v>8878</v>
      </c>
      <c t="s" s="136" r="C14896">
        <v>294</v>
      </c>
      <c t="s" s="136" r="D14896">
        <v>294</v>
      </c>
      <c t="s" s="136" r="E14896">
        <v>17814</v>
      </c>
      <c s="150" r="F14896"/>
    </row>
    <row r="14897">
      <c s="113" r="A14897">
        <v>447570000319</v>
      </c>
      <c t="s" s="136" r="B14897">
        <v>8878</v>
      </c>
      <c t="s" s="136" r="C14897">
        <v>294</v>
      </c>
      <c t="s" s="136" r="D14897">
        <v>294</v>
      </c>
      <c t="s" s="136" r="E14897">
        <v>17815</v>
      </c>
      <c s="150" r="F14897"/>
    </row>
    <row r="14898">
      <c s="113" r="A14898">
        <v>247600002417</v>
      </c>
      <c t="s" s="136" r="B14898">
        <v>17816</v>
      </c>
      <c t="s" s="136" r="C14898">
        <v>294</v>
      </c>
      <c t="s" s="136" r="D14898">
        <v>294</v>
      </c>
      <c t="s" s="136" r="E14898">
        <v>17817</v>
      </c>
      <c s="150" r="F14898"/>
    </row>
    <row r="14899">
      <c s="113" r="A14899">
        <v>247660000171</v>
      </c>
      <c t="s" s="136" r="B14899">
        <v>17816</v>
      </c>
      <c t="s" s="136" r="C14899">
        <v>294</v>
      </c>
      <c t="s" s="136" r="D14899">
        <v>294</v>
      </c>
      <c t="s" s="136" r="E14899">
        <v>17818</v>
      </c>
      <c s="150" r="F14899"/>
    </row>
    <row r="14900">
      <c s="113" r="A14900">
        <v>247660001134</v>
      </c>
      <c t="s" s="136" r="B14900">
        <v>17816</v>
      </c>
      <c t="s" s="136" r="C14900">
        <v>294</v>
      </c>
      <c t="s" s="136" r="D14900">
        <v>294</v>
      </c>
      <c t="s" s="136" r="E14900">
        <v>8847</v>
      </c>
      <c s="150" r="F14900"/>
    </row>
    <row r="14901">
      <c s="113" r="A14901">
        <v>247660001282</v>
      </c>
      <c t="s" s="136" r="B14901">
        <v>17816</v>
      </c>
      <c t="s" s="136" r="C14901">
        <v>294</v>
      </c>
      <c t="s" s="136" r="D14901">
        <v>294</v>
      </c>
      <c t="s" s="136" r="E14901">
        <v>17607</v>
      </c>
      <c s="150" r="F14901"/>
    </row>
    <row r="14902">
      <c s="113" r="A14902">
        <v>247660001304</v>
      </c>
      <c t="s" s="136" r="B14902">
        <v>17816</v>
      </c>
      <c t="s" s="136" r="C14902">
        <v>294</v>
      </c>
      <c t="s" s="136" r="D14902">
        <v>294</v>
      </c>
      <c t="s" s="136" r="E14902">
        <v>8707</v>
      </c>
      <c s="150" r="F14902"/>
    </row>
    <row r="14903">
      <c s="113" r="A14903">
        <v>447660001214</v>
      </c>
      <c t="s" s="136" r="B14903">
        <v>17816</v>
      </c>
      <c t="s" s="136" r="C14903">
        <v>294</v>
      </c>
      <c t="s" s="136" r="D14903">
        <v>294</v>
      </c>
      <c t="s" s="136" r="E14903">
        <v>17621</v>
      </c>
      <c s="150" r="F14903"/>
    </row>
    <row r="14904">
      <c s="113" r="A14904">
        <v>247660000157</v>
      </c>
      <c t="s" s="136" r="B14904">
        <v>17816</v>
      </c>
      <c t="s" s="136" r="C14904">
        <v>294</v>
      </c>
      <c t="s" s="136" r="D14904">
        <v>294</v>
      </c>
      <c t="s" s="136" r="E14904">
        <v>17548</v>
      </c>
      <c s="150" r="F14904"/>
    </row>
    <row r="14905">
      <c s="113" r="A14905">
        <v>247660000317</v>
      </c>
      <c t="s" s="136" r="B14905">
        <v>17816</v>
      </c>
      <c t="s" s="136" r="C14905">
        <v>294</v>
      </c>
      <c t="s" s="136" r="D14905">
        <v>294</v>
      </c>
      <c t="s" s="136" r="E14905">
        <v>17819</v>
      </c>
      <c s="150" r="F14905"/>
    </row>
    <row r="14906">
      <c s="113" r="A14906">
        <v>247660002711</v>
      </c>
      <c t="s" s="136" r="B14906">
        <v>17816</v>
      </c>
      <c t="s" s="136" r="C14906">
        <v>294</v>
      </c>
      <c t="s" s="136" r="D14906">
        <v>294</v>
      </c>
      <c t="s" s="136" r="E14906">
        <v>8695</v>
      </c>
      <c s="150" r="F14906"/>
    </row>
    <row r="14907">
      <c s="113" r="A14907">
        <v>447660000024</v>
      </c>
      <c t="s" s="136" r="B14907">
        <v>17816</v>
      </c>
      <c t="s" s="136" r="C14907">
        <v>294</v>
      </c>
      <c t="s" s="136" r="D14907">
        <v>294</v>
      </c>
      <c t="s" s="136" r="E14907">
        <v>17820</v>
      </c>
      <c s="150" r="F14907"/>
    </row>
    <row r="14908">
      <c s="50" r="A14908">
        <v>247660001045</v>
      </c>
      <c t="s" s="103" r="B14908">
        <v>17821</v>
      </c>
      <c t="s" s="103" r="C14908">
        <v>4906</v>
      </c>
      <c t="s" s="103" r="D14908">
        <v>294</v>
      </c>
      <c t="s" s="103" r="E14908">
        <v>17822</v>
      </c>
      <c s="150" r="F14908"/>
    </row>
    <row r="14909">
      <c s="50" r="A14909">
        <v>147660000098</v>
      </c>
      <c t="s" s="103" r="B14909">
        <v>17821</v>
      </c>
      <c t="s" s="103" r="C14909">
        <v>4906</v>
      </c>
      <c t="s" s="103" r="D14909">
        <v>294</v>
      </c>
      <c t="s" s="103" r="E14909">
        <v>17823</v>
      </c>
      <c s="150" r="F14909"/>
    </row>
    <row r="14910">
      <c s="113" r="A14910">
        <v>247692000043</v>
      </c>
      <c t="s" s="136" r="B14910">
        <v>8902</v>
      </c>
      <c t="s" s="136" r="C14910">
        <v>294</v>
      </c>
      <c t="s" s="136" r="D14910">
        <v>294</v>
      </c>
      <c t="s" s="136" r="E14910">
        <v>3098</v>
      </c>
      <c s="150" r="F14910"/>
    </row>
    <row r="14911">
      <c s="113" r="A14911">
        <v>247692000159</v>
      </c>
      <c t="s" s="136" r="B14911">
        <v>8902</v>
      </c>
      <c t="s" s="136" r="C14911">
        <v>294</v>
      </c>
      <c t="s" s="136" r="D14911">
        <v>294</v>
      </c>
      <c t="s" s="136" r="E14911">
        <v>17824</v>
      </c>
      <c s="150" r="F14911"/>
    </row>
    <row r="14912">
      <c s="113" r="A14912">
        <v>247692000523</v>
      </c>
      <c t="s" s="136" r="B14912">
        <v>8902</v>
      </c>
      <c t="s" s="136" r="C14912">
        <v>294</v>
      </c>
      <c t="s" s="136" r="D14912">
        <v>294</v>
      </c>
      <c t="s" s="136" r="E14912">
        <v>17825</v>
      </c>
      <c s="150" r="F14912"/>
    </row>
    <row r="14913">
      <c s="113" r="A14913">
        <v>247692000264</v>
      </c>
      <c t="s" s="136" r="B14913">
        <v>8902</v>
      </c>
      <c t="s" s="136" r="C14913">
        <v>294</v>
      </c>
      <c t="s" s="136" r="D14913">
        <v>294</v>
      </c>
      <c t="s" s="136" r="E14913">
        <v>17826</v>
      </c>
      <c s="150" r="F14913"/>
    </row>
    <row r="14914">
      <c s="113" r="A14914">
        <v>247692000281</v>
      </c>
      <c t="s" s="136" r="B14914">
        <v>8902</v>
      </c>
      <c t="s" s="136" r="C14914">
        <v>294</v>
      </c>
      <c t="s" s="136" r="D14914">
        <v>294</v>
      </c>
      <c t="s" s="136" r="E14914">
        <v>17827</v>
      </c>
      <c s="150" r="F14914"/>
    </row>
    <row r="14915">
      <c s="113" r="A14915">
        <v>147692000707</v>
      </c>
      <c t="s" s="136" r="B14915">
        <v>8902</v>
      </c>
      <c t="s" s="136" r="C14915">
        <v>294</v>
      </c>
      <c t="s" s="136" r="D14915">
        <v>294</v>
      </c>
      <c t="s" s="136" r="E14915">
        <v>17828</v>
      </c>
      <c s="150" r="F14915"/>
    </row>
    <row r="14916">
      <c s="113" r="A14916">
        <v>247692000337</v>
      </c>
      <c t="s" s="136" r="B14916">
        <v>8902</v>
      </c>
      <c t="s" s="136" r="C14916">
        <v>294</v>
      </c>
      <c t="s" s="136" r="D14916">
        <v>294</v>
      </c>
      <c t="s" s="136" r="E14916">
        <v>17829</v>
      </c>
      <c s="150" r="F14916"/>
    </row>
    <row r="14917">
      <c s="113" r="A14917">
        <v>247692000493</v>
      </c>
      <c t="s" s="136" r="B14917">
        <v>8902</v>
      </c>
      <c t="s" s="136" r="C14917">
        <v>294</v>
      </c>
      <c t="s" s="136" r="D14917">
        <v>294</v>
      </c>
      <c t="s" s="136" r="E14917">
        <v>17830</v>
      </c>
      <c s="150" r="F14917"/>
    </row>
    <row r="14918">
      <c s="113" r="A14918">
        <v>247692000582</v>
      </c>
      <c t="s" s="136" r="B14918">
        <v>8902</v>
      </c>
      <c t="s" s="136" r="C14918">
        <v>294</v>
      </c>
      <c t="s" s="136" r="D14918">
        <v>294</v>
      </c>
      <c t="s" s="136" r="E14918">
        <v>17831</v>
      </c>
      <c s="150" r="F14918"/>
    </row>
    <row r="14919">
      <c s="113" r="A14919">
        <v>247692000639</v>
      </c>
      <c t="s" s="136" r="B14919">
        <v>8902</v>
      </c>
      <c t="s" s="136" r="C14919">
        <v>294</v>
      </c>
      <c t="s" s="136" r="D14919">
        <v>294</v>
      </c>
      <c t="s" s="136" r="E14919">
        <v>17832</v>
      </c>
      <c s="150" r="F14919"/>
    </row>
    <row r="14920">
      <c s="113" r="A14920">
        <v>247692000655</v>
      </c>
      <c t="s" s="136" r="B14920">
        <v>8902</v>
      </c>
      <c t="s" s="136" r="C14920">
        <v>294</v>
      </c>
      <c t="s" s="136" r="D14920">
        <v>294</v>
      </c>
      <c t="s" s="136" r="E14920">
        <v>8847</v>
      </c>
      <c s="150" r="F14920"/>
    </row>
    <row r="14921">
      <c s="113" r="A14921">
        <v>247692000663</v>
      </c>
      <c t="s" s="136" r="B14921">
        <v>8902</v>
      </c>
      <c t="s" s="136" r="C14921">
        <v>294</v>
      </c>
      <c t="s" s="136" r="D14921">
        <v>294</v>
      </c>
      <c t="s" s="136" r="E14921">
        <v>8901</v>
      </c>
      <c s="150" r="F14921"/>
    </row>
    <row r="14922">
      <c s="113" r="A14922">
        <v>247692000710</v>
      </c>
      <c t="s" s="136" r="B14922">
        <v>8902</v>
      </c>
      <c t="s" s="136" r="C14922">
        <v>294</v>
      </c>
      <c t="s" s="136" r="D14922">
        <v>294</v>
      </c>
      <c t="s" s="136" r="E14922">
        <v>17833</v>
      </c>
      <c s="150" r="F14922"/>
    </row>
    <row r="14923">
      <c s="113" r="A14923">
        <v>247692000795</v>
      </c>
      <c t="s" s="136" r="B14923">
        <v>8902</v>
      </c>
      <c t="s" s="136" r="C14923">
        <v>294</v>
      </c>
      <c t="s" s="136" r="D14923">
        <v>294</v>
      </c>
      <c t="s" s="136" r="E14923">
        <v>17546</v>
      </c>
      <c s="150" r="F14923"/>
    </row>
    <row r="14924">
      <c s="113" r="A14924">
        <v>247692000949</v>
      </c>
      <c t="s" s="136" r="B14924">
        <v>8902</v>
      </c>
      <c t="s" s="136" r="C14924">
        <v>294</v>
      </c>
      <c t="s" s="136" r="D14924">
        <v>294</v>
      </c>
      <c t="s" s="136" r="E14924">
        <v>17692</v>
      </c>
      <c s="150" r="F14924"/>
    </row>
    <row r="14925">
      <c s="113" r="A14925">
        <v>447692000808</v>
      </c>
      <c t="s" s="136" r="B14925">
        <v>8902</v>
      </c>
      <c t="s" s="136" r="C14925">
        <v>294</v>
      </c>
      <c t="s" s="136" r="D14925">
        <v>294</v>
      </c>
      <c t="s" s="136" r="E14925">
        <v>17834</v>
      </c>
      <c s="150" r="F14925"/>
    </row>
    <row r="14926">
      <c s="113" r="A14926">
        <v>847692000072</v>
      </c>
      <c t="s" s="136" r="B14926">
        <v>8902</v>
      </c>
      <c t="s" s="136" r="C14926">
        <v>294</v>
      </c>
      <c t="s" s="136" r="D14926">
        <v>294</v>
      </c>
      <c t="s" s="136" r="E14926">
        <v>8845</v>
      </c>
      <c s="150" r="F14926"/>
    </row>
    <row r="14927">
      <c s="113" r="A14927">
        <v>247692000116</v>
      </c>
      <c t="s" s="136" r="B14927">
        <v>8902</v>
      </c>
      <c t="s" s="136" r="C14927">
        <v>294</v>
      </c>
      <c t="s" s="136" r="D14927">
        <v>294</v>
      </c>
      <c t="s" s="136" r="E14927">
        <v>17835</v>
      </c>
      <c s="150" r="F14927"/>
    </row>
    <row r="14928">
      <c s="113" r="A14928">
        <v>247692000477</v>
      </c>
      <c t="s" s="136" r="B14928">
        <v>8902</v>
      </c>
      <c t="s" s="136" r="C14928">
        <v>294</v>
      </c>
      <c t="s" s="136" r="D14928">
        <v>294</v>
      </c>
      <c t="s" s="136" r="E14928">
        <v>17606</v>
      </c>
      <c s="150" r="F14928"/>
    </row>
    <row r="14929">
      <c s="113" r="A14929">
        <v>247692000256</v>
      </c>
      <c t="s" s="136" r="B14929">
        <v>8902</v>
      </c>
      <c t="s" s="136" r="C14929">
        <v>294</v>
      </c>
      <c t="s" s="136" r="D14929">
        <v>294</v>
      </c>
      <c t="s" s="136" r="E14929">
        <v>17836</v>
      </c>
      <c s="150" r="F14929"/>
    </row>
    <row r="14930">
      <c s="113" r="A14930">
        <v>247692000396</v>
      </c>
      <c t="s" s="136" r="B14930">
        <v>8902</v>
      </c>
      <c t="s" s="136" r="C14930">
        <v>294</v>
      </c>
      <c t="s" s="136" r="D14930">
        <v>294</v>
      </c>
      <c t="s" s="136" r="E14930">
        <v>17837</v>
      </c>
      <c s="150" r="F14930"/>
    </row>
    <row r="14931">
      <c s="113" r="A14931">
        <v>247692000485</v>
      </c>
      <c t="s" s="136" r="B14931">
        <v>8902</v>
      </c>
      <c t="s" s="136" r="C14931">
        <v>294</v>
      </c>
      <c t="s" s="136" r="D14931">
        <v>294</v>
      </c>
      <c t="s" s="136" r="E14931">
        <v>17838</v>
      </c>
      <c s="150" r="F14931"/>
    </row>
    <row r="14932">
      <c s="113" r="A14932">
        <v>247692000507</v>
      </c>
      <c t="s" s="136" r="B14932">
        <v>8902</v>
      </c>
      <c t="s" s="136" r="C14932">
        <v>294</v>
      </c>
      <c t="s" s="136" r="D14932">
        <v>294</v>
      </c>
      <c t="s" s="136" r="E14932">
        <v>17839</v>
      </c>
      <c s="150" r="F14932"/>
    </row>
    <row r="14933">
      <c s="113" r="A14933">
        <v>247692000612</v>
      </c>
      <c t="s" s="136" r="B14933">
        <v>8902</v>
      </c>
      <c t="s" s="136" r="C14933">
        <v>294</v>
      </c>
      <c t="s" s="136" r="D14933">
        <v>294</v>
      </c>
      <c t="s" s="136" r="E14933">
        <v>17840</v>
      </c>
      <c s="150" r="F14933"/>
    </row>
    <row r="14934">
      <c s="113" r="A14934">
        <v>247692000728</v>
      </c>
      <c t="s" s="136" r="B14934">
        <v>8902</v>
      </c>
      <c t="s" s="136" r="C14934">
        <v>294</v>
      </c>
      <c t="s" s="136" r="D14934">
        <v>294</v>
      </c>
      <c t="s" s="136" r="E14934">
        <v>8707</v>
      </c>
      <c s="150" r="F14934"/>
    </row>
    <row r="14935">
      <c s="113" r="A14935">
        <v>247692000019</v>
      </c>
      <c t="s" s="136" r="B14935">
        <v>8902</v>
      </c>
      <c t="s" s="136" r="C14935">
        <v>294</v>
      </c>
      <c t="s" s="136" r="D14935">
        <v>294</v>
      </c>
      <c t="s" s="136" r="E14935">
        <v>17841</v>
      </c>
      <c s="150" r="F14935"/>
    </row>
    <row r="14936">
      <c s="113" r="A14936">
        <v>247692000027</v>
      </c>
      <c t="s" s="136" r="B14936">
        <v>8902</v>
      </c>
      <c t="s" s="136" r="C14936">
        <v>294</v>
      </c>
      <c t="s" s="136" r="D14936">
        <v>294</v>
      </c>
      <c t="s" s="136" r="E14936">
        <v>17842</v>
      </c>
      <c s="150" r="F14936"/>
    </row>
    <row r="14937">
      <c s="113" r="A14937">
        <v>247692000469</v>
      </c>
      <c t="s" s="136" r="B14937">
        <v>8902</v>
      </c>
      <c t="s" s="136" r="C14937">
        <v>294</v>
      </c>
      <c t="s" s="136" r="D14937">
        <v>294</v>
      </c>
      <c t="s" s="136" r="E14937">
        <v>17843</v>
      </c>
      <c s="150" r="F14937"/>
    </row>
    <row r="14938">
      <c s="113" r="A14938">
        <v>247692000752</v>
      </c>
      <c t="s" s="136" r="B14938">
        <v>8902</v>
      </c>
      <c t="s" s="136" r="C14938">
        <v>294</v>
      </c>
      <c t="s" s="136" r="D14938">
        <v>294</v>
      </c>
      <c t="s" s="136" r="E14938">
        <v>17844</v>
      </c>
      <c s="150" r="F14938"/>
    </row>
    <row r="14939">
      <c s="113" r="A14939">
        <v>247703000059</v>
      </c>
      <c t="s" s="136" r="B14939">
        <v>17845</v>
      </c>
      <c t="s" s="136" r="C14939">
        <v>294</v>
      </c>
      <c t="s" s="136" r="D14939">
        <v>294</v>
      </c>
      <c t="s" s="136" r="E14939">
        <v>17846</v>
      </c>
      <c s="150" r="F14939"/>
    </row>
    <row r="14940">
      <c s="113" r="A14940">
        <v>247030000156</v>
      </c>
      <c t="s" s="136" r="B14940">
        <v>17845</v>
      </c>
      <c t="s" s="136" r="C14940">
        <v>294</v>
      </c>
      <c t="s" s="136" r="D14940">
        <v>294</v>
      </c>
      <c t="s" s="136" r="E14940">
        <v>17847</v>
      </c>
      <c s="150" r="F14940"/>
    </row>
    <row r="14941">
      <c s="113" r="A14941">
        <v>247703000008</v>
      </c>
      <c t="s" s="136" r="B14941">
        <v>17845</v>
      </c>
      <c t="s" s="136" r="C14941">
        <v>294</v>
      </c>
      <c t="s" s="136" r="D14941">
        <v>294</v>
      </c>
      <c t="s" s="136" r="E14941">
        <v>17848</v>
      </c>
      <c s="150" r="F14941"/>
    </row>
    <row r="14942">
      <c s="113" r="A14942">
        <v>247703000032</v>
      </c>
      <c t="s" s="136" r="B14942">
        <v>17845</v>
      </c>
      <c t="s" s="136" r="C14942">
        <v>294</v>
      </c>
      <c t="s" s="136" r="D14942">
        <v>294</v>
      </c>
      <c t="s" s="136" r="E14942">
        <v>17849</v>
      </c>
      <c s="150" r="F14942"/>
    </row>
    <row r="14943">
      <c s="113" r="A14943">
        <v>247703000067</v>
      </c>
      <c t="s" s="136" r="B14943">
        <v>17845</v>
      </c>
      <c t="s" s="136" r="C14943">
        <v>294</v>
      </c>
      <c t="s" s="136" r="D14943">
        <v>294</v>
      </c>
      <c t="s" s="136" r="E14943">
        <v>17850</v>
      </c>
      <c s="150" r="F14943"/>
    </row>
    <row r="14944">
      <c s="113" r="A14944">
        <v>247703000113</v>
      </c>
      <c t="s" s="136" r="B14944">
        <v>17845</v>
      </c>
      <c t="s" s="136" r="C14944">
        <v>294</v>
      </c>
      <c t="s" s="136" r="D14944">
        <v>294</v>
      </c>
      <c t="s" s="136" r="E14944">
        <v>17851</v>
      </c>
      <c s="150" r="F14944"/>
    </row>
    <row r="14945">
      <c s="113" r="A14945">
        <v>247703000148</v>
      </c>
      <c t="s" s="136" r="B14945">
        <v>17845</v>
      </c>
      <c t="s" s="136" r="C14945">
        <v>294</v>
      </c>
      <c t="s" s="136" r="D14945">
        <v>294</v>
      </c>
      <c t="s" s="136" r="E14945">
        <v>17852</v>
      </c>
      <c s="150" r="F14945"/>
    </row>
    <row r="14946">
      <c s="113" r="A14946">
        <v>247703000237</v>
      </c>
      <c t="s" s="136" r="B14946">
        <v>17845</v>
      </c>
      <c t="s" s="136" r="C14946">
        <v>294</v>
      </c>
      <c t="s" s="136" r="D14946">
        <v>294</v>
      </c>
      <c t="s" s="136" r="E14946">
        <v>17840</v>
      </c>
      <c s="150" r="F14946"/>
    </row>
    <row r="14947">
      <c s="113" r="A14947">
        <v>247703000245</v>
      </c>
      <c t="s" s="136" r="B14947">
        <v>17845</v>
      </c>
      <c t="s" s="136" r="C14947">
        <v>294</v>
      </c>
      <c t="s" s="136" r="D14947">
        <v>294</v>
      </c>
      <c t="s" s="136" r="E14947">
        <v>17837</v>
      </c>
      <c s="150" r="F14947"/>
    </row>
    <row r="14948">
      <c s="113" r="A14948">
        <v>247703000253</v>
      </c>
      <c t="s" s="136" r="B14948">
        <v>17845</v>
      </c>
      <c t="s" s="136" r="C14948">
        <v>294</v>
      </c>
      <c t="s" s="136" r="D14948">
        <v>294</v>
      </c>
      <c t="s" s="136" r="E14948">
        <v>17600</v>
      </c>
      <c s="150" r="F14948"/>
    </row>
    <row r="14949">
      <c s="113" r="A14949">
        <v>847701300037</v>
      </c>
      <c t="s" s="136" r="B14949">
        <v>17845</v>
      </c>
      <c t="s" s="136" r="C14949">
        <v>294</v>
      </c>
      <c t="s" s="136" r="D14949">
        <v>294</v>
      </c>
      <c t="s" s="136" r="E14949">
        <v>17853</v>
      </c>
      <c s="150" r="F14949"/>
    </row>
    <row r="14950">
      <c s="113" r="A14950">
        <v>247707000053</v>
      </c>
      <c t="s" s="136" r="B14950">
        <v>5791</v>
      </c>
      <c t="s" s="136" r="C14950">
        <v>294</v>
      </c>
      <c t="s" s="136" r="D14950">
        <v>294</v>
      </c>
      <c t="s" s="136" r="E14950">
        <v>17854</v>
      </c>
      <c s="150" r="F14950"/>
    </row>
    <row r="14951">
      <c s="113" r="A14951">
        <v>247707000631</v>
      </c>
      <c t="s" s="136" r="B14951">
        <v>5791</v>
      </c>
      <c t="s" s="136" r="C14951">
        <v>294</v>
      </c>
      <c t="s" s="136" r="D14951">
        <v>294</v>
      </c>
      <c t="s" s="136" r="E14951">
        <v>17855</v>
      </c>
      <c s="150" r="F14951"/>
    </row>
    <row r="14952">
      <c s="113" r="A14952">
        <v>447707001067</v>
      </c>
      <c t="s" s="136" r="B14952">
        <v>5791</v>
      </c>
      <c t="s" s="136" r="C14952">
        <v>294</v>
      </c>
      <c t="s" s="136" r="D14952">
        <v>294</v>
      </c>
      <c t="s" s="136" r="E14952">
        <v>17856</v>
      </c>
      <c s="150" r="F14952"/>
    </row>
    <row r="14953">
      <c s="113" r="A14953">
        <v>247707001319</v>
      </c>
      <c t="s" s="136" r="B14953">
        <v>5791</v>
      </c>
      <c t="s" s="136" r="C14953">
        <v>294</v>
      </c>
      <c t="s" s="136" r="D14953">
        <v>294</v>
      </c>
      <c t="s" s="136" r="E14953">
        <v>17857</v>
      </c>
      <c s="150" r="F14953"/>
    </row>
    <row r="14954">
      <c s="113" r="A14954">
        <v>847707000025</v>
      </c>
      <c t="s" s="136" r="B14954">
        <v>5791</v>
      </c>
      <c t="s" s="136" r="C14954">
        <v>294</v>
      </c>
      <c t="s" s="136" r="D14954">
        <v>294</v>
      </c>
      <c t="s" s="136" r="E14954">
        <v>17858</v>
      </c>
      <c s="150" r="F14954"/>
    </row>
    <row r="14955">
      <c s="113" r="A14955">
        <v>247460000047</v>
      </c>
      <c t="s" s="136" r="B14955">
        <v>5791</v>
      </c>
      <c t="s" s="136" r="C14955">
        <v>294</v>
      </c>
      <c t="s" s="136" r="D14955">
        <v>294</v>
      </c>
      <c t="s" s="136" r="E14955">
        <v>17859</v>
      </c>
      <c s="150" r="F14955"/>
    </row>
    <row r="14956">
      <c s="113" r="A14956">
        <v>247545000151</v>
      </c>
      <c t="s" s="136" r="B14956">
        <v>8841</v>
      </c>
      <c t="s" s="136" r="C14956">
        <v>294</v>
      </c>
      <c t="s" s="136" r="D14956">
        <v>294</v>
      </c>
      <c t="s" s="136" r="E14956">
        <v>17860</v>
      </c>
      <c s="150" r="F14956"/>
    </row>
    <row r="14957">
      <c s="113" r="A14957">
        <v>247707000614</v>
      </c>
      <c t="s" s="136" r="B14957">
        <v>5791</v>
      </c>
      <c t="s" s="136" r="C14957">
        <v>294</v>
      </c>
      <c t="s" s="136" r="D14957">
        <v>294</v>
      </c>
      <c t="s" s="136" r="E14957">
        <v>17837</v>
      </c>
      <c s="150" r="F14957"/>
    </row>
    <row r="14958">
      <c s="113" r="A14958">
        <v>247707000649</v>
      </c>
      <c t="s" s="136" r="B14958">
        <v>5791</v>
      </c>
      <c t="s" s="136" r="C14958">
        <v>294</v>
      </c>
      <c t="s" s="136" r="D14958">
        <v>294</v>
      </c>
      <c t="s" s="136" r="E14958">
        <v>17652</v>
      </c>
      <c s="150" r="F14958"/>
    </row>
    <row r="14959">
      <c s="113" r="A14959">
        <v>247707000827</v>
      </c>
      <c t="s" s="136" r="B14959">
        <v>5791</v>
      </c>
      <c t="s" s="136" r="C14959">
        <v>294</v>
      </c>
      <c t="s" s="136" r="D14959">
        <v>294</v>
      </c>
      <c t="s" s="136" r="E14959">
        <v>17861</v>
      </c>
      <c s="150" r="F14959"/>
    </row>
    <row r="14960">
      <c s="113" r="A14960">
        <v>247707000851</v>
      </c>
      <c t="s" s="136" r="B14960">
        <v>5791</v>
      </c>
      <c t="s" s="136" r="C14960">
        <v>294</v>
      </c>
      <c t="s" s="136" r="D14960">
        <v>294</v>
      </c>
      <c t="s" s="136" r="E14960">
        <v>17529</v>
      </c>
      <c s="150" r="F14960"/>
    </row>
    <row r="14961">
      <c s="113" r="A14961">
        <v>247707000975</v>
      </c>
      <c t="s" s="136" r="B14961">
        <v>5791</v>
      </c>
      <c t="s" s="136" r="C14961">
        <v>294</v>
      </c>
      <c t="s" s="136" r="D14961">
        <v>294</v>
      </c>
      <c t="s" s="136" r="E14961">
        <v>8847</v>
      </c>
      <c s="150" r="F14961"/>
    </row>
    <row r="14962">
      <c s="113" r="A14962">
        <v>247707001071</v>
      </c>
      <c t="s" s="136" r="B14962">
        <v>5791</v>
      </c>
      <c t="s" s="136" r="C14962">
        <v>294</v>
      </c>
      <c t="s" s="136" r="D14962">
        <v>294</v>
      </c>
      <c t="s" s="136" r="E14962">
        <v>17678</v>
      </c>
      <c s="150" r="F14962"/>
    </row>
    <row r="14963">
      <c s="113" r="A14963">
        <v>247707001289</v>
      </c>
      <c t="s" s="136" r="B14963">
        <v>5791</v>
      </c>
      <c t="s" s="136" r="C14963">
        <v>294</v>
      </c>
      <c t="s" s="136" r="D14963">
        <v>294</v>
      </c>
      <c t="s" s="136" r="E14963">
        <v>17862</v>
      </c>
      <c s="150" r="F14963"/>
    </row>
    <row r="14964">
      <c s="113" r="A14964">
        <v>247707001777</v>
      </c>
      <c t="s" s="136" r="B14964">
        <v>5791</v>
      </c>
      <c t="s" s="136" r="C14964">
        <v>294</v>
      </c>
      <c t="s" s="136" r="D14964">
        <v>294</v>
      </c>
      <c t="s" s="136" r="E14964">
        <v>8752</v>
      </c>
      <c s="150" r="F14964"/>
    </row>
    <row r="14965">
      <c s="113" r="A14965">
        <v>247707001807</v>
      </c>
      <c t="s" s="136" r="B14965">
        <v>5791</v>
      </c>
      <c t="s" s="136" r="C14965">
        <v>294</v>
      </c>
      <c t="s" s="136" r="D14965">
        <v>294</v>
      </c>
      <c t="s" s="136" r="E14965">
        <v>17863</v>
      </c>
      <c s="150" r="F14965"/>
    </row>
    <row r="14966">
      <c s="113" r="A14966">
        <v>247707001866</v>
      </c>
      <c t="s" s="136" r="B14966">
        <v>5791</v>
      </c>
      <c t="s" s="136" r="C14966">
        <v>294</v>
      </c>
      <c t="s" s="136" r="D14966">
        <v>294</v>
      </c>
      <c t="s" s="136" r="E14966">
        <v>17864</v>
      </c>
      <c s="150" r="F14966"/>
    </row>
    <row r="14967">
      <c s="113" r="A14967">
        <v>247707001882</v>
      </c>
      <c t="s" s="136" r="B14967">
        <v>5791</v>
      </c>
      <c t="s" s="136" r="C14967">
        <v>294</v>
      </c>
      <c t="s" s="136" r="D14967">
        <v>294</v>
      </c>
      <c t="s" s="136" r="E14967">
        <v>17865</v>
      </c>
      <c s="150" r="F14967"/>
    </row>
    <row r="14968">
      <c s="113" r="A14968">
        <v>247707001947</v>
      </c>
      <c t="s" s="136" r="B14968">
        <v>5791</v>
      </c>
      <c t="s" s="136" r="C14968">
        <v>294</v>
      </c>
      <c t="s" s="136" r="D14968">
        <v>294</v>
      </c>
      <c t="s" s="136" r="E14968">
        <v>17866</v>
      </c>
      <c s="150" r="F14968"/>
    </row>
    <row r="14969">
      <c s="113" r="A14969">
        <v>247720000347</v>
      </c>
      <c t="s" s="136" r="B14969">
        <v>17867</v>
      </c>
      <c t="s" s="136" r="C14969">
        <v>294</v>
      </c>
      <c t="s" s="136" r="D14969">
        <v>294</v>
      </c>
      <c t="s" s="136" r="E14969">
        <v>17868</v>
      </c>
      <c s="150" r="F14969"/>
    </row>
    <row r="14970">
      <c s="113" r="A14970">
        <v>247720000797</v>
      </c>
      <c t="s" s="136" r="B14970">
        <v>17867</v>
      </c>
      <c t="s" s="136" r="C14970">
        <v>294</v>
      </c>
      <c t="s" s="136" r="D14970">
        <v>294</v>
      </c>
      <c t="s" s="136" r="E14970">
        <v>17869</v>
      </c>
      <c s="150" r="F14970"/>
    </row>
    <row r="14971">
      <c s="113" r="A14971">
        <v>247720001360</v>
      </c>
      <c t="s" s="136" r="B14971">
        <v>17867</v>
      </c>
      <c t="s" s="136" r="C14971">
        <v>294</v>
      </c>
      <c t="s" s="136" r="D14971">
        <v>294</v>
      </c>
      <c t="s" s="136" r="E14971">
        <v>17870</v>
      </c>
      <c s="150" r="F14971"/>
    </row>
    <row r="14972">
      <c s="113" r="A14972">
        <v>247720000461</v>
      </c>
      <c t="s" s="136" r="B14972">
        <v>17867</v>
      </c>
      <c t="s" s="136" r="C14972">
        <v>294</v>
      </c>
      <c t="s" s="136" r="D14972">
        <v>294</v>
      </c>
      <c t="s" s="136" r="E14972">
        <v>17871</v>
      </c>
      <c s="150" r="F14972"/>
    </row>
    <row r="14973">
      <c s="113" r="A14973">
        <v>247720001378</v>
      </c>
      <c t="s" s="136" r="B14973">
        <v>17867</v>
      </c>
      <c t="s" s="136" r="C14973">
        <v>294</v>
      </c>
      <c t="s" s="136" r="D14973">
        <v>294</v>
      </c>
      <c t="s" s="136" r="E14973">
        <v>17872</v>
      </c>
      <c s="150" r="F14973"/>
    </row>
    <row r="14974">
      <c s="113" r="A14974">
        <v>247720002651</v>
      </c>
      <c t="s" s="136" r="B14974">
        <v>17867</v>
      </c>
      <c t="s" s="136" r="C14974">
        <v>294</v>
      </c>
      <c t="s" s="136" r="D14974">
        <v>294</v>
      </c>
      <c t="s" s="136" r="E14974">
        <v>17873</v>
      </c>
      <c s="150" r="F14974"/>
    </row>
    <row r="14975">
      <c s="113" r="A14975">
        <v>847720000024</v>
      </c>
      <c t="s" s="136" r="B14975">
        <v>17867</v>
      </c>
      <c t="s" s="136" r="C14975">
        <v>294</v>
      </c>
      <c t="s" s="136" r="D14975">
        <v>294</v>
      </c>
      <c t="s" s="136" r="E14975">
        <v>17874</v>
      </c>
      <c s="150" r="F14975"/>
    </row>
    <row r="14976">
      <c s="113" r="A14976">
        <v>247720000908</v>
      </c>
      <c t="s" s="136" r="B14976">
        <v>17867</v>
      </c>
      <c t="s" s="136" r="C14976">
        <v>294</v>
      </c>
      <c t="s" s="136" r="D14976">
        <v>294</v>
      </c>
      <c t="s" s="136" r="E14976">
        <v>17875</v>
      </c>
      <c s="150" r="F14976"/>
    </row>
    <row r="14977">
      <c s="113" r="A14977">
        <v>247720000909</v>
      </c>
      <c t="s" s="136" r="B14977">
        <v>17867</v>
      </c>
      <c t="s" s="136" r="C14977">
        <v>294</v>
      </c>
      <c t="s" s="136" r="D14977">
        <v>294</v>
      </c>
      <c t="s" s="136" r="E14977">
        <v>17837</v>
      </c>
      <c s="150" r="F14977"/>
    </row>
    <row r="14978">
      <c s="113" r="A14978">
        <v>247720001386</v>
      </c>
      <c t="s" s="136" r="B14978">
        <v>17867</v>
      </c>
      <c t="s" s="136" r="C14978">
        <v>294</v>
      </c>
      <c t="s" s="136" r="D14978">
        <v>294</v>
      </c>
      <c t="s" s="136" r="E14978">
        <v>17876</v>
      </c>
      <c s="150" r="F14978"/>
    </row>
    <row r="14979">
      <c s="113" r="A14979">
        <v>247720001441</v>
      </c>
      <c t="s" s="136" r="B14979">
        <v>17867</v>
      </c>
      <c t="s" s="136" r="C14979">
        <v>294</v>
      </c>
      <c t="s" s="136" r="D14979">
        <v>294</v>
      </c>
      <c t="s" s="136" r="E14979">
        <v>17877</v>
      </c>
      <c s="150" r="F14979"/>
    </row>
    <row r="14980">
      <c s="113" r="A14980">
        <v>247720001483</v>
      </c>
      <c t="s" s="136" r="B14980">
        <v>17867</v>
      </c>
      <c t="s" s="136" r="C14980">
        <v>294</v>
      </c>
      <c t="s" s="136" r="D14980">
        <v>294</v>
      </c>
      <c t="s" s="136" r="E14980">
        <v>17878</v>
      </c>
      <c s="150" r="F14980"/>
    </row>
    <row r="14981">
      <c s="113" r="A14981">
        <v>147720002664</v>
      </c>
      <c t="s" s="136" r="B14981">
        <v>17867</v>
      </c>
      <c t="s" s="136" r="C14981">
        <v>294</v>
      </c>
      <c t="s" s="136" r="D14981">
        <v>294</v>
      </c>
      <c t="s" s="136" r="E14981">
        <v>17879</v>
      </c>
      <c s="150" r="F14981"/>
    </row>
    <row r="14982">
      <c s="113" r="A14982">
        <v>247720001424</v>
      </c>
      <c t="s" s="136" r="B14982">
        <v>5771</v>
      </c>
      <c t="s" s="136" r="C14982">
        <v>294</v>
      </c>
      <c t="s" s="136" r="D14982">
        <v>294</v>
      </c>
      <c t="s" s="136" r="E14982">
        <v>17880</v>
      </c>
      <c s="150" r="F14982"/>
    </row>
    <row r="14983">
      <c s="113" r="A14983">
        <v>847720000036</v>
      </c>
      <c t="s" s="136" r="B14983">
        <v>17867</v>
      </c>
      <c t="s" s="136" r="C14983">
        <v>294</v>
      </c>
      <c t="s" s="136" r="D14983">
        <v>294</v>
      </c>
      <c t="s" s="136" r="E14983">
        <v>17881</v>
      </c>
      <c s="150" r="F14983"/>
    </row>
    <row r="14984">
      <c s="113" r="A14984">
        <v>847720000047</v>
      </c>
      <c t="s" s="136" r="B14984">
        <v>17867</v>
      </c>
      <c t="s" s="136" r="C14984">
        <v>294</v>
      </c>
      <c t="s" s="136" r="D14984">
        <v>294</v>
      </c>
      <c t="s" s="136" r="E14984">
        <v>17882</v>
      </c>
      <c s="150" r="F14984"/>
    </row>
    <row r="14985">
      <c s="113" r="A14985">
        <v>247450000458</v>
      </c>
      <c t="s" s="136" r="B14985">
        <v>8928</v>
      </c>
      <c t="s" s="136" r="C14985">
        <v>294</v>
      </c>
      <c t="s" s="136" r="D14985">
        <v>294</v>
      </c>
      <c t="s" s="136" r="E14985">
        <v>17883</v>
      </c>
      <c s="150" r="F14985"/>
    </row>
    <row r="14986">
      <c s="113" r="A14986">
        <v>247745000091</v>
      </c>
      <c t="s" s="136" r="B14986">
        <v>8928</v>
      </c>
      <c t="s" s="136" r="C14986">
        <v>294</v>
      </c>
      <c t="s" s="136" r="D14986">
        <v>294</v>
      </c>
      <c t="s" s="136" r="E14986">
        <v>17884</v>
      </c>
      <c s="150" r="F14986"/>
    </row>
    <row r="14987">
      <c s="113" r="A14987">
        <v>247745000181</v>
      </c>
      <c t="s" s="136" r="B14987">
        <v>8928</v>
      </c>
      <c t="s" s="136" r="C14987">
        <v>294</v>
      </c>
      <c t="s" s="136" r="D14987">
        <v>294</v>
      </c>
      <c t="s" s="136" r="E14987">
        <v>17885</v>
      </c>
      <c s="150" r="F14987"/>
    </row>
    <row r="14988">
      <c s="113" r="A14988">
        <v>247745000182</v>
      </c>
      <c t="s" s="136" r="B14988">
        <v>8928</v>
      </c>
      <c t="s" s="136" r="C14988">
        <v>294</v>
      </c>
      <c t="s" s="136" r="D14988">
        <v>294</v>
      </c>
      <c t="s" s="136" r="E14988">
        <v>17886</v>
      </c>
      <c s="150" r="F14988"/>
    </row>
    <row r="14989">
      <c s="113" r="A14989">
        <v>247745000199</v>
      </c>
      <c t="s" s="136" r="B14989">
        <v>8928</v>
      </c>
      <c t="s" s="136" r="C14989">
        <v>294</v>
      </c>
      <c t="s" s="136" r="D14989">
        <v>294</v>
      </c>
      <c t="s" s="136" r="E14989">
        <v>17887</v>
      </c>
      <c s="150" r="F14989"/>
    </row>
    <row r="14990">
      <c s="113" r="A14990">
        <v>247745000369</v>
      </c>
      <c t="s" s="136" r="B14990">
        <v>8928</v>
      </c>
      <c t="s" s="136" r="C14990">
        <v>294</v>
      </c>
      <c t="s" s="136" r="D14990">
        <v>294</v>
      </c>
      <c t="s" s="136" r="E14990">
        <v>17888</v>
      </c>
      <c s="150" r="F14990"/>
    </row>
    <row r="14991">
      <c s="113" r="A14991">
        <v>247745000407</v>
      </c>
      <c t="s" s="136" r="B14991">
        <v>8928</v>
      </c>
      <c t="s" s="136" r="C14991">
        <v>294</v>
      </c>
      <c t="s" s="136" r="D14991">
        <v>294</v>
      </c>
      <c t="s" s="136" r="E14991">
        <v>17889</v>
      </c>
      <c s="150" r="F14991"/>
    </row>
    <row r="14992">
      <c s="113" r="A14992">
        <v>447450000181</v>
      </c>
      <c t="s" s="136" r="B14992">
        <v>8928</v>
      </c>
      <c t="s" s="136" r="C14992">
        <v>294</v>
      </c>
      <c t="s" s="136" r="D14992">
        <v>294</v>
      </c>
      <c t="s" s="136" r="E14992">
        <v>17890</v>
      </c>
      <c s="150" r="F14992"/>
    </row>
    <row r="14993">
      <c s="113" r="A14993">
        <v>847745000060</v>
      </c>
      <c t="s" s="136" r="B14993">
        <v>8928</v>
      </c>
      <c t="s" s="136" r="C14993">
        <v>294</v>
      </c>
      <c t="s" s="136" r="D14993">
        <v>294</v>
      </c>
      <c t="s" s="136" r="E14993">
        <v>17891</v>
      </c>
      <c s="150" r="F14993"/>
    </row>
    <row r="14994">
      <c s="113" r="A14994">
        <v>247798000034</v>
      </c>
      <c t="s" s="136" r="B14994">
        <v>8937</v>
      </c>
      <c t="s" s="136" r="C14994">
        <v>294</v>
      </c>
      <c t="s" s="136" r="D14994">
        <v>294</v>
      </c>
      <c t="s" s="136" r="E14994">
        <v>17892</v>
      </c>
      <c s="150" r="F14994"/>
    </row>
    <row r="14995">
      <c s="113" r="A14995">
        <v>247798000671</v>
      </c>
      <c t="s" s="136" r="B14995">
        <v>8937</v>
      </c>
      <c t="s" s="136" r="C14995">
        <v>294</v>
      </c>
      <c t="s" s="136" r="D14995">
        <v>294</v>
      </c>
      <c t="s" s="136" r="E14995">
        <v>8801</v>
      </c>
      <c s="150" r="F14995"/>
    </row>
    <row r="14996">
      <c s="113" r="A14996">
        <v>247798000051</v>
      </c>
      <c t="s" s="136" r="B14996">
        <v>8937</v>
      </c>
      <c t="s" s="136" r="C14996">
        <v>294</v>
      </c>
      <c t="s" s="136" r="D14996">
        <v>294</v>
      </c>
      <c t="s" s="136" r="E14996">
        <v>17893</v>
      </c>
      <c s="150" r="F14996"/>
    </row>
    <row r="14997">
      <c s="113" r="A14997">
        <v>247798000379</v>
      </c>
      <c t="s" s="136" r="B14997">
        <v>8937</v>
      </c>
      <c t="s" s="136" r="C14997">
        <v>294</v>
      </c>
      <c t="s" s="136" r="D14997">
        <v>294</v>
      </c>
      <c t="s" s="136" r="E14997">
        <v>17894</v>
      </c>
      <c s="150" r="F14997"/>
    </row>
    <row r="14998">
      <c s="113" r="A14998">
        <v>247798000387</v>
      </c>
      <c t="s" s="136" r="B14998">
        <v>8937</v>
      </c>
      <c t="s" s="136" r="C14998">
        <v>294</v>
      </c>
      <c t="s" s="136" r="D14998">
        <v>294</v>
      </c>
      <c t="s" s="136" r="E14998">
        <v>17895</v>
      </c>
      <c s="150" r="F14998"/>
    </row>
    <row r="14999">
      <c s="113" r="A14999">
        <v>247798000565</v>
      </c>
      <c t="s" s="136" r="B14999">
        <v>8937</v>
      </c>
      <c t="s" s="136" r="C14999">
        <v>294</v>
      </c>
      <c t="s" s="136" r="D14999">
        <v>294</v>
      </c>
      <c t="s" s="136" r="E14999">
        <v>17529</v>
      </c>
      <c s="150" r="F14999"/>
    </row>
    <row r="15000">
      <c s="113" r="A15000">
        <v>247798000646</v>
      </c>
      <c t="s" s="136" r="B15000">
        <v>8937</v>
      </c>
      <c t="s" s="136" r="C15000">
        <v>294</v>
      </c>
      <c t="s" s="136" r="D15000">
        <v>294</v>
      </c>
      <c t="s" s="136" r="E15000">
        <v>8797</v>
      </c>
      <c s="150" r="F15000"/>
    </row>
    <row r="15001">
      <c s="113" r="A15001">
        <v>247798000077</v>
      </c>
      <c t="s" s="136" r="B15001">
        <v>8937</v>
      </c>
      <c t="s" s="136" r="C15001">
        <v>294</v>
      </c>
      <c t="s" s="136" r="D15001">
        <v>294</v>
      </c>
      <c t="s" s="136" r="E15001">
        <v>17896</v>
      </c>
      <c s="150" r="F15001"/>
    </row>
    <row r="15002">
      <c s="113" r="A15002">
        <v>247798000247</v>
      </c>
      <c t="s" s="136" r="B15002">
        <v>8937</v>
      </c>
      <c t="s" s="136" r="C15002">
        <v>294</v>
      </c>
      <c t="s" s="136" r="D15002">
        <v>294</v>
      </c>
      <c t="s" s="136" r="E15002">
        <v>17897</v>
      </c>
      <c s="150" r="F15002"/>
    </row>
    <row r="15003">
      <c s="113" r="A15003">
        <v>247960000017</v>
      </c>
      <c t="s" s="136" r="B15003">
        <v>17898</v>
      </c>
      <c t="s" s="136" r="C15003">
        <v>294</v>
      </c>
      <c t="s" s="136" r="D15003">
        <v>294</v>
      </c>
      <c t="s" s="136" r="E15003">
        <v>17899</v>
      </c>
      <c s="150" r="F15003"/>
    </row>
    <row r="15004">
      <c s="113" r="A15004">
        <v>247960000131</v>
      </c>
      <c t="s" s="136" r="B15004">
        <v>17898</v>
      </c>
      <c t="s" s="136" r="C15004">
        <v>294</v>
      </c>
      <c t="s" s="136" r="D15004">
        <v>294</v>
      </c>
      <c t="s" s="136" r="E15004">
        <v>17900</v>
      </c>
      <c s="150" r="F15004"/>
    </row>
    <row r="15005">
      <c s="113" r="A15005">
        <v>247960000297</v>
      </c>
      <c t="s" s="136" r="B15005">
        <v>17898</v>
      </c>
      <c t="s" s="136" r="C15005">
        <v>294</v>
      </c>
      <c t="s" s="136" r="D15005">
        <v>294</v>
      </c>
      <c t="s" s="136" r="E15005">
        <v>17901</v>
      </c>
      <c s="150" r="F15005"/>
    </row>
    <row r="15006">
      <c s="113" r="A15006">
        <v>247960000378</v>
      </c>
      <c t="s" s="136" r="B15006">
        <v>17898</v>
      </c>
      <c t="s" s="136" r="C15006">
        <v>294</v>
      </c>
      <c t="s" s="136" r="D15006">
        <v>294</v>
      </c>
      <c t="s" s="136" r="E15006">
        <v>17902</v>
      </c>
      <c s="150" r="F15006"/>
    </row>
    <row r="15007">
      <c s="113" r="A15007">
        <v>247960000386</v>
      </c>
      <c t="s" s="136" r="B15007">
        <v>17898</v>
      </c>
      <c t="s" s="136" r="C15007">
        <v>294</v>
      </c>
      <c t="s" s="136" r="D15007">
        <v>294</v>
      </c>
      <c t="s" s="136" r="E15007">
        <v>17903</v>
      </c>
      <c s="150" r="F15007"/>
    </row>
    <row r="15008">
      <c s="113" r="A15008">
        <v>247690000019</v>
      </c>
      <c t="s" s="136" r="B15008">
        <v>17898</v>
      </c>
      <c t="s" s="136" r="C15008">
        <v>294</v>
      </c>
      <c t="s" s="136" r="D15008">
        <v>294</v>
      </c>
      <c t="s" s="136" r="E15008">
        <v>17904</v>
      </c>
      <c s="150" r="F15008"/>
    </row>
    <row r="15009">
      <c s="113" r="A15009">
        <v>247960000076</v>
      </c>
      <c t="s" s="136" r="B15009">
        <v>17898</v>
      </c>
      <c t="s" s="136" r="C15009">
        <v>294</v>
      </c>
      <c t="s" s="136" r="D15009">
        <v>294</v>
      </c>
      <c t="s" s="136" r="E15009">
        <v>17905</v>
      </c>
      <c s="150" r="F15009"/>
    </row>
    <row r="15010">
      <c s="113" r="A15010">
        <v>247960000149</v>
      </c>
      <c t="s" s="136" r="B15010">
        <v>17898</v>
      </c>
      <c t="s" s="136" r="C15010">
        <v>294</v>
      </c>
      <c t="s" s="136" r="D15010">
        <v>294</v>
      </c>
      <c t="s" s="136" r="E15010">
        <v>17906</v>
      </c>
      <c s="150" r="F15010"/>
    </row>
    <row r="15011">
      <c s="113" r="A15011">
        <v>247960000310</v>
      </c>
      <c t="s" s="136" r="B15011">
        <v>17898</v>
      </c>
      <c t="s" s="136" r="C15011">
        <v>294</v>
      </c>
      <c t="s" s="136" r="D15011">
        <v>294</v>
      </c>
      <c t="s" s="136" r="E15011">
        <v>17907</v>
      </c>
      <c s="150" r="F15011"/>
    </row>
    <row r="15012">
      <c s="113" r="A15012">
        <v>847960000030</v>
      </c>
      <c t="s" s="136" r="B15012">
        <v>17898</v>
      </c>
      <c t="s" s="136" r="C15012">
        <v>294</v>
      </c>
      <c t="s" s="136" r="D15012">
        <v>294</v>
      </c>
      <c t="s" s="136" r="E15012">
        <v>17908</v>
      </c>
      <c s="150" r="F15012"/>
    </row>
    <row r="15013">
      <c s="113" r="A15013">
        <v>247960000662</v>
      </c>
      <c t="s" s="136" r="B15013">
        <v>17898</v>
      </c>
      <c t="s" s="136" r="C15013">
        <v>294</v>
      </c>
      <c t="s" s="136" r="D15013">
        <v>294</v>
      </c>
      <c t="s" s="136" r="E15013">
        <v>17909</v>
      </c>
      <c s="150" r="F15013"/>
    </row>
    <row r="15014">
      <c s="113" r="A15014">
        <v>247980000010</v>
      </c>
      <c t="s" s="136" r="B15014">
        <v>17910</v>
      </c>
      <c t="s" s="136" r="C15014">
        <v>294</v>
      </c>
      <c t="s" s="136" r="D15014">
        <v>294</v>
      </c>
      <c t="s" s="136" r="E15014">
        <v>17911</v>
      </c>
      <c s="150" r="F15014"/>
    </row>
    <row r="15015">
      <c s="113" r="A15015">
        <v>247980000104</v>
      </c>
      <c t="s" s="136" r="B15015">
        <v>17910</v>
      </c>
      <c t="s" s="136" r="C15015">
        <v>294</v>
      </c>
      <c t="s" s="136" r="D15015">
        <v>294</v>
      </c>
      <c t="s" s="136" r="E15015">
        <v>17912</v>
      </c>
      <c s="150" r="F15015"/>
    </row>
    <row r="15016">
      <c s="113" r="A15016">
        <v>247980000109</v>
      </c>
      <c t="s" s="136" r="B15016">
        <v>17910</v>
      </c>
      <c t="s" s="136" r="C15016">
        <v>294</v>
      </c>
      <c t="s" s="136" r="D15016">
        <v>294</v>
      </c>
      <c t="s" s="136" r="E15016">
        <v>17913</v>
      </c>
      <c s="150" r="F15016"/>
    </row>
    <row r="15017">
      <c s="113" r="A15017">
        <v>247980000112</v>
      </c>
      <c t="s" s="136" r="B15017">
        <v>17910</v>
      </c>
      <c t="s" s="136" r="C15017">
        <v>294</v>
      </c>
      <c t="s" s="136" r="D15017">
        <v>294</v>
      </c>
      <c t="s" s="136" r="E15017">
        <v>17914</v>
      </c>
      <c s="150" r="F15017"/>
    </row>
    <row r="15018">
      <c s="113" r="A15018">
        <v>247980001512</v>
      </c>
      <c t="s" s="136" r="B15018">
        <v>17910</v>
      </c>
      <c t="s" s="136" r="C15018">
        <v>294</v>
      </c>
      <c t="s" s="136" r="D15018">
        <v>294</v>
      </c>
      <c t="s" s="136" r="E15018">
        <v>17915</v>
      </c>
      <c s="150" r="F15018"/>
    </row>
    <row r="15019">
      <c s="113" r="A15019">
        <v>247980000672</v>
      </c>
      <c t="s" s="136" r="B15019">
        <v>17910</v>
      </c>
      <c t="s" s="136" r="C15019">
        <v>294</v>
      </c>
      <c t="s" s="136" r="D15019">
        <v>294</v>
      </c>
      <c t="s" s="136" r="E15019">
        <v>17916</v>
      </c>
      <c s="150" r="F15019"/>
    </row>
    <row r="15020">
      <c s="113" r="A15020">
        <v>247980000923</v>
      </c>
      <c t="s" s="136" r="B15020">
        <v>17910</v>
      </c>
      <c t="s" s="136" r="C15020">
        <v>294</v>
      </c>
      <c t="s" s="136" r="D15020">
        <v>294</v>
      </c>
      <c t="s" s="136" r="E15020">
        <v>17917</v>
      </c>
      <c s="150" r="F15020"/>
    </row>
    <row r="15021">
      <c s="113" r="A15021">
        <v>247980000974</v>
      </c>
      <c t="s" s="136" r="B15021">
        <v>17910</v>
      </c>
      <c t="s" s="136" r="C15021">
        <v>294</v>
      </c>
      <c t="s" s="136" r="D15021">
        <v>294</v>
      </c>
      <c t="s" s="136" r="E15021">
        <v>17918</v>
      </c>
      <c s="150" r="F15021"/>
    </row>
    <row r="15022">
      <c s="113" r="A15022">
        <v>247980001278</v>
      </c>
      <c t="s" s="136" r="B15022">
        <v>17910</v>
      </c>
      <c t="s" s="136" r="C15022">
        <v>294</v>
      </c>
      <c t="s" s="136" r="D15022">
        <v>294</v>
      </c>
      <c t="s" s="136" r="E15022">
        <v>17919</v>
      </c>
      <c s="150" r="F15022"/>
    </row>
    <row r="15023">
      <c s="113" r="A15023">
        <v>247980004261</v>
      </c>
      <c t="s" s="136" r="B15023">
        <v>17910</v>
      </c>
      <c t="s" s="136" r="C15023">
        <v>294</v>
      </c>
      <c t="s" s="136" r="D15023">
        <v>294</v>
      </c>
      <c t="s" s="136" r="E15023">
        <v>17920</v>
      </c>
      <c s="150" r="F15023"/>
    </row>
    <row r="15024">
      <c s="113" r="A15024">
        <v>247980004295</v>
      </c>
      <c t="s" s="136" r="B15024">
        <v>17910</v>
      </c>
      <c t="s" s="136" r="C15024">
        <v>294</v>
      </c>
      <c t="s" s="136" r="D15024">
        <v>294</v>
      </c>
      <c t="s" s="136" r="E15024">
        <v>17921</v>
      </c>
      <c s="150" r="F15024"/>
    </row>
    <row r="15025">
      <c s="113" r="A15025">
        <v>247980041603</v>
      </c>
      <c t="s" s="136" r="B15025">
        <v>17910</v>
      </c>
      <c t="s" s="136" r="C15025">
        <v>294</v>
      </c>
      <c t="s" s="136" r="D15025">
        <v>294</v>
      </c>
      <c t="s" s="136" r="E15025">
        <v>17922</v>
      </c>
      <c s="150" r="F15025"/>
    </row>
    <row r="15026">
      <c s="113" r="A15026">
        <v>247980041689</v>
      </c>
      <c t="s" s="136" r="B15026">
        <v>17910</v>
      </c>
      <c t="s" s="136" r="C15026">
        <v>294</v>
      </c>
      <c t="s" s="136" r="D15026">
        <v>294</v>
      </c>
      <c t="s" s="136" r="E15026">
        <v>17923</v>
      </c>
      <c s="150" r="F15026"/>
    </row>
    <row r="15027">
      <c s="113" r="A15027">
        <v>247980041697</v>
      </c>
      <c t="s" s="136" r="B15027">
        <v>17910</v>
      </c>
      <c t="s" s="136" r="C15027">
        <v>294</v>
      </c>
      <c t="s" s="136" r="D15027">
        <v>294</v>
      </c>
      <c t="s" s="136" r="E15027">
        <v>17924</v>
      </c>
      <c s="150" r="F15027"/>
    </row>
    <row r="15028">
      <c s="113" r="A15028">
        <v>247980001385</v>
      </c>
      <c t="s" s="136" r="B15028">
        <v>17910</v>
      </c>
      <c t="s" s="136" r="C15028">
        <v>294</v>
      </c>
      <c t="s" s="136" r="D15028">
        <v>294</v>
      </c>
      <c t="s" s="136" r="E15028">
        <v>17925</v>
      </c>
      <c s="150" r="F15028"/>
    </row>
    <row r="15029">
      <c s="113" r="A15029">
        <v>247980004547</v>
      </c>
      <c t="s" s="136" r="B15029">
        <v>17910</v>
      </c>
      <c t="s" s="136" r="C15029">
        <v>294</v>
      </c>
      <c t="s" s="136" r="D15029">
        <v>294</v>
      </c>
      <c t="s" s="136" r="E15029">
        <v>17926</v>
      </c>
      <c s="150" r="F15029"/>
    </row>
    <row r="15030">
      <c s="113" r="A15030">
        <v>247980042346</v>
      </c>
      <c t="s" s="136" r="B15030">
        <v>17910</v>
      </c>
      <c t="s" s="136" r="C15030">
        <v>294</v>
      </c>
      <c t="s" s="136" r="D15030">
        <v>294</v>
      </c>
      <c t="s" s="136" r="E15030">
        <v>17927</v>
      </c>
      <c s="150" r="F15030"/>
    </row>
    <row r="15031">
      <c s="113" r="A15031">
        <v>447980041629</v>
      </c>
      <c t="s" s="136" r="B15031">
        <v>17910</v>
      </c>
      <c t="s" s="136" r="C15031">
        <v>294</v>
      </c>
      <c t="s" s="136" r="D15031">
        <v>294</v>
      </c>
      <c t="s" s="136" r="E15031">
        <v>17928</v>
      </c>
      <c s="150" r="F15031"/>
    </row>
    <row r="15032">
      <c s="113" r="A15032">
        <v>847980000040</v>
      </c>
      <c t="s" s="136" r="B15032">
        <v>17910</v>
      </c>
      <c t="s" s="136" r="C15032">
        <v>294</v>
      </c>
      <c t="s" s="136" r="D15032">
        <v>294</v>
      </c>
      <c t="s" s="136" r="E15032">
        <v>17929</v>
      </c>
      <c s="150" r="F15032"/>
    </row>
    <row r="15033">
      <c s="113" r="A15033">
        <v>247980000664</v>
      </c>
      <c t="s" s="136" r="B15033">
        <v>17910</v>
      </c>
      <c t="s" s="136" r="C15033">
        <v>294</v>
      </c>
      <c t="s" s="136" r="D15033">
        <v>294</v>
      </c>
      <c t="s" s="136" r="E15033">
        <v>17930</v>
      </c>
      <c s="150" r="F15033"/>
    </row>
    <row r="15034">
      <c s="113" r="A15034">
        <v>247980000770</v>
      </c>
      <c t="s" s="136" r="B15034">
        <v>17910</v>
      </c>
      <c t="s" s="136" r="C15034">
        <v>294</v>
      </c>
      <c t="s" s="136" r="D15034">
        <v>294</v>
      </c>
      <c t="s" s="136" r="E15034">
        <v>17931</v>
      </c>
      <c s="150" r="F15034"/>
    </row>
    <row r="15035">
      <c s="113" r="A15035">
        <v>247980000877</v>
      </c>
      <c t="s" s="136" r="B15035">
        <v>17910</v>
      </c>
      <c t="s" s="136" r="C15035">
        <v>294</v>
      </c>
      <c t="s" s="136" r="D15035">
        <v>294</v>
      </c>
      <c t="s" s="136" r="E15035">
        <v>8889</v>
      </c>
      <c s="150" r="F15035"/>
    </row>
    <row r="15036">
      <c s="113" r="A15036">
        <v>247980000885</v>
      </c>
      <c t="s" s="136" r="B15036">
        <v>17910</v>
      </c>
      <c t="s" s="136" r="C15036">
        <v>294</v>
      </c>
      <c t="s" s="136" r="D15036">
        <v>294</v>
      </c>
      <c t="s" s="136" r="E15036">
        <v>17932</v>
      </c>
      <c s="150" r="F15036"/>
    </row>
    <row r="15037">
      <c s="113" r="A15037">
        <v>247980000958</v>
      </c>
      <c t="s" s="136" r="B15037">
        <v>17910</v>
      </c>
      <c t="s" s="136" r="C15037">
        <v>294</v>
      </c>
      <c t="s" s="136" r="D15037">
        <v>294</v>
      </c>
      <c t="s" s="136" r="E15037">
        <v>17933</v>
      </c>
      <c s="150" r="F15037"/>
    </row>
    <row r="15038">
      <c s="113" r="A15038">
        <v>247980001393</v>
      </c>
      <c t="s" s="136" r="B15038">
        <v>17910</v>
      </c>
      <c t="s" s="136" r="C15038">
        <v>294</v>
      </c>
      <c t="s" s="136" r="D15038">
        <v>294</v>
      </c>
      <c t="s" s="136" r="E15038">
        <v>17934</v>
      </c>
      <c s="150" r="F15038"/>
    </row>
    <row r="15039">
      <c s="113" r="A15039">
        <v>247980003256</v>
      </c>
      <c t="s" s="136" r="B15039">
        <v>17910</v>
      </c>
      <c t="s" s="136" r="C15039">
        <v>294</v>
      </c>
      <c t="s" s="136" r="D15039">
        <v>294</v>
      </c>
      <c t="s" s="136" r="E15039">
        <v>17935</v>
      </c>
      <c s="150" r="F15039"/>
    </row>
    <row r="15040">
      <c s="113" r="A15040">
        <v>247980041468</v>
      </c>
      <c t="s" s="136" r="B15040">
        <v>17910</v>
      </c>
      <c t="s" s="136" r="C15040">
        <v>294</v>
      </c>
      <c t="s" s="136" r="D15040">
        <v>294</v>
      </c>
      <c t="s" s="136" r="E15040">
        <v>8847</v>
      </c>
      <c s="150" r="F15040"/>
    </row>
    <row r="15041">
      <c s="113" r="A15041">
        <v>247980041476</v>
      </c>
      <c t="s" s="136" r="B15041">
        <v>17910</v>
      </c>
      <c t="s" s="136" r="C15041">
        <v>294</v>
      </c>
      <c t="s" s="136" r="D15041">
        <v>294</v>
      </c>
      <c t="s" s="136" r="E15041">
        <v>17665</v>
      </c>
      <c s="150" r="F15041"/>
    </row>
    <row r="15042">
      <c s="113" r="A15042">
        <v>247980042171</v>
      </c>
      <c t="s" s="136" r="B15042">
        <v>17910</v>
      </c>
      <c t="s" s="136" r="C15042">
        <v>294</v>
      </c>
      <c t="s" s="136" r="D15042">
        <v>294</v>
      </c>
      <c t="s" s="136" r="E15042">
        <v>17936</v>
      </c>
      <c s="150" r="F15042"/>
    </row>
    <row r="15043">
      <c s="113" r="A15043">
        <v>247980042189</v>
      </c>
      <c t="s" s="136" r="B15043">
        <v>17910</v>
      </c>
      <c t="s" s="136" r="C15043">
        <v>294</v>
      </c>
      <c t="s" s="136" r="D15043">
        <v>294</v>
      </c>
      <c t="s" s="136" r="E15043">
        <v>17937</v>
      </c>
      <c s="150" r="F15043"/>
    </row>
    <row r="15044">
      <c s="113" r="A15044">
        <v>247980042219</v>
      </c>
      <c t="s" s="136" r="B15044">
        <v>17910</v>
      </c>
      <c t="s" s="136" r="C15044">
        <v>294</v>
      </c>
      <c t="s" s="136" r="D15044">
        <v>294</v>
      </c>
      <c t="s" s="136" r="E15044">
        <v>17938</v>
      </c>
      <c s="150" r="F15044"/>
    </row>
    <row r="15045">
      <c s="113" r="A15045">
        <v>247980042401</v>
      </c>
      <c t="s" s="136" r="B15045">
        <v>17910</v>
      </c>
      <c t="s" s="136" r="C15045">
        <v>294</v>
      </c>
      <c t="s" s="136" r="D15045">
        <v>294</v>
      </c>
      <c t="s" s="136" r="E15045">
        <v>17939</v>
      </c>
      <c s="150" r="F15045"/>
    </row>
    <row r="15046">
      <c s="113" r="A15046">
        <v>447980003395</v>
      </c>
      <c t="s" s="136" r="B15046">
        <v>17910</v>
      </c>
      <c t="s" s="136" r="C15046">
        <v>294</v>
      </c>
      <c t="s" s="136" r="D15046">
        <v>294</v>
      </c>
      <c t="s" s="136" r="E15046">
        <v>17658</v>
      </c>
      <c s="150" r="F15046"/>
    </row>
    <row r="15047">
      <c s="113" r="A15047">
        <v>247980000066</v>
      </c>
      <c t="s" s="136" r="B15047">
        <v>17910</v>
      </c>
      <c t="s" s="136" r="C15047">
        <v>294</v>
      </c>
      <c t="s" s="136" r="D15047">
        <v>294</v>
      </c>
      <c t="s" s="136" r="E15047">
        <v>17940</v>
      </c>
      <c s="150" r="F15047"/>
    </row>
    <row r="15048">
      <c s="113" r="A15048">
        <v>247980000982</v>
      </c>
      <c t="s" s="136" r="B15048">
        <v>17910</v>
      </c>
      <c t="s" s="136" r="C15048">
        <v>294</v>
      </c>
      <c t="s" s="136" r="D15048">
        <v>294</v>
      </c>
      <c t="s" s="136" r="E15048">
        <v>17941</v>
      </c>
      <c s="150" r="F15048"/>
    </row>
    <row r="15049">
      <c s="113" r="A15049">
        <v>247980001024</v>
      </c>
      <c t="s" s="136" r="B15049">
        <v>17910</v>
      </c>
      <c t="s" s="136" r="C15049">
        <v>294</v>
      </c>
      <c t="s" s="136" r="D15049">
        <v>294</v>
      </c>
      <c t="s" s="136" r="E15049">
        <v>17942</v>
      </c>
      <c s="150" r="F15049"/>
    </row>
    <row r="15050">
      <c s="113" r="A15050">
        <v>247980001091</v>
      </c>
      <c t="s" s="136" r="B15050">
        <v>17910</v>
      </c>
      <c t="s" s="136" r="C15050">
        <v>294</v>
      </c>
      <c t="s" s="136" r="D15050">
        <v>294</v>
      </c>
      <c t="s" s="136" r="E15050">
        <v>17943</v>
      </c>
      <c s="150" r="F15050"/>
    </row>
    <row r="15051">
      <c s="113" r="A15051">
        <v>247980042320</v>
      </c>
      <c t="s" s="136" r="B15051">
        <v>17910</v>
      </c>
      <c t="s" s="136" r="C15051">
        <v>294</v>
      </c>
      <c t="s" s="136" r="D15051">
        <v>294</v>
      </c>
      <c t="s" s="136" r="E15051">
        <v>17944</v>
      </c>
      <c s="150" r="F15051"/>
    </row>
    <row r="15052">
      <c s="113" r="A15052">
        <v>247980000893</v>
      </c>
      <c t="s" s="136" r="B15052">
        <v>17910</v>
      </c>
      <c t="s" s="136" r="C15052">
        <v>294</v>
      </c>
      <c t="s" s="136" r="D15052">
        <v>294</v>
      </c>
      <c t="s" s="136" r="E15052">
        <v>17945</v>
      </c>
      <c s="150" r="F15052"/>
    </row>
    <row r="15053">
      <c s="113" r="A15053">
        <v>247980001059</v>
      </c>
      <c t="s" s="136" r="B15053">
        <v>17910</v>
      </c>
      <c t="s" s="136" r="C15053">
        <v>294</v>
      </c>
      <c t="s" s="136" r="D15053">
        <v>294</v>
      </c>
      <c t="s" s="136" r="E15053">
        <v>17946</v>
      </c>
      <c s="150" r="F15053"/>
    </row>
    <row r="15054">
      <c s="113" r="A15054">
        <v>247980001504</v>
      </c>
      <c t="s" s="136" r="B15054">
        <v>17910</v>
      </c>
      <c t="s" s="136" r="C15054">
        <v>294</v>
      </c>
      <c t="s" s="136" r="D15054">
        <v>294</v>
      </c>
      <c t="s" s="136" r="E15054">
        <v>17947</v>
      </c>
      <c s="150" r="F15054"/>
    </row>
    <row r="15055">
      <c s="113" r="A15055">
        <v>247980002501</v>
      </c>
      <c t="s" s="136" r="B15055">
        <v>17910</v>
      </c>
      <c t="s" s="136" r="C15055">
        <v>294</v>
      </c>
      <c t="s" s="136" r="D15055">
        <v>294</v>
      </c>
      <c t="s" s="136" r="E15055">
        <v>17948</v>
      </c>
      <c s="150" r="F15055"/>
    </row>
    <row r="15056">
      <c s="113" r="A15056">
        <v>447980004316</v>
      </c>
      <c t="s" s="136" r="B15056">
        <v>17910</v>
      </c>
      <c t="s" s="136" r="C15056">
        <v>294</v>
      </c>
      <c t="s" s="136" r="D15056">
        <v>294</v>
      </c>
      <c t="s" s="136" r="E15056">
        <v>17949</v>
      </c>
      <c s="150" r="F15056"/>
    </row>
    <row r="15057">
      <c s="113" r="A15057">
        <v>447980004499</v>
      </c>
      <c t="s" s="136" r="B15057">
        <v>17910</v>
      </c>
      <c t="s" s="136" r="C15057">
        <v>294</v>
      </c>
      <c t="s" s="136" r="D15057">
        <v>294</v>
      </c>
      <c t="s" s="136" r="E15057">
        <v>17950</v>
      </c>
      <c s="150" r="F15057"/>
    </row>
    <row r="15058">
      <c s="113" r="A15058">
        <v>447980041939</v>
      </c>
      <c t="s" s="136" r="B15058">
        <v>17910</v>
      </c>
      <c t="s" s="136" r="C15058">
        <v>294</v>
      </c>
      <c t="s" s="136" r="D15058">
        <v>294</v>
      </c>
      <c t="s" s="136" r="E15058">
        <v>17951</v>
      </c>
      <c s="150" r="F15058"/>
    </row>
    <row r="15059">
      <c s="113" r="A15059">
        <v>247980004341</v>
      </c>
      <c t="s" s="136" r="B15059">
        <v>17910</v>
      </c>
      <c t="s" s="136" r="C15059">
        <v>294</v>
      </c>
      <c t="s" s="136" r="D15059">
        <v>294</v>
      </c>
      <c t="s" s="136" r="E15059">
        <v>17952</v>
      </c>
      <c s="150" r="F15059"/>
    </row>
    <row r="15060">
      <c s="113" r="A15060">
        <v>247980042362</v>
      </c>
      <c t="s" s="136" r="B15060">
        <v>17910</v>
      </c>
      <c t="s" s="136" r="C15060">
        <v>294</v>
      </c>
      <c t="s" s="136" r="D15060">
        <v>294</v>
      </c>
      <c t="s" s="136" r="E15060">
        <v>17953</v>
      </c>
      <c s="150" r="F15060"/>
    </row>
    <row r="15061">
      <c s="113" r="A15061">
        <v>247980042371</v>
      </c>
      <c t="s" s="136" r="B15061">
        <v>17910</v>
      </c>
      <c t="s" s="136" r="C15061">
        <v>294</v>
      </c>
      <c t="s" s="136" r="D15061">
        <v>294</v>
      </c>
      <c t="s" s="136" r="E15061">
        <v>17954</v>
      </c>
      <c s="150" r="F15061"/>
    </row>
    <row r="15062">
      <c s="113" r="A15062">
        <v>247980042389</v>
      </c>
      <c t="s" s="136" r="B15062">
        <v>17910</v>
      </c>
      <c t="s" s="136" r="C15062">
        <v>294</v>
      </c>
      <c t="s" s="136" r="D15062">
        <v>294</v>
      </c>
      <c t="s" s="136" r="E15062">
        <v>17955</v>
      </c>
      <c s="150" r="F15062"/>
    </row>
    <row r="15063">
      <c s="113" r="A15063">
        <v>847980000034</v>
      </c>
      <c t="s" s="136" r="B15063">
        <v>17910</v>
      </c>
      <c t="s" s="136" r="C15063">
        <v>294</v>
      </c>
      <c t="s" s="136" r="D15063">
        <v>294</v>
      </c>
      <c t="s" s="136" r="E15063">
        <v>17956</v>
      </c>
      <c s="150" r="F15063"/>
    </row>
    <row r="15064">
      <c s="50" r="A15064">
        <v>250001000507</v>
      </c>
      <c t="s" s="103" r="B15064">
        <v>4945</v>
      </c>
      <c t="s" s="103" r="C15064">
        <v>4911</v>
      </c>
      <c t="s" s="103" r="D15064">
        <v>6924</v>
      </c>
      <c t="s" s="103" r="E15064">
        <v>17957</v>
      </c>
      <c s="150" r="F15064"/>
    </row>
    <row r="15065">
      <c s="50" r="A15065">
        <v>250001007188</v>
      </c>
      <c t="s" s="103" r="B15065">
        <v>4945</v>
      </c>
      <c t="s" s="103" r="C15065">
        <v>4911</v>
      </c>
      <c t="s" s="103" r="D15065">
        <v>6924</v>
      </c>
      <c t="s" s="103" r="E15065">
        <v>17958</v>
      </c>
      <c s="150" r="F15065"/>
    </row>
    <row r="15066">
      <c s="50" r="A15066">
        <v>250001001791</v>
      </c>
      <c t="s" s="103" r="B15066">
        <v>4945</v>
      </c>
      <c t="s" s="103" r="C15066">
        <v>4911</v>
      </c>
      <c t="s" s="103" r="D15066">
        <v>6924</v>
      </c>
      <c t="s" s="103" r="E15066">
        <v>17959</v>
      </c>
      <c s="150" r="F15066"/>
    </row>
    <row r="15067">
      <c s="50" r="A15067">
        <v>150001004371</v>
      </c>
      <c t="s" s="103" r="B15067">
        <v>4945</v>
      </c>
      <c t="s" s="103" r="C15067">
        <v>4911</v>
      </c>
      <c t="s" s="103" r="D15067">
        <v>6924</v>
      </c>
      <c t="s" s="103" r="E15067">
        <v>17960</v>
      </c>
      <c s="150" r="F15067"/>
    </row>
    <row r="15068">
      <c s="50" r="A15068">
        <v>150001003374</v>
      </c>
      <c t="s" s="103" r="B15068">
        <v>4945</v>
      </c>
      <c t="s" s="103" r="C15068">
        <v>4911</v>
      </c>
      <c t="s" s="103" r="D15068">
        <v>6924</v>
      </c>
      <c t="s" s="103" r="E15068">
        <v>17961</v>
      </c>
      <c s="150" r="F15068"/>
    </row>
    <row r="15069">
      <c s="113" r="A15069">
        <v>250006000017</v>
      </c>
      <c t="s" s="136" r="B15069">
        <v>9007</v>
      </c>
      <c t="s" s="136" r="C15069">
        <v>325</v>
      </c>
      <c t="s" s="136" r="D15069">
        <v>325</v>
      </c>
      <c t="s" s="136" r="E15069">
        <v>17962</v>
      </c>
      <c s="150" r="F15069"/>
    </row>
    <row r="15070">
      <c s="113" r="A15070">
        <v>250006000165</v>
      </c>
      <c t="s" s="136" r="B15070">
        <v>9007</v>
      </c>
      <c t="s" s="136" r="C15070">
        <v>325</v>
      </c>
      <c t="s" s="136" r="D15070">
        <v>325</v>
      </c>
      <c t="s" s="136" r="E15070">
        <v>3496</v>
      </c>
      <c s="150" r="F15070"/>
    </row>
    <row r="15071">
      <c s="113" r="A15071">
        <v>250006000181</v>
      </c>
      <c t="s" s="136" r="B15071">
        <v>9007</v>
      </c>
      <c t="s" s="136" r="C15071">
        <v>325</v>
      </c>
      <c t="s" s="136" r="D15071">
        <v>325</v>
      </c>
      <c t="s" s="136" r="E15071">
        <v>5906</v>
      </c>
      <c s="150" r="F15071"/>
    </row>
    <row r="15072">
      <c s="113" r="A15072">
        <v>250006000190</v>
      </c>
      <c t="s" s="136" r="B15072">
        <v>9007</v>
      </c>
      <c t="s" s="136" r="C15072">
        <v>325</v>
      </c>
      <c t="s" s="136" r="D15072">
        <v>325</v>
      </c>
      <c t="s" s="136" r="E15072">
        <v>5806</v>
      </c>
      <c s="150" r="F15072"/>
    </row>
    <row r="15073">
      <c s="113" r="A15073">
        <v>250006000505</v>
      </c>
      <c t="s" s="136" r="B15073">
        <v>9007</v>
      </c>
      <c t="s" s="136" r="C15073">
        <v>325</v>
      </c>
      <c t="s" s="136" r="D15073">
        <v>325</v>
      </c>
      <c t="s" s="136" r="E15073">
        <v>9037</v>
      </c>
      <c s="150" r="F15073"/>
    </row>
    <row r="15074">
      <c s="113" r="A15074">
        <v>250006001081</v>
      </c>
      <c t="s" s="136" r="B15074">
        <v>9007</v>
      </c>
      <c t="s" s="136" r="C15074">
        <v>325</v>
      </c>
      <c t="s" s="136" r="D15074">
        <v>325</v>
      </c>
      <c t="s" s="136" r="E15074">
        <v>17963</v>
      </c>
      <c s="150" r="F15074"/>
    </row>
    <row r="15075">
      <c s="113" r="A15075">
        <v>250006001889</v>
      </c>
      <c t="s" s="136" r="B15075">
        <v>9007</v>
      </c>
      <c t="s" s="136" r="C15075">
        <v>325</v>
      </c>
      <c t="s" s="136" r="D15075">
        <v>325</v>
      </c>
      <c t="s" s="136" r="E15075">
        <v>12984</v>
      </c>
      <c s="150" r="F15075"/>
    </row>
    <row r="15076">
      <c s="113" r="A15076">
        <v>250006000076</v>
      </c>
      <c t="s" s="136" r="B15076">
        <v>9007</v>
      </c>
      <c t="s" s="136" r="C15076">
        <v>325</v>
      </c>
      <c t="s" s="136" r="D15076">
        <v>325</v>
      </c>
      <c t="s" s="136" r="E15076">
        <v>17964</v>
      </c>
      <c s="150" r="F15076"/>
    </row>
    <row r="15077">
      <c s="113" r="A15077">
        <v>250006000211</v>
      </c>
      <c t="s" s="136" r="B15077">
        <v>9007</v>
      </c>
      <c t="s" s="136" r="C15077">
        <v>325</v>
      </c>
      <c t="s" s="136" r="D15077">
        <v>325</v>
      </c>
      <c t="s" s="136" r="E15077">
        <v>5799</v>
      </c>
      <c s="150" r="F15077"/>
    </row>
    <row r="15078">
      <c s="113" r="A15078">
        <v>250006000238</v>
      </c>
      <c t="s" s="136" r="B15078">
        <v>9007</v>
      </c>
      <c t="s" s="136" r="C15078">
        <v>325</v>
      </c>
      <c t="s" s="136" r="D15078">
        <v>325</v>
      </c>
      <c t="s" s="136" r="E15078">
        <v>5874</v>
      </c>
      <c s="150" r="F15078"/>
    </row>
    <row r="15079">
      <c s="113" r="A15079">
        <v>250006000262</v>
      </c>
      <c t="s" s="136" r="B15079">
        <v>9007</v>
      </c>
      <c t="s" s="136" r="C15079">
        <v>325</v>
      </c>
      <c t="s" s="136" r="D15079">
        <v>325</v>
      </c>
      <c t="s" s="136" r="E15079">
        <v>17965</v>
      </c>
      <c s="150" r="F15079"/>
    </row>
    <row r="15080">
      <c s="113" r="A15080">
        <v>250006000351</v>
      </c>
      <c t="s" s="136" r="B15080">
        <v>9007</v>
      </c>
      <c t="s" s="136" r="C15080">
        <v>325</v>
      </c>
      <c t="s" s="136" r="D15080">
        <v>325</v>
      </c>
      <c t="s" s="136" r="E15080">
        <v>17966</v>
      </c>
      <c s="150" r="F15080"/>
    </row>
    <row r="15081">
      <c s="113" r="A15081">
        <v>250006000815</v>
      </c>
      <c t="s" s="136" r="B15081">
        <v>9007</v>
      </c>
      <c t="s" s="136" r="C15081">
        <v>325</v>
      </c>
      <c t="s" s="136" r="D15081">
        <v>325</v>
      </c>
      <c t="s" s="136" r="E15081">
        <v>17967</v>
      </c>
      <c s="150" r="F15081"/>
    </row>
    <row r="15082">
      <c s="113" r="A15082">
        <v>250006000094</v>
      </c>
      <c t="s" s="136" r="B15082">
        <v>9007</v>
      </c>
      <c t="s" s="136" r="C15082">
        <v>325</v>
      </c>
      <c t="s" s="136" r="D15082">
        <v>325</v>
      </c>
      <c t="s" s="136" r="E15082">
        <v>17968</v>
      </c>
      <c s="150" r="F15082"/>
    </row>
    <row r="15083">
      <c s="113" r="A15083">
        <v>250006000114</v>
      </c>
      <c t="s" s="136" r="B15083">
        <v>9007</v>
      </c>
      <c t="s" s="136" r="C15083">
        <v>325</v>
      </c>
      <c t="s" s="136" r="D15083">
        <v>325</v>
      </c>
      <c t="s" s="136" r="E15083">
        <v>17969</v>
      </c>
      <c s="150" r="F15083"/>
    </row>
    <row r="15084">
      <c s="113" r="A15084">
        <v>250006000157</v>
      </c>
      <c t="s" s="136" r="B15084">
        <v>9007</v>
      </c>
      <c t="s" s="136" r="C15084">
        <v>325</v>
      </c>
      <c t="s" s="136" r="D15084">
        <v>325</v>
      </c>
      <c t="s" s="136" r="E15084">
        <v>17970</v>
      </c>
      <c s="150" r="F15084"/>
    </row>
    <row r="15085">
      <c s="113" r="A15085">
        <v>250006000246</v>
      </c>
      <c t="s" s="136" r="B15085">
        <v>9007</v>
      </c>
      <c t="s" s="136" r="C15085">
        <v>325</v>
      </c>
      <c t="s" s="136" r="D15085">
        <v>325</v>
      </c>
      <c t="s" s="136" r="E15085">
        <v>17971</v>
      </c>
      <c s="150" r="F15085"/>
    </row>
    <row r="15086">
      <c s="113" r="A15086">
        <v>250006000297</v>
      </c>
      <c t="s" s="136" r="B15086">
        <v>9007</v>
      </c>
      <c t="s" s="136" r="C15086">
        <v>325</v>
      </c>
      <c t="s" s="136" r="D15086">
        <v>325</v>
      </c>
      <c t="s" s="136" r="E15086">
        <v>17972</v>
      </c>
      <c s="150" r="F15086"/>
    </row>
    <row r="15087">
      <c s="113" r="A15087">
        <v>250006000343</v>
      </c>
      <c t="s" s="136" r="B15087">
        <v>9007</v>
      </c>
      <c t="s" s="136" r="C15087">
        <v>325</v>
      </c>
      <c t="s" s="136" r="D15087">
        <v>325</v>
      </c>
      <c t="s" s="136" r="E15087">
        <v>17973</v>
      </c>
      <c s="150" r="F15087"/>
    </row>
    <row r="15088">
      <c s="113" r="A15088">
        <v>250006000360</v>
      </c>
      <c t="s" s="136" r="B15088">
        <v>9007</v>
      </c>
      <c t="s" s="136" r="C15088">
        <v>325</v>
      </c>
      <c t="s" s="136" r="D15088">
        <v>325</v>
      </c>
      <c t="s" s="136" r="E15088">
        <v>17974</v>
      </c>
      <c s="150" r="F15088"/>
    </row>
    <row r="15089">
      <c s="113" r="A15089">
        <v>250006000386</v>
      </c>
      <c t="s" s="136" r="B15089">
        <v>9007</v>
      </c>
      <c t="s" s="136" r="C15089">
        <v>325</v>
      </c>
      <c t="s" s="136" r="D15089">
        <v>325</v>
      </c>
      <c t="s" s="136" r="E15089">
        <v>17975</v>
      </c>
      <c s="150" r="F15089"/>
    </row>
    <row r="15090">
      <c s="113" r="A15090">
        <v>250006000807</v>
      </c>
      <c t="s" s="136" r="B15090">
        <v>9007</v>
      </c>
      <c t="s" s="136" r="C15090">
        <v>325</v>
      </c>
      <c t="s" s="136" r="D15090">
        <v>325</v>
      </c>
      <c t="s" s="136" r="E15090">
        <v>17976</v>
      </c>
      <c s="150" r="F15090"/>
    </row>
    <row r="15091">
      <c s="113" r="A15091">
        <v>250006001102</v>
      </c>
      <c t="s" s="136" r="B15091">
        <v>9007</v>
      </c>
      <c t="s" s="136" r="C15091">
        <v>325</v>
      </c>
      <c t="s" s="136" r="D15091">
        <v>325</v>
      </c>
      <c t="s" s="136" r="E15091">
        <v>13086</v>
      </c>
      <c s="150" r="F15091"/>
    </row>
    <row r="15092">
      <c s="113" r="A15092">
        <v>250006001129</v>
      </c>
      <c t="s" s="136" r="B15092">
        <v>9007</v>
      </c>
      <c t="s" s="136" r="C15092">
        <v>325</v>
      </c>
      <c t="s" s="136" r="D15092">
        <v>325</v>
      </c>
      <c t="s" s="136" r="E15092">
        <v>17977</v>
      </c>
      <c s="150" r="F15092"/>
    </row>
    <row r="15093">
      <c s="113" r="A15093">
        <v>250006001722</v>
      </c>
      <c t="s" s="136" r="B15093">
        <v>9007</v>
      </c>
      <c t="s" s="136" r="C15093">
        <v>325</v>
      </c>
      <c t="s" s="136" r="D15093">
        <v>325</v>
      </c>
      <c t="s" s="136" r="E15093">
        <v>17978</v>
      </c>
      <c s="150" r="F15093"/>
    </row>
    <row r="15094">
      <c s="113" r="A15094">
        <v>250006000060</v>
      </c>
      <c t="s" s="136" r="B15094">
        <v>9007</v>
      </c>
      <c t="s" s="136" r="C15094">
        <v>325</v>
      </c>
      <c t="s" s="136" r="D15094">
        <v>325</v>
      </c>
      <c t="s" s="136" r="E15094">
        <v>17979</v>
      </c>
      <c s="150" r="F15094"/>
    </row>
    <row r="15095">
      <c s="113" r="A15095">
        <v>250006000106</v>
      </c>
      <c t="s" s="136" r="B15095">
        <v>9007</v>
      </c>
      <c t="s" s="136" r="C15095">
        <v>325</v>
      </c>
      <c t="s" s="136" r="D15095">
        <v>325</v>
      </c>
      <c t="s" s="136" r="E15095">
        <v>17980</v>
      </c>
      <c s="150" r="F15095"/>
    </row>
    <row r="15096">
      <c s="113" r="A15096">
        <v>250006000131</v>
      </c>
      <c t="s" s="136" r="B15096">
        <v>9007</v>
      </c>
      <c t="s" s="136" r="C15096">
        <v>325</v>
      </c>
      <c t="s" s="136" r="D15096">
        <v>325</v>
      </c>
      <c t="s" s="136" r="E15096">
        <v>17981</v>
      </c>
      <c s="150" r="F15096"/>
    </row>
    <row r="15097">
      <c s="113" r="A15097">
        <v>250006000173</v>
      </c>
      <c t="s" s="136" r="B15097">
        <v>9007</v>
      </c>
      <c t="s" s="136" r="C15097">
        <v>325</v>
      </c>
      <c t="s" s="136" r="D15097">
        <v>325</v>
      </c>
      <c t="s" s="136" r="E15097">
        <v>17982</v>
      </c>
      <c s="150" r="F15097"/>
    </row>
    <row r="15098">
      <c s="113" r="A15098">
        <v>250006000891</v>
      </c>
      <c t="s" s="136" r="B15098">
        <v>9007</v>
      </c>
      <c t="s" s="136" r="C15098">
        <v>325</v>
      </c>
      <c t="s" s="136" r="D15098">
        <v>325</v>
      </c>
      <c t="s" s="136" r="E15098">
        <v>3499</v>
      </c>
      <c s="150" r="F15098"/>
    </row>
    <row r="15099">
      <c s="113" r="A15099">
        <v>250006000831</v>
      </c>
      <c t="s" s="136" r="B15099">
        <v>9007</v>
      </c>
      <c t="s" s="136" r="C15099">
        <v>325</v>
      </c>
      <c t="s" s="136" r="D15099">
        <v>325</v>
      </c>
      <c t="s" s="136" r="E15099">
        <v>17983</v>
      </c>
      <c s="150" r="F15099"/>
    </row>
    <row r="15100">
      <c s="113" r="A15100">
        <v>250006001048</v>
      </c>
      <c t="s" s="136" r="B15100">
        <v>9007</v>
      </c>
      <c t="s" s="136" r="C15100">
        <v>325</v>
      </c>
      <c t="s" s="136" r="D15100">
        <v>325</v>
      </c>
      <c t="s" s="136" r="E15100">
        <v>3500</v>
      </c>
      <c s="150" r="F15100"/>
    </row>
    <row r="15101">
      <c s="113" r="A15101">
        <v>250124000021</v>
      </c>
      <c t="s" s="136" r="B15101">
        <v>9021</v>
      </c>
      <c t="s" s="136" r="C15101">
        <v>325</v>
      </c>
      <c t="s" s="136" r="D15101">
        <v>325</v>
      </c>
      <c t="s" s="136" r="E15101">
        <v>17984</v>
      </c>
      <c s="150" r="F15101"/>
    </row>
    <row r="15102">
      <c s="113" r="A15102">
        <v>250124000072</v>
      </c>
      <c t="s" s="136" r="B15102">
        <v>9021</v>
      </c>
      <c t="s" s="136" r="C15102">
        <v>325</v>
      </c>
      <c t="s" s="136" r="D15102">
        <v>325</v>
      </c>
      <c t="s" s="136" r="E15102">
        <v>17985</v>
      </c>
      <c s="150" r="F15102"/>
    </row>
    <row r="15103">
      <c s="113" r="A15103">
        <v>250124000081</v>
      </c>
      <c t="s" s="136" r="B15103">
        <v>9021</v>
      </c>
      <c t="s" s="136" r="C15103">
        <v>325</v>
      </c>
      <c t="s" s="136" r="D15103">
        <v>325</v>
      </c>
      <c t="s" s="136" r="E15103">
        <v>6158</v>
      </c>
      <c s="150" r="F15103"/>
    </row>
    <row r="15104">
      <c s="113" r="A15104">
        <v>250124000102</v>
      </c>
      <c t="s" s="136" r="B15104">
        <v>9021</v>
      </c>
      <c t="s" s="136" r="C15104">
        <v>325</v>
      </c>
      <c t="s" s="136" r="D15104">
        <v>325</v>
      </c>
      <c t="s" s="136" r="E15104">
        <v>17986</v>
      </c>
      <c s="150" r="F15104"/>
    </row>
    <row r="15105">
      <c s="113" r="A15105">
        <v>250124000111</v>
      </c>
      <c t="s" s="136" r="B15105">
        <v>9021</v>
      </c>
      <c t="s" s="136" r="C15105">
        <v>325</v>
      </c>
      <c t="s" s="136" r="D15105">
        <v>325</v>
      </c>
      <c t="s" s="136" r="E15105">
        <v>17987</v>
      </c>
      <c s="150" r="F15105"/>
    </row>
    <row r="15106">
      <c s="113" r="A15106">
        <v>250124000170</v>
      </c>
      <c t="s" s="136" r="B15106">
        <v>9021</v>
      </c>
      <c t="s" s="136" r="C15106">
        <v>325</v>
      </c>
      <c t="s" s="136" r="D15106">
        <v>325</v>
      </c>
      <c t="s" s="136" r="E15106">
        <v>17988</v>
      </c>
      <c s="150" r="F15106"/>
    </row>
    <row r="15107">
      <c s="113" r="A15107">
        <v>250124000196</v>
      </c>
      <c t="s" s="136" r="B15107">
        <v>9021</v>
      </c>
      <c t="s" s="136" r="C15107">
        <v>325</v>
      </c>
      <c t="s" s="136" r="D15107">
        <v>325</v>
      </c>
      <c t="s" s="136" r="E15107">
        <v>17989</v>
      </c>
      <c s="150" r="F15107"/>
    </row>
    <row r="15108">
      <c s="113" r="A15108">
        <v>250124000200</v>
      </c>
      <c t="s" s="136" r="B15108">
        <v>9021</v>
      </c>
      <c t="s" s="136" r="C15108">
        <v>325</v>
      </c>
      <c t="s" s="136" r="D15108">
        <v>325</v>
      </c>
      <c t="s" s="136" r="E15108">
        <v>8409</v>
      </c>
      <c s="150" r="F15108"/>
    </row>
    <row r="15109">
      <c s="113" r="A15109">
        <v>250124000234</v>
      </c>
      <c t="s" s="136" r="B15109">
        <v>9021</v>
      </c>
      <c t="s" s="136" r="C15109">
        <v>325</v>
      </c>
      <c t="s" s="136" r="D15109">
        <v>325</v>
      </c>
      <c t="s" s="136" r="E15109">
        <v>17990</v>
      </c>
      <c s="150" r="F15109"/>
    </row>
    <row r="15110">
      <c s="113" r="A15110">
        <v>250150000013</v>
      </c>
      <c t="s" s="136" r="B15110">
        <v>9022</v>
      </c>
      <c t="s" s="136" r="C15110">
        <v>325</v>
      </c>
      <c t="s" s="136" r="D15110">
        <v>325</v>
      </c>
      <c t="s" s="136" r="E15110">
        <v>17991</v>
      </c>
      <c s="150" r="F15110"/>
    </row>
    <row r="15111">
      <c s="113" r="A15111">
        <v>250150000021</v>
      </c>
      <c t="s" s="136" r="B15111">
        <v>9022</v>
      </c>
      <c t="s" s="136" r="C15111">
        <v>325</v>
      </c>
      <c t="s" s="136" r="D15111">
        <v>325</v>
      </c>
      <c t="s" s="136" r="E15111">
        <v>17992</v>
      </c>
      <c s="150" r="F15111"/>
    </row>
    <row r="15112">
      <c s="113" r="A15112">
        <v>250150000048</v>
      </c>
      <c t="s" s="136" r="B15112">
        <v>9022</v>
      </c>
      <c t="s" s="136" r="C15112">
        <v>325</v>
      </c>
      <c t="s" s="136" r="D15112">
        <v>325</v>
      </c>
      <c t="s" s="136" r="E15112">
        <v>17993</v>
      </c>
      <c s="150" r="F15112"/>
    </row>
    <row r="15113">
      <c s="113" r="A15113">
        <v>250150000072</v>
      </c>
      <c t="s" s="136" r="B15113">
        <v>9022</v>
      </c>
      <c t="s" s="136" r="C15113">
        <v>325</v>
      </c>
      <c t="s" s="136" r="D15113">
        <v>325</v>
      </c>
      <c t="s" s="136" r="E15113">
        <v>17994</v>
      </c>
      <c s="150" r="F15113"/>
    </row>
    <row r="15114">
      <c s="113" r="A15114">
        <v>250150000111</v>
      </c>
      <c t="s" s="136" r="B15114">
        <v>9022</v>
      </c>
      <c t="s" s="136" r="C15114">
        <v>325</v>
      </c>
      <c t="s" s="136" r="D15114">
        <v>325</v>
      </c>
      <c t="s" s="136" r="E15114">
        <v>17995</v>
      </c>
      <c s="150" r="F15114"/>
    </row>
    <row r="15115">
      <c s="113" r="A15115">
        <v>250150000161</v>
      </c>
      <c t="s" s="136" r="B15115">
        <v>9022</v>
      </c>
      <c t="s" s="136" r="C15115">
        <v>325</v>
      </c>
      <c t="s" s="136" r="D15115">
        <v>325</v>
      </c>
      <c t="s" s="136" r="E15115">
        <v>17996</v>
      </c>
      <c s="150" r="F15115"/>
    </row>
    <row r="15116">
      <c s="113" r="A15116">
        <v>250150000188</v>
      </c>
      <c t="s" s="136" r="B15116">
        <v>9022</v>
      </c>
      <c t="s" s="136" r="C15116">
        <v>325</v>
      </c>
      <c t="s" s="136" r="D15116">
        <v>325</v>
      </c>
      <c t="s" s="136" r="E15116">
        <v>17997</v>
      </c>
      <c s="150" r="F15116"/>
    </row>
    <row r="15117">
      <c s="113" r="A15117">
        <v>250150000200</v>
      </c>
      <c t="s" s="136" r="B15117">
        <v>9022</v>
      </c>
      <c t="s" s="136" r="C15117">
        <v>325</v>
      </c>
      <c t="s" s="136" r="D15117">
        <v>325</v>
      </c>
      <c t="s" s="136" r="E15117">
        <v>17998</v>
      </c>
      <c s="150" r="F15117"/>
    </row>
    <row r="15118">
      <c s="113" r="A15118">
        <v>250150000251</v>
      </c>
      <c t="s" s="136" r="B15118">
        <v>9022</v>
      </c>
      <c t="s" s="136" r="C15118">
        <v>325</v>
      </c>
      <c t="s" s="136" r="D15118">
        <v>325</v>
      </c>
      <c t="s" s="136" r="E15118">
        <v>17999</v>
      </c>
      <c s="150" r="F15118"/>
    </row>
    <row r="15119">
      <c s="113" r="A15119">
        <v>250223000033</v>
      </c>
      <c t="s" s="136" r="B15119">
        <v>9024</v>
      </c>
      <c t="s" s="136" r="C15119">
        <v>325</v>
      </c>
      <c t="s" s="136" r="D15119">
        <v>325</v>
      </c>
      <c t="s" s="136" r="E15119">
        <v>18000</v>
      </c>
      <c s="150" r="F15119"/>
    </row>
    <row r="15120">
      <c s="113" r="A15120">
        <v>250223000076</v>
      </c>
      <c t="s" s="136" r="B15120">
        <v>9024</v>
      </c>
      <c t="s" s="136" r="C15120">
        <v>325</v>
      </c>
      <c t="s" s="136" r="D15120">
        <v>325</v>
      </c>
      <c t="s" s="136" r="E15120">
        <v>18001</v>
      </c>
      <c s="150" r="F15120"/>
    </row>
    <row r="15121">
      <c s="113" r="A15121">
        <v>250223000114</v>
      </c>
      <c t="s" s="136" r="B15121">
        <v>9024</v>
      </c>
      <c t="s" s="136" r="C15121">
        <v>325</v>
      </c>
      <c t="s" s="136" r="D15121">
        <v>325</v>
      </c>
      <c t="s" s="136" r="E15121">
        <v>18002</v>
      </c>
      <c s="150" r="F15121"/>
    </row>
    <row r="15122">
      <c s="113" r="A15122">
        <v>250223000203</v>
      </c>
      <c t="s" s="136" r="B15122">
        <v>9024</v>
      </c>
      <c t="s" s="136" r="C15122">
        <v>325</v>
      </c>
      <c t="s" s="136" r="D15122">
        <v>325</v>
      </c>
      <c t="s" s="136" r="E15122">
        <v>18003</v>
      </c>
      <c s="150" r="F15122"/>
    </row>
    <row r="15123">
      <c s="113" r="A15123">
        <v>250223000424</v>
      </c>
      <c t="s" s="136" r="B15123">
        <v>9024</v>
      </c>
      <c t="s" s="136" r="C15123">
        <v>325</v>
      </c>
      <c t="s" s="136" r="D15123">
        <v>325</v>
      </c>
      <c t="s" s="136" r="E15123">
        <v>18004</v>
      </c>
      <c s="150" r="F15123"/>
    </row>
    <row r="15124">
      <c s="50" r="A15124">
        <v>250223000394</v>
      </c>
      <c t="s" s="103" r="B15124">
        <v>18005</v>
      </c>
      <c t="s" s="103" r="C15124">
        <v>4911</v>
      </c>
      <c t="s" s="103" r="D15124">
        <v>325</v>
      </c>
      <c t="s" s="103" r="E15124">
        <v>18006</v>
      </c>
      <c s="150" r="F15124"/>
    </row>
    <row r="15125">
      <c s="113" r="A15125">
        <v>250226000140</v>
      </c>
      <c t="s" s="136" r="B15125">
        <v>9026</v>
      </c>
      <c t="s" s="136" r="C15125">
        <v>325</v>
      </c>
      <c t="s" s="136" r="D15125">
        <v>325</v>
      </c>
      <c t="s" s="136" r="E15125">
        <v>11262</v>
      </c>
      <c s="150" r="F15125"/>
    </row>
    <row r="15126">
      <c s="50" r="A15126">
        <v>250226000174</v>
      </c>
      <c t="s" s="103" r="B15126">
        <v>18007</v>
      </c>
      <c t="s" s="103" r="C15126">
        <v>4911</v>
      </c>
      <c t="s" s="103" r="D15126">
        <v>325</v>
      </c>
      <c t="s" s="103" r="E15126">
        <v>18008</v>
      </c>
      <c s="150" r="F15126"/>
    </row>
    <row r="15127">
      <c s="113" r="A15127">
        <v>250226000042</v>
      </c>
      <c t="s" s="136" r="B15127">
        <v>9026</v>
      </c>
      <c t="s" s="136" r="C15127">
        <v>325</v>
      </c>
      <c t="s" s="136" r="D15127">
        <v>325</v>
      </c>
      <c t="s" s="136" r="E15127">
        <v>18009</v>
      </c>
      <c s="150" r="F15127"/>
    </row>
    <row r="15128">
      <c s="113" r="A15128">
        <v>250226000069</v>
      </c>
      <c t="s" s="136" r="B15128">
        <v>9026</v>
      </c>
      <c t="s" s="136" r="C15128">
        <v>325</v>
      </c>
      <c t="s" s="136" r="D15128">
        <v>325</v>
      </c>
      <c t="s" s="136" r="E15128">
        <v>18010</v>
      </c>
      <c s="150" r="F15128"/>
    </row>
    <row r="15129">
      <c s="113" r="A15129">
        <v>250226000310</v>
      </c>
      <c t="s" s="136" r="B15129">
        <v>9026</v>
      </c>
      <c t="s" s="136" r="C15129">
        <v>325</v>
      </c>
      <c t="s" s="136" r="D15129">
        <v>325</v>
      </c>
      <c t="s" s="136" r="E15129">
        <v>18011</v>
      </c>
      <c s="150" r="F15129"/>
    </row>
    <row r="15130">
      <c s="113" r="A15130">
        <v>250226000328</v>
      </c>
      <c t="s" s="136" r="B15130">
        <v>9026</v>
      </c>
      <c t="s" s="136" r="C15130">
        <v>325</v>
      </c>
      <c t="s" s="136" r="D15130">
        <v>325</v>
      </c>
      <c t="s" s="136" r="E15130">
        <v>18012</v>
      </c>
      <c s="150" r="F15130"/>
    </row>
    <row r="15131">
      <c s="113" r="A15131">
        <v>250226000361</v>
      </c>
      <c t="s" s="136" r="B15131">
        <v>9026</v>
      </c>
      <c t="s" s="136" r="C15131">
        <v>325</v>
      </c>
      <c t="s" s="136" r="D15131">
        <v>325</v>
      </c>
      <c t="s" s="136" r="E15131">
        <v>18013</v>
      </c>
      <c s="150" r="F15131"/>
    </row>
    <row r="15132">
      <c s="113" r="A15132">
        <v>250287000027</v>
      </c>
      <c t="s" s="136" r="B15132">
        <v>9032</v>
      </c>
      <c t="s" s="136" r="C15132">
        <v>325</v>
      </c>
      <c t="s" s="136" r="D15132">
        <v>325</v>
      </c>
      <c t="s" s="136" r="E15132">
        <v>18014</v>
      </c>
      <c s="150" r="F15132"/>
    </row>
    <row r="15133">
      <c s="113" r="A15133">
        <v>250287000051</v>
      </c>
      <c t="s" s="136" r="B15133">
        <v>9032</v>
      </c>
      <c t="s" s="136" r="C15133">
        <v>325</v>
      </c>
      <c t="s" s="136" r="D15133">
        <v>325</v>
      </c>
      <c t="s" s="136" r="E15133">
        <v>18015</v>
      </c>
      <c s="150" r="F15133"/>
    </row>
    <row r="15134">
      <c s="113" r="A15134">
        <v>250287000053</v>
      </c>
      <c t="s" s="136" r="B15134">
        <v>9032</v>
      </c>
      <c t="s" s="136" r="C15134">
        <v>325</v>
      </c>
      <c t="s" s="136" r="D15134">
        <v>325</v>
      </c>
      <c t="s" s="136" r="E15134">
        <v>8786</v>
      </c>
      <c s="150" r="F15134"/>
    </row>
    <row r="15135">
      <c s="113" r="A15135">
        <v>250287000086</v>
      </c>
      <c t="s" s="136" r="B15135">
        <v>9032</v>
      </c>
      <c t="s" s="136" r="C15135">
        <v>325</v>
      </c>
      <c t="s" s="136" r="D15135">
        <v>325</v>
      </c>
      <c t="s" s="136" r="E15135">
        <v>18016</v>
      </c>
      <c s="150" r="F15135"/>
    </row>
    <row r="15136">
      <c s="113" r="A15136">
        <v>250287000159</v>
      </c>
      <c t="s" s="136" r="B15136">
        <v>9032</v>
      </c>
      <c t="s" s="136" r="C15136">
        <v>325</v>
      </c>
      <c t="s" s="136" r="D15136">
        <v>325</v>
      </c>
      <c t="s" s="136" r="E15136">
        <v>18017</v>
      </c>
      <c s="150" r="F15136"/>
    </row>
    <row r="15137">
      <c s="113" r="A15137">
        <v>250287000485</v>
      </c>
      <c t="s" s="136" r="B15137">
        <v>9032</v>
      </c>
      <c t="s" s="136" r="C15137">
        <v>325</v>
      </c>
      <c t="s" s="136" r="D15137">
        <v>325</v>
      </c>
      <c t="s" s="136" r="E15137">
        <v>18018</v>
      </c>
      <c s="150" r="F15137"/>
    </row>
    <row r="15138">
      <c s="113" r="A15138">
        <v>250287000019</v>
      </c>
      <c t="s" s="136" r="B15138">
        <v>9032</v>
      </c>
      <c t="s" s="136" r="C15138">
        <v>325</v>
      </c>
      <c t="s" s="136" r="D15138">
        <v>325</v>
      </c>
      <c t="s" s="136" r="E15138">
        <v>18019</v>
      </c>
      <c s="150" r="F15138"/>
    </row>
    <row r="15139">
      <c s="113" r="A15139">
        <v>250287000134</v>
      </c>
      <c t="s" s="136" r="B15139">
        <v>9032</v>
      </c>
      <c t="s" s="136" r="C15139">
        <v>325</v>
      </c>
      <c t="s" s="136" r="D15139">
        <v>325</v>
      </c>
      <c t="s" s="136" r="E15139">
        <v>4628</v>
      </c>
      <c s="150" r="F15139"/>
    </row>
    <row r="15140">
      <c s="113" r="A15140">
        <v>250287000191</v>
      </c>
      <c t="s" s="136" r="B15140">
        <v>9032</v>
      </c>
      <c t="s" s="136" r="C15140">
        <v>325</v>
      </c>
      <c t="s" s="136" r="D15140">
        <v>325</v>
      </c>
      <c t="s" s="136" r="E15140">
        <v>18020</v>
      </c>
      <c s="150" r="F15140"/>
    </row>
    <row r="15141">
      <c s="113" r="A15141">
        <v>250287000221</v>
      </c>
      <c t="s" s="136" r="B15141">
        <v>9032</v>
      </c>
      <c t="s" s="136" r="C15141">
        <v>325</v>
      </c>
      <c t="s" s="136" r="D15141">
        <v>325</v>
      </c>
      <c t="s" s="136" r="E15141">
        <v>18021</v>
      </c>
      <c s="150" r="F15141"/>
    </row>
    <row r="15142">
      <c s="113" r="A15142">
        <v>250287000258</v>
      </c>
      <c t="s" s="136" r="B15142">
        <v>9032</v>
      </c>
      <c t="s" s="136" r="C15142">
        <v>325</v>
      </c>
      <c t="s" s="136" r="D15142">
        <v>325</v>
      </c>
      <c t="s" s="136" r="E15142">
        <v>18022</v>
      </c>
      <c s="150" r="F15142"/>
    </row>
    <row r="15143">
      <c s="113" r="A15143">
        <v>250287000353</v>
      </c>
      <c t="s" s="136" r="B15143">
        <v>9032</v>
      </c>
      <c t="s" s="136" r="C15143">
        <v>325</v>
      </c>
      <c t="s" s="136" r="D15143">
        <v>325</v>
      </c>
      <c t="s" s="136" r="E15143">
        <v>12989</v>
      </c>
      <c s="150" r="F15143"/>
    </row>
    <row r="15144">
      <c s="113" r="A15144">
        <v>250287000398</v>
      </c>
      <c t="s" s="136" r="B15144">
        <v>9032</v>
      </c>
      <c t="s" s="136" r="C15144">
        <v>325</v>
      </c>
      <c t="s" s="136" r="D15144">
        <v>325</v>
      </c>
      <c t="s" s="136" r="E15144">
        <v>4622</v>
      </c>
      <c s="150" r="F15144"/>
    </row>
    <row r="15145">
      <c s="113" r="A15145">
        <v>250287000401</v>
      </c>
      <c t="s" s="136" r="B15145">
        <v>9032</v>
      </c>
      <c t="s" s="136" r="C15145">
        <v>325</v>
      </c>
      <c t="s" s="136" r="D15145">
        <v>325</v>
      </c>
      <c t="s" s="136" r="E15145">
        <v>18023</v>
      </c>
      <c s="150" r="F15145"/>
    </row>
    <row r="15146">
      <c s="113" r="A15146">
        <v>250287000418</v>
      </c>
      <c t="s" s="136" r="B15146">
        <v>9032</v>
      </c>
      <c t="s" s="136" r="C15146">
        <v>325</v>
      </c>
      <c t="s" s="136" r="D15146">
        <v>325</v>
      </c>
      <c t="s" s="136" r="E15146">
        <v>18024</v>
      </c>
      <c s="150" r="F15146"/>
    </row>
    <row r="15147">
      <c s="113" r="A15147">
        <v>250287000434</v>
      </c>
      <c t="s" s="136" r="B15147">
        <v>9032</v>
      </c>
      <c t="s" s="136" r="C15147">
        <v>325</v>
      </c>
      <c t="s" s="136" r="D15147">
        <v>325</v>
      </c>
      <c t="s" s="136" r="E15147">
        <v>18025</v>
      </c>
      <c s="150" r="F15147"/>
    </row>
    <row r="15148">
      <c s="113" r="A15148">
        <v>250287000442</v>
      </c>
      <c t="s" s="136" r="B15148">
        <v>9032</v>
      </c>
      <c t="s" s="136" r="C15148">
        <v>325</v>
      </c>
      <c t="s" s="136" r="D15148">
        <v>325</v>
      </c>
      <c t="s" s="136" r="E15148">
        <v>18026</v>
      </c>
      <c s="150" r="F15148"/>
    </row>
    <row r="15149">
      <c s="113" r="A15149">
        <v>250287000493</v>
      </c>
      <c t="s" s="136" r="B15149">
        <v>9032</v>
      </c>
      <c t="s" s="136" r="C15149">
        <v>325</v>
      </c>
      <c t="s" s="136" r="D15149">
        <v>325</v>
      </c>
      <c t="s" s="136" r="E15149">
        <v>18027</v>
      </c>
      <c s="150" r="F15149"/>
    </row>
    <row r="15150">
      <c s="113" r="A15150">
        <v>250287000523</v>
      </c>
      <c t="s" s="136" r="B15150">
        <v>9032</v>
      </c>
      <c t="s" s="136" r="C15150">
        <v>325</v>
      </c>
      <c t="s" s="136" r="D15150">
        <v>325</v>
      </c>
      <c t="s" s="136" r="E15150">
        <v>18028</v>
      </c>
      <c s="150" r="F15150"/>
    </row>
    <row r="15151">
      <c s="113" r="A15151">
        <v>250287000533</v>
      </c>
      <c t="s" s="136" r="B15151">
        <v>9032</v>
      </c>
      <c t="s" s="136" r="C15151">
        <v>325</v>
      </c>
      <c t="s" s="136" r="D15151">
        <v>325</v>
      </c>
      <c t="s" s="136" r="E15151">
        <v>18029</v>
      </c>
      <c s="150" r="F15151"/>
    </row>
    <row r="15152">
      <c s="113" r="A15152">
        <v>250313000156</v>
      </c>
      <c t="s" s="136" r="B15152">
        <v>9040</v>
      </c>
      <c t="s" s="136" r="C15152">
        <v>325</v>
      </c>
      <c t="s" s="136" r="D15152">
        <v>325</v>
      </c>
      <c t="s" s="136" r="E15152">
        <v>18030</v>
      </c>
      <c s="150" r="F15152"/>
    </row>
    <row r="15153">
      <c s="113" r="A15153">
        <v>250313000164</v>
      </c>
      <c t="s" s="136" r="B15153">
        <v>9040</v>
      </c>
      <c t="s" s="136" r="C15153">
        <v>325</v>
      </c>
      <c t="s" s="136" r="D15153">
        <v>325</v>
      </c>
      <c t="s" s="136" r="E15153">
        <v>2470</v>
      </c>
      <c s="150" r="F15153"/>
    </row>
    <row r="15154">
      <c s="113" r="A15154">
        <v>250313000211</v>
      </c>
      <c t="s" s="136" r="B15154">
        <v>9040</v>
      </c>
      <c t="s" s="136" r="C15154">
        <v>325</v>
      </c>
      <c t="s" s="136" r="D15154">
        <v>325</v>
      </c>
      <c t="s" s="136" r="E15154">
        <v>18031</v>
      </c>
      <c s="150" r="F15154"/>
    </row>
    <row r="15155">
      <c s="113" r="A15155">
        <v>250313000296</v>
      </c>
      <c t="s" s="136" r="B15155">
        <v>9040</v>
      </c>
      <c t="s" s="136" r="C15155">
        <v>325</v>
      </c>
      <c t="s" s="136" r="D15155">
        <v>325</v>
      </c>
      <c t="s" s="136" r="E15155">
        <v>18032</v>
      </c>
      <c s="150" r="F15155"/>
    </row>
    <row r="15156">
      <c s="113" r="A15156">
        <v>250313000300</v>
      </c>
      <c t="s" s="136" r="B15156">
        <v>9040</v>
      </c>
      <c t="s" s="136" r="C15156">
        <v>325</v>
      </c>
      <c t="s" s="136" r="D15156">
        <v>325</v>
      </c>
      <c t="s" s="136" r="E15156">
        <v>1092</v>
      </c>
      <c s="150" r="F15156"/>
    </row>
    <row r="15157">
      <c s="113" r="A15157">
        <v>250313000385</v>
      </c>
      <c t="s" s="136" r="B15157">
        <v>9040</v>
      </c>
      <c t="s" s="136" r="C15157">
        <v>325</v>
      </c>
      <c t="s" s="136" r="D15157">
        <v>325</v>
      </c>
      <c t="s" s="136" r="E15157">
        <v>18033</v>
      </c>
      <c s="150" r="F15157"/>
    </row>
    <row r="15158">
      <c s="113" r="A15158">
        <v>250313000466</v>
      </c>
      <c t="s" s="136" r="B15158">
        <v>9040</v>
      </c>
      <c t="s" s="136" r="C15158">
        <v>325</v>
      </c>
      <c t="s" s="136" r="D15158">
        <v>325</v>
      </c>
      <c t="s" s="136" r="E15158">
        <v>18034</v>
      </c>
      <c s="150" r="F15158"/>
    </row>
    <row r="15159">
      <c s="113" r="A15159">
        <v>250313000512</v>
      </c>
      <c t="s" s="136" r="B15159">
        <v>9040</v>
      </c>
      <c t="s" s="136" r="C15159">
        <v>325</v>
      </c>
      <c t="s" s="136" r="D15159">
        <v>325</v>
      </c>
      <c t="s" s="136" r="E15159">
        <v>18035</v>
      </c>
      <c s="150" r="F15159"/>
    </row>
    <row r="15160">
      <c s="113" r="A15160">
        <v>250313000580</v>
      </c>
      <c t="s" s="136" r="B15160">
        <v>9040</v>
      </c>
      <c t="s" s="136" r="C15160">
        <v>325</v>
      </c>
      <c t="s" s="136" r="D15160">
        <v>325</v>
      </c>
      <c t="s" s="136" r="E15160">
        <v>18036</v>
      </c>
      <c s="150" r="F15160"/>
    </row>
    <row r="15161">
      <c s="113" r="A15161">
        <v>250313000661</v>
      </c>
      <c t="s" s="136" r="B15161">
        <v>9040</v>
      </c>
      <c t="s" s="136" r="C15161">
        <v>325</v>
      </c>
      <c t="s" s="136" r="D15161">
        <v>325</v>
      </c>
      <c t="s" s="136" r="E15161">
        <v>18037</v>
      </c>
      <c s="150" r="F15161"/>
    </row>
    <row r="15162">
      <c s="113" r="A15162">
        <v>250313000199</v>
      </c>
      <c t="s" s="136" r="B15162">
        <v>9040</v>
      </c>
      <c t="s" s="136" r="C15162">
        <v>325</v>
      </c>
      <c t="s" s="136" r="D15162">
        <v>325</v>
      </c>
      <c t="s" s="136" r="E15162">
        <v>10601</v>
      </c>
      <c s="150" r="F15162"/>
    </row>
    <row r="15163">
      <c s="113" r="A15163">
        <v>250325000054</v>
      </c>
      <c t="s" s="136" r="B15163">
        <v>18038</v>
      </c>
      <c t="s" s="136" r="C15163">
        <v>325</v>
      </c>
      <c t="s" s="136" r="D15163">
        <v>325</v>
      </c>
      <c t="s" s="136" r="E15163">
        <v>18039</v>
      </c>
      <c s="150" r="F15163"/>
    </row>
    <row r="15164">
      <c s="113" r="A15164">
        <v>250325000071</v>
      </c>
      <c t="s" s="136" r="B15164">
        <v>18038</v>
      </c>
      <c t="s" s="136" r="C15164">
        <v>325</v>
      </c>
      <c t="s" s="136" r="D15164">
        <v>325</v>
      </c>
      <c t="s" s="136" r="E15164">
        <v>17401</v>
      </c>
      <c s="150" r="F15164"/>
    </row>
    <row r="15165">
      <c s="113" r="A15165">
        <v>250325000216</v>
      </c>
      <c t="s" s="136" r="B15165">
        <v>18038</v>
      </c>
      <c t="s" s="136" r="C15165">
        <v>325</v>
      </c>
      <c t="s" s="136" r="D15165">
        <v>325</v>
      </c>
      <c t="s" s="136" r="E15165">
        <v>18040</v>
      </c>
      <c s="150" r="F15165"/>
    </row>
    <row r="15166">
      <c s="113" r="A15166">
        <v>250325000402</v>
      </c>
      <c t="s" s="136" r="B15166">
        <v>18038</v>
      </c>
      <c t="s" s="136" r="C15166">
        <v>325</v>
      </c>
      <c t="s" s="136" r="D15166">
        <v>325</v>
      </c>
      <c t="s" s="136" r="E15166">
        <v>18041</v>
      </c>
      <c s="150" r="F15166"/>
    </row>
    <row r="15167">
      <c s="113" r="A15167">
        <v>250325000429</v>
      </c>
      <c t="s" s="136" r="B15167">
        <v>18038</v>
      </c>
      <c t="s" s="136" r="C15167">
        <v>325</v>
      </c>
      <c t="s" s="136" r="D15167">
        <v>325</v>
      </c>
      <c t="s" s="136" r="E15167">
        <v>18042</v>
      </c>
      <c s="150" r="F15167"/>
    </row>
    <row r="15168">
      <c s="113" r="A15168">
        <v>250330000054</v>
      </c>
      <c t="s" s="136" r="B15168">
        <v>9064</v>
      </c>
      <c t="s" s="136" r="C15168">
        <v>325</v>
      </c>
      <c t="s" s="136" r="D15168">
        <v>325</v>
      </c>
      <c t="s" s="136" r="E15168">
        <v>18043</v>
      </c>
      <c s="150" r="F15168"/>
    </row>
    <row r="15169">
      <c s="113" r="A15169">
        <v>250330000160</v>
      </c>
      <c t="s" s="136" r="B15169">
        <v>9064</v>
      </c>
      <c t="s" s="136" r="C15169">
        <v>325</v>
      </c>
      <c t="s" s="136" r="D15169">
        <v>325</v>
      </c>
      <c t="s" s="136" r="E15169">
        <v>18044</v>
      </c>
      <c s="150" r="F15169"/>
    </row>
    <row r="15170">
      <c s="113" r="A15170">
        <v>250330000712</v>
      </c>
      <c t="s" s="136" r="B15170">
        <v>9064</v>
      </c>
      <c t="s" s="136" r="C15170">
        <v>325</v>
      </c>
      <c t="s" s="136" r="D15170">
        <v>325</v>
      </c>
      <c t="s" s="136" r="E15170">
        <v>13499</v>
      </c>
      <c s="150" r="F15170"/>
    </row>
    <row r="15171">
      <c s="113" r="A15171">
        <v>250330000763</v>
      </c>
      <c t="s" s="136" r="B15171">
        <v>9064</v>
      </c>
      <c t="s" s="136" r="C15171">
        <v>325</v>
      </c>
      <c t="s" s="136" r="D15171">
        <v>325</v>
      </c>
      <c t="s" s="136" r="E15171">
        <v>7441</v>
      </c>
      <c s="150" r="F15171"/>
    </row>
    <row r="15172">
      <c s="113" r="A15172">
        <v>250330000950</v>
      </c>
      <c t="s" s="136" r="B15172">
        <v>9064</v>
      </c>
      <c t="s" s="136" r="C15172">
        <v>325</v>
      </c>
      <c t="s" s="136" r="D15172">
        <v>325</v>
      </c>
      <c t="s" s="136" r="E15172">
        <v>17077</v>
      </c>
      <c s="150" r="F15172"/>
    </row>
    <row r="15173">
      <c s="113" r="A15173">
        <v>250330000992</v>
      </c>
      <c t="s" s="136" r="B15173">
        <v>9064</v>
      </c>
      <c t="s" s="136" r="C15173">
        <v>325</v>
      </c>
      <c t="s" s="136" r="D15173">
        <v>325</v>
      </c>
      <c t="s" s="136" r="E15173">
        <v>12531</v>
      </c>
      <c s="150" r="F15173"/>
    </row>
    <row r="15174">
      <c s="113" r="A15174">
        <v>250330001018</v>
      </c>
      <c t="s" s="136" r="B15174">
        <v>9064</v>
      </c>
      <c t="s" s="136" r="C15174">
        <v>325</v>
      </c>
      <c t="s" s="136" r="D15174">
        <v>325</v>
      </c>
      <c t="s" s="136" r="E15174">
        <v>18045</v>
      </c>
      <c s="150" r="F15174"/>
    </row>
    <row r="15175">
      <c s="113" r="A15175">
        <v>250330001247</v>
      </c>
      <c t="s" s="136" r="B15175">
        <v>9064</v>
      </c>
      <c t="s" s="136" r="C15175">
        <v>325</v>
      </c>
      <c t="s" s="136" r="D15175">
        <v>325</v>
      </c>
      <c t="s" s="136" r="E15175">
        <v>9737</v>
      </c>
      <c s="150" r="F15175"/>
    </row>
    <row r="15176">
      <c s="113" r="A15176">
        <v>250330001301</v>
      </c>
      <c t="s" s="136" r="B15176">
        <v>9064</v>
      </c>
      <c t="s" s="136" r="C15176">
        <v>325</v>
      </c>
      <c t="s" s="136" r="D15176">
        <v>325</v>
      </c>
      <c t="s" s="136" r="E15176">
        <v>18046</v>
      </c>
      <c s="150" r="F15176"/>
    </row>
    <row r="15177">
      <c s="113" r="A15177">
        <v>250330001328</v>
      </c>
      <c t="s" s="136" r="B15177">
        <v>9064</v>
      </c>
      <c t="s" s="136" r="C15177">
        <v>325</v>
      </c>
      <c t="s" s="136" r="D15177">
        <v>325</v>
      </c>
      <c t="s" s="136" r="E15177">
        <v>4562</v>
      </c>
      <c s="150" r="F15177"/>
    </row>
    <row r="15178">
      <c s="113" r="A15178">
        <v>250330001352</v>
      </c>
      <c t="s" s="136" r="B15178">
        <v>9064</v>
      </c>
      <c t="s" s="136" r="C15178">
        <v>325</v>
      </c>
      <c t="s" s="136" r="D15178">
        <v>325</v>
      </c>
      <c t="s" s="136" r="E15178">
        <v>6312</v>
      </c>
      <c s="150" r="F15178"/>
    </row>
    <row r="15179">
      <c s="113" r="A15179">
        <v>250330000020</v>
      </c>
      <c t="s" s="136" r="B15179">
        <v>9064</v>
      </c>
      <c t="s" s="136" r="C15179">
        <v>325</v>
      </c>
      <c t="s" s="136" r="D15179">
        <v>325</v>
      </c>
      <c t="s" s="136" r="E15179">
        <v>5552</v>
      </c>
      <c s="150" r="F15179"/>
    </row>
    <row r="15180">
      <c s="113" r="A15180">
        <v>250330000216</v>
      </c>
      <c t="s" s="136" r="B15180">
        <v>9064</v>
      </c>
      <c t="s" s="136" r="C15180">
        <v>325</v>
      </c>
      <c t="s" s="136" r="D15180">
        <v>325</v>
      </c>
      <c t="s" s="136" r="E15180">
        <v>3511</v>
      </c>
      <c s="150" r="F15180"/>
    </row>
    <row r="15181">
      <c s="113" r="A15181">
        <v>250330000259</v>
      </c>
      <c t="s" s="136" r="B15181">
        <v>9064</v>
      </c>
      <c t="s" s="136" r="C15181">
        <v>325</v>
      </c>
      <c t="s" s="136" r="D15181">
        <v>325</v>
      </c>
      <c t="s" s="136" r="E15181">
        <v>2524</v>
      </c>
      <c s="150" r="F15181"/>
    </row>
    <row r="15182">
      <c s="113" r="A15182">
        <v>250330000267</v>
      </c>
      <c t="s" s="136" r="B15182">
        <v>9064</v>
      </c>
      <c t="s" s="136" r="C15182">
        <v>325</v>
      </c>
      <c t="s" s="136" r="D15182">
        <v>325</v>
      </c>
      <c t="s" s="136" r="E15182">
        <v>18047</v>
      </c>
      <c s="150" r="F15182"/>
    </row>
    <row r="15183">
      <c s="113" r="A15183">
        <v>250330000348</v>
      </c>
      <c t="s" s="136" r="B15183">
        <v>9064</v>
      </c>
      <c t="s" s="136" r="C15183">
        <v>325</v>
      </c>
      <c t="s" s="136" r="D15183">
        <v>325</v>
      </c>
      <c t="s" s="136" r="E15183">
        <v>963</v>
      </c>
      <c s="150" r="F15183"/>
    </row>
    <row r="15184">
      <c s="113" r="A15184">
        <v>250330000402</v>
      </c>
      <c t="s" s="136" r="B15184">
        <v>9064</v>
      </c>
      <c t="s" s="136" r="C15184">
        <v>325</v>
      </c>
      <c t="s" s="136" r="D15184">
        <v>325</v>
      </c>
      <c t="s" s="136" r="E15184">
        <v>13358</v>
      </c>
      <c s="150" r="F15184"/>
    </row>
    <row r="15185">
      <c s="113" r="A15185">
        <v>250330000526</v>
      </c>
      <c t="s" s="136" r="B15185">
        <v>9064</v>
      </c>
      <c t="s" s="136" r="C15185">
        <v>325</v>
      </c>
      <c t="s" s="136" r="D15185">
        <v>325</v>
      </c>
      <c t="s" s="136" r="E15185">
        <v>5532</v>
      </c>
      <c s="150" r="F15185"/>
    </row>
    <row r="15186">
      <c s="113" r="A15186">
        <v>250330000909</v>
      </c>
      <c t="s" s="136" r="B15186">
        <v>9064</v>
      </c>
      <c t="s" s="136" r="C15186">
        <v>325</v>
      </c>
      <c t="s" s="136" r="D15186">
        <v>325</v>
      </c>
      <c t="s" s="136" r="E15186">
        <v>18048</v>
      </c>
      <c s="150" r="F15186"/>
    </row>
    <row r="15187">
      <c s="113" r="A15187">
        <v>250330001204</v>
      </c>
      <c t="s" s="136" r="B15187">
        <v>9064</v>
      </c>
      <c t="s" s="136" r="C15187">
        <v>325</v>
      </c>
      <c t="s" s="136" r="D15187">
        <v>325</v>
      </c>
      <c t="s" s="136" r="E15187">
        <v>18049</v>
      </c>
      <c s="150" r="F15187"/>
    </row>
    <row r="15188">
      <c s="113" r="A15188">
        <v>250330001409</v>
      </c>
      <c t="s" s="136" r="B15188">
        <v>9064</v>
      </c>
      <c t="s" s="136" r="C15188">
        <v>325</v>
      </c>
      <c t="s" s="136" r="D15188">
        <v>325</v>
      </c>
      <c t="s" s="136" r="E15188">
        <v>18050</v>
      </c>
      <c s="150" r="F15188"/>
    </row>
    <row r="15189">
      <c s="113" r="A15189">
        <v>250330000291</v>
      </c>
      <c t="s" s="136" r="B15189">
        <v>9073</v>
      </c>
      <c t="s" s="136" r="C15189">
        <v>325</v>
      </c>
      <c t="s" s="136" r="D15189">
        <v>325</v>
      </c>
      <c t="s" s="136" r="E15189">
        <v>3512</v>
      </c>
      <c s="150" r="F15189"/>
    </row>
    <row r="15190">
      <c s="113" r="A15190">
        <v>250330000372</v>
      </c>
      <c t="s" s="136" r="B15190">
        <v>9073</v>
      </c>
      <c t="s" s="136" r="C15190">
        <v>325</v>
      </c>
      <c t="s" s="136" r="D15190">
        <v>325</v>
      </c>
      <c t="s" s="136" r="E15190">
        <v>18051</v>
      </c>
      <c s="150" r="F15190"/>
    </row>
    <row r="15191">
      <c s="113" r="A15191">
        <v>250330000925</v>
      </c>
      <c t="s" s="136" r="B15191">
        <v>9073</v>
      </c>
      <c t="s" s="136" r="C15191">
        <v>325</v>
      </c>
      <c t="s" s="136" r="D15191">
        <v>325</v>
      </c>
      <c t="s" s="136" r="E15191">
        <v>18052</v>
      </c>
      <c s="150" r="F15191"/>
    </row>
    <row r="15192">
      <c s="113" r="A15192">
        <v>250370000073</v>
      </c>
      <c t="s" s="136" r="B15192">
        <v>9073</v>
      </c>
      <c t="s" s="136" r="C15192">
        <v>325</v>
      </c>
      <c t="s" s="136" r="D15192">
        <v>325</v>
      </c>
      <c t="s" s="136" r="E15192">
        <v>17998</v>
      </c>
      <c s="150" r="F15192"/>
    </row>
    <row r="15193">
      <c s="113" r="A15193">
        <v>250370000197</v>
      </c>
      <c t="s" s="136" r="B15193">
        <v>9073</v>
      </c>
      <c t="s" s="136" r="C15193">
        <v>325</v>
      </c>
      <c t="s" s="136" r="D15193">
        <v>325</v>
      </c>
      <c t="s" s="136" r="E15193">
        <v>18053</v>
      </c>
      <c s="150" r="F15193"/>
    </row>
    <row r="15194">
      <c s="113" r="A15194">
        <v>250370000201</v>
      </c>
      <c t="s" s="136" r="B15194">
        <v>9073</v>
      </c>
      <c t="s" s="136" r="C15194">
        <v>325</v>
      </c>
      <c t="s" s="136" r="D15194">
        <v>325</v>
      </c>
      <c t="s" s="136" r="E15194">
        <v>18054</v>
      </c>
      <c s="150" r="F15194"/>
    </row>
    <row r="15195">
      <c s="113" r="A15195">
        <v>250370000758</v>
      </c>
      <c t="s" s="136" r="B15195">
        <v>9073</v>
      </c>
      <c t="s" s="136" r="C15195">
        <v>325</v>
      </c>
      <c t="s" s="136" r="D15195">
        <v>325</v>
      </c>
      <c t="s" s="136" r="E15195">
        <v>18055</v>
      </c>
      <c s="150" r="F15195"/>
    </row>
    <row r="15196">
      <c s="113" r="A15196">
        <v>250330000101</v>
      </c>
      <c t="s" s="136" r="B15196">
        <v>9064</v>
      </c>
      <c t="s" s="136" r="C15196">
        <v>325</v>
      </c>
      <c t="s" s="136" r="D15196">
        <v>325</v>
      </c>
      <c t="s" s="136" r="E15196">
        <v>18056</v>
      </c>
      <c s="150" r="F15196"/>
    </row>
    <row r="15197">
      <c s="113" r="A15197">
        <v>250330000241</v>
      </c>
      <c t="s" s="136" r="B15197">
        <v>9064</v>
      </c>
      <c t="s" s="136" r="C15197">
        <v>325</v>
      </c>
      <c t="s" s="136" r="D15197">
        <v>325</v>
      </c>
      <c t="s" s="136" r="E15197">
        <v>12488</v>
      </c>
      <c s="150" r="F15197"/>
    </row>
    <row r="15198">
      <c s="113" r="A15198">
        <v>250330000356</v>
      </c>
      <c t="s" s="136" r="B15198">
        <v>9064</v>
      </c>
      <c t="s" s="136" r="C15198">
        <v>325</v>
      </c>
      <c t="s" s="136" r="D15198">
        <v>325</v>
      </c>
      <c t="s" s="136" r="E15198">
        <v>3871</v>
      </c>
      <c s="150" r="F15198"/>
    </row>
    <row r="15199">
      <c s="113" r="A15199">
        <v>250330000411</v>
      </c>
      <c t="s" s="136" r="B15199">
        <v>9064</v>
      </c>
      <c t="s" s="136" r="C15199">
        <v>325</v>
      </c>
      <c t="s" s="136" r="D15199">
        <v>325</v>
      </c>
      <c t="s" s="136" r="E15199">
        <v>10784</v>
      </c>
      <c s="150" r="F15199"/>
    </row>
    <row r="15200">
      <c s="113" r="A15200">
        <v>250330000429</v>
      </c>
      <c t="s" s="136" r="B15200">
        <v>9064</v>
      </c>
      <c t="s" s="136" r="C15200">
        <v>325</v>
      </c>
      <c t="s" s="136" r="D15200">
        <v>325</v>
      </c>
      <c t="s" s="136" r="E15200">
        <v>8398</v>
      </c>
      <c s="150" r="F15200"/>
    </row>
    <row r="15201">
      <c s="113" r="A15201">
        <v>250330000470</v>
      </c>
      <c t="s" s="136" r="B15201">
        <v>9064</v>
      </c>
      <c t="s" s="136" r="C15201">
        <v>325</v>
      </c>
      <c t="s" s="136" r="D15201">
        <v>325</v>
      </c>
      <c t="s" s="136" r="E15201">
        <v>10778</v>
      </c>
      <c s="150" r="F15201"/>
    </row>
    <row r="15202">
      <c s="113" r="A15202">
        <v>250330000810</v>
      </c>
      <c t="s" s="136" r="B15202">
        <v>9064</v>
      </c>
      <c t="s" s="136" r="C15202">
        <v>325</v>
      </c>
      <c t="s" s="136" r="D15202">
        <v>325</v>
      </c>
      <c t="s" s="136" r="E15202">
        <v>8333</v>
      </c>
      <c s="150" r="F15202"/>
    </row>
    <row r="15203">
      <c s="113" r="A15203">
        <v>250330001271</v>
      </c>
      <c t="s" s="136" r="B15203">
        <v>9064</v>
      </c>
      <c t="s" s="136" r="C15203">
        <v>325</v>
      </c>
      <c t="s" s="136" r="D15203">
        <v>325</v>
      </c>
      <c t="s" s="136" r="E15203">
        <v>17253</v>
      </c>
      <c s="150" r="F15203"/>
    </row>
    <row r="15204">
      <c s="113" r="A15204">
        <v>250330001280</v>
      </c>
      <c t="s" s="136" r="B15204">
        <v>9064</v>
      </c>
      <c t="s" s="136" r="C15204">
        <v>325</v>
      </c>
      <c t="s" s="136" r="D15204">
        <v>325</v>
      </c>
      <c t="s" s="136" r="E15204">
        <v>16877</v>
      </c>
      <c s="150" r="F15204"/>
    </row>
    <row r="15205">
      <c s="113" r="A15205">
        <v>250330000089</v>
      </c>
      <c t="s" s="136" r="B15205">
        <v>9064</v>
      </c>
      <c t="s" s="136" r="C15205">
        <v>325</v>
      </c>
      <c t="s" s="136" r="D15205">
        <v>325</v>
      </c>
      <c t="s" s="136" r="E15205">
        <v>18057</v>
      </c>
      <c s="150" r="F15205"/>
    </row>
    <row r="15206">
      <c s="113" r="A15206">
        <v>250330000143</v>
      </c>
      <c t="s" s="136" r="B15206">
        <v>9064</v>
      </c>
      <c t="s" s="136" r="C15206">
        <v>325</v>
      </c>
      <c t="s" s="136" r="D15206">
        <v>325</v>
      </c>
      <c t="s" s="136" r="E15206">
        <v>8501</v>
      </c>
      <c s="150" r="F15206"/>
    </row>
    <row r="15207">
      <c s="113" r="A15207">
        <v>250330000208</v>
      </c>
      <c t="s" s="136" r="B15207">
        <v>9064</v>
      </c>
      <c t="s" s="136" r="C15207">
        <v>325</v>
      </c>
      <c t="s" s="136" r="D15207">
        <v>325</v>
      </c>
      <c t="s" s="136" r="E15207">
        <v>18058</v>
      </c>
      <c s="150" r="F15207"/>
    </row>
    <row r="15208">
      <c s="113" r="A15208">
        <v>250330000224</v>
      </c>
      <c t="s" s="136" r="B15208">
        <v>9064</v>
      </c>
      <c t="s" s="136" r="C15208">
        <v>325</v>
      </c>
      <c t="s" s="136" r="D15208">
        <v>325</v>
      </c>
      <c t="s" s="136" r="E15208">
        <v>18059</v>
      </c>
      <c s="150" r="F15208"/>
    </row>
    <row r="15209">
      <c s="113" r="A15209">
        <v>250330000330</v>
      </c>
      <c t="s" s="136" r="B15209">
        <v>9064</v>
      </c>
      <c t="s" s="136" r="C15209">
        <v>325</v>
      </c>
      <c t="s" s="136" r="D15209">
        <v>325</v>
      </c>
      <c t="s" s="136" r="E15209">
        <v>13425</v>
      </c>
      <c s="150" r="F15209"/>
    </row>
    <row r="15210">
      <c s="113" r="A15210">
        <v>250330000364</v>
      </c>
      <c t="s" s="136" r="B15210">
        <v>9064</v>
      </c>
      <c t="s" s="136" r="C15210">
        <v>325</v>
      </c>
      <c t="s" s="136" r="D15210">
        <v>325</v>
      </c>
      <c t="s" s="136" r="E15210">
        <v>5702</v>
      </c>
      <c s="150" r="F15210"/>
    </row>
    <row r="15211">
      <c s="113" r="A15211">
        <v>250330000437</v>
      </c>
      <c t="s" s="136" r="B15211">
        <v>9064</v>
      </c>
      <c t="s" s="136" r="C15211">
        <v>325</v>
      </c>
      <c t="s" s="136" r="D15211">
        <v>325</v>
      </c>
      <c t="s" s="136" r="E15211">
        <v>18060</v>
      </c>
      <c s="150" r="F15211"/>
    </row>
    <row r="15212">
      <c s="113" r="A15212">
        <v>250330000569</v>
      </c>
      <c t="s" s="136" r="B15212">
        <v>9064</v>
      </c>
      <c t="s" s="136" r="C15212">
        <v>325</v>
      </c>
      <c t="s" s="136" r="D15212">
        <v>325</v>
      </c>
      <c t="s" s="136" r="E15212">
        <v>1142</v>
      </c>
      <c s="150" r="F15212"/>
    </row>
    <row r="15213">
      <c s="113" r="A15213">
        <v>250330000941</v>
      </c>
      <c t="s" s="136" r="B15213">
        <v>9064</v>
      </c>
      <c t="s" s="136" r="C15213">
        <v>325</v>
      </c>
      <c t="s" s="136" r="D15213">
        <v>325</v>
      </c>
      <c t="s" s="136" r="E15213">
        <v>18061</v>
      </c>
      <c s="150" r="F15213"/>
    </row>
    <row r="15214">
      <c s="113" r="A15214">
        <v>250330001298</v>
      </c>
      <c t="s" s="136" r="B15214">
        <v>9064</v>
      </c>
      <c t="s" s="136" r="C15214">
        <v>325</v>
      </c>
      <c t="s" s="136" r="D15214">
        <v>325</v>
      </c>
      <c t="s" s="136" r="E15214">
        <v>18062</v>
      </c>
      <c s="150" r="F15214"/>
    </row>
    <row r="15215">
      <c s="113" r="A15215">
        <v>250330000046</v>
      </c>
      <c t="s" s="136" r="B15215">
        <v>9064</v>
      </c>
      <c t="s" s="136" r="C15215">
        <v>325</v>
      </c>
      <c t="s" s="136" r="D15215">
        <v>325</v>
      </c>
      <c t="s" s="136" r="E15215">
        <v>12547</v>
      </c>
      <c s="150" r="F15215"/>
    </row>
    <row r="15216">
      <c s="113" r="A15216">
        <v>250330000119</v>
      </c>
      <c t="s" s="136" r="B15216">
        <v>9064</v>
      </c>
      <c t="s" s="136" r="C15216">
        <v>325</v>
      </c>
      <c t="s" s="136" r="D15216">
        <v>325</v>
      </c>
      <c t="s" s="136" r="E15216">
        <v>18063</v>
      </c>
      <c s="150" r="F15216"/>
    </row>
    <row r="15217">
      <c s="113" r="A15217">
        <v>250330000518</v>
      </c>
      <c t="s" s="136" r="B15217">
        <v>9064</v>
      </c>
      <c t="s" s="136" r="C15217">
        <v>325</v>
      </c>
      <c t="s" s="136" r="D15217">
        <v>325</v>
      </c>
      <c t="s" s="136" r="E15217">
        <v>18064</v>
      </c>
      <c s="150" r="F15217"/>
    </row>
    <row r="15218">
      <c s="113" r="A15218">
        <v>250330000577</v>
      </c>
      <c t="s" s="136" r="B15218">
        <v>9064</v>
      </c>
      <c t="s" s="136" r="C15218">
        <v>325</v>
      </c>
      <c t="s" s="136" r="D15218">
        <v>325</v>
      </c>
      <c t="s" s="136" r="E15218">
        <v>9646</v>
      </c>
      <c s="150" r="F15218"/>
    </row>
    <row r="15219">
      <c s="113" r="A15219">
        <v>250330000721</v>
      </c>
      <c t="s" s="136" r="B15219">
        <v>9064</v>
      </c>
      <c t="s" s="136" r="C15219">
        <v>325</v>
      </c>
      <c t="s" s="136" r="D15219">
        <v>325</v>
      </c>
      <c t="s" s="136" r="E15219">
        <v>18065</v>
      </c>
      <c s="150" r="F15219"/>
    </row>
    <row r="15220">
      <c s="113" r="A15220">
        <v>250330000780</v>
      </c>
      <c t="s" s="136" r="B15220">
        <v>9064</v>
      </c>
      <c t="s" s="136" r="C15220">
        <v>325</v>
      </c>
      <c t="s" s="136" r="D15220">
        <v>325</v>
      </c>
      <c t="s" s="136" r="E15220">
        <v>18066</v>
      </c>
      <c s="150" r="F15220"/>
    </row>
    <row r="15221">
      <c s="113" r="A15221">
        <v>250330000798</v>
      </c>
      <c t="s" s="136" r="B15221">
        <v>9064</v>
      </c>
      <c t="s" s="136" r="C15221">
        <v>325</v>
      </c>
      <c t="s" s="136" r="D15221">
        <v>325</v>
      </c>
      <c t="s" s="136" r="E15221">
        <v>5646</v>
      </c>
      <c s="150" r="F15221"/>
    </row>
    <row r="15222">
      <c s="113" r="A15222">
        <v>250330000852</v>
      </c>
      <c t="s" s="136" r="B15222">
        <v>9064</v>
      </c>
      <c t="s" s="136" r="C15222">
        <v>325</v>
      </c>
      <c t="s" s="136" r="D15222">
        <v>325</v>
      </c>
      <c t="s" s="136" r="E15222">
        <v>18067</v>
      </c>
      <c s="150" r="F15222"/>
    </row>
    <row r="15223">
      <c s="113" r="A15223">
        <v>250330000879</v>
      </c>
      <c t="s" s="136" r="B15223">
        <v>9064</v>
      </c>
      <c t="s" s="136" r="C15223">
        <v>325</v>
      </c>
      <c t="s" s="136" r="D15223">
        <v>325</v>
      </c>
      <c t="s" s="136" r="E15223">
        <v>5583</v>
      </c>
      <c s="150" r="F15223"/>
    </row>
    <row r="15224">
      <c s="113" r="A15224">
        <v>250330000887</v>
      </c>
      <c t="s" s="136" r="B15224">
        <v>9064</v>
      </c>
      <c t="s" s="136" r="C15224">
        <v>325</v>
      </c>
      <c t="s" s="136" r="D15224">
        <v>325</v>
      </c>
      <c t="s" s="136" r="E15224">
        <v>7539</v>
      </c>
      <c s="150" r="F15224"/>
    </row>
    <row r="15225">
      <c s="113" r="A15225">
        <v>250330001000</v>
      </c>
      <c t="s" s="136" r="B15225">
        <v>9064</v>
      </c>
      <c t="s" s="136" r="C15225">
        <v>325</v>
      </c>
      <c t="s" s="136" r="D15225">
        <v>325</v>
      </c>
      <c t="s" s="136" r="E15225">
        <v>9875</v>
      </c>
      <c s="150" r="F15225"/>
    </row>
    <row r="15226">
      <c s="113" r="A15226">
        <v>250330001212</v>
      </c>
      <c t="s" s="136" r="B15226">
        <v>9064</v>
      </c>
      <c t="s" s="136" r="C15226">
        <v>325</v>
      </c>
      <c t="s" s="136" r="D15226">
        <v>325</v>
      </c>
      <c t="s" s="136" r="E15226">
        <v>9614</v>
      </c>
      <c s="150" r="F15226"/>
    </row>
    <row r="15227">
      <c s="113" r="A15227">
        <v>250330001361</v>
      </c>
      <c t="s" s="136" r="B15227">
        <v>9064</v>
      </c>
      <c t="s" s="136" r="C15227">
        <v>325</v>
      </c>
      <c t="s" s="136" r="D15227">
        <v>325</v>
      </c>
      <c t="s" s="136" r="E15227">
        <v>7041</v>
      </c>
      <c s="150" r="F15227"/>
    </row>
    <row r="15228">
      <c s="113" r="A15228">
        <v>250330001379</v>
      </c>
      <c t="s" s="136" r="B15228">
        <v>9064</v>
      </c>
      <c t="s" s="136" r="C15228">
        <v>325</v>
      </c>
      <c t="s" s="136" r="D15228">
        <v>325</v>
      </c>
      <c t="s" s="136" r="E15228">
        <v>18068</v>
      </c>
      <c s="150" r="F15228"/>
    </row>
    <row r="15229">
      <c s="113" r="A15229">
        <v>550330000001</v>
      </c>
      <c t="s" s="136" r="B15229">
        <v>9064</v>
      </c>
      <c t="s" s="136" r="C15229">
        <v>325</v>
      </c>
      <c t="s" s="136" r="D15229">
        <v>325</v>
      </c>
      <c t="s" s="136" r="E15229">
        <v>9057</v>
      </c>
      <c s="150" r="F15229"/>
    </row>
    <row r="15230">
      <c s="113" r="A15230">
        <v>250330000623</v>
      </c>
      <c t="s" s="136" r="B15230">
        <v>9073</v>
      </c>
      <c t="s" s="136" r="C15230">
        <v>325</v>
      </c>
      <c t="s" s="136" r="D15230">
        <v>325</v>
      </c>
      <c t="s" s="136" r="E15230">
        <v>3516</v>
      </c>
      <c s="150" r="F15230"/>
    </row>
    <row r="15231">
      <c s="113" r="A15231">
        <v>250330000976</v>
      </c>
      <c t="s" s="136" r="B15231">
        <v>9073</v>
      </c>
      <c t="s" s="136" r="C15231">
        <v>325</v>
      </c>
      <c t="s" s="136" r="D15231">
        <v>325</v>
      </c>
      <c t="s" s="136" r="E15231">
        <v>18069</v>
      </c>
      <c s="150" r="F15231"/>
    </row>
    <row r="15232">
      <c s="113" r="A15232">
        <v>250370000031</v>
      </c>
      <c t="s" s="136" r="B15232">
        <v>9073</v>
      </c>
      <c t="s" s="136" r="C15232">
        <v>325</v>
      </c>
      <c t="s" s="136" r="D15232">
        <v>325</v>
      </c>
      <c t="s" s="136" r="E15232">
        <v>18070</v>
      </c>
      <c s="150" r="F15232"/>
    </row>
    <row r="15233">
      <c s="113" r="A15233">
        <v>250370000057</v>
      </c>
      <c t="s" s="136" r="B15233">
        <v>9073</v>
      </c>
      <c t="s" s="136" r="C15233">
        <v>325</v>
      </c>
      <c t="s" s="136" r="D15233">
        <v>325</v>
      </c>
      <c t="s" s="136" r="E15233">
        <v>18071</v>
      </c>
      <c s="150" r="F15233"/>
    </row>
    <row r="15234">
      <c s="113" r="A15234">
        <v>250370000065</v>
      </c>
      <c t="s" s="136" r="B15234">
        <v>9073</v>
      </c>
      <c t="s" s="136" r="C15234">
        <v>325</v>
      </c>
      <c t="s" s="136" r="D15234">
        <v>325</v>
      </c>
      <c t="s" s="136" r="E15234">
        <v>18072</v>
      </c>
      <c s="150" r="F15234"/>
    </row>
    <row r="15235">
      <c s="113" r="A15235">
        <v>250370000090</v>
      </c>
      <c t="s" s="136" r="B15235">
        <v>9073</v>
      </c>
      <c t="s" s="136" r="C15235">
        <v>325</v>
      </c>
      <c t="s" s="136" r="D15235">
        <v>325</v>
      </c>
      <c t="s" s="136" r="E15235">
        <v>18073</v>
      </c>
      <c s="150" r="F15235"/>
    </row>
    <row r="15236">
      <c s="113" r="A15236">
        <v>250370000103</v>
      </c>
      <c t="s" s="136" r="B15236">
        <v>9073</v>
      </c>
      <c t="s" s="136" r="C15236">
        <v>325</v>
      </c>
      <c t="s" s="136" r="D15236">
        <v>325</v>
      </c>
      <c t="s" s="136" r="E15236">
        <v>18074</v>
      </c>
      <c s="150" r="F15236"/>
    </row>
    <row r="15237">
      <c s="113" r="A15237">
        <v>250370000162</v>
      </c>
      <c t="s" s="136" r="B15237">
        <v>9073</v>
      </c>
      <c t="s" s="136" r="C15237">
        <v>325</v>
      </c>
      <c t="s" s="136" r="D15237">
        <v>325</v>
      </c>
      <c t="s" s="136" r="E15237">
        <v>18075</v>
      </c>
      <c s="150" r="F15237"/>
    </row>
    <row r="15238">
      <c s="113" r="A15238">
        <v>250370000189</v>
      </c>
      <c t="s" s="136" r="B15238">
        <v>9073</v>
      </c>
      <c t="s" s="136" r="C15238">
        <v>325</v>
      </c>
      <c t="s" s="136" r="D15238">
        <v>325</v>
      </c>
      <c t="s" s="136" r="E15238">
        <v>18076</v>
      </c>
      <c s="150" r="F15238"/>
    </row>
    <row r="15239">
      <c s="113" r="A15239">
        <v>250370000251</v>
      </c>
      <c t="s" s="136" r="B15239">
        <v>9073</v>
      </c>
      <c t="s" s="136" r="C15239">
        <v>325</v>
      </c>
      <c t="s" s="136" r="D15239">
        <v>325</v>
      </c>
      <c t="s" s="136" r="E15239">
        <v>18077</v>
      </c>
      <c s="150" r="F15239"/>
    </row>
    <row r="15240">
      <c s="113" r="A15240">
        <v>250370000260</v>
      </c>
      <c t="s" s="136" r="B15240">
        <v>9073</v>
      </c>
      <c t="s" s="136" r="C15240">
        <v>325</v>
      </c>
      <c t="s" s="136" r="D15240">
        <v>325</v>
      </c>
      <c t="s" s="136" r="E15240">
        <v>18078</v>
      </c>
      <c s="150" r="F15240"/>
    </row>
    <row r="15241">
      <c s="113" r="A15241">
        <v>250370000308</v>
      </c>
      <c t="s" s="136" r="B15241">
        <v>9073</v>
      </c>
      <c t="s" s="136" r="C15241">
        <v>325</v>
      </c>
      <c t="s" s="136" r="D15241">
        <v>325</v>
      </c>
      <c t="s" s="136" r="E15241">
        <v>18079</v>
      </c>
      <c s="150" r="F15241"/>
    </row>
    <row r="15242">
      <c s="113" r="A15242">
        <v>250370000316</v>
      </c>
      <c t="s" s="136" r="B15242">
        <v>9073</v>
      </c>
      <c t="s" s="136" r="C15242">
        <v>325</v>
      </c>
      <c t="s" s="136" r="D15242">
        <v>325</v>
      </c>
      <c t="s" s="136" r="E15242">
        <v>18080</v>
      </c>
      <c s="150" r="F15242"/>
    </row>
    <row r="15243">
      <c s="113" r="A15243">
        <v>250370000324</v>
      </c>
      <c t="s" s="136" r="B15243">
        <v>9073</v>
      </c>
      <c t="s" s="136" r="C15243">
        <v>325</v>
      </c>
      <c t="s" s="136" r="D15243">
        <v>325</v>
      </c>
      <c t="s" s="136" r="E15243">
        <v>18081</v>
      </c>
      <c s="150" r="F15243"/>
    </row>
    <row r="15244">
      <c s="113" r="A15244">
        <v>250370000766</v>
      </c>
      <c t="s" s="136" r="B15244">
        <v>9073</v>
      </c>
      <c t="s" s="136" r="C15244">
        <v>325</v>
      </c>
      <c t="s" s="136" r="D15244">
        <v>325</v>
      </c>
      <c t="s" s="136" r="E15244">
        <v>18082</v>
      </c>
      <c s="150" r="F15244"/>
    </row>
    <row r="15245">
      <c s="113" r="A15245">
        <v>250370000774</v>
      </c>
      <c t="s" s="136" r="B15245">
        <v>9073</v>
      </c>
      <c t="s" s="136" r="C15245">
        <v>325</v>
      </c>
      <c t="s" s="136" r="D15245">
        <v>325</v>
      </c>
      <c t="s" s="136" r="E15245">
        <v>18083</v>
      </c>
      <c s="150" r="F15245"/>
    </row>
    <row r="15246">
      <c s="113" r="A15246">
        <v>550370000001</v>
      </c>
      <c t="s" s="136" r="B15246">
        <v>9073</v>
      </c>
      <c t="s" s="136" r="C15246">
        <v>325</v>
      </c>
      <c t="s" s="136" r="D15246">
        <v>325</v>
      </c>
      <c t="s" s="136" r="E15246">
        <v>18084</v>
      </c>
      <c s="150" r="F15246"/>
    </row>
    <row r="15247">
      <c s="113" r="A15247">
        <v>250350000042</v>
      </c>
      <c t="s" s="136" r="B15247">
        <v>7303</v>
      </c>
      <c t="s" s="136" r="C15247">
        <v>325</v>
      </c>
      <c t="s" s="136" r="D15247">
        <v>325</v>
      </c>
      <c t="s" s="136" r="E15247">
        <v>18085</v>
      </c>
      <c s="150" r="F15247"/>
    </row>
    <row r="15248">
      <c s="113" r="A15248">
        <v>250350000131</v>
      </c>
      <c t="s" s="136" r="B15248">
        <v>7303</v>
      </c>
      <c t="s" s="136" r="C15248">
        <v>325</v>
      </c>
      <c t="s" s="136" r="D15248">
        <v>325</v>
      </c>
      <c t="s" s="136" r="E15248">
        <v>18086</v>
      </c>
      <c s="150" r="F15248"/>
    </row>
    <row r="15249">
      <c s="113" r="A15249">
        <v>250350000182</v>
      </c>
      <c t="s" s="136" r="B15249">
        <v>7303</v>
      </c>
      <c t="s" s="136" r="C15249">
        <v>325</v>
      </c>
      <c t="s" s="136" r="D15249">
        <v>325</v>
      </c>
      <c t="s" s="136" r="E15249">
        <v>18087</v>
      </c>
      <c s="150" r="F15249"/>
    </row>
    <row r="15250">
      <c s="113" r="A15250">
        <v>250350000250</v>
      </c>
      <c t="s" s="136" r="B15250">
        <v>7303</v>
      </c>
      <c t="s" s="136" r="C15250">
        <v>325</v>
      </c>
      <c t="s" s="136" r="D15250">
        <v>325</v>
      </c>
      <c t="s" s="136" r="E15250">
        <v>16911</v>
      </c>
      <c s="150" r="F15250"/>
    </row>
    <row r="15251">
      <c s="113" r="A15251">
        <v>250350000271</v>
      </c>
      <c t="s" s="136" r="B15251">
        <v>7303</v>
      </c>
      <c t="s" s="136" r="C15251">
        <v>325</v>
      </c>
      <c t="s" s="136" r="D15251">
        <v>325</v>
      </c>
      <c t="s" s="136" r="E15251">
        <v>18088</v>
      </c>
      <c s="150" r="F15251"/>
    </row>
    <row r="15252">
      <c s="113" r="A15252">
        <v>250350000280</v>
      </c>
      <c t="s" s="136" r="B15252">
        <v>7303</v>
      </c>
      <c t="s" s="136" r="C15252">
        <v>325</v>
      </c>
      <c t="s" s="136" r="D15252">
        <v>325</v>
      </c>
      <c t="s" s="136" r="E15252">
        <v>18089</v>
      </c>
      <c s="150" r="F15252"/>
    </row>
    <row r="15253">
      <c s="113" r="A15253">
        <v>250350000298</v>
      </c>
      <c t="s" s="136" r="B15253">
        <v>7303</v>
      </c>
      <c t="s" s="136" r="C15253">
        <v>325</v>
      </c>
      <c t="s" s="136" r="D15253">
        <v>325</v>
      </c>
      <c t="s" s="136" r="E15253">
        <v>18090</v>
      </c>
      <c s="150" r="F15253"/>
    </row>
    <row r="15254">
      <c s="113" r="A15254">
        <v>250350000751</v>
      </c>
      <c t="s" s="136" r="B15254">
        <v>7303</v>
      </c>
      <c t="s" s="136" r="C15254">
        <v>325</v>
      </c>
      <c t="s" s="136" r="D15254">
        <v>325</v>
      </c>
      <c t="s" s="136" r="E15254">
        <v>18091</v>
      </c>
      <c s="150" r="F15254"/>
    </row>
    <row r="15255">
      <c s="113" r="A15255">
        <v>250350000824</v>
      </c>
      <c t="s" s="136" r="B15255">
        <v>7303</v>
      </c>
      <c t="s" s="136" r="C15255">
        <v>325</v>
      </c>
      <c t="s" s="136" r="D15255">
        <v>325</v>
      </c>
      <c t="s" s="136" r="E15255">
        <v>18092</v>
      </c>
      <c s="150" r="F15255"/>
    </row>
    <row r="15256">
      <c s="113" r="A15256">
        <v>250350001715</v>
      </c>
      <c t="s" s="136" r="B15256">
        <v>7303</v>
      </c>
      <c t="s" s="136" r="C15256">
        <v>325</v>
      </c>
      <c t="s" s="136" r="D15256">
        <v>325</v>
      </c>
      <c t="s" s="136" r="E15256">
        <v>18093</v>
      </c>
      <c s="150" r="F15256"/>
    </row>
    <row r="15257">
      <c s="113" r="A15257">
        <v>250350000051</v>
      </c>
      <c t="s" s="136" r="B15257">
        <v>7303</v>
      </c>
      <c t="s" s="136" r="C15257">
        <v>325</v>
      </c>
      <c t="s" s="136" r="D15257">
        <v>325</v>
      </c>
      <c t="s" s="136" r="E15257">
        <v>3518</v>
      </c>
      <c s="150" r="F15257"/>
    </row>
    <row r="15258">
      <c s="113" r="A15258">
        <v>250350000263</v>
      </c>
      <c t="s" s="136" r="B15258">
        <v>7303</v>
      </c>
      <c t="s" s="136" r="C15258">
        <v>325</v>
      </c>
      <c t="s" s="136" r="D15258">
        <v>325</v>
      </c>
      <c t="s" s="136" r="E15258">
        <v>18094</v>
      </c>
      <c s="150" r="F15258"/>
    </row>
    <row r="15259">
      <c s="113" r="A15259">
        <v>250350000352</v>
      </c>
      <c t="s" s="136" r="B15259">
        <v>7303</v>
      </c>
      <c t="s" s="136" r="C15259">
        <v>325</v>
      </c>
      <c t="s" s="136" r="D15259">
        <v>325</v>
      </c>
      <c t="s" s="136" r="E15259">
        <v>18095</v>
      </c>
      <c s="150" r="F15259"/>
    </row>
    <row r="15260">
      <c s="113" r="A15260">
        <v>250350000620</v>
      </c>
      <c t="s" s="136" r="B15260">
        <v>7303</v>
      </c>
      <c t="s" s="136" r="C15260">
        <v>325</v>
      </c>
      <c t="s" s="136" r="D15260">
        <v>325</v>
      </c>
      <c t="s" s="136" r="E15260">
        <v>18096</v>
      </c>
      <c s="150" r="F15260"/>
    </row>
    <row r="15261">
      <c s="113" r="A15261">
        <v>250350000701</v>
      </c>
      <c t="s" s="136" r="B15261">
        <v>7303</v>
      </c>
      <c t="s" s="136" r="C15261">
        <v>325</v>
      </c>
      <c t="s" s="136" r="D15261">
        <v>325</v>
      </c>
      <c t="s" s="136" r="E15261">
        <v>18097</v>
      </c>
      <c s="150" r="F15261"/>
    </row>
    <row r="15262">
      <c s="113" r="A15262">
        <v>250350000743</v>
      </c>
      <c t="s" s="136" r="B15262">
        <v>7303</v>
      </c>
      <c t="s" s="136" r="C15262">
        <v>325</v>
      </c>
      <c t="s" s="136" r="D15262">
        <v>325</v>
      </c>
      <c t="s" s="136" r="E15262">
        <v>18098</v>
      </c>
      <c s="150" r="F15262"/>
    </row>
    <row r="15263">
      <c s="113" r="A15263">
        <v>250350000832</v>
      </c>
      <c t="s" s="136" r="B15263">
        <v>7303</v>
      </c>
      <c t="s" s="136" r="C15263">
        <v>325</v>
      </c>
      <c t="s" s="136" r="D15263">
        <v>325</v>
      </c>
      <c t="s" s="136" r="E15263">
        <v>18099</v>
      </c>
      <c s="150" r="F15263"/>
    </row>
    <row r="15264">
      <c s="113" r="A15264">
        <v>250350000999</v>
      </c>
      <c t="s" s="136" r="B15264">
        <v>7303</v>
      </c>
      <c t="s" s="136" r="C15264">
        <v>325</v>
      </c>
      <c t="s" s="136" r="D15264">
        <v>325</v>
      </c>
      <c t="s" s="136" r="E15264">
        <v>18100</v>
      </c>
      <c s="150" r="F15264"/>
    </row>
    <row r="15265">
      <c s="113" r="A15265">
        <v>250350001693</v>
      </c>
      <c t="s" s="136" r="B15265">
        <v>7303</v>
      </c>
      <c t="s" s="136" r="C15265">
        <v>325</v>
      </c>
      <c t="s" s="136" r="D15265">
        <v>325</v>
      </c>
      <c t="s" s="136" r="E15265">
        <v>18101</v>
      </c>
      <c s="150" r="F15265"/>
    </row>
    <row r="15266">
      <c s="113" r="A15266">
        <v>250350000069</v>
      </c>
      <c t="s" s="136" r="B15266">
        <v>7303</v>
      </c>
      <c t="s" s="136" r="C15266">
        <v>325</v>
      </c>
      <c t="s" s="136" r="D15266">
        <v>325</v>
      </c>
      <c t="s" s="136" r="E15266">
        <v>18102</v>
      </c>
      <c s="150" r="F15266"/>
    </row>
    <row r="15267">
      <c s="113" r="A15267">
        <v>250350000077</v>
      </c>
      <c t="s" s="136" r="B15267">
        <v>7303</v>
      </c>
      <c t="s" s="136" r="C15267">
        <v>325</v>
      </c>
      <c t="s" s="136" r="D15267">
        <v>325</v>
      </c>
      <c t="s" s="136" r="E15267">
        <v>18103</v>
      </c>
      <c s="150" r="F15267"/>
    </row>
    <row r="15268">
      <c s="113" r="A15268">
        <v>250350000123</v>
      </c>
      <c t="s" s="136" r="B15268">
        <v>7303</v>
      </c>
      <c t="s" s="136" r="C15268">
        <v>325</v>
      </c>
      <c t="s" s="136" r="D15268">
        <v>325</v>
      </c>
      <c t="s" s="136" r="E15268">
        <v>6685</v>
      </c>
      <c s="150" r="F15268"/>
    </row>
    <row r="15269">
      <c s="113" r="A15269">
        <v>250350000197</v>
      </c>
      <c t="s" s="136" r="B15269">
        <v>7303</v>
      </c>
      <c t="s" s="136" r="C15269">
        <v>325</v>
      </c>
      <c t="s" s="136" r="D15269">
        <v>325</v>
      </c>
      <c t="s" s="136" r="E15269">
        <v>18104</v>
      </c>
      <c s="150" r="F15269"/>
    </row>
    <row r="15270">
      <c s="113" r="A15270">
        <v>250350000212</v>
      </c>
      <c t="s" s="136" r="B15270">
        <v>7303</v>
      </c>
      <c t="s" s="136" r="C15270">
        <v>325</v>
      </c>
      <c t="s" s="136" r="D15270">
        <v>325</v>
      </c>
      <c t="s" s="136" r="E15270">
        <v>18105</v>
      </c>
      <c s="150" r="F15270"/>
    </row>
    <row r="15271">
      <c s="113" r="A15271">
        <v>250350000395</v>
      </c>
      <c t="s" s="136" r="B15271">
        <v>7303</v>
      </c>
      <c t="s" s="136" r="C15271">
        <v>325</v>
      </c>
      <c t="s" s="136" r="D15271">
        <v>325</v>
      </c>
      <c t="s" s="136" r="E15271">
        <v>18106</v>
      </c>
      <c s="150" r="F15271"/>
    </row>
    <row r="15272">
      <c s="113" r="A15272">
        <v>250350000468</v>
      </c>
      <c t="s" s="136" r="B15272">
        <v>7303</v>
      </c>
      <c t="s" s="136" r="C15272">
        <v>325</v>
      </c>
      <c t="s" s="136" r="D15272">
        <v>325</v>
      </c>
      <c t="s" s="136" r="E15272">
        <v>18107</v>
      </c>
      <c s="150" r="F15272"/>
    </row>
    <row r="15273">
      <c s="113" r="A15273">
        <v>250350000492</v>
      </c>
      <c t="s" s="136" r="B15273">
        <v>7303</v>
      </c>
      <c t="s" s="136" r="C15273">
        <v>325</v>
      </c>
      <c t="s" s="136" r="D15273">
        <v>325</v>
      </c>
      <c t="s" s="136" r="E15273">
        <v>18108</v>
      </c>
      <c s="150" r="F15273"/>
    </row>
    <row r="15274">
      <c s="113" r="A15274">
        <v>250350000522</v>
      </c>
      <c t="s" s="136" r="B15274">
        <v>7303</v>
      </c>
      <c t="s" s="136" r="C15274">
        <v>325</v>
      </c>
      <c t="s" s="136" r="D15274">
        <v>325</v>
      </c>
      <c t="s" s="136" r="E15274">
        <v>6683</v>
      </c>
      <c s="150" r="F15274"/>
    </row>
    <row r="15275">
      <c s="113" r="A15275">
        <v>250350000735</v>
      </c>
      <c t="s" s="136" r="B15275">
        <v>7303</v>
      </c>
      <c t="s" s="136" r="C15275">
        <v>325</v>
      </c>
      <c t="s" s="136" r="D15275">
        <v>325</v>
      </c>
      <c t="s" s="136" r="E15275">
        <v>18109</v>
      </c>
      <c s="150" r="F15275"/>
    </row>
    <row r="15276">
      <c s="113" r="A15276">
        <v>250350000778</v>
      </c>
      <c t="s" s="136" r="B15276">
        <v>7303</v>
      </c>
      <c t="s" s="136" r="C15276">
        <v>325</v>
      </c>
      <c t="s" s="136" r="D15276">
        <v>325</v>
      </c>
      <c t="s" s="136" r="E15276">
        <v>18110</v>
      </c>
      <c s="150" r="F15276"/>
    </row>
    <row r="15277">
      <c s="113" r="A15277">
        <v>250350000891</v>
      </c>
      <c t="s" s="136" r="B15277">
        <v>7303</v>
      </c>
      <c t="s" s="136" r="C15277">
        <v>325</v>
      </c>
      <c t="s" s="136" r="D15277">
        <v>325</v>
      </c>
      <c t="s" s="136" r="E15277">
        <v>18111</v>
      </c>
      <c s="150" r="F15277"/>
    </row>
    <row r="15278">
      <c s="113" r="A15278">
        <v>250350001570</v>
      </c>
      <c t="s" s="136" r="B15278">
        <v>7303</v>
      </c>
      <c t="s" s="136" r="C15278">
        <v>325</v>
      </c>
      <c t="s" s="136" r="D15278">
        <v>325</v>
      </c>
      <c t="s" s="136" r="E15278">
        <v>18112</v>
      </c>
      <c s="150" r="F15278"/>
    </row>
    <row r="15279">
      <c s="113" r="A15279">
        <v>250350001596</v>
      </c>
      <c t="s" s="136" r="B15279">
        <v>7303</v>
      </c>
      <c t="s" s="136" r="C15279">
        <v>325</v>
      </c>
      <c t="s" s="136" r="D15279">
        <v>325</v>
      </c>
      <c t="s" s="136" r="E15279">
        <v>18113</v>
      </c>
      <c s="150" r="F15279"/>
    </row>
    <row r="15280">
      <c s="113" r="A15280">
        <v>250350001766</v>
      </c>
      <c t="s" s="136" r="B15280">
        <v>7303</v>
      </c>
      <c t="s" s="136" r="C15280">
        <v>325</v>
      </c>
      <c t="s" s="136" r="D15280">
        <v>325</v>
      </c>
      <c t="s" s="136" r="E15280">
        <v>18114</v>
      </c>
      <c s="150" r="F15280"/>
    </row>
    <row r="15281">
      <c s="113" r="A15281">
        <v>250350001774</v>
      </c>
      <c t="s" s="136" r="B15281">
        <v>7303</v>
      </c>
      <c t="s" s="136" r="C15281">
        <v>325</v>
      </c>
      <c t="s" s="136" r="D15281">
        <v>325</v>
      </c>
      <c t="s" s="136" r="E15281">
        <v>18115</v>
      </c>
      <c s="150" r="F15281"/>
    </row>
    <row r="15282">
      <c s="113" r="A15282">
        <v>250350000001</v>
      </c>
      <c t="s" s="136" r="B15282">
        <v>7303</v>
      </c>
      <c t="s" s="136" r="C15282">
        <v>325</v>
      </c>
      <c t="s" s="136" r="D15282">
        <v>325</v>
      </c>
      <c t="s" s="136" r="E15282">
        <v>18116</v>
      </c>
      <c s="150" r="F15282"/>
    </row>
    <row r="15283">
      <c s="113" r="A15283">
        <v>250350000247</v>
      </c>
      <c t="s" s="136" r="B15283">
        <v>7303</v>
      </c>
      <c t="s" s="136" r="C15283">
        <v>325</v>
      </c>
      <c t="s" s="136" r="D15283">
        <v>325</v>
      </c>
      <c t="s" s="136" r="E15283">
        <v>3520</v>
      </c>
      <c s="150" r="F15283"/>
    </row>
    <row r="15284">
      <c s="113" r="A15284">
        <v>250350000425</v>
      </c>
      <c t="s" s="136" r="B15284">
        <v>7303</v>
      </c>
      <c t="s" s="136" r="C15284">
        <v>325</v>
      </c>
      <c t="s" s="136" r="D15284">
        <v>325</v>
      </c>
      <c t="s" s="136" r="E15284">
        <v>18117</v>
      </c>
      <c s="150" r="F15284"/>
    </row>
    <row r="15285">
      <c s="113" r="A15285">
        <v>250350000565</v>
      </c>
      <c t="s" s="136" r="B15285">
        <v>7303</v>
      </c>
      <c t="s" s="136" r="C15285">
        <v>325</v>
      </c>
      <c t="s" s="136" r="D15285">
        <v>325</v>
      </c>
      <c t="s" s="136" r="E15285">
        <v>18118</v>
      </c>
      <c s="150" r="F15285"/>
    </row>
    <row r="15286">
      <c s="113" r="A15286">
        <v>250350000573</v>
      </c>
      <c t="s" s="136" r="B15286">
        <v>7303</v>
      </c>
      <c t="s" s="136" r="C15286">
        <v>325</v>
      </c>
      <c t="s" s="136" r="D15286">
        <v>325</v>
      </c>
      <c t="s" s="136" r="E15286">
        <v>18119</v>
      </c>
      <c s="150" r="F15286"/>
    </row>
    <row r="15287">
      <c s="113" r="A15287">
        <v>250350000611</v>
      </c>
      <c t="s" s="136" r="B15287">
        <v>7303</v>
      </c>
      <c t="s" s="136" r="C15287">
        <v>325</v>
      </c>
      <c t="s" s="136" r="D15287">
        <v>325</v>
      </c>
      <c t="s" s="136" r="E15287">
        <v>18120</v>
      </c>
      <c s="150" r="F15287"/>
    </row>
    <row r="15288">
      <c s="113" r="A15288">
        <v>250350000638</v>
      </c>
      <c t="s" s="136" r="B15288">
        <v>7303</v>
      </c>
      <c t="s" s="136" r="C15288">
        <v>325</v>
      </c>
      <c t="s" s="136" r="D15288">
        <v>325</v>
      </c>
      <c t="s" s="136" r="E15288">
        <v>18121</v>
      </c>
      <c s="150" r="F15288"/>
    </row>
    <row r="15289">
      <c s="113" r="A15289">
        <v>250350000816</v>
      </c>
      <c t="s" s="136" r="B15289">
        <v>7303</v>
      </c>
      <c t="s" s="136" r="C15289">
        <v>325</v>
      </c>
      <c t="s" s="136" r="D15289">
        <v>325</v>
      </c>
      <c t="s" s="136" r="E15289">
        <v>18122</v>
      </c>
      <c s="150" r="F15289"/>
    </row>
    <row r="15290">
      <c s="113" r="A15290">
        <v>250350000913</v>
      </c>
      <c t="s" s="136" r="B15290">
        <v>7303</v>
      </c>
      <c t="s" s="136" r="C15290">
        <v>325</v>
      </c>
      <c t="s" s="136" r="D15290">
        <v>325</v>
      </c>
      <c t="s" s="136" r="E15290">
        <v>18123</v>
      </c>
      <c s="150" r="F15290"/>
    </row>
    <row r="15291">
      <c s="113" r="A15291">
        <v>250350001031</v>
      </c>
      <c t="s" s="136" r="B15291">
        <v>7303</v>
      </c>
      <c t="s" s="136" r="C15291">
        <v>325</v>
      </c>
      <c t="s" s="136" r="D15291">
        <v>325</v>
      </c>
      <c t="s" s="136" r="E15291">
        <v>18124</v>
      </c>
      <c s="150" r="F15291"/>
    </row>
    <row r="15292">
      <c s="113" r="A15292">
        <v>250350001219</v>
      </c>
      <c t="s" s="136" r="B15292">
        <v>7303</v>
      </c>
      <c t="s" s="136" r="C15292">
        <v>325</v>
      </c>
      <c t="s" s="136" r="D15292">
        <v>325</v>
      </c>
      <c t="s" s="136" r="E15292">
        <v>18125</v>
      </c>
      <c s="150" r="F15292"/>
    </row>
    <row r="15293">
      <c s="113" r="A15293">
        <v>250350001235</v>
      </c>
      <c t="s" s="136" r="B15293">
        <v>7303</v>
      </c>
      <c t="s" s="136" r="C15293">
        <v>325</v>
      </c>
      <c t="s" s="136" r="D15293">
        <v>325</v>
      </c>
      <c t="s" s="136" r="E15293">
        <v>18126</v>
      </c>
      <c s="150" r="F15293"/>
    </row>
    <row r="15294">
      <c s="113" r="A15294">
        <v>250350001243</v>
      </c>
      <c t="s" s="136" r="B15294">
        <v>7303</v>
      </c>
      <c t="s" s="136" r="C15294">
        <v>325</v>
      </c>
      <c t="s" s="136" r="D15294">
        <v>325</v>
      </c>
      <c t="s" s="136" r="E15294">
        <v>18127</v>
      </c>
      <c s="150" r="F15294"/>
    </row>
    <row r="15295">
      <c s="113" r="A15295">
        <v>250350001367</v>
      </c>
      <c t="s" s="136" r="B15295">
        <v>7303</v>
      </c>
      <c t="s" s="136" r="C15295">
        <v>325</v>
      </c>
      <c t="s" s="136" r="D15295">
        <v>325</v>
      </c>
      <c t="s" s="136" r="E15295">
        <v>18128</v>
      </c>
      <c s="150" r="F15295"/>
    </row>
    <row r="15296">
      <c s="113" r="A15296">
        <v>250350001618</v>
      </c>
      <c t="s" s="136" r="B15296">
        <v>7303</v>
      </c>
      <c t="s" s="136" r="C15296">
        <v>325</v>
      </c>
      <c t="s" s="136" r="D15296">
        <v>325</v>
      </c>
      <c t="s" s="136" r="E15296">
        <v>18129</v>
      </c>
      <c s="150" r="F15296"/>
    </row>
    <row r="15297">
      <c s="113" r="A15297">
        <v>250350001707</v>
      </c>
      <c t="s" s="136" r="B15297">
        <v>7303</v>
      </c>
      <c t="s" s="136" r="C15297">
        <v>325</v>
      </c>
      <c t="s" s="136" r="D15297">
        <v>325</v>
      </c>
      <c t="s" s="136" r="E15297">
        <v>18130</v>
      </c>
      <c s="150" r="F15297"/>
    </row>
    <row r="15298">
      <c s="113" r="A15298">
        <v>250350000786</v>
      </c>
      <c t="s" s="136" r="B15298">
        <v>7303</v>
      </c>
      <c t="s" s="136" r="C15298">
        <v>325</v>
      </c>
      <c t="s" s="136" r="D15298">
        <v>325</v>
      </c>
      <c t="s" s="136" r="E15298">
        <v>18131</v>
      </c>
      <c s="150" r="F15298"/>
    </row>
    <row r="15299">
      <c s="113" r="A15299">
        <v>250350000948</v>
      </c>
      <c t="s" s="136" r="B15299">
        <v>7303</v>
      </c>
      <c t="s" s="136" r="C15299">
        <v>325</v>
      </c>
      <c t="s" s="136" r="D15299">
        <v>325</v>
      </c>
      <c t="s" s="136" r="E15299">
        <v>18132</v>
      </c>
      <c s="150" r="F15299"/>
    </row>
    <row r="15300">
      <c s="113" r="A15300">
        <v>250350000956</v>
      </c>
      <c t="s" s="136" r="B15300">
        <v>7303</v>
      </c>
      <c t="s" s="136" r="C15300">
        <v>325</v>
      </c>
      <c t="s" s="136" r="D15300">
        <v>325</v>
      </c>
      <c t="s" s="136" r="E15300">
        <v>18133</v>
      </c>
      <c s="150" r="F15300"/>
    </row>
    <row r="15301">
      <c s="113" r="A15301">
        <v>250350001251</v>
      </c>
      <c t="s" s="136" r="B15301">
        <v>7303</v>
      </c>
      <c t="s" s="136" r="C15301">
        <v>325</v>
      </c>
      <c t="s" s="136" r="D15301">
        <v>325</v>
      </c>
      <c t="s" s="136" r="E15301">
        <v>18134</v>
      </c>
      <c s="150" r="F15301"/>
    </row>
    <row r="15302">
      <c s="113" r="A15302">
        <v>250350001278</v>
      </c>
      <c t="s" s="136" r="B15302">
        <v>7303</v>
      </c>
      <c t="s" s="136" r="C15302">
        <v>325</v>
      </c>
      <c t="s" s="136" r="D15302">
        <v>325</v>
      </c>
      <c t="s" s="136" r="E15302">
        <v>18135</v>
      </c>
      <c s="150" r="F15302"/>
    </row>
    <row r="15303">
      <c s="113" r="A15303">
        <v>250350001383</v>
      </c>
      <c t="s" s="136" r="B15303">
        <v>7303</v>
      </c>
      <c t="s" s="136" r="C15303">
        <v>325</v>
      </c>
      <c t="s" s="136" r="D15303">
        <v>325</v>
      </c>
      <c t="s" s="136" r="E15303">
        <v>18136</v>
      </c>
      <c s="150" r="F15303"/>
    </row>
    <row r="15304">
      <c s="113" r="A15304">
        <v>250350001448</v>
      </c>
      <c t="s" s="136" r="B15304">
        <v>7303</v>
      </c>
      <c t="s" s="136" r="C15304">
        <v>325</v>
      </c>
      <c t="s" s="136" r="D15304">
        <v>325</v>
      </c>
      <c t="s" s="136" r="E15304">
        <v>18137</v>
      </c>
      <c s="150" r="F15304"/>
    </row>
    <row r="15305">
      <c s="113" r="A15305">
        <v>250350001634</v>
      </c>
      <c t="s" s="136" r="B15305">
        <v>7303</v>
      </c>
      <c t="s" s="136" r="C15305">
        <v>325</v>
      </c>
      <c t="s" s="136" r="D15305">
        <v>325</v>
      </c>
      <c t="s" s="136" r="E15305">
        <v>18138</v>
      </c>
      <c s="150" r="F15305"/>
    </row>
    <row r="15306">
      <c s="113" r="A15306">
        <v>250350001839</v>
      </c>
      <c t="s" s="136" r="B15306">
        <v>7303</v>
      </c>
      <c t="s" s="136" r="C15306">
        <v>325</v>
      </c>
      <c t="s" s="136" r="D15306">
        <v>325</v>
      </c>
      <c t="s" s="136" r="E15306">
        <v>18139</v>
      </c>
      <c s="150" r="F15306"/>
    </row>
    <row r="15307">
      <c s="113" r="A15307">
        <v>250350001847</v>
      </c>
      <c t="s" s="136" r="B15307">
        <v>7303</v>
      </c>
      <c t="s" s="136" r="C15307">
        <v>325</v>
      </c>
      <c t="s" s="136" r="D15307">
        <v>325</v>
      </c>
      <c t="s" s="136" r="E15307">
        <v>18140</v>
      </c>
      <c s="150" r="F15307"/>
    </row>
    <row r="15308">
      <c s="113" r="A15308">
        <v>250350001855</v>
      </c>
      <c t="s" s="136" r="B15308">
        <v>7303</v>
      </c>
      <c t="s" s="136" r="C15308">
        <v>325</v>
      </c>
      <c t="s" s="136" r="D15308">
        <v>325</v>
      </c>
      <c t="s" s="136" r="E15308">
        <v>13019</v>
      </c>
      <c s="150" r="F15308"/>
    </row>
    <row r="15309">
      <c s="113" r="A15309">
        <v>250350001871</v>
      </c>
      <c t="s" s="136" r="B15309">
        <v>7303</v>
      </c>
      <c t="s" s="136" r="C15309">
        <v>325</v>
      </c>
      <c t="s" s="136" r="D15309">
        <v>325</v>
      </c>
      <c t="s" s="136" r="E15309">
        <v>18141</v>
      </c>
      <c s="150" r="F15309"/>
    </row>
    <row r="15310">
      <c s="113" r="A15310">
        <v>550350000044</v>
      </c>
      <c t="s" s="136" r="B15310">
        <v>7303</v>
      </c>
      <c t="s" s="136" r="C15310">
        <v>325</v>
      </c>
      <c t="s" s="136" r="D15310">
        <v>325</v>
      </c>
      <c t="s" s="136" r="E15310">
        <v>18142</v>
      </c>
      <c s="150" r="F15310"/>
    </row>
    <row r="15311">
      <c s="113" r="A15311">
        <v>250350000035</v>
      </c>
      <c t="s" s="136" r="B15311">
        <v>7303</v>
      </c>
      <c t="s" s="136" r="C15311">
        <v>325</v>
      </c>
      <c t="s" s="136" r="D15311">
        <v>325</v>
      </c>
      <c t="s" s="136" r="E15311">
        <v>18143</v>
      </c>
      <c s="150" r="F15311"/>
    </row>
    <row r="15312">
      <c s="113" r="A15312">
        <v>250350000841</v>
      </c>
      <c t="s" s="136" r="B15312">
        <v>7303</v>
      </c>
      <c t="s" s="136" r="C15312">
        <v>325</v>
      </c>
      <c t="s" s="136" r="D15312">
        <v>325</v>
      </c>
      <c t="s" s="136" r="E15312">
        <v>523</v>
      </c>
      <c s="150" r="F15312"/>
    </row>
    <row r="15313">
      <c s="113" r="A15313">
        <v>250350000981</v>
      </c>
      <c t="s" s="136" r="B15313">
        <v>7303</v>
      </c>
      <c t="s" s="136" r="C15313">
        <v>325</v>
      </c>
      <c t="s" s="136" r="D15313">
        <v>325</v>
      </c>
      <c t="s" s="136" r="E15313">
        <v>18144</v>
      </c>
      <c s="150" r="F15313"/>
    </row>
    <row r="15314">
      <c s="113" r="A15314">
        <v>250350001081</v>
      </c>
      <c t="s" s="136" r="B15314">
        <v>7303</v>
      </c>
      <c t="s" s="136" r="C15314">
        <v>325</v>
      </c>
      <c t="s" s="136" r="D15314">
        <v>325</v>
      </c>
      <c t="s" s="136" r="E15314">
        <v>18145</v>
      </c>
      <c s="150" r="F15314"/>
    </row>
    <row r="15315">
      <c s="113" r="A15315">
        <v>250350001294</v>
      </c>
      <c t="s" s="136" r="B15315">
        <v>7303</v>
      </c>
      <c t="s" s="136" r="C15315">
        <v>325</v>
      </c>
      <c t="s" s="136" r="D15315">
        <v>325</v>
      </c>
      <c t="s" s="136" r="E15315">
        <v>18146</v>
      </c>
      <c s="150" r="F15315"/>
    </row>
    <row r="15316">
      <c s="113" r="A15316">
        <v>250350001316</v>
      </c>
      <c t="s" s="136" r="B15316">
        <v>7303</v>
      </c>
      <c t="s" s="136" r="C15316">
        <v>325</v>
      </c>
      <c t="s" s="136" r="D15316">
        <v>325</v>
      </c>
      <c t="s" s="136" r="E15316">
        <v>18147</v>
      </c>
      <c s="150" r="F15316"/>
    </row>
    <row r="15317">
      <c s="113" r="A15317">
        <v>250350001324</v>
      </c>
      <c t="s" s="136" r="B15317">
        <v>7303</v>
      </c>
      <c t="s" s="136" r="C15317">
        <v>325</v>
      </c>
      <c t="s" s="136" r="D15317">
        <v>325</v>
      </c>
      <c t="s" s="136" r="E15317">
        <v>18148</v>
      </c>
      <c s="150" r="F15317"/>
    </row>
    <row r="15318">
      <c s="113" r="A15318">
        <v>250350001341</v>
      </c>
      <c t="s" s="136" r="B15318">
        <v>7303</v>
      </c>
      <c t="s" s="136" r="C15318">
        <v>325</v>
      </c>
      <c t="s" s="136" r="D15318">
        <v>325</v>
      </c>
      <c t="s" s="136" r="E15318">
        <v>18149</v>
      </c>
      <c s="150" r="F15318"/>
    </row>
    <row r="15319">
      <c s="113" r="A15319">
        <v>250350001391</v>
      </c>
      <c t="s" s="136" r="B15319">
        <v>7303</v>
      </c>
      <c t="s" s="136" r="C15319">
        <v>325</v>
      </c>
      <c t="s" s="136" r="D15319">
        <v>325</v>
      </c>
      <c t="s" s="136" r="E15319">
        <v>18150</v>
      </c>
      <c s="150" r="F15319"/>
    </row>
    <row r="15320">
      <c s="113" r="A15320">
        <v>250350001405</v>
      </c>
      <c t="s" s="136" r="B15320">
        <v>7303</v>
      </c>
      <c t="s" s="136" r="C15320">
        <v>325</v>
      </c>
      <c t="s" s="136" r="D15320">
        <v>325</v>
      </c>
      <c t="s" s="136" r="E15320">
        <v>18151</v>
      </c>
      <c s="150" r="F15320"/>
    </row>
    <row r="15321">
      <c s="113" r="A15321">
        <v>250350001413</v>
      </c>
      <c t="s" s="136" r="B15321">
        <v>7303</v>
      </c>
      <c t="s" s="136" r="C15321">
        <v>325</v>
      </c>
      <c t="s" s="136" r="D15321">
        <v>325</v>
      </c>
      <c t="s" s="136" r="E15321">
        <v>18152</v>
      </c>
      <c s="150" r="F15321"/>
    </row>
    <row r="15322">
      <c s="113" r="A15322">
        <v>250350001430</v>
      </c>
      <c t="s" s="136" r="B15322">
        <v>7303</v>
      </c>
      <c t="s" s="136" r="C15322">
        <v>325</v>
      </c>
      <c t="s" s="136" r="D15322">
        <v>325</v>
      </c>
      <c t="s" s="136" r="E15322">
        <v>18153</v>
      </c>
      <c s="150" r="F15322"/>
    </row>
    <row r="15323">
      <c s="113" r="A15323">
        <v>250350001456</v>
      </c>
      <c t="s" s="136" r="B15323">
        <v>7303</v>
      </c>
      <c t="s" s="136" r="C15323">
        <v>325</v>
      </c>
      <c t="s" s="136" r="D15323">
        <v>325</v>
      </c>
      <c t="s" s="136" r="E15323">
        <v>18154</v>
      </c>
      <c s="150" r="F15323"/>
    </row>
    <row r="15324">
      <c s="113" r="A15324">
        <v>250350001464</v>
      </c>
      <c t="s" s="136" r="B15324">
        <v>7303</v>
      </c>
      <c t="s" s="136" r="C15324">
        <v>325</v>
      </c>
      <c t="s" s="136" r="D15324">
        <v>325</v>
      </c>
      <c t="s" s="136" r="E15324">
        <v>18155</v>
      </c>
      <c s="150" r="F15324"/>
    </row>
    <row r="15325">
      <c s="113" r="A15325">
        <v>250350001472</v>
      </c>
      <c t="s" s="136" r="B15325">
        <v>7303</v>
      </c>
      <c t="s" s="136" r="C15325">
        <v>325</v>
      </c>
      <c t="s" s="136" r="D15325">
        <v>325</v>
      </c>
      <c t="s" s="136" r="E15325">
        <v>18156</v>
      </c>
      <c s="150" r="F15325"/>
    </row>
    <row r="15326">
      <c s="113" r="A15326">
        <v>250350001481</v>
      </c>
      <c t="s" s="136" r="B15326">
        <v>7303</v>
      </c>
      <c t="s" s="136" r="C15326">
        <v>325</v>
      </c>
      <c t="s" s="136" r="D15326">
        <v>325</v>
      </c>
      <c t="s" s="136" r="E15326">
        <v>18157</v>
      </c>
      <c s="150" r="F15326"/>
    </row>
    <row r="15327">
      <c s="113" r="A15327">
        <v>250350001551</v>
      </c>
      <c t="s" s="136" r="B15327">
        <v>7303</v>
      </c>
      <c t="s" s="136" r="C15327">
        <v>325</v>
      </c>
      <c t="s" s="136" r="D15327">
        <v>325</v>
      </c>
      <c t="s" s="136" r="E15327">
        <v>18158</v>
      </c>
      <c s="150" r="F15327"/>
    </row>
    <row r="15328">
      <c s="113" r="A15328">
        <v>250350001782</v>
      </c>
      <c t="s" s="136" r="B15328">
        <v>7303</v>
      </c>
      <c t="s" s="136" r="C15328">
        <v>325</v>
      </c>
      <c t="s" s="136" r="D15328">
        <v>325</v>
      </c>
      <c t="s" s="136" r="E15328">
        <v>18159</v>
      </c>
      <c s="150" r="F15328"/>
    </row>
    <row r="15329">
      <c s="113" r="A15329">
        <v>250350001791</v>
      </c>
      <c t="s" s="136" r="B15329">
        <v>7303</v>
      </c>
      <c t="s" s="136" r="C15329">
        <v>325</v>
      </c>
      <c t="s" s="136" r="D15329">
        <v>325</v>
      </c>
      <c t="s" s="136" r="E15329">
        <v>18160</v>
      </c>
      <c s="150" r="F15329"/>
    </row>
    <row r="15330">
      <c s="113" r="A15330">
        <v>250350001804</v>
      </c>
      <c t="s" s="136" r="B15330">
        <v>7303</v>
      </c>
      <c t="s" s="136" r="C15330">
        <v>325</v>
      </c>
      <c t="s" s="136" r="D15330">
        <v>325</v>
      </c>
      <c t="s" s="136" r="E15330">
        <v>18161</v>
      </c>
      <c s="150" r="F15330"/>
    </row>
    <row r="15331">
      <c s="113" r="A15331">
        <v>250350001812</v>
      </c>
      <c t="s" s="136" r="B15331">
        <v>7303</v>
      </c>
      <c t="s" s="136" r="C15331">
        <v>325</v>
      </c>
      <c t="s" s="136" r="D15331">
        <v>325</v>
      </c>
      <c t="s" s="136" r="E15331">
        <v>18162</v>
      </c>
      <c s="150" r="F15331"/>
    </row>
    <row r="15332">
      <c s="113" r="A15332">
        <v>250350001821</v>
      </c>
      <c t="s" s="136" r="B15332">
        <v>7303</v>
      </c>
      <c t="s" s="136" r="C15332">
        <v>325</v>
      </c>
      <c t="s" s="136" r="D15332">
        <v>325</v>
      </c>
      <c t="s" s="136" r="E15332">
        <v>18163</v>
      </c>
      <c s="150" r="F15332"/>
    </row>
    <row r="15333">
      <c s="113" r="A15333">
        <v>250350000859</v>
      </c>
      <c t="s" s="136" r="B15333">
        <v>7303</v>
      </c>
      <c t="s" s="136" r="C15333">
        <v>325</v>
      </c>
      <c t="s" s="136" r="D15333">
        <v>325</v>
      </c>
      <c t="s" s="136" r="E15333">
        <v>3523</v>
      </c>
      <c s="150" r="F15333"/>
    </row>
    <row r="15334">
      <c s="113" r="A15334">
        <v>250350000921</v>
      </c>
      <c t="s" s="136" r="B15334">
        <v>7303</v>
      </c>
      <c t="s" s="136" r="C15334">
        <v>325</v>
      </c>
      <c t="s" s="136" r="D15334">
        <v>325</v>
      </c>
      <c t="s" s="136" r="E15334">
        <v>18164</v>
      </c>
      <c s="150" r="F15334"/>
    </row>
    <row r="15335">
      <c s="113" r="A15335">
        <v>250350000972</v>
      </c>
      <c t="s" s="136" r="B15335">
        <v>7303</v>
      </c>
      <c t="s" s="136" r="C15335">
        <v>325</v>
      </c>
      <c t="s" s="136" r="D15335">
        <v>325</v>
      </c>
      <c t="s" s="136" r="E15335">
        <v>18165</v>
      </c>
      <c s="150" r="F15335"/>
    </row>
    <row r="15336">
      <c s="113" r="A15336">
        <v>250350001006</v>
      </c>
      <c t="s" s="136" r="B15336">
        <v>7303</v>
      </c>
      <c t="s" s="136" r="C15336">
        <v>325</v>
      </c>
      <c t="s" s="136" r="D15336">
        <v>325</v>
      </c>
      <c t="s" s="136" r="E15336">
        <v>18166</v>
      </c>
      <c s="150" r="F15336"/>
    </row>
    <row r="15337">
      <c s="113" r="A15337">
        <v>250350001057</v>
      </c>
      <c t="s" s="136" r="B15337">
        <v>7303</v>
      </c>
      <c t="s" s="136" r="C15337">
        <v>325</v>
      </c>
      <c t="s" s="136" r="D15337">
        <v>325</v>
      </c>
      <c t="s" s="136" r="E15337">
        <v>18167</v>
      </c>
      <c s="150" r="F15337"/>
    </row>
    <row r="15338">
      <c s="113" r="A15338">
        <v>250350001090</v>
      </c>
      <c t="s" s="136" r="B15338">
        <v>7303</v>
      </c>
      <c t="s" s="136" r="C15338">
        <v>325</v>
      </c>
      <c t="s" s="136" r="D15338">
        <v>325</v>
      </c>
      <c t="s" s="136" r="E15338">
        <v>18168</v>
      </c>
      <c s="150" r="F15338"/>
    </row>
    <row r="15339">
      <c s="113" r="A15339">
        <v>250350001146</v>
      </c>
      <c t="s" s="136" r="B15339">
        <v>7303</v>
      </c>
      <c t="s" s="136" r="C15339">
        <v>325</v>
      </c>
      <c t="s" s="136" r="D15339">
        <v>325</v>
      </c>
      <c t="s" s="136" r="E15339">
        <v>18169</v>
      </c>
      <c s="150" r="F15339"/>
    </row>
    <row r="15340">
      <c s="113" r="A15340">
        <v>250350001154</v>
      </c>
      <c t="s" s="136" r="B15340">
        <v>7303</v>
      </c>
      <c t="s" s="136" r="C15340">
        <v>325</v>
      </c>
      <c t="s" s="136" r="D15340">
        <v>325</v>
      </c>
      <c t="s" s="136" r="E15340">
        <v>18170</v>
      </c>
      <c s="150" r="F15340"/>
    </row>
    <row r="15341">
      <c s="113" r="A15341">
        <v>250350001162</v>
      </c>
      <c t="s" s="136" r="B15341">
        <v>7303</v>
      </c>
      <c t="s" s="136" r="C15341">
        <v>325</v>
      </c>
      <c t="s" s="136" r="D15341">
        <v>325</v>
      </c>
      <c t="s" s="136" r="E15341">
        <v>18171</v>
      </c>
      <c s="150" r="F15341"/>
    </row>
    <row r="15342">
      <c s="113" r="A15342">
        <v>250350001567</v>
      </c>
      <c t="s" s="136" r="B15342">
        <v>7303</v>
      </c>
      <c t="s" s="136" r="C15342">
        <v>325</v>
      </c>
      <c t="s" s="136" r="D15342">
        <v>325</v>
      </c>
      <c t="s" s="136" r="E15342">
        <v>18172</v>
      </c>
      <c s="150" r="F15342"/>
    </row>
    <row r="15343">
      <c s="113" r="A15343">
        <v>250350001669</v>
      </c>
      <c t="s" s="136" r="B15343">
        <v>7303</v>
      </c>
      <c t="s" s="136" r="C15343">
        <v>325</v>
      </c>
      <c t="s" s="136" r="D15343">
        <v>325</v>
      </c>
      <c t="s" s="136" r="E15343">
        <v>18173</v>
      </c>
      <c s="150" r="F15343"/>
    </row>
    <row r="15344">
      <c s="113" r="A15344">
        <v>250350001880</v>
      </c>
      <c t="s" s="136" r="B15344">
        <v>7303</v>
      </c>
      <c t="s" s="136" r="C15344">
        <v>325</v>
      </c>
      <c t="s" s="136" r="D15344">
        <v>325</v>
      </c>
      <c t="s" s="136" r="E15344">
        <v>18174</v>
      </c>
      <c s="150" r="F15344"/>
    </row>
    <row r="15345">
      <c s="113" r="A15345">
        <v>550350000001</v>
      </c>
      <c t="s" s="136" r="B15345">
        <v>7303</v>
      </c>
      <c t="s" s="136" r="C15345">
        <v>325</v>
      </c>
      <c t="s" s="136" r="D15345">
        <v>325</v>
      </c>
      <c t="s" s="136" r="E15345">
        <v>18175</v>
      </c>
      <c s="150" r="F15345"/>
    </row>
    <row r="15346">
      <c s="113" r="A15346">
        <v>250330000313</v>
      </c>
      <c t="s" s="136" r="B15346">
        <v>9073</v>
      </c>
      <c t="s" s="136" r="C15346">
        <v>325</v>
      </c>
      <c t="s" s="136" r="D15346">
        <v>325</v>
      </c>
      <c t="s" s="136" r="E15346">
        <v>18176</v>
      </c>
      <c s="150" r="F15346"/>
    </row>
    <row r="15347">
      <c s="113" r="A15347">
        <v>250330000453</v>
      </c>
      <c t="s" s="136" r="B15347">
        <v>9073</v>
      </c>
      <c t="s" s="136" r="C15347">
        <v>325</v>
      </c>
      <c t="s" s="136" r="D15347">
        <v>325</v>
      </c>
      <c t="s" s="136" r="E15347">
        <v>18177</v>
      </c>
      <c s="150" r="F15347"/>
    </row>
    <row r="15348">
      <c s="113" r="A15348">
        <v>250330000631</v>
      </c>
      <c t="s" s="136" r="B15348">
        <v>9073</v>
      </c>
      <c t="s" s="136" r="C15348">
        <v>325</v>
      </c>
      <c t="s" s="136" r="D15348">
        <v>325</v>
      </c>
      <c t="s" s="136" r="E15348">
        <v>18178</v>
      </c>
      <c s="150" r="F15348"/>
    </row>
    <row r="15349">
      <c s="113" r="A15349">
        <v>250330000747</v>
      </c>
      <c t="s" s="136" r="B15349">
        <v>9073</v>
      </c>
      <c t="s" s="136" r="C15349">
        <v>325</v>
      </c>
      <c t="s" s="136" r="D15349">
        <v>325</v>
      </c>
      <c t="s" s="136" r="E15349">
        <v>18179</v>
      </c>
      <c s="150" r="F15349"/>
    </row>
    <row r="15350">
      <c s="113" r="A15350">
        <v>250330000844</v>
      </c>
      <c t="s" s="136" r="B15350">
        <v>9073</v>
      </c>
      <c t="s" s="136" r="C15350">
        <v>325</v>
      </c>
      <c t="s" s="136" r="D15350">
        <v>325</v>
      </c>
      <c t="s" s="136" r="E15350">
        <v>18180</v>
      </c>
      <c s="150" r="F15350"/>
    </row>
    <row r="15351">
      <c s="113" r="A15351">
        <v>250370000022</v>
      </c>
      <c t="s" s="136" r="B15351">
        <v>9073</v>
      </c>
      <c t="s" s="136" r="C15351">
        <v>325</v>
      </c>
      <c t="s" s="136" r="D15351">
        <v>325</v>
      </c>
      <c t="s" s="136" r="E15351">
        <v>18181</v>
      </c>
      <c s="150" r="F15351"/>
    </row>
    <row r="15352">
      <c s="113" r="A15352">
        <v>250370000138</v>
      </c>
      <c t="s" s="136" r="B15352">
        <v>9073</v>
      </c>
      <c t="s" s="136" r="C15352">
        <v>325</v>
      </c>
      <c t="s" s="136" r="D15352">
        <v>325</v>
      </c>
      <c t="s" s="136" r="E15352">
        <v>2360</v>
      </c>
      <c s="150" r="F15352"/>
    </row>
    <row r="15353">
      <c s="113" r="A15353">
        <v>250370000219</v>
      </c>
      <c t="s" s="136" r="B15353">
        <v>9073</v>
      </c>
      <c t="s" s="136" r="C15353">
        <v>325</v>
      </c>
      <c t="s" s="136" r="D15353">
        <v>325</v>
      </c>
      <c t="s" s="136" r="E15353">
        <v>18182</v>
      </c>
      <c s="150" r="F15353"/>
    </row>
    <row r="15354">
      <c s="113" r="A15354">
        <v>250370000227</v>
      </c>
      <c t="s" s="136" r="B15354">
        <v>9073</v>
      </c>
      <c t="s" s="136" r="C15354">
        <v>325</v>
      </c>
      <c t="s" s="136" r="D15354">
        <v>325</v>
      </c>
      <c t="s" s="136" r="E15354">
        <v>18183</v>
      </c>
      <c s="150" r="F15354"/>
    </row>
    <row r="15355">
      <c s="113" r="A15355">
        <v>250370000235</v>
      </c>
      <c t="s" s="136" r="B15355">
        <v>9073</v>
      </c>
      <c t="s" s="136" r="C15355">
        <v>325</v>
      </c>
      <c t="s" s="136" r="D15355">
        <v>325</v>
      </c>
      <c t="s" s="136" r="E15355">
        <v>18184</v>
      </c>
      <c s="150" r="F15355"/>
    </row>
    <row r="15356">
      <c s="113" r="A15356">
        <v>250370000278</v>
      </c>
      <c t="s" s="136" r="B15356">
        <v>9073</v>
      </c>
      <c t="s" s="136" r="C15356">
        <v>325</v>
      </c>
      <c t="s" s="136" r="D15356">
        <v>325</v>
      </c>
      <c t="s" s="136" r="E15356">
        <v>18185</v>
      </c>
      <c s="150" r="F15356"/>
    </row>
    <row r="15357">
      <c s="113" r="A15357">
        <v>250370000286</v>
      </c>
      <c t="s" s="136" r="B15357">
        <v>9073</v>
      </c>
      <c t="s" s="136" r="C15357">
        <v>325</v>
      </c>
      <c t="s" s="136" r="D15357">
        <v>325</v>
      </c>
      <c t="s" s="136" r="E15357">
        <v>18186</v>
      </c>
      <c s="150" r="F15357"/>
    </row>
    <row r="15358">
      <c s="113" r="A15358">
        <v>250370000987</v>
      </c>
      <c t="s" s="136" r="B15358">
        <v>9073</v>
      </c>
      <c t="s" s="136" r="C15358">
        <v>325</v>
      </c>
      <c t="s" s="136" r="D15358">
        <v>325</v>
      </c>
      <c t="s" s="136" r="E15358">
        <v>18187</v>
      </c>
      <c s="150" r="F15358"/>
    </row>
    <row r="15359">
      <c s="113" r="A15359">
        <v>250370001053</v>
      </c>
      <c t="s" s="136" r="B15359">
        <v>9073</v>
      </c>
      <c t="s" s="136" r="C15359">
        <v>325</v>
      </c>
      <c t="s" s="136" r="D15359">
        <v>325</v>
      </c>
      <c t="s" s="136" r="E15359">
        <v>18188</v>
      </c>
      <c s="150" r="F15359"/>
    </row>
    <row r="15360">
      <c s="113" r="A15360">
        <v>250400000081</v>
      </c>
      <c t="s" s="136" r="B15360">
        <v>9085</v>
      </c>
      <c t="s" s="136" r="C15360">
        <v>325</v>
      </c>
      <c t="s" s="136" r="D15360">
        <v>325</v>
      </c>
      <c t="s" s="136" r="E15360">
        <v>18189</v>
      </c>
      <c s="150" r="F15360"/>
    </row>
    <row r="15361">
      <c s="113" r="A15361">
        <v>250400000154</v>
      </c>
      <c t="s" s="136" r="B15361">
        <v>9085</v>
      </c>
      <c t="s" s="136" r="C15361">
        <v>325</v>
      </c>
      <c t="s" s="136" r="D15361">
        <v>325</v>
      </c>
      <c t="s" s="136" r="E15361">
        <v>10778</v>
      </c>
      <c s="150" r="F15361"/>
    </row>
    <row r="15362">
      <c s="113" r="A15362">
        <v>250400000308</v>
      </c>
      <c t="s" s="136" r="B15362">
        <v>9085</v>
      </c>
      <c t="s" s="136" r="C15362">
        <v>325</v>
      </c>
      <c t="s" s="136" r="D15362">
        <v>325</v>
      </c>
      <c t="s" s="136" r="E15362">
        <v>3525</v>
      </c>
      <c s="150" r="F15362"/>
    </row>
    <row r="15363">
      <c s="113" r="A15363">
        <v>250400000316</v>
      </c>
      <c t="s" s="136" r="B15363">
        <v>9085</v>
      </c>
      <c t="s" s="136" r="C15363">
        <v>325</v>
      </c>
      <c t="s" s="136" r="D15363">
        <v>325</v>
      </c>
      <c t="s" s="136" r="E15363">
        <v>13411</v>
      </c>
      <c s="150" r="F15363"/>
    </row>
    <row r="15364">
      <c s="113" r="A15364">
        <v>250400000324</v>
      </c>
      <c t="s" s="136" r="B15364">
        <v>9085</v>
      </c>
      <c t="s" s="136" r="C15364">
        <v>325</v>
      </c>
      <c t="s" s="136" r="D15364">
        <v>325</v>
      </c>
      <c t="s" s="136" r="E15364">
        <v>18190</v>
      </c>
      <c s="150" r="F15364"/>
    </row>
    <row r="15365">
      <c s="113" r="A15365">
        <v>250400000405</v>
      </c>
      <c t="s" s="136" r="B15365">
        <v>9085</v>
      </c>
      <c t="s" s="136" r="C15365">
        <v>325</v>
      </c>
      <c t="s" s="136" r="D15365">
        <v>325</v>
      </c>
      <c t="s" s="136" r="E15365">
        <v>18191</v>
      </c>
      <c s="150" r="F15365"/>
    </row>
    <row r="15366">
      <c s="113" r="A15366">
        <v>250313000202</v>
      </c>
      <c t="s" s="136" r="B15366">
        <v>9085</v>
      </c>
      <c t="s" s="136" r="C15366">
        <v>325</v>
      </c>
      <c t="s" s="136" r="D15366">
        <v>325</v>
      </c>
      <c t="s" s="136" r="E15366">
        <v>13541</v>
      </c>
      <c s="150" r="F15366"/>
    </row>
    <row r="15367">
      <c s="113" r="A15367">
        <v>250400000049</v>
      </c>
      <c t="s" s="136" r="B15367">
        <v>9085</v>
      </c>
      <c t="s" s="136" r="C15367">
        <v>325</v>
      </c>
      <c t="s" s="136" r="D15367">
        <v>325</v>
      </c>
      <c t="s" s="136" r="E15367">
        <v>5592</v>
      </c>
      <c s="150" r="F15367"/>
    </row>
    <row r="15368">
      <c s="113" r="A15368">
        <v>250400000375</v>
      </c>
      <c t="s" s="136" r="B15368">
        <v>9085</v>
      </c>
      <c t="s" s="136" r="C15368">
        <v>325</v>
      </c>
      <c t="s" s="136" r="D15368">
        <v>325</v>
      </c>
      <c t="s" s="136" r="E15368">
        <v>3526</v>
      </c>
      <c s="150" r="F15368"/>
    </row>
    <row r="15369">
      <c s="113" r="A15369">
        <v>250400000529</v>
      </c>
      <c t="s" s="136" r="B15369">
        <v>9085</v>
      </c>
      <c t="s" s="136" r="C15369">
        <v>325</v>
      </c>
      <c t="s" s="136" r="D15369">
        <v>325</v>
      </c>
      <c t="s" s="136" r="E15369">
        <v>8572</v>
      </c>
      <c s="150" r="F15369"/>
    </row>
    <row r="15370">
      <c s="113" r="A15370">
        <v>250400000600</v>
      </c>
      <c t="s" s="136" r="B15370">
        <v>9085</v>
      </c>
      <c t="s" s="136" r="C15370">
        <v>325</v>
      </c>
      <c t="s" s="136" r="D15370">
        <v>325</v>
      </c>
      <c t="s" s="136" r="E15370">
        <v>5590</v>
      </c>
      <c s="150" r="F15370"/>
    </row>
    <row r="15371">
      <c s="113" r="A15371">
        <v>250400000618</v>
      </c>
      <c t="s" s="136" r="B15371">
        <v>9085</v>
      </c>
      <c t="s" s="136" r="C15371">
        <v>325</v>
      </c>
      <c t="s" s="136" r="D15371">
        <v>325</v>
      </c>
      <c t="s" s="136" r="E15371">
        <v>11187</v>
      </c>
      <c s="150" r="F15371"/>
    </row>
    <row r="15372">
      <c s="113" r="A15372">
        <v>250400000634</v>
      </c>
      <c t="s" s="136" r="B15372">
        <v>9085</v>
      </c>
      <c t="s" s="136" r="C15372">
        <v>325</v>
      </c>
      <c t="s" s="136" r="D15372">
        <v>325</v>
      </c>
      <c t="s" s="136" r="E15372">
        <v>9714</v>
      </c>
      <c s="150" r="F15372"/>
    </row>
    <row r="15373">
      <c s="113" r="A15373">
        <v>250400000642</v>
      </c>
      <c t="s" s="136" r="B15373">
        <v>9085</v>
      </c>
      <c t="s" s="136" r="C15373">
        <v>325</v>
      </c>
      <c t="s" s="136" r="D15373">
        <v>325</v>
      </c>
      <c t="s" s="136" r="E15373">
        <v>9675</v>
      </c>
      <c s="150" r="F15373"/>
    </row>
    <row r="15374">
      <c s="113" r="A15374">
        <v>250400000740</v>
      </c>
      <c t="s" s="136" r="B15374">
        <v>9085</v>
      </c>
      <c t="s" s="136" r="C15374">
        <v>325</v>
      </c>
      <c t="s" s="136" r="D15374">
        <v>325</v>
      </c>
      <c t="s" s="136" r="E15374">
        <v>8416</v>
      </c>
      <c s="150" r="F15374"/>
    </row>
    <row r="15375">
      <c s="113" r="A15375">
        <v>250400000057</v>
      </c>
      <c t="s" s="136" r="B15375">
        <v>9085</v>
      </c>
      <c t="s" s="136" r="C15375">
        <v>325</v>
      </c>
      <c t="s" s="136" r="D15375">
        <v>325</v>
      </c>
      <c t="s" s="136" r="E15375">
        <v>18192</v>
      </c>
      <c s="150" r="F15375"/>
    </row>
    <row r="15376">
      <c s="113" r="A15376">
        <v>250400000073</v>
      </c>
      <c t="s" s="136" r="B15376">
        <v>9085</v>
      </c>
      <c t="s" s="136" r="C15376">
        <v>325</v>
      </c>
      <c t="s" s="136" r="D15376">
        <v>325</v>
      </c>
      <c t="s" s="136" r="E15376">
        <v>18193</v>
      </c>
      <c s="150" r="F15376"/>
    </row>
    <row r="15377">
      <c s="113" r="A15377">
        <v>250400000103</v>
      </c>
      <c t="s" s="136" r="B15377">
        <v>9085</v>
      </c>
      <c t="s" s="136" r="C15377">
        <v>325</v>
      </c>
      <c t="s" s="136" r="D15377">
        <v>325</v>
      </c>
      <c t="s" s="136" r="E15377">
        <v>5888</v>
      </c>
      <c s="150" r="F15377"/>
    </row>
    <row r="15378">
      <c s="113" r="A15378">
        <v>250400000111</v>
      </c>
      <c t="s" s="136" r="B15378">
        <v>9085</v>
      </c>
      <c t="s" s="136" r="C15378">
        <v>325</v>
      </c>
      <c t="s" s="136" r="D15378">
        <v>325</v>
      </c>
      <c t="s" s="136" r="E15378">
        <v>18194</v>
      </c>
      <c s="150" r="F15378"/>
    </row>
    <row r="15379">
      <c s="113" r="A15379">
        <v>250400000286</v>
      </c>
      <c t="s" s="136" r="B15379">
        <v>9085</v>
      </c>
      <c t="s" s="136" r="C15379">
        <v>325</v>
      </c>
      <c t="s" s="136" r="D15379">
        <v>325</v>
      </c>
      <c t="s" s="136" r="E15379">
        <v>18195</v>
      </c>
      <c s="150" r="F15379"/>
    </row>
    <row r="15380">
      <c s="113" r="A15380">
        <v>250400000391</v>
      </c>
      <c t="s" s="136" r="B15380">
        <v>9085</v>
      </c>
      <c t="s" s="136" r="C15380">
        <v>325</v>
      </c>
      <c t="s" s="136" r="D15380">
        <v>325</v>
      </c>
      <c t="s" s="136" r="E15380">
        <v>18196</v>
      </c>
      <c s="150" r="F15380"/>
    </row>
    <row r="15381">
      <c s="113" r="A15381">
        <v>250400000413</v>
      </c>
      <c t="s" s="136" r="B15381">
        <v>9085</v>
      </c>
      <c t="s" s="136" r="C15381">
        <v>325</v>
      </c>
      <c t="s" s="136" r="D15381">
        <v>325</v>
      </c>
      <c t="s" s="136" r="E15381">
        <v>18197</v>
      </c>
      <c s="150" r="F15381"/>
    </row>
    <row r="15382">
      <c s="113" r="A15382">
        <v>250400000430</v>
      </c>
      <c t="s" s="136" r="B15382">
        <v>9085</v>
      </c>
      <c t="s" s="136" r="C15382">
        <v>325</v>
      </c>
      <c t="s" s="136" r="D15382">
        <v>325</v>
      </c>
      <c t="s" s="136" r="E15382">
        <v>18198</v>
      </c>
      <c s="150" r="F15382"/>
    </row>
    <row r="15383">
      <c s="113" r="A15383">
        <v>250400000499</v>
      </c>
      <c t="s" s="136" r="B15383">
        <v>9085</v>
      </c>
      <c t="s" s="136" r="C15383">
        <v>325</v>
      </c>
      <c t="s" s="136" r="D15383">
        <v>325</v>
      </c>
      <c t="s" s="136" r="E15383">
        <v>18199</v>
      </c>
      <c s="150" r="F15383"/>
    </row>
    <row r="15384">
      <c s="113" r="A15384">
        <v>250400000553</v>
      </c>
      <c t="s" s="136" r="B15384">
        <v>9085</v>
      </c>
      <c t="s" s="136" r="C15384">
        <v>325</v>
      </c>
      <c t="s" s="136" r="D15384">
        <v>325</v>
      </c>
      <c t="s" s="136" r="E15384">
        <v>18200</v>
      </c>
      <c s="150" r="F15384"/>
    </row>
    <row r="15385">
      <c s="113" r="A15385">
        <v>250400000561</v>
      </c>
      <c t="s" s="136" r="B15385">
        <v>9085</v>
      </c>
      <c t="s" s="136" r="C15385">
        <v>325</v>
      </c>
      <c t="s" s="136" r="D15385">
        <v>325</v>
      </c>
      <c t="s" s="136" r="E15385">
        <v>18201</v>
      </c>
      <c s="150" r="F15385"/>
    </row>
    <row r="15386">
      <c s="113" r="A15386">
        <v>250400000570</v>
      </c>
      <c t="s" s="136" r="B15386">
        <v>9085</v>
      </c>
      <c t="s" s="136" r="C15386">
        <v>325</v>
      </c>
      <c t="s" s="136" r="D15386">
        <v>325</v>
      </c>
      <c t="s" s="136" r="E15386">
        <v>18202</v>
      </c>
      <c s="150" r="F15386"/>
    </row>
    <row r="15387">
      <c s="113" r="A15387">
        <v>250450000139</v>
      </c>
      <c t="s" s="136" r="B15387">
        <v>9087</v>
      </c>
      <c t="s" s="136" r="C15387">
        <v>325</v>
      </c>
      <c t="s" s="136" r="D15387">
        <v>325</v>
      </c>
      <c t="s" s="136" r="E15387">
        <v>18203</v>
      </c>
      <c s="150" r="F15387"/>
    </row>
    <row r="15388">
      <c s="113" r="A15388">
        <v>250450000236</v>
      </c>
      <c t="s" s="136" r="B15388">
        <v>9087</v>
      </c>
      <c t="s" s="136" r="C15388">
        <v>325</v>
      </c>
      <c t="s" s="136" r="D15388">
        <v>325</v>
      </c>
      <c t="s" s="136" r="E15388">
        <v>18204</v>
      </c>
      <c s="150" r="F15388"/>
    </row>
    <row r="15389">
      <c s="113" r="A15389">
        <v>250450000490</v>
      </c>
      <c t="s" s="136" r="B15389">
        <v>9087</v>
      </c>
      <c t="s" s="136" r="C15389">
        <v>325</v>
      </c>
      <c t="s" s="136" r="D15389">
        <v>325</v>
      </c>
      <c t="s" s="136" r="E15389">
        <v>6714</v>
      </c>
      <c s="150" r="F15389"/>
    </row>
    <row r="15390">
      <c s="113" r="A15390">
        <v>250450000511</v>
      </c>
      <c t="s" s="136" r="B15390">
        <v>9087</v>
      </c>
      <c t="s" s="136" r="C15390">
        <v>325</v>
      </c>
      <c t="s" s="136" r="D15390">
        <v>325</v>
      </c>
      <c t="s" s="136" r="E15390">
        <v>14829</v>
      </c>
      <c s="150" r="F15390"/>
    </row>
    <row r="15391">
      <c s="113" r="A15391">
        <v>250450000031</v>
      </c>
      <c t="s" s="136" r="B15391">
        <v>9087</v>
      </c>
      <c t="s" s="136" r="C15391">
        <v>325</v>
      </c>
      <c t="s" s="136" r="D15391">
        <v>325</v>
      </c>
      <c t="s" s="136" r="E15391">
        <v>15454</v>
      </c>
      <c s="150" r="F15391"/>
    </row>
    <row r="15392">
      <c s="113" r="A15392">
        <v>250450000155</v>
      </c>
      <c t="s" s="136" r="B15392">
        <v>9087</v>
      </c>
      <c t="s" s="136" r="C15392">
        <v>325</v>
      </c>
      <c t="s" s="136" r="D15392">
        <v>325</v>
      </c>
      <c t="s" s="136" r="E15392">
        <v>18205</v>
      </c>
      <c s="150" r="F15392"/>
    </row>
    <row r="15393">
      <c s="113" r="A15393">
        <v>250450000163</v>
      </c>
      <c t="s" s="136" r="B15393">
        <v>9087</v>
      </c>
      <c t="s" s="136" r="C15393">
        <v>325</v>
      </c>
      <c t="s" s="136" r="D15393">
        <v>325</v>
      </c>
      <c t="s" s="136" r="E15393">
        <v>18206</v>
      </c>
      <c s="150" r="F15393"/>
    </row>
    <row r="15394">
      <c s="113" r="A15394">
        <v>250590000201</v>
      </c>
      <c t="s" s="136" r="B15394">
        <v>9087</v>
      </c>
      <c t="s" s="136" r="C15394">
        <v>325</v>
      </c>
      <c t="s" s="136" r="D15394">
        <v>325</v>
      </c>
      <c t="s" s="136" r="E15394">
        <v>18207</v>
      </c>
      <c s="150" r="F15394"/>
    </row>
    <row r="15395">
      <c s="113" r="A15395">
        <v>250450000082</v>
      </c>
      <c t="s" s="136" r="B15395">
        <v>9087</v>
      </c>
      <c t="s" s="136" r="C15395">
        <v>325</v>
      </c>
      <c t="s" s="136" r="D15395">
        <v>325</v>
      </c>
      <c t="s" s="136" r="E15395">
        <v>18208</v>
      </c>
      <c s="150" r="F15395"/>
    </row>
    <row r="15396">
      <c s="113" r="A15396">
        <v>250450000091</v>
      </c>
      <c t="s" s="136" r="B15396">
        <v>9087</v>
      </c>
      <c t="s" s="136" r="C15396">
        <v>325</v>
      </c>
      <c t="s" s="136" r="D15396">
        <v>325</v>
      </c>
      <c t="s" s="136" r="E15396">
        <v>18209</v>
      </c>
      <c s="150" r="F15396"/>
    </row>
    <row r="15397">
      <c s="113" r="A15397">
        <v>250450000104</v>
      </c>
      <c t="s" s="136" r="B15397">
        <v>9087</v>
      </c>
      <c t="s" s="136" r="C15397">
        <v>325</v>
      </c>
      <c t="s" s="136" r="D15397">
        <v>325</v>
      </c>
      <c t="s" s="136" r="E15397">
        <v>18210</v>
      </c>
      <c s="150" r="F15397"/>
    </row>
    <row r="15398">
      <c s="113" r="A15398">
        <v>250450000147</v>
      </c>
      <c t="s" s="136" r="B15398">
        <v>9087</v>
      </c>
      <c t="s" s="136" r="C15398">
        <v>325</v>
      </c>
      <c t="s" s="136" r="D15398">
        <v>325</v>
      </c>
      <c t="s" s="136" r="E15398">
        <v>18211</v>
      </c>
      <c s="150" r="F15398"/>
    </row>
    <row r="15399">
      <c s="113" r="A15399">
        <v>250450000180</v>
      </c>
      <c t="s" s="136" r="B15399">
        <v>9087</v>
      </c>
      <c t="s" s="136" r="C15399">
        <v>325</v>
      </c>
      <c t="s" s="136" r="D15399">
        <v>325</v>
      </c>
      <c t="s" s="136" r="E15399">
        <v>18212</v>
      </c>
      <c s="150" r="F15399"/>
    </row>
    <row r="15400">
      <c s="113" r="A15400">
        <v>250450000198</v>
      </c>
      <c t="s" s="136" r="B15400">
        <v>9087</v>
      </c>
      <c t="s" s="136" r="C15400">
        <v>325</v>
      </c>
      <c t="s" s="136" r="D15400">
        <v>325</v>
      </c>
      <c t="s" s="136" r="E15400">
        <v>18213</v>
      </c>
      <c s="150" r="F15400"/>
    </row>
    <row r="15401">
      <c s="113" r="A15401">
        <v>250450000244</v>
      </c>
      <c t="s" s="136" r="B15401">
        <v>9087</v>
      </c>
      <c t="s" s="136" r="C15401">
        <v>325</v>
      </c>
      <c t="s" s="136" r="D15401">
        <v>325</v>
      </c>
      <c t="s" s="136" r="E15401">
        <v>18214</v>
      </c>
      <c s="150" r="F15401"/>
    </row>
    <row r="15402">
      <c s="113" r="A15402">
        <v>250450000341</v>
      </c>
      <c t="s" s="136" r="B15402">
        <v>9087</v>
      </c>
      <c t="s" s="136" r="C15402">
        <v>325</v>
      </c>
      <c t="s" s="136" r="D15402">
        <v>325</v>
      </c>
      <c t="s" s="136" r="E15402">
        <v>18215</v>
      </c>
      <c s="150" r="F15402"/>
    </row>
    <row r="15403">
      <c s="113" r="A15403">
        <v>250450000023</v>
      </c>
      <c t="s" s="136" r="B15403">
        <v>9087</v>
      </c>
      <c t="s" s="136" r="C15403">
        <v>325</v>
      </c>
      <c t="s" s="136" r="D15403">
        <v>325</v>
      </c>
      <c t="s" s="136" r="E15403">
        <v>9855</v>
      </c>
      <c s="150" r="F15403"/>
    </row>
    <row r="15404">
      <c s="113" r="A15404">
        <v>250450000171</v>
      </c>
      <c t="s" s="136" r="B15404">
        <v>9087</v>
      </c>
      <c t="s" s="136" r="C15404">
        <v>325</v>
      </c>
      <c t="s" s="136" r="D15404">
        <v>325</v>
      </c>
      <c t="s" s="136" r="E15404">
        <v>13191</v>
      </c>
      <c s="150" r="F15404"/>
    </row>
    <row r="15405">
      <c s="113" r="A15405">
        <v>250450000295</v>
      </c>
      <c t="s" s="136" r="B15405">
        <v>9087</v>
      </c>
      <c t="s" s="136" r="C15405">
        <v>325</v>
      </c>
      <c t="s" s="136" r="D15405">
        <v>325</v>
      </c>
      <c t="s" s="136" r="E15405">
        <v>18216</v>
      </c>
      <c s="150" r="F15405"/>
    </row>
    <row r="15406">
      <c s="113" r="A15406">
        <v>250450000309</v>
      </c>
      <c t="s" s="136" r="B15406">
        <v>9087</v>
      </c>
      <c t="s" s="136" r="C15406">
        <v>325</v>
      </c>
      <c t="s" s="136" r="D15406">
        <v>325</v>
      </c>
      <c t="s" s="136" r="E15406">
        <v>5914</v>
      </c>
      <c s="150" r="F15406"/>
    </row>
    <row r="15407">
      <c s="113" r="A15407">
        <v>250450000384</v>
      </c>
      <c t="s" s="136" r="B15407">
        <v>9087</v>
      </c>
      <c t="s" s="136" r="C15407">
        <v>325</v>
      </c>
      <c t="s" s="136" r="D15407">
        <v>325</v>
      </c>
      <c t="s" s="136" r="E15407">
        <v>17397</v>
      </c>
      <c s="150" r="F15407"/>
    </row>
    <row r="15408">
      <c s="113" r="A15408">
        <v>250450000571</v>
      </c>
      <c t="s" s="136" r="B15408">
        <v>9087</v>
      </c>
      <c t="s" s="136" r="C15408">
        <v>325</v>
      </c>
      <c t="s" s="136" r="D15408">
        <v>325</v>
      </c>
      <c t="s" s="136" r="E15408">
        <v>18217</v>
      </c>
      <c s="150" r="F15408"/>
    </row>
    <row r="15409">
      <c s="113" r="A15409">
        <v>250568000257</v>
      </c>
      <c t="s" s="136" r="B15409">
        <v>9089</v>
      </c>
      <c t="s" s="136" r="C15409">
        <v>325</v>
      </c>
      <c t="s" s="136" r="D15409">
        <v>325</v>
      </c>
      <c t="s" s="136" r="E15409">
        <v>18218</v>
      </c>
      <c s="150" r="F15409"/>
    </row>
    <row r="15410">
      <c s="113" r="A15410">
        <v>250568000796</v>
      </c>
      <c t="s" s="136" r="B15410">
        <v>9089</v>
      </c>
      <c t="s" s="136" r="C15410">
        <v>325</v>
      </c>
      <c t="s" s="136" r="D15410">
        <v>325</v>
      </c>
      <c t="s" s="136" r="E15410">
        <v>18219</v>
      </c>
      <c s="150" r="F15410"/>
    </row>
    <row r="15411">
      <c s="113" r="A15411">
        <v>250568001164</v>
      </c>
      <c t="s" s="136" r="B15411">
        <v>9089</v>
      </c>
      <c t="s" s="136" r="C15411">
        <v>325</v>
      </c>
      <c t="s" s="136" r="D15411">
        <v>325</v>
      </c>
      <c t="s" s="136" r="E15411">
        <v>18220</v>
      </c>
      <c s="150" r="F15411"/>
    </row>
    <row r="15412">
      <c s="113" r="A15412">
        <v>250568001211</v>
      </c>
      <c t="s" s="136" r="B15412">
        <v>9089</v>
      </c>
      <c t="s" s="136" r="C15412">
        <v>325</v>
      </c>
      <c t="s" s="136" r="D15412">
        <v>325</v>
      </c>
      <c t="s" s="136" r="E15412">
        <v>18026</v>
      </c>
      <c s="150" r="F15412"/>
    </row>
    <row r="15413">
      <c s="113" r="A15413">
        <v>250568001351</v>
      </c>
      <c t="s" s="136" r="B15413">
        <v>9089</v>
      </c>
      <c t="s" s="136" r="C15413">
        <v>325</v>
      </c>
      <c t="s" s="136" r="D15413">
        <v>325</v>
      </c>
      <c t="s" s="136" r="E15413">
        <v>18221</v>
      </c>
      <c s="150" r="F15413"/>
    </row>
    <row r="15414">
      <c s="113" r="A15414">
        <v>250568001563</v>
      </c>
      <c t="s" s="136" r="B15414">
        <v>9089</v>
      </c>
      <c t="s" s="136" r="C15414">
        <v>325</v>
      </c>
      <c t="s" s="136" r="D15414">
        <v>325</v>
      </c>
      <c t="s" s="136" r="E15414">
        <v>18222</v>
      </c>
      <c s="150" r="F15414"/>
    </row>
    <row r="15415">
      <c s="113" r="A15415">
        <v>250568001684</v>
      </c>
      <c t="s" s="136" r="B15415">
        <v>9089</v>
      </c>
      <c t="s" s="136" r="C15415">
        <v>325</v>
      </c>
      <c t="s" s="136" r="D15415">
        <v>325</v>
      </c>
      <c t="s" s="136" r="E15415">
        <v>18223</v>
      </c>
      <c s="150" r="F15415"/>
    </row>
    <row r="15416">
      <c s="113" r="A15416">
        <v>250568001717</v>
      </c>
      <c t="s" s="136" r="B15416">
        <v>9089</v>
      </c>
      <c t="s" s="136" r="C15416">
        <v>325</v>
      </c>
      <c t="s" s="136" r="D15416">
        <v>325</v>
      </c>
      <c t="s" s="136" r="E15416">
        <v>18224</v>
      </c>
      <c s="150" r="F15416"/>
    </row>
    <row r="15417">
      <c s="113" r="A15417">
        <v>250568001724</v>
      </c>
      <c t="s" s="136" r="B15417">
        <v>9089</v>
      </c>
      <c t="s" s="136" r="C15417">
        <v>325</v>
      </c>
      <c t="s" s="136" r="D15417">
        <v>325</v>
      </c>
      <c t="s" s="136" r="E15417">
        <v>18225</v>
      </c>
      <c s="150" r="F15417"/>
    </row>
    <row r="15418">
      <c s="113" r="A15418">
        <v>250568001731</v>
      </c>
      <c t="s" s="136" r="B15418">
        <v>9089</v>
      </c>
      <c t="s" s="136" r="C15418">
        <v>325</v>
      </c>
      <c t="s" s="136" r="D15418">
        <v>325</v>
      </c>
      <c t="s" s="136" r="E15418">
        <v>18226</v>
      </c>
      <c s="150" r="F15418"/>
    </row>
    <row r="15419">
      <c s="113" r="A15419">
        <v>250568001749</v>
      </c>
      <c t="s" s="136" r="B15419">
        <v>9089</v>
      </c>
      <c t="s" s="136" r="C15419">
        <v>325</v>
      </c>
      <c t="s" s="136" r="D15419">
        <v>325</v>
      </c>
      <c t="s" s="136" r="E15419">
        <v>5905</v>
      </c>
      <c s="150" r="F15419"/>
    </row>
    <row r="15420">
      <c s="113" r="A15420">
        <v>250568001756</v>
      </c>
      <c t="s" s="136" r="B15420">
        <v>9089</v>
      </c>
      <c t="s" s="136" r="C15420">
        <v>325</v>
      </c>
      <c t="s" s="136" r="D15420">
        <v>325</v>
      </c>
      <c t="s" s="136" r="E15420">
        <v>18227</v>
      </c>
      <c s="150" r="F15420"/>
    </row>
    <row r="15421">
      <c s="113" r="A15421">
        <v>250568001763</v>
      </c>
      <c t="s" s="136" r="B15421">
        <v>9089</v>
      </c>
      <c t="s" s="136" r="C15421">
        <v>325</v>
      </c>
      <c t="s" s="136" r="D15421">
        <v>325</v>
      </c>
      <c t="s" s="136" r="E15421">
        <v>18228</v>
      </c>
      <c s="150" r="F15421"/>
    </row>
    <row r="15422">
      <c s="113" r="A15422">
        <v>250568001776</v>
      </c>
      <c t="s" s="136" r="B15422">
        <v>9089</v>
      </c>
      <c t="s" s="136" r="C15422">
        <v>325</v>
      </c>
      <c t="s" s="136" r="D15422">
        <v>325</v>
      </c>
      <c t="s" s="136" r="E15422">
        <v>18229</v>
      </c>
      <c s="150" r="F15422"/>
    </row>
    <row r="15423">
      <c s="113" r="A15423">
        <v>250568001806</v>
      </c>
      <c t="s" s="136" r="B15423">
        <v>9089</v>
      </c>
      <c t="s" s="136" r="C15423">
        <v>325</v>
      </c>
      <c t="s" s="136" r="D15423">
        <v>325</v>
      </c>
      <c t="s" s="136" r="E15423">
        <v>18230</v>
      </c>
      <c s="150" r="F15423"/>
    </row>
    <row r="15424">
      <c s="113" r="A15424">
        <v>250568001822</v>
      </c>
      <c t="s" s="136" r="B15424">
        <v>9089</v>
      </c>
      <c t="s" s="136" r="C15424">
        <v>325</v>
      </c>
      <c t="s" s="136" r="D15424">
        <v>325</v>
      </c>
      <c t="s" s="136" r="E15424">
        <v>18231</v>
      </c>
      <c s="150" r="F15424"/>
    </row>
    <row r="15425">
      <c s="113" r="A15425">
        <v>250568001831</v>
      </c>
      <c t="s" s="136" r="B15425">
        <v>9089</v>
      </c>
      <c t="s" s="136" r="C15425">
        <v>325</v>
      </c>
      <c t="s" s="136" r="D15425">
        <v>325</v>
      </c>
      <c t="s" s="136" r="E15425">
        <v>18232</v>
      </c>
      <c s="150" r="F15425"/>
    </row>
    <row r="15426">
      <c s="113" r="A15426">
        <v>250568001849</v>
      </c>
      <c t="s" s="136" r="B15426">
        <v>9089</v>
      </c>
      <c t="s" s="136" r="C15426">
        <v>325</v>
      </c>
      <c t="s" s="136" r="D15426">
        <v>325</v>
      </c>
      <c t="s" s="136" r="E15426">
        <v>18233</v>
      </c>
      <c s="150" r="F15426"/>
    </row>
    <row r="15427">
      <c s="113" r="A15427">
        <v>250568001873</v>
      </c>
      <c t="s" s="136" r="B15427">
        <v>9089</v>
      </c>
      <c t="s" s="136" r="C15427">
        <v>325</v>
      </c>
      <c t="s" s="136" r="D15427">
        <v>325</v>
      </c>
      <c t="s" s="136" r="E15427">
        <v>17976</v>
      </c>
      <c s="150" r="F15427"/>
    </row>
    <row r="15428">
      <c s="113" r="A15428">
        <v>250568001881</v>
      </c>
      <c t="s" s="136" r="B15428">
        <v>9089</v>
      </c>
      <c t="s" s="136" r="C15428">
        <v>325</v>
      </c>
      <c t="s" s="136" r="D15428">
        <v>325</v>
      </c>
      <c t="s" s="136" r="E15428">
        <v>18234</v>
      </c>
      <c s="150" r="F15428"/>
    </row>
    <row r="15429">
      <c s="113" r="A15429">
        <v>250568001890</v>
      </c>
      <c t="s" s="136" r="B15429">
        <v>9089</v>
      </c>
      <c t="s" s="136" r="C15429">
        <v>325</v>
      </c>
      <c t="s" s="136" r="D15429">
        <v>325</v>
      </c>
      <c t="s" s="136" r="E15429">
        <v>18235</v>
      </c>
      <c s="150" r="F15429"/>
    </row>
    <row r="15430">
      <c s="113" r="A15430">
        <v>250568001903</v>
      </c>
      <c t="s" s="136" r="B15430">
        <v>9089</v>
      </c>
      <c t="s" s="136" r="C15430">
        <v>325</v>
      </c>
      <c t="s" s="136" r="D15430">
        <v>325</v>
      </c>
      <c t="s" s="136" r="E15430">
        <v>18236</v>
      </c>
      <c s="150" r="F15430"/>
    </row>
    <row r="15431">
      <c s="113" r="A15431">
        <v>250568001920</v>
      </c>
      <c t="s" s="136" r="B15431">
        <v>9089</v>
      </c>
      <c t="s" s="136" r="C15431">
        <v>325</v>
      </c>
      <c t="s" s="136" r="D15431">
        <v>325</v>
      </c>
      <c t="s" s="136" r="E15431">
        <v>4639</v>
      </c>
      <c s="150" r="F15431"/>
    </row>
    <row r="15432">
      <c s="113" r="A15432">
        <v>250568001962</v>
      </c>
      <c t="s" s="136" r="B15432">
        <v>9089</v>
      </c>
      <c t="s" s="136" r="C15432">
        <v>325</v>
      </c>
      <c t="s" s="136" r="D15432">
        <v>325</v>
      </c>
      <c t="s" s="136" r="E15432">
        <v>18237</v>
      </c>
      <c s="150" r="F15432"/>
    </row>
    <row r="15433">
      <c s="113" r="A15433">
        <v>250568001989</v>
      </c>
      <c t="s" s="136" r="B15433">
        <v>9089</v>
      </c>
      <c t="s" s="136" r="C15433">
        <v>325</v>
      </c>
      <c t="s" s="136" r="D15433">
        <v>325</v>
      </c>
      <c t="s" s="136" r="E15433">
        <v>18238</v>
      </c>
      <c s="150" r="F15433"/>
    </row>
    <row r="15434">
      <c s="113" r="A15434">
        <v>450568000248</v>
      </c>
      <c t="s" s="136" r="B15434">
        <v>9089</v>
      </c>
      <c t="s" s="136" r="C15434">
        <v>325</v>
      </c>
      <c t="s" s="136" r="D15434">
        <v>325</v>
      </c>
      <c t="s" s="136" r="E15434">
        <v>18239</v>
      </c>
      <c s="150" r="F15434"/>
    </row>
    <row r="15435">
      <c s="113" r="A15435">
        <v>450568000388</v>
      </c>
      <c t="s" s="136" r="B15435">
        <v>9089</v>
      </c>
      <c t="s" s="136" r="C15435">
        <v>325</v>
      </c>
      <c t="s" s="136" r="D15435">
        <v>325</v>
      </c>
      <c t="s" s="136" r="E15435">
        <v>18240</v>
      </c>
      <c s="150" r="F15435"/>
    </row>
    <row r="15436">
      <c s="113" r="A15436">
        <v>450568000400</v>
      </c>
      <c t="s" s="136" r="B15436">
        <v>9089</v>
      </c>
      <c t="s" s="136" r="C15436">
        <v>325</v>
      </c>
      <c t="s" s="136" r="D15436">
        <v>325</v>
      </c>
      <c t="s" s="136" r="E15436">
        <v>18241</v>
      </c>
      <c s="150" r="F15436"/>
    </row>
    <row r="15437">
      <c s="113" r="A15437">
        <v>450568000426</v>
      </c>
      <c t="s" s="136" r="B15437">
        <v>9089</v>
      </c>
      <c t="s" s="136" r="C15437">
        <v>325</v>
      </c>
      <c t="s" s="136" r="D15437">
        <v>325</v>
      </c>
      <c t="s" s="136" r="E15437">
        <v>18242</v>
      </c>
      <c s="150" r="F15437"/>
    </row>
    <row r="15438">
      <c s="113" r="A15438">
        <v>450568000434</v>
      </c>
      <c t="s" s="136" r="B15438">
        <v>9089</v>
      </c>
      <c t="s" s="136" r="C15438">
        <v>325</v>
      </c>
      <c t="s" s="136" r="D15438">
        <v>325</v>
      </c>
      <c t="s" s="136" r="E15438">
        <v>18243</v>
      </c>
      <c s="150" r="F15438"/>
    </row>
    <row r="15439">
      <c s="113" r="A15439">
        <v>450568000451</v>
      </c>
      <c t="s" s="136" r="B15439">
        <v>9089</v>
      </c>
      <c t="s" s="136" r="C15439">
        <v>325</v>
      </c>
      <c t="s" s="136" r="D15439">
        <v>325</v>
      </c>
      <c t="s" s="136" r="E15439">
        <v>18244</v>
      </c>
      <c s="150" r="F15439"/>
    </row>
    <row r="15440">
      <c s="113" r="A15440">
        <v>450568000477</v>
      </c>
      <c t="s" s="136" r="B15440">
        <v>9089</v>
      </c>
      <c t="s" s="136" r="C15440">
        <v>325</v>
      </c>
      <c t="s" s="136" r="D15440">
        <v>325</v>
      </c>
      <c t="s" s="136" r="E15440">
        <v>18245</v>
      </c>
      <c s="150" r="F15440"/>
    </row>
    <row r="15441">
      <c s="113" r="A15441">
        <v>450568000485</v>
      </c>
      <c t="s" s="136" r="B15441">
        <v>9089</v>
      </c>
      <c t="s" s="136" r="C15441">
        <v>325</v>
      </c>
      <c t="s" s="136" r="D15441">
        <v>325</v>
      </c>
      <c t="s" s="136" r="E15441">
        <v>5900</v>
      </c>
      <c s="150" r="F15441"/>
    </row>
    <row r="15442">
      <c s="113" r="A15442">
        <v>450568000493</v>
      </c>
      <c t="s" s="136" r="B15442">
        <v>9089</v>
      </c>
      <c t="s" s="136" r="C15442">
        <v>325</v>
      </c>
      <c t="s" s="136" r="D15442">
        <v>325</v>
      </c>
      <c t="s" s="136" r="E15442">
        <v>5902</v>
      </c>
      <c s="150" r="F15442"/>
    </row>
    <row r="15443">
      <c s="113" r="A15443">
        <v>450568000507</v>
      </c>
      <c t="s" s="136" r="B15443">
        <v>9089</v>
      </c>
      <c t="s" s="136" r="C15443">
        <v>325</v>
      </c>
      <c t="s" s="136" r="D15443">
        <v>325</v>
      </c>
      <c t="s" s="136" r="E15443">
        <v>18246</v>
      </c>
      <c s="150" r="F15443"/>
    </row>
    <row r="15444">
      <c s="113" r="A15444">
        <v>450568000515</v>
      </c>
      <c t="s" s="136" r="B15444">
        <v>9089</v>
      </c>
      <c t="s" s="136" r="C15444">
        <v>325</v>
      </c>
      <c t="s" s="136" r="D15444">
        <v>325</v>
      </c>
      <c t="s" s="136" r="E15444">
        <v>18247</v>
      </c>
      <c s="150" r="F15444"/>
    </row>
    <row r="15445">
      <c s="113" r="A15445">
        <v>450568000540</v>
      </c>
      <c t="s" s="136" r="B15445">
        <v>9089</v>
      </c>
      <c t="s" s="136" r="C15445">
        <v>325</v>
      </c>
      <c t="s" s="136" r="D15445">
        <v>325</v>
      </c>
      <c t="s" s="136" r="E15445">
        <v>18248</v>
      </c>
      <c s="150" r="F15445"/>
    </row>
    <row r="15446">
      <c s="113" r="A15446">
        <v>450568000558</v>
      </c>
      <c t="s" s="136" r="B15446">
        <v>9089</v>
      </c>
      <c t="s" s="136" r="C15446">
        <v>325</v>
      </c>
      <c t="s" s="136" r="D15446">
        <v>325</v>
      </c>
      <c t="s" s="136" r="E15446">
        <v>18249</v>
      </c>
      <c s="150" r="F15446"/>
    </row>
    <row r="15447">
      <c s="113" r="A15447">
        <v>450568000582</v>
      </c>
      <c t="s" s="136" r="B15447">
        <v>9089</v>
      </c>
      <c t="s" s="136" r="C15447">
        <v>325</v>
      </c>
      <c t="s" s="136" r="D15447">
        <v>325</v>
      </c>
      <c t="s" s="136" r="E15447">
        <v>18250</v>
      </c>
      <c s="150" r="F15447"/>
    </row>
    <row r="15448">
      <c s="113" r="A15448">
        <v>450568000591</v>
      </c>
      <c t="s" s="136" r="B15448">
        <v>9089</v>
      </c>
      <c t="s" s="136" r="C15448">
        <v>325</v>
      </c>
      <c t="s" s="136" r="D15448">
        <v>325</v>
      </c>
      <c t="s" s="136" r="E15448">
        <v>18251</v>
      </c>
      <c s="150" r="F15448"/>
    </row>
    <row r="15449">
      <c s="113" r="A15449">
        <v>450568000671</v>
      </c>
      <c t="s" s="136" r="B15449">
        <v>9089</v>
      </c>
      <c t="s" s="136" r="C15449">
        <v>325</v>
      </c>
      <c t="s" s="136" r="D15449">
        <v>325</v>
      </c>
      <c t="s" s="136" r="E15449">
        <v>18252</v>
      </c>
      <c s="150" r="F15449"/>
    </row>
    <row r="15450">
      <c s="113" r="A15450">
        <v>450568000698</v>
      </c>
      <c t="s" s="136" r="B15450">
        <v>9089</v>
      </c>
      <c t="s" s="136" r="C15450">
        <v>325</v>
      </c>
      <c t="s" s="136" r="D15450">
        <v>325</v>
      </c>
      <c t="s" s="136" r="E15450">
        <v>18253</v>
      </c>
      <c s="150" r="F15450"/>
    </row>
    <row r="15451">
      <c s="113" r="A15451">
        <v>450568000701</v>
      </c>
      <c t="s" s="136" r="B15451">
        <v>9089</v>
      </c>
      <c t="s" s="136" r="C15451">
        <v>325</v>
      </c>
      <c t="s" s="136" r="D15451">
        <v>325</v>
      </c>
      <c t="s" s="136" r="E15451">
        <v>18254</v>
      </c>
      <c s="150" r="F15451"/>
    </row>
    <row r="15452">
      <c s="113" r="A15452">
        <v>450568000736</v>
      </c>
      <c t="s" s="136" r="B15452">
        <v>9089</v>
      </c>
      <c t="s" s="136" r="C15452">
        <v>325</v>
      </c>
      <c t="s" s="136" r="D15452">
        <v>325</v>
      </c>
      <c t="s" s="136" r="E15452">
        <v>18255</v>
      </c>
      <c s="150" r="F15452"/>
    </row>
    <row r="15453">
      <c s="113" r="A15453">
        <v>450568001147</v>
      </c>
      <c t="s" s="136" r="B15453">
        <v>9089</v>
      </c>
      <c t="s" s="136" r="C15453">
        <v>325</v>
      </c>
      <c t="s" s="136" r="D15453">
        <v>325</v>
      </c>
      <c t="s" s="136" r="E15453">
        <v>18256</v>
      </c>
      <c s="150" r="F15453"/>
    </row>
    <row r="15454">
      <c s="113" r="A15454">
        <v>450568001376</v>
      </c>
      <c t="s" s="136" r="B15454">
        <v>9089</v>
      </c>
      <c t="s" s="136" r="C15454">
        <v>325</v>
      </c>
      <c t="s" s="136" r="D15454">
        <v>325</v>
      </c>
      <c t="s" s="136" r="E15454">
        <v>18257</v>
      </c>
      <c s="150" r="F15454"/>
    </row>
    <row r="15455">
      <c s="113" r="A15455">
        <v>450568001392</v>
      </c>
      <c t="s" s="136" r="B15455">
        <v>9089</v>
      </c>
      <c t="s" s="136" r="C15455">
        <v>325</v>
      </c>
      <c t="s" s="136" r="D15455">
        <v>325</v>
      </c>
      <c t="s" s="136" r="E15455">
        <v>18258</v>
      </c>
      <c s="150" r="F15455"/>
    </row>
    <row r="15456">
      <c s="113" r="A15456">
        <v>450568001422</v>
      </c>
      <c t="s" s="136" r="B15456">
        <v>9089</v>
      </c>
      <c t="s" s="136" r="C15456">
        <v>325</v>
      </c>
      <c t="s" s="136" r="D15456">
        <v>325</v>
      </c>
      <c t="s" s="136" r="E15456">
        <v>18259</v>
      </c>
      <c s="150" r="F15456"/>
    </row>
    <row r="15457">
      <c s="113" r="A15457">
        <v>450568001503</v>
      </c>
      <c t="s" s="136" r="B15457">
        <v>9089</v>
      </c>
      <c t="s" s="136" r="C15457">
        <v>325</v>
      </c>
      <c t="s" s="136" r="D15457">
        <v>325</v>
      </c>
      <c t="s" s="136" r="E15457">
        <v>18260</v>
      </c>
      <c s="150" r="F15457"/>
    </row>
    <row r="15458">
      <c s="113" r="A15458">
        <v>550568000004</v>
      </c>
      <c t="s" s="136" r="B15458">
        <v>9089</v>
      </c>
      <c t="s" s="136" r="C15458">
        <v>325</v>
      </c>
      <c t="s" s="136" r="D15458">
        <v>325</v>
      </c>
      <c t="s" s="136" r="E15458">
        <v>18261</v>
      </c>
      <c s="150" r="F15458"/>
    </row>
    <row r="15459">
      <c s="113" r="A15459">
        <v>550568000006</v>
      </c>
      <c t="s" s="136" r="B15459">
        <v>9089</v>
      </c>
      <c t="s" s="136" r="C15459">
        <v>325</v>
      </c>
      <c t="s" s="136" r="D15459">
        <v>325</v>
      </c>
      <c t="s" s="136" r="E15459">
        <v>18262</v>
      </c>
      <c s="150" r="F15459"/>
    </row>
    <row r="15460">
      <c s="113" r="A15460">
        <v>550568000007</v>
      </c>
      <c t="s" s="136" r="B15460">
        <v>9089</v>
      </c>
      <c t="s" s="136" r="C15460">
        <v>325</v>
      </c>
      <c t="s" s="136" r="D15460">
        <v>325</v>
      </c>
      <c t="s" s="136" r="E15460">
        <v>18263</v>
      </c>
      <c s="150" r="F15460"/>
    </row>
    <row r="15461">
      <c s="113" r="A15461">
        <v>550568000008</v>
      </c>
      <c t="s" s="136" r="B15461">
        <v>9089</v>
      </c>
      <c t="s" s="136" r="C15461">
        <v>325</v>
      </c>
      <c t="s" s="136" r="D15461">
        <v>325</v>
      </c>
      <c t="s" s="136" r="E15461">
        <v>18264</v>
      </c>
      <c s="150" r="F15461"/>
    </row>
    <row r="15462">
      <c s="113" r="A15462">
        <v>550568000009</v>
      </c>
      <c t="s" s="136" r="B15462">
        <v>9089</v>
      </c>
      <c t="s" s="136" r="C15462">
        <v>325</v>
      </c>
      <c t="s" s="136" r="D15462">
        <v>325</v>
      </c>
      <c t="s" s="136" r="E15462">
        <v>18265</v>
      </c>
      <c s="150" r="F15462"/>
    </row>
    <row r="15463">
      <c s="113" r="A15463">
        <v>550568000010</v>
      </c>
      <c t="s" s="136" r="B15463">
        <v>9089</v>
      </c>
      <c t="s" s="136" r="C15463">
        <v>325</v>
      </c>
      <c t="s" s="136" r="D15463">
        <v>325</v>
      </c>
      <c t="s" s="136" r="E15463">
        <v>18266</v>
      </c>
      <c s="150" r="F15463"/>
    </row>
    <row r="15464">
      <c s="113" r="A15464">
        <v>550568000011</v>
      </c>
      <c t="s" s="136" r="B15464">
        <v>9089</v>
      </c>
      <c t="s" s="136" r="C15464">
        <v>325</v>
      </c>
      <c t="s" s="136" r="D15464">
        <v>325</v>
      </c>
      <c t="s" s="136" r="E15464">
        <v>18267</v>
      </c>
      <c s="150" r="F15464"/>
    </row>
    <row r="15465">
      <c s="113" r="A15465">
        <v>550568000012</v>
      </c>
      <c t="s" s="136" r="B15465">
        <v>9089</v>
      </c>
      <c t="s" s="136" r="C15465">
        <v>325</v>
      </c>
      <c t="s" s="136" r="D15465">
        <v>325</v>
      </c>
      <c t="s" s="136" r="E15465">
        <v>18268</v>
      </c>
      <c s="150" r="F15465"/>
    </row>
    <row r="15466">
      <c s="113" r="A15466">
        <v>550568000013</v>
      </c>
      <c t="s" s="136" r="B15466">
        <v>9089</v>
      </c>
      <c t="s" s="136" r="C15466">
        <v>325</v>
      </c>
      <c t="s" s="136" r="D15466">
        <v>325</v>
      </c>
      <c t="s" s="136" r="E15466">
        <v>18269</v>
      </c>
      <c s="150" r="F15466"/>
    </row>
    <row r="15467">
      <c s="113" r="A15467">
        <v>550568000014</v>
      </c>
      <c t="s" s="136" r="B15467">
        <v>9089</v>
      </c>
      <c t="s" s="136" r="C15467">
        <v>325</v>
      </c>
      <c t="s" s="136" r="D15467">
        <v>325</v>
      </c>
      <c t="s" s="136" r="E15467">
        <v>18270</v>
      </c>
      <c s="150" r="F15467"/>
    </row>
    <row r="15468">
      <c s="113" r="A15468">
        <v>250568000036</v>
      </c>
      <c t="s" s="136" r="B15468">
        <v>9089</v>
      </c>
      <c t="s" s="136" r="C15468">
        <v>325</v>
      </c>
      <c t="s" s="136" r="D15468">
        <v>325</v>
      </c>
      <c t="s" s="136" r="E15468">
        <v>8786</v>
      </c>
      <c s="150" r="F15468"/>
    </row>
    <row r="15469">
      <c s="113" r="A15469">
        <v>250568000061</v>
      </c>
      <c t="s" s="136" r="B15469">
        <v>9089</v>
      </c>
      <c t="s" s="136" r="C15469">
        <v>325</v>
      </c>
      <c t="s" s="136" r="D15469">
        <v>325</v>
      </c>
      <c t="s" s="136" r="E15469">
        <v>4659</v>
      </c>
      <c s="150" r="F15469"/>
    </row>
    <row r="15470">
      <c s="113" r="A15470">
        <v>250568000192</v>
      </c>
      <c t="s" s="136" r="B15470">
        <v>9089</v>
      </c>
      <c t="s" s="136" r="C15470">
        <v>325</v>
      </c>
      <c t="s" s="136" r="D15470">
        <v>325</v>
      </c>
      <c t="s" s="136" r="E15470">
        <v>18271</v>
      </c>
      <c s="150" r="F15470"/>
    </row>
    <row r="15471">
      <c s="113" r="A15471">
        <v>250568000214</v>
      </c>
      <c t="s" s="136" r="B15471">
        <v>9089</v>
      </c>
      <c t="s" s="136" r="C15471">
        <v>325</v>
      </c>
      <c t="s" s="136" r="D15471">
        <v>325</v>
      </c>
      <c t="s" s="136" r="E15471">
        <v>18075</v>
      </c>
      <c s="150" r="F15471"/>
    </row>
    <row r="15472">
      <c s="113" r="A15472">
        <v>250568000338</v>
      </c>
      <c t="s" s="136" r="B15472">
        <v>9089</v>
      </c>
      <c t="s" s="136" r="C15472">
        <v>325</v>
      </c>
      <c t="s" s="136" r="D15472">
        <v>325</v>
      </c>
      <c t="s" s="136" r="E15472">
        <v>18272</v>
      </c>
      <c s="150" r="F15472"/>
    </row>
    <row r="15473">
      <c s="113" r="A15473">
        <v>250568000397</v>
      </c>
      <c t="s" s="136" r="B15473">
        <v>9089</v>
      </c>
      <c t="s" s="136" r="C15473">
        <v>325</v>
      </c>
      <c t="s" s="136" r="D15473">
        <v>325</v>
      </c>
      <c t="s" s="136" r="E15473">
        <v>18273</v>
      </c>
      <c s="150" r="F15473"/>
    </row>
    <row r="15474">
      <c s="113" r="A15474">
        <v>250568000877</v>
      </c>
      <c t="s" s="136" r="B15474">
        <v>9089</v>
      </c>
      <c t="s" s="136" r="C15474">
        <v>325</v>
      </c>
      <c t="s" s="136" r="D15474">
        <v>325</v>
      </c>
      <c t="s" s="136" r="E15474">
        <v>18274</v>
      </c>
      <c s="150" r="F15474"/>
    </row>
    <row r="15475">
      <c s="113" r="A15475">
        <v>250568001288</v>
      </c>
      <c t="s" s="136" r="B15475">
        <v>9089</v>
      </c>
      <c t="s" s="136" r="C15475">
        <v>325</v>
      </c>
      <c t="s" s="136" r="D15475">
        <v>325</v>
      </c>
      <c t="s" s="136" r="E15475">
        <v>18275</v>
      </c>
      <c s="150" r="F15475"/>
    </row>
    <row r="15476">
      <c s="113" r="A15476">
        <v>250568001334</v>
      </c>
      <c t="s" s="136" r="B15476">
        <v>9089</v>
      </c>
      <c t="s" s="136" r="C15476">
        <v>325</v>
      </c>
      <c t="s" s="136" r="D15476">
        <v>325</v>
      </c>
      <c t="s" s="136" r="E15476">
        <v>18276</v>
      </c>
      <c s="150" r="F15476"/>
    </row>
    <row r="15477">
      <c s="113" r="A15477">
        <v>250568001784</v>
      </c>
      <c t="s" s="136" r="B15477">
        <v>9089</v>
      </c>
      <c t="s" s="136" r="C15477">
        <v>325</v>
      </c>
      <c t="s" s="136" r="D15477">
        <v>325</v>
      </c>
      <c t="s" s="136" r="E15477">
        <v>18277</v>
      </c>
      <c s="150" r="F15477"/>
    </row>
    <row r="15478">
      <c s="113" r="A15478">
        <v>250568001792</v>
      </c>
      <c t="s" s="136" r="B15478">
        <v>9089</v>
      </c>
      <c t="s" s="136" r="C15478">
        <v>325</v>
      </c>
      <c t="s" s="136" r="D15478">
        <v>325</v>
      </c>
      <c t="s" s="136" r="E15478">
        <v>13021</v>
      </c>
      <c s="150" r="F15478"/>
    </row>
    <row r="15479">
      <c s="113" r="A15479">
        <v>550568000002</v>
      </c>
      <c t="s" s="136" r="B15479">
        <v>9089</v>
      </c>
      <c t="s" s="136" r="C15479">
        <v>325</v>
      </c>
      <c t="s" s="136" r="D15479">
        <v>325</v>
      </c>
      <c t="s" s="136" r="E15479">
        <v>18278</v>
      </c>
      <c s="150" r="F15479"/>
    </row>
    <row r="15480">
      <c s="113" r="A15480">
        <v>550568000003</v>
      </c>
      <c t="s" s="136" r="B15480">
        <v>9089</v>
      </c>
      <c t="s" s="136" r="C15480">
        <v>325</v>
      </c>
      <c t="s" s="136" r="D15480">
        <v>325</v>
      </c>
      <c t="s" s="136" r="E15480">
        <v>18279</v>
      </c>
      <c s="150" r="F15480"/>
    </row>
    <row r="15481">
      <c s="113" r="A15481">
        <v>250568000168</v>
      </c>
      <c t="s" s="136" r="B15481">
        <v>9089</v>
      </c>
      <c t="s" s="136" r="C15481">
        <v>325</v>
      </c>
      <c t="s" s="136" r="D15481">
        <v>325</v>
      </c>
      <c t="s" s="136" r="E15481">
        <v>18280</v>
      </c>
      <c s="150" r="F15481"/>
    </row>
    <row r="15482">
      <c s="113" r="A15482">
        <v>250568000176</v>
      </c>
      <c t="s" s="136" r="B15482">
        <v>9089</v>
      </c>
      <c t="s" s="136" r="C15482">
        <v>325</v>
      </c>
      <c t="s" s="136" r="D15482">
        <v>325</v>
      </c>
      <c t="s" s="136" r="E15482">
        <v>18281</v>
      </c>
      <c s="150" r="F15482"/>
    </row>
    <row r="15483">
      <c s="113" r="A15483">
        <v>250568001237</v>
      </c>
      <c t="s" s="136" r="B15483">
        <v>9089</v>
      </c>
      <c t="s" s="136" r="C15483">
        <v>325</v>
      </c>
      <c t="s" s="136" r="D15483">
        <v>325</v>
      </c>
      <c t="s" s="136" r="E15483">
        <v>18282</v>
      </c>
      <c s="150" r="F15483"/>
    </row>
    <row r="15484">
      <c s="113" r="A15484">
        <v>250568001253</v>
      </c>
      <c t="s" s="136" r="B15484">
        <v>9089</v>
      </c>
      <c t="s" s="136" r="C15484">
        <v>325</v>
      </c>
      <c t="s" s="136" r="D15484">
        <v>325</v>
      </c>
      <c t="s" s="136" r="E15484">
        <v>18283</v>
      </c>
      <c s="150" r="F15484"/>
    </row>
    <row r="15485">
      <c s="113" r="A15485">
        <v>250568001270</v>
      </c>
      <c t="s" s="136" r="B15485">
        <v>9089</v>
      </c>
      <c t="s" s="136" r="C15485">
        <v>325</v>
      </c>
      <c t="s" s="136" r="D15485">
        <v>325</v>
      </c>
      <c t="s" s="136" r="E15485">
        <v>18284</v>
      </c>
      <c s="150" r="F15485"/>
    </row>
    <row r="15486">
      <c s="113" r="A15486">
        <v>250568001580</v>
      </c>
      <c t="s" s="136" r="B15486">
        <v>9089</v>
      </c>
      <c t="s" s="136" r="C15486">
        <v>325</v>
      </c>
      <c t="s" s="136" r="D15486">
        <v>325</v>
      </c>
      <c t="s" s="136" r="E15486">
        <v>5904</v>
      </c>
      <c s="150" r="F15486"/>
    </row>
    <row r="15487">
      <c s="113" r="A15487">
        <v>250568001857</v>
      </c>
      <c t="s" s="136" r="B15487">
        <v>9089</v>
      </c>
      <c t="s" s="136" r="C15487">
        <v>325</v>
      </c>
      <c t="s" s="136" r="D15487">
        <v>325</v>
      </c>
      <c t="s" s="136" r="E15487">
        <v>18285</v>
      </c>
      <c s="150" r="F15487"/>
    </row>
    <row r="15488">
      <c s="113" r="A15488">
        <v>250568001865</v>
      </c>
      <c t="s" s="136" r="B15488">
        <v>9089</v>
      </c>
      <c t="s" s="136" r="C15488">
        <v>325</v>
      </c>
      <c t="s" s="136" r="D15488">
        <v>325</v>
      </c>
      <c t="s" s="136" r="E15488">
        <v>18286</v>
      </c>
      <c s="150" r="F15488"/>
    </row>
    <row r="15489">
      <c s="113" r="A15489">
        <v>450568000361</v>
      </c>
      <c t="s" s="136" r="B15489">
        <v>9089</v>
      </c>
      <c t="s" s="136" r="C15489">
        <v>325</v>
      </c>
      <c t="s" s="136" r="D15489">
        <v>325</v>
      </c>
      <c t="s" s="136" r="E15489">
        <v>18287</v>
      </c>
      <c s="150" r="F15489"/>
    </row>
    <row r="15490">
      <c s="113" r="A15490">
        <v>450568001481</v>
      </c>
      <c t="s" s="136" r="B15490">
        <v>9089</v>
      </c>
      <c t="s" s="136" r="C15490">
        <v>325</v>
      </c>
      <c t="s" s="136" r="D15490">
        <v>325</v>
      </c>
      <c t="s" s="136" r="E15490">
        <v>13018</v>
      </c>
      <c s="150" r="F15490"/>
    </row>
    <row r="15491">
      <c s="113" r="A15491">
        <v>550568000015</v>
      </c>
      <c t="s" s="136" r="B15491">
        <v>9089</v>
      </c>
      <c t="s" s="136" r="C15491">
        <v>325</v>
      </c>
      <c t="s" s="136" r="D15491">
        <v>325</v>
      </c>
      <c t="s" s="136" r="E15491">
        <v>18288</v>
      </c>
      <c s="150" r="F15491"/>
    </row>
    <row r="15492">
      <c s="113" r="A15492">
        <v>250573000150</v>
      </c>
      <c t="s" s="136" r="B15492">
        <v>9091</v>
      </c>
      <c t="s" s="136" r="C15492">
        <v>325</v>
      </c>
      <c t="s" s="136" r="D15492">
        <v>325</v>
      </c>
      <c t="s" s="136" r="E15492">
        <v>1144</v>
      </c>
      <c s="150" r="F15492"/>
    </row>
    <row r="15493">
      <c s="113" r="A15493">
        <v>250573000761</v>
      </c>
      <c t="s" s="136" r="B15493">
        <v>9091</v>
      </c>
      <c t="s" s="136" r="C15493">
        <v>325</v>
      </c>
      <c t="s" s="136" r="D15493">
        <v>325</v>
      </c>
      <c t="s" s="136" r="E15493">
        <v>18289</v>
      </c>
      <c s="150" r="F15493"/>
    </row>
    <row r="15494">
      <c s="113" r="A15494">
        <v>250573000796</v>
      </c>
      <c t="s" s="136" r="B15494">
        <v>9091</v>
      </c>
      <c t="s" s="136" r="C15494">
        <v>325</v>
      </c>
      <c t="s" s="136" r="D15494">
        <v>325</v>
      </c>
      <c t="s" s="136" r="E15494">
        <v>18290</v>
      </c>
      <c s="150" r="F15494"/>
    </row>
    <row r="15495">
      <c s="113" r="A15495">
        <v>250573001300</v>
      </c>
      <c t="s" s="136" r="B15495">
        <v>9091</v>
      </c>
      <c t="s" s="136" r="C15495">
        <v>325</v>
      </c>
      <c t="s" s="136" r="D15495">
        <v>325</v>
      </c>
      <c t="s" s="136" r="E15495">
        <v>18291</v>
      </c>
      <c s="150" r="F15495"/>
    </row>
    <row r="15496">
      <c s="113" r="A15496">
        <v>250573001351</v>
      </c>
      <c t="s" s="136" r="B15496">
        <v>9091</v>
      </c>
      <c t="s" s="136" r="C15496">
        <v>325</v>
      </c>
      <c t="s" s="136" r="D15496">
        <v>325</v>
      </c>
      <c t="s" s="136" r="E15496">
        <v>8418</v>
      </c>
      <c s="150" r="F15496"/>
    </row>
    <row r="15497">
      <c s="113" r="A15497">
        <v>250573000036</v>
      </c>
      <c t="s" s="136" r="B15497">
        <v>9091</v>
      </c>
      <c t="s" s="136" r="C15497">
        <v>325</v>
      </c>
      <c t="s" s="136" r="D15497">
        <v>325</v>
      </c>
      <c t="s" s="136" r="E15497">
        <v>18292</v>
      </c>
      <c s="150" r="F15497"/>
    </row>
    <row r="15498">
      <c s="113" r="A15498">
        <v>250573000231</v>
      </c>
      <c t="s" s="136" r="B15498">
        <v>9091</v>
      </c>
      <c t="s" s="136" r="C15498">
        <v>325</v>
      </c>
      <c t="s" s="136" r="D15498">
        <v>325</v>
      </c>
      <c t="s" s="136" r="E15498">
        <v>18293</v>
      </c>
      <c s="150" r="F15498"/>
    </row>
    <row r="15499">
      <c s="113" r="A15499">
        <v>250573000303</v>
      </c>
      <c t="s" s="136" r="B15499">
        <v>9091</v>
      </c>
      <c t="s" s="136" r="C15499">
        <v>325</v>
      </c>
      <c t="s" s="136" r="D15499">
        <v>325</v>
      </c>
      <c t="s" s="136" r="E15499">
        <v>18294</v>
      </c>
      <c s="150" r="F15499"/>
    </row>
    <row r="15500">
      <c s="113" r="A15500">
        <v>250573000656</v>
      </c>
      <c t="s" s="136" r="B15500">
        <v>9091</v>
      </c>
      <c t="s" s="136" r="C15500">
        <v>325</v>
      </c>
      <c t="s" s="136" r="D15500">
        <v>325</v>
      </c>
      <c t="s" s="136" r="E15500">
        <v>18295</v>
      </c>
      <c s="150" r="F15500"/>
    </row>
    <row r="15501">
      <c s="113" r="A15501">
        <v>250573000851</v>
      </c>
      <c t="s" s="136" r="B15501">
        <v>9091</v>
      </c>
      <c t="s" s="136" r="C15501">
        <v>325</v>
      </c>
      <c t="s" s="136" r="D15501">
        <v>325</v>
      </c>
      <c t="s" s="136" r="E15501">
        <v>1284</v>
      </c>
      <c s="150" r="F15501"/>
    </row>
    <row r="15502">
      <c s="113" r="A15502">
        <v>250573000869</v>
      </c>
      <c t="s" s="136" r="B15502">
        <v>9091</v>
      </c>
      <c t="s" s="136" r="C15502">
        <v>325</v>
      </c>
      <c t="s" s="136" r="D15502">
        <v>325</v>
      </c>
      <c t="s" s="136" r="E15502">
        <v>11180</v>
      </c>
      <c s="150" r="F15502"/>
    </row>
    <row r="15503">
      <c s="113" r="A15503">
        <v>250573000877</v>
      </c>
      <c t="s" s="136" r="B15503">
        <v>9091</v>
      </c>
      <c t="s" s="136" r="C15503">
        <v>325</v>
      </c>
      <c t="s" s="136" r="D15503">
        <v>325</v>
      </c>
      <c t="s" s="136" r="E15503">
        <v>7539</v>
      </c>
      <c s="150" r="F15503"/>
    </row>
    <row r="15504">
      <c s="113" r="A15504">
        <v>250573001032</v>
      </c>
      <c t="s" s="136" r="B15504">
        <v>9091</v>
      </c>
      <c t="s" s="136" r="C15504">
        <v>325</v>
      </c>
      <c t="s" s="136" r="D15504">
        <v>325</v>
      </c>
      <c t="s" s="136" r="E15504">
        <v>5283</v>
      </c>
      <c s="150" r="F15504"/>
    </row>
    <row r="15505">
      <c s="113" r="A15505">
        <v>250573001164</v>
      </c>
      <c t="s" s="136" r="B15505">
        <v>9091</v>
      </c>
      <c t="s" s="136" r="C15505">
        <v>325</v>
      </c>
      <c t="s" s="136" r="D15505">
        <v>325</v>
      </c>
      <c t="s" s="136" r="E15505">
        <v>18296</v>
      </c>
      <c s="150" r="F15505"/>
    </row>
    <row r="15506">
      <c s="113" r="A15506">
        <v>250573000486</v>
      </c>
      <c t="s" s="136" r="B15506">
        <v>9091</v>
      </c>
      <c t="s" s="136" r="C15506">
        <v>325</v>
      </c>
      <c t="s" s="136" r="D15506">
        <v>325</v>
      </c>
      <c t="s" s="136" r="E15506">
        <v>18297</v>
      </c>
      <c s="150" r="F15506"/>
    </row>
    <row r="15507">
      <c s="113" r="A15507">
        <v>250573000788</v>
      </c>
      <c t="s" s="136" r="B15507">
        <v>9091</v>
      </c>
      <c t="s" s="136" r="C15507">
        <v>325</v>
      </c>
      <c t="s" s="136" r="D15507">
        <v>325</v>
      </c>
      <c t="s" s="136" r="E15507">
        <v>18298</v>
      </c>
      <c s="150" r="F15507"/>
    </row>
    <row r="15508">
      <c s="113" r="A15508">
        <v>250573000923</v>
      </c>
      <c t="s" s="136" r="B15508">
        <v>9091</v>
      </c>
      <c t="s" s="136" r="C15508">
        <v>325</v>
      </c>
      <c t="s" s="136" r="D15508">
        <v>325</v>
      </c>
      <c t="s" s="136" r="E15508">
        <v>18299</v>
      </c>
      <c s="150" r="F15508"/>
    </row>
    <row r="15509">
      <c s="113" r="A15509">
        <v>250573030717</v>
      </c>
      <c t="s" s="136" r="B15509">
        <v>9091</v>
      </c>
      <c t="s" s="136" r="C15509">
        <v>325</v>
      </c>
      <c t="s" s="136" r="D15509">
        <v>325</v>
      </c>
      <c t="s" s="136" r="E15509">
        <v>7073</v>
      </c>
      <c s="150" r="F15509"/>
    </row>
    <row r="15510">
      <c s="113" r="A15510">
        <v>250573000753</v>
      </c>
      <c t="s" s="136" r="B15510">
        <v>9091</v>
      </c>
      <c t="s" s="136" r="C15510">
        <v>325</v>
      </c>
      <c t="s" s="136" r="D15510">
        <v>325</v>
      </c>
      <c t="s" s="136" r="E15510">
        <v>18300</v>
      </c>
      <c s="150" r="F15510"/>
    </row>
    <row r="15511">
      <c s="113" r="A15511">
        <v>250573000991</v>
      </c>
      <c t="s" s="136" r="B15511">
        <v>9091</v>
      </c>
      <c t="s" s="136" r="C15511">
        <v>325</v>
      </c>
      <c t="s" s="136" r="D15511">
        <v>325</v>
      </c>
      <c t="s" s="136" r="E15511">
        <v>9188</v>
      </c>
      <c s="150" r="F15511"/>
    </row>
    <row r="15512">
      <c s="113" r="A15512">
        <v>250573030814</v>
      </c>
      <c t="s" s="136" r="B15512">
        <v>9091</v>
      </c>
      <c t="s" s="136" r="C15512">
        <v>325</v>
      </c>
      <c t="s" s="136" r="D15512">
        <v>325</v>
      </c>
      <c t="s" s="136" r="E15512">
        <v>18301</v>
      </c>
      <c s="150" r="F15512"/>
    </row>
    <row r="15513">
      <c s="113" r="A15513">
        <v>250573001067</v>
      </c>
      <c t="s" s="136" r="B15513">
        <v>9091</v>
      </c>
      <c t="s" s="136" r="C15513">
        <v>325</v>
      </c>
      <c t="s" s="136" r="D15513">
        <v>325</v>
      </c>
      <c t="s" s="136" r="E15513">
        <v>18302</v>
      </c>
      <c s="150" r="F15513"/>
    </row>
    <row r="15514">
      <c s="113" r="A15514">
        <v>250573001156</v>
      </c>
      <c t="s" s="136" r="B15514">
        <v>9091</v>
      </c>
      <c t="s" s="136" r="C15514">
        <v>325</v>
      </c>
      <c t="s" s="136" r="D15514">
        <v>325</v>
      </c>
      <c t="s" s="136" r="E15514">
        <v>18303</v>
      </c>
      <c s="150" r="F15514"/>
    </row>
    <row r="15515">
      <c s="113" r="A15515">
        <v>250573030709</v>
      </c>
      <c t="s" s="136" r="B15515">
        <v>9091</v>
      </c>
      <c t="s" s="136" r="C15515">
        <v>325</v>
      </c>
      <c t="s" s="136" r="D15515">
        <v>325</v>
      </c>
      <c t="s" s="136" r="E15515">
        <v>18304</v>
      </c>
      <c s="150" r="F15515"/>
    </row>
    <row r="15516">
      <c s="113" r="A15516">
        <v>250577000332</v>
      </c>
      <c t="s" s="136" r="B15516">
        <v>9097</v>
      </c>
      <c t="s" s="136" r="C15516">
        <v>325</v>
      </c>
      <c t="s" s="136" r="D15516">
        <v>325</v>
      </c>
      <c t="s" s="136" r="E15516">
        <v>18305</v>
      </c>
      <c s="150" r="F15516"/>
    </row>
    <row r="15517">
      <c s="113" r="A15517">
        <v>250577000341</v>
      </c>
      <c t="s" s="136" r="B15517">
        <v>9097</v>
      </c>
      <c t="s" s="136" r="C15517">
        <v>325</v>
      </c>
      <c t="s" s="136" r="D15517">
        <v>325</v>
      </c>
      <c t="s" s="136" r="E15517">
        <v>18306</v>
      </c>
      <c s="150" r="F15517"/>
    </row>
    <row r="15518">
      <c s="113" r="A15518">
        <v>250577000359</v>
      </c>
      <c t="s" s="136" r="B15518">
        <v>9097</v>
      </c>
      <c t="s" s="136" r="C15518">
        <v>325</v>
      </c>
      <c t="s" s="136" r="D15518">
        <v>325</v>
      </c>
      <c t="s" s="136" r="E15518">
        <v>18307</v>
      </c>
      <c s="150" r="F15518"/>
    </row>
    <row r="15519">
      <c s="113" r="A15519">
        <v>250577000367</v>
      </c>
      <c t="s" s="136" r="B15519">
        <v>9097</v>
      </c>
      <c t="s" s="136" r="C15519">
        <v>325</v>
      </c>
      <c t="s" s="136" r="D15519">
        <v>325</v>
      </c>
      <c t="s" s="136" r="E15519">
        <v>18308</v>
      </c>
      <c s="150" r="F15519"/>
    </row>
    <row r="15520">
      <c s="113" r="A15520">
        <v>250577000383</v>
      </c>
      <c t="s" s="136" r="B15520">
        <v>9097</v>
      </c>
      <c t="s" s="136" r="C15520">
        <v>325</v>
      </c>
      <c t="s" s="136" r="D15520">
        <v>325</v>
      </c>
      <c t="s" s="136" r="E15520">
        <v>18309</v>
      </c>
      <c s="150" r="F15520"/>
    </row>
    <row r="15521">
      <c s="113" r="A15521">
        <v>250577000421</v>
      </c>
      <c t="s" s="136" r="B15521">
        <v>9097</v>
      </c>
      <c t="s" s="136" r="C15521">
        <v>325</v>
      </c>
      <c t="s" s="136" r="D15521">
        <v>325</v>
      </c>
      <c t="s" s="136" r="E15521">
        <v>18310</v>
      </c>
      <c s="150" r="F15521"/>
    </row>
    <row r="15522">
      <c s="113" r="A15522">
        <v>250577000448</v>
      </c>
      <c t="s" s="136" r="B15522">
        <v>9097</v>
      </c>
      <c t="s" s="136" r="C15522">
        <v>325</v>
      </c>
      <c t="s" s="136" r="D15522">
        <v>325</v>
      </c>
      <c t="s" s="136" r="E15522">
        <v>18311</v>
      </c>
      <c s="150" r="F15522"/>
    </row>
    <row r="15523">
      <c s="113" r="A15523">
        <v>250577000600</v>
      </c>
      <c t="s" s="136" r="B15523">
        <v>9097</v>
      </c>
      <c t="s" s="136" r="C15523">
        <v>325</v>
      </c>
      <c t="s" s="136" r="D15523">
        <v>325</v>
      </c>
      <c t="s" s="136" r="E15523">
        <v>9210</v>
      </c>
      <c s="150" r="F15523"/>
    </row>
    <row r="15524">
      <c s="113" r="A15524">
        <v>250577000863</v>
      </c>
      <c t="s" s="136" r="B15524">
        <v>9097</v>
      </c>
      <c t="s" s="136" r="C15524">
        <v>325</v>
      </c>
      <c t="s" s="136" r="D15524">
        <v>325</v>
      </c>
      <c t="s" s="136" r="E15524">
        <v>18312</v>
      </c>
      <c s="150" r="F15524"/>
    </row>
    <row r="15525">
      <c s="113" r="A15525">
        <v>250450000058</v>
      </c>
      <c t="s" s="136" r="B15525">
        <v>9087</v>
      </c>
      <c t="s" s="136" r="C15525">
        <v>325</v>
      </c>
      <c t="s" s="136" r="D15525">
        <v>325</v>
      </c>
      <c t="s" s="136" r="E15525">
        <v>18313</v>
      </c>
      <c s="150" r="F15525"/>
    </row>
    <row r="15526">
      <c s="113" r="A15526">
        <v>250450000261</v>
      </c>
      <c t="s" s="136" r="B15526">
        <v>9087</v>
      </c>
      <c t="s" s="136" r="C15526">
        <v>325</v>
      </c>
      <c t="s" s="136" r="D15526">
        <v>325</v>
      </c>
      <c t="s" s="136" r="E15526">
        <v>18314</v>
      </c>
      <c s="150" r="F15526"/>
    </row>
    <row r="15527">
      <c s="113" r="A15527">
        <v>250450000333</v>
      </c>
      <c t="s" s="136" r="B15527">
        <v>9087</v>
      </c>
      <c t="s" s="136" r="C15527">
        <v>325</v>
      </c>
      <c t="s" s="136" r="D15527">
        <v>325</v>
      </c>
      <c t="s" s="136" r="E15527">
        <v>6946</v>
      </c>
      <c s="150" r="F15527"/>
    </row>
    <row r="15528">
      <c s="113" r="A15528">
        <v>250450000449</v>
      </c>
      <c t="s" s="136" r="B15528">
        <v>9087</v>
      </c>
      <c t="s" s="136" r="C15528">
        <v>325</v>
      </c>
      <c t="s" s="136" r="D15528">
        <v>325</v>
      </c>
      <c t="s" s="136" r="E15528">
        <v>18315</v>
      </c>
      <c s="150" r="F15528"/>
    </row>
    <row r="15529">
      <c s="113" r="A15529">
        <v>250450000554</v>
      </c>
      <c t="s" s="136" r="B15529">
        <v>9087</v>
      </c>
      <c t="s" s="136" r="C15529">
        <v>325</v>
      </c>
      <c t="s" s="136" r="D15529">
        <v>325</v>
      </c>
      <c t="s" s="136" r="E15529">
        <v>18316</v>
      </c>
      <c s="150" r="F15529"/>
    </row>
    <row r="15530">
      <c s="113" r="A15530">
        <v>250577000472</v>
      </c>
      <c t="s" s="136" r="B15530">
        <v>9087</v>
      </c>
      <c t="s" s="136" r="C15530">
        <v>325</v>
      </c>
      <c t="s" s="136" r="D15530">
        <v>325</v>
      </c>
      <c t="s" s="136" r="E15530">
        <v>18317</v>
      </c>
      <c s="150" r="F15530"/>
    </row>
    <row r="15531">
      <c s="113" r="A15531">
        <v>250577000707</v>
      </c>
      <c t="s" s="136" r="B15531">
        <v>9087</v>
      </c>
      <c t="s" s="136" r="C15531">
        <v>325</v>
      </c>
      <c t="s" s="136" r="D15531">
        <v>325</v>
      </c>
      <c t="s" s="136" r="E15531">
        <v>18318</v>
      </c>
      <c s="150" r="F15531"/>
    </row>
    <row r="15532">
      <c s="113" r="A15532">
        <v>250577000499</v>
      </c>
      <c t="s" s="136" r="B15532">
        <v>9100</v>
      </c>
      <c t="s" s="136" r="C15532">
        <v>325</v>
      </c>
      <c t="s" s="136" r="D15532">
        <v>325</v>
      </c>
      <c t="s" s="136" r="E15532">
        <v>18319</v>
      </c>
      <c s="150" r="F15532"/>
    </row>
    <row r="15533">
      <c s="113" r="A15533">
        <v>250577000502</v>
      </c>
      <c t="s" s="136" r="B15533">
        <v>9100</v>
      </c>
      <c t="s" s="136" r="C15533">
        <v>325</v>
      </c>
      <c t="s" s="136" r="D15533">
        <v>325</v>
      </c>
      <c t="s" s="136" r="E15533">
        <v>18320</v>
      </c>
      <c s="150" r="F15533"/>
    </row>
    <row r="15534">
      <c s="113" r="A15534">
        <v>250577000537</v>
      </c>
      <c t="s" s="136" r="B15534">
        <v>9100</v>
      </c>
      <c t="s" s="136" r="C15534">
        <v>325</v>
      </c>
      <c t="s" s="136" r="D15534">
        <v>325</v>
      </c>
      <c t="s" s="136" r="E15534">
        <v>18212</v>
      </c>
      <c s="150" r="F15534"/>
    </row>
    <row r="15535">
      <c s="113" r="A15535">
        <v>250577000791</v>
      </c>
      <c t="s" s="136" r="B15535">
        <v>9100</v>
      </c>
      <c t="s" s="136" r="C15535">
        <v>325</v>
      </c>
      <c t="s" s="136" r="D15535">
        <v>325</v>
      </c>
      <c t="s" s="136" r="E15535">
        <v>18321</v>
      </c>
      <c s="150" r="F15535"/>
    </row>
    <row r="15536">
      <c s="113" r="A15536">
        <v>250590000180</v>
      </c>
      <c t="s" s="136" r="B15536">
        <v>9100</v>
      </c>
      <c t="s" s="136" r="C15536">
        <v>325</v>
      </c>
      <c t="s" s="136" r="D15536">
        <v>325</v>
      </c>
      <c t="s" s="136" r="E15536">
        <v>18307</v>
      </c>
      <c s="150" r="F15536"/>
    </row>
    <row r="15537">
      <c s="113" r="A15537">
        <v>250590000210</v>
      </c>
      <c t="s" s="136" r="B15537">
        <v>9100</v>
      </c>
      <c t="s" s="136" r="C15537">
        <v>325</v>
      </c>
      <c t="s" s="136" r="D15537">
        <v>325</v>
      </c>
      <c t="s" s="136" r="E15537">
        <v>18322</v>
      </c>
      <c s="150" r="F15537"/>
    </row>
    <row r="15538">
      <c s="113" r="A15538">
        <v>250590000732</v>
      </c>
      <c t="s" s="136" r="B15538">
        <v>9100</v>
      </c>
      <c t="s" s="136" r="C15538">
        <v>325</v>
      </c>
      <c t="s" s="136" r="D15538">
        <v>325</v>
      </c>
      <c t="s" s="136" r="E15538">
        <v>13283</v>
      </c>
      <c s="150" r="F15538"/>
    </row>
    <row r="15539">
      <c s="113" r="A15539">
        <v>250590000759</v>
      </c>
      <c t="s" s="136" r="B15539">
        <v>9100</v>
      </c>
      <c t="s" s="136" r="C15539">
        <v>325</v>
      </c>
      <c t="s" s="136" r="D15539">
        <v>325</v>
      </c>
      <c t="s" s="136" r="E15539">
        <v>9856</v>
      </c>
      <c s="150" r="F15539"/>
    </row>
    <row r="15540">
      <c s="113" r="A15540">
        <v>250590000767</v>
      </c>
      <c t="s" s="136" r="B15540">
        <v>9100</v>
      </c>
      <c t="s" s="136" r="C15540">
        <v>325</v>
      </c>
      <c t="s" s="136" r="D15540">
        <v>325</v>
      </c>
      <c t="s" s="136" r="E15540">
        <v>18323</v>
      </c>
      <c s="150" r="F15540"/>
    </row>
    <row r="15541">
      <c s="113" r="A15541">
        <v>250450000279</v>
      </c>
      <c t="s" s="136" r="B15541">
        <v>9100</v>
      </c>
      <c t="s" s="136" r="C15541">
        <v>325</v>
      </c>
      <c t="s" s="136" r="D15541">
        <v>325</v>
      </c>
      <c t="s" s="136" r="E15541">
        <v>18324</v>
      </c>
      <c s="150" r="F15541"/>
    </row>
    <row r="15542">
      <c s="113" r="A15542">
        <v>250577000294</v>
      </c>
      <c t="s" s="136" r="B15542">
        <v>9100</v>
      </c>
      <c t="s" s="136" r="C15542">
        <v>325</v>
      </c>
      <c t="s" s="136" r="D15542">
        <v>325</v>
      </c>
      <c t="s" s="136" r="E15542">
        <v>18325</v>
      </c>
      <c s="150" r="F15542"/>
    </row>
    <row r="15543">
      <c s="113" r="A15543">
        <v>250577000529</v>
      </c>
      <c t="s" s="136" r="B15543">
        <v>9100</v>
      </c>
      <c t="s" s="136" r="C15543">
        <v>325</v>
      </c>
      <c t="s" s="136" r="D15543">
        <v>325</v>
      </c>
      <c t="s" s="136" r="E15543">
        <v>18326</v>
      </c>
      <c s="150" r="F15543"/>
    </row>
    <row r="15544">
      <c s="113" r="A15544">
        <v>250577000634</v>
      </c>
      <c t="s" s="136" r="B15544">
        <v>9100</v>
      </c>
      <c t="s" s="136" r="C15544">
        <v>325</v>
      </c>
      <c t="s" s="136" r="D15544">
        <v>325</v>
      </c>
      <c t="s" s="136" r="E15544">
        <v>18327</v>
      </c>
      <c s="150" r="F15544"/>
    </row>
    <row r="15545">
      <c s="113" r="A15545">
        <v>250577000731</v>
      </c>
      <c t="s" s="136" r="B15545">
        <v>9100</v>
      </c>
      <c t="s" s="136" r="C15545">
        <v>325</v>
      </c>
      <c t="s" s="136" r="D15545">
        <v>325</v>
      </c>
      <c t="s" s="136" r="E15545">
        <v>18328</v>
      </c>
      <c s="150" r="F15545"/>
    </row>
    <row r="15546">
      <c s="113" r="A15546">
        <v>250590000171</v>
      </c>
      <c t="s" s="136" r="B15546">
        <v>9100</v>
      </c>
      <c t="s" s="136" r="C15546">
        <v>325</v>
      </c>
      <c t="s" s="136" r="D15546">
        <v>325</v>
      </c>
      <c t="s" s="136" r="E15546">
        <v>18329</v>
      </c>
      <c s="150" r="F15546"/>
    </row>
    <row r="15547">
      <c s="113" r="A15547">
        <v>250590000678</v>
      </c>
      <c t="s" s="136" r="B15547">
        <v>9100</v>
      </c>
      <c t="s" s="136" r="C15547">
        <v>325</v>
      </c>
      <c t="s" s="136" r="D15547">
        <v>325</v>
      </c>
      <c t="s" s="136" r="E15547">
        <v>18330</v>
      </c>
      <c s="150" r="F15547"/>
    </row>
    <row r="15548">
      <c s="113" r="A15548">
        <v>250590000708</v>
      </c>
      <c t="s" s="136" r="B15548">
        <v>9100</v>
      </c>
      <c t="s" s="136" r="C15548">
        <v>325</v>
      </c>
      <c t="s" s="136" r="D15548">
        <v>325</v>
      </c>
      <c t="s" s="136" r="E15548">
        <v>18331</v>
      </c>
      <c s="150" r="F15548"/>
    </row>
    <row r="15549">
      <c s="113" r="A15549">
        <v>250590000775</v>
      </c>
      <c t="s" s="136" r="B15549">
        <v>9100</v>
      </c>
      <c t="s" s="136" r="C15549">
        <v>325</v>
      </c>
      <c t="s" s="136" r="D15549">
        <v>325</v>
      </c>
      <c t="s" s="136" r="E15549">
        <v>18332</v>
      </c>
      <c s="150" r="F15549"/>
    </row>
    <row r="15550">
      <c s="113" r="A15550">
        <v>250590000872</v>
      </c>
      <c t="s" s="136" r="B15550">
        <v>9100</v>
      </c>
      <c t="s" s="136" r="C15550">
        <v>325</v>
      </c>
      <c t="s" s="136" r="D15550">
        <v>325</v>
      </c>
      <c t="s" s="136" r="E15550">
        <v>18333</v>
      </c>
      <c s="150" r="F15550"/>
    </row>
    <row r="15551">
      <c s="113" r="A15551">
        <v>250590000031</v>
      </c>
      <c t="s" s="136" r="B15551">
        <v>9100</v>
      </c>
      <c t="s" s="136" r="C15551">
        <v>325</v>
      </c>
      <c t="s" s="136" r="D15551">
        <v>325</v>
      </c>
      <c t="s" s="136" r="E15551">
        <v>18334</v>
      </c>
      <c s="150" r="F15551"/>
    </row>
    <row r="15552">
      <c s="113" r="A15552">
        <v>250590000139</v>
      </c>
      <c t="s" s="136" r="B15552">
        <v>9100</v>
      </c>
      <c t="s" s="136" r="C15552">
        <v>325</v>
      </c>
      <c t="s" s="136" r="D15552">
        <v>325</v>
      </c>
      <c t="s" s="136" r="E15552">
        <v>18335</v>
      </c>
      <c s="150" r="F15552"/>
    </row>
    <row r="15553">
      <c s="113" r="A15553">
        <v>250590000155</v>
      </c>
      <c t="s" s="136" r="B15553">
        <v>9100</v>
      </c>
      <c t="s" s="136" r="C15553">
        <v>325</v>
      </c>
      <c t="s" s="136" r="D15553">
        <v>325</v>
      </c>
      <c t="s" s="136" r="E15553">
        <v>18336</v>
      </c>
      <c s="150" r="F15553"/>
    </row>
    <row r="15554">
      <c s="113" r="A15554">
        <v>250590000635</v>
      </c>
      <c t="s" s="136" r="B15554">
        <v>9100</v>
      </c>
      <c t="s" s="136" r="C15554">
        <v>325</v>
      </c>
      <c t="s" s="136" r="D15554">
        <v>325</v>
      </c>
      <c t="s" s="136" r="E15554">
        <v>18337</v>
      </c>
      <c s="150" r="F15554"/>
    </row>
    <row r="15555">
      <c s="113" r="A15555">
        <v>250590000686</v>
      </c>
      <c t="s" s="136" r="B15555">
        <v>9100</v>
      </c>
      <c t="s" s="136" r="C15555">
        <v>325</v>
      </c>
      <c t="s" s="136" r="D15555">
        <v>325</v>
      </c>
      <c t="s" s="136" r="E15555">
        <v>18338</v>
      </c>
      <c s="150" r="F15555"/>
    </row>
    <row r="15556">
      <c s="113" r="A15556">
        <v>250590000716</v>
      </c>
      <c t="s" s="136" r="B15556">
        <v>9100</v>
      </c>
      <c t="s" s="136" r="C15556">
        <v>325</v>
      </c>
      <c t="s" s="136" r="D15556">
        <v>325</v>
      </c>
      <c t="s" s="136" r="E15556">
        <v>18339</v>
      </c>
      <c s="150" r="F15556"/>
    </row>
    <row r="15557">
      <c s="113" r="A15557">
        <v>250590000791</v>
      </c>
      <c t="s" s="136" r="B15557">
        <v>9100</v>
      </c>
      <c t="s" s="136" r="C15557">
        <v>325</v>
      </c>
      <c t="s" s="136" r="D15557">
        <v>325</v>
      </c>
      <c t="s" s="136" r="E15557">
        <v>18340</v>
      </c>
      <c s="150" r="F15557"/>
    </row>
    <row r="15558">
      <c s="113" r="A15558">
        <v>450590000839</v>
      </c>
      <c t="s" s="136" r="B15558">
        <v>9100</v>
      </c>
      <c t="s" s="136" r="C15558">
        <v>325</v>
      </c>
      <c t="s" s="136" r="D15558">
        <v>325</v>
      </c>
      <c t="s" s="136" r="E15558">
        <v>18341</v>
      </c>
      <c s="150" r="F15558"/>
    </row>
    <row r="15559">
      <c s="113" r="A15559">
        <v>250577000758</v>
      </c>
      <c t="s" s="136" r="B15559">
        <v>9100</v>
      </c>
      <c t="s" s="136" r="C15559">
        <v>325</v>
      </c>
      <c t="s" s="136" r="D15559">
        <v>325</v>
      </c>
      <c t="s" s="136" r="E15559">
        <v>18342</v>
      </c>
      <c s="150" r="F15559"/>
    </row>
    <row r="15560">
      <c s="113" r="A15560">
        <v>250590000333</v>
      </c>
      <c t="s" s="136" r="B15560">
        <v>9100</v>
      </c>
      <c t="s" s="136" r="C15560">
        <v>325</v>
      </c>
      <c t="s" s="136" r="D15560">
        <v>325</v>
      </c>
      <c t="s" s="136" r="E15560">
        <v>18343</v>
      </c>
      <c s="150" r="F15560"/>
    </row>
    <row r="15561">
      <c s="113" r="A15561">
        <v>250590000627</v>
      </c>
      <c t="s" s="136" r="B15561">
        <v>9100</v>
      </c>
      <c t="s" s="136" r="C15561">
        <v>325</v>
      </c>
      <c t="s" s="136" r="D15561">
        <v>325</v>
      </c>
      <c t="s" s="136" r="E15561">
        <v>18344</v>
      </c>
      <c s="150" r="F15561"/>
    </row>
    <row r="15562">
      <c s="113" r="A15562">
        <v>250590000813</v>
      </c>
      <c t="s" s="136" r="B15562">
        <v>9100</v>
      </c>
      <c t="s" s="136" r="C15562">
        <v>325</v>
      </c>
      <c t="s" s="136" r="D15562">
        <v>325</v>
      </c>
      <c t="s" s="136" r="E15562">
        <v>18345</v>
      </c>
      <c s="150" r="F15562"/>
    </row>
    <row r="15563">
      <c s="113" r="A15563">
        <v>250590000899</v>
      </c>
      <c t="s" s="136" r="B15563">
        <v>9100</v>
      </c>
      <c t="s" s="136" r="C15563">
        <v>325</v>
      </c>
      <c t="s" s="136" r="D15563">
        <v>325</v>
      </c>
      <c t="s" s="136" r="E15563">
        <v>18346</v>
      </c>
      <c s="150" r="F15563"/>
    </row>
    <row r="15564">
      <c s="113" r="A15564">
        <v>250590000911</v>
      </c>
      <c t="s" s="136" r="B15564">
        <v>9100</v>
      </c>
      <c t="s" s="136" r="C15564">
        <v>325</v>
      </c>
      <c t="s" s="136" r="D15564">
        <v>325</v>
      </c>
      <c t="s" s="136" r="E15564">
        <v>18347</v>
      </c>
      <c s="150" r="F15564"/>
    </row>
    <row r="15565">
      <c s="113" r="A15565">
        <v>250680000014</v>
      </c>
      <c t="s" s="136" r="B15565">
        <v>9106</v>
      </c>
      <c t="s" s="136" r="C15565">
        <v>325</v>
      </c>
      <c t="s" s="136" r="D15565">
        <v>325</v>
      </c>
      <c t="s" s="136" r="E15565">
        <v>18348</v>
      </c>
      <c s="150" r="F15565"/>
    </row>
    <row r="15566">
      <c s="113" r="A15566">
        <v>250680000367</v>
      </c>
      <c t="s" s="136" r="B15566">
        <v>9106</v>
      </c>
      <c t="s" s="136" r="C15566">
        <v>325</v>
      </c>
      <c t="s" s="136" r="D15566">
        <v>325</v>
      </c>
      <c t="s" s="136" r="E15566">
        <v>18349</v>
      </c>
      <c s="150" r="F15566"/>
    </row>
    <row r="15567">
      <c s="113" r="A15567">
        <v>250006000564</v>
      </c>
      <c t="s" s="136" r="B15567">
        <v>9106</v>
      </c>
      <c t="s" s="136" r="C15567">
        <v>325</v>
      </c>
      <c t="s" s="136" r="D15567">
        <v>325</v>
      </c>
      <c t="s" s="136" r="E15567">
        <v>18350</v>
      </c>
      <c s="150" r="F15567"/>
    </row>
    <row r="15568">
      <c s="113" r="A15568">
        <v>250680000138</v>
      </c>
      <c t="s" s="136" r="B15568">
        <v>9106</v>
      </c>
      <c t="s" s="136" r="C15568">
        <v>325</v>
      </c>
      <c t="s" s="136" r="D15568">
        <v>325</v>
      </c>
      <c t="s" s="136" r="E15568">
        <v>1700</v>
      </c>
      <c s="150" r="F15568"/>
    </row>
    <row r="15569">
      <c s="113" r="A15569">
        <v>250680000251</v>
      </c>
      <c t="s" s="136" r="B15569">
        <v>9106</v>
      </c>
      <c t="s" s="136" r="C15569">
        <v>325</v>
      </c>
      <c t="s" s="136" r="D15569">
        <v>325</v>
      </c>
      <c t="s" s="136" r="E15569">
        <v>18221</v>
      </c>
      <c s="150" r="F15569"/>
    </row>
    <row r="15570">
      <c s="113" r="A15570">
        <v>250683000724</v>
      </c>
      <c t="s" s="136" r="B15570">
        <v>9116</v>
      </c>
      <c t="s" s="136" r="C15570">
        <v>325</v>
      </c>
      <c t="s" s="136" r="D15570">
        <v>325</v>
      </c>
      <c t="s" s="136" r="E15570">
        <v>18351</v>
      </c>
      <c s="150" r="F15570"/>
    </row>
    <row r="15571">
      <c s="113" r="A15571">
        <v>250711000603</v>
      </c>
      <c t="s" s="136" r="B15571">
        <v>9116</v>
      </c>
      <c t="s" s="136" r="C15571">
        <v>325</v>
      </c>
      <c t="s" s="136" r="D15571">
        <v>325</v>
      </c>
      <c t="s" s="136" r="E15571">
        <v>18352</v>
      </c>
      <c s="150" r="F15571"/>
    </row>
    <row r="15572">
      <c s="113" r="A15572">
        <v>250711000883</v>
      </c>
      <c t="s" s="136" r="B15572">
        <v>9116</v>
      </c>
      <c t="s" s="136" r="C15572">
        <v>325</v>
      </c>
      <c t="s" s="136" r="D15572">
        <v>325</v>
      </c>
      <c t="s" s="136" r="E15572">
        <v>18353</v>
      </c>
      <c s="150" r="F15572"/>
    </row>
    <row r="15573">
      <c s="113" r="A15573">
        <v>250711001111</v>
      </c>
      <c t="s" s="136" r="B15573">
        <v>9116</v>
      </c>
      <c t="s" s="136" r="C15573">
        <v>325</v>
      </c>
      <c t="s" s="136" r="D15573">
        <v>325</v>
      </c>
      <c t="s" s="136" r="E15573">
        <v>18354</v>
      </c>
      <c s="150" r="F15573"/>
    </row>
    <row r="15574">
      <c s="113" r="A15574">
        <v>250683000511</v>
      </c>
      <c t="s" s="136" r="B15574">
        <v>18355</v>
      </c>
      <c t="s" s="136" r="C15574">
        <v>325</v>
      </c>
      <c t="s" s="136" r="D15574">
        <v>325</v>
      </c>
      <c t="s" s="136" r="E15574">
        <v>18356</v>
      </c>
      <c s="150" r="F15574"/>
    </row>
    <row r="15575">
      <c s="113" r="A15575">
        <v>250683000759</v>
      </c>
      <c t="s" s="136" r="B15575">
        <v>18355</v>
      </c>
      <c t="s" s="136" r="C15575">
        <v>325</v>
      </c>
      <c t="s" s="136" r="D15575">
        <v>325</v>
      </c>
      <c t="s" s="136" r="E15575">
        <v>18357</v>
      </c>
      <c s="150" r="F15575"/>
    </row>
    <row r="15576">
      <c s="113" r="A15576">
        <v>250683000953</v>
      </c>
      <c t="s" s="136" r="B15576">
        <v>18355</v>
      </c>
      <c t="s" s="136" r="C15576">
        <v>325</v>
      </c>
      <c t="s" s="136" r="D15576">
        <v>325</v>
      </c>
      <c t="s" s="136" r="E15576">
        <v>13588</v>
      </c>
      <c s="150" r="F15576"/>
    </row>
    <row r="15577">
      <c s="113" r="A15577">
        <v>250683001046</v>
      </c>
      <c t="s" s="136" r="B15577">
        <v>18355</v>
      </c>
      <c t="s" s="136" r="C15577">
        <v>325</v>
      </c>
      <c t="s" s="136" r="D15577">
        <v>325</v>
      </c>
      <c t="s" s="136" r="E15577">
        <v>5581</v>
      </c>
      <c s="150" r="F15577"/>
    </row>
    <row r="15578">
      <c s="113" r="A15578">
        <v>250683001071</v>
      </c>
      <c t="s" s="136" r="B15578">
        <v>18355</v>
      </c>
      <c t="s" s="136" r="C15578">
        <v>325</v>
      </c>
      <c t="s" s="136" r="D15578">
        <v>325</v>
      </c>
      <c t="s" s="136" r="E15578">
        <v>18358</v>
      </c>
      <c s="150" r="F15578"/>
    </row>
    <row r="15579">
      <c s="113" r="A15579">
        <v>250683000015</v>
      </c>
      <c t="s" s="136" r="B15579">
        <v>18355</v>
      </c>
      <c t="s" s="136" r="C15579">
        <v>325</v>
      </c>
      <c t="s" s="136" r="D15579">
        <v>325</v>
      </c>
      <c t="s" s="136" r="E15579">
        <v>1934</v>
      </c>
      <c s="150" r="F15579"/>
    </row>
    <row r="15580">
      <c s="113" r="A15580">
        <v>250683000023</v>
      </c>
      <c t="s" s="136" r="B15580">
        <v>18355</v>
      </c>
      <c t="s" s="136" r="C15580">
        <v>325</v>
      </c>
      <c t="s" s="136" r="D15580">
        <v>325</v>
      </c>
      <c t="s" s="136" r="E15580">
        <v>18359</v>
      </c>
      <c s="150" r="F15580"/>
    </row>
    <row r="15581">
      <c s="113" r="A15581">
        <v>250683000279</v>
      </c>
      <c t="s" s="136" r="B15581">
        <v>18355</v>
      </c>
      <c t="s" s="136" r="C15581">
        <v>325</v>
      </c>
      <c t="s" s="136" r="D15581">
        <v>325</v>
      </c>
      <c t="s" s="136" r="E15581">
        <v>18360</v>
      </c>
      <c s="150" r="F15581"/>
    </row>
    <row r="15582">
      <c s="113" r="A15582">
        <v>250683000716</v>
      </c>
      <c t="s" s="136" r="B15582">
        <v>18355</v>
      </c>
      <c t="s" s="136" r="C15582">
        <v>325</v>
      </c>
      <c t="s" s="136" r="D15582">
        <v>325</v>
      </c>
      <c t="s" s="136" r="E15582">
        <v>18361</v>
      </c>
      <c s="150" r="F15582"/>
    </row>
    <row r="15583">
      <c s="113" r="A15583">
        <v>250683000783</v>
      </c>
      <c t="s" s="136" r="B15583">
        <v>18355</v>
      </c>
      <c t="s" s="136" r="C15583">
        <v>325</v>
      </c>
      <c t="s" s="136" r="D15583">
        <v>325</v>
      </c>
      <c t="s" s="136" r="E15583">
        <v>5296</v>
      </c>
      <c s="150" r="F15583"/>
    </row>
    <row r="15584">
      <c s="113" r="A15584">
        <v>250683000830</v>
      </c>
      <c t="s" s="136" r="B15584">
        <v>18355</v>
      </c>
      <c t="s" s="136" r="C15584">
        <v>325</v>
      </c>
      <c t="s" s="136" r="D15584">
        <v>325</v>
      </c>
      <c t="s" s="136" r="E15584">
        <v>5653</v>
      </c>
      <c s="150" r="F15584"/>
    </row>
    <row r="15585">
      <c s="113" r="A15585">
        <v>250683001054</v>
      </c>
      <c t="s" s="136" r="B15585">
        <v>18355</v>
      </c>
      <c t="s" s="136" r="C15585">
        <v>325</v>
      </c>
      <c t="s" s="136" r="D15585">
        <v>325</v>
      </c>
      <c t="s" s="136" r="E15585">
        <v>18362</v>
      </c>
      <c s="150" r="F15585"/>
    </row>
    <row r="15586">
      <c s="113" r="A15586">
        <v>250686000024</v>
      </c>
      <c t="s" s="136" r="B15586">
        <v>17274</v>
      </c>
      <c t="s" s="136" r="C15586">
        <v>325</v>
      </c>
      <c t="s" s="136" r="D15586">
        <v>325</v>
      </c>
      <c t="s" s="136" r="E15586">
        <v>18363</v>
      </c>
      <c s="150" r="F15586"/>
    </row>
    <row r="15587">
      <c s="113" r="A15587">
        <v>250686000067</v>
      </c>
      <c t="s" s="136" r="B15587">
        <v>17274</v>
      </c>
      <c t="s" s="136" r="C15587">
        <v>325</v>
      </c>
      <c t="s" s="136" r="D15587">
        <v>325</v>
      </c>
      <c t="s" s="136" r="E15587">
        <v>18364</v>
      </c>
      <c s="150" r="F15587"/>
    </row>
    <row r="15588">
      <c s="113" r="A15588">
        <v>250686000075</v>
      </c>
      <c t="s" s="136" r="B15588">
        <v>17274</v>
      </c>
      <c t="s" s="136" r="C15588">
        <v>325</v>
      </c>
      <c t="s" s="136" r="D15588">
        <v>325</v>
      </c>
      <c t="s" s="136" r="E15588">
        <v>18365</v>
      </c>
      <c s="150" r="F15588"/>
    </row>
    <row r="15589">
      <c s="113" r="A15589">
        <v>250686000083</v>
      </c>
      <c t="s" s="136" r="B15589">
        <v>17274</v>
      </c>
      <c t="s" s="136" r="C15589">
        <v>325</v>
      </c>
      <c t="s" s="136" r="D15589">
        <v>325</v>
      </c>
      <c t="s" s="136" r="E15589">
        <v>18366</v>
      </c>
      <c s="150" r="F15589"/>
    </row>
    <row r="15590">
      <c s="113" r="A15590">
        <v>250686000091</v>
      </c>
      <c t="s" s="136" r="B15590">
        <v>17274</v>
      </c>
      <c t="s" s="136" r="C15590">
        <v>325</v>
      </c>
      <c t="s" s="136" r="D15590">
        <v>325</v>
      </c>
      <c t="s" s="136" r="E15590">
        <v>18367</v>
      </c>
      <c s="150" r="F15590"/>
    </row>
    <row r="15591">
      <c s="113" r="A15591">
        <v>250686000164</v>
      </c>
      <c t="s" s="136" r="B15591">
        <v>17274</v>
      </c>
      <c t="s" s="136" r="C15591">
        <v>325</v>
      </c>
      <c t="s" s="136" r="D15591">
        <v>325</v>
      </c>
      <c t="s" s="136" r="E15591">
        <v>18368</v>
      </c>
      <c s="150" r="F15591"/>
    </row>
    <row r="15592">
      <c s="113" r="A15592">
        <v>250686000181</v>
      </c>
      <c t="s" s="136" r="B15592">
        <v>17274</v>
      </c>
      <c t="s" s="136" r="C15592">
        <v>325</v>
      </c>
      <c t="s" s="136" r="D15592">
        <v>325</v>
      </c>
      <c t="s" s="136" r="E15592">
        <v>18369</v>
      </c>
      <c s="150" r="F15592"/>
    </row>
    <row r="15593">
      <c s="113" r="A15593">
        <v>250689000122</v>
      </c>
      <c t="s" s="136" r="B15593">
        <v>9112</v>
      </c>
      <c t="s" s="136" r="C15593">
        <v>325</v>
      </c>
      <c t="s" s="136" r="D15593">
        <v>325</v>
      </c>
      <c t="s" s="136" r="E15593">
        <v>5448</v>
      </c>
      <c s="150" r="F15593"/>
    </row>
    <row r="15594">
      <c s="113" r="A15594">
        <v>250689000147</v>
      </c>
      <c t="s" s="136" r="B15594">
        <v>9112</v>
      </c>
      <c t="s" s="136" r="C15594">
        <v>325</v>
      </c>
      <c t="s" s="136" r="D15594">
        <v>325</v>
      </c>
      <c t="s" s="136" r="E15594">
        <v>6052</v>
      </c>
      <c s="150" r="F15594"/>
    </row>
    <row r="15595">
      <c s="113" r="A15595">
        <v>250689000190</v>
      </c>
      <c t="s" s="136" r="B15595">
        <v>9112</v>
      </c>
      <c t="s" s="136" r="C15595">
        <v>325</v>
      </c>
      <c t="s" s="136" r="D15595">
        <v>325</v>
      </c>
      <c t="s" s="136" r="E15595">
        <v>18370</v>
      </c>
      <c s="150" r="F15595"/>
    </row>
    <row r="15596">
      <c s="113" r="A15596">
        <v>250689000203</v>
      </c>
      <c t="s" s="136" r="B15596">
        <v>9112</v>
      </c>
      <c t="s" s="136" r="C15596">
        <v>325</v>
      </c>
      <c t="s" s="136" r="D15596">
        <v>325</v>
      </c>
      <c t="s" s="136" r="E15596">
        <v>18371</v>
      </c>
      <c s="150" r="F15596"/>
    </row>
    <row r="15597">
      <c s="113" r="A15597">
        <v>250689000424</v>
      </c>
      <c t="s" s="136" r="B15597">
        <v>9112</v>
      </c>
      <c t="s" s="136" r="C15597">
        <v>325</v>
      </c>
      <c t="s" s="136" r="D15597">
        <v>325</v>
      </c>
      <c t="s" s="136" r="E15597">
        <v>18372</v>
      </c>
      <c s="150" r="F15597"/>
    </row>
    <row r="15598">
      <c s="113" r="A15598">
        <v>250689000645</v>
      </c>
      <c t="s" s="136" r="B15598">
        <v>9112</v>
      </c>
      <c t="s" s="136" r="C15598">
        <v>325</v>
      </c>
      <c t="s" s="136" r="D15598">
        <v>325</v>
      </c>
      <c t="s" s="136" r="E15598">
        <v>18373</v>
      </c>
      <c s="150" r="F15598"/>
    </row>
    <row r="15599">
      <c s="113" r="A15599">
        <v>250689000751</v>
      </c>
      <c t="s" s="136" r="B15599">
        <v>9112</v>
      </c>
      <c t="s" s="136" r="C15599">
        <v>325</v>
      </c>
      <c t="s" s="136" r="D15599">
        <v>325</v>
      </c>
      <c t="s" s="136" r="E15599">
        <v>7342</v>
      </c>
      <c s="150" r="F15599"/>
    </row>
    <row r="15600">
      <c s="113" r="A15600">
        <v>250689000939</v>
      </c>
      <c t="s" s="136" r="B15600">
        <v>9112</v>
      </c>
      <c t="s" s="136" r="C15600">
        <v>325</v>
      </c>
      <c t="s" s="136" r="D15600">
        <v>325</v>
      </c>
      <c t="s" s="136" r="E15600">
        <v>18374</v>
      </c>
      <c s="150" r="F15600"/>
    </row>
    <row r="15601">
      <c s="113" r="A15601">
        <v>250689000971</v>
      </c>
      <c t="s" s="136" r="B15601">
        <v>9112</v>
      </c>
      <c t="s" s="136" r="C15601">
        <v>325</v>
      </c>
      <c t="s" s="136" r="D15601">
        <v>325</v>
      </c>
      <c t="s" s="136" r="E15601">
        <v>18375</v>
      </c>
      <c s="150" r="F15601"/>
    </row>
    <row r="15602">
      <c s="113" r="A15602">
        <v>250689001080</v>
      </c>
      <c t="s" s="136" r="B15602">
        <v>9112</v>
      </c>
      <c t="s" s="136" r="C15602">
        <v>325</v>
      </c>
      <c t="s" s="136" r="D15602">
        <v>325</v>
      </c>
      <c t="s" s="136" r="E15602">
        <v>18376</v>
      </c>
      <c s="150" r="F15602"/>
    </row>
    <row r="15603">
      <c s="113" r="A15603">
        <v>250689001323</v>
      </c>
      <c t="s" s="136" r="B15603">
        <v>9112</v>
      </c>
      <c t="s" s="136" r="C15603">
        <v>325</v>
      </c>
      <c t="s" s="136" r="D15603">
        <v>325</v>
      </c>
      <c t="s" s="136" r="E15603">
        <v>10335</v>
      </c>
      <c s="150" r="F15603"/>
    </row>
    <row r="15604">
      <c s="113" r="A15604">
        <v>250689001463</v>
      </c>
      <c t="s" s="136" r="B15604">
        <v>9112</v>
      </c>
      <c t="s" s="136" r="C15604">
        <v>325</v>
      </c>
      <c t="s" s="136" r="D15604">
        <v>325</v>
      </c>
      <c t="s" s="136" r="E15604">
        <v>18377</v>
      </c>
      <c s="150" r="F15604"/>
    </row>
    <row r="15605">
      <c s="113" r="A15605">
        <v>250711000531</v>
      </c>
      <c t="s" s="136" r="B15605">
        <v>9116</v>
      </c>
      <c t="s" s="136" r="C15605">
        <v>325</v>
      </c>
      <c t="s" s="136" r="D15605">
        <v>325</v>
      </c>
      <c t="s" s="136" r="E15605">
        <v>5590</v>
      </c>
      <c s="150" r="F15605"/>
    </row>
    <row r="15606">
      <c s="113" r="A15606">
        <v>250711000794</v>
      </c>
      <c t="s" s="136" r="B15606">
        <v>9116</v>
      </c>
      <c t="s" s="136" r="C15606">
        <v>325</v>
      </c>
      <c t="s" s="136" r="D15606">
        <v>325</v>
      </c>
      <c t="s" s="136" r="E15606">
        <v>18378</v>
      </c>
      <c s="150" r="F15606"/>
    </row>
    <row r="15607">
      <c s="113" r="A15607">
        <v>250711000816</v>
      </c>
      <c t="s" s="136" r="B15607">
        <v>9116</v>
      </c>
      <c t="s" s="136" r="C15607">
        <v>325</v>
      </c>
      <c t="s" s="136" r="D15607">
        <v>325</v>
      </c>
      <c t="s" s="136" r="E15607">
        <v>18379</v>
      </c>
      <c s="150" r="F15607"/>
    </row>
    <row r="15608">
      <c s="113" r="A15608">
        <v>250711000972</v>
      </c>
      <c t="s" s="136" r="B15608">
        <v>9116</v>
      </c>
      <c t="s" s="136" r="C15608">
        <v>325</v>
      </c>
      <c t="s" s="136" r="D15608">
        <v>325</v>
      </c>
      <c t="s" s="136" r="E15608">
        <v>18380</v>
      </c>
      <c s="150" r="F15608"/>
    </row>
    <row r="15609">
      <c s="113" r="A15609">
        <v>250711001090</v>
      </c>
      <c t="s" s="136" r="B15609">
        <v>9116</v>
      </c>
      <c t="s" s="136" r="C15609">
        <v>325</v>
      </c>
      <c t="s" s="136" r="D15609">
        <v>325</v>
      </c>
      <c t="s" s="136" r="E15609">
        <v>18381</v>
      </c>
      <c s="150" r="F15609"/>
    </row>
    <row r="15610">
      <c s="113" r="A15610">
        <v>250711000760</v>
      </c>
      <c t="s" s="136" r="B15610">
        <v>9116</v>
      </c>
      <c t="s" s="136" r="C15610">
        <v>325</v>
      </c>
      <c t="s" s="136" r="D15610">
        <v>325</v>
      </c>
      <c t="s" s="136" r="E15610">
        <v>10780</v>
      </c>
      <c s="150" r="F15610"/>
    </row>
    <row r="15611">
      <c s="113" r="A15611">
        <v>250711000778</v>
      </c>
      <c t="s" s="136" r="B15611">
        <v>9116</v>
      </c>
      <c t="s" s="136" r="C15611">
        <v>325</v>
      </c>
      <c t="s" s="136" r="D15611">
        <v>325</v>
      </c>
      <c t="s" s="136" r="E15611">
        <v>18382</v>
      </c>
      <c s="150" r="F15611"/>
    </row>
    <row r="15612">
      <c s="113" r="A15612">
        <v>250711000867</v>
      </c>
      <c t="s" s="136" r="B15612">
        <v>9116</v>
      </c>
      <c t="s" s="136" r="C15612">
        <v>325</v>
      </c>
      <c t="s" s="136" r="D15612">
        <v>325</v>
      </c>
      <c t="s" s="136" r="E15612">
        <v>18383</v>
      </c>
      <c s="150" r="F15612"/>
    </row>
    <row r="15613">
      <c s="113" r="A15613">
        <v>250711000875</v>
      </c>
      <c t="s" s="136" r="B15613">
        <v>9116</v>
      </c>
      <c t="s" s="136" r="C15613">
        <v>325</v>
      </c>
      <c t="s" s="136" r="D15613">
        <v>325</v>
      </c>
      <c t="s" s="136" r="E15613">
        <v>18384</v>
      </c>
      <c s="150" r="F15613"/>
    </row>
    <row r="15614">
      <c s="113" r="A15614">
        <v>250711000930</v>
      </c>
      <c t="s" s="136" r="B15614">
        <v>9116</v>
      </c>
      <c t="s" s="136" r="C15614">
        <v>325</v>
      </c>
      <c t="s" s="136" r="D15614">
        <v>325</v>
      </c>
      <c t="s" s="136" r="E15614">
        <v>18385</v>
      </c>
      <c s="150" r="F15614"/>
    </row>
    <row r="15615">
      <c s="113" r="A15615">
        <v>250711001057</v>
      </c>
      <c t="s" s="136" r="B15615">
        <v>9116</v>
      </c>
      <c t="s" s="136" r="C15615">
        <v>325</v>
      </c>
      <c t="s" s="136" r="D15615">
        <v>325</v>
      </c>
      <c t="s" s="136" r="E15615">
        <v>18386</v>
      </c>
      <c s="150" r="F15615"/>
    </row>
    <row r="15616">
      <c s="113" r="A15616">
        <v>250711001073</v>
      </c>
      <c t="s" s="136" r="B15616">
        <v>9116</v>
      </c>
      <c t="s" s="136" r="C15616">
        <v>325</v>
      </c>
      <c t="s" s="136" r="D15616">
        <v>325</v>
      </c>
      <c t="s" s="136" r="E15616">
        <v>18387</v>
      </c>
      <c s="150" r="F15616"/>
    </row>
    <row r="15617">
      <c s="113" r="A15617">
        <v>250711001286</v>
      </c>
      <c t="s" s="136" r="B15617">
        <v>9116</v>
      </c>
      <c t="s" s="136" r="C15617">
        <v>325</v>
      </c>
      <c t="s" s="136" r="D15617">
        <v>325</v>
      </c>
      <c t="s" s="136" r="E15617">
        <v>18388</v>
      </c>
      <c s="150" r="F15617"/>
    </row>
    <row r="15618">
      <c s="113" r="A15618">
        <v>250711001359</v>
      </c>
      <c t="s" s="136" r="B15618">
        <v>9116</v>
      </c>
      <c t="s" s="136" r="C15618">
        <v>325</v>
      </c>
      <c t="s" s="136" r="D15618">
        <v>325</v>
      </c>
      <c t="s" s="136" r="E15618">
        <v>5317</v>
      </c>
      <c s="150" r="F15618"/>
    </row>
    <row r="15619">
      <c s="113" r="A15619">
        <v>250711001421</v>
      </c>
      <c t="s" s="136" r="B15619">
        <v>9116</v>
      </c>
      <c t="s" s="136" r="C15619">
        <v>325</v>
      </c>
      <c t="s" s="136" r="D15619">
        <v>325</v>
      </c>
      <c t="s" s="136" r="E15619">
        <v>18389</v>
      </c>
      <c s="150" r="F15619"/>
    </row>
    <row r="15620">
      <c s="113" r="A15620">
        <v>250711000549</v>
      </c>
      <c t="s" s="136" r="B15620">
        <v>9116</v>
      </c>
      <c t="s" s="136" r="C15620">
        <v>325</v>
      </c>
      <c t="s" s="136" r="D15620">
        <v>325</v>
      </c>
      <c t="s" s="136" r="E15620">
        <v>18390</v>
      </c>
      <c s="150" r="F15620"/>
    </row>
    <row r="15621">
      <c s="113" r="A15621">
        <v>250711000671</v>
      </c>
      <c t="s" s="136" r="B15621">
        <v>9116</v>
      </c>
      <c t="s" s="136" r="C15621">
        <v>325</v>
      </c>
      <c t="s" s="136" r="D15621">
        <v>325</v>
      </c>
      <c t="s" s="136" r="E15621">
        <v>18391</v>
      </c>
      <c s="150" r="F15621"/>
    </row>
    <row r="15622">
      <c s="113" r="A15622">
        <v>250711000999</v>
      </c>
      <c t="s" s="136" r="B15622">
        <v>9116</v>
      </c>
      <c t="s" s="136" r="C15622">
        <v>325</v>
      </c>
      <c t="s" s="136" r="D15622">
        <v>325</v>
      </c>
      <c t="s" s="136" r="E15622">
        <v>10778</v>
      </c>
      <c s="150" r="F15622"/>
    </row>
    <row r="15623">
      <c s="113" r="A15623">
        <v>250711001006</v>
      </c>
      <c t="s" s="136" r="B15623">
        <v>9116</v>
      </c>
      <c t="s" s="136" r="C15623">
        <v>325</v>
      </c>
      <c t="s" s="136" r="D15623">
        <v>325</v>
      </c>
      <c t="s" s="136" r="E15623">
        <v>18392</v>
      </c>
      <c s="150" r="F15623"/>
    </row>
    <row r="15624">
      <c s="113" r="A15624">
        <v>250711001120</v>
      </c>
      <c t="s" s="136" r="B15624">
        <v>9116</v>
      </c>
      <c t="s" s="136" r="C15624">
        <v>325</v>
      </c>
      <c t="s" s="136" r="D15624">
        <v>325</v>
      </c>
      <c t="s" s="136" r="E15624">
        <v>3871</v>
      </c>
      <c s="150" r="F15624"/>
    </row>
    <row r="15625">
      <c s="113" r="A15625">
        <v>250711001391</v>
      </c>
      <c t="s" s="136" r="B15625">
        <v>9116</v>
      </c>
      <c t="s" s="136" r="C15625">
        <v>325</v>
      </c>
      <c t="s" s="136" r="D15625">
        <v>325</v>
      </c>
      <c t="s" s="136" r="E15625">
        <v>18393</v>
      </c>
      <c s="150" r="F15625"/>
    </row>
    <row r="15626">
      <c s="113" r="A15626">
        <v>250711001189</v>
      </c>
      <c t="s" s="136" r="B15626">
        <v>9116</v>
      </c>
      <c t="s" s="136" r="C15626">
        <v>325</v>
      </c>
      <c t="s" s="136" r="D15626">
        <v>325</v>
      </c>
      <c t="s" s="136" r="E15626">
        <v>8978</v>
      </c>
      <c s="150" r="F15626"/>
    </row>
    <row r="15627">
      <c s="113" r="A15627">
        <v>250711001367</v>
      </c>
      <c t="s" s="136" r="B15627">
        <v>9116</v>
      </c>
      <c t="s" s="136" r="C15627">
        <v>325</v>
      </c>
      <c t="s" s="136" r="D15627">
        <v>325</v>
      </c>
      <c t="s" s="136" r="E15627">
        <v>6720</v>
      </c>
      <c s="150" r="F15627"/>
    </row>
    <row r="15628">
      <c s="113" r="A15628">
        <v>250711001472</v>
      </c>
      <c t="s" s="136" r="B15628">
        <v>9116</v>
      </c>
      <c t="s" s="136" r="C15628">
        <v>325</v>
      </c>
      <c t="s" s="136" r="D15628">
        <v>325</v>
      </c>
      <c t="s" s="136" r="E15628">
        <v>18394</v>
      </c>
      <c s="150" r="F15628"/>
    </row>
    <row r="15629">
      <c s="113" r="A15629">
        <v>250711001863</v>
      </c>
      <c t="s" s="136" r="B15629">
        <v>9116</v>
      </c>
      <c t="s" s="136" r="C15629">
        <v>325</v>
      </c>
      <c t="s" s="136" r="D15629">
        <v>325</v>
      </c>
      <c t="s" s="136" r="E15629">
        <v>18395</v>
      </c>
      <c s="150" r="F15629"/>
    </row>
    <row r="15630">
      <c s="113" r="A15630">
        <v>250711001871</v>
      </c>
      <c t="s" s="136" r="B15630">
        <v>9116</v>
      </c>
      <c t="s" s="136" r="C15630">
        <v>325</v>
      </c>
      <c t="s" s="136" r="D15630">
        <v>325</v>
      </c>
      <c t="s" s="136" r="E15630">
        <v>18396</v>
      </c>
      <c s="150" r="F15630"/>
    </row>
    <row r="15631">
      <c s="113" r="A15631">
        <v>250711002053</v>
      </c>
      <c t="s" s="136" r="B15631">
        <v>9116</v>
      </c>
      <c t="s" s="136" r="C15631">
        <v>325</v>
      </c>
      <c t="s" s="136" r="D15631">
        <v>325</v>
      </c>
      <c t="s" s="136" r="E15631">
        <v>18397</v>
      </c>
      <c s="150" r="F15631"/>
    </row>
    <row r="15632">
      <c s="113" r="A15632">
        <v>250577000995</v>
      </c>
      <c t="s" s="136" r="B15632">
        <v>9116</v>
      </c>
      <c t="s" s="136" r="C15632">
        <v>325</v>
      </c>
      <c t="s" s="136" r="D15632">
        <v>325</v>
      </c>
      <c t="s" s="136" r="E15632">
        <v>18398</v>
      </c>
      <c s="150" r="F15632"/>
    </row>
    <row r="15633">
      <c s="113" r="A15633">
        <v>250711000011</v>
      </c>
      <c t="s" s="136" r="B15633">
        <v>9116</v>
      </c>
      <c t="s" s="136" r="C15633">
        <v>325</v>
      </c>
      <c t="s" s="136" r="D15633">
        <v>325</v>
      </c>
      <c t="s" s="136" r="E15633">
        <v>16940</v>
      </c>
      <c s="150" r="F15633"/>
    </row>
    <row r="15634">
      <c s="113" r="A15634">
        <v>250711000646</v>
      </c>
      <c t="s" s="136" r="B15634">
        <v>9116</v>
      </c>
      <c t="s" s="136" r="C15634">
        <v>325</v>
      </c>
      <c t="s" s="136" r="D15634">
        <v>325</v>
      </c>
      <c t="s" s="136" r="E15634">
        <v>18399</v>
      </c>
      <c s="150" r="F15634"/>
    </row>
    <row r="15635">
      <c s="113" r="A15635">
        <v>250711000662</v>
      </c>
      <c t="s" s="136" r="B15635">
        <v>9116</v>
      </c>
      <c t="s" s="136" r="C15635">
        <v>325</v>
      </c>
      <c t="s" s="136" r="D15635">
        <v>325</v>
      </c>
      <c t="s" s="136" r="E15635">
        <v>10784</v>
      </c>
      <c s="150" r="F15635"/>
    </row>
    <row r="15636">
      <c s="113" r="A15636">
        <v>250711000956</v>
      </c>
      <c t="s" s="136" r="B15636">
        <v>9116</v>
      </c>
      <c t="s" s="136" r="C15636">
        <v>325</v>
      </c>
      <c t="s" s="136" r="D15636">
        <v>325</v>
      </c>
      <c t="s" s="136" r="E15636">
        <v>1938</v>
      </c>
      <c s="150" r="F15636"/>
    </row>
    <row r="15637">
      <c s="113" r="A15637">
        <v>250711001162</v>
      </c>
      <c t="s" s="136" r="B15637">
        <v>9116</v>
      </c>
      <c t="s" s="136" r="C15637">
        <v>325</v>
      </c>
      <c t="s" s="136" r="D15637">
        <v>325</v>
      </c>
      <c t="s" s="136" r="E15637">
        <v>17223</v>
      </c>
      <c s="150" r="F15637"/>
    </row>
    <row r="15638">
      <c s="113" r="A15638">
        <v>250711001235</v>
      </c>
      <c t="s" s="136" r="B15638">
        <v>9116</v>
      </c>
      <c t="s" s="136" r="C15638">
        <v>325</v>
      </c>
      <c t="s" s="136" r="D15638">
        <v>325</v>
      </c>
      <c t="s" s="136" r="E15638">
        <v>1802</v>
      </c>
      <c s="150" r="F15638"/>
    </row>
    <row r="15639">
      <c s="113" r="A15639">
        <v>250711001481</v>
      </c>
      <c t="s" s="136" r="B15639">
        <v>9116</v>
      </c>
      <c t="s" s="136" r="C15639">
        <v>325</v>
      </c>
      <c t="s" s="136" r="D15639">
        <v>325</v>
      </c>
      <c t="s" s="136" r="E15639">
        <v>3840</v>
      </c>
      <c s="150" r="F15639"/>
    </row>
    <row r="15640">
      <c s="113" r="A15640">
        <v>250711001821</v>
      </c>
      <c t="s" s="136" r="B15640">
        <v>9116</v>
      </c>
      <c t="s" s="136" r="C15640">
        <v>325</v>
      </c>
      <c t="s" s="136" r="D15640">
        <v>325</v>
      </c>
      <c t="s" s="136" r="E15640">
        <v>18400</v>
      </c>
      <c s="150" r="F15640"/>
    </row>
    <row r="15641">
      <c s="113" r="A15641">
        <v>250711001855</v>
      </c>
      <c t="s" s="136" r="B15641">
        <v>9116</v>
      </c>
      <c t="s" s="136" r="C15641">
        <v>325</v>
      </c>
      <c t="s" s="136" r="D15641">
        <v>325</v>
      </c>
      <c t="s" s="136" r="E15641">
        <v>18401</v>
      </c>
      <c s="150" r="F15641"/>
    </row>
    <row r="15642">
      <c s="113" r="A15642">
        <v>250711000841</v>
      </c>
      <c t="s" s="136" r="B15642">
        <v>9116</v>
      </c>
      <c t="s" s="136" r="C15642">
        <v>325</v>
      </c>
      <c t="s" s="136" r="D15642">
        <v>325</v>
      </c>
      <c t="s" s="136" r="E15642">
        <v>18402</v>
      </c>
      <c s="150" r="F15642"/>
    </row>
    <row r="15643">
      <c s="113" r="A15643">
        <v>250711001014</v>
      </c>
      <c t="s" s="136" r="B15643">
        <v>9116</v>
      </c>
      <c t="s" s="136" r="C15643">
        <v>325</v>
      </c>
      <c t="s" s="136" r="D15643">
        <v>325</v>
      </c>
      <c t="s" s="136" r="E15643">
        <v>5699</v>
      </c>
      <c s="150" r="F15643"/>
    </row>
    <row r="15644">
      <c s="113" r="A15644">
        <v>250711001294</v>
      </c>
      <c t="s" s="136" r="B15644">
        <v>9116</v>
      </c>
      <c t="s" s="136" r="C15644">
        <v>325</v>
      </c>
      <c t="s" s="136" r="D15644">
        <v>325</v>
      </c>
      <c t="s" s="136" r="E15644">
        <v>1940</v>
      </c>
      <c s="150" r="F15644"/>
    </row>
    <row r="15645">
      <c s="113" r="A15645">
        <v>250711001375</v>
      </c>
      <c t="s" s="136" r="B15645">
        <v>9116</v>
      </c>
      <c t="s" s="136" r="C15645">
        <v>325</v>
      </c>
      <c t="s" s="136" r="D15645">
        <v>325</v>
      </c>
      <c t="s" s="136" r="E15645">
        <v>18403</v>
      </c>
      <c s="150" r="F15645"/>
    </row>
    <row r="15646">
      <c s="113" r="A15646">
        <v>250711001405</v>
      </c>
      <c t="s" s="136" r="B15646">
        <v>9116</v>
      </c>
      <c t="s" s="136" r="C15646">
        <v>325</v>
      </c>
      <c t="s" s="136" r="D15646">
        <v>325</v>
      </c>
      <c t="s" s="136" r="E15646">
        <v>18404</v>
      </c>
      <c s="150" r="F15646"/>
    </row>
    <row r="15647">
      <c s="113" r="A15647">
        <v>250711001430</v>
      </c>
      <c t="s" s="136" r="B15647">
        <v>9116</v>
      </c>
      <c t="s" s="136" r="C15647">
        <v>325</v>
      </c>
      <c t="s" s="136" r="D15647">
        <v>325</v>
      </c>
      <c t="s" s="136" r="E15647">
        <v>16877</v>
      </c>
      <c s="150" r="F15647"/>
    </row>
    <row r="15648">
      <c s="113" r="A15648">
        <v>250711001448</v>
      </c>
      <c t="s" s="136" r="B15648">
        <v>9116</v>
      </c>
      <c t="s" s="136" r="C15648">
        <v>325</v>
      </c>
      <c t="s" s="136" r="D15648">
        <v>325</v>
      </c>
      <c t="s" s="136" r="E15648">
        <v>18405</v>
      </c>
      <c s="150" r="F15648"/>
    </row>
    <row r="15649">
      <c s="113" r="A15649">
        <v>250711001456</v>
      </c>
      <c t="s" s="136" r="B15649">
        <v>9116</v>
      </c>
      <c t="s" s="136" r="C15649">
        <v>325</v>
      </c>
      <c t="s" s="136" r="D15649">
        <v>325</v>
      </c>
      <c t="s" s="136" r="E15649">
        <v>18406</v>
      </c>
      <c s="150" r="F15649"/>
    </row>
    <row r="15650">
      <c s="113" r="A15650">
        <v>250711001464</v>
      </c>
      <c t="s" s="136" r="B15650">
        <v>9116</v>
      </c>
      <c t="s" s="136" r="C15650">
        <v>325</v>
      </c>
      <c t="s" s="136" r="D15650">
        <v>325</v>
      </c>
      <c t="s" s="136" r="E15650">
        <v>1841</v>
      </c>
      <c s="150" r="F15650"/>
    </row>
    <row r="15651">
      <c s="113" r="A15651">
        <v>250711002061</v>
      </c>
      <c t="s" s="136" r="B15651">
        <v>9116</v>
      </c>
      <c t="s" s="136" r="C15651">
        <v>325</v>
      </c>
      <c t="s" s="136" r="D15651">
        <v>325</v>
      </c>
      <c t="s" s="136" r="E15651">
        <v>8491</v>
      </c>
      <c s="150" r="F15651"/>
    </row>
    <row r="15652">
      <c s="113" r="A15652">
        <v>250711000000</v>
      </c>
      <c t="s" s="136" r="B15652">
        <v>9116</v>
      </c>
      <c t="s" s="136" r="C15652">
        <v>325</v>
      </c>
      <c t="s" s="136" r="D15652">
        <v>325</v>
      </c>
      <c t="s" s="136" r="E15652">
        <v>5600</v>
      </c>
      <c s="150" r="F15652"/>
    </row>
    <row r="15653">
      <c s="113" r="A15653">
        <v>250711001138</v>
      </c>
      <c t="s" s="136" r="B15653">
        <v>9116</v>
      </c>
      <c t="s" s="136" r="C15653">
        <v>325</v>
      </c>
      <c t="s" s="136" r="D15653">
        <v>325</v>
      </c>
      <c t="s" s="136" r="E15653">
        <v>18407</v>
      </c>
      <c s="150" r="F15653"/>
    </row>
    <row r="15654">
      <c s="113" r="A15654">
        <v>250711001154</v>
      </c>
      <c t="s" s="136" r="B15654">
        <v>9116</v>
      </c>
      <c t="s" s="136" r="C15654">
        <v>325</v>
      </c>
      <c t="s" s="136" r="D15654">
        <v>325</v>
      </c>
      <c t="s" s="136" r="E15654">
        <v>8409</v>
      </c>
      <c s="150" r="F15654"/>
    </row>
    <row r="15655">
      <c s="113" r="A15655">
        <v>250711001308</v>
      </c>
      <c t="s" s="136" r="B15655">
        <v>9116</v>
      </c>
      <c t="s" s="136" r="C15655">
        <v>325</v>
      </c>
      <c t="s" s="136" r="D15655">
        <v>325</v>
      </c>
      <c t="s" s="136" r="E15655">
        <v>6312</v>
      </c>
      <c s="150" r="F15655"/>
    </row>
    <row r="15656">
      <c s="113" r="A15656">
        <v>250711001324</v>
      </c>
      <c t="s" s="136" r="B15656">
        <v>9116</v>
      </c>
      <c t="s" s="136" r="C15656">
        <v>325</v>
      </c>
      <c t="s" s="136" r="D15656">
        <v>325</v>
      </c>
      <c t="s" s="136" r="E15656">
        <v>13612</v>
      </c>
      <c s="150" r="F15656"/>
    </row>
    <row r="15657">
      <c s="113" r="A15657">
        <v>250711001332</v>
      </c>
      <c t="s" s="136" r="B15657">
        <v>9116</v>
      </c>
      <c t="s" s="136" r="C15657">
        <v>325</v>
      </c>
      <c t="s" s="136" r="D15657">
        <v>325</v>
      </c>
      <c t="s" s="136" r="E15657">
        <v>11475</v>
      </c>
      <c s="150" r="F15657"/>
    </row>
    <row r="15658">
      <c s="113" r="A15658">
        <v>250711001383</v>
      </c>
      <c t="s" s="136" r="B15658">
        <v>9116</v>
      </c>
      <c t="s" s="136" r="C15658">
        <v>325</v>
      </c>
      <c t="s" s="136" r="D15658">
        <v>325</v>
      </c>
      <c t="s" s="136" r="E15658">
        <v>12259</v>
      </c>
      <c s="150" r="F15658"/>
    </row>
    <row r="15659">
      <c s="113" r="A15659">
        <v>250711001502</v>
      </c>
      <c t="s" s="136" r="B15659">
        <v>9116</v>
      </c>
      <c t="s" s="136" r="C15659">
        <v>325</v>
      </c>
      <c t="s" s="136" r="D15659">
        <v>325</v>
      </c>
      <c t="s" s="136" r="E15659">
        <v>5180</v>
      </c>
      <c s="150" r="F15659"/>
    </row>
    <row r="15660">
      <c s="113" r="A15660">
        <v>250711002035</v>
      </c>
      <c t="s" s="136" r="B15660">
        <v>9116</v>
      </c>
      <c t="s" s="136" r="C15660">
        <v>325</v>
      </c>
      <c t="s" s="136" r="D15660">
        <v>325</v>
      </c>
      <c t="s" s="136" r="E15660">
        <v>18408</v>
      </c>
      <c s="150" r="F15660"/>
    </row>
    <row r="15661">
      <c s="113" r="A15661">
        <v>250711002042</v>
      </c>
      <c t="s" s="136" r="B15661">
        <v>9116</v>
      </c>
      <c t="s" s="136" r="C15661">
        <v>325</v>
      </c>
      <c t="s" s="136" r="D15661">
        <v>325</v>
      </c>
      <c t="s" s="136" r="E15661">
        <v>18409</v>
      </c>
      <c s="150" r="F15661"/>
    </row>
    <row r="15662">
      <c s="113" r="A15662">
        <v>550711000001</v>
      </c>
      <c t="s" s="136" r="B15662">
        <v>9116</v>
      </c>
      <c t="s" s="136" r="C15662">
        <v>325</v>
      </c>
      <c t="s" s="136" r="D15662">
        <v>325</v>
      </c>
      <c t="s" s="136" r="E15662">
        <v>18410</v>
      </c>
      <c s="150" r="F15662"/>
    </row>
    <row r="15663">
      <c s="113" r="A15663">
        <v>152001003881</v>
      </c>
      <c t="s" s="136" r="B15663">
        <v>9122</v>
      </c>
      <c t="s" s="136" r="C15663">
        <v>321</v>
      </c>
      <c t="s" s="136" r="D15663">
        <v>9122</v>
      </c>
      <c t="s" s="136" r="E15663">
        <v>18411</v>
      </c>
      <c s="150" r="F15663"/>
    </row>
    <row r="15664">
      <c s="113" r="A15664">
        <v>252001000470</v>
      </c>
      <c t="s" s="136" r="B15664">
        <v>9122</v>
      </c>
      <c t="s" s="136" r="C15664">
        <v>321</v>
      </c>
      <c t="s" s="136" r="D15664">
        <v>9122</v>
      </c>
      <c t="s" s="136" r="E15664">
        <v>18412</v>
      </c>
      <c s="150" r="F15664"/>
    </row>
    <row r="15665">
      <c s="113" r="A15665">
        <v>452001003796</v>
      </c>
      <c t="s" s="136" r="B15665">
        <v>9122</v>
      </c>
      <c t="s" s="136" r="C15665">
        <v>321</v>
      </c>
      <c t="s" s="136" r="D15665">
        <v>9122</v>
      </c>
      <c t="s" s="136" r="E15665">
        <v>18413</v>
      </c>
      <c s="150" r="F15665"/>
    </row>
    <row r="15666">
      <c s="113" r="A15666">
        <v>152001004527</v>
      </c>
      <c t="s" s="136" r="B15666">
        <v>9122</v>
      </c>
      <c t="s" s="136" r="C15666">
        <v>321</v>
      </c>
      <c t="s" s="136" r="D15666">
        <v>9122</v>
      </c>
      <c t="s" s="136" r="E15666">
        <v>18414</v>
      </c>
      <c s="150" r="F15666"/>
    </row>
    <row r="15667">
      <c s="113" r="A15667">
        <v>252001001603</v>
      </c>
      <c t="s" s="136" r="B15667">
        <v>9122</v>
      </c>
      <c t="s" s="136" r="C15667">
        <v>321</v>
      </c>
      <c t="s" s="136" r="D15667">
        <v>9122</v>
      </c>
      <c t="s" s="136" r="E15667">
        <v>18415</v>
      </c>
      <c s="150" r="F15667"/>
    </row>
    <row r="15668">
      <c s="113" r="A15668">
        <v>252001003631</v>
      </c>
      <c t="s" s="136" r="B15668">
        <v>9122</v>
      </c>
      <c t="s" s="136" r="C15668">
        <v>321</v>
      </c>
      <c t="s" s="136" r="D15668">
        <v>9122</v>
      </c>
      <c t="s" s="136" r="E15668">
        <v>18416</v>
      </c>
      <c s="150" r="F15668"/>
    </row>
    <row r="15669">
      <c s="113" r="A15669">
        <v>252001003738</v>
      </c>
      <c t="s" s="136" r="B15669">
        <v>9122</v>
      </c>
      <c t="s" s="136" r="C15669">
        <v>321</v>
      </c>
      <c t="s" s="136" r="D15669">
        <v>9122</v>
      </c>
      <c t="s" s="136" r="E15669">
        <v>18417</v>
      </c>
      <c s="150" r="F15669"/>
    </row>
    <row r="15670">
      <c s="113" r="A15670">
        <v>252001004416</v>
      </c>
      <c t="s" s="136" r="B15670">
        <v>9122</v>
      </c>
      <c t="s" s="136" r="C15670">
        <v>321</v>
      </c>
      <c t="s" s="136" r="D15670">
        <v>9122</v>
      </c>
      <c t="s" s="136" r="E15670">
        <v>18418</v>
      </c>
      <c s="150" r="F15670"/>
    </row>
    <row r="15671">
      <c s="50" r="A15671">
        <v>252001000119</v>
      </c>
      <c t="s" s="103" r="B15671">
        <v>18419</v>
      </c>
      <c t="s" s="103" r="C15671">
        <v>4914</v>
      </c>
      <c t="s" s="103" r="D15671">
        <v>321</v>
      </c>
      <c t="s" s="103" r="E15671">
        <v>18420</v>
      </c>
      <c s="150" r="F15671"/>
    </row>
    <row r="15672">
      <c s="113" r="A15672">
        <v>252001000241</v>
      </c>
      <c t="s" s="136" r="B15672">
        <v>9122</v>
      </c>
      <c t="s" s="136" r="C15672">
        <v>321</v>
      </c>
      <c t="s" s="136" r="D15672">
        <v>9122</v>
      </c>
      <c t="s" s="136" r="E15672">
        <v>18421</v>
      </c>
      <c s="150" r="F15672"/>
    </row>
    <row r="15673">
      <c s="113" r="A15673">
        <v>252001000577</v>
      </c>
      <c t="s" s="136" r="B15673">
        <v>9122</v>
      </c>
      <c t="s" s="136" r="C15673">
        <v>321</v>
      </c>
      <c t="s" s="136" r="D15673">
        <v>9122</v>
      </c>
      <c t="s" s="136" r="E15673">
        <v>18422</v>
      </c>
      <c s="150" r="F15673"/>
    </row>
    <row r="15674">
      <c s="113" r="A15674">
        <v>252001001191</v>
      </c>
      <c t="s" s="136" r="B15674">
        <v>9122</v>
      </c>
      <c t="s" s="136" r="C15674">
        <v>321</v>
      </c>
      <c t="s" s="136" r="D15674">
        <v>9122</v>
      </c>
      <c t="s" s="136" r="E15674">
        <v>18423</v>
      </c>
      <c s="150" r="F15674"/>
    </row>
    <row r="15675">
      <c s="113" r="A15675">
        <v>252001002073</v>
      </c>
      <c t="s" s="136" r="B15675">
        <v>9122</v>
      </c>
      <c t="s" s="136" r="C15675">
        <v>321</v>
      </c>
      <c t="s" s="136" r="D15675">
        <v>9122</v>
      </c>
      <c t="s" s="136" r="E15675">
        <v>18424</v>
      </c>
      <c s="150" r="F15675"/>
    </row>
    <row r="15676">
      <c s="113" r="A15676">
        <v>252001001000</v>
      </c>
      <c t="s" s="136" r="B15676">
        <v>9122</v>
      </c>
      <c t="s" s="136" r="C15676">
        <v>321</v>
      </c>
      <c t="s" s="136" r="D15676">
        <v>9122</v>
      </c>
      <c t="s" s="136" r="E15676">
        <v>18425</v>
      </c>
      <c s="150" r="F15676"/>
    </row>
    <row r="15677">
      <c s="113" r="A15677">
        <v>252001001352</v>
      </c>
      <c t="s" s="136" r="B15677">
        <v>9122</v>
      </c>
      <c t="s" s="136" r="C15677">
        <v>321</v>
      </c>
      <c t="s" s="136" r="D15677">
        <v>9122</v>
      </c>
      <c t="s" s="136" r="E15677">
        <v>18426</v>
      </c>
      <c s="150" r="F15677"/>
    </row>
    <row r="15678">
      <c s="113" r="A15678">
        <v>252001003258</v>
      </c>
      <c t="s" s="136" r="B15678">
        <v>9122</v>
      </c>
      <c t="s" s="136" r="C15678">
        <v>321</v>
      </c>
      <c t="s" s="136" r="D15678">
        <v>9122</v>
      </c>
      <c t="s" s="136" r="E15678">
        <v>18427</v>
      </c>
      <c s="150" r="F15678"/>
    </row>
    <row r="15679">
      <c s="113" r="A15679">
        <v>252001003428</v>
      </c>
      <c t="s" s="136" r="B15679">
        <v>9122</v>
      </c>
      <c t="s" s="136" r="C15679">
        <v>321</v>
      </c>
      <c t="s" s="136" r="D15679">
        <v>9122</v>
      </c>
      <c t="s" s="136" r="E15679">
        <v>18428</v>
      </c>
      <c s="150" r="F15679"/>
    </row>
    <row r="15680">
      <c s="50" r="A15680">
        <v>252001003134</v>
      </c>
      <c t="s" s="103" r="B15680">
        <v>4914</v>
      </c>
      <c t="s" s="103" r="C15680">
        <v>4914</v>
      </c>
      <c t="s" s="103" r="D15680">
        <v>321</v>
      </c>
      <c t="s" s="103" r="E15680">
        <v>18429</v>
      </c>
      <c s="150" r="F15680"/>
    </row>
    <row r="15681">
      <c s="50" r="A15681">
        <v>152001002460</v>
      </c>
      <c t="s" s="103" r="B15681">
        <v>4918</v>
      </c>
      <c t="s" s="103" r="C15681">
        <v>4914</v>
      </c>
      <c t="s" s="103" r="D15681">
        <v>9122</v>
      </c>
      <c t="s" s="103" r="E15681">
        <v>18430</v>
      </c>
      <c s="150" r="F15681"/>
    </row>
    <row r="15682">
      <c s="50" r="A15682">
        <v>252019000221</v>
      </c>
      <c t="s" s="103" r="B15682">
        <v>18431</v>
      </c>
      <c t="s" s="103" r="C15682">
        <v>4914</v>
      </c>
      <c t="s" s="103" r="D15682">
        <v>321</v>
      </c>
      <c t="s" s="103" r="E15682">
        <v>18432</v>
      </c>
      <c s="150" r="F15682"/>
    </row>
    <row r="15683">
      <c s="113" r="A15683">
        <v>252051000306</v>
      </c>
      <c t="s" s="136" r="B15683">
        <v>9170</v>
      </c>
      <c t="s" s="136" r="C15683">
        <v>321</v>
      </c>
      <c t="s" s="136" r="D15683">
        <v>321</v>
      </c>
      <c t="s" s="136" r="E15683">
        <v>3564</v>
      </c>
      <c s="150" r="F15683"/>
    </row>
    <row r="15684">
      <c s="113" r="A15684">
        <v>252051000331</v>
      </c>
      <c t="s" s="136" r="B15684">
        <v>9170</v>
      </c>
      <c t="s" s="136" r="C15684">
        <v>321</v>
      </c>
      <c t="s" s="136" r="D15684">
        <v>321</v>
      </c>
      <c t="s" s="136" r="E15684">
        <v>3565</v>
      </c>
      <c s="150" r="F15684"/>
    </row>
    <row r="15685">
      <c s="113" r="A15685">
        <v>252051000373</v>
      </c>
      <c t="s" s="136" r="B15685">
        <v>9170</v>
      </c>
      <c t="s" s="136" r="C15685">
        <v>321</v>
      </c>
      <c t="s" s="136" r="D15685">
        <v>321</v>
      </c>
      <c t="s" s="136" r="E15685">
        <v>3566</v>
      </c>
      <c s="150" r="F15685"/>
    </row>
    <row r="15686">
      <c s="113" r="A15686">
        <v>252051000411</v>
      </c>
      <c t="s" s="136" r="B15686">
        <v>18433</v>
      </c>
      <c t="s" s="136" r="C15686">
        <v>321</v>
      </c>
      <c t="s" s="136" r="D15686">
        <v>321</v>
      </c>
      <c t="s" s="136" r="E15686">
        <v>3567</v>
      </c>
      <c s="150" r="F15686"/>
    </row>
    <row r="15687">
      <c s="113" r="A15687">
        <v>252051000462</v>
      </c>
      <c t="s" s="136" r="B15687">
        <v>9170</v>
      </c>
      <c t="s" s="136" r="C15687">
        <v>321</v>
      </c>
      <c t="s" s="136" r="D15687">
        <v>321</v>
      </c>
      <c t="s" s="136" r="E15687">
        <v>2387</v>
      </c>
      <c s="150" r="F15687"/>
    </row>
    <row r="15688">
      <c s="50" r="A15688">
        <v>252051000179</v>
      </c>
      <c t="s" s="103" r="B15688">
        <v>18434</v>
      </c>
      <c t="s" s="103" r="C15688">
        <v>4914</v>
      </c>
      <c t="s" s="103" r="D15688">
        <v>321</v>
      </c>
      <c t="s" s="103" r="E15688">
        <v>18435</v>
      </c>
      <c s="150" r="F15688"/>
    </row>
    <row r="15689">
      <c s="113" r="A15689">
        <v>252079001847</v>
      </c>
      <c t="s" s="136" r="B15689">
        <v>9172</v>
      </c>
      <c t="s" s="136" r="C15689">
        <v>321</v>
      </c>
      <c t="s" s="136" r="D15689">
        <v>321</v>
      </c>
      <c t="s" s="136" r="E15689">
        <v>3568</v>
      </c>
      <c s="150" r="F15689"/>
    </row>
    <row r="15690">
      <c s="113" r="A15690">
        <v>252110000463</v>
      </c>
      <c t="s" s="136" r="B15690">
        <v>18436</v>
      </c>
      <c t="s" s="136" r="C15690">
        <v>321</v>
      </c>
      <c t="s" s="136" r="D15690">
        <v>321</v>
      </c>
      <c t="s" s="136" r="E15690">
        <v>18437</v>
      </c>
      <c s="150" r="F15690"/>
    </row>
    <row r="15691">
      <c s="113" r="A15691">
        <v>252110000561</v>
      </c>
      <c t="s" s="136" r="B15691">
        <v>18436</v>
      </c>
      <c t="s" s="136" r="C15691">
        <v>321</v>
      </c>
      <c t="s" s="136" r="D15691">
        <v>321</v>
      </c>
      <c t="s" s="136" r="E15691">
        <v>13802</v>
      </c>
      <c s="150" r="F15691"/>
    </row>
    <row r="15692">
      <c s="113" r="A15692">
        <v>252110000781</v>
      </c>
      <c t="s" s="136" r="B15692">
        <v>18436</v>
      </c>
      <c t="s" s="136" r="C15692">
        <v>321</v>
      </c>
      <c t="s" s="136" r="D15692">
        <v>321</v>
      </c>
      <c t="s" s="136" r="E15692">
        <v>18438</v>
      </c>
      <c s="150" r="F15692"/>
    </row>
    <row r="15693">
      <c s="113" r="A15693">
        <v>252203000111</v>
      </c>
      <c t="s" s="136" r="B15693">
        <v>18439</v>
      </c>
      <c t="s" s="136" r="C15693">
        <v>321</v>
      </c>
      <c t="s" s="136" r="D15693">
        <v>321</v>
      </c>
      <c t="s" s="136" r="E15693">
        <v>3572</v>
      </c>
      <c s="150" r="F15693"/>
    </row>
    <row r="15694">
      <c s="113" r="A15694">
        <v>252203000137</v>
      </c>
      <c t="s" s="136" r="B15694">
        <v>18439</v>
      </c>
      <c t="s" s="136" r="C15694">
        <v>321</v>
      </c>
      <c t="s" s="136" r="D15694">
        <v>321</v>
      </c>
      <c t="s" s="136" r="E15694">
        <v>3573</v>
      </c>
      <c s="150" r="F15694"/>
    </row>
    <row r="15695">
      <c s="113" r="A15695">
        <v>252203000145</v>
      </c>
      <c t="s" s="136" r="B15695">
        <v>18439</v>
      </c>
      <c t="s" s="136" r="C15695">
        <v>321</v>
      </c>
      <c t="s" s="136" r="D15695">
        <v>321</v>
      </c>
      <c t="s" s="136" r="E15695">
        <v>18440</v>
      </c>
      <c s="150" r="F15695"/>
    </row>
    <row r="15696">
      <c s="113" r="A15696">
        <v>252203000269</v>
      </c>
      <c t="s" s="136" r="B15696">
        <v>18439</v>
      </c>
      <c t="s" s="136" r="C15696">
        <v>321</v>
      </c>
      <c t="s" s="136" r="D15696">
        <v>321</v>
      </c>
      <c t="s" s="136" r="E15696">
        <v>3575</v>
      </c>
      <c s="150" r="F15696"/>
    </row>
    <row r="15697">
      <c s="113" r="A15697">
        <v>252210000096</v>
      </c>
      <c t="s" s="136" r="B15697">
        <v>18441</v>
      </c>
      <c t="s" s="136" r="C15697">
        <v>321</v>
      </c>
      <c t="s" s="136" r="D15697">
        <v>321</v>
      </c>
      <c t="s" s="136" r="E15697">
        <v>2584</v>
      </c>
      <c s="150" r="F15697"/>
    </row>
    <row r="15698">
      <c s="113" r="A15698">
        <v>252227000405</v>
      </c>
      <c t="s" s="136" r="B15698">
        <v>18442</v>
      </c>
      <c t="s" s="136" r="C15698">
        <v>321</v>
      </c>
      <c t="s" s="136" r="D15698">
        <v>321</v>
      </c>
      <c t="s" s="136" r="E15698">
        <v>3577</v>
      </c>
      <c s="150" r="F15698"/>
    </row>
    <row r="15699">
      <c s="113" r="A15699">
        <v>252233000328</v>
      </c>
      <c t="s" s="136" r="B15699">
        <v>18443</v>
      </c>
      <c t="s" s="136" r="C15699">
        <v>321</v>
      </c>
      <c t="s" s="136" r="D15699">
        <v>321</v>
      </c>
      <c t="s" s="136" r="E15699">
        <v>3578</v>
      </c>
      <c s="150" r="F15699"/>
    </row>
    <row r="15700">
      <c s="113" r="A15700">
        <v>252240000023</v>
      </c>
      <c t="s" s="136" r="B15700">
        <v>18444</v>
      </c>
      <c t="s" s="136" r="C15700">
        <v>321</v>
      </c>
      <c t="s" s="136" r="D15700">
        <v>321</v>
      </c>
      <c t="s" s="136" r="E15700">
        <v>3579</v>
      </c>
      <c s="150" r="F15700"/>
    </row>
    <row r="15701">
      <c s="113" r="A15701">
        <v>252240000074</v>
      </c>
      <c t="s" s="136" r="B15701">
        <v>18444</v>
      </c>
      <c t="s" s="136" r="C15701">
        <v>321</v>
      </c>
      <c t="s" s="136" r="D15701">
        <v>321</v>
      </c>
      <c t="s" s="136" r="E15701">
        <v>3580</v>
      </c>
      <c s="150" r="F15701"/>
    </row>
    <row r="15702">
      <c s="113" r="A15702">
        <v>252250000251</v>
      </c>
      <c t="s" s="136" r="B15702">
        <v>9200</v>
      </c>
      <c t="s" s="136" r="C15702">
        <v>321</v>
      </c>
      <c t="s" s="136" r="D15702">
        <v>321</v>
      </c>
      <c t="s" s="136" r="E15702">
        <v>18445</v>
      </c>
      <c s="150" r="F15702"/>
    </row>
    <row r="15703">
      <c s="113" r="A15703">
        <v>252250000307</v>
      </c>
      <c t="s" s="136" r="B15703">
        <v>9200</v>
      </c>
      <c t="s" s="136" r="C15703">
        <v>321</v>
      </c>
      <c t="s" s="136" r="D15703">
        <v>321</v>
      </c>
      <c t="s" s="136" r="E15703">
        <v>18446</v>
      </c>
      <c s="150" r="F15703"/>
    </row>
    <row r="15704">
      <c s="113" r="A15704">
        <v>252250000404</v>
      </c>
      <c t="s" s="136" r="B15704">
        <v>18447</v>
      </c>
      <c t="s" s="136" r="C15704">
        <v>321</v>
      </c>
      <c t="s" s="136" r="D15704">
        <v>321</v>
      </c>
      <c t="s" s="136" r="E15704">
        <v>3583</v>
      </c>
      <c s="150" r="F15704"/>
    </row>
    <row r="15705">
      <c s="113" r="A15705">
        <v>252250000676</v>
      </c>
      <c t="s" s="136" r="B15705">
        <v>18447</v>
      </c>
      <c t="s" s="136" r="C15705">
        <v>321</v>
      </c>
      <c t="s" s="136" r="D15705">
        <v>321</v>
      </c>
      <c t="s" s="136" r="E15705">
        <v>18448</v>
      </c>
      <c s="150" r="F15705"/>
    </row>
    <row r="15706">
      <c s="50" r="A15706">
        <v>252250000048</v>
      </c>
      <c t="s" s="103" r="B15706">
        <v>18449</v>
      </c>
      <c t="s" s="103" r="C15706">
        <v>4914</v>
      </c>
      <c t="s" s="103" r="D15706">
        <v>321</v>
      </c>
      <c t="s" s="103" r="E15706">
        <v>6775</v>
      </c>
      <c s="150" r="F15706"/>
    </row>
    <row r="15707">
      <c s="50" r="A15707">
        <v>252250000053</v>
      </c>
      <c t="s" s="103" r="B15707">
        <v>18449</v>
      </c>
      <c t="s" s="103" r="C15707">
        <v>4914</v>
      </c>
      <c t="s" s="103" r="D15707">
        <v>321</v>
      </c>
      <c t="s" s="103" r="E15707">
        <v>18450</v>
      </c>
      <c s="150" r="F15707"/>
    </row>
    <row r="15708">
      <c s="113" r="A15708">
        <v>252250001141</v>
      </c>
      <c t="s" s="136" r="B15708">
        <v>9200</v>
      </c>
      <c t="s" s="136" r="C15708">
        <v>321</v>
      </c>
      <c t="s" s="136" r="D15708">
        <v>321</v>
      </c>
      <c t="s" s="136" r="E15708">
        <v>3585</v>
      </c>
      <c s="150" r="F15708"/>
    </row>
    <row r="15709">
      <c s="50" r="A15709">
        <v>152256000487</v>
      </c>
      <c t="s" s="103" r="B15709">
        <v>18451</v>
      </c>
      <c t="s" s="103" r="C15709">
        <v>4914</v>
      </c>
      <c t="s" s="103" r="D15709">
        <v>321</v>
      </c>
      <c t="s" s="103" r="E15709">
        <v>18452</v>
      </c>
      <c s="150" r="F15709"/>
    </row>
    <row r="15710">
      <c s="113" r="A15710">
        <v>252260000160</v>
      </c>
      <c t="s" s="136" r="B15710">
        <v>6479</v>
      </c>
      <c t="s" s="136" r="C15710">
        <v>321</v>
      </c>
      <c t="s" s="136" r="D15710">
        <v>321</v>
      </c>
      <c t="s" s="136" r="E15710">
        <v>2583</v>
      </c>
      <c s="150" r="F15710"/>
    </row>
    <row r="15711">
      <c s="113" r="A15711">
        <v>252260000186</v>
      </c>
      <c t="s" s="136" r="B15711">
        <v>6479</v>
      </c>
      <c t="s" s="136" r="C15711">
        <v>321</v>
      </c>
      <c t="s" s="136" r="D15711">
        <v>321</v>
      </c>
      <c t="s" s="136" r="E15711">
        <v>3586</v>
      </c>
      <c s="150" r="F15711"/>
    </row>
    <row r="15712">
      <c s="50" r="A15712">
        <v>252260000267</v>
      </c>
      <c t="s" s="103" r="B15712">
        <v>18453</v>
      </c>
      <c t="s" s="103" r="C15712">
        <v>4914</v>
      </c>
      <c t="s" s="103" r="D15712">
        <v>321</v>
      </c>
      <c t="s" s="103" r="E15712">
        <v>18454</v>
      </c>
      <c s="150" r="F15712"/>
    </row>
    <row r="15713">
      <c s="113" r="A15713">
        <v>252260000691</v>
      </c>
      <c t="s" s="136" r="B15713">
        <v>18455</v>
      </c>
      <c t="s" s="136" r="C15713">
        <v>321</v>
      </c>
      <c t="s" s="136" r="D15713">
        <v>321</v>
      </c>
      <c t="s" s="136" r="E15713">
        <v>3587</v>
      </c>
      <c s="150" r="F15713"/>
    </row>
    <row r="15714">
      <c s="113" r="A15714">
        <v>252260000747</v>
      </c>
      <c t="s" s="136" r="B15714">
        <v>6479</v>
      </c>
      <c t="s" s="136" r="C15714">
        <v>321</v>
      </c>
      <c t="s" s="136" r="D15714">
        <v>321</v>
      </c>
      <c t="s" s="136" r="E15714">
        <v>3588</v>
      </c>
      <c s="150" r="F15714"/>
    </row>
    <row r="15715">
      <c s="113" r="A15715">
        <v>252287000188</v>
      </c>
      <c t="s" s="136" r="B15715">
        <v>18456</v>
      </c>
      <c t="s" s="136" r="C15715">
        <v>321</v>
      </c>
      <c t="s" s="136" r="D15715">
        <v>321</v>
      </c>
      <c t="s" s="136" r="E15715">
        <v>18457</v>
      </c>
      <c s="150" r="F15715"/>
    </row>
    <row r="15716">
      <c s="113" r="A15716">
        <v>252287000234</v>
      </c>
      <c t="s" s="136" r="B15716">
        <v>18456</v>
      </c>
      <c t="s" s="136" r="C15716">
        <v>321</v>
      </c>
      <c t="s" s="136" r="D15716">
        <v>321</v>
      </c>
      <c t="s" s="136" r="E15716">
        <v>3567</v>
      </c>
      <c s="150" r="F15716"/>
    </row>
    <row r="15717">
      <c s="113" r="A15717">
        <v>252317000374</v>
      </c>
      <c t="s" s="136" r="B15717">
        <v>18458</v>
      </c>
      <c t="s" s="136" r="C15717">
        <v>321</v>
      </c>
      <c t="s" s="136" r="D15717">
        <v>321</v>
      </c>
      <c t="s" s="136" r="E15717">
        <v>3589</v>
      </c>
      <c s="150" r="F15717"/>
    </row>
    <row r="15718">
      <c s="113" r="A15718">
        <v>252317000153</v>
      </c>
      <c t="s" s="136" r="B15718">
        <v>18458</v>
      </c>
      <c t="s" s="136" r="C15718">
        <v>321</v>
      </c>
      <c t="s" s="136" r="D15718">
        <v>321</v>
      </c>
      <c t="s" s="136" r="E15718">
        <v>18459</v>
      </c>
      <c s="150" r="F15718"/>
    </row>
    <row r="15719">
      <c s="113" r="A15719">
        <v>252320000181</v>
      </c>
      <c t="s" s="136" r="B15719">
        <v>18460</v>
      </c>
      <c t="s" s="136" r="C15719">
        <v>321</v>
      </c>
      <c t="s" s="136" r="D15719">
        <v>321</v>
      </c>
      <c t="s" s="136" r="E15719">
        <v>3591</v>
      </c>
      <c s="150" r="F15719"/>
    </row>
    <row r="15720">
      <c s="113" r="A15720">
        <v>252320000440</v>
      </c>
      <c t="s" s="136" r="B15720">
        <v>18460</v>
      </c>
      <c t="s" s="136" r="C15720">
        <v>321</v>
      </c>
      <c t="s" s="136" r="D15720">
        <v>321</v>
      </c>
      <c t="s" s="136" r="E15720">
        <v>3592</v>
      </c>
      <c s="150" r="F15720"/>
    </row>
    <row r="15721">
      <c s="113" r="A15721">
        <v>252352000042</v>
      </c>
      <c t="s" s="136" r="B15721">
        <v>18461</v>
      </c>
      <c t="s" s="136" r="C15721">
        <v>321</v>
      </c>
      <c t="s" s="136" r="D15721">
        <v>321</v>
      </c>
      <c t="s" s="136" r="E15721">
        <v>3593</v>
      </c>
      <c s="150" r="F15721"/>
    </row>
    <row r="15722">
      <c s="50" r="A15722">
        <v>152352000129</v>
      </c>
      <c t="s" s="103" r="B15722">
        <v>18462</v>
      </c>
      <c t="s" s="103" r="C15722">
        <v>4914</v>
      </c>
      <c t="s" s="103" r="D15722">
        <v>321</v>
      </c>
      <c t="s" s="103" r="E15722">
        <v>6775</v>
      </c>
      <c s="150" r="F15722"/>
    </row>
    <row r="15723">
      <c s="50" r="A15723">
        <v>152352000111</v>
      </c>
      <c t="s" s="103" r="B15723">
        <v>18462</v>
      </c>
      <c t="s" s="103" r="C15723">
        <v>4914</v>
      </c>
      <c t="s" s="103" r="D15723">
        <v>321</v>
      </c>
      <c t="s" s="103" r="E15723">
        <v>9191</v>
      </c>
      <c s="150" r="F15723"/>
    </row>
    <row r="15724">
      <c s="113" r="A15724">
        <v>252354000058</v>
      </c>
      <c t="s" s="136" r="B15724">
        <v>18463</v>
      </c>
      <c t="s" s="136" r="C15724">
        <v>321</v>
      </c>
      <c t="s" s="136" r="D15724">
        <v>321</v>
      </c>
      <c t="s" s="136" r="E15724">
        <v>3594</v>
      </c>
      <c s="150" r="F15724"/>
    </row>
    <row r="15725">
      <c s="113" r="A15725">
        <v>252354000066</v>
      </c>
      <c t="s" s="136" r="B15725">
        <v>18463</v>
      </c>
      <c t="s" s="136" r="C15725">
        <v>321</v>
      </c>
      <c t="s" s="136" r="D15725">
        <v>321</v>
      </c>
      <c t="s" s="136" r="E15725">
        <v>3595</v>
      </c>
      <c s="150" r="F15725"/>
    </row>
    <row r="15726">
      <c s="113" r="A15726">
        <v>252356000098</v>
      </c>
      <c t="s" s="136" r="B15726">
        <v>9228</v>
      </c>
      <c t="s" s="136" r="C15726">
        <v>321</v>
      </c>
      <c t="s" s="136" r="D15726">
        <v>9228</v>
      </c>
      <c t="s" s="136" r="E15726">
        <v>3596</v>
      </c>
      <c s="150" r="F15726"/>
    </row>
    <row r="15727">
      <c s="113" r="A15727">
        <v>252356000381</v>
      </c>
      <c t="s" s="136" r="B15727">
        <v>9228</v>
      </c>
      <c t="s" s="136" r="C15727">
        <v>321</v>
      </c>
      <c t="s" s="136" r="D15727">
        <v>9228</v>
      </c>
      <c t="s" s="136" r="E15727">
        <v>3597</v>
      </c>
      <c s="150" r="F15727"/>
    </row>
    <row r="15728">
      <c s="113" r="A15728">
        <v>252356000519</v>
      </c>
      <c t="s" s="136" r="B15728">
        <v>9228</v>
      </c>
      <c t="s" s="136" r="C15728">
        <v>321</v>
      </c>
      <c t="s" s="136" r="D15728">
        <v>9228</v>
      </c>
      <c t="s" s="136" r="E15728">
        <v>3598</v>
      </c>
      <c s="150" r="F15728"/>
    </row>
    <row r="15729">
      <c s="113" r="A15729">
        <v>252356000128</v>
      </c>
      <c t="s" s="136" r="B15729">
        <v>9228</v>
      </c>
      <c t="s" s="136" r="C15729">
        <v>321</v>
      </c>
      <c t="s" s="136" r="D15729">
        <v>9228</v>
      </c>
      <c t="s" s="136" r="E15729">
        <v>9188</v>
      </c>
      <c s="150" r="F15729"/>
    </row>
    <row r="15730">
      <c s="113" r="A15730">
        <v>252356000551</v>
      </c>
      <c t="s" s="136" r="B15730">
        <v>9228</v>
      </c>
      <c t="s" s="136" r="C15730">
        <v>321</v>
      </c>
      <c t="s" s="136" r="D15730">
        <v>9228</v>
      </c>
      <c t="s" s="136" r="E15730">
        <v>18464</v>
      </c>
      <c s="150" r="F15730"/>
    </row>
    <row r="15731">
      <c s="113" r="A15731">
        <v>252356000934</v>
      </c>
      <c t="s" s="136" r="B15731">
        <v>9228</v>
      </c>
      <c t="s" s="136" r="C15731">
        <v>321</v>
      </c>
      <c t="s" s="136" r="D15731">
        <v>9228</v>
      </c>
      <c t="s" s="136" r="E15731">
        <v>3601</v>
      </c>
      <c s="150" r="F15731"/>
    </row>
    <row r="15732">
      <c s="113" r="A15732">
        <v>252356001094</v>
      </c>
      <c t="s" s="136" r="B15732">
        <v>9228</v>
      </c>
      <c t="s" s="136" r="C15732">
        <v>321</v>
      </c>
      <c t="s" s="136" r="D15732">
        <v>9228</v>
      </c>
      <c t="s" s="136" r="E15732">
        <v>3602</v>
      </c>
      <c s="150" r="F15732"/>
    </row>
    <row r="15733">
      <c s="113" r="A15733">
        <v>252356001108</v>
      </c>
      <c t="s" s="136" r="B15733">
        <v>9228</v>
      </c>
      <c t="s" s="136" r="C15733">
        <v>321</v>
      </c>
      <c t="s" s="136" r="D15733">
        <v>9228</v>
      </c>
      <c t="s" s="136" r="E15733">
        <v>3603</v>
      </c>
      <c s="150" r="F15733"/>
    </row>
    <row r="15734">
      <c s="113" r="A15734">
        <v>252356001124</v>
      </c>
      <c t="s" s="136" r="B15734">
        <v>9228</v>
      </c>
      <c t="s" s="136" r="C15734">
        <v>321</v>
      </c>
      <c t="s" s="136" r="D15734">
        <v>9228</v>
      </c>
      <c t="s" s="136" r="E15734">
        <v>3604</v>
      </c>
      <c s="150" r="F15734"/>
    </row>
    <row r="15735">
      <c s="113" r="A15735">
        <v>252356001248</v>
      </c>
      <c t="s" s="136" r="B15735">
        <v>9228</v>
      </c>
      <c t="s" s="136" r="C15735">
        <v>321</v>
      </c>
      <c t="s" s="136" r="D15735">
        <v>9228</v>
      </c>
      <c t="s" s="136" r="E15735">
        <v>3605</v>
      </c>
      <c s="150" r="F15735"/>
    </row>
    <row r="15736">
      <c s="113" r="A15736">
        <v>252356001345</v>
      </c>
      <c t="s" s="136" r="B15736">
        <v>9228</v>
      </c>
      <c t="s" s="136" r="C15736">
        <v>321</v>
      </c>
      <c t="s" s="136" r="D15736">
        <v>9228</v>
      </c>
      <c t="s" s="136" r="E15736">
        <v>3606</v>
      </c>
      <c s="150" r="F15736"/>
    </row>
    <row r="15737">
      <c s="113" r="A15737">
        <v>252356000438</v>
      </c>
      <c t="s" s="136" r="B15737">
        <v>9228</v>
      </c>
      <c t="s" s="136" r="C15737">
        <v>321</v>
      </c>
      <c t="s" s="136" r="D15737">
        <v>9228</v>
      </c>
      <c t="s" s="136" r="E15737">
        <v>18465</v>
      </c>
      <c s="150" r="F15737"/>
    </row>
    <row r="15738">
      <c s="50" r="A15738">
        <v>252356000373</v>
      </c>
      <c t="s" s="103" r="B15738">
        <v>4901</v>
      </c>
      <c t="s" s="103" r="C15738">
        <v>4914</v>
      </c>
      <c t="s" s="103" r="D15738">
        <v>9228</v>
      </c>
      <c t="s" s="103" r="E15738">
        <v>18466</v>
      </c>
      <c s="150" r="F15738"/>
    </row>
    <row r="15739">
      <c s="113" r="A15739">
        <v>252378000156</v>
      </c>
      <c t="s" s="136" r="B15739">
        <v>5576</v>
      </c>
      <c t="s" s="136" r="C15739">
        <v>321</v>
      </c>
      <c t="s" s="136" r="D15739">
        <v>321</v>
      </c>
      <c t="s" s="136" r="E15739">
        <v>3608</v>
      </c>
      <c s="150" r="F15739"/>
    </row>
    <row r="15740">
      <c s="113" r="A15740">
        <v>252378000725</v>
      </c>
      <c t="s" s="136" r="B15740">
        <v>5576</v>
      </c>
      <c t="s" s="136" r="C15740">
        <v>321</v>
      </c>
      <c t="s" s="136" r="D15740">
        <v>321</v>
      </c>
      <c t="s" s="136" r="E15740">
        <v>3529</v>
      </c>
      <c s="150" r="F15740"/>
    </row>
    <row r="15741">
      <c s="113" r="A15741">
        <v>252381000281</v>
      </c>
      <c t="s" s="136" r="B15741">
        <v>9581</v>
      </c>
      <c t="s" s="136" r="C15741">
        <v>321</v>
      </c>
      <c t="s" s="136" r="D15741">
        <v>321</v>
      </c>
      <c t="s" s="136" r="E15741">
        <v>3609</v>
      </c>
      <c s="150" r="F15741"/>
    </row>
    <row r="15742">
      <c s="50" r="A15742">
        <v>252390000145</v>
      </c>
      <c t="s" s="103" r="B15742">
        <v>18449</v>
      </c>
      <c t="s" s="103" r="C15742">
        <v>4914</v>
      </c>
      <c t="s" s="103" r="D15742">
        <v>321</v>
      </c>
      <c t="s" s="103" r="E15742">
        <v>18467</v>
      </c>
      <c s="150" r="F15742"/>
    </row>
    <row r="15743">
      <c s="50" r="A15743">
        <v>152399000704</v>
      </c>
      <c t="s" s="103" r="B15743">
        <v>9238</v>
      </c>
      <c t="s" s="103" r="C15743">
        <v>4914</v>
      </c>
      <c t="s" s="103" r="D15743">
        <v>321</v>
      </c>
      <c t="s" s="103" r="E15743">
        <v>18468</v>
      </c>
      <c s="150" r="F15743"/>
    </row>
    <row r="15744">
      <c s="113" r="A15744">
        <v>252399000229</v>
      </c>
      <c t="s" s="136" r="B15744">
        <v>10277</v>
      </c>
      <c t="s" s="136" r="C15744">
        <v>321</v>
      </c>
      <c t="s" s="136" r="D15744">
        <v>321</v>
      </c>
      <c t="s" s="136" r="E15744">
        <v>3610</v>
      </c>
      <c s="150" r="F15744"/>
    </row>
    <row r="15745">
      <c s="113" r="A15745">
        <v>252399000261</v>
      </c>
      <c t="s" s="136" r="B15745">
        <v>10277</v>
      </c>
      <c t="s" s="136" r="C15745">
        <v>321</v>
      </c>
      <c t="s" s="136" r="D15745">
        <v>321</v>
      </c>
      <c t="s" s="136" r="E15745">
        <v>3611</v>
      </c>
      <c s="150" r="F15745"/>
    </row>
    <row r="15746">
      <c s="113" r="A15746">
        <v>252399000288</v>
      </c>
      <c t="s" s="136" r="B15746">
        <v>10277</v>
      </c>
      <c t="s" s="136" r="C15746">
        <v>321</v>
      </c>
      <c t="s" s="136" r="D15746">
        <v>321</v>
      </c>
      <c t="s" s="136" r="E15746">
        <v>3552</v>
      </c>
      <c s="150" r="F15746"/>
    </row>
    <row r="15747">
      <c s="113" r="A15747">
        <v>252399000504</v>
      </c>
      <c t="s" s="136" r="B15747">
        <v>10277</v>
      </c>
      <c t="s" s="136" r="C15747">
        <v>321</v>
      </c>
      <c t="s" s="136" r="D15747">
        <v>321</v>
      </c>
      <c t="s" s="136" r="E15747">
        <v>3612</v>
      </c>
      <c s="150" r="F15747"/>
    </row>
    <row r="15748">
      <c s="113" r="A15748">
        <v>252405000473</v>
      </c>
      <c t="s" s="136" r="B15748">
        <v>18469</v>
      </c>
      <c t="s" s="136" r="C15748">
        <v>321</v>
      </c>
      <c t="s" s="136" r="D15748">
        <v>321</v>
      </c>
      <c t="s" s="136" r="E15748">
        <v>5516</v>
      </c>
      <c s="150" r="F15748"/>
    </row>
    <row r="15749">
      <c s="113" r="A15749">
        <v>252411000213</v>
      </c>
      <c t="s" s="136" r="B15749">
        <v>18470</v>
      </c>
      <c t="s" s="136" r="C15749">
        <v>321</v>
      </c>
      <c t="s" s="136" r="D15749">
        <v>321</v>
      </c>
      <c t="s" s="136" r="E15749">
        <v>3613</v>
      </c>
      <c s="150" r="F15749"/>
    </row>
    <row r="15750">
      <c s="113" r="A15750">
        <v>252418000090</v>
      </c>
      <c t="s" s="136" r="B15750">
        <v>1938</v>
      </c>
      <c t="s" s="136" r="C15750">
        <v>321</v>
      </c>
      <c t="s" s="136" r="D15750">
        <v>321</v>
      </c>
      <c t="s" s="136" r="E15750">
        <v>3614</v>
      </c>
      <c s="150" r="F15750"/>
    </row>
    <row r="15751">
      <c s="113" r="A15751">
        <v>252427000302</v>
      </c>
      <c t="s" s="136" r="B15751">
        <v>18471</v>
      </c>
      <c t="s" s="136" r="C15751">
        <v>321</v>
      </c>
      <c t="s" s="136" r="D15751">
        <v>321</v>
      </c>
      <c t="s" s="136" r="E15751">
        <v>3615</v>
      </c>
      <c s="150" r="F15751"/>
    </row>
    <row r="15752">
      <c s="113" r="A15752">
        <v>252427000507</v>
      </c>
      <c t="s" s="136" r="B15752">
        <v>18471</v>
      </c>
      <c t="s" s="136" r="C15752">
        <v>321</v>
      </c>
      <c t="s" s="136" r="D15752">
        <v>321</v>
      </c>
      <c t="s" s="136" r="E15752">
        <v>3616</v>
      </c>
      <c s="150" r="F15752"/>
    </row>
    <row r="15753">
      <c s="113" r="A15753">
        <v>252473000163</v>
      </c>
      <c t="s" s="136" r="B15753">
        <v>7536</v>
      </c>
      <c t="s" s="136" r="C15753">
        <v>321</v>
      </c>
      <c t="s" s="136" r="D15753">
        <v>321</v>
      </c>
      <c t="s" s="136" r="E15753">
        <v>3617</v>
      </c>
      <c s="150" r="F15753"/>
    </row>
    <row r="15754">
      <c s="113" r="A15754">
        <v>252473000741</v>
      </c>
      <c t="s" s="136" r="B15754">
        <v>7536</v>
      </c>
      <c t="s" s="136" r="C15754">
        <v>321</v>
      </c>
      <c t="s" s="136" r="D15754">
        <v>321</v>
      </c>
      <c t="s" s="136" r="E15754">
        <v>3618</v>
      </c>
      <c s="150" r="F15754"/>
    </row>
    <row r="15755">
      <c s="113" r="A15755">
        <v>252473000872</v>
      </c>
      <c t="s" s="136" r="B15755">
        <v>7536</v>
      </c>
      <c t="s" s="136" r="C15755">
        <v>321</v>
      </c>
      <c t="s" s="136" r="D15755">
        <v>321</v>
      </c>
      <c t="s" s="136" r="E15755">
        <v>3619</v>
      </c>
      <c s="150" r="F15755"/>
    </row>
    <row r="15756">
      <c s="113" r="A15756">
        <v>252473000881</v>
      </c>
      <c t="s" s="136" r="B15756">
        <v>7536</v>
      </c>
      <c t="s" s="136" r="C15756">
        <v>321</v>
      </c>
      <c t="s" s="136" r="D15756">
        <v>321</v>
      </c>
      <c t="s" s="136" r="E15756">
        <v>3620</v>
      </c>
      <c s="150" r="F15756"/>
    </row>
    <row r="15757">
      <c s="113" r="A15757">
        <v>252473000945</v>
      </c>
      <c t="s" s="136" r="B15757">
        <v>7536</v>
      </c>
      <c t="s" s="136" r="C15757">
        <v>321</v>
      </c>
      <c t="s" s="136" r="D15757">
        <v>321</v>
      </c>
      <c t="s" s="136" r="E15757">
        <v>3621</v>
      </c>
      <c s="150" r="F15757"/>
    </row>
    <row r="15758">
      <c s="113" r="A15758">
        <v>252473000953</v>
      </c>
      <c t="s" s="136" r="B15758">
        <v>7536</v>
      </c>
      <c t="s" s="136" r="C15758">
        <v>321</v>
      </c>
      <c t="s" s="136" r="D15758">
        <v>321</v>
      </c>
      <c t="s" s="136" r="E15758">
        <v>3622</v>
      </c>
      <c s="150" r="F15758"/>
    </row>
    <row r="15759">
      <c s="113" r="A15759">
        <v>252473000970</v>
      </c>
      <c t="s" s="136" r="B15759">
        <v>7536</v>
      </c>
      <c t="s" s="136" r="C15759">
        <v>321</v>
      </c>
      <c t="s" s="136" r="D15759">
        <v>321</v>
      </c>
      <c t="s" s="136" r="E15759">
        <v>3623</v>
      </c>
      <c s="150" r="F15759"/>
    </row>
    <row r="15760">
      <c s="113" r="A15760">
        <v>252490000282</v>
      </c>
      <c t="s" s="136" r="B15760">
        <v>5602</v>
      </c>
      <c t="s" s="136" r="C15760">
        <v>321</v>
      </c>
      <c t="s" s="136" r="D15760">
        <v>321</v>
      </c>
      <c t="s" s="136" r="E15760">
        <v>3624</v>
      </c>
      <c s="150" r="F15760"/>
    </row>
    <row r="15761">
      <c s="113" r="A15761">
        <v>252490000398</v>
      </c>
      <c t="s" s="136" r="B15761">
        <v>5602</v>
      </c>
      <c t="s" s="136" r="C15761">
        <v>321</v>
      </c>
      <c t="s" s="136" r="D15761">
        <v>321</v>
      </c>
      <c t="s" s="136" r="E15761">
        <v>3625</v>
      </c>
      <c s="150" r="F15761"/>
    </row>
    <row r="15762">
      <c s="113" r="A15762">
        <v>252490001122</v>
      </c>
      <c t="s" s="136" r="B15762">
        <v>5602</v>
      </c>
      <c t="s" s="136" r="C15762">
        <v>321</v>
      </c>
      <c t="s" s="136" r="D15762">
        <v>321</v>
      </c>
      <c t="s" s="136" r="E15762">
        <v>3626</v>
      </c>
      <c s="150" r="F15762"/>
    </row>
    <row r="15763">
      <c s="113" r="A15763">
        <v>252520000169</v>
      </c>
      <c t="s" s="136" r="B15763">
        <v>9258</v>
      </c>
      <c t="s" s="136" r="C15763">
        <v>321</v>
      </c>
      <c t="s" s="136" r="D15763">
        <v>321</v>
      </c>
      <c t="s" s="136" r="E15763">
        <v>3627</v>
      </c>
      <c s="150" r="F15763"/>
    </row>
    <row r="15764">
      <c s="113" r="A15764">
        <v>252540000483</v>
      </c>
      <c t="s" s="136" r="B15764">
        <v>10208</v>
      </c>
      <c t="s" s="136" r="C15764">
        <v>321</v>
      </c>
      <c t="s" s="136" r="D15764">
        <v>321</v>
      </c>
      <c t="s" s="136" r="E15764">
        <v>3628</v>
      </c>
      <c s="150" r="F15764"/>
    </row>
    <row r="15765">
      <c s="113" r="A15765">
        <v>252560000099</v>
      </c>
      <c t="s" s="136" r="B15765">
        <v>18472</v>
      </c>
      <c t="s" s="136" r="C15765">
        <v>321</v>
      </c>
      <c t="s" s="136" r="D15765">
        <v>321</v>
      </c>
      <c t="s" s="136" r="E15765">
        <v>18473</v>
      </c>
      <c s="150" r="F15765"/>
    </row>
    <row r="15766">
      <c s="113" r="A15766">
        <v>252560000315</v>
      </c>
      <c t="s" s="136" r="B15766">
        <v>18472</v>
      </c>
      <c t="s" s="136" r="C15766">
        <v>321</v>
      </c>
      <c t="s" s="136" r="D15766">
        <v>321</v>
      </c>
      <c t="s" s="136" r="E15766">
        <v>2456</v>
      </c>
      <c s="150" r="F15766"/>
    </row>
    <row r="15767">
      <c s="113" r="A15767">
        <v>252565000046</v>
      </c>
      <c t="s" s="136" r="B15767">
        <v>9657</v>
      </c>
      <c t="s" s="136" r="C15767">
        <v>321</v>
      </c>
      <c t="s" s="136" r="D15767">
        <v>321</v>
      </c>
      <c t="s" s="136" r="E15767">
        <v>2456</v>
      </c>
      <c s="150" r="F15767"/>
    </row>
    <row r="15768">
      <c s="113" r="A15768">
        <v>252612000998</v>
      </c>
      <c t="s" s="136" r="B15768">
        <v>7674</v>
      </c>
      <c t="s" s="136" r="C15768">
        <v>321</v>
      </c>
      <c t="s" s="136" r="D15768">
        <v>321</v>
      </c>
      <c t="s" s="136" r="E15768">
        <v>18474</v>
      </c>
      <c s="150" r="F15768"/>
    </row>
    <row r="15769">
      <c s="113" r="A15769">
        <v>252612000688</v>
      </c>
      <c t="s" s="136" r="B15769">
        <v>7674</v>
      </c>
      <c t="s" s="136" r="C15769">
        <v>321</v>
      </c>
      <c t="s" s="136" r="D15769">
        <v>321</v>
      </c>
      <c t="s" s="136" r="E15769">
        <v>3631</v>
      </c>
      <c s="150" r="F15769"/>
    </row>
    <row r="15770">
      <c s="113" r="A15770">
        <v>152621000500</v>
      </c>
      <c t="s" s="136" r="B15770">
        <v>18475</v>
      </c>
      <c t="s" s="136" r="C15770">
        <v>321</v>
      </c>
      <c t="s" s="136" r="D15770">
        <v>321</v>
      </c>
      <c t="s" s="136" r="E15770">
        <v>18476</v>
      </c>
      <c s="150" r="F15770"/>
    </row>
    <row r="15771">
      <c s="113" r="A15771">
        <v>152621000564</v>
      </c>
      <c t="s" s="136" r="B15771">
        <v>18475</v>
      </c>
      <c t="s" s="136" r="C15771">
        <v>321</v>
      </c>
      <c t="s" s="136" r="D15771">
        <v>321</v>
      </c>
      <c t="s" s="136" r="E15771">
        <v>15935</v>
      </c>
      <c s="150" r="F15771"/>
    </row>
    <row r="15772">
      <c s="113" r="A15772">
        <v>152621000840</v>
      </c>
      <c t="s" s="136" r="B15772">
        <v>18475</v>
      </c>
      <c t="s" s="136" r="C15772">
        <v>321</v>
      </c>
      <c t="s" s="136" r="D15772">
        <v>321</v>
      </c>
      <c t="s" s="136" r="E15772">
        <v>18477</v>
      </c>
      <c s="150" r="F15772"/>
    </row>
    <row r="15773">
      <c s="113" r="A15773">
        <v>252678000026</v>
      </c>
      <c t="s" s="136" r="B15773">
        <v>18478</v>
      </c>
      <c t="s" s="136" r="C15773">
        <v>321</v>
      </c>
      <c t="s" s="136" r="D15773">
        <v>321</v>
      </c>
      <c t="s" s="136" r="E15773">
        <v>3633</v>
      </c>
      <c s="150" r="F15773"/>
    </row>
    <row r="15774">
      <c s="113" r="A15774">
        <v>252678000191</v>
      </c>
      <c t="s" s="136" r="B15774">
        <v>18478</v>
      </c>
      <c t="s" s="136" r="C15774">
        <v>321</v>
      </c>
      <c t="s" s="136" r="D15774">
        <v>321</v>
      </c>
      <c t="s" s="136" r="E15774">
        <v>3634</v>
      </c>
      <c s="150" r="F15774"/>
    </row>
    <row r="15775">
      <c s="113" r="A15775">
        <v>252678000221</v>
      </c>
      <c t="s" s="136" r="B15775">
        <v>18478</v>
      </c>
      <c t="s" s="136" r="C15775">
        <v>321</v>
      </c>
      <c t="s" s="136" r="D15775">
        <v>321</v>
      </c>
      <c t="s" s="136" r="E15775">
        <v>3635</v>
      </c>
      <c s="150" r="F15775"/>
    </row>
    <row r="15776">
      <c s="113" r="A15776">
        <v>252678000671</v>
      </c>
      <c t="s" s="136" r="B15776">
        <v>18478</v>
      </c>
      <c t="s" s="136" r="C15776">
        <v>321</v>
      </c>
      <c t="s" s="136" r="D15776">
        <v>321</v>
      </c>
      <c t="s" s="136" r="E15776">
        <v>3636</v>
      </c>
      <c s="150" r="F15776"/>
    </row>
    <row r="15777">
      <c s="113" r="A15777">
        <v>252678000719</v>
      </c>
      <c t="s" s="136" r="B15777">
        <v>18478</v>
      </c>
      <c t="s" s="136" r="C15777">
        <v>321</v>
      </c>
      <c t="s" s="136" r="D15777">
        <v>321</v>
      </c>
      <c t="s" s="136" r="E15777">
        <v>3637</v>
      </c>
      <c s="150" r="F15777"/>
    </row>
    <row r="15778">
      <c s="113" r="A15778">
        <v>252678001022</v>
      </c>
      <c t="s" s="136" r="B15778">
        <v>18478</v>
      </c>
      <c t="s" s="136" r="C15778">
        <v>321</v>
      </c>
      <c t="s" s="136" r="D15778">
        <v>321</v>
      </c>
      <c t="s" s="136" r="E15778">
        <v>3638</v>
      </c>
      <c s="150" r="F15778"/>
    </row>
    <row r="15779">
      <c s="113" r="A15779">
        <v>252687000101</v>
      </c>
      <c t="s" s="136" r="B15779">
        <v>13347</v>
      </c>
      <c t="s" s="136" r="C15779">
        <v>321</v>
      </c>
      <c t="s" s="136" r="D15779">
        <v>321</v>
      </c>
      <c t="s" s="136" r="E15779">
        <v>3639</v>
      </c>
      <c s="150" r="F15779"/>
    </row>
    <row r="15780">
      <c s="113" r="A15780">
        <v>252687000233</v>
      </c>
      <c t="s" s="136" r="B15780">
        <v>13347</v>
      </c>
      <c t="s" s="136" r="C15780">
        <v>321</v>
      </c>
      <c t="s" s="136" r="D15780">
        <v>321</v>
      </c>
      <c t="s" s="136" r="E15780">
        <v>3640</v>
      </c>
      <c s="150" r="F15780"/>
    </row>
    <row r="15781">
      <c s="113" r="A15781">
        <v>252687000730</v>
      </c>
      <c t="s" s="136" r="B15781">
        <v>13347</v>
      </c>
      <c t="s" s="136" r="C15781">
        <v>321</v>
      </c>
      <c t="s" s="136" r="D15781">
        <v>321</v>
      </c>
      <c t="s" s="136" r="E15781">
        <v>3641</v>
      </c>
      <c s="150" r="F15781"/>
    </row>
    <row r="15782">
      <c s="113" r="A15782">
        <v>252696000131</v>
      </c>
      <c t="s" s="136" r="B15782">
        <v>9285</v>
      </c>
      <c t="s" s="136" r="C15782">
        <v>321</v>
      </c>
      <c t="s" s="136" r="D15782">
        <v>321</v>
      </c>
      <c t="s" s="136" r="E15782">
        <v>3642</v>
      </c>
      <c s="150" r="F15782"/>
    </row>
    <row r="15783">
      <c s="113" r="A15783">
        <v>252696000271</v>
      </c>
      <c t="s" s="136" r="B15783">
        <v>9285</v>
      </c>
      <c t="s" s="136" r="C15783">
        <v>321</v>
      </c>
      <c t="s" s="136" r="D15783">
        <v>321</v>
      </c>
      <c t="s" s="136" r="E15783">
        <v>18479</v>
      </c>
      <c s="150" r="F15783"/>
    </row>
    <row r="15784">
      <c s="113" r="A15784">
        <v>252696000319</v>
      </c>
      <c t="s" s="136" r="B15784">
        <v>9285</v>
      </c>
      <c t="s" s="136" r="C15784">
        <v>321</v>
      </c>
      <c t="s" s="136" r="D15784">
        <v>321</v>
      </c>
      <c t="s" s="136" r="E15784">
        <v>3644</v>
      </c>
      <c s="150" r="F15784"/>
    </row>
    <row r="15785">
      <c s="113" r="A15785">
        <v>252696000475</v>
      </c>
      <c t="s" s="136" r="B15785">
        <v>9285</v>
      </c>
      <c t="s" s="136" r="C15785">
        <v>321</v>
      </c>
      <c t="s" s="136" r="D15785">
        <v>321</v>
      </c>
      <c t="s" s="136" r="E15785">
        <v>18480</v>
      </c>
      <c s="150" r="F15785"/>
    </row>
    <row r="15786">
      <c s="113" r="A15786">
        <v>252696000653</v>
      </c>
      <c t="s" s="136" r="B15786">
        <v>9285</v>
      </c>
      <c t="s" s="136" r="C15786">
        <v>321</v>
      </c>
      <c t="s" s="136" r="D15786">
        <v>321</v>
      </c>
      <c t="s" s="136" r="E15786">
        <v>3646</v>
      </c>
      <c s="150" r="F15786"/>
    </row>
    <row r="15787">
      <c s="113" r="A15787">
        <v>252696000858</v>
      </c>
      <c t="s" s="136" r="B15787">
        <v>9285</v>
      </c>
      <c t="s" s="136" r="C15787">
        <v>321</v>
      </c>
      <c t="s" s="136" r="D15787">
        <v>321</v>
      </c>
      <c t="s" s="136" r="E15787">
        <v>3647</v>
      </c>
      <c s="150" r="F15787"/>
    </row>
    <row r="15788">
      <c s="113" r="A15788">
        <v>252696001234</v>
      </c>
      <c t="s" s="136" r="B15788">
        <v>9285</v>
      </c>
      <c t="s" s="136" r="C15788">
        <v>321</v>
      </c>
      <c t="s" s="136" r="D15788">
        <v>321</v>
      </c>
      <c t="s" s="136" r="E15788">
        <v>3648</v>
      </c>
      <c s="150" r="F15788"/>
    </row>
    <row r="15789">
      <c s="113" r="A15789">
        <v>252696001285</v>
      </c>
      <c t="s" s="136" r="B15789">
        <v>9285</v>
      </c>
      <c t="s" s="136" r="C15789">
        <v>321</v>
      </c>
      <c t="s" s="136" r="D15789">
        <v>321</v>
      </c>
      <c t="s" s="136" r="E15789">
        <v>18481</v>
      </c>
      <c s="150" r="F15789"/>
    </row>
    <row r="15790">
      <c s="113" r="A15790">
        <v>252696001307</v>
      </c>
      <c t="s" s="136" r="B15790">
        <v>9285</v>
      </c>
      <c t="s" s="136" r="C15790">
        <v>321</v>
      </c>
      <c t="s" s="136" r="D15790">
        <v>321</v>
      </c>
      <c t="s" s="136" r="E15790">
        <v>3650</v>
      </c>
      <c s="150" r="F15790"/>
    </row>
    <row r="15791">
      <c s="113" r="A15791">
        <v>252696001331</v>
      </c>
      <c t="s" s="136" r="B15791">
        <v>9285</v>
      </c>
      <c t="s" s="136" r="C15791">
        <v>321</v>
      </c>
      <c t="s" s="136" r="D15791">
        <v>321</v>
      </c>
      <c t="s" s="136" r="E15791">
        <v>3651</v>
      </c>
      <c s="150" r="F15791"/>
    </row>
    <row r="15792">
      <c s="113" r="A15792">
        <v>252699000069</v>
      </c>
      <c t="s" s="136" r="B15792">
        <v>18482</v>
      </c>
      <c t="s" s="136" r="C15792">
        <v>321</v>
      </c>
      <c t="s" s="136" r="D15792">
        <v>321</v>
      </c>
      <c t="s" s="136" r="E15792">
        <v>3652</v>
      </c>
      <c s="150" r="F15792"/>
    </row>
    <row r="15793">
      <c s="113" r="A15793">
        <v>252699000077</v>
      </c>
      <c t="s" s="136" r="B15793">
        <v>18482</v>
      </c>
      <c t="s" s="136" r="C15793">
        <v>321</v>
      </c>
      <c t="s" s="136" r="D15793">
        <v>321</v>
      </c>
      <c t="s" s="136" r="E15793">
        <v>3653</v>
      </c>
      <c s="150" r="F15793"/>
    </row>
    <row r="15794">
      <c s="113" r="A15794">
        <v>252699000158</v>
      </c>
      <c t="s" s="136" r="B15794">
        <v>18482</v>
      </c>
      <c t="s" s="136" r="C15794">
        <v>321</v>
      </c>
      <c t="s" s="136" r="D15794">
        <v>321</v>
      </c>
      <c t="s" s="136" r="E15794">
        <v>3654</v>
      </c>
      <c s="150" r="F15794"/>
    </row>
    <row r="15795">
      <c s="113" r="A15795">
        <v>252699000182</v>
      </c>
      <c t="s" s="136" r="B15795">
        <v>18482</v>
      </c>
      <c t="s" s="136" r="C15795">
        <v>321</v>
      </c>
      <c t="s" s="136" r="D15795">
        <v>321</v>
      </c>
      <c t="s" s="136" r="E15795">
        <v>3594</v>
      </c>
      <c s="150" r="F15795"/>
    </row>
    <row r="15796">
      <c s="113" r="A15796">
        <v>252786000431</v>
      </c>
      <c t="s" s="136" r="B15796">
        <v>18483</v>
      </c>
      <c t="s" s="136" r="C15796">
        <v>321</v>
      </c>
      <c t="s" s="136" r="D15796">
        <v>321</v>
      </c>
      <c t="s" s="136" r="E15796">
        <v>18484</v>
      </c>
      <c s="150" r="F15796"/>
    </row>
    <row r="15797">
      <c s="113" r="A15797">
        <v>252786000491</v>
      </c>
      <c t="s" s="136" r="B15797">
        <v>18483</v>
      </c>
      <c t="s" s="136" r="C15797">
        <v>321</v>
      </c>
      <c t="s" s="136" r="D15797">
        <v>321</v>
      </c>
      <c t="s" s="136" r="E15797">
        <v>18485</v>
      </c>
      <c s="150" r="F15797"/>
    </row>
    <row r="15798">
      <c s="113" r="A15798">
        <v>252786000598</v>
      </c>
      <c t="s" s="136" r="B15798">
        <v>18483</v>
      </c>
      <c t="s" s="136" r="C15798">
        <v>321</v>
      </c>
      <c t="s" s="136" r="D15798">
        <v>321</v>
      </c>
      <c t="s" s="136" r="E15798">
        <v>3512</v>
      </c>
      <c s="150" r="F15798"/>
    </row>
    <row r="15799">
      <c s="113" r="A15799">
        <v>252788000447</v>
      </c>
      <c t="s" s="136" r="B15799">
        <v>9290</v>
      </c>
      <c t="s" s="136" r="C15799">
        <v>321</v>
      </c>
      <c t="s" s="136" r="D15799">
        <v>321</v>
      </c>
      <c t="s" s="136" r="E15799">
        <v>12774</v>
      </c>
      <c s="150" r="F15799"/>
    </row>
    <row r="15800">
      <c s="113" r="A15800">
        <v>252835000043</v>
      </c>
      <c t="s" s="136" r="B15800">
        <v>314</v>
      </c>
      <c t="s" s="136" r="C15800">
        <v>321</v>
      </c>
      <c t="s" s="136" r="D15800">
        <v>314</v>
      </c>
      <c t="s" s="136" r="E15800">
        <v>18486</v>
      </c>
      <c s="150" r="F15800"/>
    </row>
    <row r="15801">
      <c s="113" r="A15801">
        <v>252835005291</v>
      </c>
      <c t="s" s="136" r="B15801">
        <v>314</v>
      </c>
      <c t="s" s="136" r="C15801">
        <v>321</v>
      </c>
      <c t="s" s="136" r="D15801">
        <v>314</v>
      </c>
      <c t="s" s="136" r="E15801">
        <v>18487</v>
      </c>
      <c s="150" r="F15801"/>
    </row>
    <row r="15802">
      <c s="113" r="A15802">
        <v>252835005606</v>
      </c>
      <c t="s" s="136" r="B15802">
        <v>314</v>
      </c>
      <c t="s" s="136" r="C15802">
        <v>321</v>
      </c>
      <c t="s" s="136" r="D15802">
        <v>314</v>
      </c>
      <c t="s" s="136" r="E15802">
        <v>18488</v>
      </c>
      <c s="150" r="F15802"/>
    </row>
    <row r="15803">
      <c s="113" r="A15803">
        <v>252835005614</v>
      </c>
      <c t="s" s="136" r="B15803">
        <v>314</v>
      </c>
      <c t="s" s="136" r="C15803">
        <v>321</v>
      </c>
      <c t="s" s="136" r="D15803">
        <v>314</v>
      </c>
      <c t="s" s="136" r="E15803">
        <v>18489</v>
      </c>
      <c s="150" r="F15803"/>
    </row>
    <row r="15804">
      <c s="113" r="A15804">
        <v>252835000159</v>
      </c>
      <c t="s" s="136" r="B15804">
        <v>314</v>
      </c>
      <c t="s" s="136" r="C15804">
        <v>321</v>
      </c>
      <c t="s" s="136" r="D15804">
        <v>314</v>
      </c>
      <c t="s" s="136" r="E15804">
        <v>18490</v>
      </c>
      <c s="150" r="F15804"/>
    </row>
    <row r="15805">
      <c s="113" r="A15805">
        <v>252835003972</v>
      </c>
      <c t="s" s="136" r="B15805">
        <v>314</v>
      </c>
      <c t="s" s="136" r="C15805">
        <v>321</v>
      </c>
      <c t="s" s="136" r="D15805">
        <v>314</v>
      </c>
      <c t="s" s="136" r="E15805">
        <v>18491</v>
      </c>
      <c s="150" r="F15805"/>
    </row>
    <row r="15806">
      <c s="113" r="A15806">
        <v>252835004111</v>
      </c>
      <c t="s" s="136" r="B15806">
        <v>314</v>
      </c>
      <c t="s" s="136" r="C15806">
        <v>321</v>
      </c>
      <c t="s" s="136" r="D15806">
        <v>314</v>
      </c>
      <c t="s" s="136" r="E15806">
        <v>18492</v>
      </c>
      <c s="150" r="F15806"/>
    </row>
    <row r="15807">
      <c s="113" r="A15807">
        <v>252835004502</v>
      </c>
      <c t="s" s="136" r="B15807">
        <v>314</v>
      </c>
      <c t="s" s="136" r="C15807">
        <v>321</v>
      </c>
      <c t="s" s="136" r="D15807">
        <v>314</v>
      </c>
      <c t="s" s="136" r="E15807">
        <v>18493</v>
      </c>
      <c s="150" r="F15807"/>
    </row>
    <row r="15808">
      <c s="113" r="A15808">
        <v>252835004537</v>
      </c>
      <c t="s" s="136" r="B15808">
        <v>314</v>
      </c>
      <c t="s" s="136" r="C15808">
        <v>321</v>
      </c>
      <c t="s" s="136" r="D15808">
        <v>314</v>
      </c>
      <c t="s" s="136" r="E15808">
        <v>18494</v>
      </c>
      <c s="150" r="F15808"/>
    </row>
    <row r="15809">
      <c s="113" r="A15809">
        <v>252835005037</v>
      </c>
      <c t="s" s="136" r="B15809">
        <v>314</v>
      </c>
      <c t="s" s="136" r="C15809">
        <v>321</v>
      </c>
      <c t="s" s="136" r="D15809">
        <v>314</v>
      </c>
      <c t="s" s="136" r="E15809">
        <v>18495</v>
      </c>
      <c s="150" r="F15809"/>
    </row>
    <row r="15810">
      <c s="113" r="A15810">
        <v>252835000175</v>
      </c>
      <c t="s" s="136" r="B15810">
        <v>314</v>
      </c>
      <c t="s" s="136" r="C15810">
        <v>321</v>
      </c>
      <c t="s" s="136" r="D15810">
        <v>314</v>
      </c>
      <c t="s" s="136" r="E15810">
        <v>18496</v>
      </c>
      <c s="150" r="F15810"/>
    </row>
    <row r="15811">
      <c s="113" r="A15811">
        <v>252835007161</v>
      </c>
      <c t="s" s="136" r="B15811">
        <v>314</v>
      </c>
      <c t="s" s="136" r="C15811">
        <v>321</v>
      </c>
      <c t="s" s="136" r="D15811">
        <v>314</v>
      </c>
      <c t="s" s="136" r="E15811">
        <v>18497</v>
      </c>
      <c s="150" r="F15811"/>
    </row>
    <row r="15812">
      <c s="113" r="A15812">
        <v>252835000230</v>
      </c>
      <c t="s" s="136" r="B15812">
        <v>314</v>
      </c>
      <c t="s" s="136" r="C15812">
        <v>321</v>
      </c>
      <c t="s" s="136" r="D15812">
        <v>314</v>
      </c>
      <c t="s" s="136" r="E15812">
        <v>18498</v>
      </c>
      <c s="150" r="F15812"/>
    </row>
    <row r="15813">
      <c s="113" r="A15813">
        <v>252835000311</v>
      </c>
      <c t="s" s="136" r="B15813">
        <v>314</v>
      </c>
      <c t="s" s="136" r="C15813">
        <v>321</v>
      </c>
      <c t="s" s="136" r="D15813">
        <v>314</v>
      </c>
      <c t="s" s="136" r="E15813">
        <v>18499</v>
      </c>
      <c s="150" r="F15813"/>
    </row>
    <row r="15814">
      <c s="113" r="A15814">
        <v>252835001961</v>
      </c>
      <c t="s" s="136" r="B15814">
        <v>314</v>
      </c>
      <c t="s" s="136" r="C15814">
        <v>321</v>
      </c>
      <c t="s" s="136" r="D15814">
        <v>314</v>
      </c>
      <c t="s" s="136" r="E15814">
        <v>18500</v>
      </c>
      <c s="150" r="F15814"/>
    </row>
    <row r="15815">
      <c s="113" r="A15815">
        <v>252835000329</v>
      </c>
      <c t="s" s="136" r="B15815">
        <v>314</v>
      </c>
      <c t="s" s="136" r="C15815">
        <v>321</v>
      </c>
      <c t="s" s="136" r="D15815">
        <v>314</v>
      </c>
      <c t="s" s="136" r="E15815">
        <v>18501</v>
      </c>
      <c s="150" r="F15815"/>
    </row>
    <row r="15816">
      <c s="113" r="A15816">
        <v>252835004006</v>
      </c>
      <c t="s" s="136" r="B15816">
        <v>314</v>
      </c>
      <c t="s" s="136" r="C15816">
        <v>321</v>
      </c>
      <c t="s" s="136" r="D15816">
        <v>314</v>
      </c>
      <c t="s" s="136" r="E15816">
        <v>18502</v>
      </c>
      <c s="150" r="F15816"/>
    </row>
    <row r="15817">
      <c s="113" r="A15817">
        <v>252835000345</v>
      </c>
      <c t="s" s="136" r="B15817">
        <v>314</v>
      </c>
      <c t="s" s="136" r="C15817">
        <v>321</v>
      </c>
      <c t="s" s="136" r="D15817">
        <v>314</v>
      </c>
      <c t="s" s="136" r="E15817">
        <v>18503</v>
      </c>
      <c s="150" r="F15817"/>
    </row>
    <row r="15818">
      <c s="113" r="A15818">
        <v>252835002666</v>
      </c>
      <c t="s" s="136" r="B15818">
        <v>314</v>
      </c>
      <c t="s" s="136" r="C15818">
        <v>321</v>
      </c>
      <c t="s" s="136" r="D15818">
        <v>314</v>
      </c>
      <c t="s" s="136" r="E15818">
        <v>18504</v>
      </c>
      <c s="150" r="F15818"/>
    </row>
    <row r="15819">
      <c s="113" r="A15819">
        <v>252835000418</v>
      </c>
      <c t="s" s="136" r="B15819">
        <v>314</v>
      </c>
      <c t="s" s="136" r="C15819">
        <v>321</v>
      </c>
      <c t="s" s="136" r="D15819">
        <v>314</v>
      </c>
      <c t="s" s="136" r="E15819">
        <v>18505</v>
      </c>
      <c s="150" r="F15819"/>
    </row>
    <row r="15820">
      <c s="113" r="A15820">
        <v>252835001996</v>
      </c>
      <c t="s" s="136" r="B15820">
        <v>314</v>
      </c>
      <c t="s" s="136" r="C15820">
        <v>321</v>
      </c>
      <c t="s" s="136" r="D15820">
        <v>314</v>
      </c>
      <c t="s" s="136" r="E15820">
        <v>18506</v>
      </c>
      <c s="150" r="F15820"/>
    </row>
    <row r="15821">
      <c s="113" r="A15821">
        <v>252835003832</v>
      </c>
      <c t="s" s="136" r="B15821">
        <v>314</v>
      </c>
      <c t="s" s="136" r="C15821">
        <v>321</v>
      </c>
      <c t="s" s="136" r="D15821">
        <v>314</v>
      </c>
      <c t="s" s="136" r="E15821">
        <v>18507</v>
      </c>
      <c s="150" r="F15821"/>
    </row>
    <row r="15822">
      <c s="113" r="A15822">
        <v>252835004481</v>
      </c>
      <c t="s" s="136" r="B15822">
        <v>314</v>
      </c>
      <c t="s" s="136" r="C15822">
        <v>321</v>
      </c>
      <c t="s" s="136" r="D15822">
        <v>314</v>
      </c>
      <c t="s" s="136" r="E15822">
        <v>18508</v>
      </c>
      <c s="150" r="F15822"/>
    </row>
    <row r="15823">
      <c s="113" r="A15823">
        <v>252835004596</v>
      </c>
      <c t="s" s="136" r="B15823">
        <v>314</v>
      </c>
      <c t="s" s="136" r="C15823">
        <v>321</v>
      </c>
      <c t="s" s="136" r="D15823">
        <v>314</v>
      </c>
      <c t="s" s="136" r="E15823">
        <v>18509</v>
      </c>
      <c s="150" r="F15823"/>
    </row>
    <row r="15824">
      <c s="113" r="A15824">
        <v>252835004995</v>
      </c>
      <c t="s" s="136" r="B15824">
        <v>314</v>
      </c>
      <c t="s" s="136" r="C15824">
        <v>321</v>
      </c>
      <c t="s" s="136" r="D15824">
        <v>314</v>
      </c>
      <c t="s" s="136" r="E15824">
        <v>18510</v>
      </c>
      <c s="150" r="F15824"/>
    </row>
    <row r="15825">
      <c s="113" r="A15825">
        <v>252835000493</v>
      </c>
      <c t="s" s="136" r="B15825">
        <v>314</v>
      </c>
      <c t="s" s="136" r="C15825">
        <v>321</v>
      </c>
      <c t="s" s="136" r="D15825">
        <v>314</v>
      </c>
      <c t="s" s="136" r="E15825">
        <v>18511</v>
      </c>
      <c s="150" r="F15825"/>
    </row>
    <row r="15826">
      <c s="113" r="A15826">
        <v>252835003212</v>
      </c>
      <c t="s" s="136" r="B15826">
        <v>314</v>
      </c>
      <c t="s" s="136" r="C15826">
        <v>321</v>
      </c>
      <c t="s" s="136" r="D15826">
        <v>314</v>
      </c>
      <c t="s" s="136" r="E15826">
        <v>18512</v>
      </c>
      <c s="150" r="F15826"/>
    </row>
    <row r="15827">
      <c s="113" r="A15827">
        <v>252835003557</v>
      </c>
      <c t="s" s="136" r="B15827">
        <v>314</v>
      </c>
      <c t="s" s="136" r="C15827">
        <v>321</v>
      </c>
      <c t="s" s="136" r="D15827">
        <v>314</v>
      </c>
      <c t="s" s="136" r="E15827">
        <v>18513</v>
      </c>
      <c s="150" r="F15827"/>
    </row>
    <row r="15828">
      <c s="113" r="A15828">
        <v>252835003671</v>
      </c>
      <c t="s" s="136" r="B15828">
        <v>314</v>
      </c>
      <c t="s" s="136" r="C15828">
        <v>321</v>
      </c>
      <c t="s" s="136" r="D15828">
        <v>314</v>
      </c>
      <c t="s" s="136" r="E15828">
        <v>18514</v>
      </c>
      <c s="150" r="F15828"/>
    </row>
    <row r="15829">
      <c s="113" r="A15829">
        <v>252835000507</v>
      </c>
      <c t="s" s="136" r="B15829">
        <v>314</v>
      </c>
      <c t="s" s="136" r="C15829">
        <v>321</v>
      </c>
      <c t="s" s="136" r="D15829">
        <v>314</v>
      </c>
      <c t="s" s="136" r="E15829">
        <v>18515</v>
      </c>
      <c s="150" r="F15829"/>
    </row>
    <row r="15830">
      <c s="113" r="A15830">
        <v>252835005151</v>
      </c>
      <c t="s" s="136" r="B15830">
        <v>314</v>
      </c>
      <c t="s" s="136" r="C15830">
        <v>321</v>
      </c>
      <c t="s" s="136" r="D15830">
        <v>314</v>
      </c>
      <c t="s" s="136" r="E15830">
        <v>18516</v>
      </c>
      <c s="150" r="F15830"/>
    </row>
    <row r="15831">
      <c s="113" r="A15831">
        <v>252835000515</v>
      </c>
      <c t="s" s="136" r="B15831">
        <v>314</v>
      </c>
      <c t="s" s="136" r="C15831">
        <v>321</v>
      </c>
      <c t="s" s="136" r="D15831">
        <v>314</v>
      </c>
      <c t="s" s="136" r="E15831">
        <v>18517</v>
      </c>
      <c s="150" r="F15831"/>
    </row>
    <row r="15832">
      <c s="113" r="A15832">
        <v>252835001139</v>
      </c>
      <c t="s" s="136" r="B15832">
        <v>314</v>
      </c>
      <c t="s" s="136" r="C15832">
        <v>321</v>
      </c>
      <c t="s" s="136" r="D15832">
        <v>314</v>
      </c>
      <c t="s" s="136" r="E15832">
        <v>18518</v>
      </c>
      <c s="150" r="F15832"/>
    </row>
    <row r="15833">
      <c s="113" r="A15833">
        <v>252835004782</v>
      </c>
      <c t="s" s="136" r="B15833">
        <v>314</v>
      </c>
      <c t="s" s="136" r="C15833">
        <v>321</v>
      </c>
      <c t="s" s="136" r="D15833">
        <v>314</v>
      </c>
      <c t="s" s="136" r="E15833">
        <v>18519</v>
      </c>
      <c s="150" r="F15833"/>
    </row>
    <row r="15834">
      <c s="113" r="A15834">
        <v>252835000019</v>
      </c>
      <c t="s" s="136" r="B15834">
        <v>314</v>
      </c>
      <c t="s" s="136" r="C15834">
        <v>321</v>
      </c>
      <c t="s" s="136" r="D15834">
        <v>314</v>
      </c>
      <c t="s" s="136" r="E15834">
        <v>18520</v>
      </c>
      <c s="150" r="F15834"/>
    </row>
    <row r="15835">
      <c s="113" r="A15835">
        <v>252835000361</v>
      </c>
      <c t="s" s="136" r="B15835">
        <v>314</v>
      </c>
      <c t="s" s="136" r="C15835">
        <v>321</v>
      </c>
      <c t="s" s="136" r="D15835">
        <v>314</v>
      </c>
      <c t="s" s="136" r="E15835">
        <v>18521</v>
      </c>
      <c s="150" r="F15835"/>
    </row>
    <row r="15836">
      <c s="113" r="A15836">
        <v>252835000523</v>
      </c>
      <c t="s" s="136" r="B15836">
        <v>314</v>
      </c>
      <c t="s" s="136" r="C15836">
        <v>321</v>
      </c>
      <c t="s" s="136" r="D15836">
        <v>314</v>
      </c>
      <c t="s" s="136" r="E15836">
        <v>18522</v>
      </c>
      <c s="150" r="F15836"/>
    </row>
    <row r="15837">
      <c s="113" r="A15837">
        <v>252835003221</v>
      </c>
      <c t="s" s="136" r="B15837">
        <v>314</v>
      </c>
      <c t="s" s="136" r="C15837">
        <v>321</v>
      </c>
      <c t="s" s="136" r="D15837">
        <v>314</v>
      </c>
      <c t="s" s="136" r="E15837">
        <v>18523</v>
      </c>
      <c s="150" r="F15837"/>
    </row>
    <row r="15838">
      <c s="113" r="A15838">
        <v>252835004251</v>
      </c>
      <c t="s" s="136" r="B15838">
        <v>314</v>
      </c>
      <c t="s" s="136" r="C15838">
        <v>321</v>
      </c>
      <c t="s" s="136" r="D15838">
        <v>314</v>
      </c>
      <c t="s" s="136" r="E15838">
        <v>18524</v>
      </c>
      <c s="150" r="F15838"/>
    </row>
    <row r="15839">
      <c s="113" r="A15839">
        <v>252835000655</v>
      </c>
      <c t="s" s="136" r="B15839">
        <v>314</v>
      </c>
      <c t="s" s="136" r="C15839">
        <v>321</v>
      </c>
      <c t="s" s="136" r="D15839">
        <v>314</v>
      </c>
      <c t="s" s="136" r="E15839">
        <v>18525</v>
      </c>
      <c s="150" r="F15839"/>
    </row>
    <row r="15840">
      <c s="113" r="A15840">
        <v>252835003131</v>
      </c>
      <c t="s" s="136" r="B15840">
        <v>314</v>
      </c>
      <c t="s" s="136" r="C15840">
        <v>321</v>
      </c>
      <c t="s" s="136" r="D15840">
        <v>314</v>
      </c>
      <c t="s" s="136" r="E15840">
        <v>18526</v>
      </c>
      <c s="150" r="F15840"/>
    </row>
    <row r="15841">
      <c s="113" r="A15841">
        <v>252835003182</v>
      </c>
      <c t="s" s="136" r="B15841">
        <v>314</v>
      </c>
      <c t="s" s="136" r="C15841">
        <v>321</v>
      </c>
      <c t="s" s="136" r="D15841">
        <v>314</v>
      </c>
      <c t="s" s="136" r="E15841">
        <v>18527</v>
      </c>
      <c s="150" r="F15841"/>
    </row>
    <row r="15842">
      <c s="113" r="A15842">
        <v>252835003549</v>
      </c>
      <c t="s" s="136" r="B15842">
        <v>314</v>
      </c>
      <c t="s" s="136" r="C15842">
        <v>321</v>
      </c>
      <c t="s" s="136" r="D15842">
        <v>314</v>
      </c>
      <c t="s" s="136" r="E15842">
        <v>18528</v>
      </c>
      <c s="150" r="F15842"/>
    </row>
    <row r="15843">
      <c s="113" r="A15843">
        <v>252835006947</v>
      </c>
      <c t="s" s="136" r="B15843">
        <v>314</v>
      </c>
      <c t="s" s="136" r="C15843">
        <v>321</v>
      </c>
      <c t="s" s="136" r="D15843">
        <v>314</v>
      </c>
      <c t="s" s="136" r="E15843">
        <v>18529</v>
      </c>
      <c s="150" r="F15843"/>
    </row>
    <row r="15844">
      <c s="113" r="A15844">
        <v>252835000833</v>
      </c>
      <c t="s" s="136" r="B15844">
        <v>314</v>
      </c>
      <c t="s" s="136" r="C15844">
        <v>321</v>
      </c>
      <c t="s" s="136" r="D15844">
        <v>314</v>
      </c>
      <c t="s" s="136" r="E15844">
        <v>18530</v>
      </c>
      <c s="150" r="F15844"/>
    </row>
    <row r="15845">
      <c s="113" r="A15845">
        <v>252835001155</v>
      </c>
      <c t="s" s="136" r="B15845">
        <v>314</v>
      </c>
      <c t="s" s="136" r="C15845">
        <v>321</v>
      </c>
      <c t="s" s="136" r="D15845">
        <v>314</v>
      </c>
      <c t="s" s="136" r="E15845">
        <v>18531</v>
      </c>
      <c s="150" r="F15845"/>
    </row>
    <row r="15846">
      <c s="113" r="A15846">
        <v>252835003841</v>
      </c>
      <c t="s" s="136" r="B15846">
        <v>314</v>
      </c>
      <c t="s" s="136" r="C15846">
        <v>321</v>
      </c>
      <c t="s" s="136" r="D15846">
        <v>314</v>
      </c>
      <c t="s" s="136" r="E15846">
        <v>18532</v>
      </c>
      <c s="150" r="F15846"/>
    </row>
    <row r="15847">
      <c s="113" r="A15847">
        <v>252835004588</v>
      </c>
      <c t="s" s="136" r="B15847">
        <v>314</v>
      </c>
      <c t="s" s="136" r="C15847">
        <v>321</v>
      </c>
      <c t="s" s="136" r="D15847">
        <v>314</v>
      </c>
      <c t="s" s="136" r="E15847">
        <v>18533</v>
      </c>
      <c s="150" r="F15847"/>
    </row>
    <row r="15848">
      <c s="113" r="A15848">
        <v>552835008292</v>
      </c>
      <c t="s" s="136" r="B15848">
        <v>314</v>
      </c>
      <c t="s" s="136" r="C15848">
        <v>321</v>
      </c>
      <c t="s" s="136" r="D15848">
        <v>314</v>
      </c>
      <c t="s" s="136" r="E15848">
        <v>18534</v>
      </c>
      <c s="150" r="F15848"/>
    </row>
    <row r="15849">
      <c s="113" r="A15849">
        <v>252835000841</v>
      </c>
      <c t="s" s="136" r="B15849">
        <v>314</v>
      </c>
      <c t="s" s="136" r="C15849">
        <v>321</v>
      </c>
      <c t="s" s="136" r="D15849">
        <v>314</v>
      </c>
      <c t="s" s="136" r="E15849">
        <v>18535</v>
      </c>
      <c s="150" r="F15849"/>
    </row>
    <row r="15850">
      <c s="113" r="A15850">
        <v>252835002216</v>
      </c>
      <c t="s" s="136" r="B15850">
        <v>314</v>
      </c>
      <c t="s" s="136" r="C15850">
        <v>321</v>
      </c>
      <c t="s" s="136" r="D15850">
        <v>314</v>
      </c>
      <c t="s" s="136" r="E15850">
        <v>18536</v>
      </c>
      <c s="150" r="F15850"/>
    </row>
    <row r="15851">
      <c s="113" r="A15851">
        <v>252835004634</v>
      </c>
      <c t="s" s="136" r="B15851">
        <v>314</v>
      </c>
      <c t="s" s="136" r="C15851">
        <v>321</v>
      </c>
      <c t="s" s="136" r="D15851">
        <v>314</v>
      </c>
      <c t="s" s="136" r="E15851">
        <v>18537</v>
      </c>
      <c s="150" r="F15851"/>
    </row>
    <row r="15852">
      <c s="113" r="A15852">
        <v>252835005568</v>
      </c>
      <c t="s" s="136" r="B15852">
        <v>314</v>
      </c>
      <c t="s" s="136" r="C15852">
        <v>321</v>
      </c>
      <c t="s" s="136" r="D15852">
        <v>314</v>
      </c>
      <c t="s" s="136" r="E15852">
        <v>18538</v>
      </c>
      <c s="150" r="F15852"/>
    </row>
    <row r="15853">
      <c s="113" r="A15853">
        <v>252835000990</v>
      </c>
      <c t="s" s="136" r="B15853">
        <v>314</v>
      </c>
      <c t="s" s="136" r="C15853">
        <v>321</v>
      </c>
      <c t="s" s="136" r="D15853">
        <v>314</v>
      </c>
      <c t="s" s="136" r="E15853">
        <v>18539</v>
      </c>
      <c s="150" r="F15853"/>
    </row>
    <row r="15854">
      <c s="113" r="A15854">
        <v>252835003107</v>
      </c>
      <c t="s" s="136" r="B15854">
        <v>314</v>
      </c>
      <c t="s" s="136" r="C15854">
        <v>321</v>
      </c>
      <c t="s" s="136" r="D15854">
        <v>314</v>
      </c>
      <c t="s" s="136" r="E15854">
        <v>18540</v>
      </c>
      <c s="150" r="F15854"/>
    </row>
    <row r="15855">
      <c s="113" r="A15855">
        <v>252835003999</v>
      </c>
      <c t="s" s="136" r="B15855">
        <v>314</v>
      </c>
      <c t="s" s="136" r="C15855">
        <v>321</v>
      </c>
      <c t="s" s="136" r="D15855">
        <v>314</v>
      </c>
      <c t="s" s="136" r="E15855">
        <v>18541</v>
      </c>
      <c s="150" r="F15855"/>
    </row>
    <row r="15856">
      <c s="113" r="A15856">
        <v>252835000485</v>
      </c>
      <c t="s" s="136" r="B15856">
        <v>314</v>
      </c>
      <c t="s" s="136" r="C15856">
        <v>321</v>
      </c>
      <c t="s" s="136" r="D15856">
        <v>314</v>
      </c>
      <c t="s" s="136" r="E15856">
        <v>18542</v>
      </c>
      <c s="150" r="F15856"/>
    </row>
    <row r="15857">
      <c s="113" r="A15857">
        <v>252835001058</v>
      </c>
      <c t="s" s="136" r="B15857">
        <v>314</v>
      </c>
      <c t="s" s="136" r="C15857">
        <v>321</v>
      </c>
      <c t="s" s="136" r="D15857">
        <v>314</v>
      </c>
      <c t="s" s="136" r="E15857">
        <v>18543</v>
      </c>
      <c s="150" r="F15857"/>
    </row>
    <row r="15858">
      <c s="113" r="A15858">
        <v>252835002089</v>
      </c>
      <c t="s" s="136" r="B15858">
        <v>314</v>
      </c>
      <c t="s" s="136" r="C15858">
        <v>321</v>
      </c>
      <c t="s" s="136" r="D15858">
        <v>314</v>
      </c>
      <c t="s" s="136" r="E15858">
        <v>18544</v>
      </c>
      <c s="150" r="F15858"/>
    </row>
    <row r="15859">
      <c s="113" r="A15859">
        <v>252835003611</v>
      </c>
      <c t="s" s="136" r="B15859">
        <v>314</v>
      </c>
      <c t="s" s="136" r="C15859">
        <v>321</v>
      </c>
      <c t="s" s="136" r="D15859">
        <v>314</v>
      </c>
      <c t="s" s="136" r="E15859">
        <v>18545</v>
      </c>
      <c s="150" r="F15859"/>
    </row>
    <row r="15860">
      <c s="113" r="A15860">
        <v>252835001163</v>
      </c>
      <c t="s" s="136" r="B15860">
        <v>314</v>
      </c>
      <c t="s" s="136" r="C15860">
        <v>321</v>
      </c>
      <c t="s" s="136" r="D15860">
        <v>314</v>
      </c>
      <c t="s" s="136" r="E15860">
        <v>18546</v>
      </c>
      <c s="150" r="F15860"/>
    </row>
    <row r="15861">
      <c s="113" r="A15861">
        <v>252835001171</v>
      </c>
      <c t="s" s="136" r="B15861">
        <v>314</v>
      </c>
      <c t="s" s="136" r="C15861">
        <v>321</v>
      </c>
      <c t="s" s="136" r="D15861">
        <v>314</v>
      </c>
      <c t="s" s="136" r="E15861">
        <v>18547</v>
      </c>
      <c s="150" r="F15861"/>
    </row>
    <row r="15862">
      <c s="113" r="A15862">
        <v>252835001023</v>
      </c>
      <c t="s" s="136" r="B15862">
        <v>314</v>
      </c>
      <c t="s" s="136" r="C15862">
        <v>321</v>
      </c>
      <c t="s" s="136" r="D15862">
        <v>314</v>
      </c>
      <c t="s" s="136" r="E15862">
        <v>18548</v>
      </c>
      <c s="150" r="F15862"/>
    </row>
    <row r="15863">
      <c s="113" r="A15863">
        <v>252835001201</v>
      </c>
      <c t="s" s="136" r="B15863">
        <v>314</v>
      </c>
      <c t="s" s="136" r="C15863">
        <v>321</v>
      </c>
      <c t="s" s="136" r="D15863">
        <v>314</v>
      </c>
      <c t="s" s="136" r="E15863">
        <v>18549</v>
      </c>
      <c s="150" r="F15863"/>
    </row>
    <row r="15864">
      <c s="113" r="A15864">
        <v>252835003662</v>
      </c>
      <c t="s" s="136" r="B15864">
        <v>314</v>
      </c>
      <c t="s" s="136" r="C15864">
        <v>321</v>
      </c>
      <c t="s" s="136" r="D15864">
        <v>314</v>
      </c>
      <c t="s" s="136" r="E15864">
        <v>18550</v>
      </c>
      <c s="150" r="F15864"/>
    </row>
    <row r="15865">
      <c s="113" r="A15865">
        <v>252835003883</v>
      </c>
      <c t="s" s="136" r="B15865">
        <v>314</v>
      </c>
      <c t="s" s="136" r="C15865">
        <v>321</v>
      </c>
      <c t="s" s="136" r="D15865">
        <v>314</v>
      </c>
      <c t="s" s="136" r="E15865">
        <v>18551</v>
      </c>
      <c s="150" r="F15865"/>
    </row>
    <row r="15866">
      <c s="113" r="A15866">
        <v>252835000051</v>
      </c>
      <c t="s" s="136" r="B15866">
        <v>314</v>
      </c>
      <c t="s" s="136" r="C15866">
        <v>321</v>
      </c>
      <c t="s" s="136" r="D15866">
        <v>314</v>
      </c>
      <c t="s" s="136" r="E15866">
        <v>18552</v>
      </c>
      <c s="150" r="F15866"/>
    </row>
    <row r="15867">
      <c s="113" r="A15867">
        <v>252835001210</v>
      </c>
      <c t="s" s="136" r="B15867">
        <v>314</v>
      </c>
      <c t="s" s="136" r="C15867">
        <v>321</v>
      </c>
      <c t="s" s="136" r="D15867">
        <v>314</v>
      </c>
      <c t="s" s="136" r="E15867">
        <v>18553</v>
      </c>
      <c s="150" r="F15867"/>
    </row>
    <row r="15868">
      <c s="113" r="A15868">
        <v>252835001287</v>
      </c>
      <c t="s" s="136" r="B15868">
        <v>314</v>
      </c>
      <c t="s" s="136" r="C15868">
        <v>321</v>
      </c>
      <c t="s" s="136" r="D15868">
        <v>314</v>
      </c>
      <c t="s" s="136" r="E15868">
        <v>18554</v>
      </c>
      <c s="150" r="F15868"/>
    </row>
    <row r="15869">
      <c s="113" r="A15869">
        <v>252835004341</v>
      </c>
      <c t="s" s="136" r="B15869">
        <v>314</v>
      </c>
      <c t="s" s="136" r="C15869">
        <v>321</v>
      </c>
      <c t="s" s="136" r="D15869">
        <v>314</v>
      </c>
      <c t="s" s="136" r="E15869">
        <v>18555</v>
      </c>
      <c s="150" r="F15869"/>
    </row>
    <row r="15870">
      <c s="113" r="A15870">
        <v>252835000256</v>
      </c>
      <c t="s" s="136" r="B15870">
        <v>314</v>
      </c>
      <c t="s" s="136" r="C15870">
        <v>321</v>
      </c>
      <c t="s" s="136" r="D15870">
        <v>314</v>
      </c>
      <c t="s" s="136" r="E15870">
        <v>18556</v>
      </c>
      <c s="150" r="F15870"/>
    </row>
    <row r="15871">
      <c s="113" r="A15871">
        <v>252835001228</v>
      </c>
      <c t="s" s="136" r="B15871">
        <v>314</v>
      </c>
      <c t="s" s="136" r="C15871">
        <v>321</v>
      </c>
      <c t="s" s="136" r="D15871">
        <v>314</v>
      </c>
      <c t="s" s="136" r="E15871">
        <v>18557</v>
      </c>
      <c s="150" r="F15871"/>
    </row>
    <row r="15872">
      <c s="113" r="A15872">
        <v>252835001236</v>
      </c>
      <c t="s" s="136" r="B15872">
        <v>314</v>
      </c>
      <c t="s" s="136" r="C15872">
        <v>321</v>
      </c>
      <c t="s" s="136" r="D15872">
        <v>314</v>
      </c>
      <c t="s" s="136" r="E15872">
        <v>18558</v>
      </c>
      <c s="150" r="F15872"/>
    </row>
    <row r="15873">
      <c s="113" r="A15873">
        <v>252835001295</v>
      </c>
      <c t="s" s="136" r="B15873">
        <v>314</v>
      </c>
      <c t="s" s="136" r="C15873">
        <v>321</v>
      </c>
      <c t="s" s="136" r="D15873">
        <v>314</v>
      </c>
      <c t="s" s="136" r="E15873">
        <v>18559</v>
      </c>
      <c s="150" r="F15873"/>
    </row>
    <row r="15874">
      <c s="113" r="A15874">
        <v>252835002259</v>
      </c>
      <c t="s" s="136" r="B15874">
        <v>314</v>
      </c>
      <c t="s" s="136" r="C15874">
        <v>321</v>
      </c>
      <c t="s" s="136" r="D15874">
        <v>314</v>
      </c>
      <c t="s" s="136" r="E15874">
        <v>18560</v>
      </c>
      <c s="150" r="F15874"/>
    </row>
    <row r="15875">
      <c s="113" r="A15875">
        <v>252835003859</v>
      </c>
      <c t="s" s="136" r="B15875">
        <v>314</v>
      </c>
      <c t="s" s="136" r="C15875">
        <v>321</v>
      </c>
      <c t="s" s="136" r="D15875">
        <v>314</v>
      </c>
      <c t="s" s="136" r="E15875">
        <v>18561</v>
      </c>
      <c s="150" r="F15875"/>
    </row>
    <row r="15876">
      <c s="113" r="A15876">
        <v>252835006629</v>
      </c>
      <c t="s" s="136" r="B15876">
        <v>314</v>
      </c>
      <c t="s" s="136" r="C15876">
        <v>321</v>
      </c>
      <c t="s" s="136" r="D15876">
        <v>314</v>
      </c>
      <c t="s" s="136" r="E15876">
        <v>18562</v>
      </c>
      <c s="150" r="F15876"/>
    </row>
    <row r="15877">
      <c s="113" r="A15877">
        <v>252835007170</v>
      </c>
      <c t="s" s="136" r="B15877">
        <v>314</v>
      </c>
      <c t="s" s="136" r="C15877">
        <v>321</v>
      </c>
      <c t="s" s="136" r="D15877">
        <v>314</v>
      </c>
      <c t="s" s="136" r="E15877">
        <v>18563</v>
      </c>
      <c s="150" r="F15877"/>
    </row>
    <row r="15878">
      <c s="113" r="A15878">
        <v>252835001538</v>
      </c>
      <c t="s" s="136" r="B15878">
        <v>314</v>
      </c>
      <c t="s" s="136" r="C15878">
        <v>321</v>
      </c>
      <c t="s" s="136" r="D15878">
        <v>314</v>
      </c>
      <c t="s" s="136" r="E15878">
        <v>18564</v>
      </c>
      <c s="150" r="F15878"/>
    </row>
    <row r="15879">
      <c s="113" r="A15879">
        <v>252835003603</v>
      </c>
      <c t="s" s="136" r="B15879">
        <v>314</v>
      </c>
      <c t="s" s="136" r="C15879">
        <v>321</v>
      </c>
      <c t="s" s="136" r="D15879">
        <v>314</v>
      </c>
      <c t="s" s="136" r="E15879">
        <v>18565</v>
      </c>
      <c s="150" r="F15879"/>
    </row>
    <row r="15880">
      <c s="113" r="A15880">
        <v>252835001261</v>
      </c>
      <c t="s" s="136" r="B15880">
        <v>314</v>
      </c>
      <c t="s" s="136" r="C15880">
        <v>321</v>
      </c>
      <c t="s" s="136" r="D15880">
        <v>314</v>
      </c>
      <c t="s" s="136" r="E15880">
        <v>18566</v>
      </c>
      <c s="150" r="F15880"/>
    </row>
    <row r="15881">
      <c s="113" r="A15881">
        <v>252835001686</v>
      </c>
      <c t="s" s="136" r="B15881">
        <v>314</v>
      </c>
      <c t="s" s="136" r="C15881">
        <v>321</v>
      </c>
      <c t="s" s="136" r="D15881">
        <v>314</v>
      </c>
      <c t="s" s="136" r="E15881">
        <v>18567</v>
      </c>
      <c s="150" r="F15881"/>
    </row>
    <row r="15882">
      <c s="113" r="A15882">
        <v>252835002658</v>
      </c>
      <c t="s" s="136" r="B15882">
        <v>314</v>
      </c>
      <c t="s" s="136" r="C15882">
        <v>321</v>
      </c>
      <c t="s" s="136" r="D15882">
        <v>314</v>
      </c>
      <c t="s" s="136" r="E15882">
        <v>18568</v>
      </c>
      <c s="150" r="F15882"/>
    </row>
    <row r="15883">
      <c s="113" r="A15883">
        <v>252835003581</v>
      </c>
      <c t="s" s="136" r="B15883">
        <v>314</v>
      </c>
      <c t="s" s="136" r="C15883">
        <v>321</v>
      </c>
      <c t="s" s="136" r="D15883">
        <v>314</v>
      </c>
      <c t="s" s="136" r="E15883">
        <v>18569</v>
      </c>
      <c s="150" r="F15883"/>
    </row>
    <row r="15884">
      <c s="113" r="A15884">
        <v>252835003719</v>
      </c>
      <c t="s" s="136" r="B15884">
        <v>314</v>
      </c>
      <c t="s" s="136" r="C15884">
        <v>321</v>
      </c>
      <c t="s" s="136" r="D15884">
        <v>314</v>
      </c>
      <c t="s" s="136" r="E15884">
        <v>18570</v>
      </c>
      <c s="150" r="F15884"/>
    </row>
    <row r="15885">
      <c s="113" r="A15885">
        <v>252835006211</v>
      </c>
      <c t="s" s="136" r="B15885">
        <v>314</v>
      </c>
      <c t="s" s="136" r="C15885">
        <v>321</v>
      </c>
      <c t="s" s="136" r="D15885">
        <v>314</v>
      </c>
      <c t="s" s="136" r="E15885">
        <v>18571</v>
      </c>
      <c s="150" r="F15885"/>
    </row>
    <row r="15886">
      <c s="113" r="A15886">
        <v>252835001198</v>
      </c>
      <c t="s" s="136" r="B15886">
        <v>314</v>
      </c>
      <c t="s" s="136" r="C15886">
        <v>321</v>
      </c>
      <c t="s" s="136" r="D15886">
        <v>314</v>
      </c>
      <c t="s" s="136" r="E15886">
        <v>18572</v>
      </c>
      <c s="150" r="F15886"/>
    </row>
    <row r="15887">
      <c s="113" r="A15887">
        <v>252835002003</v>
      </c>
      <c t="s" s="136" r="B15887">
        <v>314</v>
      </c>
      <c t="s" s="136" r="C15887">
        <v>321</v>
      </c>
      <c t="s" s="136" r="D15887">
        <v>314</v>
      </c>
      <c t="s" s="136" r="E15887">
        <v>18573</v>
      </c>
      <c s="150" r="F15887"/>
    </row>
    <row r="15888">
      <c s="113" r="A15888">
        <v>252835002801</v>
      </c>
      <c t="s" s="136" r="B15888">
        <v>314</v>
      </c>
      <c t="s" s="136" r="C15888">
        <v>321</v>
      </c>
      <c t="s" s="136" r="D15888">
        <v>314</v>
      </c>
      <c t="s" s="136" r="E15888">
        <v>18574</v>
      </c>
      <c s="150" r="F15888"/>
    </row>
    <row r="15889">
      <c s="113" r="A15889">
        <v>252835003867</v>
      </c>
      <c t="s" s="136" r="B15889">
        <v>314</v>
      </c>
      <c t="s" s="136" r="C15889">
        <v>321</v>
      </c>
      <c t="s" s="136" r="D15889">
        <v>314</v>
      </c>
      <c t="s" s="136" r="E15889">
        <v>18575</v>
      </c>
      <c s="150" r="F15889"/>
    </row>
    <row r="15890">
      <c s="113" r="A15890">
        <v>252835004618</v>
      </c>
      <c t="s" s="136" r="B15890">
        <v>314</v>
      </c>
      <c t="s" s="136" r="C15890">
        <v>321</v>
      </c>
      <c t="s" s="136" r="D15890">
        <v>314</v>
      </c>
      <c t="s" s="136" r="E15890">
        <v>18576</v>
      </c>
      <c s="150" r="F15890"/>
    </row>
    <row r="15891">
      <c s="113" r="A15891">
        <v>252835004642</v>
      </c>
      <c t="s" s="136" r="B15891">
        <v>314</v>
      </c>
      <c t="s" s="136" r="C15891">
        <v>321</v>
      </c>
      <c t="s" s="136" r="D15891">
        <v>314</v>
      </c>
      <c t="s" s="136" r="E15891">
        <v>18577</v>
      </c>
      <c s="150" r="F15891"/>
    </row>
    <row r="15892">
      <c s="113" r="A15892">
        <v>252835002119</v>
      </c>
      <c t="s" s="136" r="B15892">
        <v>314</v>
      </c>
      <c t="s" s="136" r="C15892">
        <v>321</v>
      </c>
      <c t="s" s="136" r="D15892">
        <v>314</v>
      </c>
      <c t="s" s="136" r="E15892">
        <v>18578</v>
      </c>
      <c s="150" r="F15892"/>
    </row>
    <row r="15893">
      <c s="113" r="A15893">
        <v>252835002241</v>
      </c>
      <c t="s" s="136" r="B15893">
        <v>314</v>
      </c>
      <c t="s" s="136" r="C15893">
        <v>321</v>
      </c>
      <c t="s" s="136" r="D15893">
        <v>314</v>
      </c>
      <c t="s" s="136" r="E15893">
        <v>18579</v>
      </c>
      <c s="150" r="F15893"/>
    </row>
    <row r="15894">
      <c s="113" r="A15894">
        <v>252835004227</v>
      </c>
      <c t="s" s="136" r="B15894">
        <v>314</v>
      </c>
      <c t="s" s="136" r="C15894">
        <v>321</v>
      </c>
      <c t="s" s="136" r="D15894">
        <v>314</v>
      </c>
      <c t="s" s="136" r="E15894">
        <v>18580</v>
      </c>
      <c s="150" r="F15894"/>
    </row>
    <row r="15895">
      <c s="113" r="A15895">
        <v>252835004529</v>
      </c>
      <c t="s" s="136" r="B15895">
        <v>314</v>
      </c>
      <c t="s" s="136" r="C15895">
        <v>321</v>
      </c>
      <c t="s" s="136" r="D15895">
        <v>314</v>
      </c>
      <c t="s" s="136" r="E15895">
        <v>18581</v>
      </c>
      <c s="150" r="F15895"/>
    </row>
    <row r="15896">
      <c s="113" r="A15896">
        <v>252835000931</v>
      </c>
      <c t="s" s="136" r="B15896">
        <v>314</v>
      </c>
      <c t="s" s="136" r="C15896">
        <v>321</v>
      </c>
      <c t="s" s="136" r="D15896">
        <v>314</v>
      </c>
      <c t="s" s="136" r="E15896">
        <v>18582</v>
      </c>
      <c s="150" r="F15896"/>
    </row>
    <row r="15897">
      <c s="113" r="A15897">
        <v>252835004278</v>
      </c>
      <c t="s" s="136" r="B15897">
        <v>314</v>
      </c>
      <c t="s" s="136" r="C15897">
        <v>321</v>
      </c>
      <c t="s" s="136" r="D15897">
        <v>314</v>
      </c>
      <c t="s" s="136" r="E15897">
        <v>18583</v>
      </c>
      <c s="150" r="F15897"/>
    </row>
    <row r="15898">
      <c s="113" r="A15898">
        <v>252835005193</v>
      </c>
      <c t="s" s="136" r="B15898">
        <v>314</v>
      </c>
      <c t="s" s="136" r="C15898">
        <v>321</v>
      </c>
      <c t="s" s="136" r="D15898">
        <v>314</v>
      </c>
      <c t="s" s="136" r="E15898">
        <v>18584</v>
      </c>
      <c s="150" r="F15898"/>
    </row>
    <row r="15899">
      <c s="113" r="A15899">
        <v>252835000302</v>
      </c>
      <c t="s" s="136" r="B15899">
        <v>314</v>
      </c>
      <c t="s" s="136" r="C15899">
        <v>321</v>
      </c>
      <c t="s" s="136" r="D15899">
        <v>314</v>
      </c>
      <c t="s" s="136" r="E15899">
        <v>18585</v>
      </c>
      <c s="150" r="F15899"/>
    </row>
    <row r="15900">
      <c s="113" r="A15900">
        <v>252835002461</v>
      </c>
      <c t="s" s="136" r="B15900">
        <v>314</v>
      </c>
      <c t="s" s="136" r="C15900">
        <v>321</v>
      </c>
      <c t="s" s="136" r="D15900">
        <v>314</v>
      </c>
      <c t="s" s="136" r="E15900">
        <v>18586</v>
      </c>
      <c s="150" r="F15900"/>
    </row>
    <row r="15901">
      <c s="113" r="A15901">
        <v>252835005339</v>
      </c>
      <c t="s" s="136" r="B15901">
        <v>314</v>
      </c>
      <c t="s" s="136" r="C15901">
        <v>321</v>
      </c>
      <c t="s" s="136" r="D15901">
        <v>314</v>
      </c>
      <c t="s" s="136" r="E15901">
        <v>18587</v>
      </c>
      <c s="150" r="F15901"/>
    </row>
    <row r="15902">
      <c s="113" r="A15902">
        <v>252835002623</v>
      </c>
      <c t="s" s="136" r="B15902">
        <v>314</v>
      </c>
      <c t="s" s="136" r="C15902">
        <v>321</v>
      </c>
      <c t="s" s="136" r="D15902">
        <v>314</v>
      </c>
      <c t="s" s="136" r="E15902">
        <v>18588</v>
      </c>
      <c s="150" r="F15902"/>
    </row>
    <row r="15903">
      <c s="113" r="A15903">
        <v>252835006939</v>
      </c>
      <c t="s" s="136" r="B15903">
        <v>314</v>
      </c>
      <c t="s" s="136" r="C15903">
        <v>321</v>
      </c>
      <c t="s" s="136" r="D15903">
        <v>314</v>
      </c>
      <c t="s" s="136" r="E15903">
        <v>18589</v>
      </c>
      <c s="150" r="F15903"/>
    </row>
    <row r="15904">
      <c s="113" r="A15904">
        <v>252835001040</v>
      </c>
      <c t="s" s="136" r="B15904">
        <v>314</v>
      </c>
      <c t="s" s="136" r="C15904">
        <v>321</v>
      </c>
      <c t="s" s="136" r="D15904">
        <v>314</v>
      </c>
      <c t="s" s="136" r="E15904">
        <v>18590</v>
      </c>
      <c s="150" r="F15904"/>
    </row>
    <row r="15905">
      <c s="113" r="A15905">
        <v>252835002682</v>
      </c>
      <c t="s" s="136" r="B15905">
        <v>314</v>
      </c>
      <c t="s" s="136" r="C15905">
        <v>321</v>
      </c>
      <c t="s" s="136" r="D15905">
        <v>314</v>
      </c>
      <c t="s" s="136" r="E15905">
        <v>18591</v>
      </c>
      <c s="150" r="F15905"/>
    </row>
    <row r="15906">
      <c s="113" r="A15906">
        <v>252835002810</v>
      </c>
      <c t="s" s="136" r="B15906">
        <v>314</v>
      </c>
      <c t="s" s="136" r="C15906">
        <v>321</v>
      </c>
      <c t="s" s="136" r="D15906">
        <v>314</v>
      </c>
      <c t="s" s="136" r="E15906">
        <v>18592</v>
      </c>
      <c s="150" r="F15906"/>
    </row>
    <row r="15907">
      <c s="113" r="A15907">
        <v>252835002569</v>
      </c>
      <c t="s" s="136" r="B15907">
        <v>314</v>
      </c>
      <c t="s" s="136" r="C15907">
        <v>321</v>
      </c>
      <c t="s" s="136" r="D15907">
        <v>314</v>
      </c>
      <c t="s" s="136" r="E15907">
        <v>18593</v>
      </c>
      <c s="150" r="F15907"/>
    </row>
    <row r="15908">
      <c s="113" r="A15908">
        <v>252835002691</v>
      </c>
      <c t="s" s="136" r="B15908">
        <v>314</v>
      </c>
      <c t="s" s="136" r="C15908">
        <v>321</v>
      </c>
      <c t="s" s="136" r="D15908">
        <v>314</v>
      </c>
      <c t="s" s="136" r="E15908">
        <v>18594</v>
      </c>
      <c s="150" r="F15908"/>
    </row>
    <row r="15909">
      <c s="113" r="A15909">
        <v>252835003646</v>
      </c>
      <c t="s" s="136" r="B15909">
        <v>314</v>
      </c>
      <c t="s" s="136" r="C15909">
        <v>321</v>
      </c>
      <c t="s" s="136" r="D15909">
        <v>314</v>
      </c>
      <c t="s" s="136" r="E15909">
        <v>18595</v>
      </c>
      <c s="150" r="F15909"/>
    </row>
    <row r="15910">
      <c s="113" r="A15910">
        <v>252835002593</v>
      </c>
      <c t="s" s="136" r="B15910">
        <v>314</v>
      </c>
      <c t="s" s="136" r="C15910">
        <v>321</v>
      </c>
      <c t="s" s="136" r="D15910">
        <v>314</v>
      </c>
      <c t="s" s="136" r="E15910">
        <v>18596</v>
      </c>
      <c s="150" r="F15910"/>
    </row>
    <row r="15911">
      <c s="113" r="A15911">
        <v>252835002780</v>
      </c>
      <c t="s" s="136" r="B15911">
        <v>314</v>
      </c>
      <c t="s" s="136" r="C15911">
        <v>321</v>
      </c>
      <c t="s" s="136" r="D15911">
        <v>314</v>
      </c>
      <c t="s" s="136" r="E15911">
        <v>18597</v>
      </c>
      <c s="150" r="F15911"/>
    </row>
    <row r="15912">
      <c s="113" r="A15912">
        <v>252835003247</v>
      </c>
      <c t="s" s="136" r="B15912">
        <v>314</v>
      </c>
      <c t="s" s="136" r="C15912">
        <v>321</v>
      </c>
      <c t="s" s="136" r="D15912">
        <v>314</v>
      </c>
      <c t="s" s="136" r="E15912">
        <v>18598</v>
      </c>
      <c s="150" r="F15912"/>
    </row>
    <row r="15913">
      <c s="113" r="A15913">
        <v>252835002925</v>
      </c>
      <c t="s" s="136" r="B15913">
        <v>314</v>
      </c>
      <c t="s" s="136" r="C15913">
        <v>321</v>
      </c>
      <c t="s" s="136" r="D15913">
        <v>314</v>
      </c>
      <c t="s" s="136" r="E15913">
        <v>18599</v>
      </c>
      <c s="150" r="F15913"/>
    </row>
    <row r="15914">
      <c s="113" r="A15914">
        <v>252835003735</v>
      </c>
      <c t="s" s="136" r="B15914">
        <v>314</v>
      </c>
      <c t="s" s="136" r="C15914">
        <v>321</v>
      </c>
      <c t="s" s="136" r="D15914">
        <v>314</v>
      </c>
      <c t="s" s="136" r="E15914">
        <v>18600</v>
      </c>
      <c s="150" r="F15914"/>
    </row>
    <row r="15915">
      <c s="113" r="A15915">
        <v>252835004774</v>
      </c>
      <c t="s" s="136" r="B15915">
        <v>314</v>
      </c>
      <c t="s" s="136" r="C15915">
        <v>321</v>
      </c>
      <c t="s" s="136" r="D15915">
        <v>314</v>
      </c>
      <c t="s" s="136" r="E15915">
        <v>18601</v>
      </c>
      <c s="150" r="F15915"/>
    </row>
    <row r="15916">
      <c s="113" r="A15916">
        <v>252835000973</v>
      </c>
      <c t="s" s="136" r="B15916">
        <v>314</v>
      </c>
      <c t="s" s="136" r="C15916">
        <v>321</v>
      </c>
      <c t="s" s="136" r="D15916">
        <v>314</v>
      </c>
      <c t="s" s="136" r="E15916">
        <v>18602</v>
      </c>
      <c s="150" r="F15916"/>
    </row>
    <row r="15917">
      <c s="113" r="A15917">
        <v>252835002755</v>
      </c>
      <c t="s" s="136" r="B15917">
        <v>314</v>
      </c>
      <c t="s" s="136" r="C15917">
        <v>321</v>
      </c>
      <c t="s" s="136" r="D15917">
        <v>314</v>
      </c>
      <c t="s" s="136" r="E15917">
        <v>18603</v>
      </c>
      <c s="150" r="F15917"/>
    </row>
    <row r="15918">
      <c s="113" r="A15918">
        <v>252835003051</v>
      </c>
      <c t="s" s="136" r="B15918">
        <v>314</v>
      </c>
      <c t="s" s="136" r="C15918">
        <v>321</v>
      </c>
      <c t="s" s="136" r="D15918">
        <v>314</v>
      </c>
      <c t="s" s="136" r="E15918">
        <v>18604</v>
      </c>
      <c s="150" r="F15918"/>
    </row>
    <row r="15919">
      <c s="113" r="A15919">
        <v>252835003093</v>
      </c>
      <c t="s" s="136" r="B15919">
        <v>314</v>
      </c>
      <c t="s" s="136" r="C15919">
        <v>321</v>
      </c>
      <c t="s" s="136" r="D15919">
        <v>314</v>
      </c>
      <c t="s" s="136" r="E15919">
        <v>18605</v>
      </c>
      <c s="150" r="F15919"/>
    </row>
    <row r="15920">
      <c s="113" r="A15920">
        <v>252835003891</v>
      </c>
      <c t="s" s="136" r="B15920">
        <v>314</v>
      </c>
      <c t="s" s="136" r="C15920">
        <v>321</v>
      </c>
      <c t="s" s="136" r="D15920">
        <v>314</v>
      </c>
      <c t="s" s="136" r="E15920">
        <v>18606</v>
      </c>
      <c s="150" r="F15920"/>
    </row>
    <row r="15921">
      <c s="113" r="A15921">
        <v>252835004693</v>
      </c>
      <c t="s" s="136" r="B15921">
        <v>314</v>
      </c>
      <c t="s" s="136" r="C15921">
        <v>321</v>
      </c>
      <c t="s" s="136" r="D15921">
        <v>314</v>
      </c>
      <c t="s" s="136" r="E15921">
        <v>18607</v>
      </c>
      <c s="150" r="F15921"/>
    </row>
    <row r="15922">
      <c s="113" r="A15922">
        <v>252835000141</v>
      </c>
      <c t="s" s="136" r="B15922">
        <v>314</v>
      </c>
      <c t="s" s="136" r="C15922">
        <v>321</v>
      </c>
      <c t="s" s="136" r="D15922">
        <v>314</v>
      </c>
      <c t="s" s="136" r="E15922">
        <v>18608</v>
      </c>
      <c s="150" r="F15922"/>
    </row>
    <row r="15923">
      <c s="113" r="A15923">
        <v>252835004090</v>
      </c>
      <c t="s" s="136" r="B15923">
        <v>314</v>
      </c>
      <c t="s" s="136" r="C15923">
        <v>321</v>
      </c>
      <c t="s" s="136" r="D15923">
        <v>314</v>
      </c>
      <c t="s" s="136" r="E15923">
        <v>18609</v>
      </c>
      <c s="150" r="F15923"/>
    </row>
    <row r="15924">
      <c s="113" r="A15924">
        <v>252835006238</v>
      </c>
      <c t="s" s="136" r="B15924">
        <v>314</v>
      </c>
      <c t="s" s="136" r="C15924">
        <v>321</v>
      </c>
      <c t="s" s="136" r="D15924">
        <v>314</v>
      </c>
      <c t="s" s="136" r="E15924">
        <v>18610</v>
      </c>
      <c s="150" r="F15924"/>
    </row>
    <row r="15925">
      <c s="113" r="A15925">
        <v>252835004413</v>
      </c>
      <c t="s" s="136" r="B15925">
        <v>314</v>
      </c>
      <c t="s" s="136" r="C15925">
        <v>321</v>
      </c>
      <c t="s" s="136" r="D15925">
        <v>314</v>
      </c>
      <c t="s" s="136" r="E15925">
        <v>18611</v>
      </c>
      <c s="150" r="F15925"/>
    </row>
    <row r="15926">
      <c s="113" r="A15926">
        <v>252835004430</v>
      </c>
      <c t="s" s="136" r="B15926">
        <v>314</v>
      </c>
      <c t="s" s="136" r="C15926">
        <v>321</v>
      </c>
      <c t="s" s="136" r="D15926">
        <v>314</v>
      </c>
      <c t="s" s="136" r="E15926">
        <v>18612</v>
      </c>
      <c s="150" r="F15926"/>
    </row>
    <row r="15927">
      <c s="113" r="A15927">
        <v>252835005223</v>
      </c>
      <c t="s" s="136" r="B15927">
        <v>314</v>
      </c>
      <c t="s" s="136" r="C15927">
        <v>321</v>
      </c>
      <c t="s" s="136" r="D15927">
        <v>314</v>
      </c>
      <c t="s" s="136" r="E15927">
        <v>18613</v>
      </c>
      <c s="150" r="F15927"/>
    </row>
    <row r="15928">
      <c s="113" r="A15928">
        <v>252835005347</v>
      </c>
      <c t="s" s="136" r="B15928">
        <v>314</v>
      </c>
      <c t="s" s="136" r="C15928">
        <v>321</v>
      </c>
      <c t="s" s="136" r="D15928">
        <v>314</v>
      </c>
      <c t="s" s="136" r="E15928">
        <v>18614</v>
      </c>
      <c s="150" r="F15928"/>
    </row>
    <row r="15929">
      <c s="113" r="A15929">
        <v>252835001643</v>
      </c>
      <c t="s" s="136" r="B15929">
        <v>314</v>
      </c>
      <c t="s" s="136" r="C15929">
        <v>321</v>
      </c>
      <c t="s" s="136" r="D15929">
        <v>314</v>
      </c>
      <c t="s" s="136" r="E15929">
        <v>18615</v>
      </c>
      <c s="150" r="F15929"/>
    </row>
    <row r="15930">
      <c s="113" r="A15930">
        <v>252835002941</v>
      </c>
      <c t="s" s="136" r="B15930">
        <v>314</v>
      </c>
      <c t="s" s="136" r="C15930">
        <v>321</v>
      </c>
      <c t="s" s="136" r="D15930">
        <v>314</v>
      </c>
      <c t="s" s="136" r="E15930">
        <v>18616</v>
      </c>
      <c s="150" r="F15930"/>
    </row>
    <row r="15931">
      <c s="113" r="A15931">
        <v>252835004464</v>
      </c>
      <c t="s" s="136" r="B15931">
        <v>314</v>
      </c>
      <c t="s" s="136" r="C15931">
        <v>321</v>
      </c>
      <c t="s" s="136" r="D15931">
        <v>314</v>
      </c>
      <c t="s" s="136" r="E15931">
        <v>18617</v>
      </c>
      <c s="150" r="F15931"/>
    </row>
    <row r="15932">
      <c s="113" r="A15932">
        <v>252835004553</v>
      </c>
      <c t="s" s="136" r="B15932">
        <v>314</v>
      </c>
      <c t="s" s="136" r="C15932">
        <v>321</v>
      </c>
      <c t="s" s="136" r="D15932">
        <v>314</v>
      </c>
      <c t="s" s="136" r="E15932">
        <v>18618</v>
      </c>
      <c s="150" r="F15932"/>
    </row>
    <row r="15933">
      <c s="113" r="A15933">
        <v>152835002441</v>
      </c>
      <c t="s" s="136" r="B15933">
        <v>314</v>
      </c>
      <c t="s" s="136" r="C15933">
        <v>321</v>
      </c>
      <c t="s" s="136" r="D15933">
        <v>314</v>
      </c>
      <c t="s" s="136" r="E15933">
        <v>18619</v>
      </c>
      <c s="150" r="F15933"/>
    </row>
    <row r="15934">
      <c s="113" r="A15934">
        <v>252835000566</v>
      </c>
      <c t="s" s="136" r="B15934">
        <v>314</v>
      </c>
      <c t="s" s="136" r="C15934">
        <v>321</v>
      </c>
      <c t="s" s="136" r="D15934">
        <v>314</v>
      </c>
      <c t="s" s="136" r="E15934">
        <v>18620</v>
      </c>
      <c s="150" r="F15934"/>
    </row>
    <row r="15935">
      <c s="113" r="A15935">
        <v>252835004421</v>
      </c>
      <c t="s" s="136" r="B15935">
        <v>314</v>
      </c>
      <c t="s" s="136" r="C15935">
        <v>321</v>
      </c>
      <c t="s" s="136" r="D15935">
        <v>314</v>
      </c>
      <c t="s" s="136" r="E15935">
        <v>18621</v>
      </c>
      <c s="150" r="F15935"/>
    </row>
    <row r="15936">
      <c s="113" r="A15936">
        <v>252835004804</v>
      </c>
      <c t="s" s="136" r="B15936">
        <v>314</v>
      </c>
      <c t="s" s="136" r="C15936">
        <v>321</v>
      </c>
      <c t="s" s="136" r="D15936">
        <v>314</v>
      </c>
      <c t="s" s="136" r="E15936">
        <v>18622</v>
      </c>
      <c s="150" r="F15936"/>
    </row>
    <row r="15937">
      <c s="113" r="A15937">
        <v>252835004880</v>
      </c>
      <c t="s" s="136" r="B15937">
        <v>314</v>
      </c>
      <c t="s" s="136" r="C15937">
        <v>321</v>
      </c>
      <c t="s" s="136" r="D15937">
        <v>314</v>
      </c>
      <c t="s" s="136" r="E15937">
        <v>18623</v>
      </c>
      <c s="150" r="F15937"/>
    </row>
    <row r="15938">
      <c s="113" r="A15938">
        <v>252835005487</v>
      </c>
      <c t="s" s="136" r="B15938">
        <v>314</v>
      </c>
      <c t="s" s="136" r="C15938">
        <v>321</v>
      </c>
      <c t="s" s="136" r="D15938">
        <v>314</v>
      </c>
      <c t="s" s="136" r="E15938">
        <v>18624</v>
      </c>
      <c s="150" r="F15938"/>
    </row>
    <row r="15939">
      <c s="113" r="A15939">
        <v>252835001902</v>
      </c>
      <c t="s" s="136" r="B15939">
        <v>314</v>
      </c>
      <c t="s" s="136" r="C15939">
        <v>321</v>
      </c>
      <c t="s" s="136" r="D15939">
        <v>314</v>
      </c>
      <c t="s" s="136" r="E15939">
        <v>18625</v>
      </c>
      <c s="150" r="F15939"/>
    </row>
    <row r="15940">
      <c s="113" r="A15940">
        <v>252835002186</v>
      </c>
      <c t="s" s="136" r="B15940">
        <v>314</v>
      </c>
      <c t="s" s="136" r="C15940">
        <v>321</v>
      </c>
      <c t="s" s="136" r="D15940">
        <v>314</v>
      </c>
      <c t="s" s="136" r="E15940">
        <v>18626</v>
      </c>
      <c s="150" r="F15940"/>
    </row>
    <row r="15941">
      <c s="113" r="A15941">
        <v>252835003123</v>
      </c>
      <c t="s" s="136" r="B15941">
        <v>314</v>
      </c>
      <c t="s" s="136" r="C15941">
        <v>321</v>
      </c>
      <c t="s" s="136" r="D15941">
        <v>314</v>
      </c>
      <c t="s" s="136" r="E15941">
        <v>18627</v>
      </c>
      <c s="150" r="F15941"/>
    </row>
    <row r="15942">
      <c s="113" r="A15942">
        <v>252835003948</v>
      </c>
      <c t="s" s="136" r="B15942">
        <v>314</v>
      </c>
      <c t="s" s="136" r="C15942">
        <v>321</v>
      </c>
      <c t="s" s="136" r="D15942">
        <v>314</v>
      </c>
      <c t="s" s="136" r="E15942">
        <v>18628</v>
      </c>
      <c s="150" r="F15942"/>
    </row>
    <row r="15943">
      <c s="113" r="A15943">
        <v>252835004219</v>
      </c>
      <c t="s" s="136" r="B15943">
        <v>314</v>
      </c>
      <c t="s" s="136" r="C15943">
        <v>321</v>
      </c>
      <c t="s" s="136" r="D15943">
        <v>314</v>
      </c>
      <c t="s" s="136" r="E15943">
        <v>18629</v>
      </c>
      <c s="150" r="F15943"/>
    </row>
    <row r="15944">
      <c s="113" r="A15944">
        <v>252835004286</v>
      </c>
      <c t="s" s="136" r="B15944">
        <v>314</v>
      </c>
      <c t="s" s="136" r="C15944">
        <v>321</v>
      </c>
      <c t="s" s="136" r="D15944">
        <v>314</v>
      </c>
      <c t="s" s="136" r="E15944">
        <v>18630</v>
      </c>
      <c s="150" r="F15944"/>
    </row>
    <row r="15945">
      <c s="113" r="A15945">
        <v>252835005100</v>
      </c>
      <c t="s" s="136" r="B15945">
        <v>314</v>
      </c>
      <c t="s" s="136" r="C15945">
        <v>321</v>
      </c>
      <c t="s" s="136" r="D15945">
        <v>314</v>
      </c>
      <c t="s" s="136" r="E15945">
        <v>18631</v>
      </c>
      <c s="150" r="F15945"/>
    </row>
    <row r="15946">
      <c s="113" r="A15946">
        <v>252835006921</v>
      </c>
      <c t="s" s="136" r="B15946">
        <v>314</v>
      </c>
      <c t="s" s="136" r="C15946">
        <v>321</v>
      </c>
      <c t="s" s="136" r="D15946">
        <v>314</v>
      </c>
      <c t="s" s="136" r="E15946">
        <v>18632</v>
      </c>
      <c s="150" r="F15946"/>
    </row>
    <row r="15947">
      <c s="113" r="A15947">
        <v>252835000850</v>
      </c>
      <c t="s" s="136" r="B15947">
        <v>314</v>
      </c>
      <c t="s" s="136" r="C15947">
        <v>321</v>
      </c>
      <c t="s" s="136" r="D15947">
        <v>314</v>
      </c>
      <c t="s" s="136" r="E15947">
        <v>18633</v>
      </c>
      <c s="150" r="F15947"/>
    </row>
    <row r="15948">
      <c s="113" r="A15948">
        <v>252835005134</v>
      </c>
      <c t="s" s="136" r="B15948">
        <v>314</v>
      </c>
      <c t="s" s="136" r="C15948">
        <v>321</v>
      </c>
      <c t="s" s="136" r="D15948">
        <v>314</v>
      </c>
      <c t="s" s="136" r="E15948">
        <v>18634</v>
      </c>
      <c s="150" r="F15948"/>
    </row>
    <row r="15949">
      <c s="113" r="A15949">
        <v>252835002933</v>
      </c>
      <c t="s" s="136" r="B15949">
        <v>314</v>
      </c>
      <c t="s" s="136" r="C15949">
        <v>321</v>
      </c>
      <c t="s" s="136" r="D15949">
        <v>314</v>
      </c>
      <c t="s" s="136" r="E15949">
        <v>18635</v>
      </c>
      <c s="150" r="F15949"/>
    </row>
    <row r="15950">
      <c s="113" r="A15950">
        <v>252835002976</v>
      </c>
      <c t="s" s="136" r="B15950">
        <v>314</v>
      </c>
      <c t="s" s="136" r="C15950">
        <v>321</v>
      </c>
      <c t="s" s="136" r="D15950">
        <v>314</v>
      </c>
      <c t="s" s="136" r="E15950">
        <v>18636</v>
      </c>
      <c s="150" r="F15950"/>
    </row>
    <row r="15951">
      <c s="113" r="A15951">
        <v>252835004715</v>
      </c>
      <c t="s" s="136" r="B15951">
        <v>314</v>
      </c>
      <c t="s" s="136" r="C15951">
        <v>321</v>
      </c>
      <c t="s" s="136" r="D15951">
        <v>314</v>
      </c>
      <c t="s" s="136" r="E15951">
        <v>18637</v>
      </c>
      <c s="150" r="F15951"/>
    </row>
    <row r="15952">
      <c s="113" r="A15952">
        <v>252835005142</v>
      </c>
      <c t="s" s="136" r="B15952">
        <v>314</v>
      </c>
      <c t="s" s="136" r="C15952">
        <v>321</v>
      </c>
      <c t="s" s="136" r="D15952">
        <v>314</v>
      </c>
      <c t="s" s="136" r="E15952">
        <v>18638</v>
      </c>
      <c s="150" r="F15952"/>
    </row>
    <row r="15953">
      <c s="113" r="A15953">
        <v>252835000272</v>
      </c>
      <c t="s" s="136" r="B15953">
        <v>314</v>
      </c>
      <c t="s" s="136" r="C15953">
        <v>321</v>
      </c>
      <c t="s" s="136" r="D15953">
        <v>314</v>
      </c>
      <c t="s" s="136" r="E15953">
        <v>18639</v>
      </c>
      <c s="150" r="F15953"/>
    </row>
    <row r="15954">
      <c s="113" r="A15954">
        <v>252835002852</v>
      </c>
      <c t="s" s="136" r="B15954">
        <v>314</v>
      </c>
      <c t="s" s="136" r="C15954">
        <v>321</v>
      </c>
      <c t="s" s="136" r="D15954">
        <v>314</v>
      </c>
      <c t="s" s="136" r="E15954">
        <v>18640</v>
      </c>
      <c s="150" r="F15954"/>
    </row>
    <row r="15955">
      <c s="113" r="A15955">
        <v>252835003751</v>
      </c>
      <c t="s" s="136" r="B15955">
        <v>314</v>
      </c>
      <c t="s" s="136" r="C15955">
        <v>321</v>
      </c>
      <c t="s" s="136" r="D15955">
        <v>314</v>
      </c>
      <c t="s" s="136" r="E15955">
        <v>18641</v>
      </c>
      <c s="150" r="F15955"/>
    </row>
    <row r="15956">
      <c s="113" r="A15956">
        <v>252835005398</v>
      </c>
      <c t="s" s="136" r="B15956">
        <v>314</v>
      </c>
      <c t="s" s="136" r="C15956">
        <v>321</v>
      </c>
      <c t="s" s="136" r="D15956">
        <v>314</v>
      </c>
      <c t="s" s="136" r="E15956">
        <v>18642</v>
      </c>
      <c s="150" r="F15956"/>
    </row>
    <row r="15957">
      <c s="113" r="A15957">
        <v>252835000388</v>
      </c>
      <c t="s" s="136" r="B15957">
        <v>314</v>
      </c>
      <c t="s" s="136" r="C15957">
        <v>321</v>
      </c>
      <c t="s" s="136" r="D15957">
        <v>314</v>
      </c>
      <c t="s" s="136" r="E15957">
        <v>18643</v>
      </c>
      <c s="150" r="F15957"/>
    </row>
    <row r="15958">
      <c s="113" r="A15958">
        <v>252835000591</v>
      </c>
      <c t="s" s="136" r="B15958">
        <v>314</v>
      </c>
      <c t="s" s="136" r="C15958">
        <v>321</v>
      </c>
      <c t="s" s="136" r="D15958">
        <v>314</v>
      </c>
      <c t="s" s="136" r="E15958">
        <v>18644</v>
      </c>
      <c s="150" r="F15958"/>
    </row>
    <row r="15959">
      <c s="113" r="A15959">
        <v>252835002861</v>
      </c>
      <c t="s" s="136" r="B15959">
        <v>314</v>
      </c>
      <c t="s" s="136" r="C15959">
        <v>321</v>
      </c>
      <c t="s" s="136" r="D15959">
        <v>314</v>
      </c>
      <c t="s" s="136" r="E15959">
        <v>18645</v>
      </c>
      <c s="150" r="F15959"/>
    </row>
    <row r="15960">
      <c s="113" r="A15960">
        <v>252835003930</v>
      </c>
      <c t="s" s="136" r="B15960">
        <v>314</v>
      </c>
      <c t="s" s="136" r="C15960">
        <v>321</v>
      </c>
      <c t="s" s="136" r="D15960">
        <v>314</v>
      </c>
      <c t="s" s="136" r="E15960">
        <v>18646</v>
      </c>
      <c s="150" r="F15960"/>
    </row>
    <row r="15961">
      <c s="113" r="A15961">
        <v>252835005436</v>
      </c>
      <c t="s" s="136" r="B15961">
        <v>314</v>
      </c>
      <c t="s" s="136" r="C15961">
        <v>321</v>
      </c>
      <c t="s" s="136" r="D15961">
        <v>314</v>
      </c>
      <c t="s" s="136" r="E15961">
        <v>18647</v>
      </c>
      <c s="150" r="F15961"/>
    </row>
    <row r="15962">
      <c s="113" r="A15962">
        <v>252835007218</v>
      </c>
      <c t="s" s="136" r="B15962">
        <v>314</v>
      </c>
      <c t="s" s="136" r="C15962">
        <v>321</v>
      </c>
      <c t="s" s="136" r="D15962">
        <v>314</v>
      </c>
      <c t="s" s="136" r="E15962">
        <v>18648</v>
      </c>
      <c s="150" r="F15962"/>
    </row>
    <row r="15963">
      <c s="113" r="A15963">
        <v>252835006297</v>
      </c>
      <c t="s" s="136" r="B15963">
        <v>314</v>
      </c>
      <c t="s" s="136" r="C15963">
        <v>321</v>
      </c>
      <c t="s" s="136" r="D15963">
        <v>314</v>
      </c>
      <c t="s" s="136" r="E15963">
        <v>18649</v>
      </c>
      <c s="150" r="F15963"/>
    </row>
    <row r="15964">
      <c s="113" r="A15964">
        <v>252835006343</v>
      </c>
      <c t="s" s="136" r="B15964">
        <v>314</v>
      </c>
      <c t="s" s="136" r="C15964">
        <v>321</v>
      </c>
      <c t="s" s="136" r="D15964">
        <v>314</v>
      </c>
      <c t="s" s="136" r="E15964">
        <v>18650</v>
      </c>
      <c s="150" r="F15964"/>
    </row>
    <row r="15965">
      <c s="113" r="A15965">
        <v>252835007081</v>
      </c>
      <c t="s" s="136" r="B15965">
        <v>314</v>
      </c>
      <c t="s" s="136" r="C15965">
        <v>321</v>
      </c>
      <c t="s" s="136" r="D15965">
        <v>314</v>
      </c>
      <c t="s" s="136" r="E15965">
        <v>18651</v>
      </c>
      <c s="150" r="F15965"/>
    </row>
    <row r="15966">
      <c s="113" r="A15966">
        <v>252835007137</v>
      </c>
      <c t="s" s="136" r="B15966">
        <v>314</v>
      </c>
      <c t="s" s="136" r="C15966">
        <v>321</v>
      </c>
      <c t="s" s="136" r="D15966">
        <v>314</v>
      </c>
      <c t="s" s="136" r="E15966">
        <v>18652</v>
      </c>
      <c s="150" r="F15966"/>
    </row>
    <row r="15967">
      <c s="113" r="A15967">
        <v>452835006482</v>
      </c>
      <c t="s" s="136" r="B15967">
        <v>314</v>
      </c>
      <c t="s" s="136" r="C15967">
        <v>321</v>
      </c>
      <c t="s" s="136" r="D15967">
        <v>314</v>
      </c>
      <c t="s" s="136" r="E15967">
        <v>18653</v>
      </c>
      <c s="150" r="F15967"/>
    </row>
    <row r="15968">
      <c s="113" r="A15968">
        <v>552835000096</v>
      </c>
      <c t="s" s="136" r="B15968">
        <v>314</v>
      </c>
      <c t="s" s="136" r="C15968">
        <v>321</v>
      </c>
      <c t="s" s="136" r="D15968">
        <v>314</v>
      </c>
      <c t="s" s="136" r="E15968">
        <v>18654</v>
      </c>
      <c s="150" r="F15968"/>
    </row>
    <row r="15969">
      <c s="113" r="A15969">
        <v>252835006351</v>
      </c>
      <c t="s" s="136" r="B15969">
        <v>314</v>
      </c>
      <c t="s" s="136" r="C15969">
        <v>321</v>
      </c>
      <c t="s" s="136" r="D15969">
        <v>314</v>
      </c>
      <c t="s" s="136" r="E15969">
        <v>18655</v>
      </c>
      <c s="150" r="F15969"/>
    </row>
    <row r="15970">
      <c s="113" r="A15970">
        <v>252835006386</v>
      </c>
      <c t="s" s="136" r="B15970">
        <v>314</v>
      </c>
      <c t="s" s="136" r="C15970">
        <v>321</v>
      </c>
      <c t="s" s="136" r="D15970">
        <v>314</v>
      </c>
      <c t="s" s="136" r="E15970">
        <v>18656</v>
      </c>
      <c s="150" r="F15970"/>
    </row>
    <row r="15971">
      <c s="113" r="A15971">
        <v>252835006432</v>
      </c>
      <c t="s" s="136" r="B15971">
        <v>314</v>
      </c>
      <c t="s" s="136" r="C15971">
        <v>321</v>
      </c>
      <c t="s" s="136" r="D15971">
        <v>314</v>
      </c>
      <c t="s" s="136" r="E15971">
        <v>18657</v>
      </c>
      <c s="150" r="F15971"/>
    </row>
    <row r="15972">
      <c s="113" r="A15972">
        <v>252835007099</v>
      </c>
      <c t="s" s="136" r="B15972">
        <v>314</v>
      </c>
      <c t="s" s="136" r="C15972">
        <v>321</v>
      </c>
      <c t="s" s="136" r="D15972">
        <v>314</v>
      </c>
      <c t="s" s="136" r="E15972">
        <v>18658</v>
      </c>
      <c s="150" r="F15972"/>
    </row>
    <row r="15973">
      <c s="113" r="A15973">
        <v>252835006378</v>
      </c>
      <c t="s" s="136" r="B15973">
        <v>314</v>
      </c>
      <c t="s" s="136" r="C15973">
        <v>321</v>
      </c>
      <c t="s" s="136" r="D15973">
        <v>314</v>
      </c>
      <c t="s" s="136" r="E15973">
        <v>18659</v>
      </c>
      <c s="150" r="F15973"/>
    </row>
    <row r="15974">
      <c s="113" r="A15974">
        <v>252835006394</v>
      </c>
      <c t="s" s="136" r="B15974">
        <v>314</v>
      </c>
      <c t="s" s="136" r="C15974">
        <v>321</v>
      </c>
      <c t="s" s="136" r="D15974">
        <v>314</v>
      </c>
      <c t="s" s="136" r="E15974">
        <v>18660</v>
      </c>
      <c s="150" r="F15974"/>
    </row>
    <row r="15975">
      <c s="113" r="A15975">
        <v>252835006408</v>
      </c>
      <c t="s" s="136" r="B15975">
        <v>314</v>
      </c>
      <c t="s" s="136" r="C15975">
        <v>321</v>
      </c>
      <c t="s" s="136" r="D15975">
        <v>314</v>
      </c>
      <c t="s" s="136" r="E15975">
        <v>18661</v>
      </c>
      <c s="150" r="F15975"/>
    </row>
    <row r="15976">
      <c s="113" r="A15976">
        <v>252835000248</v>
      </c>
      <c t="s" s="136" r="B15976">
        <v>314</v>
      </c>
      <c t="s" s="136" r="C15976">
        <v>321</v>
      </c>
      <c t="s" s="136" r="D15976">
        <v>314</v>
      </c>
      <c t="s" s="136" r="E15976">
        <v>18662</v>
      </c>
      <c s="150" r="F15976"/>
    </row>
    <row r="15977">
      <c s="113" r="A15977">
        <v>252835001121</v>
      </c>
      <c t="s" s="136" r="B15977">
        <v>314</v>
      </c>
      <c t="s" s="136" r="C15977">
        <v>321</v>
      </c>
      <c t="s" s="136" r="D15977">
        <v>314</v>
      </c>
      <c t="s" s="136" r="E15977">
        <v>18663</v>
      </c>
      <c s="150" r="F15977"/>
    </row>
    <row r="15978">
      <c s="113" r="A15978">
        <v>252835001651</v>
      </c>
      <c t="s" s="136" r="B15978">
        <v>314</v>
      </c>
      <c t="s" s="136" r="C15978">
        <v>321</v>
      </c>
      <c t="s" s="136" r="D15978">
        <v>314</v>
      </c>
      <c t="s" s="136" r="E15978">
        <v>18664</v>
      </c>
      <c s="150" r="F15978"/>
    </row>
    <row r="15979">
      <c s="113" r="A15979">
        <v>252835005126</v>
      </c>
      <c t="s" s="136" r="B15979">
        <v>314</v>
      </c>
      <c t="s" s="136" r="C15979">
        <v>321</v>
      </c>
      <c t="s" s="136" r="D15979">
        <v>314</v>
      </c>
      <c t="s" s="136" r="E15979">
        <v>18665</v>
      </c>
      <c s="150" r="F15979"/>
    </row>
    <row r="15980">
      <c s="113" r="A15980">
        <v>252835005428</v>
      </c>
      <c t="s" s="136" r="B15980">
        <v>314</v>
      </c>
      <c t="s" s="136" r="C15980">
        <v>321</v>
      </c>
      <c t="s" s="136" r="D15980">
        <v>314</v>
      </c>
      <c t="s" s="136" r="E15980">
        <v>18666</v>
      </c>
      <c s="150" r="F15980"/>
    </row>
    <row r="15981">
      <c s="113" r="A15981">
        <v>252835006807</v>
      </c>
      <c t="s" s="136" r="B15981">
        <v>314</v>
      </c>
      <c t="s" s="136" r="C15981">
        <v>321</v>
      </c>
      <c t="s" s="136" r="D15981">
        <v>314</v>
      </c>
      <c t="s" s="136" r="E15981">
        <v>18667</v>
      </c>
      <c s="150" r="F15981"/>
    </row>
    <row r="15982">
      <c s="113" r="A15982">
        <v>252838000320</v>
      </c>
      <c t="s" s="136" r="B15982">
        <v>18668</v>
      </c>
      <c t="s" s="136" r="C15982">
        <v>321</v>
      </c>
      <c t="s" s="136" r="D15982">
        <v>321</v>
      </c>
      <c t="s" s="136" r="E15982">
        <v>3707</v>
      </c>
      <c s="150" r="F15982"/>
    </row>
    <row r="15983">
      <c s="113" r="A15983">
        <v>252838000354</v>
      </c>
      <c t="s" s="136" r="B15983">
        <v>18668</v>
      </c>
      <c t="s" s="136" r="C15983">
        <v>321</v>
      </c>
      <c t="s" s="136" r="D15983">
        <v>321</v>
      </c>
      <c t="s" s="136" r="E15983">
        <v>3708</v>
      </c>
      <c s="150" r="F15983"/>
    </row>
    <row r="15984">
      <c s="113" r="A15984">
        <v>252838000419</v>
      </c>
      <c t="s" s="136" r="B15984">
        <v>18668</v>
      </c>
      <c t="s" s="136" r="C15984">
        <v>321</v>
      </c>
      <c t="s" s="136" r="D15984">
        <v>321</v>
      </c>
      <c t="s" s="136" r="E15984">
        <v>3709</v>
      </c>
      <c s="150" r="F15984"/>
    </row>
    <row r="15985">
      <c s="50" r="A15985">
        <v>252838000435</v>
      </c>
      <c t="s" s="103" r="B15985">
        <v>18669</v>
      </c>
      <c t="s" s="103" r="C15985">
        <v>4914</v>
      </c>
      <c t="s" s="103" r="D15985">
        <v>321</v>
      </c>
      <c t="s" s="103" r="E15985">
        <v>18670</v>
      </c>
      <c s="150" r="F15985"/>
    </row>
    <row r="15986">
      <c s="113" r="A15986">
        <v>252838001024</v>
      </c>
      <c t="s" s="136" r="B15986">
        <v>18668</v>
      </c>
      <c t="s" s="136" r="C15986">
        <v>321</v>
      </c>
      <c t="s" s="136" r="D15986">
        <v>321</v>
      </c>
      <c t="s" s="136" r="E15986">
        <v>3710</v>
      </c>
      <c s="150" r="F15986"/>
    </row>
    <row r="15987">
      <c s="113" r="A15987">
        <v>252885000346</v>
      </c>
      <c t="s" s="136" r="B15987">
        <v>18671</v>
      </c>
      <c t="s" s="136" r="C15987">
        <v>321</v>
      </c>
      <c t="s" s="136" r="D15987">
        <v>321</v>
      </c>
      <c t="s" s="136" r="E15987">
        <v>3711</v>
      </c>
      <c s="150" r="F15987"/>
    </row>
    <row r="15988">
      <c s="113" r="A15988">
        <v>254001001398</v>
      </c>
      <c t="s" s="136" r="B15988">
        <v>9344</v>
      </c>
      <c t="s" s="136" r="C15988">
        <v>9345</v>
      </c>
      <c t="s" s="136" r="D15988">
        <v>9339</v>
      </c>
      <c t="s" s="136" r="E15988">
        <v>18672</v>
      </c>
      <c s="150" r="F15988"/>
    </row>
    <row r="15989">
      <c s="113" r="A15989">
        <v>254001002599</v>
      </c>
      <c t="s" s="136" r="B15989">
        <v>9344</v>
      </c>
      <c t="s" s="136" r="C15989">
        <v>9345</v>
      </c>
      <c t="s" s="136" r="D15989">
        <v>9339</v>
      </c>
      <c t="s" s="136" r="E15989">
        <v>18673</v>
      </c>
      <c s="150" r="F15989"/>
    </row>
    <row r="15990">
      <c s="113" r="A15990">
        <v>254001002742</v>
      </c>
      <c t="s" s="136" r="B15990">
        <v>9344</v>
      </c>
      <c t="s" s="136" r="C15990">
        <v>9345</v>
      </c>
      <c t="s" s="136" r="D15990">
        <v>9339</v>
      </c>
      <c t="s" s="136" r="E15990">
        <v>18674</v>
      </c>
      <c s="150" r="F15990"/>
    </row>
    <row r="15991">
      <c s="113" r="A15991">
        <v>254001002815</v>
      </c>
      <c t="s" s="136" r="B15991">
        <v>9344</v>
      </c>
      <c t="s" s="136" r="C15991">
        <v>9345</v>
      </c>
      <c t="s" s="136" r="D15991">
        <v>9339</v>
      </c>
      <c t="s" s="136" r="E15991">
        <v>18675</v>
      </c>
      <c s="150" r="F15991"/>
    </row>
    <row r="15992">
      <c s="113" r="A15992">
        <v>254001002904</v>
      </c>
      <c t="s" s="136" r="B15992">
        <v>9344</v>
      </c>
      <c t="s" s="136" r="C15992">
        <v>9345</v>
      </c>
      <c t="s" s="136" r="D15992">
        <v>9339</v>
      </c>
      <c t="s" s="136" r="E15992">
        <v>18676</v>
      </c>
      <c s="150" r="F15992"/>
    </row>
    <row r="15993">
      <c s="113" r="A15993">
        <v>254001009046</v>
      </c>
      <c t="s" s="136" r="B15993">
        <v>9344</v>
      </c>
      <c t="s" s="136" r="C15993">
        <v>9345</v>
      </c>
      <c t="s" s="136" r="D15993">
        <v>9339</v>
      </c>
      <c t="s" s="136" r="E15993">
        <v>18677</v>
      </c>
      <c s="150" r="F15993"/>
    </row>
    <row r="15994">
      <c s="113" r="A15994">
        <v>254001009941</v>
      </c>
      <c t="s" s="136" r="B15994">
        <v>9344</v>
      </c>
      <c t="s" s="136" r="C15994">
        <v>9345</v>
      </c>
      <c t="s" s="136" r="D15994">
        <v>9339</v>
      </c>
      <c t="s" s="136" r="E15994">
        <v>18678</v>
      </c>
      <c s="150" r="F15994"/>
    </row>
    <row r="15995">
      <c s="113" r="A15995">
        <v>254001003196</v>
      </c>
      <c t="s" s="136" r="B15995">
        <v>9344</v>
      </c>
      <c t="s" s="136" r="C15995">
        <v>9345</v>
      </c>
      <c t="s" s="136" r="D15995">
        <v>9339</v>
      </c>
      <c t="s" s="136" r="E15995">
        <v>3713</v>
      </c>
      <c s="150" r="F15995"/>
    </row>
    <row r="15996">
      <c s="113" r="A15996">
        <v>254001004796</v>
      </c>
      <c t="s" s="136" r="B15996">
        <v>9344</v>
      </c>
      <c t="s" s="136" r="C15996">
        <v>9345</v>
      </c>
      <c t="s" s="136" r="D15996">
        <v>9339</v>
      </c>
      <c t="s" s="136" r="E15996">
        <v>18679</v>
      </c>
      <c s="150" r="F15996"/>
    </row>
    <row r="15997">
      <c s="113" r="A15997">
        <v>254001007264</v>
      </c>
      <c t="s" s="136" r="B15997">
        <v>9344</v>
      </c>
      <c t="s" s="136" r="C15997">
        <v>9345</v>
      </c>
      <c t="s" s="136" r="D15997">
        <v>9339</v>
      </c>
      <c t="s" s="136" r="E15997">
        <v>18680</v>
      </c>
      <c s="150" r="F15997"/>
    </row>
    <row r="15998">
      <c s="113" r="A15998">
        <v>254001008520</v>
      </c>
      <c t="s" s="136" r="B15998">
        <v>9344</v>
      </c>
      <c t="s" s="136" r="C15998">
        <v>9345</v>
      </c>
      <c t="s" s="136" r="D15998">
        <v>9339</v>
      </c>
      <c t="s" s="136" r="E15998">
        <v>18681</v>
      </c>
      <c s="150" r="F15998"/>
    </row>
    <row r="15999">
      <c s="50" r="A15999">
        <v>254001003323</v>
      </c>
      <c t="s" s="103" r="B15999">
        <v>9338</v>
      </c>
      <c t="s" s="103" r="C15999">
        <v>4916</v>
      </c>
      <c t="s" s="103" r="D15999">
        <v>9339</v>
      </c>
      <c t="s" s="103" r="E15999">
        <v>18682</v>
      </c>
      <c s="150" r="F15999"/>
    </row>
    <row r="16000">
      <c s="113" r="A16000">
        <v>254001001169</v>
      </c>
      <c t="s" s="136" r="B16000">
        <v>9344</v>
      </c>
      <c t="s" s="136" r="C16000">
        <v>9345</v>
      </c>
      <c t="s" s="136" r="D16000">
        <v>9339</v>
      </c>
      <c t="s" s="136" r="E16000">
        <v>18683</v>
      </c>
      <c s="150" r="F16000"/>
    </row>
    <row r="16001">
      <c s="113" r="A16001">
        <v>254001002564</v>
      </c>
      <c t="s" s="136" r="B16001">
        <v>9344</v>
      </c>
      <c t="s" s="136" r="C16001">
        <v>9345</v>
      </c>
      <c t="s" s="136" r="D16001">
        <v>9339</v>
      </c>
      <c t="s" s="136" r="E16001">
        <v>18684</v>
      </c>
      <c s="150" r="F16001"/>
    </row>
    <row r="16002">
      <c s="113" r="A16002">
        <v>254001002793</v>
      </c>
      <c t="s" s="136" r="B16002">
        <v>9344</v>
      </c>
      <c t="s" s="136" r="C16002">
        <v>9345</v>
      </c>
      <c t="s" s="136" r="D16002">
        <v>9339</v>
      </c>
      <c t="s" s="136" r="E16002">
        <v>18685</v>
      </c>
      <c s="150" r="F16002"/>
    </row>
    <row r="16003">
      <c s="113" r="A16003">
        <v>254001002807</v>
      </c>
      <c t="s" s="136" r="B16003">
        <v>9344</v>
      </c>
      <c t="s" s="136" r="C16003">
        <v>9345</v>
      </c>
      <c t="s" s="136" r="D16003">
        <v>9339</v>
      </c>
      <c t="s" s="136" r="E16003">
        <v>18686</v>
      </c>
      <c s="150" r="F16003"/>
    </row>
    <row r="16004">
      <c s="113" r="A16004">
        <v>254001002874</v>
      </c>
      <c t="s" s="136" r="B16004">
        <v>9344</v>
      </c>
      <c t="s" s="136" r="C16004">
        <v>9345</v>
      </c>
      <c t="s" s="136" r="D16004">
        <v>9339</v>
      </c>
      <c t="s" s="136" r="E16004">
        <v>18687</v>
      </c>
      <c s="150" r="F16004"/>
    </row>
    <row r="16005">
      <c s="113" r="A16005">
        <v>254001003161</v>
      </c>
      <c t="s" s="136" r="B16005">
        <v>9344</v>
      </c>
      <c t="s" s="136" r="C16005">
        <v>9345</v>
      </c>
      <c t="s" s="136" r="D16005">
        <v>9339</v>
      </c>
      <c t="s" s="136" r="E16005">
        <v>18688</v>
      </c>
      <c s="150" r="F16005"/>
    </row>
    <row r="16006">
      <c s="113" r="A16006">
        <v>254001003218</v>
      </c>
      <c t="s" s="136" r="B16006">
        <v>9344</v>
      </c>
      <c t="s" s="136" r="C16006">
        <v>9345</v>
      </c>
      <c t="s" s="136" r="D16006">
        <v>9339</v>
      </c>
      <c t="s" s="136" r="E16006">
        <v>18689</v>
      </c>
      <c s="150" r="F16006"/>
    </row>
    <row r="16007">
      <c s="113" r="A16007">
        <v>254001004176</v>
      </c>
      <c t="s" s="136" r="B16007">
        <v>9344</v>
      </c>
      <c t="s" s="136" r="C16007">
        <v>9345</v>
      </c>
      <c t="s" s="136" r="D16007">
        <v>9339</v>
      </c>
      <c t="s" s="136" r="E16007">
        <v>18690</v>
      </c>
      <c s="150" r="F16007"/>
    </row>
    <row r="16008">
      <c s="113" r="A16008">
        <v>254001004273</v>
      </c>
      <c t="s" s="136" r="B16008">
        <v>9344</v>
      </c>
      <c t="s" s="136" r="C16008">
        <v>9345</v>
      </c>
      <c t="s" s="136" r="D16008">
        <v>9339</v>
      </c>
      <c t="s" s="136" r="E16008">
        <v>18691</v>
      </c>
      <c s="150" r="F16008"/>
    </row>
    <row r="16009">
      <c s="113" r="A16009">
        <v>254001004401</v>
      </c>
      <c t="s" s="136" r="B16009">
        <v>9344</v>
      </c>
      <c t="s" s="136" r="C16009">
        <v>9345</v>
      </c>
      <c t="s" s="136" r="D16009">
        <v>9339</v>
      </c>
      <c t="s" s="136" r="E16009">
        <v>18692</v>
      </c>
      <c s="150" r="F16009"/>
    </row>
    <row r="16010">
      <c s="113" r="A16010">
        <v>254001007604</v>
      </c>
      <c t="s" s="136" r="B16010">
        <v>9344</v>
      </c>
      <c t="s" s="136" r="C16010">
        <v>9345</v>
      </c>
      <c t="s" s="136" r="D16010">
        <v>9339</v>
      </c>
      <c t="s" s="136" r="E16010">
        <v>18693</v>
      </c>
      <c s="150" r="F16010"/>
    </row>
    <row r="16011">
      <c s="113" r="A16011">
        <v>254001009437</v>
      </c>
      <c t="s" s="136" r="B16011">
        <v>9344</v>
      </c>
      <c t="s" s="136" r="C16011">
        <v>9345</v>
      </c>
      <c t="s" s="136" r="D16011">
        <v>9339</v>
      </c>
      <c t="s" s="136" r="E16011">
        <v>18694</v>
      </c>
      <c s="150" r="F16011"/>
    </row>
    <row r="16012">
      <c s="113" r="A16012">
        <v>254001009836</v>
      </c>
      <c t="s" s="136" r="B16012">
        <v>9344</v>
      </c>
      <c t="s" s="136" r="C16012">
        <v>9345</v>
      </c>
      <c t="s" s="136" r="D16012">
        <v>9339</v>
      </c>
      <c t="s" s="136" r="E16012">
        <v>18695</v>
      </c>
      <c s="150" r="F16012"/>
    </row>
    <row r="16013">
      <c s="50" r="A16013">
        <v>254001002581</v>
      </c>
      <c t="s" s="103" r="B16013">
        <v>18696</v>
      </c>
      <c t="s" s="103" r="C16013">
        <v>4916</v>
      </c>
      <c t="s" s="103" r="D16013">
        <v>9455</v>
      </c>
      <c t="s" s="103" r="E16013">
        <v>18697</v>
      </c>
      <c s="150" r="F16013"/>
    </row>
    <row r="16014">
      <c s="50" r="A16014">
        <v>254001006921</v>
      </c>
      <c t="s" s="103" r="B16014">
        <v>18696</v>
      </c>
      <c t="s" s="103" r="C16014">
        <v>4916</v>
      </c>
      <c t="s" s="103" r="D16014">
        <v>9455</v>
      </c>
      <c t="s" s="103" r="E16014">
        <v>18698</v>
      </c>
      <c s="150" r="F16014"/>
    </row>
    <row r="16015">
      <c s="50" r="A16015">
        <v>254001004689</v>
      </c>
      <c t="s" s="103" r="B16015">
        <v>9338</v>
      </c>
      <c t="s" s="103" r="C16015">
        <v>4916</v>
      </c>
      <c t="s" s="103" r="D16015">
        <v>9339</v>
      </c>
      <c t="s" s="103" r="E16015">
        <v>18699</v>
      </c>
      <c s="150" r="F16015"/>
    </row>
    <row r="16016">
      <c s="113" r="A16016">
        <v>254001000316</v>
      </c>
      <c t="s" s="136" r="B16016">
        <v>9344</v>
      </c>
      <c t="s" s="136" r="C16016">
        <v>9345</v>
      </c>
      <c t="s" s="136" r="D16016">
        <v>9339</v>
      </c>
      <c t="s" s="136" r="E16016">
        <v>18700</v>
      </c>
      <c s="150" r="F16016"/>
    </row>
    <row r="16017">
      <c s="113" r="A16017">
        <v>254001001312</v>
      </c>
      <c t="s" s="136" r="B16017">
        <v>9344</v>
      </c>
      <c t="s" s="136" r="C16017">
        <v>9345</v>
      </c>
      <c t="s" s="136" r="D16017">
        <v>9339</v>
      </c>
      <c t="s" s="136" r="E16017">
        <v>18701</v>
      </c>
      <c s="150" r="F16017"/>
    </row>
    <row r="16018">
      <c s="113" r="A16018">
        <v>254001002203</v>
      </c>
      <c t="s" s="136" r="B16018">
        <v>9344</v>
      </c>
      <c t="s" s="136" r="C16018">
        <v>9345</v>
      </c>
      <c t="s" s="136" r="D16018">
        <v>9339</v>
      </c>
      <c t="s" s="136" r="E16018">
        <v>18702</v>
      </c>
      <c s="150" r="F16018"/>
    </row>
    <row r="16019">
      <c s="113" r="A16019">
        <v>254001002602</v>
      </c>
      <c t="s" s="136" r="B16019">
        <v>9344</v>
      </c>
      <c t="s" s="136" r="C16019">
        <v>9345</v>
      </c>
      <c t="s" s="136" r="D16019">
        <v>9339</v>
      </c>
      <c t="s" s="136" r="E16019">
        <v>18703</v>
      </c>
      <c s="150" r="F16019"/>
    </row>
    <row r="16020">
      <c s="113" r="A16020">
        <v>254001005946</v>
      </c>
      <c t="s" s="136" r="B16020">
        <v>9344</v>
      </c>
      <c t="s" s="136" r="C16020">
        <v>9345</v>
      </c>
      <c t="s" s="136" r="D16020">
        <v>9339</v>
      </c>
      <c t="s" s="136" r="E16020">
        <v>18704</v>
      </c>
      <c s="150" r="F16020"/>
    </row>
    <row r="16021">
      <c s="113" r="A16021">
        <v>254001008023</v>
      </c>
      <c t="s" s="136" r="B16021">
        <v>9344</v>
      </c>
      <c t="s" s="136" r="C16021">
        <v>9345</v>
      </c>
      <c t="s" s="136" r="D16021">
        <v>9339</v>
      </c>
      <c t="s" s="136" r="E16021">
        <v>18705</v>
      </c>
      <c s="150" r="F16021"/>
    </row>
    <row r="16022">
      <c s="113" r="A16022">
        <v>254001008031</v>
      </c>
      <c t="s" s="136" r="B16022">
        <v>9344</v>
      </c>
      <c t="s" s="136" r="C16022">
        <v>9345</v>
      </c>
      <c t="s" s="136" r="D16022">
        <v>9339</v>
      </c>
      <c t="s" s="136" r="E16022">
        <v>18706</v>
      </c>
      <c s="150" r="F16022"/>
    </row>
    <row r="16023">
      <c s="113" r="A16023">
        <v>254001009151</v>
      </c>
      <c t="s" s="136" r="B16023">
        <v>9344</v>
      </c>
      <c t="s" s="136" r="C16023">
        <v>9345</v>
      </c>
      <c t="s" s="136" r="D16023">
        <v>9339</v>
      </c>
      <c t="s" s="136" r="E16023">
        <v>3715</v>
      </c>
      <c s="150" r="F16023"/>
    </row>
    <row r="16024">
      <c s="113" r="A16024">
        <v>254001009526</v>
      </c>
      <c t="s" s="136" r="B16024">
        <v>9344</v>
      </c>
      <c t="s" s="136" r="C16024">
        <v>9345</v>
      </c>
      <c t="s" s="136" r="D16024">
        <v>9339</v>
      </c>
      <c t="s" s="136" r="E16024">
        <v>17506</v>
      </c>
      <c s="150" r="F16024"/>
    </row>
    <row r="16025">
      <c s="113" r="A16025">
        <v>254003000046</v>
      </c>
      <c t="s" s="136" r="B16025">
        <v>9454</v>
      </c>
      <c t="s" s="136" r="C16025">
        <v>9345</v>
      </c>
      <c t="s" s="136" r="D16025">
        <v>9455</v>
      </c>
      <c t="s" s="136" r="E16025">
        <v>3716</v>
      </c>
      <c s="150" r="F16025"/>
    </row>
    <row r="16026">
      <c s="113" r="A16026">
        <v>254003000097</v>
      </c>
      <c t="s" s="136" r="B16026">
        <v>9454</v>
      </c>
      <c t="s" s="136" r="C16026">
        <v>9345</v>
      </c>
      <c t="s" s="136" r="D16026">
        <v>9455</v>
      </c>
      <c t="s" s="136" r="E16026">
        <v>18707</v>
      </c>
      <c s="150" r="F16026"/>
    </row>
    <row r="16027">
      <c s="113" r="A16027">
        <v>254003000186</v>
      </c>
      <c t="s" s="136" r="B16027">
        <v>9454</v>
      </c>
      <c t="s" s="136" r="C16027">
        <v>9345</v>
      </c>
      <c t="s" s="136" r="D16027">
        <v>9455</v>
      </c>
      <c t="s" s="136" r="E16027">
        <v>18708</v>
      </c>
      <c s="150" r="F16027"/>
    </row>
    <row r="16028">
      <c s="113" r="A16028">
        <v>254003000461</v>
      </c>
      <c t="s" s="136" r="B16028">
        <v>9454</v>
      </c>
      <c t="s" s="136" r="C16028">
        <v>9345</v>
      </c>
      <c t="s" s="136" r="D16028">
        <v>9455</v>
      </c>
      <c t="s" s="136" r="E16028">
        <v>18709</v>
      </c>
      <c s="150" r="F16028"/>
    </row>
    <row r="16029">
      <c s="113" r="A16029">
        <v>254003000674</v>
      </c>
      <c t="s" s="136" r="B16029">
        <v>9454</v>
      </c>
      <c t="s" s="136" r="C16029">
        <v>9345</v>
      </c>
      <c t="s" s="136" r="D16029">
        <v>9455</v>
      </c>
      <c t="s" s="136" r="E16029">
        <v>18710</v>
      </c>
      <c s="150" r="F16029"/>
    </row>
    <row r="16030">
      <c s="113" r="A16030">
        <v>254003000739</v>
      </c>
      <c t="s" s="136" r="B16030">
        <v>9454</v>
      </c>
      <c t="s" s="136" r="C16030">
        <v>9345</v>
      </c>
      <c t="s" s="136" r="D16030">
        <v>9455</v>
      </c>
      <c t="s" s="136" r="E16030">
        <v>9497</v>
      </c>
      <c s="150" r="F16030"/>
    </row>
    <row r="16031">
      <c s="113" r="A16031">
        <v>254003001549</v>
      </c>
      <c t="s" s="136" r="B16031">
        <v>9454</v>
      </c>
      <c t="s" s="136" r="C16031">
        <v>9345</v>
      </c>
      <c t="s" s="136" r="D16031">
        <v>9455</v>
      </c>
      <c t="s" s="136" r="E16031">
        <v>18711</v>
      </c>
      <c s="150" r="F16031"/>
    </row>
    <row r="16032">
      <c s="113" r="A16032">
        <v>254003001565</v>
      </c>
      <c t="s" s="136" r="B16032">
        <v>9454</v>
      </c>
      <c t="s" s="136" r="C16032">
        <v>9345</v>
      </c>
      <c t="s" s="136" r="D16032">
        <v>9455</v>
      </c>
      <c t="s" s="136" r="E16032">
        <v>18712</v>
      </c>
      <c s="150" r="F16032"/>
    </row>
    <row r="16033">
      <c s="113" r="A16033">
        <v>254003001913</v>
      </c>
      <c t="s" s="136" r="B16033">
        <v>9454</v>
      </c>
      <c t="s" s="136" r="C16033">
        <v>9345</v>
      </c>
      <c t="s" s="136" r="D16033">
        <v>9455</v>
      </c>
      <c t="s" s="136" r="E16033">
        <v>18713</v>
      </c>
      <c s="150" r="F16033"/>
    </row>
    <row r="16034">
      <c s="113" r="A16034">
        <v>854003000012</v>
      </c>
      <c t="s" s="136" r="B16034">
        <v>9454</v>
      </c>
      <c t="s" s="136" r="C16034">
        <v>9345</v>
      </c>
      <c t="s" s="136" r="D16034">
        <v>9455</v>
      </c>
      <c t="s" s="136" r="E16034">
        <v>18714</v>
      </c>
      <c s="150" r="F16034"/>
    </row>
    <row r="16035">
      <c s="113" r="A16035">
        <v>254003000062</v>
      </c>
      <c t="s" s="136" r="B16035">
        <v>9454</v>
      </c>
      <c t="s" s="136" r="C16035">
        <v>9345</v>
      </c>
      <c t="s" s="136" r="D16035">
        <v>9455</v>
      </c>
      <c t="s" s="136" r="E16035">
        <v>3717</v>
      </c>
      <c s="150" r="F16035"/>
    </row>
    <row r="16036">
      <c s="113" r="A16036">
        <v>254003000305</v>
      </c>
      <c t="s" s="136" r="B16036">
        <v>9454</v>
      </c>
      <c t="s" s="136" r="C16036">
        <v>9345</v>
      </c>
      <c t="s" s="136" r="D16036">
        <v>9455</v>
      </c>
      <c t="s" s="136" r="E16036">
        <v>18715</v>
      </c>
      <c s="150" r="F16036"/>
    </row>
    <row r="16037">
      <c s="113" r="A16037">
        <v>254003000399</v>
      </c>
      <c t="s" s="136" r="B16037">
        <v>9454</v>
      </c>
      <c t="s" s="136" r="C16037">
        <v>9345</v>
      </c>
      <c t="s" s="136" r="D16037">
        <v>9455</v>
      </c>
      <c t="s" s="136" r="E16037">
        <v>18716</v>
      </c>
      <c s="150" r="F16037"/>
    </row>
    <row r="16038">
      <c s="113" r="A16038">
        <v>254003000810</v>
      </c>
      <c t="s" s="136" r="B16038">
        <v>9454</v>
      </c>
      <c t="s" s="136" r="C16038">
        <v>9345</v>
      </c>
      <c t="s" s="136" r="D16038">
        <v>9455</v>
      </c>
      <c t="s" s="136" r="E16038">
        <v>18717</v>
      </c>
      <c s="150" r="F16038"/>
    </row>
    <row r="16039">
      <c s="113" r="A16039">
        <v>254003000941</v>
      </c>
      <c t="s" s="136" r="B16039">
        <v>9454</v>
      </c>
      <c t="s" s="136" r="C16039">
        <v>9345</v>
      </c>
      <c t="s" s="136" r="D16039">
        <v>9455</v>
      </c>
      <c t="s" s="136" r="E16039">
        <v>18718</v>
      </c>
      <c s="150" r="F16039"/>
    </row>
    <row r="16040">
      <c s="113" r="A16040">
        <v>254003001301</v>
      </c>
      <c t="s" s="136" r="B16040">
        <v>9454</v>
      </c>
      <c t="s" s="136" r="C16040">
        <v>9345</v>
      </c>
      <c t="s" s="136" r="D16040">
        <v>9455</v>
      </c>
      <c t="s" s="136" r="E16040">
        <v>18719</v>
      </c>
      <c s="150" r="F16040"/>
    </row>
    <row r="16041">
      <c s="113" r="A16041">
        <v>254003001336</v>
      </c>
      <c t="s" s="136" r="B16041">
        <v>9454</v>
      </c>
      <c t="s" s="136" r="C16041">
        <v>9345</v>
      </c>
      <c t="s" s="136" r="D16041">
        <v>9455</v>
      </c>
      <c t="s" s="136" r="E16041">
        <v>18720</v>
      </c>
      <c s="150" r="F16041"/>
    </row>
    <row r="16042">
      <c s="113" r="A16042">
        <v>254003001531</v>
      </c>
      <c t="s" s="136" r="B16042">
        <v>9454</v>
      </c>
      <c t="s" s="136" r="C16042">
        <v>9345</v>
      </c>
      <c t="s" s="136" r="D16042">
        <v>9455</v>
      </c>
      <c t="s" s="136" r="E16042">
        <v>18721</v>
      </c>
      <c s="150" r="F16042"/>
    </row>
    <row r="16043">
      <c s="113" r="A16043">
        <v>254003000283</v>
      </c>
      <c t="s" s="136" r="B16043">
        <v>9454</v>
      </c>
      <c t="s" s="136" r="C16043">
        <v>9345</v>
      </c>
      <c t="s" s="136" r="D16043">
        <v>9455</v>
      </c>
      <c t="s" s="136" r="E16043">
        <v>3718</v>
      </c>
      <c s="150" r="F16043"/>
    </row>
    <row r="16044">
      <c s="113" r="A16044">
        <v>254003000640</v>
      </c>
      <c t="s" s="136" r="B16044">
        <v>9454</v>
      </c>
      <c t="s" s="136" r="C16044">
        <v>9345</v>
      </c>
      <c t="s" s="136" r="D16044">
        <v>9455</v>
      </c>
      <c t="s" s="136" r="E16044">
        <v>18722</v>
      </c>
      <c s="150" r="F16044"/>
    </row>
    <row r="16045">
      <c s="113" r="A16045">
        <v>254003001123</v>
      </c>
      <c t="s" s="136" r="B16045">
        <v>9454</v>
      </c>
      <c t="s" s="136" r="C16045">
        <v>9345</v>
      </c>
      <c t="s" s="136" r="D16045">
        <v>9455</v>
      </c>
      <c t="s" s="136" r="E16045">
        <v>18723</v>
      </c>
      <c s="150" r="F16045"/>
    </row>
    <row r="16046">
      <c s="113" r="A16046">
        <v>254003001166</v>
      </c>
      <c t="s" s="136" r="B16046">
        <v>9454</v>
      </c>
      <c t="s" s="136" r="C16046">
        <v>9345</v>
      </c>
      <c t="s" s="136" r="D16046">
        <v>9455</v>
      </c>
      <c t="s" s="136" r="E16046">
        <v>18724</v>
      </c>
      <c s="150" r="F16046"/>
    </row>
    <row r="16047">
      <c s="113" r="A16047">
        <v>254003001191</v>
      </c>
      <c t="s" s="136" r="B16047">
        <v>9454</v>
      </c>
      <c t="s" s="136" r="C16047">
        <v>9345</v>
      </c>
      <c t="s" s="136" r="D16047">
        <v>9455</v>
      </c>
      <c t="s" s="136" r="E16047">
        <v>18725</v>
      </c>
      <c s="150" r="F16047"/>
    </row>
    <row r="16048">
      <c s="113" r="A16048">
        <v>254003001719</v>
      </c>
      <c t="s" s="136" r="B16048">
        <v>9454</v>
      </c>
      <c t="s" s="136" r="C16048">
        <v>9345</v>
      </c>
      <c t="s" s="136" r="D16048">
        <v>9455</v>
      </c>
      <c t="s" s="136" r="E16048">
        <v>18726</v>
      </c>
      <c s="150" r="F16048"/>
    </row>
    <row r="16049">
      <c s="113" r="A16049">
        <v>254003001735</v>
      </c>
      <c t="s" s="136" r="B16049">
        <v>9454</v>
      </c>
      <c t="s" s="136" r="C16049">
        <v>9345</v>
      </c>
      <c t="s" s="136" r="D16049">
        <v>9455</v>
      </c>
      <c t="s" s="136" r="E16049">
        <v>18727</v>
      </c>
      <c s="150" r="F16049"/>
    </row>
    <row r="16050">
      <c s="113" r="A16050">
        <v>254003001751</v>
      </c>
      <c t="s" s="136" r="B16050">
        <v>9454</v>
      </c>
      <c t="s" s="136" r="C16050">
        <v>9345</v>
      </c>
      <c t="s" s="136" r="D16050">
        <v>9455</v>
      </c>
      <c t="s" s="136" r="E16050">
        <v>18728</v>
      </c>
      <c s="150" r="F16050"/>
    </row>
    <row r="16051">
      <c s="113" r="A16051">
        <v>254003001760</v>
      </c>
      <c t="s" s="136" r="B16051">
        <v>9454</v>
      </c>
      <c t="s" s="136" r="C16051">
        <v>9345</v>
      </c>
      <c t="s" s="136" r="D16051">
        <v>9455</v>
      </c>
      <c t="s" s="136" r="E16051">
        <v>18729</v>
      </c>
      <c s="150" r="F16051"/>
    </row>
    <row r="16052">
      <c s="113" r="A16052">
        <v>254003001816</v>
      </c>
      <c t="s" s="136" r="B16052">
        <v>9454</v>
      </c>
      <c t="s" s="136" r="C16052">
        <v>9345</v>
      </c>
      <c t="s" s="136" r="D16052">
        <v>9455</v>
      </c>
      <c t="s" s="136" r="E16052">
        <v>18730</v>
      </c>
      <c s="150" r="F16052"/>
    </row>
    <row r="16053">
      <c s="113" r="A16053">
        <v>254003002243</v>
      </c>
      <c t="s" s="136" r="B16053">
        <v>9454</v>
      </c>
      <c t="s" s="136" r="C16053">
        <v>9345</v>
      </c>
      <c t="s" s="136" r="D16053">
        <v>9455</v>
      </c>
      <c t="s" s="136" r="E16053">
        <v>18731</v>
      </c>
      <c s="150" r="F16053"/>
    </row>
    <row r="16054">
      <c s="113" r="A16054">
        <v>254003000259</v>
      </c>
      <c t="s" s="136" r="B16054">
        <v>9454</v>
      </c>
      <c t="s" s="136" r="C16054">
        <v>9345</v>
      </c>
      <c t="s" s="136" r="D16054">
        <v>9455</v>
      </c>
      <c t="s" s="136" r="E16054">
        <v>18732</v>
      </c>
      <c s="150" r="F16054"/>
    </row>
    <row r="16055">
      <c s="113" r="A16055">
        <v>254003000275</v>
      </c>
      <c t="s" s="136" r="B16055">
        <v>9454</v>
      </c>
      <c t="s" s="136" r="C16055">
        <v>9345</v>
      </c>
      <c t="s" s="136" r="D16055">
        <v>9455</v>
      </c>
      <c t="s" s="136" r="E16055">
        <v>18733</v>
      </c>
      <c s="150" r="F16055"/>
    </row>
    <row r="16056">
      <c s="113" r="A16056">
        <v>254003000321</v>
      </c>
      <c t="s" s="136" r="B16056">
        <v>9454</v>
      </c>
      <c t="s" s="136" r="C16056">
        <v>9345</v>
      </c>
      <c t="s" s="136" r="D16056">
        <v>9455</v>
      </c>
      <c t="s" s="136" r="E16056">
        <v>3719</v>
      </c>
      <c s="150" r="F16056"/>
    </row>
    <row r="16057">
      <c s="113" r="A16057">
        <v>254003000585</v>
      </c>
      <c t="s" s="136" r="B16057">
        <v>9454</v>
      </c>
      <c t="s" s="136" r="C16057">
        <v>9345</v>
      </c>
      <c t="s" s="136" r="D16057">
        <v>9455</v>
      </c>
      <c t="s" s="136" r="E16057">
        <v>13662</v>
      </c>
      <c s="150" r="F16057"/>
    </row>
    <row r="16058">
      <c s="113" r="A16058">
        <v>254003000992</v>
      </c>
      <c t="s" s="136" r="B16058">
        <v>9454</v>
      </c>
      <c t="s" s="136" r="C16058">
        <v>9345</v>
      </c>
      <c t="s" s="136" r="D16058">
        <v>9455</v>
      </c>
      <c t="s" s="136" r="E16058">
        <v>18734</v>
      </c>
      <c s="150" r="F16058"/>
    </row>
    <row r="16059">
      <c s="113" r="A16059">
        <v>254003001638</v>
      </c>
      <c t="s" s="136" r="B16059">
        <v>9454</v>
      </c>
      <c t="s" s="136" r="C16059">
        <v>9345</v>
      </c>
      <c t="s" s="136" r="D16059">
        <v>9455</v>
      </c>
      <c t="s" s="136" r="E16059">
        <v>18735</v>
      </c>
      <c s="150" r="F16059"/>
    </row>
    <row r="16060">
      <c s="113" r="A16060">
        <v>254003000241</v>
      </c>
      <c t="s" s="136" r="B16060">
        <v>9454</v>
      </c>
      <c t="s" s="136" r="C16060">
        <v>9345</v>
      </c>
      <c t="s" s="136" r="D16060">
        <v>9455</v>
      </c>
      <c t="s" s="136" r="E16060">
        <v>18736</v>
      </c>
      <c s="150" r="F16060"/>
    </row>
    <row r="16061">
      <c s="113" r="A16061">
        <v>254003000313</v>
      </c>
      <c t="s" s="136" r="B16061">
        <v>9454</v>
      </c>
      <c t="s" s="136" r="C16061">
        <v>9345</v>
      </c>
      <c t="s" s="136" r="D16061">
        <v>9455</v>
      </c>
      <c t="s" s="136" r="E16061">
        <v>18737</v>
      </c>
      <c s="150" r="F16061"/>
    </row>
    <row r="16062">
      <c s="113" r="A16062">
        <v>254003000330</v>
      </c>
      <c t="s" s="136" r="B16062">
        <v>9454</v>
      </c>
      <c t="s" s="136" r="C16062">
        <v>9345</v>
      </c>
      <c t="s" s="136" r="D16062">
        <v>9455</v>
      </c>
      <c t="s" s="136" r="E16062">
        <v>3720</v>
      </c>
      <c s="150" r="F16062"/>
    </row>
    <row r="16063">
      <c s="113" r="A16063">
        <v>254003000933</v>
      </c>
      <c t="s" s="136" r="B16063">
        <v>9454</v>
      </c>
      <c t="s" s="136" r="C16063">
        <v>9345</v>
      </c>
      <c t="s" s="136" r="D16063">
        <v>9455</v>
      </c>
      <c t="s" s="136" r="E16063">
        <v>6358</v>
      </c>
      <c s="150" r="F16063"/>
    </row>
    <row r="16064">
      <c s="113" r="A16064">
        <v>254003000984</v>
      </c>
      <c t="s" s="136" r="B16064">
        <v>9454</v>
      </c>
      <c t="s" s="136" r="C16064">
        <v>9345</v>
      </c>
      <c t="s" s="136" r="D16064">
        <v>9455</v>
      </c>
      <c t="s" s="136" r="E16064">
        <v>18738</v>
      </c>
      <c s="150" r="F16064"/>
    </row>
    <row r="16065">
      <c s="113" r="A16065">
        <v>254003001000</v>
      </c>
      <c t="s" s="136" r="B16065">
        <v>9454</v>
      </c>
      <c t="s" s="136" r="C16065">
        <v>9345</v>
      </c>
      <c t="s" s="136" r="D16065">
        <v>9455</v>
      </c>
      <c t="s" s="136" r="E16065">
        <v>18739</v>
      </c>
      <c s="150" r="F16065"/>
    </row>
    <row r="16066">
      <c s="113" r="A16066">
        <v>254003001344</v>
      </c>
      <c t="s" s="136" r="B16066">
        <v>9454</v>
      </c>
      <c t="s" s="136" r="C16066">
        <v>9345</v>
      </c>
      <c t="s" s="136" r="D16066">
        <v>9455</v>
      </c>
      <c t="s" s="136" r="E16066">
        <v>18740</v>
      </c>
      <c s="150" r="F16066"/>
    </row>
    <row r="16067">
      <c s="113" r="A16067">
        <v>254003001352</v>
      </c>
      <c t="s" s="136" r="B16067">
        <v>9454</v>
      </c>
      <c t="s" s="136" r="C16067">
        <v>9345</v>
      </c>
      <c t="s" s="136" r="D16067">
        <v>9455</v>
      </c>
      <c t="s" s="136" r="E16067">
        <v>18741</v>
      </c>
      <c s="150" r="F16067"/>
    </row>
    <row r="16068">
      <c s="113" r="A16068">
        <v>254003001387</v>
      </c>
      <c t="s" s="136" r="B16068">
        <v>9454</v>
      </c>
      <c t="s" s="136" r="C16068">
        <v>9345</v>
      </c>
      <c t="s" s="136" r="D16068">
        <v>9455</v>
      </c>
      <c t="s" s="136" r="E16068">
        <v>18742</v>
      </c>
      <c s="150" r="F16068"/>
    </row>
    <row r="16069">
      <c s="113" r="A16069">
        <v>254003000020</v>
      </c>
      <c t="s" s="136" r="B16069">
        <v>9454</v>
      </c>
      <c t="s" s="136" r="C16069">
        <v>9345</v>
      </c>
      <c t="s" s="136" r="D16069">
        <v>9455</v>
      </c>
      <c t="s" s="136" r="E16069">
        <v>18743</v>
      </c>
      <c s="150" r="F16069"/>
    </row>
    <row r="16070">
      <c s="113" r="A16070">
        <v>254003000232</v>
      </c>
      <c t="s" s="136" r="B16070">
        <v>9454</v>
      </c>
      <c t="s" s="136" r="C16070">
        <v>9345</v>
      </c>
      <c t="s" s="136" r="D16070">
        <v>9455</v>
      </c>
      <c t="s" s="136" r="E16070">
        <v>18744</v>
      </c>
      <c s="150" r="F16070"/>
    </row>
    <row r="16071">
      <c s="113" r="A16071">
        <v>254003000364</v>
      </c>
      <c t="s" s="136" r="B16071">
        <v>9454</v>
      </c>
      <c t="s" s="136" r="C16071">
        <v>9345</v>
      </c>
      <c t="s" s="136" r="D16071">
        <v>9455</v>
      </c>
      <c t="s" s="136" r="E16071">
        <v>18745</v>
      </c>
      <c s="150" r="F16071"/>
    </row>
    <row r="16072">
      <c s="113" r="A16072">
        <v>254003001212</v>
      </c>
      <c t="s" s="136" r="B16072">
        <v>9454</v>
      </c>
      <c t="s" s="136" r="C16072">
        <v>9345</v>
      </c>
      <c t="s" s="136" r="D16072">
        <v>9455</v>
      </c>
      <c t="s" s="136" r="E16072">
        <v>18746</v>
      </c>
      <c s="150" r="F16072"/>
    </row>
    <row r="16073">
      <c s="113" r="A16073">
        <v>254003001239</v>
      </c>
      <c t="s" s="136" r="B16073">
        <v>9454</v>
      </c>
      <c t="s" s="136" r="C16073">
        <v>9345</v>
      </c>
      <c t="s" s="136" r="D16073">
        <v>9455</v>
      </c>
      <c t="s" s="136" r="E16073">
        <v>18747</v>
      </c>
      <c s="150" r="F16073"/>
    </row>
    <row r="16074">
      <c s="113" r="A16074">
        <v>254003001247</v>
      </c>
      <c t="s" s="136" r="B16074">
        <v>9454</v>
      </c>
      <c t="s" s="136" r="C16074">
        <v>9345</v>
      </c>
      <c t="s" s="136" r="D16074">
        <v>9455</v>
      </c>
      <c t="s" s="136" r="E16074">
        <v>18748</v>
      </c>
      <c s="150" r="F16074"/>
    </row>
    <row r="16075">
      <c s="113" r="A16075">
        <v>254003002111</v>
      </c>
      <c t="s" s="136" r="B16075">
        <v>9454</v>
      </c>
      <c t="s" s="136" r="C16075">
        <v>9345</v>
      </c>
      <c t="s" s="136" r="D16075">
        <v>9455</v>
      </c>
      <c t="s" s="136" r="E16075">
        <v>18749</v>
      </c>
      <c s="150" r="F16075"/>
    </row>
    <row r="16076">
      <c s="113" r="A16076">
        <v>254003002120</v>
      </c>
      <c t="s" s="136" r="B16076">
        <v>9454</v>
      </c>
      <c t="s" s="136" r="C16076">
        <v>9345</v>
      </c>
      <c t="s" s="136" r="D16076">
        <v>9455</v>
      </c>
      <c t="s" s="136" r="E16076">
        <v>18750</v>
      </c>
      <c s="150" r="F16076"/>
    </row>
    <row r="16077">
      <c s="113" r="A16077">
        <v>254003002171</v>
      </c>
      <c t="s" s="136" r="B16077">
        <v>9454</v>
      </c>
      <c t="s" s="136" r="C16077">
        <v>9345</v>
      </c>
      <c t="s" s="136" r="D16077">
        <v>9455</v>
      </c>
      <c t="s" s="136" r="E16077">
        <v>18751</v>
      </c>
      <c s="150" r="F16077"/>
    </row>
    <row r="16078">
      <c s="113" r="A16078">
        <v>254003002324</v>
      </c>
      <c t="s" s="136" r="B16078">
        <v>9454</v>
      </c>
      <c t="s" s="136" r="C16078">
        <v>9345</v>
      </c>
      <c t="s" s="136" r="D16078">
        <v>9455</v>
      </c>
      <c t="s" s="136" r="E16078">
        <v>18752</v>
      </c>
      <c s="150" r="F16078"/>
    </row>
    <row r="16079">
      <c s="113" r="A16079">
        <v>254003002332</v>
      </c>
      <c t="s" s="136" r="B16079">
        <v>9454</v>
      </c>
      <c t="s" s="136" r="C16079">
        <v>9345</v>
      </c>
      <c t="s" s="136" r="D16079">
        <v>9455</v>
      </c>
      <c t="s" s="136" r="E16079">
        <v>18753</v>
      </c>
      <c s="150" r="F16079"/>
    </row>
    <row r="16080">
      <c s="113" r="A16080">
        <v>254003002421</v>
      </c>
      <c t="s" s="136" r="B16080">
        <v>9454</v>
      </c>
      <c t="s" s="136" r="C16080">
        <v>9345</v>
      </c>
      <c t="s" s="136" r="D16080">
        <v>9455</v>
      </c>
      <c t="s" s="136" r="E16080">
        <v>18754</v>
      </c>
      <c s="150" r="F16080"/>
    </row>
    <row r="16081">
      <c s="113" r="A16081">
        <v>854003000013</v>
      </c>
      <c t="s" s="136" r="B16081">
        <v>9454</v>
      </c>
      <c t="s" s="136" r="C16081">
        <v>9345</v>
      </c>
      <c t="s" s="136" r="D16081">
        <v>9455</v>
      </c>
      <c t="s" s="136" r="E16081">
        <v>18755</v>
      </c>
      <c s="150" r="F16081"/>
    </row>
    <row r="16082">
      <c s="113" r="A16082">
        <v>254003000381</v>
      </c>
      <c t="s" s="136" r="B16082">
        <v>9454</v>
      </c>
      <c t="s" s="136" r="C16082">
        <v>9345</v>
      </c>
      <c t="s" s="136" r="D16082">
        <v>9455</v>
      </c>
      <c t="s" s="136" r="E16082">
        <v>18756</v>
      </c>
      <c s="150" r="F16082"/>
    </row>
    <row r="16083">
      <c s="113" r="A16083">
        <v>254003001093</v>
      </c>
      <c t="s" s="136" r="B16083">
        <v>9454</v>
      </c>
      <c t="s" s="136" r="C16083">
        <v>9345</v>
      </c>
      <c t="s" s="136" r="D16083">
        <v>9455</v>
      </c>
      <c t="s" s="136" r="E16083">
        <v>18757</v>
      </c>
      <c s="150" r="F16083"/>
    </row>
    <row r="16084">
      <c s="113" r="A16084">
        <v>254003001107</v>
      </c>
      <c t="s" s="136" r="B16084">
        <v>9454</v>
      </c>
      <c t="s" s="136" r="C16084">
        <v>9345</v>
      </c>
      <c t="s" s="136" r="D16084">
        <v>9455</v>
      </c>
      <c t="s" s="136" r="E16084">
        <v>18758</v>
      </c>
      <c s="150" r="F16084"/>
    </row>
    <row r="16085">
      <c s="113" r="A16085">
        <v>254003001140</v>
      </c>
      <c t="s" s="136" r="B16085">
        <v>9454</v>
      </c>
      <c t="s" s="136" r="C16085">
        <v>9345</v>
      </c>
      <c t="s" s="136" r="D16085">
        <v>9455</v>
      </c>
      <c t="s" s="136" r="E16085">
        <v>18759</v>
      </c>
      <c s="150" r="F16085"/>
    </row>
    <row r="16086">
      <c s="113" r="A16086">
        <v>254003001182</v>
      </c>
      <c t="s" s="136" r="B16086">
        <v>9454</v>
      </c>
      <c t="s" s="136" r="C16086">
        <v>9345</v>
      </c>
      <c t="s" s="136" r="D16086">
        <v>9455</v>
      </c>
      <c t="s" s="136" r="E16086">
        <v>18760</v>
      </c>
      <c s="150" r="F16086"/>
    </row>
    <row r="16087">
      <c s="113" r="A16087">
        <v>254003001204</v>
      </c>
      <c t="s" s="136" r="B16087">
        <v>9454</v>
      </c>
      <c t="s" s="136" r="C16087">
        <v>9345</v>
      </c>
      <c t="s" s="136" r="D16087">
        <v>9455</v>
      </c>
      <c t="s" s="136" r="E16087">
        <v>18761</v>
      </c>
      <c s="150" r="F16087"/>
    </row>
    <row r="16088">
      <c s="113" r="A16088">
        <v>254003001263</v>
      </c>
      <c t="s" s="136" r="B16088">
        <v>9454</v>
      </c>
      <c t="s" s="136" r="C16088">
        <v>9345</v>
      </c>
      <c t="s" s="136" r="D16088">
        <v>9455</v>
      </c>
      <c t="s" s="136" r="E16088">
        <v>18762</v>
      </c>
      <c s="150" r="F16088"/>
    </row>
    <row r="16089">
      <c s="113" r="A16089">
        <v>254003001646</v>
      </c>
      <c t="s" s="136" r="B16089">
        <v>9454</v>
      </c>
      <c t="s" s="136" r="C16089">
        <v>9345</v>
      </c>
      <c t="s" s="136" r="D16089">
        <v>9455</v>
      </c>
      <c t="s" s="136" r="E16089">
        <v>18763</v>
      </c>
      <c s="150" r="F16089"/>
    </row>
    <row r="16090">
      <c s="113" r="A16090">
        <v>254003001964</v>
      </c>
      <c t="s" s="136" r="B16090">
        <v>9454</v>
      </c>
      <c t="s" s="136" r="C16090">
        <v>9345</v>
      </c>
      <c t="s" s="136" r="D16090">
        <v>9455</v>
      </c>
      <c t="s" s="136" r="E16090">
        <v>18764</v>
      </c>
      <c s="150" r="F16090"/>
    </row>
    <row r="16091">
      <c s="113" r="A16091">
        <v>254003002197</v>
      </c>
      <c t="s" s="136" r="B16091">
        <v>9454</v>
      </c>
      <c t="s" s="136" r="C16091">
        <v>9345</v>
      </c>
      <c t="s" s="136" r="D16091">
        <v>9455</v>
      </c>
      <c t="s" s="136" r="E16091">
        <v>18765</v>
      </c>
      <c s="150" r="F16091"/>
    </row>
    <row r="16092">
      <c s="113" r="A16092">
        <v>254003002219</v>
      </c>
      <c t="s" s="136" r="B16092">
        <v>9454</v>
      </c>
      <c t="s" s="136" r="C16092">
        <v>9345</v>
      </c>
      <c t="s" s="136" r="D16092">
        <v>9455</v>
      </c>
      <c t="s" s="136" r="E16092">
        <v>18766</v>
      </c>
      <c s="150" r="F16092"/>
    </row>
    <row r="16093">
      <c s="113" r="A16093">
        <v>254003000101</v>
      </c>
      <c t="s" s="136" r="B16093">
        <v>9454</v>
      </c>
      <c t="s" s="136" r="C16093">
        <v>9345</v>
      </c>
      <c t="s" s="136" r="D16093">
        <v>9455</v>
      </c>
      <c t="s" s="136" r="E16093">
        <v>18767</v>
      </c>
      <c s="150" r="F16093"/>
    </row>
    <row r="16094">
      <c s="113" r="A16094">
        <v>254003000135</v>
      </c>
      <c t="s" s="136" r="B16094">
        <v>9454</v>
      </c>
      <c t="s" s="136" r="C16094">
        <v>9345</v>
      </c>
      <c t="s" s="136" r="D16094">
        <v>9455</v>
      </c>
      <c t="s" s="136" r="E16094">
        <v>18768</v>
      </c>
      <c s="150" r="F16094"/>
    </row>
    <row r="16095">
      <c s="113" r="A16095">
        <v>254003000224</v>
      </c>
      <c t="s" s="136" r="B16095">
        <v>9454</v>
      </c>
      <c t="s" s="136" r="C16095">
        <v>9345</v>
      </c>
      <c t="s" s="136" r="D16095">
        <v>9455</v>
      </c>
      <c t="s" s="136" r="E16095">
        <v>18769</v>
      </c>
      <c s="150" r="F16095"/>
    </row>
    <row r="16096">
      <c s="113" r="A16096">
        <v>254003000445</v>
      </c>
      <c t="s" s="136" r="B16096">
        <v>9454</v>
      </c>
      <c t="s" s="136" r="C16096">
        <v>9345</v>
      </c>
      <c t="s" s="136" r="D16096">
        <v>9455</v>
      </c>
      <c t="s" s="136" r="E16096">
        <v>3721</v>
      </c>
      <c s="150" r="F16096"/>
    </row>
    <row r="16097">
      <c s="113" r="A16097">
        <v>254003000534</v>
      </c>
      <c t="s" s="136" r="B16097">
        <v>9454</v>
      </c>
      <c t="s" s="136" r="C16097">
        <v>9345</v>
      </c>
      <c t="s" s="136" r="D16097">
        <v>9455</v>
      </c>
      <c t="s" s="136" r="E16097">
        <v>18770</v>
      </c>
      <c s="150" r="F16097"/>
    </row>
    <row r="16098">
      <c s="113" r="A16098">
        <v>254003000551</v>
      </c>
      <c t="s" s="136" r="B16098">
        <v>9454</v>
      </c>
      <c t="s" s="136" r="C16098">
        <v>9345</v>
      </c>
      <c t="s" s="136" r="D16098">
        <v>9455</v>
      </c>
      <c t="s" s="136" r="E16098">
        <v>18771</v>
      </c>
      <c s="150" r="F16098"/>
    </row>
    <row r="16099">
      <c s="113" r="A16099">
        <v>254003001506</v>
      </c>
      <c t="s" s="136" r="B16099">
        <v>9454</v>
      </c>
      <c t="s" s="136" r="C16099">
        <v>9345</v>
      </c>
      <c t="s" s="136" r="D16099">
        <v>9455</v>
      </c>
      <c t="s" s="136" r="E16099">
        <v>18772</v>
      </c>
      <c s="150" r="F16099"/>
    </row>
    <row r="16100">
      <c s="113" r="A16100">
        <v>254003001603</v>
      </c>
      <c t="s" s="136" r="B16100">
        <v>9454</v>
      </c>
      <c t="s" s="136" r="C16100">
        <v>9345</v>
      </c>
      <c t="s" s="136" r="D16100">
        <v>9455</v>
      </c>
      <c t="s" s="136" r="E16100">
        <v>6350</v>
      </c>
      <c s="150" r="F16100"/>
    </row>
    <row r="16101">
      <c s="113" r="A16101">
        <v>254003001727</v>
      </c>
      <c t="s" s="136" r="B16101">
        <v>9454</v>
      </c>
      <c t="s" s="136" r="C16101">
        <v>9345</v>
      </c>
      <c t="s" s="136" r="D16101">
        <v>9455</v>
      </c>
      <c t="s" s="136" r="E16101">
        <v>18773</v>
      </c>
      <c s="150" r="F16101"/>
    </row>
    <row r="16102">
      <c s="113" r="A16102">
        <v>254003001808</v>
      </c>
      <c t="s" s="136" r="B16102">
        <v>9454</v>
      </c>
      <c t="s" s="136" r="C16102">
        <v>9345</v>
      </c>
      <c t="s" s="136" r="D16102">
        <v>9455</v>
      </c>
      <c t="s" s="136" r="E16102">
        <v>18774</v>
      </c>
      <c s="150" r="F16102"/>
    </row>
    <row r="16103">
      <c s="113" r="A16103">
        <v>254003000470</v>
      </c>
      <c t="s" s="136" r="B16103">
        <v>9454</v>
      </c>
      <c t="s" s="136" r="C16103">
        <v>9345</v>
      </c>
      <c t="s" s="136" r="D16103">
        <v>9455</v>
      </c>
      <c t="s" s="136" r="E16103">
        <v>3722</v>
      </c>
      <c s="150" r="F16103"/>
    </row>
    <row r="16104">
      <c s="113" r="A16104">
        <v>254003000976</v>
      </c>
      <c t="s" s="136" r="B16104">
        <v>9454</v>
      </c>
      <c t="s" s="136" r="C16104">
        <v>9345</v>
      </c>
      <c t="s" s="136" r="D16104">
        <v>9455</v>
      </c>
      <c t="s" s="136" r="E16104">
        <v>18775</v>
      </c>
      <c s="150" r="F16104"/>
    </row>
    <row r="16105">
      <c s="113" r="A16105">
        <v>254003001417</v>
      </c>
      <c t="s" s="136" r="B16105">
        <v>9454</v>
      </c>
      <c t="s" s="136" r="C16105">
        <v>9345</v>
      </c>
      <c t="s" s="136" r="D16105">
        <v>9455</v>
      </c>
      <c t="s" s="136" r="E16105">
        <v>18776</v>
      </c>
      <c s="150" r="F16105"/>
    </row>
    <row r="16106">
      <c s="113" r="A16106">
        <v>254003001484</v>
      </c>
      <c t="s" s="136" r="B16106">
        <v>9454</v>
      </c>
      <c t="s" s="136" r="C16106">
        <v>9345</v>
      </c>
      <c t="s" s="136" r="D16106">
        <v>9455</v>
      </c>
      <c t="s" s="136" r="E16106">
        <v>18777</v>
      </c>
      <c s="150" r="F16106"/>
    </row>
    <row r="16107">
      <c s="113" r="A16107">
        <v>254003002049</v>
      </c>
      <c t="s" s="136" r="B16107">
        <v>9454</v>
      </c>
      <c t="s" s="136" r="C16107">
        <v>9345</v>
      </c>
      <c t="s" s="136" r="D16107">
        <v>9455</v>
      </c>
      <c t="s" s="136" r="E16107">
        <v>18778</v>
      </c>
      <c s="150" r="F16107"/>
    </row>
    <row r="16108">
      <c s="113" r="A16108">
        <v>254003002138</v>
      </c>
      <c t="s" s="136" r="B16108">
        <v>9454</v>
      </c>
      <c t="s" s="136" r="C16108">
        <v>9345</v>
      </c>
      <c t="s" s="136" r="D16108">
        <v>9455</v>
      </c>
      <c t="s" s="136" r="E16108">
        <v>18779</v>
      </c>
      <c s="150" r="F16108"/>
    </row>
    <row r="16109">
      <c s="113" r="A16109">
        <v>254003002201</v>
      </c>
      <c t="s" s="136" r="B16109">
        <v>9454</v>
      </c>
      <c t="s" s="136" r="C16109">
        <v>9345</v>
      </c>
      <c t="s" s="136" r="D16109">
        <v>9455</v>
      </c>
      <c t="s" s="136" r="E16109">
        <v>18780</v>
      </c>
      <c s="150" r="F16109"/>
    </row>
    <row r="16110">
      <c s="113" r="A16110">
        <v>254003002235</v>
      </c>
      <c t="s" s="136" r="B16110">
        <v>9454</v>
      </c>
      <c t="s" s="136" r="C16110">
        <v>9345</v>
      </c>
      <c t="s" s="136" r="D16110">
        <v>9455</v>
      </c>
      <c t="s" s="136" r="E16110">
        <v>18781</v>
      </c>
      <c s="150" r="F16110"/>
    </row>
    <row r="16111">
      <c s="113" r="A16111">
        <v>254003002405</v>
      </c>
      <c t="s" s="136" r="B16111">
        <v>9454</v>
      </c>
      <c t="s" s="136" r="C16111">
        <v>9345</v>
      </c>
      <c t="s" s="136" r="D16111">
        <v>9455</v>
      </c>
      <c t="s" s="136" r="E16111">
        <v>18782</v>
      </c>
      <c s="150" r="F16111"/>
    </row>
    <row r="16112">
      <c s="113" r="A16112">
        <v>254003002413</v>
      </c>
      <c t="s" s="136" r="B16112">
        <v>9454</v>
      </c>
      <c t="s" s="136" r="C16112">
        <v>9345</v>
      </c>
      <c t="s" s="136" r="D16112">
        <v>9455</v>
      </c>
      <c t="s" s="136" r="E16112">
        <v>18783</v>
      </c>
      <c s="150" r="F16112"/>
    </row>
    <row r="16113">
      <c s="113" r="A16113">
        <v>254003000054</v>
      </c>
      <c t="s" s="136" r="B16113">
        <v>9454</v>
      </c>
      <c t="s" s="136" r="C16113">
        <v>9345</v>
      </c>
      <c t="s" s="136" r="D16113">
        <v>9455</v>
      </c>
      <c t="s" s="136" r="E16113">
        <v>18784</v>
      </c>
      <c s="150" r="F16113"/>
    </row>
    <row r="16114">
      <c s="113" r="A16114">
        <v>254003000089</v>
      </c>
      <c t="s" s="136" r="B16114">
        <v>9454</v>
      </c>
      <c t="s" s="136" r="C16114">
        <v>9345</v>
      </c>
      <c t="s" s="136" r="D16114">
        <v>9455</v>
      </c>
      <c t="s" s="136" r="E16114">
        <v>18785</v>
      </c>
      <c s="150" r="F16114"/>
    </row>
    <row r="16115">
      <c s="113" r="A16115">
        <v>254003000160</v>
      </c>
      <c t="s" s="136" r="B16115">
        <v>9454</v>
      </c>
      <c t="s" s="136" r="C16115">
        <v>9345</v>
      </c>
      <c t="s" s="136" r="D16115">
        <v>9455</v>
      </c>
      <c t="s" s="136" r="E16115">
        <v>18786</v>
      </c>
      <c s="150" r="F16115"/>
    </row>
    <row r="16116">
      <c s="113" r="A16116">
        <v>254003000453</v>
      </c>
      <c t="s" s="136" r="B16116">
        <v>9454</v>
      </c>
      <c t="s" s="136" r="C16116">
        <v>9345</v>
      </c>
      <c t="s" s="136" r="D16116">
        <v>9455</v>
      </c>
      <c t="s" s="136" r="E16116">
        <v>18787</v>
      </c>
      <c s="150" r="F16116"/>
    </row>
    <row r="16117">
      <c s="113" r="A16117">
        <v>254003000500</v>
      </c>
      <c t="s" s="136" r="B16117">
        <v>9454</v>
      </c>
      <c t="s" s="136" r="C16117">
        <v>9345</v>
      </c>
      <c t="s" s="136" r="D16117">
        <v>9455</v>
      </c>
      <c t="s" s="136" r="E16117">
        <v>18788</v>
      </c>
      <c s="150" r="F16117"/>
    </row>
    <row r="16118">
      <c s="113" r="A16118">
        <v>254003000526</v>
      </c>
      <c t="s" s="136" r="B16118">
        <v>9454</v>
      </c>
      <c t="s" s="136" r="C16118">
        <v>9345</v>
      </c>
      <c t="s" s="136" r="D16118">
        <v>9455</v>
      </c>
      <c t="s" s="136" r="E16118">
        <v>3723</v>
      </c>
      <c s="150" r="F16118"/>
    </row>
    <row r="16119">
      <c s="113" r="A16119">
        <v>254003000763</v>
      </c>
      <c t="s" s="136" r="B16119">
        <v>9454</v>
      </c>
      <c t="s" s="136" r="C16119">
        <v>9345</v>
      </c>
      <c t="s" s="136" r="D16119">
        <v>9455</v>
      </c>
      <c t="s" s="136" r="E16119">
        <v>18789</v>
      </c>
      <c s="150" r="F16119"/>
    </row>
    <row r="16120">
      <c s="113" r="A16120">
        <v>254003001433</v>
      </c>
      <c t="s" s="136" r="B16120">
        <v>9454</v>
      </c>
      <c t="s" s="136" r="C16120">
        <v>9345</v>
      </c>
      <c t="s" s="136" r="D16120">
        <v>9455</v>
      </c>
      <c t="s" s="136" r="E16120">
        <v>18790</v>
      </c>
      <c s="150" r="F16120"/>
    </row>
    <row r="16121">
      <c s="113" r="A16121">
        <v>254003001654</v>
      </c>
      <c t="s" s="136" r="B16121">
        <v>9454</v>
      </c>
      <c t="s" s="136" r="C16121">
        <v>9345</v>
      </c>
      <c t="s" s="136" r="D16121">
        <v>9455</v>
      </c>
      <c t="s" s="136" r="E16121">
        <v>18791</v>
      </c>
      <c s="150" r="F16121"/>
    </row>
    <row r="16122">
      <c s="113" r="A16122">
        <v>254003001689</v>
      </c>
      <c t="s" s="136" r="B16122">
        <v>9454</v>
      </c>
      <c t="s" s="136" r="C16122">
        <v>9345</v>
      </c>
      <c t="s" s="136" r="D16122">
        <v>9455</v>
      </c>
      <c t="s" s="136" r="E16122">
        <v>18792</v>
      </c>
      <c s="150" r="F16122"/>
    </row>
    <row r="16123">
      <c s="113" r="A16123">
        <v>254003001794</v>
      </c>
      <c t="s" s="136" r="B16123">
        <v>9454</v>
      </c>
      <c t="s" s="136" r="C16123">
        <v>9345</v>
      </c>
      <c t="s" s="136" r="D16123">
        <v>9455</v>
      </c>
      <c t="s" s="136" r="E16123">
        <v>18793</v>
      </c>
      <c s="150" r="F16123"/>
    </row>
    <row r="16124">
      <c s="113" r="A16124">
        <v>254003002022</v>
      </c>
      <c t="s" s="136" r="B16124">
        <v>9454</v>
      </c>
      <c t="s" s="136" r="C16124">
        <v>9345</v>
      </c>
      <c t="s" s="136" r="D16124">
        <v>9455</v>
      </c>
      <c t="s" s="136" r="E16124">
        <v>18794</v>
      </c>
      <c s="150" r="F16124"/>
    </row>
    <row r="16125">
      <c s="113" r="A16125">
        <v>254003000372</v>
      </c>
      <c t="s" s="136" r="B16125">
        <v>9454</v>
      </c>
      <c t="s" s="136" r="C16125">
        <v>9345</v>
      </c>
      <c t="s" s="136" r="D16125">
        <v>9455</v>
      </c>
      <c t="s" s="136" r="E16125">
        <v>18795</v>
      </c>
      <c s="150" r="F16125"/>
    </row>
    <row r="16126">
      <c s="113" r="A16126">
        <v>254003000437</v>
      </c>
      <c t="s" s="136" r="B16126">
        <v>9454</v>
      </c>
      <c t="s" s="136" r="C16126">
        <v>9345</v>
      </c>
      <c t="s" s="136" r="D16126">
        <v>9455</v>
      </c>
      <c t="s" s="136" r="E16126">
        <v>18796</v>
      </c>
      <c s="150" r="F16126"/>
    </row>
    <row r="16127">
      <c s="113" r="A16127">
        <v>254003001450</v>
      </c>
      <c t="s" s="136" r="B16127">
        <v>9454</v>
      </c>
      <c t="s" s="136" r="C16127">
        <v>9345</v>
      </c>
      <c t="s" s="136" r="D16127">
        <v>9455</v>
      </c>
      <c t="s" s="136" r="E16127">
        <v>18797</v>
      </c>
      <c s="150" r="F16127"/>
    </row>
    <row r="16128">
      <c s="113" r="A16128">
        <v>254003001611</v>
      </c>
      <c t="s" s="136" r="B16128">
        <v>9454</v>
      </c>
      <c t="s" s="136" r="C16128">
        <v>9345</v>
      </c>
      <c t="s" s="136" r="D16128">
        <v>9455</v>
      </c>
      <c t="s" s="136" r="E16128">
        <v>3724</v>
      </c>
      <c s="150" r="F16128"/>
    </row>
    <row r="16129">
      <c s="113" r="A16129">
        <v>254003001743</v>
      </c>
      <c t="s" s="136" r="B16129">
        <v>9454</v>
      </c>
      <c t="s" s="136" r="C16129">
        <v>9345</v>
      </c>
      <c t="s" s="136" r="D16129">
        <v>9455</v>
      </c>
      <c t="s" s="136" r="E16129">
        <v>18798</v>
      </c>
      <c s="150" r="F16129"/>
    </row>
    <row r="16130">
      <c s="113" r="A16130">
        <v>254003001786</v>
      </c>
      <c t="s" s="136" r="B16130">
        <v>9454</v>
      </c>
      <c t="s" s="136" r="C16130">
        <v>9345</v>
      </c>
      <c t="s" s="136" r="D16130">
        <v>9455</v>
      </c>
      <c t="s" s="136" r="E16130">
        <v>18799</v>
      </c>
      <c s="150" r="F16130"/>
    </row>
    <row r="16131">
      <c s="113" r="A16131">
        <v>254003001921</v>
      </c>
      <c t="s" s="136" r="B16131">
        <v>9454</v>
      </c>
      <c t="s" s="136" r="C16131">
        <v>9345</v>
      </c>
      <c t="s" s="136" r="D16131">
        <v>9455</v>
      </c>
      <c t="s" s="136" r="E16131">
        <v>18800</v>
      </c>
      <c s="150" r="F16131"/>
    </row>
    <row r="16132">
      <c s="113" r="A16132">
        <v>254003001948</v>
      </c>
      <c t="s" s="136" r="B16132">
        <v>9454</v>
      </c>
      <c t="s" s="136" r="C16132">
        <v>9345</v>
      </c>
      <c t="s" s="136" r="D16132">
        <v>9455</v>
      </c>
      <c t="s" s="136" r="E16132">
        <v>18801</v>
      </c>
      <c s="150" r="F16132"/>
    </row>
    <row r="16133">
      <c s="113" r="A16133">
        <v>254003002154</v>
      </c>
      <c t="s" s="136" r="B16133">
        <v>9454</v>
      </c>
      <c t="s" s="136" r="C16133">
        <v>9345</v>
      </c>
      <c t="s" s="136" r="D16133">
        <v>9455</v>
      </c>
      <c t="s" s="136" r="E16133">
        <v>18802</v>
      </c>
      <c s="150" r="F16133"/>
    </row>
    <row r="16134">
      <c s="113" r="A16134">
        <v>254003001867</v>
      </c>
      <c t="s" s="136" r="B16134">
        <v>9454</v>
      </c>
      <c t="s" s="136" r="C16134">
        <v>9345</v>
      </c>
      <c t="s" s="136" r="D16134">
        <v>9455</v>
      </c>
      <c t="s" s="136" r="E16134">
        <v>18803</v>
      </c>
      <c s="150" r="F16134"/>
    </row>
    <row r="16135">
      <c s="113" r="A16135">
        <v>254003002251</v>
      </c>
      <c t="s" s="136" r="B16135">
        <v>9454</v>
      </c>
      <c t="s" s="136" r="C16135">
        <v>9345</v>
      </c>
      <c t="s" s="136" r="D16135">
        <v>9455</v>
      </c>
      <c t="s" s="136" r="E16135">
        <v>15596</v>
      </c>
      <c s="150" r="F16135"/>
    </row>
    <row r="16136">
      <c s="113" r="A16136">
        <v>254003002278</v>
      </c>
      <c t="s" s="136" r="B16136">
        <v>9454</v>
      </c>
      <c t="s" s="136" r="C16136">
        <v>9345</v>
      </c>
      <c t="s" s="136" r="D16136">
        <v>9455</v>
      </c>
      <c t="s" s="136" r="E16136">
        <v>18804</v>
      </c>
      <c s="150" r="F16136"/>
    </row>
    <row r="16137">
      <c s="113" r="A16137">
        <v>254003002286</v>
      </c>
      <c t="s" s="136" r="B16137">
        <v>9454</v>
      </c>
      <c t="s" s="136" r="C16137">
        <v>9345</v>
      </c>
      <c t="s" s="136" r="D16137">
        <v>9455</v>
      </c>
      <c t="s" s="136" r="E16137">
        <v>18805</v>
      </c>
      <c s="150" r="F16137"/>
    </row>
    <row r="16138">
      <c s="113" r="A16138">
        <v>254003002294</v>
      </c>
      <c t="s" s="136" r="B16138">
        <v>9454</v>
      </c>
      <c t="s" s="136" r="C16138">
        <v>9345</v>
      </c>
      <c t="s" s="136" r="D16138">
        <v>9455</v>
      </c>
      <c t="s" s="136" r="E16138">
        <v>18806</v>
      </c>
      <c s="150" r="F16138"/>
    </row>
    <row r="16139">
      <c s="113" r="A16139">
        <v>254003002308</v>
      </c>
      <c t="s" s="136" r="B16139">
        <v>9454</v>
      </c>
      <c t="s" s="136" r="C16139">
        <v>9345</v>
      </c>
      <c t="s" s="136" r="D16139">
        <v>9455</v>
      </c>
      <c t="s" s="136" r="E16139">
        <v>18807</v>
      </c>
      <c s="150" r="F16139"/>
    </row>
    <row r="16140">
      <c s="113" r="A16140">
        <v>254003002316</v>
      </c>
      <c t="s" s="136" r="B16140">
        <v>9454</v>
      </c>
      <c t="s" s="136" r="C16140">
        <v>9345</v>
      </c>
      <c t="s" s="136" r="D16140">
        <v>9455</v>
      </c>
      <c t="s" s="136" r="E16140">
        <v>18808</v>
      </c>
      <c s="150" r="F16140"/>
    </row>
    <row r="16141">
      <c s="113" r="A16141">
        <v>254003000216</v>
      </c>
      <c t="s" s="136" r="B16141">
        <v>9454</v>
      </c>
      <c t="s" s="136" r="C16141">
        <v>9345</v>
      </c>
      <c t="s" s="136" r="D16141">
        <v>9455</v>
      </c>
      <c t="s" s="136" r="E16141">
        <v>18809</v>
      </c>
      <c s="150" r="F16141"/>
    </row>
    <row r="16142">
      <c s="113" r="A16142">
        <v>254003001077</v>
      </c>
      <c t="s" s="136" r="B16142">
        <v>9454</v>
      </c>
      <c t="s" s="136" r="C16142">
        <v>9345</v>
      </c>
      <c t="s" s="136" r="D16142">
        <v>9455</v>
      </c>
      <c t="s" s="136" r="E16142">
        <v>18810</v>
      </c>
      <c s="150" r="F16142"/>
    </row>
    <row r="16143">
      <c s="113" r="A16143">
        <v>254003001255</v>
      </c>
      <c t="s" s="136" r="B16143">
        <v>9454</v>
      </c>
      <c t="s" s="136" r="C16143">
        <v>9345</v>
      </c>
      <c t="s" s="136" r="D16143">
        <v>9455</v>
      </c>
      <c t="s" s="136" r="E16143">
        <v>18811</v>
      </c>
      <c s="150" r="F16143"/>
    </row>
    <row r="16144">
      <c s="113" r="A16144">
        <v>254003001271</v>
      </c>
      <c t="s" s="136" r="B16144">
        <v>9454</v>
      </c>
      <c t="s" s="136" r="C16144">
        <v>9345</v>
      </c>
      <c t="s" s="136" r="D16144">
        <v>9455</v>
      </c>
      <c t="s" s="136" r="E16144">
        <v>18812</v>
      </c>
      <c s="150" r="F16144"/>
    </row>
    <row r="16145">
      <c s="113" r="A16145">
        <v>254003001514</v>
      </c>
      <c t="s" s="136" r="B16145">
        <v>9454</v>
      </c>
      <c t="s" s="136" r="C16145">
        <v>9345</v>
      </c>
      <c t="s" s="136" r="D16145">
        <v>9455</v>
      </c>
      <c t="s" s="136" r="E16145">
        <v>18813</v>
      </c>
      <c s="150" r="F16145"/>
    </row>
    <row r="16146">
      <c s="113" r="A16146">
        <v>254003001930</v>
      </c>
      <c t="s" s="136" r="B16146">
        <v>9454</v>
      </c>
      <c t="s" s="136" r="C16146">
        <v>9345</v>
      </c>
      <c t="s" s="136" r="D16146">
        <v>9455</v>
      </c>
      <c t="s" s="136" r="E16146">
        <v>18814</v>
      </c>
      <c s="150" r="F16146"/>
    </row>
    <row r="16147">
      <c s="113" r="A16147">
        <v>254003002081</v>
      </c>
      <c t="s" s="136" r="B16147">
        <v>9454</v>
      </c>
      <c t="s" s="136" r="C16147">
        <v>9345</v>
      </c>
      <c t="s" s="136" r="D16147">
        <v>9455</v>
      </c>
      <c t="s" s="136" r="E16147">
        <v>6358</v>
      </c>
      <c s="150" r="F16147"/>
    </row>
    <row r="16148">
      <c s="113" r="A16148">
        <v>254003002227</v>
      </c>
      <c t="s" s="136" r="B16148">
        <v>9454</v>
      </c>
      <c t="s" s="136" r="C16148">
        <v>9345</v>
      </c>
      <c t="s" s="136" r="D16148">
        <v>9455</v>
      </c>
      <c t="s" s="136" r="E16148">
        <v>18815</v>
      </c>
      <c s="150" r="F16148"/>
    </row>
    <row r="16149">
      <c s="113" r="A16149">
        <v>254003002359</v>
      </c>
      <c t="s" s="136" r="B16149">
        <v>9454</v>
      </c>
      <c t="s" s="136" r="C16149">
        <v>9345</v>
      </c>
      <c t="s" s="136" r="D16149">
        <v>9455</v>
      </c>
      <c t="s" s="136" r="E16149">
        <v>3725</v>
      </c>
      <c s="150" r="F16149"/>
    </row>
    <row r="16150">
      <c s="113" r="A16150">
        <v>254051000058</v>
      </c>
      <c t="s" s="136" r="B16150">
        <v>18816</v>
      </c>
      <c t="s" s="136" r="C16150">
        <v>9345</v>
      </c>
      <c t="s" s="136" r="D16150">
        <v>9455</v>
      </c>
      <c t="s" s="136" r="E16150">
        <v>18817</v>
      </c>
      <c s="150" r="F16150"/>
    </row>
    <row r="16151">
      <c s="113" r="A16151">
        <v>254051000121</v>
      </c>
      <c t="s" s="136" r="B16151">
        <v>18816</v>
      </c>
      <c t="s" s="136" r="C16151">
        <v>9345</v>
      </c>
      <c t="s" s="136" r="D16151">
        <v>9455</v>
      </c>
      <c t="s" s="136" r="E16151">
        <v>18818</v>
      </c>
      <c s="150" r="F16151"/>
    </row>
    <row r="16152">
      <c s="113" r="A16152">
        <v>254051000139</v>
      </c>
      <c t="s" s="136" r="B16152">
        <v>18816</v>
      </c>
      <c t="s" s="136" r="C16152">
        <v>9345</v>
      </c>
      <c t="s" s="136" r="D16152">
        <v>9455</v>
      </c>
      <c t="s" s="136" r="E16152">
        <v>3726</v>
      </c>
      <c s="150" r="F16152"/>
    </row>
    <row r="16153">
      <c s="113" r="A16153">
        <v>254051000155</v>
      </c>
      <c t="s" s="136" r="B16153">
        <v>18816</v>
      </c>
      <c t="s" s="136" r="C16153">
        <v>9345</v>
      </c>
      <c t="s" s="136" r="D16153">
        <v>9455</v>
      </c>
      <c t="s" s="136" r="E16153">
        <v>18819</v>
      </c>
      <c s="150" r="F16153"/>
    </row>
    <row r="16154">
      <c s="113" r="A16154">
        <v>254051000180</v>
      </c>
      <c t="s" s="136" r="B16154">
        <v>18816</v>
      </c>
      <c t="s" s="136" r="C16154">
        <v>9345</v>
      </c>
      <c t="s" s="136" r="D16154">
        <v>9455</v>
      </c>
      <c t="s" s="136" r="E16154">
        <v>18820</v>
      </c>
      <c s="150" r="F16154"/>
    </row>
    <row r="16155">
      <c s="113" r="A16155">
        <v>254051000295</v>
      </c>
      <c t="s" s="136" r="B16155">
        <v>18816</v>
      </c>
      <c t="s" s="136" r="C16155">
        <v>9345</v>
      </c>
      <c t="s" s="136" r="D16155">
        <v>9455</v>
      </c>
      <c t="s" s="136" r="E16155">
        <v>18821</v>
      </c>
      <c s="150" r="F16155"/>
    </row>
    <row r="16156">
      <c s="113" r="A16156">
        <v>254051000309</v>
      </c>
      <c t="s" s="136" r="B16156">
        <v>18816</v>
      </c>
      <c t="s" s="136" r="C16156">
        <v>9345</v>
      </c>
      <c t="s" s="136" r="D16156">
        <v>9455</v>
      </c>
      <c t="s" s="136" r="E16156">
        <v>18822</v>
      </c>
      <c s="150" r="F16156"/>
    </row>
    <row r="16157">
      <c s="113" r="A16157">
        <v>254051000333</v>
      </c>
      <c t="s" s="136" r="B16157">
        <v>18816</v>
      </c>
      <c t="s" s="136" r="C16157">
        <v>9345</v>
      </c>
      <c t="s" s="136" r="D16157">
        <v>9455</v>
      </c>
      <c t="s" s="136" r="E16157">
        <v>18823</v>
      </c>
      <c s="150" r="F16157"/>
    </row>
    <row r="16158">
      <c s="113" r="A16158">
        <v>254051000732</v>
      </c>
      <c t="s" s="136" r="B16158">
        <v>18816</v>
      </c>
      <c t="s" s="136" r="C16158">
        <v>9345</v>
      </c>
      <c t="s" s="136" r="D16158">
        <v>9455</v>
      </c>
      <c t="s" s="136" r="E16158">
        <v>18824</v>
      </c>
      <c s="150" r="F16158"/>
    </row>
    <row r="16159">
      <c s="113" r="A16159">
        <v>254051000848</v>
      </c>
      <c t="s" s="136" r="B16159">
        <v>18816</v>
      </c>
      <c t="s" s="136" r="C16159">
        <v>9345</v>
      </c>
      <c t="s" s="136" r="D16159">
        <v>9455</v>
      </c>
      <c t="s" s="136" r="E16159">
        <v>18825</v>
      </c>
      <c s="150" r="F16159"/>
    </row>
    <row r="16160">
      <c s="113" r="A16160">
        <v>254051000856</v>
      </c>
      <c t="s" s="136" r="B16160">
        <v>18816</v>
      </c>
      <c t="s" s="136" r="C16160">
        <v>9345</v>
      </c>
      <c t="s" s="136" r="D16160">
        <v>9455</v>
      </c>
      <c t="s" s="136" r="E16160">
        <v>10348</v>
      </c>
      <c s="150" r="F16160"/>
    </row>
    <row r="16161">
      <c s="113" r="A16161">
        <v>254051000015</v>
      </c>
      <c t="s" s="136" r="B16161">
        <v>18816</v>
      </c>
      <c t="s" s="136" r="C16161">
        <v>9345</v>
      </c>
      <c t="s" s="136" r="D16161">
        <v>9455</v>
      </c>
      <c t="s" s="136" r="E16161">
        <v>18826</v>
      </c>
      <c s="150" r="F16161"/>
    </row>
    <row r="16162">
      <c s="113" r="A16162">
        <v>254051000023</v>
      </c>
      <c t="s" s="136" r="B16162">
        <v>18816</v>
      </c>
      <c t="s" s="136" r="C16162">
        <v>9345</v>
      </c>
      <c t="s" s="136" r="D16162">
        <v>9455</v>
      </c>
      <c t="s" s="136" r="E16162">
        <v>18827</v>
      </c>
      <c s="150" r="F16162"/>
    </row>
    <row r="16163">
      <c s="113" r="A16163">
        <v>254051000031</v>
      </c>
      <c t="s" s="136" r="B16163">
        <v>18816</v>
      </c>
      <c t="s" s="136" r="C16163">
        <v>9345</v>
      </c>
      <c t="s" s="136" r="D16163">
        <v>9455</v>
      </c>
      <c t="s" s="136" r="E16163">
        <v>18828</v>
      </c>
      <c s="150" r="F16163"/>
    </row>
    <row r="16164">
      <c s="113" r="A16164">
        <v>254051000040</v>
      </c>
      <c t="s" s="136" r="B16164">
        <v>18816</v>
      </c>
      <c t="s" s="136" r="C16164">
        <v>9345</v>
      </c>
      <c t="s" s="136" r="D16164">
        <v>9455</v>
      </c>
      <c t="s" s="136" r="E16164">
        <v>18829</v>
      </c>
      <c s="150" r="F16164"/>
    </row>
    <row r="16165">
      <c s="113" r="A16165">
        <v>254051000066</v>
      </c>
      <c t="s" s="136" r="B16165">
        <v>18816</v>
      </c>
      <c t="s" s="136" r="C16165">
        <v>9345</v>
      </c>
      <c t="s" s="136" r="D16165">
        <v>9455</v>
      </c>
      <c t="s" s="136" r="E16165">
        <v>18830</v>
      </c>
      <c s="150" r="F16165"/>
    </row>
    <row r="16166">
      <c s="113" r="A16166">
        <v>254051000074</v>
      </c>
      <c t="s" s="136" r="B16166">
        <v>18816</v>
      </c>
      <c t="s" s="136" r="C16166">
        <v>9345</v>
      </c>
      <c t="s" s="136" r="D16166">
        <v>9455</v>
      </c>
      <c t="s" s="136" r="E16166">
        <v>18831</v>
      </c>
      <c s="150" r="F16166"/>
    </row>
    <row r="16167">
      <c s="113" r="A16167">
        <v>254051000104</v>
      </c>
      <c t="s" s="136" r="B16167">
        <v>18816</v>
      </c>
      <c t="s" s="136" r="C16167">
        <v>9345</v>
      </c>
      <c t="s" s="136" r="D16167">
        <v>9455</v>
      </c>
      <c t="s" s="136" r="E16167">
        <v>18832</v>
      </c>
      <c s="150" r="F16167"/>
    </row>
    <row r="16168">
      <c s="113" r="A16168">
        <v>254051000147</v>
      </c>
      <c t="s" s="136" r="B16168">
        <v>18816</v>
      </c>
      <c t="s" s="136" r="C16168">
        <v>9345</v>
      </c>
      <c t="s" s="136" r="D16168">
        <v>9455</v>
      </c>
      <c t="s" s="136" r="E16168">
        <v>18833</v>
      </c>
      <c s="150" r="F16168"/>
    </row>
    <row r="16169">
      <c s="113" r="A16169">
        <v>254051000163</v>
      </c>
      <c t="s" s="136" r="B16169">
        <v>18816</v>
      </c>
      <c t="s" s="136" r="C16169">
        <v>9345</v>
      </c>
      <c t="s" s="136" r="D16169">
        <v>9455</v>
      </c>
      <c t="s" s="136" r="E16169">
        <v>18834</v>
      </c>
      <c s="150" r="F16169"/>
    </row>
    <row r="16170">
      <c s="113" r="A16170">
        <v>254051000171</v>
      </c>
      <c t="s" s="136" r="B16170">
        <v>18816</v>
      </c>
      <c t="s" s="136" r="C16170">
        <v>9345</v>
      </c>
      <c t="s" s="136" r="D16170">
        <v>9455</v>
      </c>
      <c t="s" s="136" r="E16170">
        <v>18835</v>
      </c>
      <c s="150" r="F16170"/>
    </row>
    <row r="16171">
      <c s="113" r="A16171">
        <v>254051000198</v>
      </c>
      <c t="s" s="136" r="B16171">
        <v>18816</v>
      </c>
      <c t="s" s="136" r="C16171">
        <v>9345</v>
      </c>
      <c t="s" s="136" r="D16171">
        <v>9455</v>
      </c>
      <c t="s" s="136" r="E16171">
        <v>18836</v>
      </c>
      <c s="150" r="F16171"/>
    </row>
    <row r="16172">
      <c s="113" r="A16172">
        <v>254051000325</v>
      </c>
      <c t="s" s="136" r="B16172">
        <v>18816</v>
      </c>
      <c t="s" s="136" r="C16172">
        <v>9345</v>
      </c>
      <c t="s" s="136" r="D16172">
        <v>9455</v>
      </c>
      <c t="s" s="136" r="E16172">
        <v>18837</v>
      </c>
      <c s="150" r="F16172"/>
    </row>
    <row r="16173">
      <c s="113" r="A16173">
        <v>254051000341</v>
      </c>
      <c t="s" s="136" r="B16173">
        <v>18816</v>
      </c>
      <c t="s" s="136" r="C16173">
        <v>9345</v>
      </c>
      <c t="s" s="136" r="D16173">
        <v>9455</v>
      </c>
      <c t="s" s="136" r="E16173">
        <v>18838</v>
      </c>
      <c s="150" r="F16173"/>
    </row>
    <row r="16174">
      <c s="113" r="A16174">
        <v>254051000716</v>
      </c>
      <c t="s" s="136" r="B16174">
        <v>18816</v>
      </c>
      <c t="s" s="136" r="C16174">
        <v>9345</v>
      </c>
      <c t="s" s="136" r="D16174">
        <v>9455</v>
      </c>
      <c t="s" s="136" r="E16174">
        <v>18839</v>
      </c>
      <c s="150" r="F16174"/>
    </row>
    <row r="16175">
      <c s="113" r="A16175">
        <v>254051000724</v>
      </c>
      <c t="s" s="136" r="B16175">
        <v>18816</v>
      </c>
      <c t="s" s="136" r="C16175">
        <v>9345</v>
      </c>
      <c t="s" s="136" r="D16175">
        <v>9455</v>
      </c>
      <c t="s" s="136" r="E16175">
        <v>18840</v>
      </c>
      <c s="150" r="F16175"/>
    </row>
    <row r="16176">
      <c s="113" r="A16176">
        <v>254051000741</v>
      </c>
      <c t="s" s="136" r="B16176">
        <v>18816</v>
      </c>
      <c t="s" s="136" r="C16176">
        <v>9345</v>
      </c>
      <c t="s" s="136" r="D16176">
        <v>9455</v>
      </c>
      <c t="s" s="136" r="E16176">
        <v>18841</v>
      </c>
      <c s="150" r="F16176"/>
    </row>
    <row r="16177">
      <c s="113" r="A16177">
        <v>254051000759</v>
      </c>
      <c t="s" s="136" r="B16177">
        <v>18816</v>
      </c>
      <c t="s" s="136" r="C16177">
        <v>9345</v>
      </c>
      <c t="s" s="136" r="D16177">
        <v>9455</v>
      </c>
      <c t="s" s="136" r="E16177">
        <v>18842</v>
      </c>
      <c s="150" r="F16177"/>
    </row>
    <row r="16178">
      <c s="113" r="A16178">
        <v>254051000821</v>
      </c>
      <c t="s" s="136" r="B16178">
        <v>18816</v>
      </c>
      <c t="s" s="136" r="C16178">
        <v>9345</v>
      </c>
      <c t="s" s="136" r="D16178">
        <v>9455</v>
      </c>
      <c t="s" s="136" r="E16178">
        <v>3727</v>
      </c>
      <c s="150" r="F16178"/>
    </row>
    <row r="16179">
      <c s="113" r="A16179">
        <v>254051000368</v>
      </c>
      <c t="s" s="136" r="B16179">
        <v>18816</v>
      </c>
      <c t="s" s="136" r="C16179">
        <v>9345</v>
      </c>
      <c t="s" s="136" r="D16179">
        <v>9455</v>
      </c>
      <c t="s" s="136" r="E16179">
        <v>18843</v>
      </c>
      <c s="150" r="F16179"/>
    </row>
    <row r="16180">
      <c s="113" r="A16180">
        <v>254051000376</v>
      </c>
      <c t="s" s="136" r="B16180">
        <v>18816</v>
      </c>
      <c t="s" s="136" r="C16180">
        <v>9345</v>
      </c>
      <c t="s" s="136" r="D16180">
        <v>9455</v>
      </c>
      <c t="s" s="136" r="E16180">
        <v>18844</v>
      </c>
      <c s="150" r="F16180"/>
    </row>
    <row r="16181">
      <c s="113" r="A16181">
        <v>254051000384</v>
      </c>
      <c t="s" s="136" r="B16181">
        <v>18816</v>
      </c>
      <c t="s" s="136" r="C16181">
        <v>9345</v>
      </c>
      <c t="s" s="136" r="D16181">
        <v>9455</v>
      </c>
      <c t="s" s="136" r="E16181">
        <v>18845</v>
      </c>
      <c s="150" r="F16181"/>
    </row>
    <row r="16182">
      <c s="113" r="A16182">
        <v>254051000481</v>
      </c>
      <c t="s" s="136" r="B16182">
        <v>18816</v>
      </c>
      <c t="s" s="136" r="C16182">
        <v>9345</v>
      </c>
      <c t="s" s="136" r="D16182">
        <v>9455</v>
      </c>
      <c t="s" s="136" r="E16182">
        <v>18846</v>
      </c>
      <c s="150" r="F16182"/>
    </row>
    <row r="16183">
      <c s="113" r="A16183">
        <v>254051000490</v>
      </c>
      <c t="s" s="136" r="B16183">
        <v>18816</v>
      </c>
      <c t="s" s="136" r="C16183">
        <v>9345</v>
      </c>
      <c t="s" s="136" r="D16183">
        <v>9455</v>
      </c>
      <c t="s" s="136" r="E16183">
        <v>18847</v>
      </c>
      <c s="150" r="F16183"/>
    </row>
    <row r="16184">
      <c s="113" r="A16184">
        <v>254051000503</v>
      </c>
      <c t="s" s="136" r="B16184">
        <v>18816</v>
      </c>
      <c t="s" s="136" r="C16184">
        <v>9345</v>
      </c>
      <c t="s" s="136" r="D16184">
        <v>9455</v>
      </c>
      <c t="s" s="136" r="E16184">
        <v>18848</v>
      </c>
      <c s="150" r="F16184"/>
    </row>
    <row r="16185">
      <c s="113" r="A16185">
        <v>254051000554</v>
      </c>
      <c t="s" s="136" r="B16185">
        <v>18816</v>
      </c>
      <c t="s" s="136" r="C16185">
        <v>9345</v>
      </c>
      <c t="s" s="136" r="D16185">
        <v>9455</v>
      </c>
      <c t="s" s="136" r="E16185">
        <v>18849</v>
      </c>
      <c s="150" r="F16185"/>
    </row>
    <row r="16186">
      <c s="113" r="A16186">
        <v>254051000571</v>
      </c>
      <c t="s" s="136" r="B16186">
        <v>18816</v>
      </c>
      <c t="s" s="136" r="C16186">
        <v>9345</v>
      </c>
      <c t="s" s="136" r="D16186">
        <v>9455</v>
      </c>
      <c t="s" s="136" r="E16186">
        <v>18850</v>
      </c>
      <c s="150" r="F16186"/>
    </row>
    <row r="16187">
      <c s="113" r="A16187">
        <v>254051000601</v>
      </c>
      <c t="s" s="136" r="B16187">
        <v>18816</v>
      </c>
      <c t="s" s="136" r="C16187">
        <v>9345</v>
      </c>
      <c t="s" s="136" r="D16187">
        <v>9455</v>
      </c>
      <c t="s" s="136" r="E16187">
        <v>18851</v>
      </c>
      <c s="150" r="F16187"/>
    </row>
    <row r="16188">
      <c s="113" r="A16188">
        <v>254051000627</v>
      </c>
      <c t="s" s="136" r="B16188">
        <v>18816</v>
      </c>
      <c t="s" s="136" r="C16188">
        <v>9345</v>
      </c>
      <c t="s" s="136" r="D16188">
        <v>9455</v>
      </c>
      <c t="s" s="136" r="E16188">
        <v>9575</v>
      </c>
      <c s="150" r="F16188"/>
    </row>
    <row r="16189">
      <c s="113" r="A16189">
        <v>254051000635</v>
      </c>
      <c t="s" s="136" r="B16189">
        <v>18816</v>
      </c>
      <c t="s" s="136" r="C16189">
        <v>9345</v>
      </c>
      <c t="s" s="136" r="D16189">
        <v>9455</v>
      </c>
      <c t="s" s="136" r="E16189">
        <v>18852</v>
      </c>
      <c s="150" r="F16189"/>
    </row>
    <row r="16190">
      <c s="113" r="A16190">
        <v>254051000678</v>
      </c>
      <c t="s" s="136" r="B16190">
        <v>18816</v>
      </c>
      <c t="s" s="136" r="C16190">
        <v>9345</v>
      </c>
      <c t="s" s="136" r="D16190">
        <v>9455</v>
      </c>
      <c t="s" s="136" r="E16190">
        <v>18853</v>
      </c>
      <c s="150" r="F16190"/>
    </row>
    <row r="16191">
      <c s="113" r="A16191">
        <v>254051000694</v>
      </c>
      <c t="s" s="136" r="B16191">
        <v>18816</v>
      </c>
      <c t="s" s="136" r="C16191">
        <v>9345</v>
      </c>
      <c t="s" s="136" r="D16191">
        <v>9455</v>
      </c>
      <c t="s" s="136" r="E16191">
        <v>18854</v>
      </c>
      <c s="150" r="F16191"/>
    </row>
    <row r="16192">
      <c s="113" r="A16192">
        <v>254051000708</v>
      </c>
      <c t="s" s="136" r="B16192">
        <v>18816</v>
      </c>
      <c t="s" s="136" r="C16192">
        <v>9345</v>
      </c>
      <c t="s" s="136" r="D16192">
        <v>9455</v>
      </c>
      <c t="s" s="136" r="E16192">
        <v>18725</v>
      </c>
      <c s="150" r="F16192"/>
    </row>
    <row r="16193">
      <c s="113" r="A16193">
        <v>254051000872</v>
      </c>
      <c t="s" s="136" r="B16193">
        <v>18816</v>
      </c>
      <c t="s" s="136" r="C16193">
        <v>9345</v>
      </c>
      <c t="s" s="136" r="D16193">
        <v>9455</v>
      </c>
      <c t="s" s="136" r="E16193">
        <v>18855</v>
      </c>
      <c s="150" r="F16193"/>
    </row>
    <row r="16194">
      <c s="113" r="A16194">
        <v>254051000918</v>
      </c>
      <c t="s" s="136" r="B16194">
        <v>18816</v>
      </c>
      <c t="s" s="136" r="C16194">
        <v>9345</v>
      </c>
      <c t="s" s="136" r="D16194">
        <v>9455</v>
      </c>
      <c t="s" s="136" r="E16194">
        <v>18856</v>
      </c>
      <c s="150" r="F16194"/>
    </row>
    <row r="16195">
      <c s="113" r="A16195">
        <v>254099000238</v>
      </c>
      <c t="s" s="136" r="B16195">
        <v>9461</v>
      </c>
      <c t="s" s="136" r="C16195">
        <v>9345</v>
      </c>
      <c t="s" s="136" r="D16195">
        <v>9455</v>
      </c>
      <c t="s" s="136" r="E16195">
        <v>18857</v>
      </c>
      <c s="150" r="F16195"/>
    </row>
    <row r="16196">
      <c s="113" r="A16196">
        <v>254109000037</v>
      </c>
      <c t="s" s="136" r="B16196">
        <v>18858</v>
      </c>
      <c t="s" s="136" r="C16196">
        <v>9345</v>
      </c>
      <c t="s" s="136" r="D16196">
        <v>9455</v>
      </c>
      <c t="s" s="136" r="E16196">
        <v>18859</v>
      </c>
      <c s="150" r="F16196"/>
    </row>
    <row r="16197">
      <c s="113" r="A16197">
        <v>254109000045</v>
      </c>
      <c t="s" s="136" r="B16197">
        <v>18858</v>
      </c>
      <c t="s" s="136" r="C16197">
        <v>9345</v>
      </c>
      <c t="s" s="136" r="D16197">
        <v>9455</v>
      </c>
      <c t="s" s="136" r="E16197">
        <v>3730</v>
      </c>
      <c s="150" r="F16197"/>
    </row>
    <row r="16198">
      <c s="113" r="A16198">
        <v>254109000053</v>
      </c>
      <c t="s" s="136" r="B16198">
        <v>18858</v>
      </c>
      <c t="s" s="136" r="C16198">
        <v>9345</v>
      </c>
      <c t="s" s="136" r="D16198">
        <v>9455</v>
      </c>
      <c t="s" s="136" r="E16198">
        <v>14179</v>
      </c>
      <c s="150" r="F16198"/>
    </row>
    <row r="16199">
      <c s="113" r="A16199">
        <v>254109000070</v>
      </c>
      <c t="s" s="136" r="B16199">
        <v>18858</v>
      </c>
      <c t="s" s="136" r="C16199">
        <v>9345</v>
      </c>
      <c t="s" s="136" r="D16199">
        <v>9455</v>
      </c>
      <c t="s" s="136" r="E16199">
        <v>18774</v>
      </c>
      <c s="150" r="F16199"/>
    </row>
    <row r="16200">
      <c s="113" r="A16200">
        <v>254109000169</v>
      </c>
      <c t="s" s="136" r="B16200">
        <v>18858</v>
      </c>
      <c t="s" s="136" r="C16200">
        <v>9345</v>
      </c>
      <c t="s" s="136" r="D16200">
        <v>9455</v>
      </c>
      <c t="s" s="136" r="E16200">
        <v>9517</v>
      </c>
      <c s="150" r="F16200"/>
    </row>
    <row r="16201">
      <c s="113" r="A16201">
        <v>254109000240</v>
      </c>
      <c t="s" s="136" r="B16201">
        <v>18858</v>
      </c>
      <c t="s" s="136" r="C16201">
        <v>9345</v>
      </c>
      <c t="s" s="136" r="D16201">
        <v>9455</v>
      </c>
      <c t="s" s="136" r="E16201">
        <v>18860</v>
      </c>
      <c s="150" r="F16201"/>
    </row>
    <row r="16202">
      <c s="113" r="A16202">
        <v>254109000363</v>
      </c>
      <c t="s" s="136" r="B16202">
        <v>18858</v>
      </c>
      <c t="s" s="136" r="C16202">
        <v>9345</v>
      </c>
      <c t="s" s="136" r="D16202">
        <v>9455</v>
      </c>
      <c t="s" s="136" r="E16202">
        <v>18861</v>
      </c>
      <c s="150" r="F16202"/>
    </row>
    <row r="16203">
      <c s="113" r="A16203">
        <v>254109000398</v>
      </c>
      <c t="s" s="136" r="B16203">
        <v>18858</v>
      </c>
      <c t="s" s="136" r="C16203">
        <v>9345</v>
      </c>
      <c t="s" s="136" r="D16203">
        <v>9455</v>
      </c>
      <c t="s" s="136" r="E16203">
        <v>6358</v>
      </c>
      <c s="150" r="F16203"/>
    </row>
    <row r="16204">
      <c s="113" r="A16204">
        <v>254109000088</v>
      </c>
      <c t="s" s="136" r="B16204">
        <v>18858</v>
      </c>
      <c t="s" s="136" r="C16204">
        <v>9345</v>
      </c>
      <c t="s" s="136" r="D16204">
        <v>9455</v>
      </c>
      <c t="s" s="136" r="E16204">
        <v>18862</v>
      </c>
      <c s="150" r="F16204"/>
    </row>
    <row r="16205">
      <c s="113" r="A16205">
        <v>254109000096</v>
      </c>
      <c t="s" s="136" r="B16205">
        <v>18858</v>
      </c>
      <c t="s" s="136" r="C16205">
        <v>9345</v>
      </c>
      <c t="s" s="136" r="D16205">
        <v>9455</v>
      </c>
      <c t="s" s="136" r="E16205">
        <v>18863</v>
      </c>
      <c s="150" r="F16205"/>
    </row>
    <row r="16206">
      <c s="113" r="A16206">
        <v>254109000100</v>
      </c>
      <c t="s" s="136" r="B16206">
        <v>18858</v>
      </c>
      <c t="s" s="136" r="C16206">
        <v>9345</v>
      </c>
      <c t="s" s="136" r="D16206">
        <v>9455</v>
      </c>
      <c t="s" s="136" r="E16206">
        <v>18864</v>
      </c>
      <c s="150" r="F16206"/>
    </row>
    <row r="16207">
      <c s="113" r="A16207">
        <v>254109000126</v>
      </c>
      <c t="s" s="136" r="B16207">
        <v>18858</v>
      </c>
      <c t="s" s="136" r="C16207">
        <v>9345</v>
      </c>
      <c t="s" s="136" r="D16207">
        <v>9455</v>
      </c>
      <c t="s" s="136" r="E16207">
        <v>18865</v>
      </c>
      <c s="150" r="F16207"/>
    </row>
    <row r="16208">
      <c s="113" r="A16208">
        <v>254109000380</v>
      </c>
      <c t="s" s="136" r="B16208">
        <v>18858</v>
      </c>
      <c t="s" s="136" r="C16208">
        <v>9345</v>
      </c>
      <c t="s" s="136" r="D16208">
        <v>9455</v>
      </c>
      <c t="s" s="136" r="E16208">
        <v>18866</v>
      </c>
      <c s="150" r="F16208"/>
    </row>
    <row r="16209">
      <c s="113" r="A16209">
        <v>254109000011</v>
      </c>
      <c t="s" s="136" r="B16209">
        <v>18858</v>
      </c>
      <c t="s" s="136" r="C16209">
        <v>9345</v>
      </c>
      <c t="s" s="136" r="D16209">
        <v>9455</v>
      </c>
      <c t="s" s="136" r="E16209">
        <v>18867</v>
      </c>
      <c s="150" r="F16209"/>
    </row>
    <row r="16210">
      <c s="113" r="A16210">
        <v>254109000177</v>
      </c>
      <c t="s" s="136" r="B16210">
        <v>18858</v>
      </c>
      <c t="s" s="136" r="C16210">
        <v>9345</v>
      </c>
      <c t="s" s="136" r="D16210">
        <v>9455</v>
      </c>
      <c t="s" s="136" r="E16210">
        <v>3732</v>
      </c>
      <c s="150" r="F16210"/>
    </row>
    <row r="16211">
      <c s="113" r="A16211">
        <v>254109000339</v>
      </c>
      <c t="s" s="136" r="B16211">
        <v>18858</v>
      </c>
      <c t="s" s="136" r="C16211">
        <v>9345</v>
      </c>
      <c t="s" s="136" r="D16211">
        <v>9455</v>
      </c>
      <c t="s" s="136" r="E16211">
        <v>18868</v>
      </c>
      <c s="150" r="F16211"/>
    </row>
    <row r="16212">
      <c s="113" r="A16212">
        <v>254109000347</v>
      </c>
      <c t="s" s="136" r="B16212">
        <v>18858</v>
      </c>
      <c t="s" s="136" r="C16212">
        <v>9345</v>
      </c>
      <c t="s" s="136" r="D16212">
        <v>9455</v>
      </c>
      <c t="s" s="136" r="E16212">
        <v>18869</v>
      </c>
      <c s="150" r="F16212"/>
    </row>
    <row r="16213">
      <c s="113" r="A16213">
        <v>254109000371</v>
      </c>
      <c t="s" s="136" r="B16213">
        <v>18858</v>
      </c>
      <c t="s" s="136" r="C16213">
        <v>9345</v>
      </c>
      <c t="s" s="136" r="D16213">
        <v>9455</v>
      </c>
      <c t="s" s="136" r="E16213">
        <v>18870</v>
      </c>
      <c s="150" r="F16213"/>
    </row>
    <row r="16214">
      <c s="113" r="A16214">
        <v>254109000401</v>
      </c>
      <c t="s" s="136" r="B16214">
        <v>18858</v>
      </c>
      <c t="s" s="136" r="C16214">
        <v>9345</v>
      </c>
      <c t="s" s="136" r="D16214">
        <v>9455</v>
      </c>
      <c t="s" s="136" r="E16214">
        <v>18871</v>
      </c>
      <c s="150" r="F16214"/>
    </row>
    <row r="16215">
      <c s="113" r="A16215">
        <v>254109000410</v>
      </c>
      <c t="s" s="136" r="B16215">
        <v>18858</v>
      </c>
      <c t="s" s="136" r="C16215">
        <v>9345</v>
      </c>
      <c t="s" s="136" r="D16215">
        <v>9455</v>
      </c>
      <c t="s" s="136" r="E16215">
        <v>13182</v>
      </c>
      <c s="150" r="F16215"/>
    </row>
    <row r="16216">
      <c s="113" r="A16216">
        <v>254109000428</v>
      </c>
      <c t="s" s="136" r="B16216">
        <v>18858</v>
      </c>
      <c t="s" s="136" r="C16216">
        <v>9345</v>
      </c>
      <c t="s" s="136" r="D16216">
        <v>9455</v>
      </c>
      <c t="s" s="136" r="E16216">
        <v>18872</v>
      </c>
      <c s="150" r="F16216"/>
    </row>
    <row r="16217">
      <c s="113" r="A16217">
        <v>254109000029</v>
      </c>
      <c t="s" s="136" r="B16217">
        <v>18858</v>
      </c>
      <c t="s" s="136" r="C16217">
        <v>9345</v>
      </c>
      <c t="s" s="136" r="D16217">
        <v>9455</v>
      </c>
      <c t="s" s="136" r="E16217">
        <v>18873</v>
      </c>
      <c s="150" r="F16217"/>
    </row>
    <row r="16218">
      <c s="113" r="A16218">
        <v>254109000185</v>
      </c>
      <c t="s" s="136" r="B16218">
        <v>18858</v>
      </c>
      <c t="s" s="136" r="C16218">
        <v>9345</v>
      </c>
      <c t="s" s="136" r="D16218">
        <v>9455</v>
      </c>
      <c t="s" s="136" r="E16218">
        <v>3733</v>
      </c>
      <c s="150" r="F16218"/>
    </row>
    <row r="16219">
      <c s="113" r="A16219">
        <v>254109000258</v>
      </c>
      <c t="s" s="136" r="B16219">
        <v>18858</v>
      </c>
      <c t="s" s="136" r="C16219">
        <v>9345</v>
      </c>
      <c t="s" s="136" r="D16219">
        <v>9455</v>
      </c>
      <c t="s" s="136" r="E16219">
        <v>18874</v>
      </c>
      <c s="150" r="F16219"/>
    </row>
    <row r="16220">
      <c s="113" r="A16220">
        <v>254109000266</v>
      </c>
      <c t="s" s="136" r="B16220">
        <v>18858</v>
      </c>
      <c t="s" s="136" r="C16220">
        <v>9345</v>
      </c>
      <c t="s" s="136" r="D16220">
        <v>9455</v>
      </c>
      <c t="s" s="136" r="E16220">
        <v>18875</v>
      </c>
      <c s="150" r="F16220"/>
    </row>
    <row r="16221">
      <c s="113" r="A16221">
        <v>254109000304</v>
      </c>
      <c t="s" s="136" r="B16221">
        <v>18858</v>
      </c>
      <c t="s" s="136" r="C16221">
        <v>9345</v>
      </c>
      <c t="s" s="136" r="D16221">
        <v>9455</v>
      </c>
      <c t="s" s="136" r="E16221">
        <v>18876</v>
      </c>
      <c s="150" r="F16221"/>
    </row>
    <row r="16222">
      <c s="113" r="A16222">
        <v>254109000312</v>
      </c>
      <c t="s" s="136" r="B16222">
        <v>18858</v>
      </c>
      <c t="s" s="136" r="C16222">
        <v>9345</v>
      </c>
      <c t="s" s="136" r="D16222">
        <v>9455</v>
      </c>
      <c t="s" s="136" r="E16222">
        <v>18877</v>
      </c>
      <c s="150" r="F16222"/>
    </row>
    <row r="16223">
      <c s="113" r="A16223">
        <v>254109000321</v>
      </c>
      <c t="s" s="136" r="B16223">
        <v>18858</v>
      </c>
      <c t="s" s="136" r="C16223">
        <v>9345</v>
      </c>
      <c t="s" s="136" r="D16223">
        <v>9455</v>
      </c>
      <c t="s" s="136" r="E16223">
        <v>18878</v>
      </c>
      <c s="150" r="F16223"/>
    </row>
    <row r="16224">
      <c s="113" r="A16224">
        <v>254125000021</v>
      </c>
      <c t="s" s="136" r="B16224">
        <v>9465</v>
      </c>
      <c t="s" s="136" r="C16224">
        <v>9345</v>
      </c>
      <c t="s" s="136" r="D16224">
        <v>9455</v>
      </c>
      <c t="s" s="136" r="E16224">
        <v>3734</v>
      </c>
      <c s="150" r="F16224"/>
    </row>
    <row r="16225">
      <c s="113" r="A16225">
        <v>254125000039</v>
      </c>
      <c t="s" s="136" r="B16225">
        <v>9465</v>
      </c>
      <c t="s" s="136" r="C16225">
        <v>9345</v>
      </c>
      <c t="s" s="136" r="D16225">
        <v>9455</v>
      </c>
      <c t="s" s="136" r="E16225">
        <v>18879</v>
      </c>
      <c s="150" r="F16225"/>
    </row>
    <row r="16226">
      <c s="113" r="A16226">
        <v>254125000055</v>
      </c>
      <c t="s" s="136" r="B16226">
        <v>9465</v>
      </c>
      <c t="s" s="136" r="C16226">
        <v>9345</v>
      </c>
      <c t="s" s="136" r="D16226">
        <v>9455</v>
      </c>
      <c t="s" s="136" r="E16226">
        <v>18819</v>
      </c>
      <c s="150" r="F16226"/>
    </row>
    <row r="16227">
      <c s="113" r="A16227">
        <v>254125000098</v>
      </c>
      <c t="s" s="136" r="B16227">
        <v>9465</v>
      </c>
      <c t="s" s="136" r="C16227">
        <v>9345</v>
      </c>
      <c t="s" s="136" r="D16227">
        <v>9455</v>
      </c>
      <c t="s" s="136" r="E16227">
        <v>18880</v>
      </c>
      <c s="150" r="F16227"/>
    </row>
    <row r="16228">
      <c s="113" r="A16228">
        <v>254125000128</v>
      </c>
      <c t="s" s="136" r="B16228">
        <v>9465</v>
      </c>
      <c t="s" s="136" r="C16228">
        <v>9345</v>
      </c>
      <c t="s" s="136" r="D16228">
        <v>9455</v>
      </c>
      <c t="s" s="136" r="E16228">
        <v>18881</v>
      </c>
      <c s="150" r="F16228"/>
    </row>
    <row r="16229">
      <c s="113" r="A16229">
        <v>254128000137</v>
      </c>
      <c t="s" s="136" r="B16229">
        <v>9468</v>
      </c>
      <c t="s" s="136" r="C16229">
        <v>9345</v>
      </c>
      <c t="s" s="136" r="D16229">
        <v>9455</v>
      </c>
      <c t="s" s="136" r="E16229">
        <v>18722</v>
      </c>
      <c s="150" r="F16229"/>
    </row>
    <row r="16230">
      <c s="113" r="A16230">
        <v>254128000196</v>
      </c>
      <c t="s" s="136" r="B16230">
        <v>9468</v>
      </c>
      <c t="s" s="136" r="C16230">
        <v>9345</v>
      </c>
      <c t="s" s="136" r="D16230">
        <v>9455</v>
      </c>
      <c t="s" s="136" r="E16230">
        <v>18882</v>
      </c>
      <c s="150" r="F16230"/>
    </row>
    <row r="16231">
      <c s="113" r="A16231">
        <v>254128000200</v>
      </c>
      <c t="s" s="136" r="B16231">
        <v>9468</v>
      </c>
      <c t="s" s="136" r="C16231">
        <v>9345</v>
      </c>
      <c t="s" s="136" r="D16231">
        <v>9455</v>
      </c>
      <c t="s" s="136" r="E16231">
        <v>18883</v>
      </c>
      <c s="150" r="F16231"/>
    </row>
    <row r="16232">
      <c s="113" r="A16232">
        <v>254128000242</v>
      </c>
      <c t="s" s="136" r="B16232">
        <v>9468</v>
      </c>
      <c t="s" s="136" r="C16232">
        <v>9345</v>
      </c>
      <c t="s" s="136" r="D16232">
        <v>9455</v>
      </c>
      <c t="s" s="136" r="E16232">
        <v>18884</v>
      </c>
      <c s="150" r="F16232"/>
    </row>
    <row r="16233">
      <c s="113" r="A16233">
        <v>254128000251</v>
      </c>
      <c t="s" s="136" r="B16233">
        <v>9468</v>
      </c>
      <c t="s" s="136" r="C16233">
        <v>9345</v>
      </c>
      <c t="s" s="136" r="D16233">
        <v>9455</v>
      </c>
      <c t="s" s="136" r="E16233">
        <v>3735</v>
      </c>
      <c s="150" r="F16233"/>
    </row>
    <row r="16234">
      <c s="113" r="A16234">
        <v>254128000285</v>
      </c>
      <c t="s" s="136" r="B16234">
        <v>9468</v>
      </c>
      <c t="s" s="136" r="C16234">
        <v>9345</v>
      </c>
      <c t="s" s="136" r="D16234">
        <v>9455</v>
      </c>
      <c t="s" s="136" r="E16234">
        <v>18885</v>
      </c>
      <c s="150" r="F16234"/>
    </row>
    <row r="16235">
      <c s="113" r="A16235">
        <v>254128000340</v>
      </c>
      <c t="s" s="136" r="B16235">
        <v>9468</v>
      </c>
      <c t="s" s="136" r="C16235">
        <v>9345</v>
      </c>
      <c t="s" s="136" r="D16235">
        <v>9455</v>
      </c>
      <c t="s" s="136" r="E16235">
        <v>18886</v>
      </c>
      <c s="150" r="F16235"/>
    </row>
    <row r="16236">
      <c s="113" r="A16236">
        <v>254128000404</v>
      </c>
      <c t="s" s="136" r="B16236">
        <v>9468</v>
      </c>
      <c t="s" s="136" r="C16236">
        <v>9345</v>
      </c>
      <c t="s" s="136" r="D16236">
        <v>9455</v>
      </c>
      <c t="s" s="136" r="E16236">
        <v>18887</v>
      </c>
      <c s="150" r="F16236"/>
    </row>
    <row r="16237">
      <c s="113" r="A16237">
        <v>254128000412</v>
      </c>
      <c t="s" s="136" r="B16237">
        <v>9468</v>
      </c>
      <c t="s" s="136" r="C16237">
        <v>9345</v>
      </c>
      <c t="s" s="136" r="D16237">
        <v>9455</v>
      </c>
      <c t="s" s="136" r="E16237">
        <v>18888</v>
      </c>
      <c s="150" r="F16237"/>
    </row>
    <row r="16238">
      <c s="113" r="A16238">
        <v>254128000421</v>
      </c>
      <c t="s" s="136" r="B16238">
        <v>9468</v>
      </c>
      <c t="s" s="136" r="C16238">
        <v>9345</v>
      </c>
      <c t="s" s="136" r="D16238">
        <v>9455</v>
      </c>
      <c t="s" s="136" r="E16238">
        <v>18889</v>
      </c>
      <c s="150" r="F16238"/>
    </row>
    <row r="16239">
      <c s="113" r="A16239">
        <v>254128000455</v>
      </c>
      <c t="s" s="136" r="B16239">
        <v>9468</v>
      </c>
      <c t="s" s="136" r="C16239">
        <v>9345</v>
      </c>
      <c t="s" s="136" r="D16239">
        <v>9455</v>
      </c>
      <c t="s" s="136" r="E16239">
        <v>18890</v>
      </c>
      <c s="150" r="F16239"/>
    </row>
    <row r="16240">
      <c s="113" r="A16240">
        <v>254128000498</v>
      </c>
      <c t="s" s="136" r="B16240">
        <v>9468</v>
      </c>
      <c t="s" s="136" r="C16240">
        <v>9345</v>
      </c>
      <c t="s" s="136" r="D16240">
        <v>9455</v>
      </c>
      <c t="s" s="136" r="E16240">
        <v>18891</v>
      </c>
      <c s="150" r="F16240"/>
    </row>
    <row r="16241">
      <c s="113" r="A16241">
        <v>254128000561</v>
      </c>
      <c t="s" s="136" r="B16241">
        <v>9468</v>
      </c>
      <c t="s" s="136" r="C16241">
        <v>9345</v>
      </c>
      <c t="s" s="136" r="D16241">
        <v>9455</v>
      </c>
      <c t="s" s="136" r="E16241">
        <v>18892</v>
      </c>
      <c s="150" r="F16241"/>
    </row>
    <row r="16242">
      <c s="113" r="A16242">
        <v>254128000579</v>
      </c>
      <c t="s" s="136" r="B16242">
        <v>9468</v>
      </c>
      <c t="s" s="136" r="C16242">
        <v>9345</v>
      </c>
      <c t="s" s="136" r="D16242">
        <v>9455</v>
      </c>
      <c t="s" s="136" r="E16242">
        <v>9457</v>
      </c>
      <c s="150" r="F16242"/>
    </row>
    <row r="16243">
      <c s="113" r="A16243">
        <v>254128000617</v>
      </c>
      <c t="s" s="136" r="B16243">
        <v>9468</v>
      </c>
      <c t="s" s="136" r="C16243">
        <v>9345</v>
      </c>
      <c t="s" s="136" r="D16243">
        <v>9455</v>
      </c>
      <c t="s" s="136" r="E16243">
        <v>5788</v>
      </c>
      <c s="150" r="F16243"/>
    </row>
    <row r="16244">
      <c s="113" r="A16244">
        <v>254128000633</v>
      </c>
      <c t="s" s="136" r="B16244">
        <v>9468</v>
      </c>
      <c t="s" s="136" r="C16244">
        <v>9345</v>
      </c>
      <c t="s" s="136" r="D16244">
        <v>9455</v>
      </c>
      <c t="s" s="136" r="E16244">
        <v>18893</v>
      </c>
      <c s="150" r="F16244"/>
    </row>
    <row r="16245">
      <c s="113" r="A16245">
        <v>254128000714</v>
      </c>
      <c t="s" s="136" r="B16245">
        <v>9468</v>
      </c>
      <c t="s" s="136" r="C16245">
        <v>9345</v>
      </c>
      <c t="s" s="136" r="D16245">
        <v>9455</v>
      </c>
      <c t="s" s="136" r="E16245">
        <v>18894</v>
      </c>
      <c s="150" r="F16245"/>
    </row>
    <row r="16246">
      <c s="113" r="A16246">
        <v>254128000731</v>
      </c>
      <c t="s" s="136" r="B16246">
        <v>9468</v>
      </c>
      <c t="s" s="136" r="C16246">
        <v>9345</v>
      </c>
      <c t="s" s="136" r="D16246">
        <v>9455</v>
      </c>
      <c t="s" s="136" r="E16246">
        <v>18895</v>
      </c>
      <c s="150" r="F16246"/>
    </row>
    <row r="16247">
      <c s="113" r="A16247">
        <v>254128000790</v>
      </c>
      <c t="s" s="136" r="B16247">
        <v>9468</v>
      </c>
      <c t="s" s="136" r="C16247">
        <v>9345</v>
      </c>
      <c t="s" s="136" r="D16247">
        <v>9455</v>
      </c>
      <c t="s" s="136" r="E16247">
        <v>18896</v>
      </c>
      <c s="150" r="F16247"/>
    </row>
    <row r="16248">
      <c s="113" r="A16248">
        <v>254128001109</v>
      </c>
      <c t="s" s="136" r="B16248">
        <v>9468</v>
      </c>
      <c t="s" s="136" r="C16248">
        <v>9345</v>
      </c>
      <c t="s" s="136" r="D16248">
        <v>9455</v>
      </c>
      <c t="s" s="136" r="E16248">
        <v>18729</v>
      </c>
      <c s="150" r="F16248"/>
    </row>
    <row r="16249">
      <c s="113" r="A16249">
        <v>254128001231</v>
      </c>
      <c t="s" s="136" r="B16249">
        <v>9468</v>
      </c>
      <c t="s" s="136" r="C16249">
        <v>9345</v>
      </c>
      <c t="s" s="136" r="D16249">
        <v>9455</v>
      </c>
      <c t="s" s="136" r="E16249">
        <v>6358</v>
      </c>
      <c s="150" r="F16249"/>
    </row>
    <row r="16250">
      <c s="113" r="A16250">
        <v>254128001311</v>
      </c>
      <c t="s" s="136" r="B16250">
        <v>9468</v>
      </c>
      <c t="s" s="136" r="C16250">
        <v>9345</v>
      </c>
      <c t="s" s="136" r="D16250">
        <v>9455</v>
      </c>
      <c t="s" s="136" r="E16250">
        <v>18897</v>
      </c>
      <c s="150" r="F16250"/>
    </row>
    <row r="16251">
      <c s="113" r="A16251">
        <v>254128001362</v>
      </c>
      <c t="s" s="136" r="B16251">
        <v>9468</v>
      </c>
      <c t="s" s="136" r="C16251">
        <v>9345</v>
      </c>
      <c t="s" s="136" r="D16251">
        <v>9455</v>
      </c>
      <c t="s" s="136" r="E16251">
        <v>18898</v>
      </c>
      <c s="150" r="F16251"/>
    </row>
    <row r="16252">
      <c s="113" r="A16252">
        <v>254128001401</v>
      </c>
      <c t="s" s="136" r="B16252">
        <v>9468</v>
      </c>
      <c t="s" s="136" r="C16252">
        <v>9345</v>
      </c>
      <c t="s" s="136" r="D16252">
        <v>9455</v>
      </c>
      <c t="s" s="136" r="E16252">
        <v>18899</v>
      </c>
      <c s="150" r="F16252"/>
    </row>
    <row r="16253">
      <c s="113" r="A16253">
        <v>254128001443</v>
      </c>
      <c t="s" s="136" r="B16253">
        <v>9468</v>
      </c>
      <c t="s" s="136" r="C16253">
        <v>9345</v>
      </c>
      <c t="s" s="136" r="D16253">
        <v>9455</v>
      </c>
      <c t="s" s="136" r="E16253">
        <v>18900</v>
      </c>
      <c s="150" r="F16253"/>
    </row>
    <row r="16254">
      <c s="113" r="A16254">
        <v>254128000153</v>
      </c>
      <c t="s" s="136" r="B16254">
        <v>9468</v>
      </c>
      <c t="s" s="136" r="C16254">
        <v>9345</v>
      </c>
      <c t="s" s="136" r="D16254">
        <v>9455</v>
      </c>
      <c t="s" s="136" r="E16254">
        <v>18901</v>
      </c>
      <c s="150" r="F16254"/>
    </row>
    <row r="16255">
      <c s="113" r="A16255">
        <v>254128000188</v>
      </c>
      <c t="s" s="136" r="B16255">
        <v>9468</v>
      </c>
      <c t="s" s="136" r="C16255">
        <v>9345</v>
      </c>
      <c t="s" s="136" r="D16255">
        <v>9455</v>
      </c>
      <c t="s" s="136" r="E16255">
        <v>9515</v>
      </c>
      <c s="150" r="F16255"/>
    </row>
    <row r="16256">
      <c s="113" r="A16256">
        <v>254128000226</v>
      </c>
      <c t="s" s="136" r="B16256">
        <v>9468</v>
      </c>
      <c t="s" s="136" r="C16256">
        <v>9345</v>
      </c>
      <c t="s" s="136" r="D16256">
        <v>9455</v>
      </c>
      <c t="s" s="136" r="E16256">
        <v>18902</v>
      </c>
      <c s="150" r="F16256"/>
    </row>
    <row r="16257">
      <c s="113" r="A16257">
        <v>254128000269</v>
      </c>
      <c t="s" s="136" r="B16257">
        <v>9468</v>
      </c>
      <c t="s" s="136" r="C16257">
        <v>9345</v>
      </c>
      <c t="s" s="136" r="D16257">
        <v>9455</v>
      </c>
      <c t="s" s="136" r="E16257">
        <v>18903</v>
      </c>
      <c s="150" r="F16257"/>
    </row>
    <row r="16258">
      <c s="113" r="A16258">
        <v>254128000391</v>
      </c>
      <c t="s" s="136" r="B16258">
        <v>9468</v>
      </c>
      <c t="s" s="136" r="C16258">
        <v>9345</v>
      </c>
      <c t="s" s="136" r="D16258">
        <v>9455</v>
      </c>
      <c t="s" s="136" r="E16258">
        <v>18867</v>
      </c>
      <c s="150" r="F16258"/>
    </row>
    <row r="16259">
      <c s="113" r="A16259">
        <v>254128000463</v>
      </c>
      <c t="s" s="136" r="B16259">
        <v>9468</v>
      </c>
      <c t="s" s="136" r="C16259">
        <v>9345</v>
      </c>
      <c t="s" s="136" r="D16259">
        <v>9455</v>
      </c>
      <c t="s" s="136" r="E16259">
        <v>3736</v>
      </c>
      <c s="150" r="F16259"/>
    </row>
    <row r="16260">
      <c s="113" r="A16260">
        <v>254128000609</v>
      </c>
      <c t="s" s="136" r="B16260">
        <v>9468</v>
      </c>
      <c t="s" s="136" r="C16260">
        <v>9345</v>
      </c>
      <c t="s" s="136" r="D16260">
        <v>9455</v>
      </c>
      <c t="s" s="136" r="E16260">
        <v>18904</v>
      </c>
      <c s="150" r="F16260"/>
    </row>
    <row r="16261">
      <c s="113" r="A16261">
        <v>254128000676</v>
      </c>
      <c t="s" s="136" r="B16261">
        <v>9468</v>
      </c>
      <c t="s" s="136" r="C16261">
        <v>9345</v>
      </c>
      <c t="s" s="136" r="D16261">
        <v>9455</v>
      </c>
      <c t="s" s="136" r="E16261">
        <v>18905</v>
      </c>
      <c s="150" r="F16261"/>
    </row>
    <row r="16262">
      <c s="113" r="A16262">
        <v>254128000692</v>
      </c>
      <c t="s" s="136" r="B16262">
        <v>9468</v>
      </c>
      <c t="s" s="136" r="C16262">
        <v>9345</v>
      </c>
      <c t="s" s="136" r="D16262">
        <v>9455</v>
      </c>
      <c t="s" s="136" r="E16262">
        <v>18906</v>
      </c>
      <c s="150" r="F16262"/>
    </row>
    <row r="16263">
      <c s="113" r="A16263">
        <v>254128000749</v>
      </c>
      <c t="s" s="136" r="B16263">
        <v>9468</v>
      </c>
      <c t="s" s="136" r="C16263">
        <v>9345</v>
      </c>
      <c t="s" s="136" r="D16263">
        <v>9455</v>
      </c>
      <c t="s" s="136" r="E16263">
        <v>18907</v>
      </c>
      <c s="150" r="F16263"/>
    </row>
    <row r="16264">
      <c s="113" r="A16264">
        <v>254128001036</v>
      </c>
      <c t="s" s="136" r="B16264">
        <v>9468</v>
      </c>
      <c t="s" s="136" r="C16264">
        <v>9345</v>
      </c>
      <c t="s" s="136" r="D16264">
        <v>9455</v>
      </c>
      <c t="s" s="136" r="E16264">
        <v>18908</v>
      </c>
      <c s="150" r="F16264"/>
    </row>
    <row r="16265">
      <c s="113" r="A16265">
        <v>254128001125</v>
      </c>
      <c t="s" s="136" r="B16265">
        <v>9468</v>
      </c>
      <c t="s" s="136" r="C16265">
        <v>9345</v>
      </c>
      <c t="s" s="136" r="D16265">
        <v>9455</v>
      </c>
      <c t="s" s="136" r="E16265">
        <v>18909</v>
      </c>
      <c s="150" r="F16265"/>
    </row>
    <row r="16266">
      <c s="113" r="A16266">
        <v>254128001168</v>
      </c>
      <c t="s" s="136" r="B16266">
        <v>9468</v>
      </c>
      <c t="s" s="136" r="C16266">
        <v>9345</v>
      </c>
      <c t="s" s="136" r="D16266">
        <v>9455</v>
      </c>
      <c t="s" s="136" r="E16266">
        <v>18910</v>
      </c>
      <c s="150" r="F16266"/>
    </row>
    <row r="16267">
      <c s="113" r="A16267">
        <v>254128001222</v>
      </c>
      <c t="s" s="136" r="B16267">
        <v>9468</v>
      </c>
      <c t="s" s="136" r="C16267">
        <v>9345</v>
      </c>
      <c t="s" s="136" r="D16267">
        <v>9455</v>
      </c>
      <c t="s" s="136" r="E16267">
        <v>18911</v>
      </c>
      <c s="150" r="F16267"/>
    </row>
    <row r="16268">
      <c s="113" r="A16268">
        <v>254128001354</v>
      </c>
      <c t="s" s="136" r="B16268">
        <v>9468</v>
      </c>
      <c t="s" s="136" r="C16268">
        <v>9345</v>
      </c>
      <c t="s" s="136" r="D16268">
        <v>9455</v>
      </c>
      <c t="s" s="136" r="E16268">
        <v>18912</v>
      </c>
      <c s="150" r="F16268"/>
    </row>
    <row r="16269">
      <c s="113" r="A16269">
        <v>254128001389</v>
      </c>
      <c t="s" s="136" r="B16269">
        <v>9468</v>
      </c>
      <c t="s" s="136" r="C16269">
        <v>9345</v>
      </c>
      <c t="s" s="136" r="D16269">
        <v>9455</v>
      </c>
      <c t="s" s="136" r="E16269">
        <v>18913</v>
      </c>
      <c s="150" r="F16269"/>
    </row>
    <row r="16270">
      <c s="113" r="A16270">
        <v>254128001419</v>
      </c>
      <c t="s" s="136" r="B16270">
        <v>9468</v>
      </c>
      <c t="s" s="136" r="C16270">
        <v>9345</v>
      </c>
      <c t="s" s="136" r="D16270">
        <v>9455</v>
      </c>
      <c t="s" s="136" r="E16270">
        <v>18914</v>
      </c>
      <c s="150" r="F16270"/>
    </row>
    <row r="16271">
      <c s="113" r="A16271">
        <v>254128001460</v>
      </c>
      <c t="s" s="136" r="B16271">
        <v>9468</v>
      </c>
      <c t="s" s="136" r="C16271">
        <v>9345</v>
      </c>
      <c t="s" s="136" r="D16271">
        <v>9455</v>
      </c>
      <c t="s" s="136" r="E16271">
        <v>18915</v>
      </c>
      <c s="150" r="F16271"/>
    </row>
    <row r="16272">
      <c s="113" r="A16272">
        <v>254128000862</v>
      </c>
      <c t="s" s="136" r="B16272">
        <v>5285</v>
      </c>
      <c t="s" s="136" r="C16272">
        <v>9345</v>
      </c>
      <c t="s" s="136" r="D16272">
        <v>9455</v>
      </c>
      <c t="s" s="136" r="E16272">
        <v>18916</v>
      </c>
      <c s="150" r="F16272"/>
    </row>
    <row r="16273">
      <c s="113" r="A16273">
        <v>254128001028</v>
      </c>
      <c t="s" s="136" r="B16273">
        <v>5285</v>
      </c>
      <c t="s" s="136" r="C16273">
        <v>9345</v>
      </c>
      <c t="s" s="136" r="D16273">
        <v>9455</v>
      </c>
      <c t="s" s="136" r="E16273">
        <v>3737</v>
      </c>
      <c s="150" r="F16273"/>
    </row>
    <row r="16274">
      <c s="113" r="A16274">
        <v>254385000156</v>
      </c>
      <c t="s" s="136" r="B16274">
        <v>5285</v>
      </c>
      <c t="s" s="136" r="C16274">
        <v>9345</v>
      </c>
      <c t="s" s="136" r="D16274">
        <v>9455</v>
      </c>
      <c t="s" s="136" r="E16274">
        <v>18917</v>
      </c>
      <c s="150" r="F16274"/>
    </row>
    <row r="16275">
      <c s="113" r="A16275">
        <v>254385000211</v>
      </c>
      <c t="s" s="136" r="B16275">
        <v>5285</v>
      </c>
      <c t="s" s="136" r="C16275">
        <v>9345</v>
      </c>
      <c t="s" s="136" r="D16275">
        <v>9455</v>
      </c>
      <c t="s" s="136" r="E16275">
        <v>18918</v>
      </c>
      <c s="150" r="F16275"/>
    </row>
    <row r="16276">
      <c s="113" r="A16276">
        <v>254385000423</v>
      </c>
      <c t="s" s="136" r="B16276">
        <v>5285</v>
      </c>
      <c t="s" s="136" r="C16276">
        <v>9345</v>
      </c>
      <c t="s" s="136" r="D16276">
        <v>9455</v>
      </c>
      <c t="s" s="136" r="E16276">
        <v>18919</v>
      </c>
      <c s="150" r="F16276"/>
    </row>
    <row r="16277">
      <c s="50" r="A16277">
        <v>254128000099</v>
      </c>
      <c t="s" s="103" r="B16277">
        <v>18920</v>
      </c>
      <c t="s" s="103" r="C16277">
        <v>4916</v>
      </c>
      <c t="s" s="103" r="D16277">
        <v>9455</v>
      </c>
      <c t="s" s="103" r="E16277">
        <v>18921</v>
      </c>
      <c s="150" r="F16277"/>
    </row>
    <row r="16278">
      <c s="113" r="A16278">
        <v>254128000935</v>
      </c>
      <c t="s" s="136" r="B16278">
        <v>5285</v>
      </c>
      <c t="s" s="136" r="C16278">
        <v>9345</v>
      </c>
      <c t="s" s="136" r="D16278">
        <v>9455</v>
      </c>
      <c t="s" s="136" r="E16278">
        <v>14179</v>
      </c>
      <c s="150" r="F16278"/>
    </row>
    <row r="16279">
      <c s="113" r="A16279">
        <v>254128000102</v>
      </c>
      <c t="s" s="136" r="B16279">
        <v>9468</v>
      </c>
      <c t="s" s="136" r="C16279">
        <v>9345</v>
      </c>
      <c t="s" s="136" r="D16279">
        <v>9455</v>
      </c>
      <c t="s" s="136" r="E16279">
        <v>18922</v>
      </c>
      <c s="150" r="F16279"/>
    </row>
    <row r="16280">
      <c s="113" r="A16280">
        <v>254128000129</v>
      </c>
      <c t="s" s="136" r="B16280">
        <v>9468</v>
      </c>
      <c t="s" s="136" r="C16280">
        <v>9345</v>
      </c>
      <c t="s" s="136" r="D16280">
        <v>9455</v>
      </c>
      <c t="s" s="136" r="E16280">
        <v>18923</v>
      </c>
      <c s="150" r="F16280"/>
    </row>
    <row r="16281">
      <c s="113" r="A16281">
        <v>254128000277</v>
      </c>
      <c t="s" s="136" r="B16281">
        <v>9468</v>
      </c>
      <c t="s" s="136" r="C16281">
        <v>9345</v>
      </c>
      <c t="s" s="136" r="D16281">
        <v>9455</v>
      </c>
      <c t="s" s="136" r="E16281">
        <v>18924</v>
      </c>
      <c s="150" r="F16281"/>
    </row>
    <row r="16282">
      <c s="113" r="A16282">
        <v>254128000536</v>
      </c>
      <c t="s" s="136" r="B16282">
        <v>9468</v>
      </c>
      <c t="s" s="136" r="C16282">
        <v>9345</v>
      </c>
      <c t="s" s="136" r="D16282">
        <v>9455</v>
      </c>
      <c t="s" s="136" r="E16282">
        <v>18925</v>
      </c>
      <c s="150" r="F16282"/>
    </row>
    <row r="16283">
      <c s="113" r="A16283">
        <v>254128000650</v>
      </c>
      <c t="s" s="136" r="B16283">
        <v>9468</v>
      </c>
      <c t="s" s="136" r="C16283">
        <v>9345</v>
      </c>
      <c t="s" s="136" r="D16283">
        <v>9455</v>
      </c>
      <c t="s" s="136" r="E16283">
        <v>18926</v>
      </c>
      <c s="150" r="F16283"/>
    </row>
    <row r="16284">
      <c s="113" r="A16284">
        <v>254128001281</v>
      </c>
      <c t="s" s="136" r="B16284">
        <v>9468</v>
      </c>
      <c t="s" s="136" r="C16284">
        <v>9345</v>
      </c>
      <c t="s" s="136" r="D16284">
        <v>9455</v>
      </c>
      <c t="s" s="136" r="E16284">
        <v>18927</v>
      </c>
      <c s="150" r="F16284"/>
    </row>
    <row r="16285">
      <c s="113" r="A16285">
        <v>254128001320</v>
      </c>
      <c t="s" s="136" r="B16285">
        <v>9468</v>
      </c>
      <c t="s" s="136" r="C16285">
        <v>9345</v>
      </c>
      <c t="s" s="136" r="D16285">
        <v>9455</v>
      </c>
      <c t="s" s="136" r="E16285">
        <v>18928</v>
      </c>
      <c s="150" r="F16285"/>
    </row>
    <row r="16286">
      <c s="113" r="A16286">
        <v>254128001371</v>
      </c>
      <c t="s" s="136" r="B16286">
        <v>9468</v>
      </c>
      <c t="s" s="136" r="C16286">
        <v>9345</v>
      </c>
      <c t="s" s="136" r="D16286">
        <v>9455</v>
      </c>
      <c t="s" s="136" r="E16286">
        <v>18838</v>
      </c>
      <c s="150" r="F16286"/>
    </row>
    <row r="16287">
      <c s="113" r="A16287">
        <v>254128001427</v>
      </c>
      <c t="s" s="136" r="B16287">
        <v>9468</v>
      </c>
      <c t="s" s="136" r="C16287">
        <v>9345</v>
      </c>
      <c t="s" s="136" r="D16287">
        <v>9455</v>
      </c>
      <c t="s" s="136" r="E16287">
        <v>18929</v>
      </c>
      <c s="150" r="F16287"/>
    </row>
    <row r="16288">
      <c s="113" r="A16288">
        <v>254172000021</v>
      </c>
      <c t="s" s="136" r="B16288">
        <v>18930</v>
      </c>
      <c t="s" s="136" r="C16288">
        <v>9345</v>
      </c>
      <c t="s" s="136" r="D16288">
        <v>9455</v>
      </c>
      <c t="s" s="136" r="E16288">
        <v>18931</v>
      </c>
      <c s="150" r="F16288"/>
    </row>
    <row r="16289">
      <c s="113" r="A16289">
        <v>254172000128</v>
      </c>
      <c t="s" s="136" r="B16289">
        <v>18930</v>
      </c>
      <c t="s" s="136" r="C16289">
        <v>9345</v>
      </c>
      <c t="s" s="136" r="D16289">
        <v>9455</v>
      </c>
      <c t="s" s="136" r="E16289">
        <v>3740</v>
      </c>
      <c s="150" r="F16289"/>
    </row>
    <row r="16290">
      <c s="113" r="A16290">
        <v>254172000136</v>
      </c>
      <c t="s" s="136" r="B16290">
        <v>18930</v>
      </c>
      <c t="s" s="136" r="C16290">
        <v>9345</v>
      </c>
      <c t="s" s="136" r="D16290">
        <v>9455</v>
      </c>
      <c t="s" s="136" r="E16290">
        <v>18932</v>
      </c>
      <c s="150" r="F16290"/>
    </row>
    <row r="16291">
      <c s="113" r="A16291">
        <v>254172000152</v>
      </c>
      <c t="s" s="136" r="B16291">
        <v>18930</v>
      </c>
      <c t="s" s="136" r="C16291">
        <v>9345</v>
      </c>
      <c t="s" s="136" r="D16291">
        <v>9455</v>
      </c>
      <c t="s" s="136" r="E16291">
        <v>18933</v>
      </c>
      <c s="150" r="F16291"/>
    </row>
    <row r="16292">
      <c s="113" r="A16292">
        <v>254172000187</v>
      </c>
      <c t="s" s="136" r="B16292">
        <v>18930</v>
      </c>
      <c t="s" s="136" r="C16292">
        <v>9345</v>
      </c>
      <c t="s" s="136" r="D16292">
        <v>9455</v>
      </c>
      <c t="s" s="136" r="E16292">
        <v>18934</v>
      </c>
      <c s="150" r="F16292"/>
    </row>
    <row r="16293">
      <c s="113" r="A16293">
        <v>254172000195</v>
      </c>
      <c t="s" s="136" r="B16293">
        <v>18930</v>
      </c>
      <c t="s" s="136" r="C16293">
        <v>9345</v>
      </c>
      <c t="s" s="136" r="D16293">
        <v>9455</v>
      </c>
      <c t="s" s="136" r="E16293">
        <v>18935</v>
      </c>
      <c s="150" r="F16293"/>
    </row>
    <row r="16294">
      <c s="113" r="A16294">
        <v>254172000292</v>
      </c>
      <c t="s" s="136" r="B16294">
        <v>18930</v>
      </c>
      <c t="s" s="136" r="C16294">
        <v>9345</v>
      </c>
      <c t="s" s="136" r="D16294">
        <v>9455</v>
      </c>
      <c t="s" s="136" r="E16294">
        <v>18729</v>
      </c>
      <c s="150" r="F16294"/>
    </row>
    <row r="16295">
      <c s="113" r="A16295">
        <v>254172000314</v>
      </c>
      <c t="s" s="136" r="B16295">
        <v>18930</v>
      </c>
      <c t="s" s="136" r="C16295">
        <v>9345</v>
      </c>
      <c t="s" s="136" r="D16295">
        <v>9455</v>
      </c>
      <c t="s" s="136" r="E16295">
        <v>18936</v>
      </c>
      <c s="150" r="F16295"/>
    </row>
    <row r="16296">
      <c s="113" r="A16296">
        <v>254174000087</v>
      </c>
      <c t="s" s="136" r="B16296">
        <v>18937</v>
      </c>
      <c t="s" s="136" r="C16296">
        <v>9345</v>
      </c>
      <c t="s" s="136" r="D16296">
        <v>9455</v>
      </c>
      <c t="s" s="136" r="E16296">
        <v>3741</v>
      </c>
      <c s="150" r="F16296"/>
    </row>
    <row r="16297">
      <c s="113" r="A16297">
        <v>254174000133</v>
      </c>
      <c t="s" s="136" r="B16297">
        <v>18937</v>
      </c>
      <c t="s" s="136" r="C16297">
        <v>9345</v>
      </c>
      <c t="s" s="136" r="D16297">
        <v>9455</v>
      </c>
      <c t="s" s="136" r="E16297">
        <v>18938</v>
      </c>
      <c s="150" r="F16297"/>
    </row>
    <row r="16298">
      <c s="113" r="A16298">
        <v>254174000249</v>
      </c>
      <c t="s" s="136" r="B16298">
        <v>18937</v>
      </c>
      <c t="s" s="136" r="C16298">
        <v>9345</v>
      </c>
      <c t="s" s="136" r="D16298">
        <v>9455</v>
      </c>
      <c t="s" s="136" r="E16298">
        <v>18939</v>
      </c>
      <c s="150" r="F16298"/>
    </row>
    <row r="16299">
      <c s="113" r="A16299">
        <v>254174000290</v>
      </c>
      <c t="s" s="136" r="B16299">
        <v>18937</v>
      </c>
      <c t="s" s="136" r="C16299">
        <v>9345</v>
      </c>
      <c t="s" s="136" r="D16299">
        <v>9455</v>
      </c>
      <c t="s" s="136" r="E16299">
        <v>18267</v>
      </c>
      <c s="150" r="F16299"/>
    </row>
    <row r="16300">
      <c s="113" r="A16300">
        <v>254174000401</v>
      </c>
      <c t="s" s="136" r="B16300">
        <v>18937</v>
      </c>
      <c t="s" s="136" r="C16300">
        <v>9345</v>
      </c>
      <c t="s" s="136" r="D16300">
        <v>9455</v>
      </c>
      <c t="s" s="136" r="E16300">
        <v>18940</v>
      </c>
      <c s="150" r="F16300"/>
    </row>
    <row r="16301">
      <c s="113" r="A16301">
        <v>254174000486</v>
      </c>
      <c t="s" s="136" r="B16301">
        <v>18937</v>
      </c>
      <c t="s" s="136" r="C16301">
        <v>9345</v>
      </c>
      <c t="s" s="136" r="D16301">
        <v>9455</v>
      </c>
      <c t="s" s="136" r="E16301">
        <v>18941</v>
      </c>
      <c s="150" r="F16301"/>
    </row>
    <row r="16302">
      <c s="113" r="A16302">
        <v>254174000656</v>
      </c>
      <c t="s" s="136" r="B16302">
        <v>18937</v>
      </c>
      <c t="s" s="136" r="C16302">
        <v>9345</v>
      </c>
      <c t="s" s="136" r="D16302">
        <v>9455</v>
      </c>
      <c t="s" s="136" r="E16302">
        <v>18942</v>
      </c>
      <c s="150" r="F16302"/>
    </row>
    <row r="16303">
      <c s="113" r="A16303">
        <v>254174000699</v>
      </c>
      <c t="s" s="136" r="B16303">
        <v>18937</v>
      </c>
      <c t="s" s="136" r="C16303">
        <v>9345</v>
      </c>
      <c t="s" s="136" r="D16303">
        <v>9455</v>
      </c>
      <c t="s" s="136" r="E16303">
        <v>18943</v>
      </c>
      <c s="150" r="F16303"/>
    </row>
    <row r="16304">
      <c s="113" r="A16304">
        <v>254174000052</v>
      </c>
      <c t="s" s="136" r="B16304">
        <v>18937</v>
      </c>
      <c t="s" s="136" r="C16304">
        <v>9345</v>
      </c>
      <c t="s" s="136" r="D16304">
        <v>9455</v>
      </c>
      <c t="s" s="136" r="E16304">
        <v>18944</v>
      </c>
      <c s="150" r="F16304"/>
    </row>
    <row r="16305">
      <c s="113" r="A16305">
        <v>254174000079</v>
      </c>
      <c t="s" s="136" r="B16305">
        <v>18937</v>
      </c>
      <c t="s" s="136" r="C16305">
        <v>9345</v>
      </c>
      <c t="s" s="136" r="D16305">
        <v>9455</v>
      </c>
      <c t="s" s="136" r="E16305">
        <v>18945</v>
      </c>
      <c s="150" r="F16305"/>
    </row>
    <row r="16306">
      <c s="113" r="A16306">
        <v>254174000095</v>
      </c>
      <c t="s" s="136" r="B16306">
        <v>18937</v>
      </c>
      <c t="s" s="136" r="C16306">
        <v>9345</v>
      </c>
      <c t="s" s="136" r="D16306">
        <v>9455</v>
      </c>
      <c t="s" s="136" r="E16306">
        <v>3742</v>
      </c>
      <c s="150" r="F16306"/>
    </row>
    <row r="16307">
      <c s="113" r="A16307">
        <v>254174000109</v>
      </c>
      <c t="s" s="136" r="B16307">
        <v>18937</v>
      </c>
      <c t="s" s="136" r="C16307">
        <v>9345</v>
      </c>
      <c t="s" s="136" r="D16307">
        <v>9455</v>
      </c>
      <c t="s" s="136" r="E16307">
        <v>18946</v>
      </c>
      <c s="150" r="F16307"/>
    </row>
    <row r="16308">
      <c s="113" r="A16308">
        <v>254174000125</v>
      </c>
      <c t="s" s="136" r="B16308">
        <v>18937</v>
      </c>
      <c t="s" s="136" r="C16308">
        <v>9345</v>
      </c>
      <c t="s" s="136" r="D16308">
        <v>9455</v>
      </c>
      <c t="s" s="136" r="E16308">
        <v>18947</v>
      </c>
      <c s="150" r="F16308"/>
    </row>
    <row r="16309">
      <c s="113" r="A16309">
        <v>254174000214</v>
      </c>
      <c t="s" s="136" r="B16309">
        <v>18937</v>
      </c>
      <c t="s" s="136" r="C16309">
        <v>9345</v>
      </c>
      <c t="s" s="136" r="D16309">
        <v>9455</v>
      </c>
      <c t="s" s="136" r="E16309">
        <v>18948</v>
      </c>
      <c s="150" r="F16309"/>
    </row>
    <row r="16310">
      <c s="113" r="A16310">
        <v>254174000389</v>
      </c>
      <c t="s" s="136" r="B16310">
        <v>18937</v>
      </c>
      <c t="s" s="136" r="C16310">
        <v>9345</v>
      </c>
      <c t="s" s="136" r="D16310">
        <v>9455</v>
      </c>
      <c t="s" s="136" r="E16310">
        <v>18928</v>
      </c>
      <c s="150" r="F16310"/>
    </row>
    <row r="16311">
      <c s="113" r="A16311">
        <v>254174000427</v>
      </c>
      <c t="s" s="136" r="B16311">
        <v>18937</v>
      </c>
      <c t="s" s="136" r="C16311">
        <v>9345</v>
      </c>
      <c t="s" s="136" r="D16311">
        <v>9455</v>
      </c>
      <c t="s" s="136" r="E16311">
        <v>18949</v>
      </c>
      <c s="150" r="F16311"/>
    </row>
    <row r="16312">
      <c s="113" r="A16312">
        <v>254174000591</v>
      </c>
      <c t="s" s="136" r="B16312">
        <v>18937</v>
      </c>
      <c t="s" s="136" r="C16312">
        <v>9345</v>
      </c>
      <c t="s" s="136" r="D16312">
        <v>9455</v>
      </c>
      <c t="s" s="136" r="E16312">
        <v>18950</v>
      </c>
      <c s="150" r="F16312"/>
    </row>
    <row r="16313">
      <c s="113" r="A16313">
        <v>254174000605</v>
      </c>
      <c t="s" s="136" r="B16313">
        <v>18937</v>
      </c>
      <c t="s" s="136" r="C16313">
        <v>9345</v>
      </c>
      <c t="s" s="136" r="D16313">
        <v>9455</v>
      </c>
      <c t="s" s="136" r="E16313">
        <v>18951</v>
      </c>
      <c s="150" r="F16313"/>
    </row>
    <row r="16314">
      <c s="113" r="A16314">
        <v>254174000621</v>
      </c>
      <c t="s" s="136" r="B16314">
        <v>18937</v>
      </c>
      <c t="s" s="136" r="C16314">
        <v>9345</v>
      </c>
      <c t="s" s="136" r="D16314">
        <v>9455</v>
      </c>
      <c t="s" s="136" r="E16314">
        <v>18952</v>
      </c>
      <c s="150" r="F16314"/>
    </row>
    <row r="16315">
      <c s="113" r="A16315">
        <v>254174000664</v>
      </c>
      <c t="s" s="136" r="B16315">
        <v>18937</v>
      </c>
      <c t="s" s="136" r="C16315">
        <v>9345</v>
      </c>
      <c t="s" s="136" r="D16315">
        <v>9455</v>
      </c>
      <c t="s" s="136" r="E16315">
        <v>18953</v>
      </c>
      <c s="150" r="F16315"/>
    </row>
    <row r="16316">
      <c s="113" r="A16316">
        <v>254206000041</v>
      </c>
      <c t="s" s="136" r="B16316">
        <v>9474</v>
      </c>
      <c t="s" s="136" r="C16316">
        <v>9345</v>
      </c>
      <c t="s" s="136" r="D16316">
        <v>9455</v>
      </c>
      <c t="s" s="136" r="E16316">
        <v>1534</v>
      </c>
      <c s="150" r="F16316"/>
    </row>
    <row r="16317">
      <c s="113" r="A16317">
        <v>254206000122</v>
      </c>
      <c t="s" s="136" r="B16317">
        <v>9474</v>
      </c>
      <c t="s" s="136" r="C16317">
        <v>9345</v>
      </c>
      <c t="s" s="136" r="D16317">
        <v>9455</v>
      </c>
      <c t="s" s="136" r="E16317">
        <v>18954</v>
      </c>
      <c s="150" r="F16317"/>
    </row>
    <row r="16318">
      <c s="113" r="A16318">
        <v>254206000378</v>
      </c>
      <c t="s" s="136" r="B16318">
        <v>9474</v>
      </c>
      <c t="s" s="136" r="C16318">
        <v>9345</v>
      </c>
      <c t="s" s="136" r="D16318">
        <v>9455</v>
      </c>
      <c t="s" s="136" r="E16318">
        <v>18724</v>
      </c>
      <c s="150" r="F16318"/>
    </row>
    <row r="16319">
      <c s="113" r="A16319">
        <v>254206000408</v>
      </c>
      <c t="s" s="136" r="B16319">
        <v>9474</v>
      </c>
      <c t="s" s="136" r="C16319">
        <v>9345</v>
      </c>
      <c t="s" s="136" r="D16319">
        <v>9455</v>
      </c>
      <c t="s" s="136" r="E16319">
        <v>18955</v>
      </c>
      <c s="150" r="F16319"/>
    </row>
    <row r="16320">
      <c s="113" r="A16320">
        <v>254206000530</v>
      </c>
      <c t="s" s="136" r="B16320">
        <v>9474</v>
      </c>
      <c t="s" s="136" r="C16320">
        <v>9345</v>
      </c>
      <c t="s" s="136" r="D16320">
        <v>9455</v>
      </c>
      <c t="s" s="136" r="E16320">
        <v>18773</v>
      </c>
      <c s="150" r="F16320"/>
    </row>
    <row r="16321">
      <c s="113" r="A16321">
        <v>254206000611</v>
      </c>
      <c t="s" s="136" r="B16321">
        <v>9474</v>
      </c>
      <c t="s" s="136" r="C16321">
        <v>9345</v>
      </c>
      <c t="s" s="136" r="D16321">
        <v>9455</v>
      </c>
      <c t="s" s="136" r="E16321">
        <v>3744</v>
      </c>
      <c s="150" r="F16321"/>
    </row>
    <row r="16322">
      <c s="113" r="A16322">
        <v>254206000637</v>
      </c>
      <c t="s" s="136" r="B16322">
        <v>9474</v>
      </c>
      <c t="s" s="136" r="C16322">
        <v>9345</v>
      </c>
      <c t="s" s="136" r="D16322">
        <v>9455</v>
      </c>
      <c t="s" s="136" r="E16322">
        <v>18956</v>
      </c>
      <c s="150" r="F16322"/>
    </row>
    <row r="16323">
      <c s="113" r="A16323">
        <v>254206000262</v>
      </c>
      <c t="s" s="136" r="B16323">
        <v>9474</v>
      </c>
      <c t="s" s="136" r="C16323">
        <v>9345</v>
      </c>
      <c t="s" s="136" r="D16323">
        <v>9455</v>
      </c>
      <c t="s" s="136" r="E16323">
        <v>18957</v>
      </c>
      <c s="150" r="F16323"/>
    </row>
    <row r="16324">
      <c s="113" r="A16324">
        <v>254206000297</v>
      </c>
      <c t="s" s="136" r="B16324">
        <v>9474</v>
      </c>
      <c t="s" s="136" r="C16324">
        <v>9345</v>
      </c>
      <c t="s" s="136" r="D16324">
        <v>9455</v>
      </c>
      <c t="s" s="136" r="E16324">
        <v>18958</v>
      </c>
      <c s="150" r="F16324"/>
    </row>
    <row r="16325">
      <c s="113" r="A16325">
        <v>254206000301</v>
      </c>
      <c t="s" s="136" r="B16325">
        <v>9474</v>
      </c>
      <c t="s" s="136" r="C16325">
        <v>9345</v>
      </c>
      <c t="s" s="136" r="D16325">
        <v>9455</v>
      </c>
      <c t="s" s="136" r="E16325">
        <v>18767</v>
      </c>
      <c s="150" r="F16325"/>
    </row>
    <row r="16326">
      <c s="113" r="A16326">
        <v>254206000335</v>
      </c>
      <c t="s" s="136" r="B16326">
        <v>9474</v>
      </c>
      <c t="s" s="136" r="C16326">
        <v>9345</v>
      </c>
      <c t="s" s="136" r="D16326">
        <v>9455</v>
      </c>
      <c t="s" s="136" r="E16326">
        <v>18959</v>
      </c>
      <c s="150" r="F16326"/>
    </row>
    <row r="16327">
      <c s="113" r="A16327">
        <v>254206000424</v>
      </c>
      <c t="s" s="136" r="B16327">
        <v>9474</v>
      </c>
      <c t="s" s="136" r="C16327">
        <v>9345</v>
      </c>
      <c t="s" s="136" r="D16327">
        <v>9455</v>
      </c>
      <c t="s" s="136" r="E16327">
        <v>18960</v>
      </c>
      <c s="150" r="F16327"/>
    </row>
    <row r="16328">
      <c s="113" r="A16328">
        <v>254206000441</v>
      </c>
      <c t="s" s="136" r="B16328">
        <v>9474</v>
      </c>
      <c t="s" s="136" r="C16328">
        <v>9345</v>
      </c>
      <c t="s" s="136" r="D16328">
        <v>9455</v>
      </c>
      <c t="s" s="136" r="E16328">
        <v>18961</v>
      </c>
      <c s="150" r="F16328"/>
    </row>
    <row r="16329">
      <c s="113" r="A16329">
        <v>254206000629</v>
      </c>
      <c t="s" s="136" r="B16329">
        <v>9474</v>
      </c>
      <c t="s" s="136" r="C16329">
        <v>9345</v>
      </c>
      <c t="s" s="136" r="D16329">
        <v>9455</v>
      </c>
      <c t="s" s="136" r="E16329">
        <v>18910</v>
      </c>
      <c s="150" r="F16329"/>
    </row>
    <row r="16330">
      <c s="113" r="A16330">
        <v>254206000769</v>
      </c>
      <c t="s" s="136" r="B16330">
        <v>9474</v>
      </c>
      <c t="s" s="136" r="C16330">
        <v>9345</v>
      </c>
      <c t="s" s="136" r="D16330">
        <v>9455</v>
      </c>
      <c t="s" s="136" r="E16330">
        <v>18962</v>
      </c>
      <c s="150" r="F16330"/>
    </row>
    <row r="16331">
      <c s="113" r="A16331">
        <v>254206000980</v>
      </c>
      <c t="s" s="136" r="B16331">
        <v>9474</v>
      </c>
      <c t="s" s="136" r="C16331">
        <v>9345</v>
      </c>
      <c t="s" s="136" r="D16331">
        <v>9455</v>
      </c>
      <c t="s" s="136" r="E16331">
        <v>18963</v>
      </c>
      <c s="150" r="F16331"/>
    </row>
    <row r="16332">
      <c s="113" r="A16332">
        <v>254206000149</v>
      </c>
      <c t="s" s="136" r="B16332">
        <v>9474</v>
      </c>
      <c t="s" s="136" r="C16332">
        <v>9345</v>
      </c>
      <c t="s" s="136" r="D16332">
        <v>9455</v>
      </c>
      <c t="s" s="136" r="E16332">
        <v>3743</v>
      </c>
      <c s="150" r="F16332"/>
    </row>
    <row r="16333">
      <c s="113" r="A16333">
        <v>254206000181</v>
      </c>
      <c t="s" s="136" r="B16333">
        <v>9474</v>
      </c>
      <c t="s" s="136" r="C16333">
        <v>9345</v>
      </c>
      <c t="s" s="136" r="D16333">
        <v>9455</v>
      </c>
      <c t="s" s="136" r="E16333">
        <v>18964</v>
      </c>
      <c s="150" r="F16333"/>
    </row>
    <row r="16334">
      <c s="113" r="A16334">
        <v>254206000190</v>
      </c>
      <c t="s" s="136" r="B16334">
        <v>9474</v>
      </c>
      <c t="s" s="136" r="C16334">
        <v>9345</v>
      </c>
      <c t="s" s="136" r="D16334">
        <v>9455</v>
      </c>
      <c t="s" s="136" r="E16334">
        <v>18965</v>
      </c>
      <c s="150" r="F16334"/>
    </row>
    <row r="16335">
      <c s="113" r="A16335">
        <v>254206000220</v>
      </c>
      <c t="s" s="136" r="B16335">
        <v>9474</v>
      </c>
      <c t="s" s="136" r="C16335">
        <v>9345</v>
      </c>
      <c t="s" s="136" r="D16335">
        <v>9455</v>
      </c>
      <c t="s" s="136" r="E16335">
        <v>18966</v>
      </c>
      <c s="150" r="F16335"/>
    </row>
    <row r="16336">
      <c s="113" r="A16336">
        <v>254206000360</v>
      </c>
      <c t="s" s="136" r="B16336">
        <v>9474</v>
      </c>
      <c t="s" s="136" r="C16336">
        <v>9345</v>
      </c>
      <c t="s" s="136" r="D16336">
        <v>9455</v>
      </c>
      <c t="s" s="136" r="E16336">
        <v>18878</v>
      </c>
      <c s="150" r="F16336"/>
    </row>
    <row r="16337">
      <c s="113" r="A16337">
        <v>254206000394</v>
      </c>
      <c t="s" s="136" r="B16337">
        <v>9474</v>
      </c>
      <c t="s" s="136" r="C16337">
        <v>9345</v>
      </c>
      <c t="s" s="136" r="D16337">
        <v>9455</v>
      </c>
      <c t="s" s="136" r="E16337">
        <v>18967</v>
      </c>
      <c s="150" r="F16337"/>
    </row>
    <row r="16338">
      <c s="113" r="A16338">
        <v>254206000467</v>
      </c>
      <c t="s" s="136" r="B16338">
        <v>9474</v>
      </c>
      <c t="s" s="136" r="C16338">
        <v>9345</v>
      </c>
      <c t="s" s="136" r="D16338">
        <v>9455</v>
      </c>
      <c t="s" s="136" r="E16338">
        <v>18968</v>
      </c>
      <c s="150" r="F16338"/>
    </row>
    <row r="16339">
      <c s="113" r="A16339">
        <v>254206000572</v>
      </c>
      <c t="s" s="136" r="B16339">
        <v>9474</v>
      </c>
      <c t="s" s="136" r="C16339">
        <v>9345</v>
      </c>
      <c t="s" s="136" r="D16339">
        <v>9455</v>
      </c>
      <c t="s" s="136" r="E16339">
        <v>18969</v>
      </c>
      <c s="150" r="F16339"/>
    </row>
    <row r="16340">
      <c s="113" r="A16340">
        <v>254206000696</v>
      </c>
      <c t="s" s="136" r="B16340">
        <v>9474</v>
      </c>
      <c t="s" s="136" r="C16340">
        <v>9345</v>
      </c>
      <c t="s" s="136" r="D16340">
        <v>9455</v>
      </c>
      <c t="s" s="136" r="E16340">
        <v>18970</v>
      </c>
      <c s="150" r="F16340"/>
    </row>
    <row r="16341">
      <c s="113" r="A16341">
        <v>254206000751</v>
      </c>
      <c t="s" s="136" r="B16341">
        <v>9474</v>
      </c>
      <c t="s" s="136" r="C16341">
        <v>9345</v>
      </c>
      <c t="s" s="136" r="D16341">
        <v>9455</v>
      </c>
      <c t="s" s="136" r="E16341">
        <v>9457</v>
      </c>
      <c s="150" r="F16341"/>
    </row>
    <row r="16342">
      <c s="113" r="A16342">
        <v>254206000955</v>
      </c>
      <c t="s" s="136" r="B16342">
        <v>9474</v>
      </c>
      <c t="s" s="136" r="C16342">
        <v>9345</v>
      </c>
      <c t="s" s="136" r="D16342">
        <v>9455</v>
      </c>
      <c t="s" s="136" r="E16342">
        <v>18971</v>
      </c>
      <c s="150" r="F16342"/>
    </row>
    <row r="16343">
      <c s="113" r="A16343">
        <v>254206000157</v>
      </c>
      <c t="s" s="136" r="B16343">
        <v>9474</v>
      </c>
      <c t="s" s="136" r="C16343">
        <v>9345</v>
      </c>
      <c t="s" s="136" r="D16343">
        <v>9455</v>
      </c>
      <c t="s" s="136" r="E16343">
        <v>18972</v>
      </c>
      <c s="150" r="F16343"/>
    </row>
    <row r="16344">
      <c s="113" r="A16344">
        <v>254206000254</v>
      </c>
      <c t="s" s="136" r="B16344">
        <v>9474</v>
      </c>
      <c t="s" s="136" r="C16344">
        <v>9345</v>
      </c>
      <c t="s" s="136" r="D16344">
        <v>9455</v>
      </c>
      <c t="s" s="136" r="E16344">
        <v>18973</v>
      </c>
      <c s="150" r="F16344"/>
    </row>
    <row r="16345">
      <c s="113" r="A16345">
        <v>254206000271</v>
      </c>
      <c t="s" s="136" r="B16345">
        <v>9474</v>
      </c>
      <c t="s" s="136" r="C16345">
        <v>9345</v>
      </c>
      <c t="s" s="136" r="D16345">
        <v>9455</v>
      </c>
      <c t="s" s="136" r="E16345">
        <v>18974</v>
      </c>
      <c s="150" r="F16345"/>
    </row>
    <row r="16346">
      <c s="113" r="A16346">
        <v>254206000327</v>
      </c>
      <c t="s" s="136" r="B16346">
        <v>9474</v>
      </c>
      <c t="s" s="136" r="C16346">
        <v>9345</v>
      </c>
      <c t="s" s="136" r="D16346">
        <v>9455</v>
      </c>
      <c t="s" s="136" r="E16346">
        <v>18975</v>
      </c>
      <c s="150" r="F16346"/>
    </row>
    <row r="16347">
      <c s="113" r="A16347">
        <v>254206000459</v>
      </c>
      <c t="s" s="136" r="B16347">
        <v>9474</v>
      </c>
      <c t="s" s="136" r="C16347">
        <v>9345</v>
      </c>
      <c t="s" s="136" r="D16347">
        <v>9455</v>
      </c>
      <c t="s" s="136" r="E16347">
        <v>18976</v>
      </c>
      <c s="150" r="F16347"/>
    </row>
    <row r="16348">
      <c s="113" r="A16348">
        <v>254206000556</v>
      </c>
      <c t="s" s="136" r="B16348">
        <v>9474</v>
      </c>
      <c t="s" s="136" r="C16348">
        <v>9345</v>
      </c>
      <c t="s" s="136" r="D16348">
        <v>9455</v>
      </c>
      <c t="s" s="136" r="E16348">
        <v>18977</v>
      </c>
      <c s="150" r="F16348"/>
    </row>
    <row r="16349">
      <c s="113" r="A16349">
        <v>254206000564</v>
      </c>
      <c t="s" s="136" r="B16349">
        <v>9474</v>
      </c>
      <c t="s" s="136" r="C16349">
        <v>9345</v>
      </c>
      <c t="s" s="136" r="D16349">
        <v>9455</v>
      </c>
      <c t="s" s="136" r="E16349">
        <v>18978</v>
      </c>
      <c s="150" r="F16349"/>
    </row>
    <row r="16350">
      <c s="113" r="A16350">
        <v>254206000599</v>
      </c>
      <c t="s" s="136" r="B16350">
        <v>9474</v>
      </c>
      <c t="s" s="136" r="C16350">
        <v>9345</v>
      </c>
      <c t="s" s="136" r="D16350">
        <v>9455</v>
      </c>
      <c t="s" s="136" r="E16350">
        <v>18979</v>
      </c>
      <c s="150" r="F16350"/>
    </row>
    <row r="16351">
      <c s="113" r="A16351">
        <v>254206000726</v>
      </c>
      <c t="s" s="136" r="B16351">
        <v>9474</v>
      </c>
      <c t="s" s="136" r="C16351">
        <v>9345</v>
      </c>
      <c t="s" s="136" r="D16351">
        <v>9455</v>
      </c>
      <c t="s" s="136" r="E16351">
        <v>8957</v>
      </c>
      <c s="150" r="F16351"/>
    </row>
    <row r="16352">
      <c s="113" r="A16352">
        <v>254206000281</v>
      </c>
      <c t="s" s="136" r="B16352">
        <v>9474</v>
      </c>
      <c t="s" s="136" r="C16352">
        <v>9345</v>
      </c>
      <c t="s" s="136" r="D16352">
        <v>9455</v>
      </c>
      <c t="s" s="136" r="E16352">
        <v>18980</v>
      </c>
      <c s="150" r="F16352"/>
    </row>
    <row r="16353">
      <c s="113" r="A16353">
        <v>254206000292</v>
      </c>
      <c t="s" s="136" r="B16353">
        <v>9474</v>
      </c>
      <c t="s" s="136" r="C16353">
        <v>9345</v>
      </c>
      <c t="s" s="136" r="D16353">
        <v>9455</v>
      </c>
      <c t="s" s="136" r="E16353">
        <v>18981</v>
      </c>
      <c s="150" r="F16353"/>
    </row>
    <row r="16354">
      <c s="113" r="A16354">
        <v>254206000393</v>
      </c>
      <c t="s" s="136" r="B16354">
        <v>9474</v>
      </c>
      <c t="s" s="136" r="C16354">
        <v>9345</v>
      </c>
      <c t="s" s="136" r="D16354">
        <v>9455</v>
      </c>
      <c t="s" s="136" r="E16354">
        <v>18982</v>
      </c>
      <c s="150" r="F16354"/>
    </row>
    <row r="16355">
      <c s="113" r="A16355">
        <v>254206000688</v>
      </c>
      <c t="s" s="136" r="B16355">
        <v>9474</v>
      </c>
      <c t="s" s="136" r="C16355">
        <v>9345</v>
      </c>
      <c t="s" s="136" r="D16355">
        <v>9455</v>
      </c>
      <c t="s" s="136" r="E16355">
        <v>18983</v>
      </c>
      <c s="150" r="F16355"/>
    </row>
    <row r="16356">
      <c s="113" r="A16356">
        <v>254206001021</v>
      </c>
      <c t="s" s="136" r="B16356">
        <v>9474</v>
      </c>
      <c t="s" s="136" r="C16356">
        <v>9345</v>
      </c>
      <c t="s" s="136" r="D16356">
        <v>9455</v>
      </c>
      <c t="s" s="136" r="E16356">
        <v>18984</v>
      </c>
      <c s="150" r="F16356"/>
    </row>
    <row r="16357">
      <c s="113" r="A16357">
        <v>254206001030</v>
      </c>
      <c t="s" s="136" r="B16357">
        <v>9474</v>
      </c>
      <c t="s" s="136" r="C16357">
        <v>9345</v>
      </c>
      <c t="s" s="136" r="D16357">
        <v>9455</v>
      </c>
      <c t="s" s="136" r="E16357">
        <v>3745</v>
      </c>
      <c s="150" r="F16357"/>
    </row>
    <row r="16358">
      <c s="113" r="A16358">
        <v>254206001145</v>
      </c>
      <c t="s" s="136" r="B16358">
        <v>9474</v>
      </c>
      <c t="s" s="136" r="C16358">
        <v>9345</v>
      </c>
      <c t="s" s="136" r="D16358">
        <v>9455</v>
      </c>
      <c t="s" s="136" r="E16358">
        <v>18985</v>
      </c>
      <c s="150" r="F16358"/>
    </row>
    <row r="16359">
      <c s="113" r="A16359">
        <v>254206001161</v>
      </c>
      <c t="s" s="136" r="B16359">
        <v>9474</v>
      </c>
      <c t="s" s="136" r="C16359">
        <v>9345</v>
      </c>
      <c t="s" s="136" r="D16359">
        <v>9455</v>
      </c>
      <c t="s" s="136" r="E16359">
        <v>18986</v>
      </c>
      <c s="150" r="F16359"/>
    </row>
    <row r="16360">
      <c s="113" r="A16360">
        <v>254206001188</v>
      </c>
      <c t="s" s="136" r="B16360">
        <v>9474</v>
      </c>
      <c t="s" s="136" r="C16360">
        <v>9345</v>
      </c>
      <c t="s" s="136" r="D16360">
        <v>9455</v>
      </c>
      <c t="s" s="136" r="E16360">
        <v>18987</v>
      </c>
      <c s="150" r="F16360"/>
    </row>
    <row r="16361">
      <c s="113" r="A16361">
        <v>254206001340</v>
      </c>
      <c t="s" s="136" r="B16361">
        <v>9474</v>
      </c>
      <c t="s" s="136" r="C16361">
        <v>9345</v>
      </c>
      <c t="s" s="136" r="D16361">
        <v>9455</v>
      </c>
      <c t="s" s="136" r="E16361">
        <v>5494</v>
      </c>
      <c s="150" r="F16361"/>
    </row>
    <row r="16362">
      <c s="113" r="A16362">
        <v>254206001358</v>
      </c>
      <c t="s" s="136" r="B16362">
        <v>9474</v>
      </c>
      <c t="s" s="136" r="C16362">
        <v>9345</v>
      </c>
      <c t="s" s="136" r="D16362">
        <v>9455</v>
      </c>
      <c t="s" s="136" r="E16362">
        <v>8302</v>
      </c>
      <c s="150" r="F16362"/>
    </row>
    <row r="16363">
      <c s="113" r="A16363">
        <v>254670001331</v>
      </c>
      <c t="s" s="136" r="B16363">
        <v>9474</v>
      </c>
      <c t="s" s="136" r="C16363">
        <v>9345</v>
      </c>
      <c t="s" s="136" r="D16363">
        <v>9455</v>
      </c>
      <c t="s" s="136" r="E16363">
        <v>8491</v>
      </c>
      <c s="150" r="F16363"/>
    </row>
    <row r="16364">
      <c s="113" r="A16364">
        <v>254206000068</v>
      </c>
      <c t="s" s="136" r="B16364">
        <v>9474</v>
      </c>
      <c t="s" s="136" r="C16364">
        <v>9345</v>
      </c>
      <c t="s" s="136" r="D16364">
        <v>9455</v>
      </c>
      <c t="s" s="136" r="E16364">
        <v>5788</v>
      </c>
      <c s="150" r="F16364"/>
    </row>
    <row r="16365">
      <c s="113" r="A16365">
        <v>254206000491</v>
      </c>
      <c t="s" s="136" r="B16365">
        <v>9474</v>
      </c>
      <c t="s" s="136" r="C16365">
        <v>9345</v>
      </c>
      <c t="s" s="136" r="D16365">
        <v>9455</v>
      </c>
      <c t="s" s="136" r="E16365">
        <v>18988</v>
      </c>
      <c s="150" r="F16365"/>
    </row>
    <row r="16366">
      <c s="113" r="A16366">
        <v>254206000581</v>
      </c>
      <c t="s" s="136" r="B16366">
        <v>9474</v>
      </c>
      <c t="s" s="136" r="C16366">
        <v>9345</v>
      </c>
      <c t="s" s="136" r="D16366">
        <v>9455</v>
      </c>
      <c t="s" s="136" r="E16366">
        <v>18989</v>
      </c>
      <c s="150" r="F16366"/>
    </row>
    <row r="16367">
      <c s="113" r="A16367">
        <v>254206000742</v>
      </c>
      <c t="s" s="136" r="B16367">
        <v>9474</v>
      </c>
      <c t="s" s="136" r="C16367">
        <v>9345</v>
      </c>
      <c t="s" s="136" r="D16367">
        <v>9455</v>
      </c>
      <c t="s" s="136" r="E16367">
        <v>18990</v>
      </c>
      <c s="150" r="F16367"/>
    </row>
    <row r="16368">
      <c s="113" r="A16368">
        <v>254206000947</v>
      </c>
      <c t="s" s="136" r="B16368">
        <v>9474</v>
      </c>
      <c t="s" s="136" r="C16368">
        <v>9345</v>
      </c>
      <c t="s" s="136" r="D16368">
        <v>9455</v>
      </c>
      <c t="s" s="136" r="E16368">
        <v>18916</v>
      </c>
      <c s="150" r="F16368"/>
    </row>
    <row r="16369">
      <c s="113" r="A16369">
        <v>254206001013</v>
      </c>
      <c t="s" s="136" r="B16369">
        <v>9474</v>
      </c>
      <c t="s" s="136" r="C16369">
        <v>9345</v>
      </c>
      <c t="s" s="136" r="D16369">
        <v>9455</v>
      </c>
      <c t="s" s="136" r="E16369">
        <v>18991</v>
      </c>
      <c s="150" r="F16369"/>
    </row>
    <row r="16370">
      <c s="113" r="A16370">
        <v>254206001048</v>
      </c>
      <c t="s" s="136" r="B16370">
        <v>9474</v>
      </c>
      <c t="s" s="136" r="C16370">
        <v>9345</v>
      </c>
      <c t="s" s="136" r="D16370">
        <v>9455</v>
      </c>
      <c t="s" s="136" r="E16370">
        <v>18992</v>
      </c>
      <c s="150" r="F16370"/>
    </row>
    <row r="16371">
      <c s="113" r="A16371">
        <v>254206001056</v>
      </c>
      <c t="s" s="136" r="B16371">
        <v>9474</v>
      </c>
      <c t="s" s="136" r="C16371">
        <v>9345</v>
      </c>
      <c t="s" s="136" r="D16371">
        <v>9455</v>
      </c>
      <c t="s" s="136" r="E16371">
        <v>5460</v>
      </c>
      <c s="150" r="F16371"/>
    </row>
    <row r="16372">
      <c s="113" r="A16372">
        <v>254206001064</v>
      </c>
      <c t="s" s="136" r="B16372">
        <v>9474</v>
      </c>
      <c t="s" s="136" r="C16372">
        <v>9345</v>
      </c>
      <c t="s" s="136" r="D16372">
        <v>9455</v>
      </c>
      <c t="s" s="136" r="E16372">
        <v>18993</v>
      </c>
      <c s="150" r="F16372"/>
    </row>
    <row r="16373">
      <c s="113" r="A16373">
        <v>254206001072</v>
      </c>
      <c t="s" s="136" r="B16373">
        <v>9474</v>
      </c>
      <c t="s" s="136" r="C16373">
        <v>9345</v>
      </c>
      <c t="s" s="136" r="D16373">
        <v>9455</v>
      </c>
      <c t="s" s="136" r="E16373">
        <v>18994</v>
      </c>
      <c s="150" r="F16373"/>
    </row>
    <row r="16374">
      <c s="113" r="A16374">
        <v>254206001099</v>
      </c>
      <c t="s" s="136" r="B16374">
        <v>9474</v>
      </c>
      <c t="s" s="136" r="C16374">
        <v>9345</v>
      </c>
      <c t="s" s="136" r="D16374">
        <v>9455</v>
      </c>
      <c t="s" s="136" r="E16374">
        <v>18995</v>
      </c>
      <c s="150" r="F16374"/>
    </row>
    <row r="16375">
      <c s="113" r="A16375">
        <v>254206001102</v>
      </c>
      <c t="s" s="136" r="B16375">
        <v>9474</v>
      </c>
      <c t="s" s="136" r="C16375">
        <v>9345</v>
      </c>
      <c t="s" s="136" r="D16375">
        <v>9455</v>
      </c>
      <c t="s" s="136" r="E16375">
        <v>3746</v>
      </c>
      <c s="150" r="F16375"/>
    </row>
    <row r="16376">
      <c s="113" r="A16376">
        <v>254206001129</v>
      </c>
      <c t="s" s="136" r="B16376">
        <v>9474</v>
      </c>
      <c t="s" s="136" r="C16376">
        <v>9345</v>
      </c>
      <c t="s" s="136" r="D16376">
        <v>9455</v>
      </c>
      <c t="s" s="136" r="E16376">
        <v>18996</v>
      </c>
      <c s="150" r="F16376"/>
    </row>
    <row r="16377">
      <c s="113" r="A16377">
        <v>254206001153</v>
      </c>
      <c t="s" s="136" r="B16377">
        <v>9474</v>
      </c>
      <c t="s" s="136" r="C16377">
        <v>9345</v>
      </c>
      <c t="s" s="136" r="D16377">
        <v>9455</v>
      </c>
      <c t="s" s="136" r="E16377">
        <v>18997</v>
      </c>
      <c s="150" r="F16377"/>
    </row>
    <row r="16378">
      <c s="113" r="A16378">
        <v>254206001218</v>
      </c>
      <c t="s" s="136" r="B16378">
        <v>9474</v>
      </c>
      <c t="s" s="136" r="C16378">
        <v>9345</v>
      </c>
      <c t="s" s="136" r="D16378">
        <v>9455</v>
      </c>
      <c t="s" s="136" r="E16378">
        <v>6345</v>
      </c>
      <c s="150" r="F16378"/>
    </row>
    <row r="16379">
      <c s="113" r="A16379">
        <v>254206001226</v>
      </c>
      <c t="s" s="136" r="B16379">
        <v>9474</v>
      </c>
      <c t="s" s="136" r="C16379">
        <v>9345</v>
      </c>
      <c t="s" s="136" r="D16379">
        <v>9455</v>
      </c>
      <c t="s" s="136" r="E16379">
        <v>18998</v>
      </c>
      <c s="150" r="F16379"/>
    </row>
    <row r="16380">
      <c s="113" r="A16380">
        <v>254206000165</v>
      </c>
      <c t="s" s="136" r="B16380">
        <v>9474</v>
      </c>
      <c t="s" s="136" r="C16380">
        <v>9345</v>
      </c>
      <c t="s" s="136" r="D16380">
        <v>9455</v>
      </c>
      <c t="s" s="136" r="E16380">
        <v>18999</v>
      </c>
      <c s="150" r="F16380"/>
    </row>
    <row r="16381">
      <c s="113" r="A16381">
        <v>254206000211</v>
      </c>
      <c t="s" s="136" r="B16381">
        <v>9474</v>
      </c>
      <c t="s" s="136" r="C16381">
        <v>9345</v>
      </c>
      <c t="s" s="136" r="D16381">
        <v>9455</v>
      </c>
      <c t="s" s="136" r="E16381">
        <v>19000</v>
      </c>
      <c s="150" r="F16381"/>
    </row>
    <row r="16382">
      <c s="113" r="A16382">
        <v>254206000319</v>
      </c>
      <c t="s" s="136" r="B16382">
        <v>9474</v>
      </c>
      <c t="s" s="136" r="C16382">
        <v>9345</v>
      </c>
      <c t="s" s="136" r="D16382">
        <v>9455</v>
      </c>
      <c t="s" s="136" r="E16382">
        <v>19001</v>
      </c>
      <c s="150" r="F16382"/>
    </row>
    <row r="16383">
      <c s="113" r="A16383">
        <v>254206000351</v>
      </c>
      <c t="s" s="136" r="B16383">
        <v>9474</v>
      </c>
      <c t="s" s="136" r="C16383">
        <v>9345</v>
      </c>
      <c t="s" s="136" r="D16383">
        <v>9455</v>
      </c>
      <c t="s" s="136" r="E16383">
        <v>19002</v>
      </c>
      <c s="150" r="F16383"/>
    </row>
    <row r="16384">
      <c s="113" r="A16384">
        <v>254206000432</v>
      </c>
      <c t="s" s="136" r="B16384">
        <v>9474</v>
      </c>
      <c t="s" s="136" r="C16384">
        <v>9345</v>
      </c>
      <c t="s" s="136" r="D16384">
        <v>9455</v>
      </c>
      <c t="s" s="136" r="E16384">
        <v>18888</v>
      </c>
      <c s="150" r="F16384"/>
    </row>
    <row r="16385">
      <c s="113" r="A16385">
        <v>254206000475</v>
      </c>
      <c t="s" s="136" r="B16385">
        <v>9474</v>
      </c>
      <c t="s" s="136" r="C16385">
        <v>9345</v>
      </c>
      <c t="s" s="136" r="D16385">
        <v>9455</v>
      </c>
      <c t="s" s="136" r="E16385">
        <v>10348</v>
      </c>
      <c s="150" r="F16385"/>
    </row>
    <row r="16386">
      <c s="113" r="A16386">
        <v>254206000521</v>
      </c>
      <c t="s" s="136" r="B16386">
        <v>9474</v>
      </c>
      <c t="s" s="136" r="C16386">
        <v>9345</v>
      </c>
      <c t="s" s="136" r="D16386">
        <v>9455</v>
      </c>
      <c t="s" s="136" r="E16386">
        <v>9575</v>
      </c>
      <c s="150" r="F16386"/>
    </row>
    <row r="16387">
      <c s="113" r="A16387">
        <v>254206000661</v>
      </c>
      <c t="s" s="136" r="B16387">
        <v>9474</v>
      </c>
      <c t="s" s="136" r="C16387">
        <v>9345</v>
      </c>
      <c t="s" s="136" r="D16387">
        <v>9455</v>
      </c>
      <c t="s" s="136" r="E16387">
        <v>19003</v>
      </c>
      <c s="150" r="F16387"/>
    </row>
    <row r="16388">
      <c s="113" r="A16388">
        <v>254206000734</v>
      </c>
      <c t="s" s="136" r="B16388">
        <v>9474</v>
      </c>
      <c t="s" s="136" r="C16388">
        <v>9345</v>
      </c>
      <c t="s" s="136" r="D16388">
        <v>9455</v>
      </c>
      <c t="s" s="136" r="E16388">
        <v>19004</v>
      </c>
      <c s="150" r="F16388"/>
    </row>
    <row r="16389">
      <c s="113" r="A16389">
        <v>254206000815</v>
      </c>
      <c t="s" s="136" r="B16389">
        <v>9474</v>
      </c>
      <c t="s" s="136" r="C16389">
        <v>9345</v>
      </c>
      <c t="s" s="136" r="D16389">
        <v>9455</v>
      </c>
      <c t="s" s="136" r="E16389">
        <v>19005</v>
      </c>
      <c s="150" r="F16389"/>
    </row>
    <row r="16390">
      <c s="113" r="A16390">
        <v>254206000939</v>
      </c>
      <c t="s" s="136" r="B16390">
        <v>9474</v>
      </c>
      <c t="s" s="136" r="C16390">
        <v>9345</v>
      </c>
      <c t="s" s="136" r="D16390">
        <v>9455</v>
      </c>
      <c t="s" s="136" r="E16390">
        <v>19006</v>
      </c>
      <c s="150" r="F16390"/>
    </row>
    <row r="16391">
      <c s="113" r="A16391">
        <v>254206000971</v>
      </c>
      <c t="s" s="136" r="B16391">
        <v>9474</v>
      </c>
      <c t="s" s="136" r="C16391">
        <v>9345</v>
      </c>
      <c t="s" s="136" r="D16391">
        <v>9455</v>
      </c>
      <c t="s" s="136" r="E16391">
        <v>19007</v>
      </c>
      <c s="150" r="F16391"/>
    </row>
    <row r="16392">
      <c s="113" r="A16392">
        <v>254206000998</v>
      </c>
      <c t="s" s="136" r="B16392">
        <v>9474</v>
      </c>
      <c t="s" s="136" r="C16392">
        <v>9345</v>
      </c>
      <c t="s" s="136" r="D16392">
        <v>9455</v>
      </c>
      <c t="s" s="136" r="E16392">
        <v>19008</v>
      </c>
      <c s="150" r="F16392"/>
    </row>
    <row r="16393">
      <c s="113" r="A16393">
        <v>254223000039</v>
      </c>
      <c t="s" s="136" r="B16393">
        <v>19009</v>
      </c>
      <c t="s" s="136" r="C16393">
        <v>9345</v>
      </c>
      <c t="s" s="136" r="D16393">
        <v>9455</v>
      </c>
      <c t="s" s="136" r="E16393">
        <v>3748</v>
      </c>
      <c s="150" r="F16393"/>
    </row>
    <row r="16394">
      <c s="113" r="A16394">
        <v>254223000047</v>
      </c>
      <c t="s" s="136" r="B16394">
        <v>19009</v>
      </c>
      <c t="s" s="136" r="C16394">
        <v>9345</v>
      </c>
      <c t="s" s="136" r="D16394">
        <v>9455</v>
      </c>
      <c t="s" s="136" r="E16394">
        <v>19010</v>
      </c>
      <c s="150" r="F16394"/>
    </row>
    <row r="16395">
      <c s="113" r="A16395">
        <v>254223000071</v>
      </c>
      <c t="s" s="136" r="B16395">
        <v>19009</v>
      </c>
      <c t="s" s="136" r="C16395">
        <v>9345</v>
      </c>
      <c t="s" s="136" r="D16395">
        <v>9455</v>
      </c>
      <c t="s" s="136" r="E16395">
        <v>19011</v>
      </c>
      <c s="150" r="F16395"/>
    </row>
    <row r="16396">
      <c s="113" r="A16396">
        <v>254223000276</v>
      </c>
      <c t="s" s="136" r="B16396">
        <v>19009</v>
      </c>
      <c t="s" s="136" r="C16396">
        <v>9345</v>
      </c>
      <c t="s" s="136" r="D16396">
        <v>9455</v>
      </c>
      <c t="s" s="136" r="E16396">
        <v>9056</v>
      </c>
      <c s="150" r="F16396"/>
    </row>
    <row r="16397">
      <c s="113" r="A16397">
        <v>254223000292</v>
      </c>
      <c t="s" s="136" r="B16397">
        <v>19009</v>
      </c>
      <c t="s" s="136" r="C16397">
        <v>9345</v>
      </c>
      <c t="s" s="136" r="D16397">
        <v>9455</v>
      </c>
      <c t="s" s="136" r="E16397">
        <v>19012</v>
      </c>
      <c s="150" r="F16397"/>
    </row>
    <row r="16398">
      <c s="113" r="A16398">
        <v>254223000306</v>
      </c>
      <c t="s" s="136" r="B16398">
        <v>19009</v>
      </c>
      <c t="s" s="136" r="C16398">
        <v>9345</v>
      </c>
      <c t="s" s="136" r="D16398">
        <v>9455</v>
      </c>
      <c t="s" s="136" r="E16398">
        <v>19013</v>
      </c>
      <c s="150" r="F16398"/>
    </row>
    <row r="16399">
      <c s="113" r="A16399">
        <v>254223000314</v>
      </c>
      <c t="s" s="136" r="B16399">
        <v>19009</v>
      </c>
      <c t="s" s="136" r="C16399">
        <v>9345</v>
      </c>
      <c t="s" s="136" r="D16399">
        <v>9455</v>
      </c>
      <c t="s" s="136" r="E16399">
        <v>19014</v>
      </c>
      <c s="150" r="F16399"/>
    </row>
    <row r="16400">
      <c s="113" r="A16400">
        <v>254223000322</v>
      </c>
      <c t="s" s="136" r="B16400">
        <v>19009</v>
      </c>
      <c t="s" s="136" r="C16400">
        <v>9345</v>
      </c>
      <c t="s" s="136" r="D16400">
        <v>9455</v>
      </c>
      <c t="s" s="136" r="E16400">
        <v>19015</v>
      </c>
      <c s="150" r="F16400"/>
    </row>
    <row r="16401">
      <c s="113" r="A16401">
        <v>254223000349</v>
      </c>
      <c t="s" s="136" r="B16401">
        <v>19009</v>
      </c>
      <c t="s" s="136" r="C16401">
        <v>9345</v>
      </c>
      <c t="s" s="136" r="D16401">
        <v>9455</v>
      </c>
      <c t="s" s="136" r="E16401">
        <v>18762</v>
      </c>
      <c s="150" r="F16401"/>
    </row>
    <row r="16402">
      <c s="113" r="A16402">
        <v>254223000357</v>
      </c>
      <c t="s" s="136" r="B16402">
        <v>19009</v>
      </c>
      <c t="s" s="136" r="C16402">
        <v>9345</v>
      </c>
      <c t="s" s="136" r="D16402">
        <v>9455</v>
      </c>
      <c t="s" s="136" r="E16402">
        <v>19016</v>
      </c>
      <c s="150" r="F16402"/>
    </row>
    <row r="16403">
      <c s="113" r="A16403">
        <v>254223000381</v>
      </c>
      <c t="s" s="136" r="B16403">
        <v>19009</v>
      </c>
      <c t="s" s="136" r="C16403">
        <v>9345</v>
      </c>
      <c t="s" s="136" r="D16403">
        <v>9455</v>
      </c>
      <c t="s" s="136" r="E16403">
        <v>19017</v>
      </c>
      <c s="150" r="F16403"/>
    </row>
    <row r="16404">
      <c s="113" r="A16404">
        <v>254223000403</v>
      </c>
      <c t="s" s="136" r="B16404">
        <v>19009</v>
      </c>
      <c t="s" s="136" r="C16404">
        <v>9345</v>
      </c>
      <c t="s" s="136" r="D16404">
        <v>9455</v>
      </c>
      <c t="s" s="136" r="E16404">
        <v>9057</v>
      </c>
      <c s="150" r="F16404"/>
    </row>
    <row r="16405">
      <c s="113" r="A16405">
        <v>254223000446</v>
      </c>
      <c t="s" s="136" r="B16405">
        <v>19009</v>
      </c>
      <c t="s" s="136" r="C16405">
        <v>9345</v>
      </c>
      <c t="s" s="136" r="D16405">
        <v>9455</v>
      </c>
      <c t="s" s="136" r="E16405">
        <v>19018</v>
      </c>
      <c s="150" r="F16405"/>
    </row>
    <row r="16406">
      <c s="113" r="A16406">
        <v>254223000616</v>
      </c>
      <c t="s" s="136" r="B16406">
        <v>19009</v>
      </c>
      <c t="s" s="136" r="C16406">
        <v>9345</v>
      </c>
      <c t="s" s="136" r="D16406">
        <v>9455</v>
      </c>
      <c t="s" s="136" r="E16406">
        <v>19019</v>
      </c>
      <c s="150" r="F16406"/>
    </row>
    <row r="16407">
      <c s="113" r="A16407">
        <v>254223000624</v>
      </c>
      <c t="s" s="136" r="B16407">
        <v>19009</v>
      </c>
      <c t="s" s="136" r="C16407">
        <v>9345</v>
      </c>
      <c t="s" s="136" r="D16407">
        <v>9455</v>
      </c>
      <c t="s" s="136" r="E16407">
        <v>7342</v>
      </c>
      <c s="150" r="F16407"/>
    </row>
    <row r="16408">
      <c s="113" r="A16408">
        <v>254223000063</v>
      </c>
      <c t="s" s="136" r="B16408">
        <v>19009</v>
      </c>
      <c t="s" s="136" r="C16408">
        <v>9345</v>
      </c>
      <c t="s" s="136" r="D16408">
        <v>9455</v>
      </c>
      <c t="s" s="136" r="E16408">
        <v>19020</v>
      </c>
      <c s="150" r="F16408"/>
    </row>
    <row r="16409">
      <c s="113" r="A16409">
        <v>254223000080</v>
      </c>
      <c t="s" s="136" r="B16409">
        <v>19009</v>
      </c>
      <c t="s" s="136" r="C16409">
        <v>9345</v>
      </c>
      <c t="s" s="136" r="D16409">
        <v>9455</v>
      </c>
      <c t="s" s="136" r="E16409">
        <v>19021</v>
      </c>
      <c s="150" r="F16409"/>
    </row>
    <row r="16410">
      <c s="113" r="A16410">
        <v>254223000098</v>
      </c>
      <c t="s" s="136" r="B16410">
        <v>19009</v>
      </c>
      <c t="s" s="136" r="C16410">
        <v>9345</v>
      </c>
      <c t="s" s="136" r="D16410">
        <v>9455</v>
      </c>
      <c t="s" s="136" r="E16410">
        <v>19022</v>
      </c>
      <c s="150" r="F16410"/>
    </row>
    <row r="16411">
      <c s="113" r="A16411">
        <v>254223000110</v>
      </c>
      <c t="s" s="136" r="B16411">
        <v>19009</v>
      </c>
      <c t="s" s="136" r="C16411">
        <v>9345</v>
      </c>
      <c t="s" s="136" r="D16411">
        <v>9455</v>
      </c>
      <c t="s" s="136" r="E16411">
        <v>3749</v>
      </c>
      <c s="150" r="F16411"/>
    </row>
    <row r="16412">
      <c s="113" r="A16412">
        <v>254223000179</v>
      </c>
      <c t="s" s="136" r="B16412">
        <v>19009</v>
      </c>
      <c t="s" s="136" r="C16412">
        <v>9345</v>
      </c>
      <c t="s" s="136" r="D16412">
        <v>9455</v>
      </c>
      <c t="s" s="136" r="E16412">
        <v>19023</v>
      </c>
      <c s="150" r="F16412"/>
    </row>
    <row r="16413">
      <c s="113" r="A16413">
        <v>254223000217</v>
      </c>
      <c t="s" s="136" r="B16413">
        <v>19009</v>
      </c>
      <c t="s" s="136" r="C16413">
        <v>9345</v>
      </c>
      <c t="s" s="136" r="D16413">
        <v>9455</v>
      </c>
      <c t="s" s="136" r="E16413">
        <v>19024</v>
      </c>
      <c s="150" r="F16413"/>
    </row>
    <row r="16414">
      <c s="113" r="A16414">
        <v>254223000233</v>
      </c>
      <c t="s" s="136" r="B16414">
        <v>19009</v>
      </c>
      <c t="s" s="136" r="C16414">
        <v>9345</v>
      </c>
      <c t="s" s="136" r="D16414">
        <v>9455</v>
      </c>
      <c t="s" s="136" r="E16414">
        <v>19025</v>
      </c>
      <c s="150" r="F16414"/>
    </row>
    <row r="16415">
      <c s="113" r="A16415">
        <v>254223000390</v>
      </c>
      <c t="s" s="136" r="B16415">
        <v>19009</v>
      </c>
      <c t="s" s="136" r="C16415">
        <v>9345</v>
      </c>
      <c t="s" s="136" r="D16415">
        <v>9455</v>
      </c>
      <c t="s" s="136" r="E16415">
        <v>19026</v>
      </c>
      <c s="150" r="F16415"/>
    </row>
    <row r="16416">
      <c s="113" r="A16416">
        <v>254223000501</v>
      </c>
      <c t="s" s="136" r="B16416">
        <v>19009</v>
      </c>
      <c t="s" s="136" r="C16416">
        <v>9345</v>
      </c>
      <c t="s" s="136" r="D16416">
        <v>9455</v>
      </c>
      <c t="s" s="136" r="E16416">
        <v>19027</v>
      </c>
      <c s="150" r="F16416"/>
    </row>
    <row r="16417">
      <c s="113" r="A16417">
        <v>254223000594</v>
      </c>
      <c t="s" s="136" r="B16417">
        <v>19009</v>
      </c>
      <c t="s" s="136" r="C16417">
        <v>9345</v>
      </c>
      <c t="s" s="136" r="D16417">
        <v>9455</v>
      </c>
      <c t="s" s="136" r="E16417">
        <v>19028</v>
      </c>
      <c s="150" r="F16417"/>
    </row>
    <row r="16418">
      <c s="113" r="A16418">
        <v>254223000721</v>
      </c>
      <c t="s" s="136" r="B16418">
        <v>19009</v>
      </c>
      <c t="s" s="136" r="C16418">
        <v>9345</v>
      </c>
      <c t="s" s="136" r="D16418">
        <v>9455</v>
      </c>
      <c t="s" s="136" r="E16418">
        <v>19029</v>
      </c>
      <c s="150" r="F16418"/>
    </row>
    <row r="16419">
      <c s="113" r="A16419">
        <v>254223000144</v>
      </c>
      <c t="s" s="136" r="B16419">
        <v>19009</v>
      </c>
      <c t="s" s="136" r="C16419">
        <v>9345</v>
      </c>
      <c t="s" s="136" r="D16419">
        <v>9455</v>
      </c>
      <c t="s" s="136" r="E16419">
        <v>19030</v>
      </c>
      <c s="150" r="F16419"/>
    </row>
    <row r="16420">
      <c s="113" r="A16420">
        <v>254223000187</v>
      </c>
      <c t="s" s="136" r="B16420">
        <v>19009</v>
      </c>
      <c t="s" s="136" r="C16420">
        <v>9345</v>
      </c>
      <c t="s" s="136" r="D16420">
        <v>9455</v>
      </c>
      <c t="s" s="136" r="E16420">
        <v>19031</v>
      </c>
      <c s="150" r="F16420"/>
    </row>
    <row r="16421">
      <c s="113" r="A16421">
        <v>254223000420</v>
      </c>
      <c t="s" s="136" r="B16421">
        <v>19009</v>
      </c>
      <c t="s" s="136" r="C16421">
        <v>9345</v>
      </c>
      <c t="s" s="136" r="D16421">
        <v>9455</v>
      </c>
      <c t="s" s="136" r="E16421">
        <v>19032</v>
      </c>
      <c s="150" r="F16421"/>
    </row>
    <row r="16422">
      <c s="113" r="A16422">
        <v>254223000497</v>
      </c>
      <c t="s" s="136" r="B16422">
        <v>19009</v>
      </c>
      <c t="s" s="136" r="C16422">
        <v>9345</v>
      </c>
      <c t="s" s="136" r="D16422">
        <v>9455</v>
      </c>
      <c t="s" s="136" r="E16422">
        <v>19033</v>
      </c>
      <c s="150" r="F16422"/>
    </row>
    <row r="16423">
      <c s="113" r="A16423">
        <v>254223000519</v>
      </c>
      <c t="s" s="136" r="B16423">
        <v>19009</v>
      </c>
      <c t="s" s="136" r="C16423">
        <v>9345</v>
      </c>
      <c t="s" s="136" r="D16423">
        <v>9455</v>
      </c>
      <c t="s" s="136" r="E16423">
        <v>3750</v>
      </c>
      <c s="150" r="F16423"/>
    </row>
    <row r="16424">
      <c s="113" r="A16424">
        <v>254223000608</v>
      </c>
      <c t="s" s="136" r="B16424">
        <v>19009</v>
      </c>
      <c t="s" s="136" r="C16424">
        <v>9345</v>
      </c>
      <c t="s" s="136" r="D16424">
        <v>9455</v>
      </c>
      <c t="s" s="136" r="E16424">
        <v>18819</v>
      </c>
      <c s="150" r="F16424"/>
    </row>
    <row r="16425">
      <c s="113" r="A16425">
        <v>254223000667</v>
      </c>
      <c t="s" s="136" r="B16425">
        <v>19009</v>
      </c>
      <c t="s" s="136" r="C16425">
        <v>9345</v>
      </c>
      <c t="s" s="136" r="D16425">
        <v>9455</v>
      </c>
      <c t="s" s="136" r="E16425">
        <v>19034</v>
      </c>
      <c s="150" r="F16425"/>
    </row>
    <row r="16426">
      <c s="113" r="A16426">
        <v>254223000675</v>
      </c>
      <c t="s" s="136" r="B16426">
        <v>19009</v>
      </c>
      <c t="s" s="136" r="C16426">
        <v>9345</v>
      </c>
      <c t="s" s="136" r="D16426">
        <v>9455</v>
      </c>
      <c t="s" s="136" r="E16426">
        <v>19035</v>
      </c>
      <c s="150" r="F16426"/>
    </row>
    <row r="16427">
      <c s="113" r="A16427">
        <v>254223000683</v>
      </c>
      <c t="s" s="136" r="B16427">
        <v>19009</v>
      </c>
      <c t="s" s="136" r="C16427">
        <v>9345</v>
      </c>
      <c t="s" s="136" r="D16427">
        <v>9455</v>
      </c>
      <c t="s" s="136" r="E16427">
        <v>19036</v>
      </c>
      <c s="150" r="F16427"/>
    </row>
    <row r="16428">
      <c s="113" r="A16428">
        <v>254223000705</v>
      </c>
      <c t="s" s="136" r="B16428">
        <v>19009</v>
      </c>
      <c t="s" s="136" r="C16428">
        <v>9345</v>
      </c>
      <c t="s" s="136" r="D16428">
        <v>9455</v>
      </c>
      <c t="s" s="136" r="E16428">
        <v>19037</v>
      </c>
      <c s="150" r="F16428"/>
    </row>
    <row r="16429">
      <c s="113" r="A16429">
        <v>254223000128</v>
      </c>
      <c t="s" s="136" r="B16429">
        <v>19009</v>
      </c>
      <c t="s" s="136" r="C16429">
        <v>9345</v>
      </c>
      <c t="s" s="136" r="D16429">
        <v>9455</v>
      </c>
      <c t="s" s="136" r="E16429">
        <v>19038</v>
      </c>
      <c s="150" r="F16429"/>
    </row>
    <row r="16430">
      <c s="113" r="A16430">
        <v>254223000152</v>
      </c>
      <c t="s" s="136" r="B16430">
        <v>19009</v>
      </c>
      <c t="s" s="136" r="C16430">
        <v>9345</v>
      </c>
      <c t="s" s="136" r="D16430">
        <v>9455</v>
      </c>
      <c t="s" s="136" r="E16430">
        <v>18822</v>
      </c>
      <c s="150" r="F16430"/>
    </row>
    <row r="16431">
      <c s="113" r="A16431">
        <v>254223000161</v>
      </c>
      <c t="s" s="136" r="B16431">
        <v>19009</v>
      </c>
      <c t="s" s="136" r="C16431">
        <v>9345</v>
      </c>
      <c t="s" s="136" r="D16431">
        <v>9455</v>
      </c>
      <c t="s" s="136" r="E16431">
        <v>19039</v>
      </c>
      <c s="150" r="F16431"/>
    </row>
    <row r="16432">
      <c s="113" r="A16432">
        <v>254223000241</v>
      </c>
      <c t="s" s="136" r="B16432">
        <v>19009</v>
      </c>
      <c t="s" s="136" r="C16432">
        <v>9345</v>
      </c>
      <c t="s" s="136" r="D16432">
        <v>9455</v>
      </c>
      <c t="s" s="136" r="E16432">
        <v>19040</v>
      </c>
      <c s="150" r="F16432"/>
    </row>
    <row r="16433">
      <c s="113" r="A16433">
        <v>254223000373</v>
      </c>
      <c t="s" s="136" r="B16433">
        <v>19009</v>
      </c>
      <c t="s" s="136" r="C16433">
        <v>9345</v>
      </c>
      <c t="s" s="136" r="D16433">
        <v>9455</v>
      </c>
      <c t="s" s="136" r="E16433">
        <v>19041</v>
      </c>
      <c s="150" r="F16433"/>
    </row>
    <row r="16434">
      <c s="113" r="A16434">
        <v>254223000691</v>
      </c>
      <c t="s" s="136" r="B16434">
        <v>19009</v>
      </c>
      <c t="s" s="136" r="C16434">
        <v>9345</v>
      </c>
      <c t="s" s="136" r="D16434">
        <v>9455</v>
      </c>
      <c t="s" s="136" r="E16434">
        <v>3751</v>
      </c>
      <c s="150" r="F16434"/>
    </row>
    <row r="16435">
      <c s="113" r="A16435">
        <v>254239000047</v>
      </c>
      <c t="s" s="136" r="B16435">
        <v>19042</v>
      </c>
      <c t="s" s="136" r="C16435">
        <v>9345</v>
      </c>
      <c t="s" s="136" r="D16435">
        <v>9455</v>
      </c>
      <c t="s" s="136" r="E16435">
        <v>19043</v>
      </c>
      <c s="150" r="F16435"/>
    </row>
    <row r="16436">
      <c s="113" r="A16436">
        <v>254239000055</v>
      </c>
      <c t="s" s="136" r="B16436">
        <v>19042</v>
      </c>
      <c t="s" s="136" r="C16436">
        <v>9345</v>
      </c>
      <c t="s" s="136" r="D16436">
        <v>9455</v>
      </c>
      <c t="s" s="136" r="E16436">
        <v>19044</v>
      </c>
      <c s="150" r="F16436"/>
    </row>
    <row r="16437">
      <c s="113" r="A16437">
        <v>254239000063</v>
      </c>
      <c t="s" s="136" r="B16437">
        <v>19042</v>
      </c>
      <c t="s" s="136" r="C16437">
        <v>9345</v>
      </c>
      <c t="s" s="136" r="D16437">
        <v>9455</v>
      </c>
      <c t="s" s="136" r="E16437">
        <v>19045</v>
      </c>
      <c s="150" r="F16437"/>
    </row>
    <row r="16438">
      <c s="113" r="A16438">
        <v>254239000071</v>
      </c>
      <c t="s" s="136" r="B16438">
        <v>19042</v>
      </c>
      <c t="s" s="136" r="C16438">
        <v>9345</v>
      </c>
      <c t="s" s="136" r="D16438">
        <v>9455</v>
      </c>
      <c t="s" s="136" r="E16438">
        <v>19046</v>
      </c>
      <c s="150" r="F16438"/>
    </row>
    <row r="16439">
      <c s="113" r="A16439">
        <v>254239000080</v>
      </c>
      <c t="s" s="136" r="B16439">
        <v>19042</v>
      </c>
      <c t="s" s="136" r="C16439">
        <v>9345</v>
      </c>
      <c t="s" s="136" r="D16439">
        <v>9455</v>
      </c>
      <c t="s" s="136" r="E16439">
        <v>19047</v>
      </c>
      <c s="150" r="F16439"/>
    </row>
    <row r="16440">
      <c s="113" r="A16440">
        <v>254239000098</v>
      </c>
      <c t="s" s="136" r="B16440">
        <v>19042</v>
      </c>
      <c t="s" s="136" r="C16440">
        <v>9345</v>
      </c>
      <c t="s" s="136" r="D16440">
        <v>9455</v>
      </c>
      <c t="s" s="136" r="E16440">
        <v>19001</v>
      </c>
      <c s="150" r="F16440"/>
    </row>
    <row r="16441">
      <c s="113" r="A16441">
        <v>254239000101</v>
      </c>
      <c t="s" s="136" r="B16441">
        <v>19042</v>
      </c>
      <c t="s" s="136" r="C16441">
        <v>9345</v>
      </c>
      <c t="s" s="136" r="D16441">
        <v>9455</v>
      </c>
      <c t="s" s="136" r="E16441">
        <v>19048</v>
      </c>
      <c s="150" r="F16441"/>
    </row>
    <row r="16442">
      <c s="113" r="A16442">
        <v>254239000110</v>
      </c>
      <c t="s" s="136" r="B16442">
        <v>19042</v>
      </c>
      <c t="s" s="136" r="C16442">
        <v>9345</v>
      </c>
      <c t="s" s="136" r="D16442">
        <v>9455</v>
      </c>
      <c t="s" s="136" r="E16442">
        <v>3752</v>
      </c>
      <c s="150" r="F16442"/>
    </row>
    <row r="16443">
      <c s="113" r="A16443">
        <v>254239000128</v>
      </c>
      <c t="s" s="136" r="B16443">
        <v>19042</v>
      </c>
      <c t="s" s="136" r="C16443">
        <v>9345</v>
      </c>
      <c t="s" s="136" r="D16443">
        <v>9455</v>
      </c>
      <c t="s" s="136" r="E16443">
        <v>19049</v>
      </c>
      <c s="150" r="F16443"/>
    </row>
    <row r="16444">
      <c s="113" r="A16444">
        <v>254239000136</v>
      </c>
      <c t="s" s="136" r="B16444">
        <v>19042</v>
      </c>
      <c t="s" s="136" r="C16444">
        <v>9345</v>
      </c>
      <c t="s" s="136" r="D16444">
        <v>9455</v>
      </c>
      <c t="s" s="136" r="E16444">
        <v>19050</v>
      </c>
      <c s="150" r="F16444"/>
    </row>
    <row r="16445">
      <c s="113" r="A16445">
        <v>254239000179</v>
      </c>
      <c t="s" s="136" r="B16445">
        <v>19042</v>
      </c>
      <c t="s" s="136" r="C16445">
        <v>9345</v>
      </c>
      <c t="s" s="136" r="D16445">
        <v>9455</v>
      </c>
      <c t="s" s="136" r="E16445">
        <v>15596</v>
      </c>
      <c s="150" r="F16445"/>
    </row>
    <row r="16446">
      <c s="113" r="A16446">
        <v>254239000217</v>
      </c>
      <c t="s" s="136" r="B16446">
        <v>19042</v>
      </c>
      <c t="s" s="136" r="C16446">
        <v>9345</v>
      </c>
      <c t="s" s="136" r="D16446">
        <v>9455</v>
      </c>
      <c t="s" s="136" r="E16446">
        <v>19051</v>
      </c>
      <c s="150" r="F16446"/>
    </row>
    <row r="16447">
      <c s="113" r="A16447">
        <v>254239000225</v>
      </c>
      <c t="s" s="136" r="B16447">
        <v>19042</v>
      </c>
      <c t="s" s="136" r="C16447">
        <v>9345</v>
      </c>
      <c t="s" s="136" r="D16447">
        <v>9455</v>
      </c>
      <c t="s" s="136" r="E16447">
        <v>19052</v>
      </c>
      <c s="150" r="F16447"/>
    </row>
    <row r="16448">
      <c s="113" r="A16448">
        <v>254239000241</v>
      </c>
      <c t="s" s="136" r="B16448">
        <v>19042</v>
      </c>
      <c t="s" s="136" r="C16448">
        <v>9345</v>
      </c>
      <c t="s" s="136" r="D16448">
        <v>9455</v>
      </c>
      <c t="s" s="136" r="E16448">
        <v>19053</v>
      </c>
      <c s="150" r="F16448"/>
    </row>
    <row r="16449">
      <c s="113" r="A16449">
        <v>254239000268</v>
      </c>
      <c t="s" s="136" r="B16449">
        <v>19042</v>
      </c>
      <c t="s" s="136" r="C16449">
        <v>9345</v>
      </c>
      <c t="s" s="136" r="D16449">
        <v>9455</v>
      </c>
      <c t="s" s="136" r="E16449">
        <v>19054</v>
      </c>
      <c s="150" r="F16449"/>
    </row>
    <row r="16450">
      <c s="113" r="A16450">
        <v>254239000276</v>
      </c>
      <c t="s" s="136" r="B16450">
        <v>19042</v>
      </c>
      <c t="s" s="136" r="C16450">
        <v>9345</v>
      </c>
      <c t="s" s="136" r="D16450">
        <v>9455</v>
      </c>
      <c t="s" s="136" r="E16450">
        <v>18801</v>
      </c>
      <c s="150" r="F16450"/>
    </row>
    <row r="16451">
      <c s="113" r="A16451">
        <v>254239000284</v>
      </c>
      <c t="s" s="136" r="B16451">
        <v>19042</v>
      </c>
      <c t="s" s="136" r="C16451">
        <v>9345</v>
      </c>
      <c t="s" s="136" r="D16451">
        <v>9455</v>
      </c>
      <c t="s" s="136" r="E16451">
        <v>19055</v>
      </c>
      <c s="150" r="F16451"/>
    </row>
    <row r="16452">
      <c s="113" r="A16452">
        <v>254245000041</v>
      </c>
      <c t="s" s="136" r="B16452">
        <v>6990</v>
      </c>
      <c t="s" s="136" r="C16452">
        <v>9345</v>
      </c>
      <c t="s" s="136" r="D16452">
        <v>9455</v>
      </c>
      <c t="s" s="136" r="E16452">
        <v>19056</v>
      </c>
      <c s="150" r="F16452"/>
    </row>
    <row r="16453">
      <c s="113" r="A16453">
        <v>254245000148</v>
      </c>
      <c t="s" s="136" r="B16453">
        <v>6990</v>
      </c>
      <c t="s" s="136" r="C16453">
        <v>9345</v>
      </c>
      <c t="s" s="136" r="D16453">
        <v>9455</v>
      </c>
      <c t="s" s="136" r="E16453">
        <v>19057</v>
      </c>
      <c s="150" r="F16453"/>
    </row>
    <row r="16454">
      <c s="113" r="A16454">
        <v>254245000270</v>
      </c>
      <c t="s" s="136" r="B16454">
        <v>6990</v>
      </c>
      <c t="s" s="136" r="C16454">
        <v>9345</v>
      </c>
      <c t="s" s="136" r="D16454">
        <v>9455</v>
      </c>
      <c t="s" s="136" r="E16454">
        <v>19058</v>
      </c>
      <c s="150" r="F16454"/>
    </row>
    <row r="16455">
      <c s="113" r="A16455">
        <v>254245000326</v>
      </c>
      <c t="s" s="136" r="B16455">
        <v>6990</v>
      </c>
      <c t="s" s="136" r="C16455">
        <v>9345</v>
      </c>
      <c t="s" s="136" r="D16455">
        <v>9455</v>
      </c>
      <c t="s" s="136" r="E16455">
        <v>19059</v>
      </c>
      <c s="150" r="F16455"/>
    </row>
    <row r="16456">
      <c s="113" r="A16456">
        <v>254245000334</v>
      </c>
      <c t="s" s="136" r="B16456">
        <v>6990</v>
      </c>
      <c t="s" s="136" r="C16456">
        <v>9345</v>
      </c>
      <c t="s" s="136" r="D16456">
        <v>9455</v>
      </c>
      <c t="s" s="136" r="E16456">
        <v>19060</v>
      </c>
      <c s="150" r="F16456"/>
    </row>
    <row r="16457">
      <c s="113" r="A16457">
        <v>254245000537</v>
      </c>
      <c t="s" s="136" r="B16457">
        <v>6990</v>
      </c>
      <c t="s" s="136" r="C16457">
        <v>9345</v>
      </c>
      <c t="s" s="136" r="D16457">
        <v>9455</v>
      </c>
      <c t="s" s="136" r="E16457">
        <v>19061</v>
      </c>
      <c s="150" r="F16457"/>
    </row>
    <row r="16458">
      <c s="113" r="A16458">
        <v>254245000571</v>
      </c>
      <c t="s" s="136" r="B16458">
        <v>6990</v>
      </c>
      <c t="s" s="136" r="C16458">
        <v>9345</v>
      </c>
      <c t="s" s="136" r="D16458">
        <v>9455</v>
      </c>
      <c t="s" s="136" r="E16458">
        <v>19062</v>
      </c>
      <c s="150" r="F16458"/>
    </row>
    <row r="16459">
      <c s="113" r="A16459">
        <v>254245000679</v>
      </c>
      <c t="s" s="136" r="B16459">
        <v>6990</v>
      </c>
      <c t="s" s="136" r="C16459">
        <v>9345</v>
      </c>
      <c t="s" s="136" r="D16459">
        <v>9455</v>
      </c>
      <c t="s" s="136" r="E16459">
        <v>5460</v>
      </c>
      <c s="150" r="F16459"/>
    </row>
    <row r="16460">
      <c s="113" r="A16460">
        <v>254245000687</v>
      </c>
      <c t="s" s="136" r="B16460">
        <v>6990</v>
      </c>
      <c t="s" s="136" r="C16460">
        <v>9345</v>
      </c>
      <c t="s" s="136" r="D16460">
        <v>9455</v>
      </c>
      <c t="s" s="136" r="E16460">
        <v>19063</v>
      </c>
      <c s="150" r="F16460"/>
    </row>
    <row r="16461">
      <c s="113" r="A16461">
        <v>254245000695</v>
      </c>
      <c t="s" s="136" r="B16461">
        <v>6990</v>
      </c>
      <c t="s" s="136" r="C16461">
        <v>9345</v>
      </c>
      <c t="s" s="136" r="D16461">
        <v>9455</v>
      </c>
      <c t="s" s="136" r="E16461">
        <v>19064</v>
      </c>
      <c s="150" r="F16461"/>
    </row>
    <row r="16462">
      <c s="113" r="A16462">
        <v>254245000750</v>
      </c>
      <c t="s" s="136" r="B16462">
        <v>6990</v>
      </c>
      <c t="s" s="136" r="C16462">
        <v>9345</v>
      </c>
      <c t="s" s="136" r="D16462">
        <v>9455</v>
      </c>
      <c t="s" s="136" r="E16462">
        <v>6350</v>
      </c>
      <c s="150" r="F16462"/>
    </row>
    <row r="16463">
      <c s="113" r="A16463">
        <v>254245000784</v>
      </c>
      <c t="s" s="136" r="B16463">
        <v>6990</v>
      </c>
      <c t="s" s="136" r="C16463">
        <v>9345</v>
      </c>
      <c t="s" s="136" r="D16463">
        <v>9455</v>
      </c>
      <c t="s" s="136" r="E16463">
        <v>19065</v>
      </c>
      <c s="150" r="F16463"/>
    </row>
    <row r="16464">
      <c s="113" r="A16464">
        <v>254245000831</v>
      </c>
      <c t="s" s="136" r="B16464">
        <v>6990</v>
      </c>
      <c t="s" s="136" r="C16464">
        <v>9345</v>
      </c>
      <c t="s" s="136" r="D16464">
        <v>9455</v>
      </c>
      <c t="s" s="136" r="E16464">
        <v>19066</v>
      </c>
      <c s="150" r="F16464"/>
    </row>
    <row r="16465">
      <c s="113" r="A16465">
        <v>254245001080</v>
      </c>
      <c t="s" s="136" r="B16465">
        <v>6990</v>
      </c>
      <c t="s" s="136" r="C16465">
        <v>9345</v>
      </c>
      <c t="s" s="136" r="D16465">
        <v>9455</v>
      </c>
      <c t="s" s="136" r="E16465">
        <v>18724</v>
      </c>
      <c s="150" r="F16465"/>
    </row>
    <row r="16466">
      <c s="113" r="A16466">
        <v>254245000059</v>
      </c>
      <c t="s" s="136" r="B16466">
        <v>6990</v>
      </c>
      <c t="s" s="136" r="C16466">
        <v>9345</v>
      </c>
      <c t="s" s="136" r="D16466">
        <v>9455</v>
      </c>
      <c t="s" s="136" r="E16466">
        <v>18773</v>
      </c>
      <c s="150" r="F16466"/>
    </row>
    <row r="16467">
      <c s="113" r="A16467">
        <v>254245000164</v>
      </c>
      <c t="s" s="136" r="B16467">
        <v>6990</v>
      </c>
      <c t="s" s="136" r="C16467">
        <v>9345</v>
      </c>
      <c t="s" s="136" r="D16467">
        <v>9455</v>
      </c>
      <c t="s" s="136" r="E16467">
        <v>19067</v>
      </c>
      <c s="150" r="F16467"/>
    </row>
    <row r="16468">
      <c s="113" r="A16468">
        <v>254245000181</v>
      </c>
      <c t="s" s="136" r="B16468">
        <v>6990</v>
      </c>
      <c t="s" s="136" r="C16468">
        <v>9345</v>
      </c>
      <c t="s" s="136" r="D16468">
        <v>9455</v>
      </c>
      <c t="s" s="136" r="E16468">
        <v>19068</v>
      </c>
      <c s="150" r="F16468"/>
    </row>
    <row r="16469">
      <c s="113" r="A16469">
        <v>254245000245</v>
      </c>
      <c t="s" s="136" r="B16469">
        <v>6990</v>
      </c>
      <c t="s" s="136" r="C16469">
        <v>9345</v>
      </c>
      <c t="s" s="136" r="D16469">
        <v>9455</v>
      </c>
      <c t="s" s="136" r="E16469">
        <v>18767</v>
      </c>
      <c s="150" r="F16469"/>
    </row>
    <row r="16470">
      <c s="113" r="A16470">
        <v>254245000288</v>
      </c>
      <c t="s" s="136" r="B16470">
        <v>6990</v>
      </c>
      <c t="s" s="136" r="C16470">
        <v>9345</v>
      </c>
      <c t="s" s="136" r="D16470">
        <v>9455</v>
      </c>
      <c t="s" s="136" r="E16470">
        <v>9547</v>
      </c>
      <c s="150" r="F16470"/>
    </row>
    <row r="16471">
      <c s="113" r="A16471">
        <v>254245000547</v>
      </c>
      <c t="s" s="136" r="B16471">
        <v>6990</v>
      </c>
      <c t="s" s="136" r="C16471">
        <v>9345</v>
      </c>
      <c t="s" s="136" r="D16471">
        <v>9455</v>
      </c>
      <c t="s" s="136" r="E16471">
        <v>19069</v>
      </c>
      <c s="150" r="F16471"/>
    </row>
    <row r="16472">
      <c s="113" r="A16472">
        <v>254245000580</v>
      </c>
      <c t="s" s="136" r="B16472">
        <v>6990</v>
      </c>
      <c t="s" s="136" r="C16472">
        <v>9345</v>
      </c>
      <c t="s" s="136" r="D16472">
        <v>9455</v>
      </c>
      <c t="s" s="136" r="E16472">
        <v>19070</v>
      </c>
      <c s="150" r="F16472"/>
    </row>
    <row r="16473">
      <c s="113" r="A16473">
        <v>254245000709</v>
      </c>
      <c t="s" s="136" r="B16473">
        <v>6990</v>
      </c>
      <c t="s" s="136" r="C16473">
        <v>9345</v>
      </c>
      <c t="s" s="136" r="D16473">
        <v>9455</v>
      </c>
      <c t="s" s="136" r="E16473">
        <v>19071</v>
      </c>
      <c s="150" r="F16473"/>
    </row>
    <row r="16474">
      <c s="113" r="A16474">
        <v>254245000806</v>
      </c>
      <c t="s" s="136" r="B16474">
        <v>6990</v>
      </c>
      <c t="s" s="136" r="C16474">
        <v>9345</v>
      </c>
      <c t="s" s="136" r="D16474">
        <v>9455</v>
      </c>
      <c t="s" s="136" r="E16474">
        <v>19072</v>
      </c>
      <c s="150" r="F16474"/>
    </row>
    <row r="16475">
      <c s="113" r="A16475">
        <v>254245000971</v>
      </c>
      <c t="s" s="136" r="B16475">
        <v>6990</v>
      </c>
      <c t="s" s="136" r="C16475">
        <v>9345</v>
      </c>
      <c t="s" s="136" r="D16475">
        <v>9455</v>
      </c>
      <c t="s" s="136" r="E16475">
        <v>19073</v>
      </c>
      <c s="150" r="F16475"/>
    </row>
    <row r="16476">
      <c s="113" r="A16476">
        <v>254245000989</v>
      </c>
      <c t="s" s="136" r="B16476">
        <v>6990</v>
      </c>
      <c t="s" s="136" r="C16476">
        <v>9345</v>
      </c>
      <c t="s" s="136" r="D16476">
        <v>9455</v>
      </c>
      <c t="s" s="136" r="E16476">
        <v>19074</v>
      </c>
      <c s="150" r="F16476"/>
    </row>
    <row r="16477">
      <c s="113" r="A16477">
        <v>254245001004</v>
      </c>
      <c t="s" s="136" r="B16477">
        <v>6990</v>
      </c>
      <c t="s" s="136" r="C16477">
        <v>9345</v>
      </c>
      <c t="s" s="136" r="D16477">
        <v>9455</v>
      </c>
      <c t="s" s="136" r="E16477">
        <v>19075</v>
      </c>
      <c s="150" r="F16477"/>
    </row>
    <row r="16478">
      <c s="113" r="A16478">
        <v>254245001217</v>
      </c>
      <c t="s" s="136" r="B16478">
        <v>6990</v>
      </c>
      <c t="s" s="136" r="C16478">
        <v>9345</v>
      </c>
      <c t="s" s="136" r="D16478">
        <v>9455</v>
      </c>
      <c t="s" s="136" r="E16478">
        <v>19076</v>
      </c>
      <c s="150" r="F16478"/>
    </row>
    <row r="16479">
      <c s="113" r="A16479">
        <v>254245001225</v>
      </c>
      <c t="s" s="136" r="B16479">
        <v>6990</v>
      </c>
      <c t="s" s="136" r="C16479">
        <v>9345</v>
      </c>
      <c t="s" s="136" r="D16479">
        <v>9455</v>
      </c>
      <c t="s" s="136" r="E16479">
        <v>19077</v>
      </c>
      <c s="150" r="F16479"/>
    </row>
    <row r="16480">
      <c s="113" r="A16480">
        <v>254245001454</v>
      </c>
      <c t="s" s="136" r="B16480">
        <v>6990</v>
      </c>
      <c t="s" s="136" r="C16480">
        <v>9345</v>
      </c>
      <c t="s" s="136" r="D16480">
        <v>9455</v>
      </c>
      <c t="s" s="136" r="E16480">
        <v>19078</v>
      </c>
      <c s="150" r="F16480"/>
    </row>
    <row r="16481">
      <c s="113" r="A16481">
        <v>254245000237</v>
      </c>
      <c t="s" s="136" r="B16481">
        <v>6990</v>
      </c>
      <c t="s" s="136" r="C16481">
        <v>9345</v>
      </c>
      <c t="s" s="136" r="D16481">
        <v>9455</v>
      </c>
      <c t="s" s="136" r="E16481">
        <v>18760</v>
      </c>
      <c s="150" r="F16481"/>
    </row>
    <row r="16482">
      <c s="113" r="A16482">
        <v>254245000318</v>
      </c>
      <c t="s" s="136" r="B16482">
        <v>6990</v>
      </c>
      <c t="s" s="136" r="C16482">
        <v>9345</v>
      </c>
      <c t="s" s="136" r="D16482">
        <v>9455</v>
      </c>
      <c t="s" s="136" r="E16482">
        <v>19079</v>
      </c>
      <c s="150" r="F16482"/>
    </row>
    <row r="16483">
      <c s="113" r="A16483">
        <v>254245000393</v>
      </c>
      <c t="s" s="136" r="B16483">
        <v>6990</v>
      </c>
      <c t="s" s="136" r="C16483">
        <v>9345</v>
      </c>
      <c t="s" s="136" r="D16483">
        <v>9455</v>
      </c>
      <c t="s" s="136" r="E16483">
        <v>19080</v>
      </c>
      <c s="150" r="F16483"/>
    </row>
    <row r="16484">
      <c s="113" r="A16484">
        <v>254245000440</v>
      </c>
      <c t="s" s="136" r="B16484">
        <v>6990</v>
      </c>
      <c t="s" s="136" r="C16484">
        <v>9345</v>
      </c>
      <c t="s" s="136" r="D16484">
        <v>9455</v>
      </c>
      <c t="s" s="136" r="E16484">
        <v>19081</v>
      </c>
      <c s="150" r="F16484"/>
    </row>
    <row r="16485">
      <c s="113" r="A16485">
        <v>254245000521</v>
      </c>
      <c t="s" s="136" r="B16485">
        <v>6990</v>
      </c>
      <c t="s" s="136" r="C16485">
        <v>9345</v>
      </c>
      <c t="s" s="136" r="D16485">
        <v>9455</v>
      </c>
      <c t="s" s="136" r="E16485">
        <v>19082</v>
      </c>
      <c s="150" r="F16485"/>
    </row>
    <row r="16486">
      <c s="113" r="A16486">
        <v>254245000539</v>
      </c>
      <c t="s" s="136" r="B16486">
        <v>6990</v>
      </c>
      <c t="s" s="136" r="C16486">
        <v>9345</v>
      </c>
      <c t="s" s="136" r="D16486">
        <v>9455</v>
      </c>
      <c t="s" s="136" r="E16486">
        <v>19083</v>
      </c>
      <c s="150" r="F16486"/>
    </row>
    <row r="16487">
      <c s="113" r="A16487">
        <v>254245000776</v>
      </c>
      <c t="s" s="136" r="B16487">
        <v>6990</v>
      </c>
      <c t="s" s="136" r="C16487">
        <v>9345</v>
      </c>
      <c t="s" s="136" r="D16487">
        <v>9455</v>
      </c>
      <c t="s" s="136" r="E16487">
        <v>19084</v>
      </c>
      <c s="150" r="F16487"/>
    </row>
    <row r="16488">
      <c s="113" r="A16488">
        <v>254245000814</v>
      </c>
      <c t="s" s="136" r="B16488">
        <v>6990</v>
      </c>
      <c t="s" s="136" r="C16488">
        <v>9345</v>
      </c>
      <c t="s" s="136" r="D16488">
        <v>9455</v>
      </c>
      <c t="s" s="136" r="E16488">
        <v>19085</v>
      </c>
      <c s="150" r="F16488"/>
    </row>
    <row r="16489">
      <c s="113" r="A16489">
        <v>254245000857</v>
      </c>
      <c t="s" s="136" r="B16489">
        <v>6990</v>
      </c>
      <c t="s" s="136" r="C16489">
        <v>9345</v>
      </c>
      <c t="s" s="136" r="D16489">
        <v>9455</v>
      </c>
      <c t="s" s="136" r="E16489">
        <v>19086</v>
      </c>
      <c s="150" r="F16489"/>
    </row>
    <row r="16490">
      <c s="113" r="A16490">
        <v>254245000865</v>
      </c>
      <c t="s" s="136" r="B16490">
        <v>6990</v>
      </c>
      <c t="s" s="136" r="C16490">
        <v>9345</v>
      </c>
      <c t="s" s="136" r="D16490">
        <v>9455</v>
      </c>
      <c t="s" s="136" r="E16490">
        <v>19087</v>
      </c>
      <c s="150" r="F16490"/>
    </row>
    <row r="16491">
      <c s="113" r="A16491">
        <v>254245000920</v>
      </c>
      <c t="s" s="136" r="B16491">
        <v>6990</v>
      </c>
      <c t="s" s="136" r="C16491">
        <v>9345</v>
      </c>
      <c t="s" s="136" r="D16491">
        <v>9455</v>
      </c>
      <c t="s" s="136" r="E16491">
        <v>19088</v>
      </c>
      <c s="150" r="F16491"/>
    </row>
    <row r="16492">
      <c s="113" r="A16492">
        <v>254245000946</v>
      </c>
      <c t="s" s="136" r="B16492">
        <v>6990</v>
      </c>
      <c t="s" s="136" r="C16492">
        <v>9345</v>
      </c>
      <c t="s" s="136" r="D16492">
        <v>9455</v>
      </c>
      <c t="s" s="136" r="E16492">
        <v>19089</v>
      </c>
      <c s="150" r="F16492"/>
    </row>
    <row r="16493">
      <c s="113" r="A16493">
        <v>254245001063</v>
      </c>
      <c t="s" s="136" r="B16493">
        <v>6990</v>
      </c>
      <c t="s" s="136" r="C16493">
        <v>9345</v>
      </c>
      <c t="s" s="136" r="D16493">
        <v>9455</v>
      </c>
      <c t="s" s="136" r="E16493">
        <v>19090</v>
      </c>
      <c s="150" r="F16493"/>
    </row>
    <row r="16494">
      <c s="113" r="A16494">
        <v>254245001098</v>
      </c>
      <c t="s" s="136" r="B16494">
        <v>6990</v>
      </c>
      <c t="s" s="136" r="C16494">
        <v>9345</v>
      </c>
      <c t="s" s="136" r="D16494">
        <v>9455</v>
      </c>
      <c t="s" s="136" r="E16494">
        <v>19091</v>
      </c>
      <c s="150" r="F16494"/>
    </row>
    <row r="16495">
      <c s="113" r="A16495">
        <v>254245001101</v>
      </c>
      <c t="s" s="136" r="B16495">
        <v>6990</v>
      </c>
      <c t="s" s="136" r="C16495">
        <v>9345</v>
      </c>
      <c t="s" s="136" r="D16495">
        <v>9455</v>
      </c>
      <c t="s" s="136" r="E16495">
        <v>19092</v>
      </c>
      <c s="150" r="F16495"/>
    </row>
    <row r="16496">
      <c s="113" r="A16496">
        <v>254245001241</v>
      </c>
      <c t="s" s="136" r="B16496">
        <v>6990</v>
      </c>
      <c t="s" s="136" r="C16496">
        <v>9345</v>
      </c>
      <c t="s" s="136" r="D16496">
        <v>9455</v>
      </c>
      <c t="s" s="136" r="E16496">
        <v>19093</v>
      </c>
      <c s="150" r="F16496"/>
    </row>
    <row r="16497">
      <c s="113" r="A16497">
        <v>254245001373</v>
      </c>
      <c t="s" s="136" r="B16497">
        <v>6990</v>
      </c>
      <c t="s" s="136" r="C16497">
        <v>9345</v>
      </c>
      <c t="s" s="136" r="D16497">
        <v>9455</v>
      </c>
      <c t="s" s="136" r="E16497">
        <v>19094</v>
      </c>
      <c s="150" r="F16497"/>
    </row>
    <row r="16498">
      <c s="113" r="A16498">
        <v>254245001381</v>
      </c>
      <c t="s" s="136" r="B16498">
        <v>6990</v>
      </c>
      <c t="s" s="136" r="C16498">
        <v>9345</v>
      </c>
      <c t="s" s="136" r="D16498">
        <v>9455</v>
      </c>
      <c t="s" s="136" r="E16498">
        <v>19095</v>
      </c>
      <c s="150" r="F16498"/>
    </row>
    <row r="16499">
      <c s="113" r="A16499">
        <v>254245001398</v>
      </c>
      <c t="s" s="136" r="B16499">
        <v>6990</v>
      </c>
      <c t="s" s="136" r="C16499">
        <v>9345</v>
      </c>
      <c t="s" s="136" r="D16499">
        <v>9455</v>
      </c>
      <c t="s" s="136" r="E16499">
        <v>19096</v>
      </c>
      <c s="150" r="F16499"/>
    </row>
    <row r="16500">
      <c s="113" r="A16500">
        <v>254245001527</v>
      </c>
      <c t="s" s="136" r="B16500">
        <v>6990</v>
      </c>
      <c t="s" s="136" r="C16500">
        <v>9345</v>
      </c>
      <c t="s" s="136" r="D16500">
        <v>9455</v>
      </c>
      <c t="s" s="136" r="E16500">
        <v>19097</v>
      </c>
      <c s="150" r="F16500"/>
    </row>
    <row r="16501">
      <c s="113" r="A16501">
        <v>254245001624</v>
      </c>
      <c t="s" s="136" r="B16501">
        <v>6990</v>
      </c>
      <c t="s" s="136" r="C16501">
        <v>9345</v>
      </c>
      <c t="s" s="136" r="D16501">
        <v>9455</v>
      </c>
      <c t="s" s="136" r="E16501">
        <v>19098</v>
      </c>
      <c s="150" r="F16501"/>
    </row>
    <row r="16502">
      <c s="113" r="A16502">
        <v>254245000075</v>
      </c>
      <c t="s" s="136" r="B16502">
        <v>6990</v>
      </c>
      <c t="s" s="136" r="C16502">
        <v>9345</v>
      </c>
      <c t="s" s="136" r="D16502">
        <v>9455</v>
      </c>
      <c t="s" s="136" r="E16502">
        <v>5788</v>
      </c>
      <c s="150" r="F16502"/>
    </row>
    <row r="16503">
      <c s="113" r="A16503">
        <v>254245000083</v>
      </c>
      <c t="s" s="136" r="B16503">
        <v>6990</v>
      </c>
      <c t="s" s="136" r="C16503">
        <v>9345</v>
      </c>
      <c t="s" s="136" r="D16503">
        <v>9455</v>
      </c>
      <c t="s" s="136" r="E16503">
        <v>19099</v>
      </c>
      <c s="150" r="F16503"/>
    </row>
    <row r="16504">
      <c s="113" r="A16504">
        <v>254245000105</v>
      </c>
      <c t="s" s="136" r="B16504">
        <v>6990</v>
      </c>
      <c t="s" s="136" r="C16504">
        <v>9345</v>
      </c>
      <c t="s" s="136" r="D16504">
        <v>9455</v>
      </c>
      <c t="s" s="136" r="E16504">
        <v>19100</v>
      </c>
      <c s="150" r="F16504"/>
    </row>
    <row r="16505">
      <c s="113" r="A16505">
        <v>254245000253</v>
      </c>
      <c t="s" s="136" r="B16505">
        <v>6990</v>
      </c>
      <c t="s" s="136" r="C16505">
        <v>9345</v>
      </c>
      <c t="s" s="136" r="D16505">
        <v>9455</v>
      </c>
      <c t="s" s="136" r="E16505">
        <v>18763</v>
      </c>
      <c s="150" r="F16505"/>
    </row>
    <row r="16506">
      <c s="113" r="A16506">
        <v>254245000296</v>
      </c>
      <c t="s" s="136" r="B16506">
        <v>6990</v>
      </c>
      <c t="s" s="136" r="C16506">
        <v>9345</v>
      </c>
      <c t="s" s="136" r="D16506">
        <v>9455</v>
      </c>
      <c t="s" s="136" r="E16506">
        <v>19101</v>
      </c>
      <c s="150" r="F16506"/>
    </row>
    <row r="16507">
      <c s="113" r="A16507">
        <v>254245000300</v>
      </c>
      <c t="s" s="136" r="B16507">
        <v>6990</v>
      </c>
      <c t="s" s="136" r="C16507">
        <v>9345</v>
      </c>
      <c t="s" s="136" r="D16507">
        <v>9455</v>
      </c>
      <c t="s" s="136" r="E16507">
        <v>19102</v>
      </c>
      <c s="150" r="F16507"/>
    </row>
    <row r="16508">
      <c s="113" r="A16508">
        <v>254245000369</v>
      </c>
      <c t="s" s="136" r="B16508">
        <v>6990</v>
      </c>
      <c t="s" s="136" r="C16508">
        <v>9345</v>
      </c>
      <c t="s" s="136" r="D16508">
        <v>9455</v>
      </c>
      <c t="s" s="136" r="E16508">
        <v>19103</v>
      </c>
      <c s="150" r="F16508"/>
    </row>
    <row r="16509">
      <c s="113" r="A16509">
        <v>254245000423</v>
      </c>
      <c t="s" s="136" r="B16509">
        <v>6990</v>
      </c>
      <c t="s" s="136" r="C16509">
        <v>9345</v>
      </c>
      <c t="s" s="136" r="D16509">
        <v>9455</v>
      </c>
      <c t="s" s="136" r="E16509">
        <v>19104</v>
      </c>
      <c s="150" r="F16509"/>
    </row>
    <row r="16510">
      <c s="113" r="A16510">
        <v>254245000474</v>
      </c>
      <c t="s" s="136" r="B16510">
        <v>6990</v>
      </c>
      <c t="s" s="136" r="C16510">
        <v>9345</v>
      </c>
      <c t="s" s="136" r="D16510">
        <v>9455</v>
      </c>
      <c t="s" s="136" r="E16510">
        <v>19105</v>
      </c>
      <c s="150" r="F16510"/>
    </row>
    <row r="16511">
      <c s="113" r="A16511">
        <v>254245000598</v>
      </c>
      <c t="s" s="136" r="B16511">
        <v>6990</v>
      </c>
      <c t="s" s="136" r="C16511">
        <v>9345</v>
      </c>
      <c t="s" s="136" r="D16511">
        <v>9455</v>
      </c>
      <c t="s" s="136" r="E16511">
        <v>19106</v>
      </c>
      <c s="150" r="F16511"/>
    </row>
    <row r="16512">
      <c s="113" r="A16512">
        <v>254245000725</v>
      </c>
      <c t="s" s="136" r="B16512">
        <v>6990</v>
      </c>
      <c t="s" s="136" r="C16512">
        <v>9345</v>
      </c>
      <c t="s" s="136" r="D16512">
        <v>9455</v>
      </c>
      <c t="s" s="136" r="E16512">
        <v>19107</v>
      </c>
      <c s="150" r="F16512"/>
    </row>
    <row r="16513">
      <c s="113" r="A16513">
        <v>254245000954</v>
      </c>
      <c t="s" s="136" r="B16513">
        <v>6990</v>
      </c>
      <c t="s" s="136" r="C16513">
        <v>9345</v>
      </c>
      <c t="s" s="136" r="D16513">
        <v>9455</v>
      </c>
      <c t="s" s="136" r="E16513">
        <v>3755</v>
      </c>
      <c s="150" r="F16513"/>
    </row>
    <row r="16514">
      <c s="113" r="A16514">
        <v>254245001047</v>
      </c>
      <c t="s" s="136" r="B16514">
        <v>6990</v>
      </c>
      <c t="s" s="136" r="C16514">
        <v>9345</v>
      </c>
      <c t="s" s="136" r="D16514">
        <v>9455</v>
      </c>
      <c t="s" s="136" r="E16514">
        <v>19108</v>
      </c>
      <c s="150" r="F16514"/>
    </row>
    <row r="16515">
      <c s="113" r="A16515">
        <v>254245001209</v>
      </c>
      <c t="s" s="136" r="B16515">
        <v>6990</v>
      </c>
      <c t="s" s="136" r="C16515">
        <v>9345</v>
      </c>
      <c t="s" s="136" r="D16515">
        <v>9455</v>
      </c>
      <c t="s" s="136" r="E16515">
        <v>18815</v>
      </c>
      <c s="150" r="F16515"/>
    </row>
    <row r="16516">
      <c s="113" r="A16516">
        <v>254245001284</v>
      </c>
      <c t="s" s="136" r="B16516">
        <v>6990</v>
      </c>
      <c t="s" s="136" r="C16516">
        <v>9345</v>
      </c>
      <c t="s" s="136" r="D16516">
        <v>9455</v>
      </c>
      <c t="s" s="136" r="E16516">
        <v>18884</v>
      </c>
      <c s="150" r="F16516"/>
    </row>
    <row r="16517">
      <c s="113" r="A16517">
        <v>254245000500</v>
      </c>
      <c t="s" s="136" r="B16517">
        <v>6990</v>
      </c>
      <c t="s" s="136" r="C16517">
        <v>9345</v>
      </c>
      <c t="s" s="136" r="D16517">
        <v>9455</v>
      </c>
      <c t="s" s="136" r="E16517">
        <v>19109</v>
      </c>
      <c s="150" r="F16517"/>
    </row>
    <row r="16518">
      <c s="113" r="A16518">
        <v>254245000538</v>
      </c>
      <c t="s" s="136" r="B16518">
        <v>6990</v>
      </c>
      <c t="s" s="136" r="C16518">
        <v>9345</v>
      </c>
      <c t="s" s="136" r="D16518">
        <v>9455</v>
      </c>
      <c t="s" s="136" r="E16518">
        <v>19110</v>
      </c>
      <c s="150" r="F16518"/>
    </row>
    <row r="16519">
      <c s="113" r="A16519">
        <v>254245001110</v>
      </c>
      <c t="s" s="136" r="B16519">
        <v>6990</v>
      </c>
      <c t="s" s="136" r="C16519">
        <v>9345</v>
      </c>
      <c t="s" s="136" r="D16519">
        <v>9455</v>
      </c>
      <c t="s" s="136" r="E16519">
        <v>19111</v>
      </c>
      <c s="150" r="F16519"/>
    </row>
    <row r="16520">
      <c s="113" r="A16520">
        <v>254245001136</v>
      </c>
      <c t="s" s="136" r="B16520">
        <v>6990</v>
      </c>
      <c t="s" s="136" r="C16520">
        <v>9345</v>
      </c>
      <c t="s" s="136" r="D16520">
        <v>9455</v>
      </c>
      <c t="s" s="136" r="E16520">
        <v>19112</v>
      </c>
      <c s="150" r="F16520"/>
    </row>
    <row r="16521">
      <c s="113" r="A16521">
        <v>254245001144</v>
      </c>
      <c t="s" s="136" r="B16521">
        <v>6990</v>
      </c>
      <c t="s" s="136" r="C16521">
        <v>9345</v>
      </c>
      <c t="s" s="136" r="D16521">
        <v>9455</v>
      </c>
      <c t="s" s="136" r="E16521">
        <v>19113</v>
      </c>
      <c s="150" r="F16521"/>
    </row>
    <row r="16522">
      <c s="113" r="A16522">
        <v>254245001152</v>
      </c>
      <c t="s" s="136" r="B16522">
        <v>6990</v>
      </c>
      <c t="s" s="136" r="C16522">
        <v>9345</v>
      </c>
      <c t="s" s="136" r="D16522">
        <v>9455</v>
      </c>
      <c t="s" s="136" r="E16522">
        <v>19114</v>
      </c>
      <c s="150" r="F16522"/>
    </row>
    <row r="16523">
      <c s="113" r="A16523">
        <v>254245001161</v>
      </c>
      <c t="s" s="136" r="B16523">
        <v>6990</v>
      </c>
      <c t="s" s="136" r="C16523">
        <v>9345</v>
      </c>
      <c t="s" s="136" r="D16523">
        <v>9455</v>
      </c>
      <c t="s" s="136" r="E16523">
        <v>3756</v>
      </c>
      <c s="150" r="F16523"/>
    </row>
    <row r="16524">
      <c s="113" r="A16524">
        <v>254245001233</v>
      </c>
      <c t="s" s="136" r="B16524">
        <v>6990</v>
      </c>
      <c t="s" s="136" r="C16524">
        <v>9345</v>
      </c>
      <c t="s" s="136" r="D16524">
        <v>9455</v>
      </c>
      <c t="s" s="136" r="E16524">
        <v>19115</v>
      </c>
      <c s="150" r="F16524"/>
    </row>
    <row r="16525">
      <c s="113" r="A16525">
        <v>254245001268</v>
      </c>
      <c t="s" s="136" r="B16525">
        <v>6990</v>
      </c>
      <c t="s" s="136" r="C16525">
        <v>9345</v>
      </c>
      <c t="s" s="136" r="D16525">
        <v>9455</v>
      </c>
      <c t="s" s="136" r="E16525">
        <v>18876</v>
      </c>
      <c s="150" r="F16525"/>
    </row>
    <row r="16526">
      <c s="113" r="A16526">
        <v>254245001292</v>
      </c>
      <c t="s" s="136" r="B16526">
        <v>6990</v>
      </c>
      <c t="s" s="136" r="C16526">
        <v>9345</v>
      </c>
      <c t="s" s="136" r="D16526">
        <v>9455</v>
      </c>
      <c t="s" s="136" r="E16526">
        <v>19116</v>
      </c>
      <c s="150" r="F16526"/>
    </row>
    <row r="16527">
      <c s="113" r="A16527">
        <v>254245001322</v>
      </c>
      <c t="s" s="136" r="B16527">
        <v>6990</v>
      </c>
      <c t="s" s="136" r="C16527">
        <v>9345</v>
      </c>
      <c t="s" s="136" r="D16527">
        <v>9455</v>
      </c>
      <c t="s" s="136" r="E16527">
        <v>19117</v>
      </c>
      <c s="150" r="F16527"/>
    </row>
    <row r="16528">
      <c s="113" r="A16528">
        <v>254245001357</v>
      </c>
      <c t="s" s="136" r="B16528">
        <v>6990</v>
      </c>
      <c t="s" s="136" r="C16528">
        <v>9345</v>
      </c>
      <c t="s" s="136" r="D16528">
        <v>9455</v>
      </c>
      <c t="s" s="136" r="E16528">
        <v>13182</v>
      </c>
      <c s="150" r="F16528"/>
    </row>
    <row r="16529">
      <c s="113" r="A16529">
        <v>254245001365</v>
      </c>
      <c t="s" s="136" r="B16529">
        <v>6990</v>
      </c>
      <c t="s" s="136" r="C16529">
        <v>9345</v>
      </c>
      <c t="s" s="136" r="D16529">
        <v>9455</v>
      </c>
      <c t="s" s="136" r="E16529">
        <v>19118</v>
      </c>
      <c s="150" r="F16529"/>
    </row>
    <row r="16530">
      <c s="113" r="A16530">
        <v>254245001438</v>
      </c>
      <c t="s" s="136" r="B16530">
        <v>6990</v>
      </c>
      <c t="s" s="136" r="C16530">
        <v>9345</v>
      </c>
      <c t="s" s="136" r="D16530">
        <v>9455</v>
      </c>
      <c t="s" s="136" r="E16530">
        <v>19119</v>
      </c>
      <c s="150" r="F16530"/>
    </row>
    <row r="16531">
      <c s="113" r="A16531">
        <v>254245001446</v>
      </c>
      <c t="s" s="136" r="B16531">
        <v>6990</v>
      </c>
      <c t="s" s="136" r="C16531">
        <v>9345</v>
      </c>
      <c t="s" s="136" r="D16531">
        <v>9455</v>
      </c>
      <c t="s" s="136" r="E16531">
        <v>19120</v>
      </c>
      <c s="150" r="F16531"/>
    </row>
    <row r="16532">
      <c s="113" r="A16532">
        <v>254245001471</v>
      </c>
      <c t="s" s="136" r="B16532">
        <v>6990</v>
      </c>
      <c t="s" s="136" r="C16532">
        <v>9345</v>
      </c>
      <c t="s" s="136" r="D16532">
        <v>9455</v>
      </c>
      <c t="s" s="136" r="E16532">
        <v>18965</v>
      </c>
      <c s="150" r="F16532"/>
    </row>
    <row r="16533">
      <c s="113" r="A16533">
        <v>254245001489</v>
      </c>
      <c t="s" s="136" r="B16533">
        <v>6990</v>
      </c>
      <c t="s" s="136" r="C16533">
        <v>9345</v>
      </c>
      <c t="s" s="136" r="D16533">
        <v>9455</v>
      </c>
      <c t="s" s="136" r="E16533">
        <v>19121</v>
      </c>
      <c s="150" r="F16533"/>
    </row>
    <row r="16534">
      <c s="113" r="A16534">
        <v>254245009930</v>
      </c>
      <c t="s" s="136" r="B16534">
        <v>6990</v>
      </c>
      <c t="s" s="136" r="C16534">
        <v>9345</v>
      </c>
      <c t="s" s="136" r="D16534">
        <v>9455</v>
      </c>
      <c t="s" s="136" r="E16534">
        <v>19122</v>
      </c>
      <c s="150" r="F16534"/>
    </row>
    <row r="16535">
      <c s="113" r="A16535">
        <v>254250000024</v>
      </c>
      <c t="s" s="136" r="B16535">
        <v>9543</v>
      </c>
      <c t="s" s="136" r="C16535">
        <v>9345</v>
      </c>
      <c t="s" s="136" r="D16535">
        <v>9455</v>
      </c>
      <c t="s" s="136" r="E16535">
        <v>19123</v>
      </c>
      <c s="150" r="F16535"/>
    </row>
    <row r="16536">
      <c s="113" r="A16536">
        <v>254250000059</v>
      </c>
      <c t="s" s="136" r="B16536">
        <v>9543</v>
      </c>
      <c t="s" s="136" r="C16536">
        <v>9345</v>
      </c>
      <c t="s" s="136" r="D16536">
        <v>9455</v>
      </c>
      <c t="s" s="136" r="E16536">
        <v>19124</v>
      </c>
      <c s="150" r="F16536"/>
    </row>
    <row r="16537">
      <c s="113" r="A16537">
        <v>254250000067</v>
      </c>
      <c t="s" s="136" r="B16537">
        <v>9454</v>
      </c>
      <c t="s" s="136" r="C16537">
        <v>9345</v>
      </c>
      <c t="s" s="136" r="D16537">
        <v>9455</v>
      </c>
      <c t="s" s="136" r="E16537">
        <v>19125</v>
      </c>
      <c s="150" r="F16537"/>
    </row>
    <row r="16538">
      <c s="113" r="A16538">
        <v>254250000083</v>
      </c>
      <c t="s" s="136" r="B16538">
        <v>9543</v>
      </c>
      <c t="s" s="136" r="C16538">
        <v>9345</v>
      </c>
      <c t="s" s="136" r="D16538">
        <v>9455</v>
      </c>
      <c t="s" s="136" r="E16538">
        <v>18958</v>
      </c>
      <c s="150" r="F16538"/>
    </row>
    <row r="16539">
      <c s="113" r="A16539">
        <v>254250000253</v>
      </c>
      <c t="s" s="136" r="B16539">
        <v>9543</v>
      </c>
      <c t="s" s="136" r="C16539">
        <v>9345</v>
      </c>
      <c t="s" s="136" r="D16539">
        <v>9455</v>
      </c>
      <c t="s" s="136" r="E16539">
        <v>19126</v>
      </c>
      <c s="150" r="F16539"/>
    </row>
    <row r="16540">
      <c s="113" r="A16540">
        <v>254250000261</v>
      </c>
      <c t="s" s="136" r="B16540">
        <v>9543</v>
      </c>
      <c t="s" s="136" r="C16540">
        <v>9345</v>
      </c>
      <c t="s" s="136" r="D16540">
        <v>9455</v>
      </c>
      <c t="s" s="136" r="E16540">
        <v>19127</v>
      </c>
      <c s="150" r="F16540"/>
    </row>
    <row r="16541">
      <c s="113" r="A16541">
        <v>254250000270</v>
      </c>
      <c t="s" s="136" r="B16541">
        <v>9543</v>
      </c>
      <c t="s" s="136" r="C16541">
        <v>9345</v>
      </c>
      <c t="s" s="136" r="D16541">
        <v>9455</v>
      </c>
      <c t="s" s="136" r="E16541">
        <v>19128</v>
      </c>
      <c s="150" r="F16541"/>
    </row>
    <row r="16542">
      <c s="113" r="A16542">
        <v>254250001748</v>
      </c>
      <c t="s" s="136" r="B16542">
        <v>9543</v>
      </c>
      <c t="s" s="136" r="C16542">
        <v>9345</v>
      </c>
      <c t="s" s="136" r="D16542">
        <v>9455</v>
      </c>
      <c t="s" s="136" r="E16542">
        <v>10335</v>
      </c>
      <c s="150" r="F16542"/>
    </row>
    <row r="16543">
      <c s="113" r="A16543">
        <v>254250001861</v>
      </c>
      <c t="s" s="136" r="B16543">
        <v>9543</v>
      </c>
      <c t="s" s="136" r="C16543">
        <v>9345</v>
      </c>
      <c t="s" s="136" r="D16543">
        <v>9455</v>
      </c>
      <c t="s" s="136" r="E16543">
        <v>19129</v>
      </c>
      <c s="150" r="F16543"/>
    </row>
    <row r="16544">
      <c s="113" r="A16544">
        <v>254250001900</v>
      </c>
      <c t="s" s="136" r="B16544">
        <v>9543</v>
      </c>
      <c t="s" s="136" r="C16544">
        <v>9345</v>
      </c>
      <c t="s" s="136" r="D16544">
        <v>9455</v>
      </c>
      <c t="s" s="136" r="E16544">
        <v>14178</v>
      </c>
      <c s="150" r="F16544"/>
    </row>
    <row r="16545">
      <c s="113" r="A16545">
        <v>254250001918</v>
      </c>
      <c t="s" s="136" r="B16545">
        <v>9543</v>
      </c>
      <c t="s" s="136" r="C16545">
        <v>9345</v>
      </c>
      <c t="s" s="136" r="D16545">
        <v>9455</v>
      </c>
      <c t="s" s="136" r="E16545">
        <v>18810</v>
      </c>
      <c s="150" r="F16545"/>
    </row>
    <row r="16546">
      <c s="113" r="A16546">
        <v>254250001934</v>
      </c>
      <c t="s" s="136" r="B16546">
        <v>9543</v>
      </c>
      <c t="s" s="136" r="C16546">
        <v>9345</v>
      </c>
      <c t="s" s="136" r="D16546">
        <v>9455</v>
      </c>
      <c t="s" s="136" r="E16546">
        <v>19130</v>
      </c>
      <c s="150" r="F16546"/>
    </row>
    <row r="16547">
      <c s="113" r="A16547">
        <v>254250002019</v>
      </c>
      <c t="s" s="136" r="B16547">
        <v>9543</v>
      </c>
      <c t="s" s="136" r="C16547">
        <v>9345</v>
      </c>
      <c t="s" s="136" r="D16547">
        <v>9455</v>
      </c>
      <c t="s" s="136" r="E16547">
        <v>9118</v>
      </c>
      <c s="150" r="F16547"/>
    </row>
    <row r="16548">
      <c s="113" r="A16548">
        <v>254250002027</v>
      </c>
      <c t="s" s="136" r="B16548">
        <v>9543</v>
      </c>
      <c t="s" s="136" r="C16548">
        <v>9345</v>
      </c>
      <c t="s" s="136" r="D16548">
        <v>9455</v>
      </c>
      <c t="s" s="136" r="E16548">
        <v>13162</v>
      </c>
      <c s="150" r="F16548"/>
    </row>
    <row r="16549">
      <c s="113" r="A16549">
        <v>254670000992</v>
      </c>
      <c t="s" s="136" r="B16549">
        <v>9543</v>
      </c>
      <c t="s" s="136" r="C16549">
        <v>9345</v>
      </c>
      <c t="s" s="136" r="D16549">
        <v>9455</v>
      </c>
      <c t="s" s="136" r="E16549">
        <v>19131</v>
      </c>
      <c s="150" r="F16549"/>
    </row>
    <row r="16550">
      <c s="113" r="A16550">
        <v>254670001034</v>
      </c>
      <c t="s" s="136" r="B16550">
        <v>9543</v>
      </c>
      <c t="s" s="136" r="C16550">
        <v>9345</v>
      </c>
      <c t="s" s="136" r="D16550">
        <v>9455</v>
      </c>
      <c t="s" s="136" r="E16550">
        <v>19132</v>
      </c>
      <c s="150" r="F16550"/>
    </row>
    <row r="16551">
      <c s="113" r="A16551">
        <v>554250009910</v>
      </c>
      <c t="s" s="136" r="B16551">
        <v>9543</v>
      </c>
      <c t="s" s="136" r="C16551">
        <v>9345</v>
      </c>
      <c t="s" s="136" r="D16551">
        <v>9455</v>
      </c>
      <c t="s" s="136" r="E16551">
        <v>19133</v>
      </c>
      <c s="150" r="F16551"/>
    </row>
    <row r="16552">
      <c s="113" r="A16552">
        <v>554250009912</v>
      </c>
      <c t="s" s="136" r="B16552">
        <v>9543</v>
      </c>
      <c t="s" s="136" r="C16552">
        <v>9345</v>
      </c>
      <c t="s" s="136" r="D16552">
        <v>9455</v>
      </c>
      <c t="s" s="136" r="E16552">
        <v>7353</v>
      </c>
      <c s="150" r="F16552"/>
    </row>
    <row r="16553">
      <c s="113" r="A16553">
        <v>254261000042</v>
      </c>
      <c t="s" s="136" r="B16553">
        <v>19134</v>
      </c>
      <c t="s" s="136" r="C16553">
        <v>9345</v>
      </c>
      <c t="s" s="136" r="D16553">
        <v>9455</v>
      </c>
      <c t="s" s="136" r="E16553">
        <v>19135</v>
      </c>
      <c s="150" r="F16553"/>
    </row>
    <row r="16554">
      <c s="113" r="A16554">
        <v>254261000069</v>
      </c>
      <c t="s" s="136" r="B16554">
        <v>19134</v>
      </c>
      <c t="s" s="136" r="C16554">
        <v>9345</v>
      </c>
      <c t="s" s="136" r="D16554">
        <v>9455</v>
      </c>
      <c t="s" s="136" r="E16554">
        <v>19136</v>
      </c>
      <c s="150" r="F16554"/>
    </row>
    <row r="16555">
      <c s="113" r="A16555">
        <v>254261000131</v>
      </c>
      <c t="s" s="136" r="B16555">
        <v>19134</v>
      </c>
      <c t="s" s="136" r="C16555">
        <v>9345</v>
      </c>
      <c t="s" s="136" r="D16555">
        <v>9455</v>
      </c>
      <c t="s" s="136" r="E16555">
        <v>19137</v>
      </c>
      <c s="150" r="F16555"/>
    </row>
    <row r="16556">
      <c s="113" r="A16556">
        <v>254261000158</v>
      </c>
      <c t="s" s="136" r="B16556">
        <v>19134</v>
      </c>
      <c t="s" s="136" r="C16556">
        <v>9345</v>
      </c>
      <c t="s" s="136" r="D16556">
        <v>9455</v>
      </c>
      <c t="s" s="136" r="E16556">
        <v>18786</v>
      </c>
      <c s="150" r="F16556"/>
    </row>
    <row r="16557">
      <c s="113" r="A16557">
        <v>254261000166</v>
      </c>
      <c t="s" s="136" r="B16557">
        <v>19134</v>
      </c>
      <c t="s" s="136" r="C16557">
        <v>9345</v>
      </c>
      <c t="s" s="136" r="D16557">
        <v>9455</v>
      </c>
      <c t="s" s="136" r="E16557">
        <v>3757</v>
      </c>
      <c s="150" r="F16557"/>
    </row>
    <row r="16558">
      <c s="113" r="A16558">
        <v>254261000182</v>
      </c>
      <c t="s" s="136" r="B16558">
        <v>19134</v>
      </c>
      <c t="s" s="136" r="C16558">
        <v>9345</v>
      </c>
      <c t="s" s="136" r="D16558">
        <v>9455</v>
      </c>
      <c t="s" s="136" r="E16558">
        <v>19138</v>
      </c>
      <c s="150" r="F16558"/>
    </row>
    <row r="16559">
      <c s="113" r="A16559">
        <v>254261000280</v>
      </c>
      <c t="s" s="136" r="B16559">
        <v>19134</v>
      </c>
      <c t="s" s="136" r="C16559">
        <v>9345</v>
      </c>
      <c t="s" s="136" r="D16559">
        <v>9455</v>
      </c>
      <c t="s" s="136" r="E16559">
        <v>19139</v>
      </c>
      <c s="150" r="F16559"/>
    </row>
    <row r="16560">
      <c s="113" r="A16560">
        <v>254261000361</v>
      </c>
      <c t="s" s="136" r="B16560">
        <v>19134</v>
      </c>
      <c t="s" s="136" r="C16560">
        <v>9345</v>
      </c>
      <c t="s" s="136" r="D16560">
        <v>9455</v>
      </c>
      <c t="s" s="136" r="E16560">
        <v>18887</v>
      </c>
      <c s="150" r="F16560"/>
    </row>
    <row r="16561">
      <c s="113" r="A16561">
        <v>254261000409</v>
      </c>
      <c t="s" s="136" r="B16561">
        <v>19134</v>
      </c>
      <c t="s" s="136" r="C16561">
        <v>9345</v>
      </c>
      <c t="s" s="136" r="D16561">
        <v>9455</v>
      </c>
      <c t="s" s="136" r="E16561">
        <v>19140</v>
      </c>
      <c s="150" r="F16561"/>
    </row>
    <row r="16562">
      <c s="113" r="A16562">
        <v>254261000433</v>
      </c>
      <c t="s" s="136" r="B16562">
        <v>19134</v>
      </c>
      <c t="s" s="136" r="C16562">
        <v>9345</v>
      </c>
      <c t="s" s="136" r="D16562">
        <v>9455</v>
      </c>
      <c t="s" s="136" r="E16562">
        <v>8290</v>
      </c>
      <c s="150" r="F16562"/>
    </row>
    <row r="16563">
      <c s="113" r="A16563">
        <v>254261000662</v>
      </c>
      <c t="s" s="136" r="B16563">
        <v>19134</v>
      </c>
      <c t="s" s="136" r="C16563">
        <v>9345</v>
      </c>
      <c t="s" s="136" r="D16563">
        <v>9455</v>
      </c>
      <c t="s" s="136" r="E16563">
        <v>19141</v>
      </c>
      <c s="150" r="F16563"/>
    </row>
    <row r="16564">
      <c s="113" r="A16564">
        <v>254261000763</v>
      </c>
      <c t="s" s="136" r="B16564">
        <v>19134</v>
      </c>
      <c t="s" s="136" r="C16564">
        <v>9345</v>
      </c>
      <c t="s" s="136" r="D16564">
        <v>9455</v>
      </c>
      <c t="s" s="136" r="E16564">
        <v>19142</v>
      </c>
      <c s="150" r="F16564"/>
    </row>
    <row r="16565">
      <c s="113" r="A16565">
        <v>254261000107</v>
      </c>
      <c t="s" s="136" r="B16565">
        <v>19134</v>
      </c>
      <c t="s" s="136" r="C16565">
        <v>9345</v>
      </c>
      <c t="s" s="136" r="D16565">
        <v>9455</v>
      </c>
      <c t="s" s="136" r="E16565">
        <v>19062</v>
      </c>
      <c s="150" r="F16565"/>
    </row>
    <row r="16566">
      <c s="113" r="A16566">
        <v>254261000123</v>
      </c>
      <c t="s" s="136" r="B16566">
        <v>19134</v>
      </c>
      <c t="s" s="136" r="C16566">
        <v>9345</v>
      </c>
      <c t="s" s="136" r="D16566">
        <v>9455</v>
      </c>
      <c t="s" s="136" r="E16566">
        <v>19143</v>
      </c>
      <c s="150" r="F16566"/>
    </row>
    <row r="16567">
      <c s="113" r="A16567">
        <v>254261000298</v>
      </c>
      <c t="s" s="136" r="B16567">
        <v>19134</v>
      </c>
      <c t="s" s="136" r="C16567">
        <v>9345</v>
      </c>
      <c t="s" s="136" r="D16567">
        <v>9455</v>
      </c>
      <c t="s" s="136" r="E16567">
        <v>19144</v>
      </c>
      <c s="150" r="F16567"/>
    </row>
    <row r="16568">
      <c s="113" r="A16568">
        <v>254261000301</v>
      </c>
      <c t="s" s="136" r="B16568">
        <v>19134</v>
      </c>
      <c t="s" s="136" r="C16568">
        <v>9345</v>
      </c>
      <c t="s" s="136" r="D16568">
        <v>9455</v>
      </c>
      <c t="s" s="136" r="E16568">
        <v>19145</v>
      </c>
      <c s="150" r="F16568"/>
    </row>
    <row r="16569">
      <c s="113" r="A16569">
        <v>254261000336</v>
      </c>
      <c t="s" s="136" r="B16569">
        <v>19134</v>
      </c>
      <c t="s" s="136" r="C16569">
        <v>9345</v>
      </c>
      <c t="s" s="136" r="D16569">
        <v>9455</v>
      </c>
      <c t="s" s="136" r="E16569">
        <v>19146</v>
      </c>
      <c s="150" r="F16569"/>
    </row>
    <row r="16570">
      <c s="113" r="A16570">
        <v>254261000344</v>
      </c>
      <c t="s" s="136" r="B16570">
        <v>19134</v>
      </c>
      <c t="s" s="136" r="C16570">
        <v>9345</v>
      </c>
      <c t="s" s="136" r="D16570">
        <v>9455</v>
      </c>
      <c t="s" s="136" r="E16570">
        <v>19147</v>
      </c>
      <c s="150" r="F16570"/>
    </row>
    <row r="16571">
      <c s="113" r="A16571">
        <v>254261000379</v>
      </c>
      <c t="s" s="136" r="B16571">
        <v>19134</v>
      </c>
      <c t="s" s="136" r="C16571">
        <v>9345</v>
      </c>
      <c t="s" s="136" r="D16571">
        <v>9455</v>
      </c>
      <c t="s" s="136" r="E16571">
        <v>19148</v>
      </c>
      <c s="150" r="F16571"/>
    </row>
    <row r="16572">
      <c s="113" r="A16572">
        <v>254261000417</v>
      </c>
      <c t="s" s="136" r="B16572">
        <v>19134</v>
      </c>
      <c t="s" s="136" r="C16572">
        <v>9345</v>
      </c>
      <c t="s" s="136" r="D16572">
        <v>9455</v>
      </c>
      <c t="s" s="136" r="E16572">
        <v>9559</v>
      </c>
      <c s="150" r="F16572"/>
    </row>
    <row r="16573">
      <c s="113" r="A16573">
        <v>254261000492</v>
      </c>
      <c t="s" s="136" r="B16573">
        <v>19134</v>
      </c>
      <c t="s" s="136" r="C16573">
        <v>9345</v>
      </c>
      <c t="s" s="136" r="D16573">
        <v>9455</v>
      </c>
      <c t="s" s="136" r="E16573">
        <v>18910</v>
      </c>
      <c s="150" r="F16573"/>
    </row>
    <row r="16574">
      <c s="113" r="A16574">
        <v>254261000506</v>
      </c>
      <c t="s" s="136" r="B16574">
        <v>19134</v>
      </c>
      <c t="s" s="136" r="C16574">
        <v>9345</v>
      </c>
      <c t="s" s="136" r="D16574">
        <v>9455</v>
      </c>
      <c t="s" s="136" r="E16574">
        <v>19149</v>
      </c>
      <c s="150" r="F16574"/>
    </row>
    <row r="16575">
      <c s="113" r="A16575">
        <v>254261000557</v>
      </c>
      <c t="s" s="136" r="B16575">
        <v>19134</v>
      </c>
      <c t="s" s="136" r="C16575">
        <v>9345</v>
      </c>
      <c t="s" s="136" r="D16575">
        <v>9455</v>
      </c>
      <c t="s" s="136" r="E16575">
        <v>18917</v>
      </c>
      <c s="150" r="F16575"/>
    </row>
    <row r="16576">
      <c s="113" r="A16576">
        <v>254261000719</v>
      </c>
      <c t="s" s="136" r="B16576">
        <v>19134</v>
      </c>
      <c t="s" s="136" r="C16576">
        <v>9345</v>
      </c>
      <c t="s" s="136" r="D16576">
        <v>9455</v>
      </c>
      <c t="s" s="136" r="E16576">
        <v>19150</v>
      </c>
      <c s="150" r="F16576"/>
    </row>
    <row r="16577">
      <c s="113" r="A16577">
        <v>254261000051</v>
      </c>
      <c t="s" s="136" r="B16577">
        <v>19134</v>
      </c>
      <c t="s" s="136" r="C16577">
        <v>9345</v>
      </c>
      <c t="s" s="136" r="D16577">
        <v>9455</v>
      </c>
      <c t="s" s="136" r="E16577">
        <v>19151</v>
      </c>
      <c s="150" r="F16577"/>
    </row>
    <row r="16578">
      <c s="113" r="A16578">
        <v>254261000174</v>
      </c>
      <c t="s" s="136" r="B16578">
        <v>19134</v>
      </c>
      <c t="s" s="136" r="C16578">
        <v>9345</v>
      </c>
      <c t="s" s="136" r="D16578">
        <v>9455</v>
      </c>
      <c t="s" s="136" r="E16578">
        <v>19152</v>
      </c>
      <c s="150" r="F16578"/>
    </row>
    <row r="16579">
      <c s="113" r="A16579">
        <v>254261000191</v>
      </c>
      <c t="s" s="136" r="B16579">
        <v>19134</v>
      </c>
      <c t="s" s="136" r="C16579">
        <v>9345</v>
      </c>
      <c t="s" s="136" r="D16579">
        <v>9455</v>
      </c>
      <c t="s" s="136" r="E16579">
        <v>19153</v>
      </c>
      <c s="150" r="F16579"/>
    </row>
    <row r="16580">
      <c s="113" r="A16580">
        <v>254261000212</v>
      </c>
      <c t="s" s="136" r="B16580">
        <v>19134</v>
      </c>
      <c t="s" s="136" r="C16580">
        <v>9345</v>
      </c>
      <c t="s" s="136" r="D16580">
        <v>9455</v>
      </c>
      <c t="s" s="136" r="E16580">
        <v>19154</v>
      </c>
      <c s="150" r="F16580"/>
    </row>
    <row r="16581">
      <c s="113" r="A16581">
        <v>254261000221</v>
      </c>
      <c t="s" s="136" r="B16581">
        <v>19134</v>
      </c>
      <c t="s" s="136" r="C16581">
        <v>9345</v>
      </c>
      <c t="s" s="136" r="D16581">
        <v>9455</v>
      </c>
      <c t="s" s="136" r="E16581">
        <v>19155</v>
      </c>
      <c s="150" r="F16581"/>
    </row>
    <row r="16582">
      <c s="113" r="A16582">
        <v>254261000310</v>
      </c>
      <c t="s" s="136" r="B16582">
        <v>19134</v>
      </c>
      <c t="s" s="136" r="C16582">
        <v>9345</v>
      </c>
      <c t="s" s="136" r="D16582">
        <v>9455</v>
      </c>
      <c t="s" s="136" r="E16582">
        <v>19156</v>
      </c>
      <c s="150" r="F16582"/>
    </row>
    <row r="16583">
      <c s="113" r="A16583">
        <v>254261000484</v>
      </c>
      <c t="s" s="136" r="B16583">
        <v>19134</v>
      </c>
      <c t="s" s="136" r="C16583">
        <v>9345</v>
      </c>
      <c t="s" s="136" r="D16583">
        <v>9455</v>
      </c>
      <c t="s" s="136" r="E16583">
        <v>3759</v>
      </c>
      <c s="150" r="F16583"/>
    </row>
    <row r="16584">
      <c s="113" r="A16584">
        <v>254261000573</v>
      </c>
      <c t="s" s="136" r="B16584">
        <v>19134</v>
      </c>
      <c t="s" s="136" r="C16584">
        <v>9345</v>
      </c>
      <c t="s" s="136" r="D16584">
        <v>9455</v>
      </c>
      <c t="s" s="136" r="E16584">
        <v>10345</v>
      </c>
      <c s="150" r="F16584"/>
    </row>
    <row r="16585">
      <c s="113" r="A16585">
        <v>254261000654</v>
      </c>
      <c t="s" s="136" r="B16585">
        <v>19134</v>
      </c>
      <c t="s" s="136" r="C16585">
        <v>9345</v>
      </c>
      <c t="s" s="136" r="D16585">
        <v>9455</v>
      </c>
      <c t="s" s="136" r="E16585">
        <v>19157</v>
      </c>
      <c s="150" r="F16585"/>
    </row>
    <row r="16586">
      <c s="113" r="A16586">
        <v>254261000689</v>
      </c>
      <c t="s" s="136" r="B16586">
        <v>19134</v>
      </c>
      <c t="s" s="136" r="C16586">
        <v>9345</v>
      </c>
      <c t="s" s="136" r="D16586">
        <v>9455</v>
      </c>
      <c t="s" s="136" r="E16586">
        <v>19158</v>
      </c>
      <c s="150" r="F16586"/>
    </row>
    <row r="16587">
      <c s="113" r="A16587">
        <v>254261000387</v>
      </c>
      <c t="s" s="136" r="B16587">
        <v>19134</v>
      </c>
      <c t="s" s="136" r="C16587">
        <v>9345</v>
      </c>
      <c t="s" s="136" r="D16587">
        <v>9455</v>
      </c>
      <c t="s" s="136" r="E16587">
        <v>7017</v>
      </c>
      <c s="150" r="F16587"/>
    </row>
    <row r="16588">
      <c s="113" r="A16588">
        <v>254261000611</v>
      </c>
      <c t="s" s="136" r="B16588">
        <v>19134</v>
      </c>
      <c t="s" s="136" r="C16588">
        <v>9345</v>
      </c>
      <c t="s" s="136" r="D16588">
        <v>9455</v>
      </c>
      <c t="s" s="136" r="E16588">
        <v>7303</v>
      </c>
      <c s="150" r="F16588"/>
    </row>
    <row r="16589">
      <c s="113" r="A16589">
        <v>254313000062</v>
      </c>
      <c t="s" s="136" r="B16589">
        <v>19159</v>
      </c>
      <c t="s" s="136" r="C16589">
        <v>9345</v>
      </c>
      <c t="s" s="136" r="D16589">
        <v>9455</v>
      </c>
      <c t="s" s="136" r="E16589">
        <v>19160</v>
      </c>
      <c s="150" r="F16589"/>
    </row>
    <row r="16590">
      <c s="113" r="A16590">
        <v>254313000127</v>
      </c>
      <c t="s" s="136" r="B16590">
        <v>19159</v>
      </c>
      <c t="s" s="136" r="C16590">
        <v>9345</v>
      </c>
      <c t="s" s="136" r="D16590">
        <v>9455</v>
      </c>
      <c t="s" s="136" r="E16590">
        <v>18888</v>
      </c>
      <c s="150" r="F16590"/>
    </row>
    <row r="16591">
      <c s="113" r="A16591">
        <v>254313000194</v>
      </c>
      <c t="s" s="136" r="B16591">
        <v>19159</v>
      </c>
      <c t="s" s="136" r="C16591">
        <v>9345</v>
      </c>
      <c t="s" s="136" r="D16591">
        <v>9455</v>
      </c>
      <c t="s" s="136" r="E16591">
        <v>19161</v>
      </c>
      <c s="150" r="F16591"/>
    </row>
    <row r="16592">
      <c s="113" r="A16592">
        <v>254313000267</v>
      </c>
      <c t="s" s="136" r="B16592">
        <v>19159</v>
      </c>
      <c t="s" s="136" r="C16592">
        <v>9345</v>
      </c>
      <c t="s" s="136" r="D16592">
        <v>9455</v>
      </c>
      <c t="s" s="136" r="E16592">
        <v>6350</v>
      </c>
      <c s="150" r="F16592"/>
    </row>
    <row r="16593">
      <c s="113" r="A16593">
        <v>254313000321</v>
      </c>
      <c t="s" s="136" r="B16593">
        <v>19159</v>
      </c>
      <c t="s" s="136" r="C16593">
        <v>9345</v>
      </c>
      <c t="s" s="136" r="D16593">
        <v>9455</v>
      </c>
      <c t="s" s="136" r="E16593">
        <v>19162</v>
      </c>
      <c s="150" r="F16593"/>
    </row>
    <row r="16594">
      <c s="113" r="A16594">
        <v>254313000071</v>
      </c>
      <c t="s" s="136" r="B16594">
        <v>19159</v>
      </c>
      <c t="s" s="136" r="C16594">
        <v>9345</v>
      </c>
      <c t="s" s="136" r="D16594">
        <v>9455</v>
      </c>
      <c t="s" s="136" r="E16594">
        <v>19163</v>
      </c>
      <c s="150" r="F16594"/>
    </row>
    <row r="16595">
      <c s="113" r="A16595">
        <v>254313000097</v>
      </c>
      <c t="s" s="136" r="B16595">
        <v>19159</v>
      </c>
      <c t="s" s="136" r="C16595">
        <v>9345</v>
      </c>
      <c t="s" s="136" r="D16595">
        <v>9455</v>
      </c>
      <c t="s" s="136" r="E16595">
        <v>19164</v>
      </c>
      <c s="150" r="F16595"/>
    </row>
    <row r="16596">
      <c s="113" r="A16596">
        <v>254313000101</v>
      </c>
      <c t="s" s="136" r="B16596">
        <v>19159</v>
      </c>
      <c t="s" s="136" r="C16596">
        <v>9345</v>
      </c>
      <c t="s" s="136" r="D16596">
        <v>9455</v>
      </c>
      <c t="s" s="136" r="E16596">
        <v>19165</v>
      </c>
      <c s="150" r="F16596"/>
    </row>
    <row r="16597">
      <c s="113" r="A16597">
        <v>254313000119</v>
      </c>
      <c t="s" s="136" r="B16597">
        <v>19159</v>
      </c>
      <c t="s" s="136" r="C16597">
        <v>9345</v>
      </c>
      <c t="s" s="136" r="D16597">
        <v>9455</v>
      </c>
      <c t="s" s="136" r="E16597">
        <v>19166</v>
      </c>
      <c s="150" r="F16597"/>
    </row>
    <row r="16598">
      <c s="113" r="A16598">
        <v>254313000151</v>
      </c>
      <c t="s" s="136" r="B16598">
        <v>19159</v>
      </c>
      <c t="s" s="136" r="C16598">
        <v>9345</v>
      </c>
      <c t="s" s="136" r="D16598">
        <v>9455</v>
      </c>
      <c t="s" s="136" r="E16598">
        <v>18968</v>
      </c>
      <c s="150" r="F16598"/>
    </row>
    <row r="16599">
      <c s="113" r="A16599">
        <v>254313000186</v>
      </c>
      <c t="s" s="136" r="B16599">
        <v>19159</v>
      </c>
      <c t="s" s="136" r="C16599">
        <v>9345</v>
      </c>
      <c t="s" s="136" r="D16599">
        <v>9455</v>
      </c>
      <c t="s" s="136" r="E16599">
        <v>3760</v>
      </c>
      <c s="150" r="F16599"/>
    </row>
    <row r="16600">
      <c s="113" r="A16600">
        <v>254313000232</v>
      </c>
      <c t="s" s="136" r="B16600">
        <v>19159</v>
      </c>
      <c t="s" s="136" r="C16600">
        <v>9345</v>
      </c>
      <c t="s" s="136" r="D16600">
        <v>9455</v>
      </c>
      <c t="s" s="136" r="E16600">
        <v>18838</v>
      </c>
      <c s="150" r="F16600"/>
    </row>
    <row r="16601">
      <c s="113" r="A16601">
        <v>254313000259</v>
      </c>
      <c t="s" s="136" r="B16601">
        <v>19159</v>
      </c>
      <c t="s" s="136" r="C16601">
        <v>9345</v>
      </c>
      <c t="s" s="136" r="D16601">
        <v>9455</v>
      </c>
      <c t="s" s="136" r="E16601">
        <v>19167</v>
      </c>
      <c s="150" r="F16601"/>
    </row>
    <row r="16602">
      <c s="113" r="A16602">
        <v>254313000291</v>
      </c>
      <c t="s" s="136" r="B16602">
        <v>19159</v>
      </c>
      <c t="s" s="136" r="C16602">
        <v>9345</v>
      </c>
      <c t="s" s="136" r="D16602">
        <v>9455</v>
      </c>
      <c t="s" s="136" r="E16602">
        <v>19041</v>
      </c>
      <c s="150" r="F16602"/>
    </row>
    <row r="16603">
      <c s="113" r="A16603">
        <v>254313000313</v>
      </c>
      <c t="s" s="136" r="B16603">
        <v>19159</v>
      </c>
      <c t="s" s="136" r="C16603">
        <v>9345</v>
      </c>
      <c t="s" s="136" r="D16603">
        <v>9455</v>
      </c>
      <c t="s" s="136" r="E16603">
        <v>18738</v>
      </c>
      <c s="150" r="F16603"/>
    </row>
    <row r="16604">
      <c s="113" r="A16604">
        <v>254313000411</v>
      </c>
      <c t="s" s="136" r="B16604">
        <v>19159</v>
      </c>
      <c t="s" s="136" r="C16604">
        <v>9345</v>
      </c>
      <c t="s" s="136" r="D16604">
        <v>9455</v>
      </c>
      <c t="s" s="136" r="E16604">
        <v>19168</v>
      </c>
      <c s="150" r="F16604"/>
    </row>
    <row r="16605">
      <c s="113" r="A16605">
        <v>254313000429</v>
      </c>
      <c t="s" s="136" r="B16605">
        <v>19159</v>
      </c>
      <c t="s" s="136" r="C16605">
        <v>9345</v>
      </c>
      <c t="s" s="136" r="D16605">
        <v>9455</v>
      </c>
      <c t="s" s="136" r="E16605">
        <v>19169</v>
      </c>
      <c s="150" r="F16605"/>
    </row>
    <row r="16606">
      <c s="113" r="A16606">
        <v>254313000488</v>
      </c>
      <c t="s" s="136" r="B16606">
        <v>19159</v>
      </c>
      <c t="s" s="136" r="C16606">
        <v>9345</v>
      </c>
      <c t="s" s="136" r="D16606">
        <v>9455</v>
      </c>
      <c t="s" s="136" r="E16606">
        <v>10266</v>
      </c>
      <c s="150" r="F16606"/>
    </row>
    <row r="16607">
      <c s="113" r="A16607">
        <v>254313000496</v>
      </c>
      <c t="s" s="136" r="B16607">
        <v>19159</v>
      </c>
      <c t="s" s="136" r="C16607">
        <v>9345</v>
      </c>
      <c t="s" s="136" r="D16607">
        <v>9455</v>
      </c>
      <c t="s" s="136" r="E16607">
        <v>10239</v>
      </c>
      <c s="150" r="F16607"/>
    </row>
    <row r="16608">
      <c s="113" r="A16608">
        <v>254344000079</v>
      </c>
      <c t="s" s="136" r="B16608">
        <v>9487</v>
      </c>
      <c t="s" s="136" r="C16608">
        <v>9345</v>
      </c>
      <c t="s" s="136" r="D16608">
        <v>9455</v>
      </c>
      <c t="s" s="136" r="E16608">
        <v>19062</v>
      </c>
      <c s="150" r="F16608"/>
    </row>
    <row r="16609">
      <c s="113" r="A16609">
        <v>254344000133</v>
      </c>
      <c t="s" s="136" r="B16609">
        <v>9487</v>
      </c>
      <c t="s" s="136" r="C16609">
        <v>9345</v>
      </c>
      <c t="s" s="136" r="D16609">
        <v>9455</v>
      </c>
      <c t="s" s="136" r="E16609">
        <v>3761</v>
      </c>
      <c s="150" r="F16609"/>
    </row>
    <row r="16610">
      <c s="113" r="A16610">
        <v>254344000141</v>
      </c>
      <c t="s" s="136" r="B16610">
        <v>9487</v>
      </c>
      <c t="s" s="136" r="C16610">
        <v>9345</v>
      </c>
      <c t="s" s="136" r="D16610">
        <v>9455</v>
      </c>
      <c t="s" s="136" r="E16610">
        <v>19170</v>
      </c>
      <c s="150" r="F16610"/>
    </row>
    <row r="16611">
      <c s="113" r="A16611">
        <v>254344000206</v>
      </c>
      <c t="s" s="136" r="B16611">
        <v>9487</v>
      </c>
      <c t="s" s="136" r="C16611">
        <v>9345</v>
      </c>
      <c t="s" s="136" r="D16611">
        <v>9455</v>
      </c>
      <c t="s" s="136" r="E16611">
        <v>19171</v>
      </c>
      <c s="150" r="F16611"/>
    </row>
    <row r="16612">
      <c s="113" r="A16612">
        <v>254344000231</v>
      </c>
      <c t="s" s="136" r="B16612">
        <v>9487</v>
      </c>
      <c t="s" s="136" r="C16612">
        <v>9345</v>
      </c>
      <c t="s" s="136" r="D16612">
        <v>9455</v>
      </c>
      <c t="s" s="136" r="E16612">
        <v>18810</v>
      </c>
      <c s="150" r="F16612"/>
    </row>
    <row r="16613">
      <c s="113" r="A16613">
        <v>254344000273</v>
      </c>
      <c t="s" s="136" r="B16613">
        <v>9487</v>
      </c>
      <c t="s" s="136" r="C16613">
        <v>9345</v>
      </c>
      <c t="s" s="136" r="D16613">
        <v>9455</v>
      </c>
      <c t="s" s="136" r="E16613">
        <v>19008</v>
      </c>
      <c s="150" r="F16613"/>
    </row>
    <row r="16614">
      <c s="113" r="A16614">
        <v>254344000281</v>
      </c>
      <c t="s" s="136" r="B16614">
        <v>9487</v>
      </c>
      <c t="s" s="136" r="C16614">
        <v>9345</v>
      </c>
      <c t="s" s="136" r="D16614">
        <v>9455</v>
      </c>
      <c t="s" s="136" r="E16614">
        <v>19172</v>
      </c>
      <c s="150" r="F16614"/>
    </row>
    <row r="16615">
      <c s="113" r="A16615">
        <v>254344000753</v>
      </c>
      <c t="s" s="136" r="B16615">
        <v>9487</v>
      </c>
      <c t="s" s="136" r="C16615">
        <v>9345</v>
      </c>
      <c t="s" s="136" r="D16615">
        <v>9455</v>
      </c>
      <c t="s" s="136" r="E16615">
        <v>19173</v>
      </c>
      <c s="150" r="F16615"/>
    </row>
    <row r="16616">
      <c s="113" r="A16616">
        <v>254344000885</v>
      </c>
      <c t="s" s="136" r="B16616">
        <v>9487</v>
      </c>
      <c t="s" s="136" r="C16616">
        <v>9345</v>
      </c>
      <c t="s" s="136" r="D16616">
        <v>9455</v>
      </c>
      <c t="s" s="136" r="E16616">
        <v>19007</v>
      </c>
      <c s="150" r="F16616"/>
    </row>
    <row r="16617">
      <c s="113" r="A16617">
        <v>254344000907</v>
      </c>
      <c t="s" s="136" r="B16617">
        <v>9487</v>
      </c>
      <c t="s" s="136" r="C16617">
        <v>9345</v>
      </c>
      <c t="s" s="136" r="D16617">
        <v>9455</v>
      </c>
      <c t="s" s="136" r="E16617">
        <v>19174</v>
      </c>
      <c s="150" r="F16617"/>
    </row>
    <row r="16618">
      <c s="113" r="A16618">
        <v>254344000915</v>
      </c>
      <c t="s" s="136" r="B16618">
        <v>9487</v>
      </c>
      <c t="s" s="136" r="C16618">
        <v>9345</v>
      </c>
      <c t="s" s="136" r="D16618">
        <v>9455</v>
      </c>
      <c t="s" s="136" r="E16618">
        <v>19175</v>
      </c>
      <c s="150" r="F16618"/>
    </row>
    <row r="16619">
      <c s="113" r="A16619">
        <v>254344000931</v>
      </c>
      <c t="s" s="136" r="B16619">
        <v>9487</v>
      </c>
      <c t="s" s="136" r="C16619">
        <v>9345</v>
      </c>
      <c t="s" s="136" r="D16619">
        <v>9455</v>
      </c>
      <c t="s" s="136" r="E16619">
        <v>19176</v>
      </c>
      <c s="150" r="F16619"/>
    </row>
    <row r="16620">
      <c s="113" r="A16620">
        <v>254344000940</v>
      </c>
      <c t="s" s="136" r="B16620">
        <v>9487</v>
      </c>
      <c t="s" s="136" r="C16620">
        <v>9345</v>
      </c>
      <c t="s" s="136" r="D16620">
        <v>9455</v>
      </c>
      <c t="s" s="136" r="E16620">
        <v>19177</v>
      </c>
      <c s="150" r="F16620"/>
    </row>
    <row r="16621">
      <c s="113" r="A16621">
        <v>254344000958</v>
      </c>
      <c t="s" s="136" r="B16621">
        <v>9487</v>
      </c>
      <c t="s" s="136" r="C16621">
        <v>9345</v>
      </c>
      <c t="s" s="136" r="D16621">
        <v>9455</v>
      </c>
      <c t="s" s="136" r="E16621">
        <v>19178</v>
      </c>
      <c s="150" r="F16621"/>
    </row>
    <row r="16622">
      <c s="113" r="A16622">
        <v>254344000966</v>
      </c>
      <c t="s" s="136" r="B16622">
        <v>9487</v>
      </c>
      <c t="s" s="136" r="C16622">
        <v>9345</v>
      </c>
      <c t="s" s="136" r="D16622">
        <v>9455</v>
      </c>
      <c t="s" s="136" r="E16622">
        <v>19071</v>
      </c>
      <c s="150" r="F16622"/>
    </row>
    <row r="16623">
      <c s="113" r="A16623">
        <v>254344000974</v>
      </c>
      <c t="s" s="136" r="B16623">
        <v>9487</v>
      </c>
      <c t="s" s="136" r="C16623">
        <v>9345</v>
      </c>
      <c t="s" s="136" r="D16623">
        <v>9455</v>
      </c>
      <c t="s" s="136" r="E16623">
        <v>19179</v>
      </c>
      <c s="150" r="F16623"/>
    </row>
    <row r="16624">
      <c s="113" r="A16624">
        <v>254344000982</v>
      </c>
      <c t="s" s="136" r="B16624">
        <v>9487</v>
      </c>
      <c t="s" s="136" r="C16624">
        <v>9345</v>
      </c>
      <c t="s" s="136" r="D16624">
        <v>9455</v>
      </c>
      <c t="s" s="136" r="E16624">
        <v>19180</v>
      </c>
      <c s="150" r="F16624"/>
    </row>
    <row r="16625">
      <c s="113" r="A16625">
        <v>254344001032</v>
      </c>
      <c t="s" s="136" r="B16625">
        <v>9487</v>
      </c>
      <c t="s" s="136" r="C16625">
        <v>9345</v>
      </c>
      <c t="s" s="136" r="D16625">
        <v>9455</v>
      </c>
      <c t="s" s="136" r="E16625">
        <v>19181</v>
      </c>
      <c s="150" r="F16625"/>
    </row>
    <row r="16626">
      <c s="113" r="A16626">
        <v>254344001105</v>
      </c>
      <c t="s" s="136" r="B16626">
        <v>9487</v>
      </c>
      <c t="s" s="136" r="C16626">
        <v>9345</v>
      </c>
      <c t="s" s="136" r="D16626">
        <v>9455</v>
      </c>
      <c t="s" s="136" r="E16626">
        <v>19182</v>
      </c>
      <c s="150" r="F16626"/>
    </row>
    <row r="16627">
      <c s="113" r="A16627">
        <v>254344001113</v>
      </c>
      <c t="s" s="136" r="B16627">
        <v>9487</v>
      </c>
      <c t="s" s="136" r="C16627">
        <v>9345</v>
      </c>
      <c t="s" s="136" r="D16627">
        <v>9455</v>
      </c>
      <c t="s" s="136" r="E16627">
        <v>19183</v>
      </c>
      <c s="150" r="F16627"/>
    </row>
    <row r="16628">
      <c s="113" r="A16628">
        <v>254344000036</v>
      </c>
      <c t="s" s="136" r="B16628">
        <v>9487</v>
      </c>
      <c t="s" s="136" r="C16628">
        <v>9345</v>
      </c>
      <c t="s" s="136" r="D16628">
        <v>9455</v>
      </c>
      <c t="s" s="136" r="E16628">
        <v>19184</v>
      </c>
      <c s="150" r="F16628"/>
    </row>
    <row r="16629">
      <c s="113" r="A16629">
        <v>254344000044</v>
      </c>
      <c t="s" s="136" r="B16629">
        <v>9487</v>
      </c>
      <c t="s" s="136" r="C16629">
        <v>9345</v>
      </c>
      <c t="s" s="136" r="D16629">
        <v>9455</v>
      </c>
      <c t="s" s="136" r="E16629">
        <v>14179</v>
      </c>
      <c s="150" r="F16629"/>
    </row>
    <row r="16630">
      <c s="113" r="A16630">
        <v>254344000087</v>
      </c>
      <c t="s" s="136" r="B16630">
        <v>9487</v>
      </c>
      <c t="s" s="136" r="C16630">
        <v>9345</v>
      </c>
      <c t="s" s="136" r="D16630">
        <v>9455</v>
      </c>
      <c t="s" s="136" r="E16630">
        <v>9512</v>
      </c>
      <c s="150" r="F16630"/>
    </row>
    <row r="16631">
      <c s="113" r="A16631">
        <v>254344000095</v>
      </c>
      <c t="s" s="136" r="B16631">
        <v>9487</v>
      </c>
      <c t="s" s="136" r="C16631">
        <v>9345</v>
      </c>
      <c t="s" s="136" r="D16631">
        <v>9455</v>
      </c>
      <c t="s" s="136" r="E16631">
        <v>13664</v>
      </c>
      <c s="150" r="F16631"/>
    </row>
    <row r="16632">
      <c s="113" r="A16632">
        <v>254344000117</v>
      </c>
      <c t="s" s="136" r="B16632">
        <v>9487</v>
      </c>
      <c t="s" s="136" r="C16632">
        <v>9345</v>
      </c>
      <c t="s" s="136" r="D16632">
        <v>9455</v>
      </c>
      <c t="s" s="136" r="E16632">
        <v>19185</v>
      </c>
      <c s="150" r="F16632"/>
    </row>
    <row r="16633">
      <c s="113" r="A16633">
        <v>254344000168</v>
      </c>
      <c t="s" s="136" r="B16633">
        <v>9487</v>
      </c>
      <c t="s" s="136" r="C16633">
        <v>9345</v>
      </c>
      <c t="s" s="136" r="D16633">
        <v>9455</v>
      </c>
      <c t="s" s="136" r="E16633">
        <v>9057</v>
      </c>
      <c s="150" r="F16633"/>
    </row>
    <row r="16634">
      <c s="113" r="A16634">
        <v>254344000184</v>
      </c>
      <c t="s" s="136" r="B16634">
        <v>9487</v>
      </c>
      <c t="s" s="136" r="C16634">
        <v>9345</v>
      </c>
      <c t="s" s="136" r="D16634">
        <v>9455</v>
      </c>
      <c t="s" s="136" r="E16634">
        <v>19059</v>
      </c>
      <c s="150" r="F16634"/>
    </row>
    <row r="16635">
      <c s="113" r="A16635">
        <v>254344000249</v>
      </c>
      <c t="s" s="136" r="B16635">
        <v>9487</v>
      </c>
      <c t="s" s="136" r="C16635">
        <v>9345</v>
      </c>
      <c t="s" s="136" r="D16635">
        <v>9455</v>
      </c>
      <c t="s" s="136" r="E16635">
        <v>19186</v>
      </c>
      <c s="150" r="F16635"/>
    </row>
    <row r="16636">
      <c s="113" r="A16636">
        <v>254344000257</v>
      </c>
      <c t="s" s="136" r="B16636">
        <v>9487</v>
      </c>
      <c t="s" s="136" r="C16636">
        <v>9345</v>
      </c>
      <c t="s" s="136" r="D16636">
        <v>9455</v>
      </c>
      <c t="s" s="136" r="E16636">
        <v>9532</v>
      </c>
      <c s="150" r="F16636"/>
    </row>
    <row r="16637">
      <c s="113" r="A16637">
        <v>254344000290</v>
      </c>
      <c t="s" s="136" r="B16637">
        <v>9487</v>
      </c>
      <c t="s" s="136" r="C16637">
        <v>9345</v>
      </c>
      <c t="s" s="136" r="D16637">
        <v>9455</v>
      </c>
      <c t="s" s="136" r="E16637">
        <v>3762</v>
      </c>
      <c s="150" r="F16637"/>
    </row>
    <row r="16638">
      <c s="113" r="A16638">
        <v>254344000346</v>
      </c>
      <c t="s" s="136" r="B16638">
        <v>9487</v>
      </c>
      <c t="s" s="136" r="C16638">
        <v>9345</v>
      </c>
      <c t="s" s="136" r="D16638">
        <v>9455</v>
      </c>
      <c t="s" s="136" r="E16638">
        <v>6350</v>
      </c>
      <c s="150" r="F16638"/>
    </row>
    <row r="16639">
      <c s="113" r="A16639">
        <v>254344000371</v>
      </c>
      <c t="s" s="136" r="B16639">
        <v>9487</v>
      </c>
      <c t="s" s="136" r="C16639">
        <v>9345</v>
      </c>
      <c t="s" s="136" r="D16639">
        <v>9455</v>
      </c>
      <c t="s" s="136" r="E16639">
        <v>19077</v>
      </c>
      <c s="150" r="F16639"/>
    </row>
    <row r="16640">
      <c s="113" r="A16640">
        <v>254344000524</v>
      </c>
      <c t="s" s="136" r="B16640">
        <v>9487</v>
      </c>
      <c t="s" s="136" r="C16640">
        <v>9345</v>
      </c>
      <c t="s" s="136" r="D16640">
        <v>9455</v>
      </c>
      <c t="s" s="136" r="E16640">
        <v>19187</v>
      </c>
      <c s="150" r="F16640"/>
    </row>
    <row r="16641">
      <c s="113" r="A16641">
        <v>254344000567</v>
      </c>
      <c t="s" s="136" r="B16641">
        <v>9487</v>
      </c>
      <c t="s" s="136" r="C16641">
        <v>9345</v>
      </c>
      <c t="s" s="136" r="D16641">
        <v>9455</v>
      </c>
      <c t="s" s="136" r="E16641">
        <v>19188</v>
      </c>
      <c s="150" r="F16641"/>
    </row>
    <row r="16642">
      <c s="113" r="A16642">
        <v>254344000591</v>
      </c>
      <c t="s" s="136" r="B16642">
        <v>9487</v>
      </c>
      <c t="s" s="136" r="C16642">
        <v>9345</v>
      </c>
      <c t="s" s="136" r="D16642">
        <v>9455</v>
      </c>
      <c t="s" s="136" r="E16642">
        <v>18878</v>
      </c>
      <c s="150" r="F16642"/>
    </row>
    <row r="16643">
      <c s="113" r="A16643">
        <v>254344000869</v>
      </c>
      <c t="s" s="136" r="B16643">
        <v>9487</v>
      </c>
      <c t="s" s="136" r="C16643">
        <v>9345</v>
      </c>
      <c t="s" s="136" r="D16643">
        <v>9455</v>
      </c>
      <c t="s" s="136" r="E16643">
        <v>19189</v>
      </c>
      <c s="150" r="F16643"/>
    </row>
    <row r="16644">
      <c s="113" r="A16644">
        <v>254344001041</v>
      </c>
      <c t="s" s="136" r="B16644">
        <v>9487</v>
      </c>
      <c t="s" s="136" r="C16644">
        <v>9345</v>
      </c>
      <c t="s" s="136" r="D16644">
        <v>9455</v>
      </c>
      <c t="s" s="136" r="E16644">
        <v>19190</v>
      </c>
      <c s="150" r="F16644"/>
    </row>
    <row r="16645">
      <c s="113" r="A16645">
        <v>254344000109</v>
      </c>
      <c t="s" s="136" r="B16645">
        <v>9487</v>
      </c>
      <c t="s" s="136" r="C16645">
        <v>9345</v>
      </c>
      <c t="s" s="136" r="D16645">
        <v>9455</v>
      </c>
      <c t="s" s="136" r="E16645">
        <v>19191</v>
      </c>
      <c s="150" r="F16645"/>
    </row>
    <row r="16646">
      <c s="113" r="A16646">
        <v>254344000150</v>
      </c>
      <c t="s" s="136" r="B16646">
        <v>9487</v>
      </c>
      <c t="s" s="136" r="C16646">
        <v>9345</v>
      </c>
      <c t="s" s="136" r="D16646">
        <v>9455</v>
      </c>
      <c t="s" s="136" r="E16646">
        <v>19192</v>
      </c>
      <c s="150" r="F16646"/>
    </row>
    <row r="16647">
      <c s="113" r="A16647">
        <v>254344000338</v>
      </c>
      <c t="s" s="136" r="B16647">
        <v>9487</v>
      </c>
      <c t="s" s="136" r="C16647">
        <v>9345</v>
      </c>
      <c t="s" s="136" r="D16647">
        <v>9455</v>
      </c>
      <c t="s" s="136" r="E16647">
        <v>3763</v>
      </c>
      <c s="150" r="F16647"/>
    </row>
    <row r="16648">
      <c s="113" r="A16648">
        <v>254344000443</v>
      </c>
      <c t="s" s="136" r="B16648">
        <v>9487</v>
      </c>
      <c t="s" s="136" r="C16648">
        <v>9345</v>
      </c>
      <c t="s" s="136" r="D16648">
        <v>9455</v>
      </c>
      <c t="s" s="136" r="E16648">
        <v>19193</v>
      </c>
      <c s="150" r="F16648"/>
    </row>
    <row r="16649">
      <c s="113" r="A16649">
        <v>254344000508</v>
      </c>
      <c t="s" s="136" r="B16649">
        <v>9487</v>
      </c>
      <c t="s" s="136" r="C16649">
        <v>9345</v>
      </c>
      <c t="s" s="136" r="D16649">
        <v>9455</v>
      </c>
      <c t="s" s="136" r="E16649">
        <v>18774</v>
      </c>
      <c s="150" r="F16649"/>
    </row>
    <row r="16650">
      <c s="113" r="A16650">
        <v>254344000613</v>
      </c>
      <c t="s" s="136" r="B16650">
        <v>9487</v>
      </c>
      <c t="s" s="136" r="C16650">
        <v>9345</v>
      </c>
      <c t="s" s="136" r="D16650">
        <v>9455</v>
      </c>
      <c t="s" s="136" r="E16650">
        <v>19194</v>
      </c>
      <c s="150" r="F16650"/>
    </row>
    <row r="16651">
      <c s="113" r="A16651">
        <v>254344000621</v>
      </c>
      <c t="s" s="136" r="B16651">
        <v>9487</v>
      </c>
      <c t="s" s="136" r="C16651">
        <v>9345</v>
      </c>
      <c t="s" s="136" r="D16651">
        <v>9455</v>
      </c>
      <c t="s" s="136" r="E16651">
        <v>18970</v>
      </c>
      <c s="150" r="F16651"/>
    </row>
    <row r="16652">
      <c s="113" r="A16652">
        <v>254344000648</v>
      </c>
      <c t="s" s="136" r="B16652">
        <v>9487</v>
      </c>
      <c t="s" s="136" r="C16652">
        <v>9345</v>
      </c>
      <c t="s" s="136" r="D16652">
        <v>9455</v>
      </c>
      <c t="s" s="136" r="E16652">
        <v>19195</v>
      </c>
      <c s="150" r="F16652"/>
    </row>
    <row r="16653">
      <c s="113" r="A16653">
        <v>254344000761</v>
      </c>
      <c t="s" s="136" r="B16653">
        <v>9487</v>
      </c>
      <c t="s" s="136" r="C16653">
        <v>9345</v>
      </c>
      <c t="s" s="136" r="D16653">
        <v>9455</v>
      </c>
      <c t="s" s="136" r="E16653">
        <v>18999</v>
      </c>
      <c s="150" r="F16653"/>
    </row>
    <row r="16654">
      <c s="113" r="A16654">
        <v>254344000770</v>
      </c>
      <c t="s" s="136" r="B16654">
        <v>9487</v>
      </c>
      <c t="s" s="136" r="C16654">
        <v>9345</v>
      </c>
      <c t="s" s="136" r="D16654">
        <v>9455</v>
      </c>
      <c t="s" s="136" r="E16654">
        <v>19196</v>
      </c>
      <c s="150" r="F16654"/>
    </row>
    <row r="16655">
      <c s="113" r="A16655">
        <v>254344000796</v>
      </c>
      <c t="s" s="136" r="B16655">
        <v>9487</v>
      </c>
      <c t="s" s="136" r="C16655">
        <v>9345</v>
      </c>
      <c t="s" s="136" r="D16655">
        <v>9455</v>
      </c>
      <c t="s" s="136" r="E16655">
        <v>19197</v>
      </c>
      <c s="150" r="F16655"/>
    </row>
    <row r="16656">
      <c s="113" r="A16656">
        <v>254344000800</v>
      </c>
      <c t="s" s="136" r="B16656">
        <v>9487</v>
      </c>
      <c t="s" s="136" r="C16656">
        <v>9345</v>
      </c>
      <c t="s" s="136" r="D16656">
        <v>9455</v>
      </c>
      <c t="s" s="136" r="E16656">
        <v>19198</v>
      </c>
      <c s="150" r="F16656"/>
    </row>
    <row r="16657">
      <c s="113" r="A16657">
        <v>254344000818</v>
      </c>
      <c t="s" s="136" r="B16657">
        <v>9487</v>
      </c>
      <c t="s" s="136" r="C16657">
        <v>9345</v>
      </c>
      <c t="s" s="136" r="D16657">
        <v>9455</v>
      </c>
      <c t="s" s="136" r="E16657">
        <v>19199</v>
      </c>
      <c s="150" r="F16657"/>
    </row>
    <row r="16658">
      <c s="113" r="A16658">
        <v>254344000877</v>
      </c>
      <c t="s" s="136" r="B16658">
        <v>9487</v>
      </c>
      <c t="s" s="136" r="C16658">
        <v>9345</v>
      </c>
      <c t="s" s="136" r="D16658">
        <v>9455</v>
      </c>
      <c t="s" s="136" r="E16658">
        <v>19047</v>
      </c>
      <c s="150" r="F16658"/>
    </row>
    <row r="16659">
      <c s="113" r="A16659">
        <v>254344000893</v>
      </c>
      <c t="s" s="136" r="B16659">
        <v>9487</v>
      </c>
      <c t="s" s="136" r="C16659">
        <v>9345</v>
      </c>
      <c t="s" s="136" r="D16659">
        <v>9455</v>
      </c>
      <c t="s" s="136" r="E16659">
        <v>18752</v>
      </c>
      <c s="150" r="F16659"/>
    </row>
    <row r="16660">
      <c s="113" r="A16660">
        <v>254344000923</v>
      </c>
      <c t="s" s="136" r="B16660">
        <v>9487</v>
      </c>
      <c t="s" s="136" r="C16660">
        <v>9345</v>
      </c>
      <c t="s" s="136" r="D16660">
        <v>9455</v>
      </c>
      <c t="s" s="136" r="E16660">
        <v>18923</v>
      </c>
      <c s="150" r="F16660"/>
    </row>
    <row r="16661">
      <c s="113" r="A16661">
        <v>254344001016</v>
      </c>
      <c t="s" s="136" r="B16661">
        <v>9487</v>
      </c>
      <c t="s" s="136" r="C16661">
        <v>9345</v>
      </c>
      <c t="s" s="136" r="D16661">
        <v>9455</v>
      </c>
      <c t="s" s="136" r="E16661">
        <v>19200</v>
      </c>
      <c s="150" r="F16661"/>
    </row>
    <row r="16662">
      <c s="113" r="A16662">
        <v>254344001024</v>
      </c>
      <c t="s" s="136" r="B16662">
        <v>9487</v>
      </c>
      <c t="s" s="136" r="C16662">
        <v>9345</v>
      </c>
      <c t="s" s="136" r="D16662">
        <v>9455</v>
      </c>
      <c t="s" s="136" r="E16662">
        <v>19201</v>
      </c>
      <c s="150" r="F16662"/>
    </row>
    <row r="16663">
      <c s="113" r="A16663">
        <v>254344001083</v>
      </c>
      <c t="s" s="136" r="B16663">
        <v>9487</v>
      </c>
      <c t="s" s="136" r="C16663">
        <v>9345</v>
      </c>
      <c t="s" s="136" r="D16663">
        <v>9455</v>
      </c>
      <c t="s" s="136" r="E16663">
        <v>5285</v>
      </c>
      <c s="150" r="F16663"/>
    </row>
    <row r="16664">
      <c s="113" r="A16664">
        <v>254344001091</v>
      </c>
      <c t="s" s="136" r="B16664">
        <v>9487</v>
      </c>
      <c t="s" s="136" r="C16664">
        <v>9345</v>
      </c>
      <c t="s" s="136" r="D16664">
        <v>9455</v>
      </c>
      <c t="s" s="136" r="E16664">
        <v>19202</v>
      </c>
      <c s="150" r="F16664"/>
    </row>
    <row r="16665">
      <c s="113" r="A16665">
        <v>254347000045</v>
      </c>
      <c t="s" s="136" r="B16665">
        <v>9492</v>
      </c>
      <c t="s" s="136" r="C16665">
        <v>9345</v>
      </c>
      <c t="s" s="136" r="D16665">
        <v>9455</v>
      </c>
      <c t="s" s="136" r="E16665">
        <v>3764</v>
      </c>
      <c s="150" r="F16665"/>
    </row>
    <row r="16666">
      <c s="113" r="A16666">
        <v>254347000053</v>
      </c>
      <c t="s" s="136" r="B16666">
        <v>9492</v>
      </c>
      <c t="s" s="136" r="C16666">
        <v>9345</v>
      </c>
      <c t="s" s="136" r="D16666">
        <v>9455</v>
      </c>
      <c t="s" s="136" r="E16666">
        <v>19203</v>
      </c>
      <c s="150" r="F16666"/>
    </row>
    <row r="16667">
      <c s="113" r="A16667">
        <v>254347000061</v>
      </c>
      <c t="s" s="136" r="B16667">
        <v>9492</v>
      </c>
      <c t="s" s="136" r="C16667">
        <v>9345</v>
      </c>
      <c t="s" s="136" r="D16667">
        <v>9455</v>
      </c>
      <c t="s" s="136" r="E16667">
        <v>9490</v>
      </c>
      <c s="150" r="F16667"/>
    </row>
    <row r="16668">
      <c s="113" r="A16668">
        <v>254347000088</v>
      </c>
      <c t="s" s="136" r="B16668">
        <v>9492</v>
      </c>
      <c t="s" s="136" r="C16668">
        <v>9345</v>
      </c>
      <c t="s" s="136" r="D16668">
        <v>9455</v>
      </c>
      <c t="s" s="136" r="E16668">
        <v>19204</v>
      </c>
      <c s="150" r="F16668"/>
    </row>
    <row r="16669">
      <c s="113" r="A16669">
        <v>254347000096</v>
      </c>
      <c t="s" s="136" r="B16669">
        <v>9492</v>
      </c>
      <c t="s" s="136" r="C16669">
        <v>9345</v>
      </c>
      <c t="s" s="136" r="D16669">
        <v>9455</v>
      </c>
      <c t="s" s="136" r="E16669">
        <v>19205</v>
      </c>
      <c s="150" r="F16669"/>
    </row>
    <row r="16670">
      <c s="113" r="A16670">
        <v>254347000126</v>
      </c>
      <c t="s" s="136" r="B16670">
        <v>9492</v>
      </c>
      <c t="s" s="136" r="C16670">
        <v>9345</v>
      </c>
      <c t="s" s="136" r="D16670">
        <v>9455</v>
      </c>
      <c t="s" s="136" r="E16670">
        <v>19206</v>
      </c>
      <c s="150" r="F16670"/>
    </row>
    <row r="16671">
      <c s="113" r="A16671">
        <v>254347000134</v>
      </c>
      <c t="s" s="136" r="B16671">
        <v>9492</v>
      </c>
      <c t="s" s="136" r="C16671">
        <v>9345</v>
      </c>
      <c t="s" s="136" r="D16671">
        <v>9455</v>
      </c>
      <c t="s" s="136" r="E16671">
        <v>19207</v>
      </c>
      <c s="150" r="F16671"/>
    </row>
    <row r="16672">
      <c s="113" r="A16672">
        <v>254347000142</v>
      </c>
      <c t="s" s="136" r="B16672">
        <v>9492</v>
      </c>
      <c t="s" s="136" r="C16672">
        <v>9345</v>
      </c>
      <c t="s" s="136" r="D16672">
        <v>9455</v>
      </c>
      <c t="s" s="136" r="E16672">
        <v>19208</v>
      </c>
      <c s="150" r="F16672"/>
    </row>
    <row r="16673">
      <c s="113" r="A16673">
        <v>254347000151</v>
      </c>
      <c t="s" s="136" r="B16673">
        <v>9492</v>
      </c>
      <c t="s" s="136" r="C16673">
        <v>9345</v>
      </c>
      <c t="s" s="136" r="D16673">
        <v>9455</v>
      </c>
      <c t="s" s="136" r="E16673">
        <v>19209</v>
      </c>
      <c s="150" r="F16673"/>
    </row>
    <row r="16674">
      <c s="113" r="A16674">
        <v>254347000169</v>
      </c>
      <c t="s" s="136" r="B16674">
        <v>9492</v>
      </c>
      <c t="s" s="136" r="C16674">
        <v>9345</v>
      </c>
      <c t="s" s="136" r="D16674">
        <v>9455</v>
      </c>
      <c t="s" s="136" r="E16674">
        <v>19210</v>
      </c>
      <c s="150" r="F16674"/>
    </row>
    <row r="16675">
      <c s="113" r="A16675">
        <v>254347000193</v>
      </c>
      <c t="s" s="136" r="B16675">
        <v>9492</v>
      </c>
      <c t="s" s="136" r="C16675">
        <v>9345</v>
      </c>
      <c t="s" s="136" r="D16675">
        <v>9455</v>
      </c>
      <c t="s" s="136" r="E16675">
        <v>19211</v>
      </c>
      <c s="150" r="F16675"/>
    </row>
    <row r="16676">
      <c s="113" r="A16676">
        <v>254347000274</v>
      </c>
      <c t="s" s="136" r="B16676">
        <v>9492</v>
      </c>
      <c t="s" s="136" r="C16676">
        <v>9345</v>
      </c>
      <c t="s" s="136" r="D16676">
        <v>9455</v>
      </c>
      <c t="s" s="136" r="E16676">
        <v>18769</v>
      </c>
      <c s="150" r="F16676"/>
    </row>
    <row r="16677">
      <c s="113" r="A16677">
        <v>254377000040</v>
      </c>
      <c t="s" s="136" r="B16677">
        <v>9493</v>
      </c>
      <c t="s" s="136" r="C16677">
        <v>9345</v>
      </c>
      <c t="s" s="136" r="D16677">
        <v>9455</v>
      </c>
      <c t="s" s="136" r="E16677">
        <v>19212</v>
      </c>
      <c s="150" r="F16677"/>
    </row>
    <row r="16678">
      <c s="113" r="A16678">
        <v>254377000058</v>
      </c>
      <c t="s" s="136" r="B16678">
        <v>9493</v>
      </c>
      <c t="s" s="136" r="C16678">
        <v>9345</v>
      </c>
      <c t="s" s="136" r="D16678">
        <v>9455</v>
      </c>
      <c t="s" s="136" r="E16678">
        <v>19213</v>
      </c>
      <c s="150" r="F16678"/>
    </row>
    <row r="16679">
      <c s="113" r="A16679">
        <v>254377000066</v>
      </c>
      <c t="s" s="136" r="B16679">
        <v>9493</v>
      </c>
      <c t="s" s="136" r="C16679">
        <v>9345</v>
      </c>
      <c t="s" s="136" r="D16679">
        <v>9455</v>
      </c>
      <c t="s" s="136" r="E16679">
        <v>18938</v>
      </c>
      <c s="150" r="F16679"/>
    </row>
    <row r="16680">
      <c s="113" r="A16680">
        <v>254377000082</v>
      </c>
      <c t="s" s="136" r="B16680">
        <v>9493</v>
      </c>
      <c t="s" s="136" r="C16680">
        <v>9345</v>
      </c>
      <c t="s" s="136" r="D16680">
        <v>9455</v>
      </c>
      <c t="s" s="136" r="E16680">
        <v>18729</v>
      </c>
      <c s="150" r="F16680"/>
    </row>
    <row r="16681">
      <c s="113" r="A16681">
        <v>254377000091</v>
      </c>
      <c t="s" s="136" r="B16681">
        <v>9493</v>
      </c>
      <c t="s" s="136" r="C16681">
        <v>9345</v>
      </c>
      <c t="s" s="136" r="D16681">
        <v>9455</v>
      </c>
      <c t="s" s="136" r="E16681">
        <v>19214</v>
      </c>
      <c s="150" r="F16681"/>
    </row>
    <row r="16682">
      <c s="113" r="A16682">
        <v>254377000104</v>
      </c>
      <c t="s" s="136" r="B16682">
        <v>9493</v>
      </c>
      <c t="s" s="136" r="C16682">
        <v>9345</v>
      </c>
      <c t="s" s="136" r="D16682">
        <v>9455</v>
      </c>
      <c t="s" s="136" r="E16682">
        <v>19215</v>
      </c>
      <c s="150" r="F16682"/>
    </row>
    <row r="16683">
      <c s="113" r="A16683">
        <v>254377000121</v>
      </c>
      <c t="s" s="136" r="B16683">
        <v>9493</v>
      </c>
      <c t="s" s="136" r="C16683">
        <v>9345</v>
      </c>
      <c t="s" s="136" r="D16683">
        <v>9455</v>
      </c>
      <c t="s" s="136" r="E16683">
        <v>19216</v>
      </c>
      <c s="150" r="F16683"/>
    </row>
    <row r="16684">
      <c s="113" r="A16684">
        <v>254377000180</v>
      </c>
      <c t="s" s="136" r="B16684">
        <v>9493</v>
      </c>
      <c t="s" s="136" r="C16684">
        <v>9345</v>
      </c>
      <c t="s" s="136" r="D16684">
        <v>9455</v>
      </c>
      <c t="s" s="136" r="E16684">
        <v>3765</v>
      </c>
      <c s="150" r="F16684"/>
    </row>
    <row r="16685">
      <c s="113" r="A16685">
        <v>254377000198</v>
      </c>
      <c t="s" s="136" r="B16685">
        <v>9493</v>
      </c>
      <c t="s" s="136" r="C16685">
        <v>9345</v>
      </c>
      <c t="s" s="136" r="D16685">
        <v>9455</v>
      </c>
      <c t="s" s="136" r="E16685">
        <v>19217</v>
      </c>
      <c s="150" r="F16685"/>
    </row>
    <row r="16686">
      <c s="113" r="A16686">
        <v>254377000244</v>
      </c>
      <c t="s" s="136" r="B16686">
        <v>9493</v>
      </c>
      <c t="s" s="136" r="C16686">
        <v>9345</v>
      </c>
      <c t="s" s="136" r="D16686">
        <v>9455</v>
      </c>
      <c t="s" s="136" r="E16686">
        <v>19218</v>
      </c>
      <c s="150" r="F16686"/>
    </row>
    <row r="16687">
      <c s="113" r="A16687">
        <v>254377000252</v>
      </c>
      <c t="s" s="136" r="B16687">
        <v>9493</v>
      </c>
      <c t="s" s="136" r="C16687">
        <v>9345</v>
      </c>
      <c t="s" s="136" r="D16687">
        <v>9455</v>
      </c>
      <c t="s" s="136" r="E16687">
        <v>19219</v>
      </c>
      <c s="150" r="F16687"/>
    </row>
    <row r="16688">
      <c s="113" r="A16688">
        <v>254377000261</v>
      </c>
      <c t="s" s="136" r="B16688">
        <v>9493</v>
      </c>
      <c t="s" s="136" r="C16688">
        <v>9345</v>
      </c>
      <c t="s" s="136" r="D16688">
        <v>9455</v>
      </c>
      <c t="s" s="136" r="E16688">
        <v>19220</v>
      </c>
      <c s="150" r="F16688"/>
    </row>
    <row r="16689">
      <c s="113" r="A16689">
        <v>254377000287</v>
      </c>
      <c t="s" s="136" r="B16689">
        <v>9493</v>
      </c>
      <c t="s" s="136" r="C16689">
        <v>9345</v>
      </c>
      <c t="s" s="136" r="D16689">
        <v>9455</v>
      </c>
      <c t="s" s="136" r="E16689">
        <v>19221</v>
      </c>
      <c s="150" r="F16689"/>
    </row>
    <row r="16690">
      <c s="113" r="A16690">
        <v>254377000341</v>
      </c>
      <c t="s" s="136" r="B16690">
        <v>9493</v>
      </c>
      <c t="s" s="136" r="C16690">
        <v>9345</v>
      </c>
      <c t="s" s="136" r="D16690">
        <v>9455</v>
      </c>
      <c t="s" s="136" r="E16690">
        <v>19222</v>
      </c>
      <c s="150" r="F16690"/>
    </row>
    <row r="16691">
      <c s="113" r="A16691">
        <v>254377000368</v>
      </c>
      <c t="s" s="136" r="B16691">
        <v>9493</v>
      </c>
      <c t="s" s="136" r="C16691">
        <v>9345</v>
      </c>
      <c t="s" s="136" r="D16691">
        <v>9455</v>
      </c>
      <c t="s" s="136" r="E16691">
        <v>5788</v>
      </c>
      <c s="150" r="F16691"/>
    </row>
    <row r="16692">
      <c s="113" r="A16692">
        <v>254377000392</v>
      </c>
      <c t="s" s="136" r="B16692">
        <v>9493</v>
      </c>
      <c t="s" s="136" r="C16692">
        <v>9345</v>
      </c>
      <c t="s" s="136" r="D16692">
        <v>9455</v>
      </c>
      <c t="s" s="136" r="E16692">
        <v>19223</v>
      </c>
      <c s="150" r="F16692"/>
    </row>
    <row r="16693">
      <c s="113" r="A16693">
        <v>254377000414</v>
      </c>
      <c t="s" s="136" r="B16693">
        <v>9493</v>
      </c>
      <c t="s" s="136" r="C16693">
        <v>9345</v>
      </c>
      <c t="s" s="136" r="D16693">
        <v>9455</v>
      </c>
      <c t="s" s="136" r="E16693">
        <v>18967</v>
      </c>
      <c s="150" r="F16693"/>
    </row>
    <row r="16694">
      <c s="113" r="A16694">
        <v>254003001409</v>
      </c>
      <c t="s" s="136" r="B16694">
        <v>5285</v>
      </c>
      <c t="s" s="136" r="C16694">
        <v>9345</v>
      </c>
      <c t="s" s="136" r="D16694">
        <v>9455</v>
      </c>
      <c t="s" s="136" r="E16694">
        <v>11607</v>
      </c>
      <c s="150" r="F16694"/>
    </row>
    <row r="16695">
      <c s="113" r="A16695">
        <v>254003001832</v>
      </c>
      <c t="s" s="136" r="B16695">
        <v>5285</v>
      </c>
      <c t="s" s="136" r="C16695">
        <v>9345</v>
      </c>
      <c t="s" s="136" r="D16695">
        <v>9455</v>
      </c>
      <c t="s" s="136" r="E16695">
        <v>19224</v>
      </c>
      <c s="150" r="F16695"/>
    </row>
    <row r="16696">
      <c s="113" r="A16696">
        <v>254128000528</v>
      </c>
      <c t="s" s="136" r="B16696">
        <v>5285</v>
      </c>
      <c t="s" s="136" r="C16696">
        <v>9345</v>
      </c>
      <c t="s" s="136" r="D16696">
        <v>9455</v>
      </c>
      <c t="s" s="136" r="E16696">
        <v>19225</v>
      </c>
      <c s="150" r="F16696"/>
    </row>
    <row r="16697">
      <c s="113" r="A16697">
        <v>254128001214</v>
      </c>
      <c t="s" s="136" r="B16697">
        <v>5285</v>
      </c>
      <c t="s" s="136" r="C16697">
        <v>9345</v>
      </c>
      <c t="s" s="136" r="D16697">
        <v>9455</v>
      </c>
      <c t="s" s="136" r="E16697">
        <v>19226</v>
      </c>
      <c s="150" r="F16697"/>
    </row>
    <row r="16698">
      <c s="113" r="A16698">
        <v>254128001265</v>
      </c>
      <c t="s" s="136" r="B16698">
        <v>5285</v>
      </c>
      <c t="s" s="136" r="C16698">
        <v>9345</v>
      </c>
      <c t="s" s="136" r="D16698">
        <v>9455</v>
      </c>
      <c t="s" s="136" r="E16698">
        <v>19227</v>
      </c>
      <c s="150" r="F16698"/>
    </row>
    <row r="16699">
      <c s="113" r="A16699">
        <v>254128001273</v>
      </c>
      <c t="s" s="136" r="B16699">
        <v>5285</v>
      </c>
      <c t="s" s="136" r="C16699">
        <v>9345</v>
      </c>
      <c t="s" s="136" r="D16699">
        <v>9455</v>
      </c>
      <c t="s" s="136" r="E16699">
        <v>9057</v>
      </c>
      <c s="150" r="F16699"/>
    </row>
    <row r="16700">
      <c s="113" r="A16700">
        <v>254385000032</v>
      </c>
      <c t="s" s="136" r="B16700">
        <v>5285</v>
      </c>
      <c t="s" s="136" r="C16700">
        <v>9345</v>
      </c>
      <c t="s" s="136" r="D16700">
        <v>9455</v>
      </c>
      <c t="s" s="136" r="E16700">
        <v>19228</v>
      </c>
      <c s="150" r="F16700"/>
    </row>
    <row r="16701">
      <c s="113" r="A16701">
        <v>254385000075</v>
      </c>
      <c t="s" s="136" r="B16701">
        <v>5285</v>
      </c>
      <c t="s" s="136" r="C16701">
        <v>9345</v>
      </c>
      <c t="s" s="136" r="D16701">
        <v>9455</v>
      </c>
      <c t="s" s="136" r="E16701">
        <v>19229</v>
      </c>
      <c s="150" r="F16701"/>
    </row>
    <row r="16702">
      <c s="113" r="A16702">
        <v>254385000105</v>
      </c>
      <c t="s" s="136" r="B16702">
        <v>5285</v>
      </c>
      <c t="s" s="136" r="C16702">
        <v>9345</v>
      </c>
      <c t="s" s="136" r="D16702">
        <v>9455</v>
      </c>
      <c t="s" s="136" r="E16702">
        <v>19230</v>
      </c>
      <c s="150" r="F16702"/>
    </row>
    <row r="16703">
      <c s="113" r="A16703">
        <v>254385000130</v>
      </c>
      <c t="s" s="136" r="B16703">
        <v>5285</v>
      </c>
      <c t="s" s="136" r="C16703">
        <v>9345</v>
      </c>
      <c t="s" s="136" r="D16703">
        <v>9455</v>
      </c>
      <c t="s" s="136" r="E16703">
        <v>3767</v>
      </c>
      <c s="150" r="F16703"/>
    </row>
    <row r="16704">
      <c s="113" r="A16704">
        <v>254385000181</v>
      </c>
      <c t="s" s="136" r="B16704">
        <v>5285</v>
      </c>
      <c t="s" s="136" r="C16704">
        <v>9345</v>
      </c>
      <c t="s" s="136" r="D16704">
        <v>9455</v>
      </c>
      <c t="s" s="136" r="E16704">
        <v>19231</v>
      </c>
      <c s="150" r="F16704"/>
    </row>
    <row r="16705">
      <c s="113" r="A16705">
        <v>254385000253</v>
      </c>
      <c t="s" s="136" r="B16705">
        <v>5285</v>
      </c>
      <c t="s" s="136" r="C16705">
        <v>9345</v>
      </c>
      <c t="s" s="136" r="D16705">
        <v>9455</v>
      </c>
      <c t="s" s="136" r="E16705">
        <v>6358</v>
      </c>
      <c s="150" r="F16705"/>
    </row>
    <row r="16706">
      <c s="113" r="A16706">
        <v>254385000296</v>
      </c>
      <c t="s" s="136" r="B16706">
        <v>5285</v>
      </c>
      <c t="s" s="136" r="C16706">
        <v>9345</v>
      </c>
      <c t="s" s="136" r="D16706">
        <v>9455</v>
      </c>
      <c t="s" s="136" r="E16706">
        <v>19232</v>
      </c>
      <c s="150" r="F16706"/>
    </row>
    <row r="16707">
      <c s="113" r="A16707">
        <v>254385000334</v>
      </c>
      <c t="s" s="136" r="B16707">
        <v>5285</v>
      </c>
      <c t="s" s="136" r="C16707">
        <v>9345</v>
      </c>
      <c t="s" s="136" r="D16707">
        <v>9455</v>
      </c>
      <c t="s" s="136" r="E16707">
        <v>18774</v>
      </c>
      <c s="150" r="F16707"/>
    </row>
    <row r="16708">
      <c s="113" r="A16708">
        <v>254385000385</v>
      </c>
      <c t="s" s="136" r="B16708">
        <v>5285</v>
      </c>
      <c t="s" s="136" r="C16708">
        <v>9345</v>
      </c>
      <c t="s" s="136" r="D16708">
        <v>9455</v>
      </c>
      <c t="s" s="136" r="E16708">
        <v>19233</v>
      </c>
      <c s="150" r="F16708"/>
    </row>
    <row r="16709">
      <c s="113" r="A16709">
        <v>254385000407</v>
      </c>
      <c t="s" s="136" r="B16709">
        <v>5285</v>
      </c>
      <c t="s" s="136" r="C16709">
        <v>9345</v>
      </c>
      <c t="s" s="136" r="D16709">
        <v>9455</v>
      </c>
      <c t="s" s="136" r="E16709">
        <v>19234</v>
      </c>
      <c s="150" r="F16709"/>
    </row>
    <row r="16710">
      <c s="113" r="A16710">
        <v>254385000512</v>
      </c>
      <c t="s" s="136" r="B16710">
        <v>5285</v>
      </c>
      <c t="s" s="136" r="C16710">
        <v>9345</v>
      </c>
      <c t="s" s="136" r="D16710">
        <v>9455</v>
      </c>
      <c t="s" s="136" r="E16710">
        <v>18773</v>
      </c>
      <c s="150" r="F16710"/>
    </row>
    <row r="16711">
      <c s="113" r="A16711">
        <v>254385000539</v>
      </c>
      <c t="s" s="136" r="B16711">
        <v>5285</v>
      </c>
      <c t="s" s="136" r="C16711">
        <v>9345</v>
      </c>
      <c t="s" s="136" r="D16711">
        <v>9455</v>
      </c>
      <c t="s" s="136" r="E16711">
        <v>18778</v>
      </c>
      <c s="150" r="F16711"/>
    </row>
    <row r="16712">
      <c s="113" r="A16712">
        <v>354385000563</v>
      </c>
      <c t="s" s="136" r="B16712">
        <v>5285</v>
      </c>
      <c t="s" s="136" r="C16712">
        <v>9345</v>
      </c>
      <c t="s" s="136" r="D16712">
        <v>9455</v>
      </c>
      <c t="s" s="136" r="E16712">
        <v>19235</v>
      </c>
      <c s="150" r="F16712"/>
    </row>
    <row r="16713">
      <c s="113" r="A16713">
        <v>454385000392</v>
      </c>
      <c t="s" s="136" r="B16713">
        <v>5285</v>
      </c>
      <c t="s" s="136" r="C16713">
        <v>9345</v>
      </c>
      <c t="s" s="136" r="D16713">
        <v>9455</v>
      </c>
      <c t="s" s="136" r="E16713">
        <v>18883</v>
      </c>
      <c s="150" r="F16713"/>
    </row>
    <row r="16714">
      <c s="113" r="A16714">
        <v>254385000016</v>
      </c>
      <c t="s" s="136" r="B16714">
        <v>5285</v>
      </c>
      <c t="s" s="136" r="C16714">
        <v>9345</v>
      </c>
      <c t="s" s="136" r="D16714">
        <v>9455</v>
      </c>
      <c t="s" s="136" r="E16714">
        <v>19236</v>
      </c>
      <c s="150" r="F16714"/>
    </row>
    <row r="16715">
      <c s="113" r="A16715">
        <v>254385000229</v>
      </c>
      <c t="s" s="136" r="B16715">
        <v>5285</v>
      </c>
      <c t="s" s="136" r="C16715">
        <v>9345</v>
      </c>
      <c t="s" s="136" r="D16715">
        <v>9455</v>
      </c>
      <c t="s" s="136" r="E16715">
        <v>19237</v>
      </c>
      <c s="150" r="F16715"/>
    </row>
    <row r="16716">
      <c s="113" r="A16716">
        <v>254385000261</v>
      </c>
      <c t="s" s="136" r="B16716">
        <v>5285</v>
      </c>
      <c t="s" s="136" r="C16716">
        <v>9345</v>
      </c>
      <c t="s" s="136" r="D16716">
        <v>9455</v>
      </c>
      <c t="s" s="136" r="E16716">
        <v>19238</v>
      </c>
      <c s="150" r="F16716"/>
    </row>
    <row r="16717">
      <c s="113" r="A16717">
        <v>254385000270</v>
      </c>
      <c t="s" s="136" r="B16717">
        <v>5285</v>
      </c>
      <c t="s" s="136" r="C16717">
        <v>9345</v>
      </c>
      <c t="s" s="136" r="D16717">
        <v>9455</v>
      </c>
      <c t="s" s="136" r="E16717">
        <v>3768</v>
      </c>
      <c s="150" r="F16717"/>
    </row>
    <row r="16718">
      <c s="113" r="A16718">
        <v>254385000342</v>
      </c>
      <c t="s" s="136" r="B16718">
        <v>5285</v>
      </c>
      <c t="s" s="136" r="C16718">
        <v>9345</v>
      </c>
      <c t="s" s="136" r="D16718">
        <v>9455</v>
      </c>
      <c t="s" s="136" r="E16718">
        <v>19211</v>
      </c>
      <c s="150" r="F16718"/>
    </row>
    <row r="16719">
      <c s="113" r="A16719">
        <v>254385000351</v>
      </c>
      <c t="s" s="136" r="B16719">
        <v>5285</v>
      </c>
      <c t="s" s="136" r="C16719">
        <v>9345</v>
      </c>
      <c t="s" s="136" r="D16719">
        <v>9455</v>
      </c>
      <c t="s" s="136" r="E16719">
        <v>19239</v>
      </c>
      <c s="150" r="F16719"/>
    </row>
    <row r="16720">
      <c s="113" r="A16720">
        <v>254385000377</v>
      </c>
      <c t="s" s="136" r="B16720">
        <v>5285</v>
      </c>
      <c t="s" s="136" r="C16720">
        <v>9345</v>
      </c>
      <c t="s" s="136" r="D16720">
        <v>9455</v>
      </c>
      <c t="s" s="136" r="E16720">
        <v>19240</v>
      </c>
      <c s="150" r="F16720"/>
    </row>
    <row r="16721">
      <c s="113" r="A16721">
        <v>254385000458</v>
      </c>
      <c t="s" s="136" r="B16721">
        <v>5285</v>
      </c>
      <c t="s" s="136" r="C16721">
        <v>9345</v>
      </c>
      <c t="s" s="136" r="D16721">
        <v>9455</v>
      </c>
      <c t="s" s="136" r="E16721">
        <v>19241</v>
      </c>
      <c s="150" r="F16721"/>
    </row>
    <row r="16722">
      <c s="113" r="A16722">
        <v>254385000474</v>
      </c>
      <c t="s" s="136" r="B16722">
        <v>5285</v>
      </c>
      <c t="s" s="136" r="C16722">
        <v>9345</v>
      </c>
      <c t="s" s="136" r="D16722">
        <v>9455</v>
      </c>
      <c t="s" s="136" r="E16722">
        <v>19242</v>
      </c>
      <c s="150" r="F16722"/>
    </row>
    <row r="16723">
      <c s="113" r="A16723">
        <v>254128000081</v>
      </c>
      <c t="s" s="136" r="B16723">
        <v>5285</v>
      </c>
      <c t="s" s="136" r="C16723">
        <v>9345</v>
      </c>
      <c t="s" s="136" r="D16723">
        <v>9455</v>
      </c>
      <c t="s" s="136" r="E16723">
        <v>9559</v>
      </c>
      <c s="150" r="F16723"/>
    </row>
    <row r="16724">
      <c s="113" r="A16724">
        <v>254128000170</v>
      </c>
      <c t="s" s="136" r="B16724">
        <v>5285</v>
      </c>
      <c t="s" s="136" r="C16724">
        <v>9345</v>
      </c>
      <c t="s" s="136" r="D16724">
        <v>9455</v>
      </c>
      <c t="s" s="136" r="E16724">
        <v>19243</v>
      </c>
      <c s="150" r="F16724"/>
    </row>
    <row r="16725">
      <c s="113" r="A16725">
        <v>254128000358</v>
      </c>
      <c t="s" s="136" r="B16725">
        <v>5285</v>
      </c>
      <c t="s" s="136" r="C16725">
        <v>9345</v>
      </c>
      <c t="s" s="136" r="D16725">
        <v>9455</v>
      </c>
      <c t="s" s="136" r="E16725">
        <v>19244</v>
      </c>
      <c s="150" r="F16725"/>
    </row>
    <row r="16726">
      <c s="113" r="A16726">
        <v>254128000480</v>
      </c>
      <c t="s" s="136" r="B16726">
        <v>5285</v>
      </c>
      <c t="s" s="136" r="C16726">
        <v>9345</v>
      </c>
      <c t="s" s="136" r="D16726">
        <v>9455</v>
      </c>
      <c t="s" s="136" r="E16726">
        <v>19245</v>
      </c>
      <c s="150" r="F16726"/>
    </row>
    <row r="16727">
      <c s="113" r="A16727">
        <v>254128000625</v>
      </c>
      <c t="s" s="136" r="B16727">
        <v>5285</v>
      </c>
      <c t="s" s="136" r="C16727">
        <v>9345</v>
      </c>
      <c t="s" s="136" r="D16727">
        <v>9455</v>
      </c>
      <c t="s" s="136" r="E16727">
        <v>19246</v>
      </c>
      <c s="150" r="F16727"/>
    </row>
    <row r="16728">
      <c s="113" r="A16728">
        <v>254128000757</v>
      </c>
      <c t="s" s="136" r="B16728">
        <v>5285</v>
      </c>
      <c t="s" s="136" r="C16728">
        <v>9345</v>
      </c>
      <c t="s" s="136" r="D16728">
        <v>9455</v>
      </c>
      <c t="s" s="136" r="E16728">
        <v>18969</v>
      </c>
      <c s="150" r="F16728"/>
    </row>
    <row r="16729">
      <c s="113" r="A16729">
        <v>254128000871</v>
      </c>
      <c t="s" s="136" r="B16729">
        <v>5285</v>
      </c>
      <c t="s" s="136" r="C16729">
        <v>9345</v>
      </c>
      <c t="s" s="136" r="D16729">
        <v>9455</v>
      </c>
      <c t="s" s="136" r="E16729">
        <v>5448</v>
      </c>
      <c s="150" r="F16729"/>
    </row>
    <row r="16730">
      <c s="113" r="A16730">
        <v>254128000889</v>
      </c>
      <c t="s" s="136" r="B16730">
        <v>5285</v>
      </c>
      <c t="s" s="136" r="C16730">
        <v>9345</v>
      </c>
      <c t="s" s="136" r="D16730">
        <v>9455</v>
      </c>
      <c t="s" s="136" r="E16730">
        <v>19164</v>
      </c>
      <c s="150" r="F16730"/>
    </row>
    <row r="16731">
      <c s="113" r="A16731">
        <v>254128001087</v>
      </c>
      <c t="s" s="136" r="B16731">
        <v>5285</v>
      </c>
      <c t="s" s="136" r="C16731">
        <v>9345</v>
      </c>
      <c t="s" s="136" r="D16731">
        <v>9455</v>
      </c>
      <c t="s" s="136" r="E16731">
        <v>19247</v>
      </c>
      <c s="150" r="F16731"/>
    </row>
    <row r="16732">
      <c s="113" r="A16732">
        <v>254128001192</v>
      </c>
      <c t="s" s="136" r="B16732">
        <v>5285</v>
      </c>
      <c t="s" s="136" r="C16732">
        <v>9345</v>
      </c>
      <c t="s" s="136" r="D16732">
        <v>9455</v>
      </c>
      <c t="s" s="136" r="E16732">
        <v>19248</v>
      </c>
      <c s="150" r="F16732"/>
    </row>
    <row r="16733">
      <c s="113" r="A16733">
        <v>254128001257</v>
      </c>
      <c t="s" s="136" r="B16733">
        <v>5285</v>
      </c>
      <c t="s" s="136" r="C16733">
        <v>9345</v>
      </c>
      <c t="s" s="136" r="D16733">
        <v>9455</v>
      </c>
      <c t="s" s="136" r="E16733">
        <v>19249</v>
      </c>
      <c s="150" r="F16733"/>
    </row>
    <row r="16734">
      <c s="113" r="A16734">
        <v>254385000199</v>
      </c>
      <c t="s" s="136" r="B16734">
        <v>5285</v>
      </c>
      <c t="s" s="136" r="C16734">
        <v>9345</v>
      </c>
      <c t="s" s="136" r="D16734">
        <v>9455</v>
      </c>
      <c t="s" s="136" r="E16734">
        <v>18795</v>
      </c>
      <c s="150" r="F16734"/>
    </row>
    <row r="16735">
      <c s="113" r="A16735">
        <v>254385000202</v>
      </c>
      <c t="s" s="136" r="B16735">
        <v>5285</v>
      </c>
      <c t="s" s="136" r="C16735">
        <v>9345</v>
      </c>
      <c t="s" s="136" r="D16735">
        <v>9455</v>
      </c>
      <c t="s" s="136" r="E16735">
        <v>19250</v>
      </c>
      <c s="150" r="F16735"/>
    </row>
    <row r="16736">
      <c s="113" r="A16736">
        <v>254385000237</v>
      </c>
      <c t="s" s="136" r="B16736">
        <v>5285</v>
      </c>
      <c t="s" s="136" r="C16736">
        <v>9345</v>
      </c>
      <c t="s" s="136" r="D16736">
        <v>9455</v>
      </c>
      <c t="s" s="136" r="E16736">
        <v>19251</v>
      </c>
      <c s="150" r="F16736"/>
    </row>
    <row r="16737">
      <c s="113" r="A16737">
        <v>254385000288</v>
      </c>
      <c t="s" s="136" r="B16737">
        <v>5285</v>
      </c>
      <c t="s" s="136" r="C16737">
        <v>9345</v>
      </c>
      <c t="s" s="136" r="D16737">
        <v>9455</v>
      </c>
      <c t="s" s="136" r="E16737">
        <v>3769</v>
      </c>
      <c s="150" r="F16737"/>
    </row>
    <row r="16738">
      <c s="113" r="A16738">
        <v>254385000289</v>
      </c>
      <c t="s" s="136" r="B16738">
        <v>5285</v>
      </c>
      <c t="s" s="136" r="C16738">
        <v>9345</v>
      </c>
      <c t="s" s="136" r="D16738">
        <v>9455</v>
      </c>
      <c t="s" s="136" r="E16738">
        <v>19252</v>
      </c>
      <c s="150" r="F16738"/>
    </row>
    <row r="16739">
      <c s="113" r="A16739">
        <v>254385000369</v>
      </c>
      <c t="s" s="136" r="B16739">
        <v>5285</v>
      </c>
      <c t="s" s="136" r="C16739">
        <v>9345</v>
      </c>
      <c t="s" s="136" r="D16739">
        <v>9455</v>
      </c>
      <c t="s" s="136" r="E16739">
        <v>19253</v>
      </c>
      <c s="150" r="F16739"/>
    </row>
    <row r="16740">
      <c s="113" r="A16740">
        <v>254385000571</v>
      </c>
      <c t="s" s="136" r="B16740">
        <v>5285</v>
      </c>
      <c t="s" s="136" r="C16740">
        <v>9345</v>
      </c>
      <c t="s" s="136" r="D16740">
        <v>9455</v>
      </c>
      <c t="s" s="136" r="E16740">
        <v>19254</v>
      </c>
      <c s="150" r="F16740"/>
    </row>
    <row r="16741">
      <c s="113" r="A16741">
        <v>254385000245</v>
      </c>
      <c t="s" s="136" r="B16741">
        <v>5285</v>
      </c>
      <c t="s" s="136" r="C16741">
        <v>9345</v>
      </c>
      <c t="s" s="136" r="D16741">
        <v>9455</v>
      </c>
      <c t="s" s="136" r="E16741">
        <v>18954</v>
      </c>
      <c s="150" r="F16741"/>
    </row>
    <row r="16742">
      <c s="113" r="A16742">
        <v>254385000300</v>
      </c>
      <c t="s" s="136" r="B16742">
        <v>5285</v>
      </c>
      <c t="s" s="136" r="C16742">
        <v>9345</v>
      </c>
      <c t="s" s="136" r="D16742">
        <v>9455</v>
      </c>
      <c t="s" s="136" r="E16742">
        <v>19255</v>
      </c>
      <c s="150" r="F16742"/>
    </row>
    <row r="16743">
      <c s="113" r="A16743">
        <v>254385000318</v>
      </c>
      <c t="s" s="136" r="B16743">
        <v>5285</v>
      </c>
      <c t="s" s="136" r="C16743">
        <v>9345</v>
      </c>
      <c t="s" s="136" r="D16743">
        <v>9455</v>
      </c>
      <c t="s" s="136" r="E16743">
        <v>19256</v>
      </c>
      <c s="150" r="F16743"/>
    </row>
    <row r="16744">
      <c s="113" r="A16744">
        <v>254385000326</v>
      </c>
      <c t="s" s="136" r="B16744">
        <v>5285</v>
      </c>
      <c t="s" s="136" r="C16744">
        <v>9345</v>
      </c>
      <c t="s" s="136" r="D16744">
        <v>9455</v>
      </c>
      <c t="s" s="136" r="E16744">
        <v>19257</v>
      </c>
      <c s="150" r="F16744"/>
    </row>
    <row r="16745">
      <c s="113" r="A16745">
        <v>254385000431</v>
      </c>
      <c t="s" s="136" r="B16745">
        <v>5285</v>
      </c>
      <c t="s" s="136" r="C16745">
        <v>9345</v>
      </c>
      <c t="s" s="136" r="D16745">
        <v>9455</v>
      </c>
      <c t="s" s="136" r="E16745">
        <v>3770</v>
      </c>
      <c s="150" r="F16745"/>
    </row>
    <row r="16746">
      <c s="113" r="A16746">
        <v>254385000440</v>
      </c>
      <c t="s" s="136" r="B16746">
        <v>5285</v>
      </c>
      <c t="s" s="136" r="C16746">
        <v>9345</v>
      </c>
      <c t="s" s="136" r="D16746">
        <v>9455</v>
      </c>
      <c t="s" s="136" r="E16746">
        <v>18752</v>
      </c>
      <c s="150" r="F16746"/>
    </row>
    <row r="16747">
      <c s="113" r="A16747">
        <v>254385000466</v>
      </c>
      <c t="s" s="136" r="B16747">
        <v>5285</v>
      </c>
      <c t="s" s="136" r="C16747">
        <v>9345</v>
      </c>
      <c t="s" s="136" r="D16747">
        <v>9455</v>
      </c>
      <c t="s" s="136" r="E16747">
        <v>19258</v>
      </c>
      <c s="150" r="F16747"/>
    </row>
    <row r="16748">
      <c s="113" r="A16748">
        <v>254385000482</v>
      </c>
      <c t="s" s="136" r="B16748">
        <v>5285</v>
      </c>
      <c t="s" s="136" r="C16748">
        <v>9345</v>
      </c>
      <c t="s" s="136" r="D16748">
        <v>9455</v>
      </c>
      <c t="s" s="136" r="E16748">
        <v>19259</v>
      </c>
      <c s="150" r="F16748"/>
    </row>
    <row r="16749">
      <c s="113" r="A16749">
        <v>254385000504</v>
      </c>
      <c t="s" s="136" r="B16749">
        <v>5285</v>
      </c>
      <c t="s" s="136" r="C16749">
        <v>9345</v>
      </c>
      <c t="s" s="136" r="D16749">
        <v>9455</v>
      </c>
      <c t="s" s="136" r="E16749">
        <v>18802</v>
      </c>
      <c s="150" r="F16749"/>
    </row>
    <row r="16750">
      <c s="113" r="A16750">
        <v>254385000547</v>
      </c>
      <c t="s" s="136" r="B16750">
        <v>5285</v>
      </c>
      <c t="s" s="136" r="C16750">
        <v>9345</v>
      </c>
      <c t="s" s="136" r="D16750">
        <v>9455</v>
      </c>
      <c t="s" s="136" r="E16750">
        <v>19260</v>
      </c>
      <c s="150" r="F16750"/>
    </row>
    <row r="16751">
      <c s="113" r="A16751">
        <v>554385000015</v>
      </c>
      <c t="s" s="136" r="B16751">
        <v>5285</v>
      </c>
      <c t="s" s="136" r="C16751">
        <v>9345</v>
      </c>
      <c t="s" s="136" r="D16751">
        <v>9455</v>
      </c>
      <c t="s" s="136" r="E16751">
        <v>19261</v>
      </c>
      <c s="150" r="F16751"/>
    </row>
    <row r="16752">
      <c s="113" r="A16752">
        <v>254398000023</v>
      </c>
      <c t="s" s="136" r="B16752">
        <v>5975</v>
      </c>
      <c t="s" s="136" r="C16752">
        <v>9345</v>
      </c>
      <c t="s" s="136" r="D16752">
        <v>9455</v>
      </c>
      <c t="s" s="136" r="E16752">
        <v>3771</v>
      </c>
      <c s="150" r="F16752"/>
    </row>
    <row r="16753">
      <c s="113" r="A16753">
        <v>254398000112</v>
      </c>
      <c t="s" s="136" r="B16753">
        <v>5975</v>
      </c>
      <c t="s" s="136" r="C16753">
        <v>9345</v>
      </c>
      <c t="s" s="136" r="D16753">
        <v>9455</v>
      </c>
      <c t="s" s="136" r="E16753">
        <v>19007</v>
      </c>
      <c s="150" r="F16753"/>
    </row>
    <row r="16754">
      <c s="113" r="A16754">
        <v>254398000147</v>
      </c>
      <c t="s" s="136" r="B16754">
        <v>5975</v>
      </c>
      <c t="s" s="136" r="C16754">
        <v>9345</v>
      </c>
      <c t="s" s="136" r="D16754">
        <v>9455</v>
      </c>
      <c t="s" s="136" r="E16754">
        <v>19262</v>
      </c>
      <c s="150" r="F16754"/>
    </row>
    <row r="16755">
      <c s="113" r="A16755">
        <v>254398000261</v>
      </c>
      <c t="s" s="136" r="B16755">
        <v>5975</v>
      </c>
      <c t="s" s="136" r="C16755">
        <v>9345</v>
      </c>
      <c t="s" s="136" r="D16755">
        <v>9455</v>
      </c>
      <c t="s" s="136" r="E16755">
        <v>9575</v>
      </c>
      <c s="150" r="F16755"/>
    </row>
    <row r="16756">
      <c s="113" r="A16756">
        <v>254398000325</v>
      </c>
      <c t="s" s="136" r="B16756">
        <v>5975</v>
      </c>
      <c t="s" s="136" r="C16756">
        <v>9345</v>
      </c>
      <c t="s" s="136" r="D16756">
        <v>9455</v>
      </c>
      <c t="s" s="136" r="E16756">
        <v>18737</v>
      </c>
      <c s="150" r="F16756"/>
    </row>
    <row r="16757">
      <c s="113" r="A16757">
        <v>254398000431</v>
      </c>
      <c t="s" s="136" r="B16757">
        <v>5975</v>
      </c>
      <c t="s" s="136" r="C16757">
        <v>9345</v>
      </c>
      <c t="s" s="136" r="D16757">
        <v>9455</v>
      </c>
      <c t="s" s="136" r="E16757">
        <v>19263</v>
      </c>
      <c s="150" r="F16757"/>
    </row>
    <row r="16758">
      <c s="113" r="A16758">
        <v>254398000538</v>
      </c>
      <c t="s" s="136" r="B16758">
        <v>5975</v>
      </c>
      <c t="s" s="136" r="C16758">
        <v>9345</v>
      </c>
      <c t="s" s="136" r="D16758">
        <v>9455</v>
      </c>
      <c t="s" s="136" r="E16758">
        <v>19264</v>
      </c>
      <c s="150" r="F16758"/>
    </row>
    <row r="16759">
      <c s="113" r="A16759">
        <v>254398000741</v>
      </c>
      <c t="s" s="136" r="B16759">
        <v>5975</v>
      </c>
      <c t="s" s="136" r="C16759">
        <v>9345</v>
      </c>
      <c t="s" s="136" r="D16759">
        <v>9455</v>
      </c>
      <c t="s" s="136" r="E16759">
        <v>18790</v>
      </c>
      <c s="150" r="F16759"/>
    </row>
    <row r="16760">
      <c s="113" r="A16760">
        <v>254398000023</v>
      </c>
      <c t="s" s="136" r="B16760">
        <v>19265</v>
      </c>
      <c t="s" s="136" r="C16760">
        <v>19266</v>
      </c>
      <c t="s" s="136" r="D16760">
        <v>19266</v>
      </c>
      <c t="s" s="136" r="E16760">
        <v>3771</v>
      </c>
      <c s="150" r="F16760"/>
    </row>
    <row r="16761">
      <c s="113" r="A16761">
        <v>254398000082</v>
      </c>
      <c t="s" s="136" r="B16761">
        <v>5975</v>
      </c>
      <c t="s" s="136" r="C16761">
        <v>9345</v>
      </c>
      <c t="s" s="136" r="D16761">
        <v>9455</v>
      </c>
      <c t="s" s="136" r="E16761">
        <v>19267</v>
      </c>
      <c s="150" r="F16761"/>
    </row>
    <row r="16762">
      <c s="113" r="A16762">
        <v>254398000121</v>
      </c>
      <c t="s" s="136" r="B16762">
        <v>5975</v>
      </c>
      <c t="s" s="136" r="C16762">
        <v>9345</v>
      </c>
      <c t="s" s="136" r="D16762">
        <v>9455</v>
      </c>
      <c t="s" s="136" r="E16762">
        <v>3772</v>
      </c>
      <c s="150" r="F16762"/>
    </row>
    <row r="16763">
      <c s="113" r="A16763">
        <v>254398000228</v>
      </c>
      <c t="s" s="136" r="B16763">
        <v>5975</v>
      </c>
      <c t="s" s="136" r="C16763">
        <v>9345</v>
      </c>
      <c t="s" s="136" r="D16763">
        <v>9455</v>
      </c>
      <c t="s" s="136" r="E16763">
        <v>19268</v>
      </c>
      <c s="150" r="F16763"/>
    </row>
    <row r="16764">
      <c s="113" r="A16764">
        <v>254398000384</v>
      </c>
      <c t="s" s="136" r="B16764">
        <v>5975</v>
      </c>
      <c t="s" s="136" r="C16764">
        <v>9345</v>
      </c>
      <c t="s" s="136" r="D16764">
        <v>9455</v>
      </c>
      <c t="s" s="136" r="E16764">
        <v>19269</v>
      </c>
      <c s="150" r="F16764"/>
    </row>
    <row r="16765">
      <c s="113" r="A16765">
        <v>254398000643</v>
      </c>
      <c t="s" s="136" r="B16765">
        <v>5975</v>
      </c>
      <c t="s" s="136" r="C16765">
        <v>9345</v>
      </c>
      <c t="s" s="136" r="D16765">
        <v>9455</v>
      </c>
      <c t="s" s="136" r="E16765">
        <v>18724</v>
      </c>
      <c s="150" r="F16765"/>
    </row>
    <row r="16766">
      <c s="113" r="A16766">
        <v>254398000660</v>
      </c>
      <c t="s" s="136" r="B16766">
        <v>5975</v>
      </c>
      <c t="s" s="136" r="C16766">
        <v>9345</v>
      </c>
      <c t="s" s="136" r="D16766">
        <v>9455</v>
      </c>
      <c t="s" s="136" r="E16766">
        <v>19270</v>
      </c>
      <c s="150" r="F16766"/>
    </row>
    <row r="16767">
      <c s="113" r="A16767">
        <v>254398000686</v>
      </c>
      <c t="s" s="136" r="B16767">
        <v>5975</v>
      </c>
      <c t="s" s="136" r="C16767">
        <v>9345</v>
      </c>
      <c t="s" s="136" r="D16767">
        <v>9455</v>
      </c>
      <c t="s" s="136" r="E16767">
        <v>19271</v>
      </c>
      <c s="150" r="F16767"/>
    </row>
    <row r="16768">
      <c s="113" r="A16768">
        <v>254398000708</v>
      </c>
      <c t="s" s="136" r="B16768">
        <v>5975</v>
      </c>
      <c t="s" s="136" r="C16768">
        <v>9345</v>
      </c>
      <c t="s" s="136" r="D16768">
        <v>9455</v>
      </c>
      <c t="s" s="136" r="E16768">
        <v>19035</v>
      </c>
      <c s="150" r="F16768"/>
    </row>
    <row r="16769">
      <c s="113" r="A16769">
        <v>254398000759</v>
      </c>
      <c t="s" s="136" r="B16769">
        <v>5975</v>
      </c>
      <c t="s" s="136" r="C16769">
        <v>9345</v>
      </c>
      <c t="s" s="136" r="D16769">
        <v>9455</v>
      </c>
      <c t="s" s="136" r="E16769">
        <v>19272</v>
      </c>
      <c s="150" r="F16769"/>
    </row>
    <row r="16770">
      <c s="113" r="A16770">
        <v>254398000830</v>
      </c>
      <c t="s" s="136" r="B16770">
        <v>5975</v>
      </c>
      <c t="s" s="136" r="C16770">
        <v>9345</v>
      </c>
      <c t="s" s="136" r="D16770">
        <v>9455</v>
      </c>
      <c t="s" s="136" r="E16770">
        <v>19273</v>
      </c>
      <c s="150" r="F16770"/>
    </row>
    <row r="16771">
      <c s="113" r="A16771">
        <v>254398000121</v>
      </c>
      <c t="s" s="136" r="B16771">
        <v>19265</v>
      </c>
      <c t="s" s="136" r="C16771">
        <v>19266</v>
      </c>
      <c t="s" s="136" r="D16771">
        <v>19266</v>
      </c>
      <c t="s" s="136" r="E16771">
        <v>3772</v>
      </c>
      <c s="150" r="F16771"/>
    </row>
    <row r="16772">
      <c s="113" r="A16772">
        <v>254398000058</v>
      </c>
      <c t="s" s="136" r="B16772">
        <v>5975</v>
      </c>
      <c t="s" s="136" r="C16772">
        <v>9345</v>
      </c>
      <c t="s" s="136" r="D16772">
        <v>9455</v>
      </c>
      <c t="s" s="136" r="E16772">
        <v>19274</v>
      </c>
      <c s="150" r="F16772"/>
    </row>
    <row r="16773">
      <c s="113" r="A16773">
        <v>254398000236</v>
      </c>
      <c t="s" s="136" r="B16773">
        <v>5975</v>
      </c>
      <c t="s" s="136" r="C16773">
        <v>9345</v>
      </c>
      <c t="s" s="136" r="D16773">
        <v>9455</v>
      </c>
      <c t="s" s="136" r="E16773">
        <v>19275</v>
      </c>
      <c s="150" r="F16773"/>
    </row>
    <row r="16774">
      <c s="113" r="A16774">
        <v>254398000317</v>
      </c>
      <c t="s" s="136" r="B16774">
        <v>5975</v>
      </c>
      <c t="s" s="136" r="C16774">
        <v>9345</v>
      </c>
      <c t="s" s="136" r="D16774">
        <v>9455</v>
      </c>
      <c t="s" s="136" r="E16774">
        <v>19276</v>
      </c>
      <c s="150" r="F16774"/>
    </row>
    <row r="16775">
      <c s="113" r="A16775">
        <v>254398000368</v>
      </c>
      <c t="s" s="136" r="B16775">
        <v>5975</v>
      </c>
      <c t="s" s="136" r="C16775">
        <v>9345</v>
      </c>
      <c t="s" s="136" r="D16775">
        <v>9455</v>
      </c>
      <c t="s" s="136" r="E16775">
        <v>19277</v>
      </c>
      <c s="150" r="F16775"/>
    </row>
    <row r="16776">
      <c s="113" r="A16776">
        <v>254398000503</v>
      </c>
      <c t="s" s="136" r="B16776">
        <v>5975</v>
      </c>
      <c t="s" s="136" r="C16776">
        <v>9345</v>
      </c>
      <c t="s" s="136" r="D16776">
        <v>9455</v>
      </c>
      <c t="s" s="136" r="E16776">
        <v>18973</v>
      </c>
      <c s="150" r="F16776"/>
    </row>
    <row r="16777">
      <c s="113" r="A16777">
        <v>254398000520</v>
      </c>
      <c t="s" s="136" r="B16777">
        <v>5975</v>
      </c>
      <c t="s" s="136" r="C16777">
        <v>9345</v>
      </c>
      <c t="s" s="136" r="D16777">
        <v>9455</v>
      </c>
      <c t="s" s="136" r="E16777">
        <v>19123</v>
      </c>
      <c s="150" r="F16777"/>
    </row>
    <row r="16778">
      <c s="113" r="A16778">
        <v>254398000589</v>
      </c>
      <c t="s" s="136" r="B16778">
        <v>5975</v>
      </c>
      <c t="s" s="136" r="C16778">
        <v>9345</v>
      </c>
      <c t="s" s="136" r="D16778">
        <v>9455</v>
      </c>
      <c t="s" s="136" r="E16778">
        <v>19278</v>
      </c>
      <c s="150" r="F16778"/>
    </row>
    <row r="16779">
      <c s="113" r="A16779">
        <v>254398000651</v>
      </c>
      <c t="s" s="136" r="B16779">
        <v>5975</v>
      </c>
      <c t="s" s="136" r="C16779">
        <v>9345</v>
      </c>
      <c t="s" s="136" r="D16779">
        <v>9455</v>
      </c>
      <c t="s" s="136" r="E16779">
        <v>19279</v>
      </c>
      <c s="150" r="F16779"/>
    </row>
    <row r="16780">
      <c s="113" r="A16780">
        <v>254398000767</v>
      </c>
      <c t="s" s="136" r="B16780">
        <v>5975</v>
      </c>
      <c t="s" s="136" r="C16780">
        <v>9345</v>
      </c>
      <c t="s" s="136" r="D16780">
        <v>9455</v>
      </c>
      <c t="s" s="136" r="E16780">
        <v>19280</v>
      </c>
      <c s="150" r="F16780"/>
    </row>
    <row r="16781">
      <c s="113" r="A16781">
        <v>254398000775</v>
      </c>
      <c t="s" s="136" r="B16781">
        <v>5975</v>
      </c>
      <c t="s" s="136" r="C16781">
        <v>9345</v>
      </c>
      <c t="s" s="136" r="D16781">
        <v>9455</v>
      </c>
      <c t="s" s="136" r="E16781">
        <v>19281</v>
      </c>
      <c s="150" r="F16781"/>
    </row>
    <row r="16782">
      <c s="113" r="A16782">
        <v>254398000791</v>
      </c>
      <c t="s" s="136" r="B16782">
        <v>5975</v>
      </c>
      <c t="s" s="136" r="C16782">
        <v>9345</v>
      </c>
      <c t="s" s="136" r="D16782">
        <v>9455</v>
      </c>
      <c t="s" s="136" r="E16782">
        <v>19282</v>
      </c>
      <c s="150" r="F16782"/>
    </row>
    <row r="16783">
      <c s="113" r="A16783">
        <v>254398000490</v>
      </c>
      <c t="s" s="136" r="B16783">
        <v>5975</v>
      </c>
      <c t="s" s="136" r="C16783">
        <v>9345</v>
      </c>
      <c t="s" s="136" r="D16783">
        <v>9455</v>
      </c>
      <c t="s" s="136" r="E16783">
        <v>19283</v>
      </c>
      <c s="150" r="F16783"/>
    </row>
    <row r="16784">
      <c s="113" r="A16784">
        <v>254398000546</v>
      </c>
      <c t="s" s="136" r="B16784">
        <v>5975</v>
      </c>
      <c t="s" s="136" r="C16784">
        <v>9345</v>
      </c>
      <c t="s" s="136" r="D16784">
        <v>9455</v>
      </c>
      <c t="s" s="136" r="E16784">
        <v>19176</v>
      </c>
      <c s="150" r="F16784"/>
    </row>
    <row r="16785">
      <c s="113" r="A16785">
        <v>254398000571</v>
      </c>
      <c t="s" s="136" r="B16785">
        <v>5975</v>
      </c>
      <c t="s" s="136" r="C16785">
        <v>9345</v>
      </c>
      <c t="s" s="136" r="D16785">
        <v>9455</v>
      </c>
      <c t="s" s="136" r="E16785">
        <v>9559</v>
      </c>
      <c s="150" r="F16785"/>
    </row>
    <row r="16786">
      <c s="113" r="A16786">
        <v>254398000716</v>
      </c>
      <c t="s" s="136" r="B16786">
        <v>5975</v>
      </c>
      <c t="s" s="136" r="C16786">
        <v>9345</v>
      </c>
      <c t="s" s="136" r="D16786">
        <v>9455</v>
      </c>
      <c t="s" s="136" r="E16786">
        <v>19140</v>
      </c>
      <c s="150" r="F16786"/>
    </row>
    <row r="16787">
      <c s="113" r="A16787">
        <v>254398000821</v>
      </c>
      <c t="s" s="136" r="B16787">
        <v>5975</v>
      </c>
      <c t="s" s="136" r="C16787">
        <v>9345</v>
      </c>
      <c t="s" s="136" r="D16787">
        <v>9455</v>
      </c>
      <c t="s" s="136" r="E16787">
        <v>19284</v>
      </c>
      <c s="150" r="F16787"/>
    </row>
    <row r="16788">
      <c s="113" r="A16788">
        <v>254398000091</v>
      </c>
      <c t="s" s="136" r="B16788">
        <v>5975</v>
      </c>
      <c t="s" s="136" r="C16788">
        <v>9345</v>
      </c>
      <c t="s" s="136" r="D16788">
        <v>9455</v>
      </c>
      <c t="s" s="136" r="E16788">
        <v>19285</v>
      </c>
      <c s="150" r="F16788"/>
    </row>
    <row r="16789">
      <c s="113" r="A16789">
        <v>254398000163</v>
      </c>
      <c t="s" s="136" r="B16789">
        <v>5975</v>
      </c>
      <c t="s" s="136" r="C16789">
        <v>9345</v>
      </c>
      <c t="s" s="136" r="D16789">
        <v>9455</v>
      </c>
      <c t="s" s="136" r="E16789">
        <v>19286</v>
      </c>
      <c s="150" r="F16789"/>
    </row>
    <row r="16790">
      <c s="113" r="A16790">
        <v>254398000562</v>
      </c>
      <c t="s" s="136" r="B16790">
        <v>5975</v>
      </c>
      <c t="s" s="136" r="C16790">
        <v>9345</v>
      </c>
      <c t="s" s="136" r="D16790">
        <v>9455</v>
      </c>
      <c t="s" s="136" r="E16790">
        <v>19287</v>
      </c>
      <c s="150" r="F16790"/>
    </row>
    <row r="16791">
      <c s="113" r="A16791">
        <v>254398000619</v>
      </c>
      <c t="s" s="136" r="B16791">
        <v>5975</v>
      </c>
      <c t="s" s="136" r="C16791">
        <v>9345</v>
      </c>
      <c t="s" s="136" r="D16791">
        <v>9455</v>
      </c>
      <c t="s" s="136" r="E16791">
        <v>19288</v>
      </c>
      <c s="150" r="F16791"/>
    </row>
    <row r="16792">
      <c s="113" r="A16792">
        <v>254398000635</v>
      </c>
      <c t="s" s="136" r="B16792">
        <v>5975</v>
      </c>
      <c t="s" s="136" r="C16792">
        <v>9345</v>
      </c>
      <c t="s" s="136" r="D16792">
        <v>9455</v>
      </c>
      <c t="s" s="136" r="E16792">
        <v>19197</v>
      </c>
      <c s="150" r="F16792"/>
    </row>
    <row r="16793">
      <c s="113" r="A16793">
        <v>254398000732</v>
      </c>
      <c t="s" s="136" r="B16793">
        <v>19265</v>
      </c>
      <c t="s" s="136" r="C16793">
        <v>19266</v>
      </c>
      <c t="s" s="136" r="D16793">
        <v>19266</v>
      </c>
      <c t="s" s="136" r="E16793">
        <v>3775</v>
      </c>
      <c s="150" r="F16793"/>
    </row>
    <row r="16794">
      <c s="113" r="A16794">
        <v>254498000438</v>
      </c>
      <c t="s" s="136" r="B16794">
        <v>9505</v>
      </c>
      <c t="s" s="136" r="C16794">
        <v>9345</v>
      </c>
      <c t="s" s="136" r="D16794">
        <v>9455</v>
      </c>
      <c t="s" s="136" r="E16794">
        <v>19289</v>
      </c>
      <c s="150" r="F16794"/>
    </row>
    <row r="16795">
      <c s="113" r="A16795">
        <v>254498000713</v>
      </c>
      <c t="s" s="136" r="B16795">
        <v>9505</v>
      </c>
      <c t="s" s="136" r="C16795">
        <v>9345</v>
      </c>
      <c t="s" s="136" r="D16795">
        <v>9455</v>
      </c>
      <c t="s" s="136" r="E16795">
        <v>19290</v>
      </c>
      <c s="150" r="F16795"/>
    </row>
    <row r="16796">
      <c s="113" r="A16796">
        <v>254498000802</v>
      </c>
      <c t="s" s="136" r="B16796">
        <v>9505</v>
      </c>
      <c t="s" s="136" r="C16796">
        <v>9345</v>
      </c>
      <c t="s" s="136" r="D16796">
        <v>9455</v>
      </c>
      <c t="s" s="136" r="E16796">
        <v>18968</v>
      </c>
      <c s="150" r="F16796"/>
    </row>
    <row r="16797">
      <c s="113" r="A16797">
        <v>254498000845</v>
      </c>
      <c t="s" s="136" r="B16797">
        <v>9505</v>
      </c>
      <c t="s" s="136" r="C16797">
        <v>9345</v>
      </c>
      <c t="s" s="136" r="D16797">
        <v>9455</v>
      </c>
      <c t="s" s="136" r="E16797">
        <v>19291</v>
      </c>
      <c s="150" r="F16797"/>
    </row>
    <row r="16798">
      <c s="113" r="A16798">
        <v>254498001019</v>
      </c>
      <c t="s" s="136" r="B16798">
        <v>9505</v>
      </c>
      <c t="s" s="136" r="C16798">
        <v>9345</v>
      </c>
      <c t="s" s="136" r="D16798">
        <v>9455</v>
      </c>
      <c t="s" s="136" r="E16798">
        <v>19077</v>
      </c>
      <c s="150" r="F16798"/>
    </row>
    <row r="16799">
      <c s="113" r="A16799">
        <v>254498001027</v>
      </c>
      <c t="s" s="136" r="B16799">
        <v>9505</v>
      </c>
      <c t="s" s="136" r="C16799">
        <v>9345</v>
      </c>
      <c t="s" s="136" r="D16799">
        <v>9455</v>
      </c>
      <c t="s" s="136" r="E16799">
        <v>9875</v>
      </c>
      <c s="150" r="F16799"/>
    </row>
    <row r="16800">
      <c s="113" r="A16800">
        <v>254498001159</v>
      </c>
      <c t="s" s="136" r="B16800">
        <v>9505</v>
      </c>
      <c t="s" s="136" r="C16800">
        <v>9345</v>
      </c>
      <c t="s" s="136" r="D16800">
        <v>9455</v>
      </c>
      <c t="s" s="136" r="E16800">
        <v>19292</v>
      </c>
      <c s="150" r="F16800"/>
    </row>
    <row r="16801">
      <c s="113" r="A16801">
        <v>254498001167</v>
      </c>
      <c t="s" s="136" r="B16801">
        <v>9505</v>
      </c>
      <c t="s" s="136" r="C16801">
        <v>9345</v>
      </c>
      <c t="s" s="136" r="D16801">
        <v>9455</v>
      </c>
      <c t="s" s="136" r="E16801">
        <v>19293</v>
      </c>
      <c s="150" r="F16801"/>
    </row>
    <row r="16802">
      <c s="113" r="A16802">
        <v>254498001248</v>
      </c>
      <c t="s" s="136" r="B16802">
        <v>9505</v>
      </c>
      <c t="s" s="136" r="C16802">
        <v>9345</v>
      </c>
      <c t="s" s="136" r="D16802">
        <v>9455</v>
      </c>
      <c t="s" s="136" r="E16802">
        <v>19294</v>
      </c>
      <c s="150" r="F16802"/>
    </row>
    <row r="16803">
      <c s="113" r="A16803">
        <v>254498001353</v>
      </c>
      <c t="s" s="136" r="B16803">
        <v>9505</v>
      </c>
      <c t="s" s="136" r="C16803">
        <v>9345</v>
      </c>
      <c t="s" s="136" r="D16803">
        <v>9455</v>
      </c>
      <c t="s" s="136" r="E16803">
        <v>19105</v>
      </c>
      <c s="150" r="F16803"/>
    </row>
    <row r="16804">
      <c s="113" r="A16804">
        <v>254498001884</v>
      </c>
      <c t="s" s="136" r="B16804">
        <v>9505</v>
      </c>
      <c t="s" s="136" r="C16804">
        <v>9345</v>
      </c>
      <c t="s" s="136" r="D16804">
        <v>9455</v>
      </c>
      <c t="s" s="136" r="E16804">
        <v>18889</v>
      </c>
      <c s="150" r="F16804"/>
    </row>
    <row r="16805">
      <c s="113" r="A16805">
        <v>254498002066</v>
      </c>
      <c t="s" s="136" r="B16805">
        <v>9505</v>
      </c>
      <c t="s" s="136" r="C16805">
        <v>9345</v>
      </c>
      <c t="s" s="136" r="D16805">
        <v>9455</v>
      </c>
      <c t="s" s="136" r="E16805">
        <v>19295</v>
      </c>
      <c s="150" r="F16805"/>
    </row>
    <row r="16806">
      <c s="113" r="A16806">
        <v>254498002104</v>
      </c>
      <c t="s" s="136" r="B16806">
        <v>9505</v>
      </c>
      <c t="s" s="136" r="C16806">
        <v>9345</v>
      </c>
      <c t="s" s="136" r="D16806">
        <v>9455</v>
      </c>
      <c t="s" s="136" r="E16806">
        <v>19296</v>
      </c>
      <c s="150" r="F16806"/>
    </row>
    <row r="16807">
      <c s="113" r="A16807">
        <v>254498000144</v>
      </c>
      <c t="s" s="136" r="B16807">
        <v>9505</v>
      </c>
      <c t="s" s="136" r="C16807">
        <v>9345</v>
      </c>
      <c t="s" s="136" r="D16807">
        <v>9455</v>
      </c>
      <c t="s" s="136" r="E16807">
        <v>19297</v>
      </c>
      <c s="150" r="F16807"/>
    </row>
    <row r="16808">
      <c s="113" r="A16808">
        <v>254498000179</v>
      </c>
      <c t="s" s="136" r="B16808">
        <v>9505</v>
      </c>
      <c t="s" s="136" r="C16808">
        <v>9345</v>
      </c>
      <c t="s" s="136" r="D16808">
        <v>9455</v>
      </c>
      <c t="s" s="136" r="E16808">
        <v>19298</v>
      </c>
      <c s="150" r="F16808"/>
    </row>
    <row r="16809">
      <c s="113" r="A16809">
        <v>254498000195</v>
      </c>
      <c t="s" s="136" r="B16809">
        <v>9505</v>
      </c>
      <c t="s" s="136" r="C16809">
        <v>9345</v>
      </c>
      <c t="s" s="136" r="D16809">
        <v>9455</v>
      </c>
      <c t="s" s="136" r="E16809">
        <v>19200</v>
      </c>
      <c s="150" r="F16809"/>
    </row>
    <row r="16810">
      <c s="113" r="A16810">
        <v>254498000241</v>
      </c>
      <c t="s" s="136" r="B16810">
        <v>9505</v>
      </c>
      <c t="s" s="136" r="C16810">
        <v>9345</v>
      </c>
      <c t="s" s="136" r="D16810">
        <v>9455</v>
      </c>
      <c t="s" s="136" r="E16810">
        <v>19299</v>
      </c>
      <c s="150" r="F16810"/>
    </row>
    <row r="16811">
      <c s="113" r="A16811">
        <v>254498000284</v>
      </c>
      <c t="s" s="136" r="B16811">
        <v>9505</v>
      </c>
      <c t="s" s="136" r="C16811">
        <v>9345</v>
      </c>
      <c t="s" s="136" r="D16811">
        <v>9455</v>
      </c>
      <c t="s" s="136" r="E16811">
        <v>18768</v>
      </c>
      <c s="150" r="F16811"/>
    </row>
    <row r="16812">
      <c s="113" r="A16812">
        <v>254498000349</v>
      </c>
      <c t="s" s="136" r="B16812">
        <v>9505</v>
      </c>
      <c t="s" s="136" r="C16812">
        <v>9345</v>
      </c>
      <c t="s" s="136" r="D16812">
        <v>9455</v>
      </c>
      <c t="s" s="136" r="E16812">
        <v>19300</v>
      </c>
      <c s="150" r="F16812"/>
    </row>
    <row r="16813">
      <c s="113" r="A16813">
        <v>254498000373</v>
      </c>
      <c t="s" s="136" r="B16813">
        <v>9505</v>
      </c>
      <c t="s" s="136" r="C16813">
        <v>9345</v>
      </c>
      <c t="s" s="136" r="D16813">
        <v>9455</v>
      </c>
      <c t="s" s="136" r="E16813">
        <v>19301</v>
      </c>
      <c s="150" r="F16813"/>
    </row>
    <row r="16814">
      <c s="113" r="A16814">
        <v>254498000799</v>
      </c>
      <c t="s" s="136" r="B16814">
        <v>9505</v>
      </c>
      <c t="s" s="136" r="C16814">
        <v>9345</v>
      </c>
      <c t="s" s="136" r="D16814">
        <v>9455</v>
      </c>
      <c t="s" s="136" r="E16814">
        <v>19302</v>
      </c>
      <c s="150" r="F16814"/>
    </row>
    <row r="16815">
      <c s="113" r="A16815">
        <v>254498000969</v>
      </c>
      <c t="s" s="136" r="B16815">
        <v>9505</v>
      </c>
      <c t="s" s="136" r="C16815">
        <v>9345</v>
      </c>
      <c t="s" s="136" r="D16815">
        <v>9455</v>
      </c>
      <c t="s" s="136" r="E16815">
        <v>19238</v>
      </c>
      <c s="150" r="F16815"/>
    </row>
    <row r="16816">
      <c s="113" r="A16816">
        <v>254498001051</v>
      </c>
      <c t="s" s="136" r="B16816">
        <v>9505</v>
      </c>
      <c t="s" s="136" r="C16816">
        <v>9345</v>
      </c>
      <c t="s" s="136" r="D16816">
        <v>9455</v>
      </c>
      <c t="s" s="136" r="E16816">
        <v>19303</v>
      </c>
      <c s="150" r="F16816"/>
    </row>
    <row r="16817">
      <c s="113" r="A16817">
        <v>254498001477</v>
      </c>
      <c t="s" s="136" r="B16817">
        <v>9505</v>
      </c>
      <c t="s" s="136" r="C16817">
        <v>9345</v>
      </c>
      <c t="s" s="136" r="D16817">
        <v>9455</v>
      </c>
      <c t="s" s="136" r="E16817">
        <v>19304</v>
      </c>
      <c s="150" r="F16817"/>
    </row>
    <row r="16818">
      <c s="113" r="A16818">
        <v>254498001647</v>
      </c>
      <c t="s" s="136" r="B16818">
        <v>9505</v>
      </c>
      <c t="s" s="136" r="C16818">
        <v>9345</v>
      </c>
      <c t="s" s="136" r="D16818">
        <v>9455</v>
      </c>
      <c t="s" s="136" r="E16818">
        <v>19305</v>
      </c>
      <c s="150" r="F16818"/>
    </row>
    <row r="16819">
      <c s="113" r="A16819">
        <v>254498001833</v>
      </c>
      <c t="s" s="136" r="B16819">
        <v>9505</v>
      </c>
      <c t="s" s="136" r="C16819">
        <v>9345</v>
      </c>
      <c t="s" s="136" r="D16819">
        <v>9455</v>
      </c>
      <c t="s" s="136" r="E16819">
        <v>19306</v>
      </c>
      <c s="150" r="F16819"/>
    </row>
    <row r="16820">
      <c s="113" r="A16820">
        <v>254498001850</v>
      </c>
      <c t="s" s="136" r="B16820">
        <v>9505</v>
      </c>
      <c t="s" s="136" r="C16820">
        <v>9345</v>
      </c>
      <c t="s" s="136" r="D16820">
        <v>9455</v>
      </c>
      <c t="s" s="136" r="E16820">
        <v>19307</v>
      </c>
      <c s="150" r="F16820"/>
    </row>
    <row r="16821">
      <c s="113" r="A16821">
        <v>254498001868</v>
      </c>
      <c t="s" s="136" r="B16821">
        <v>9505</v>
      </c>
      <c t="s" s="136" r="C16821">
        <v>9345</v>
      </c>
      <c t="s" s="136" r="D16821">
        <v>9455</v>
      </c>
      <c t="s" s="136" r="E16821">
        <v>10239</v>
      </c>
      <c s="150" r="F16821"/>
    </row>
    <row r="16822">
      <c s="113" r="A16822">
        <v>254498001965</v>
      </c>
      <c t="s" s="136" r="B16822">
        <v>9505</v>
      </c>
      <c t="s" s="136" r="C16822">
        <v>9345</v>
      </c>
      <c t="s" s="136" r="D16822">
        <v>9455</v>
      </c>
      <c t="s" s="136" r="E16822">
        <v>10331</v>
      </c>
      <c s="150" r="F16822"/>
    </row>
    <row r="16823">
      <c s="113" r="A16823">
        <v>254498002007</v>
      </c>
      <c t="s" s="136" r="B16823">
        <v>9505</v>
      </c>
      <c t="s" s="136" r="C16823">
        <v>9345</v>
      </c>
      <c t="s" s="136" r="D16823">
        <v>9455</v>
      </c>
      <c t="s" s="136" r="E16823">
        <v>18939</v>
      </c>
      <c s="150" r="F16823"/>
    </row>
    <row r="16824">
      <c s="113" r="A16824">
        <v>254498002023</v>
      </c>
      <c t="s" s="136" r="B16824">
        <v>9505</v>
      </c>
      <c t="s" s="136" r="C16824">
        <v>9345</v>
      </c>
      <c t="s" s="136" r="D16824">
        <v>9455</v>
      </c>
      <c t="s" s="136" r="E16824">
        <v>19308</v>
      </c>
      <c s="150" r="F16824"/>
    </row>
    <row r="16825">
      <c s="113" r="A16825">
        <v>254498002031</v>
      </c>
      <c t="s" s="136" r="B16825">
        <v>9505</v>
      </c>
      <c t="s" s="136" r="C16825">
        <v>9345</v>
      </c>
      <c t="s" s="136" r="D16825">
        <v>9455</v>
      </c>
      <c t="s" s="136" r="E16825">
        <v>19309</v>
      </c>
      <c s="150" r="F16825"/>
    </row>
    <row r="16826">
      <c s="113" r="A16826">
        <v>254498002147</v>
      </c>
      <c t="s" s="136" r="B16826">
        <v>9505</v>
      </c>
      <c t="s" s="136" r="C16826">
        <v>9345</v>
      </c>
      <c t="s" s="136" r="D16826">
        <v>9455</v>
      </c>
      <c t="s" s="136" r="E16826">
        <v>19310</v>
      </c>
      <c s="150" r="F16826"/>
    </row>
    <row r="16827">
      <c s="113" r="A16827">
        <v>254498001418</v>
      </c>
      <c t="s" s="136" r="B16827">
        <v>9505</v>
      </c>
      <c t="s" s="136" r="C16827">
        <v>9345</v>
      </c>
      <c t="s" s="136" r="D16827">
        <v>9455</v>
      </c>
      <c t="s" s="136" r="E16827">
        <v>19311</v>
      </c>
      <c s="150" r="F16827"/>
    </row>
    <row r="16828">
      <c s="113" r="A16828">
        <v>154498002151</v>
      </c>
      <c t="s" s="136" r="B16828">
        <v>9505</v>
      </c>
      <c t="s" s="136" r="C16828">
        <v>9345</v>
      </c>
      <c t="s" s="136" r="D16828">
        <v>9455</v>
      </c>
      <c t="s" s="136" r="E16828">
        <v>6366</v>
      </c>
      <c s="150" r="F16828"/>
    </row>
    <row r="16829">
      <c s="113" r="A16829">
        <v>254498000152</v>
      </c>
      <c t="s" s="136" r="B16829">
        <v>9505</v>
      </c>
      <c t="s" s="136" r="C16829">
        <v>9345</v>
      </c>
      <c t="s" s="136" r="D16829">
        <v>9455</v>
      </c>
      <c t="s" s="136" r="E16829">
        <v>19312</v>
      </c>
      <c s="150" r="F16829"/>
    </row>
    <row r="16830">
      <c s="113" r="A16830">
        <v>254498000268</v>
      </c>
      <c t="s" s="136" r="B16830">
        <v>9505</v>
      </c>
      <c t="s" s="136" r="C16830">
        <v>9345</v>
      </c>
      <c t="s" s="136" r="D16830">
        <v>9455</v>
      </c>
      <c t="s" s="136" r="E16830">
        <v>18971</v>
      </c>
      <c s="150" r="F16830"/>
    </row>
    <row r="16831">
      <c s="113" r="A16831">
        <v>254498000322</v>
      </c>
      <c t="s" s="136" r="B16831">
        <v>9505</v>
      </c>
      <c t="s" s="136" r="C16831">
        <v>9345</v>
      </c>
      <c t="s" s="136" r="D16831">
        <v>9455</v>
      </c>
      <c t="s" s="136" r="E16831">
        <v>19230</v>
      </c>
      <c s="150" r="F16831"/>
    </row>
    <row r="16832">
      <c s="113" r="A16832">
        <v>254498000454</v>
      </c>
      <c t="s" s="136" r="B16832">
        <v>9505</v>
      </c>
      <c t="s" s="136" r="C16832">
        <v>9345</v>
      </c>
      <c t="s" s="136" r="D16832">
        <v>9455</v>
      </c>
      <c t="s" s="136" r="E16832">
        <v>19313</v>
      </c>
      <c s="150" r="F16832"/>
    </row>
    <row r="16833">
      <c s="113" r="A16833">
        <v>254498000691</v>
      </c>
      <c t="s" s="136" r="B16833">
        <v>9505</v>
      </c>
      <c t="s" s="136" r="C16833">
        <v>9345</v>
      </c>
      <c t="s" s="136" r="D16833">
        <v>9455</v>
      </c>
      <c t="s" s="136" r="E16833">
        <v>19314</v>
      </c>
      <c s="150" r="F16833"/>
    </row>
    <row r="16834">
      <c s="113" r="A16834">
        <v>254498000730</v>
      </c>
      <c t="s" s="136" r="B16834">
        <v>9505</v>
      </c>
      <c t="s" s="136" r="C16834">
        <v>9345</v>
      </c>
      <c t="s" s="136" r="D16834">
        <v>9455</v>
      </c>
      <c t="s" s="136" r="E16834">
        <v>19315</v>
      </c>
      <c s="150" r="F16834"/>
    </row>
    <row r="16835">
      <c s="113" r="A16835">
        <v>254498000853</v>
      </c>
      <c t="s" s="136" r="B16835">
        <v>9505</v>
      </c>
      <c t="s" s="136" r="C16835">
        <v>9345</v>
      </c>
      <c t="s" s="136" r="D16835">
        <v>9455</v>
      </c>
      <c t="s" s="136" r="E16835">
        <v>19316</v>
      </c>
      <c s="150" r="F16835"/>
    </row>
    <row r="16836">
      <c s="113" r="A16836">
        <v>254498000926</v>
      </c>
      <c t="s" s="136" r="B16836">
        <v>9505</v>
      </c>
      <c t="s" s="136" r="C16836">
        <v>9345</v>
      </c>
      <c t="s" s="136" r="D16836">
        <v>9455</v>
      </c>
      <c t="s" s="136" r="E16836">
        <v>19317</v>
      </c>
      <c s="150" r="F16836"/>
    </row>
    <row r="16837">
      <c s="113" r="A16837">
        <v>254498001299</v>
      </c>
      <c t="s" s="136" r="B16837">
        <v>9505</v>
      </c>
      <c t="s" s="136" r="C16837">
        <v>9345</v>
      </c>
      <c t="s" s="136" r="D16837">
        <v>9455</v>
      </c>
      <c t="s" s="136" r="E16837">
        <v>19318</v>
      </c>
      <c s="150" r="F16837"/>
    </row>
    <row r="16838">
      <c s="113" r="A16838">
        <v>254498001507</v>
      </c>
      <c t="s" s="136" r="B16838">
        <v>9505</v>
      </c>
      <c t="s" s="136" r="C16838">
        <v>9345</v>
      </c>
      <c t="s" s="136" r="D16838">
        <v>9455</v>
      </c>
      <c t="s" s="136" r="E16838">
        <v>19319</v>
      </c>
      <c s="150" r="F16838"/>
    </row>
    <row r="16839">
      <c s="113" r="A16839">
        <v>254498001612</v>
      </c>
      <c t="s" s="136" r="B16839">
        <v>9505</v>
      </c>
      <c t="s" s="136" r="C16839">
        <v>9345</v>
      </c>
      <c t="s" s="136" r="D16839">
        <v>9455</v>
      </c>
      <c t="s" s="136" r="E16839">
        <v>14181</v>
      </c>
      <c s="150" r="F16839"/>
    </row>
    <row r="16840">
      <c s="113" r="A16840">
        <v>254498001710</v>
      </c>
      <c t="s" s="136" r="B16840">
        <v>9505</v>
      </c>
      <c t="s" s="136" r="C16840">
        <v>9345</v>
      </c>
      <c t="s" s="136" r="D16840">
        <v>9455</v>
      </c>
      <c t="s" s="136" r="E16840">
        <v>18899</v>
      </c>
      <c s="150" r="F16840"/>
    </row>
    <row r="16841">
      <c s="113" r="A16841">
        <v>254498001728</v>
      </c>
      <c t="s" s="136" r="B16841">
        <v>9505</v>
      </c>
      <c t="s" s="136" r="C16841">
        <v>9345</v>
      </c>
      <c t="s" s="136" r="D16841">
        <v>9455</v>
      </c>
      <c t="s" s="136" r="E16841">
        <v>13665</v>
      </c>
      <c s="150" r="F16841"/>
    </row>
    <row r="16842">
      <c s="113" r="A16842">
        <v>254498001736</v>
      </c>
      <c t="s" s="136" r="B16842">
        <v>9505</v>
      </c>
      <c t="s" s="136" r="C16842">
        <v>9345</v>
      </c>
      <c t="s" s="136" r="D16842">
        <v>9455</v>
      </c>
      <c t="s" s="136" r="E16842">
        <v>19320</v>
      </c>
      <c s="150" r="F16842"/>
    </row>
    <row r="16843">
      <c s="113" r="A16843">
        <v>254498001752</v>
      </c>
      <c t="s" s="136" r="B16843">
        <v>9505</v>
      </c>
      <c t="s" s="136" r="C16843">
        <v>9345</v>
      </c>
      <c t="s" s="136" r="D16843">
        <v>9455</v>
      </c>
      <c t="s" s="136" r="E16843">
        <v>19321</v>
      </c>
      <c s="150" r="F16843"/>
    </row>
    <row r="16844">
      <c s="113" r="A16844">
        <v>254498001931</v>
      </c>
      <c t="s" s="136" r="B16844">
        <v>9505</v>
      </c>
      <c t="s" s="136" r="C16844">
        <v>9345</v>
      </c>
      <c t="s" s="136" r="D16844">
        <v>9455</v>
      </c>
      <c t="s" s="136" r="E16844">
        <v>19322</v>
      </c>
      <c s="150" r="F16844"/>
    </row>
    <row r="16845">
      <c s="113" r="A16845">
        <v>254498002201</v>
      </c>
      <c t="s" s="136" r="B16845">
        <v>9505</v>
      </c>
      <c t="s" s="136" r="C16845">
        <v>9345</v>
      </c>
      <c t="s" s="136" r="D16845">
        <v>9455</v>
      </c>
      <c t="s" s="136" r="E16845">
        <v>19323</v>
      </c>
      <c s="150" r="F16845"/>
    </row>
    <row r="16846">
      <c s="113" r="A16846">
        <v>254498002210</v>
      </c>
      <c t="s" s="136" r="B16846">
        <v>9505</v>
      </c>
      <c t="s" s="136" r="C16846">
        <v>9345</v>
      </c>
      <c t="s" s="136" r="D16846">
        <v>9455</v>
      </c>
      <c t="s" s="136" r="E16846">
        <v>19324</v>
      </c>
      <c s="150" r="F16846"/>
    </row>
    <row r="16847">
      <c s="113" r="A16847">
        <v>254498000136</v>
      </c>
      <c t="s" s="136" r="B16847">
        <v>9505</v>
      </c>
      <c t="s" s="136" r="C16847">
        <v>9345</v>
      </c>
      <c t="s" s="136" r="D16847">
        <v>9455</v>
      </c>
      <c t="s" s="136" r="E16847">
        <v>19325</v>
      </c>
      <c s="150" r="F16847"/>
    </row>
    <row r="16848">
      <c s="113" r="A16848">
        <v>254498000187</v>
      </c>
      <c t="s" s="136" r="B16848">
        <v>9505</v>
      </c>
      <c t="s" s="136" r="C16848">
        <v>9345</v>
      </c>
      <c t="s" s="136" r="D16848">
        <v>9455</v>
      </c>
      <c t="s" s="136" r="E16848">
        <v>19326</v>
      </c>
      <c s="150" r="F16848"/>
    </row>
    <row r="16849">
      <c s="113" r="A16849">
        <v>254498000217</v>
      </c>
      <c t="s" s="136" r="B16849">
        <v>9505</v>
      </c>
      <c t="s" s="136" r="C16849">
        <v>9345</v>
      </c>
      <c t="s" s="136" r="D16849">
        <v>9455</v>
      </c>
      <c t="s" s="136" r="E16849">
        <v>19327</v>
      </c>
      <c s="150" r="F16849"/>
    </row>
    <row r="16850">
      <c s="113" r="A16850">
        <v>254498000314</v>
      </c>
      <c t="s" s="136" r="B16850">
        <v>9505</v>
      </c>
      <c t="s" s="136" r="C16850">
        <v>9345</v>
      </c>
      <c t="s" s="136" r="D16850">
        <v>9455</v>
      </c>
      <c t="s" s="136" r="E16850">
        <v>19108</v>
      </c>
      <c s="150" r="F16850"/>
    </row>
    <row r="16851">
      <c s="113" r="A16851">
        <v>254498000411</v>
      </c>
      <c t="s" s="136" r="B16851">
        <v>9505</v>
      </c>
      <c t="s" s="136" r="C16851">
        <v>9345</v>
      </c>
      <c t="s" s="136" r="D16851">
        <v>9455</v>
      </c>
      <c t="s" s="136" r="E16851">
        <v>19328</v>
      </c>
      <c s="150" r="F16851"/>
    </row>
    <row r="16852">
      <c s="113" r="A16852">
        <v>254498000446</v>
      </c>
      <c t="s" s="136" r="B16852">
        <v>9505</v>
      </c>
      <c t="s" s="136" r="C16852">
        <v>9345</v>
      </c>
      <c t="s" s="136" r="D16852">
        <v>9455</v>
      </c>
      <c t="s" s="136" r="E16852">
        <v>19329</v>
      </c>
      <c s="150" r="F16852"/>
    </row>
    <row r="16853">
      <c s="113" r="A16853">
        <v>254498000489</v>
      </c>
      <c t="s" s="136" r="B16853">
        <v>9505</v>
      </c>
      <c t="s" s="136" r="C16853">
        <v>9345</v>
      </c>
      <c t="s" s="136" r="D16853">
        <v>9455</v>
      </c>
      <c t="s" s="136" r="E16853">
        <v>19330</v>
      </c>
      <c s="150" r="F16853"/>
    </row>
    <row r="16854">
      <c s="113" r="A16854">
        <v>254498000705</v>
      </c>
      <c t="s" s="136" r="B16854">
        <v>9505</v>
      </c>
      <c t="s" s="136" r="C16854">
        <v>9345</v>
      </c>
      <c t="s" s="136" r="D16854">
        <v>9455</v>
      </c>
      <c t="s" s="136" r="E16854">
        <v>19331</v>
      </c>
      <c s="150" r="F16854"/>
    </row>
    <row r="16855">
      <c s="113" r="A16855">
        <v>254498000829</v>
      </c>
      <c t="s" s="136" r="B16855">
        <v>9505</v>
      </c>
      <c t="s" s="136" r="C16855">
        <v>9345</v>
      </c>
      <c t="s" s="136" r="D16855">
        <v>9455</v>
      </c>
      <c t="s" s="136" r="E16855">
        <v>19332</v>
      </c>
      <c s="150" r="F16855"/>
    </row>
    <row r="16856">
      <c s="113" r="A16856">
        <v>254498000870</v>
      </c>
      <c t="s" s="136" r="B16856">
        <v>9505</v>
      </c>
      <c t="s" s="136" r="C16856">
        <v>9345</v>
      </c>
      <c t="s" s="136" r="D16856">
        <v>9455</v>
      </c>
      <c t="s" s="136" r="E16856">
        <v>19333</v>
      </c>
      <c s="150" r="F16856"/>
    </row>
    <row r="16857">
      <c s="113" r="A16857">
        <v>254498000942</v>
      </c>
      <c t="s" s="136" r="B16857">
        <v>9505</v>
      </c>
      <c t="s" s="136" r="C16857">
        <v>9345</v>
      </c>
      <c t="s" s="136" r="D16857">
        <v>9455</v>
      </c>
      <c t="s" s="136" r="E16857">
        <v>18711</v>
      </c>
      <c s="150" r="F16857"/>
    </row>
    <row r="16858">
      <c s="113" r="A16858">
        <v>254498001043</v>
      </c>
      <c t="s" s="136" r="B16858">
        <v>9505</v>
      </c>
      <c t="s" s="136" r="C16858">
        <v>9345</v>
      </c>
      <c t="s" s="136" r="D16858">
        <v>9455</v>
      </c>
      <c t="s" s="136" r="E16858">
        <v>19334</v>
      </c>
      <c s="150" r="F16858"/>
    </row>
    <row r="16859">
      <c s="113" r="A16859">
        <v>254498001060</v>
      </c>
      <c t="s" s="136" r="B16859">
        <v>9505</v>
      </c>
      <c t="s" s="136" r="C16859">
        <v>9345</v>
      </c>
      <c t="s" s="136" r="D16859">
        <v>9455</v>
      </c>
      <c t="s" s="136" r="E16859">
        <v>18939</v>
      </c>
      <c s="150" r="F16859"/>
    </row>
    <row r="16860">
      <c s="113" r="A16860">
        <v>254498001230</v>
      </c>
      <c t="s" s="136" r="B16860">
        <v>9505</v>
      </c>
      <c t="s" s="136" r="C16860">
        <v>9345</v>
      </c>
      <c t="s" s="136" r="D16860">
        <v>9455</v>
      </c>
      <c t="s" s="136" r="E16860">
        <v>18773</v>
      </c>
      <c s="150" r="F16860"/>
    </row>
    <row r="16861">
      <c s="113" r="A16861">
        <v>254498001264</v>
      </c>
      <c t="s" s="136" r="B16861">
        <v>9505</v>
      </c>
      <c t="s" s="136" r="C16861">
        <v>9345</v>
      </c>
      <c t="s" s="136" r="D16861">
        <v>9455</v>
      </c>
      <c t="s" s="136" r="E16861">
        <v>19335</v>
      </c>
      <c s="150" r="F16861"/>
    </row>
    <row r="16862">
      <c s="113" r="A16862">
        <v>254498001566</v>
      </c>
      <c t="s" s="136" r="B16862">
        <v>9505</v>
      </c>
      <c t="s" s="136" r="C16862">
        <v>9345</v>
      </c>
      <c t="s" s="136" r="D16862">
        <v>9455</v>
      </c>
      <c t="s" s="136" r="E16862">
        <v>18792</v>
      </c>
      <c s="150" r="F16862"/>
    </row>
    <row r="16863">
      <c s="113" r="A16863">
        <v>254498002058</v>
      </c>
      <c t="s" s="136" r="B16863">
        <v>9505</v>
      </c>
      <c t="s" s="136" r="C16863">
        <v>9345</v>
      </c>
      <c t="s" s="136" r="D16863">
        <v>9455</v>
      </c>
      <c t="s" s="136" r="E16863">
        <v>19336</v>
      </c>
      <c s="150" r="F16863"/>
    </row>
    <row r="16864">
      <c s="113" r="A16864">
        <v>154498001821</v>
      </c>
      <c t="s" s="136" r="B16864">
        <v>9505</v>
      </c>
      <c t="s" s="136" r="C16864">
        <v>9345</v>
      </c>
      <c t="s" s="136" r="D16864">
        <v>9455</v>
      </c>
      <c t="s" s="136" r="E16864">
        <v>19337</v>
      </c>
      <c s="150" r="F16864"/>
    </row>
    <row r="16865">
      <c s="113" r="A16865">
        <v>254498000128</v>
      </c>
      <c t="s" s="136" r="B16865">
        <v>9505</v>
      </c>
      <c t="s" s="136" r="C16865">
        <v>9345</v>
      </c>
      <c t="s" s="136" r="D16865">
        <v>9455</v>
      </c>
      <c t="s" s="136" r="E16865">
        <v>18888</v>
      </c>
      <c s="150" r="F16865"/>
    </row>
    <row r="16866">
      <c s="113" r="A16866">
        <v>254498000276</v>
      </c>
      <c t="s" s="136" r="B16866">
        <v>9505</v>
      </c>
      <c t="s" s="136" r="C16866">
        <v>9345</v>
      </c>
      <c t="s" s="136" r="D16866">
        <v>9455</v>
      </c>
      <c t="s" s="136" r="E16866">
        <v>18717</v>
      </c>
      <c s="150" r="F16866"/>
    </row>
    <row r="16867">
      <c s="113" r="A16867">
        <v>254498000292</v>
      </c>
      <c t="s" s="136" r="B16867">
        <v>9505</v>
      </c>
      <c t="s" s="136" r="C16867">
        <v>9345</v>
      </c>
      <c t="s" s="136" r="D16867">
        <v>9455</v>
      </c>
      <c t="s" s="136" r="E16867">
        <v>19338</v>
      </c>
      <c s="150" r="F16867"/>
    </row>
    <row r="16868">
      <c s="113" r="A16868">
        <v>254498000721</v>
      </c>
      <c t="s" s="136" r="B16868">
        <v>9505</v>
      </c>
      <c t="s" s="136" r="C16868">
        <v>9345</v>
      </c>
      <c t="s" s="136" r="D16868">
        <v>9455</v>
      </c>
      <c t="s" s="136" r="E16868">
        <v>3779</v>
      </c>
      <c s="150" r="F16868"/>
    </row>
    <row r="16869">
      <c s="113" r="A16869">
        <v>254498000756</v>
      </c>
      <c t="s" s="136" r="B16869">
        <v>9505</v>
      </c>
      <c t="s" s="136" r="C16869">
        <v>9345</v>
      </c>
      <c t="s" s="136" r="D16869">
        <v>9455</v>
      </c>
      <c t="s" s="136" r="E16869">
        <v>19339</v>
      </c>
      <c s="150" r="F16869"/>
    </row>
    <row r="16870">
      <c s="113" r="A16870">
        <v>254498000896</v>
      </c>
      <c t="s" s="136" r="B16870">
        <v>9505</v>
      </c>
      <c t="s" s="136" r="C16870">
        <v>9345</v>
      </c>
      <c t="s" s="136" r="D16870">
        <v>9455</v>
      </c>
      <c t="s" s="136" r="E16870">
        <v>19340</v>
      </c>
      <c s="150" r="F16870"/>
    </row>
    <row r="16871">
      <c s="113" r="A16871">
        <v>254498000977</v>
      </c>
      <c t="s" s="136" r="B16871">
        <v>9505</v>
      </c>
      <c t="s" s="136" r="C16871">
        <v>9345</v>
      </c>
      <c t="s" s="136" r="D16871">
        <v>9455</v>
      </c>
      <c t="s" s="136" r="E16871">
        <v>19341</v>
      </c>
      <c s="150" r="F16871"/>
    </row>
    <row r="16872">
      <c s="113" r="A16872">
        <v>254498001205</v>
      </c>
      <c t="s" s="136" r="B16872">
        <v>9505</v>
      </c>
      <c t="s" s="136" r="C16872">
        <v>9345</v>
      </c>
      <c t="s" s="136" r="D16872">
        <v>9455</v>
      </c>
      <c t="s" s="136" r="E16872">
        <v>9575</v>
      </c>
      <c s="150" r="F16872"/>
    </row>
    <row r="16873">
      <c s="113" r="A16873">
        <v>254498001469</v>
      </c>
      <c t="s" s="136" r="B16873">
        <v>9505</v>
      </c>
      <c t="s" s="136" r="C16873">
        <v>9345</v>
      </c>
      <c t="s" s="136" r="D16873">
        <v>9455</v>
      </c>
      <c t="s" s="136" r="E16873">
        <v>5788</v>
      </c>
      <c s="150" r="F16873"/>
    </row>
    <row r="16874">
      <c s="113" r="A16874">
        <v>254498001639</v>
      </c>
      <c t="s" s="136" r="B16874">
        <v>9505</v>
      </c>
      <c t="s" s="136" r="C16874">
        <v>9345</v>
      </c>
      <c t="s" s="136" r="D16874">
        <v>9455</v>
      </c>
      <c t="s" s="136" r="E16874">
        <v>19342</v>
      </c>
      <c s="150" r="F16874"/>
    </row>
    <row r="16875">
      <c s="113" r="A16875">
        <v>254498001841</v>
      </c>
      <c t="s" s="136" r="B16875">
        <v>9505</v>
      </c>
      <c t="s" s="136" r="C16875">
        <v>9345</v>
      </c>
      <c t="s" s="136" r="D16875">
        <v>9455</v>
      </c>
      <c t="s" s="136" r="E16875">
        <v>19343</v>
      </c>
      <c s="150" r="F16875"/>
    </row>
    <row r="16876">
      <c s="113" r="A16876">
        <v>254498001906</v>
      </c>
      <c t="s" s="136" r="B16876">
        <v>9505</v>
      </c>
      <c t="s" s="136" r="C16876">
        <v>9345</v>
      </c>
      <c t="s" s="136" r="D16876">
        <v>9455</v>
      </c>
      <c t="s" s="136" r="E16876">
        <v>19344</v>
      </c>
      <c s="150" r="F16876"/>
    </row>
    <row r="16877">
      <c s="113" r="A16877">
        <v>254498001957</v>
      </c>
      <c t="s" s="136" r="B16877">
        <v>9505</v>
      </c>
      <c t="s" s="136" r="C16877">
        <v>9345</v>
      </c>
      <c t="s" s="136" r="D16877">
        <v>9455</v>
      </c>
      <c t="s" s="136" r="E16877">
        <v>19345</v>
      </c>
      <c s="150" r="F16877"/>
    </row>
    <row r="16878">
      <c s="113" r="A16878">
        <v>254498001973</v>
      </c>
      <c t="s" s="136" r="B16878">
        <v>9505</v>
      </c>
      <c t="s" s="136" r="C16878">
        <v>9345</v>
      </c>
      <c t="s" s="136" r="D16878">
        <v>9455</v>
      </c>
      <c t="s" s="136" r="E16878">
        <v>19063</v>
      </c>
      <c s="150" r="F16878"/>
    </row>
    <row r="16879">
      <c s="113" r="A16879">
        <v>254498002040</v>
      </c>
      <c t="s" s="136" r="B16879">
        <v>9505</v>
      </c>
      <c t="s" s="136" r="C16879">
        <v>9345</v>
      </c>
      <c t="s" s="136" r="D16879">
        <v>9455</v>
      </c>
      <c t="s" s="136" r="E16879">
        <v>19346</v>
      </c>
      <c s="150" r="F16879"/>
    </row>
    <row r="16880">
      <c s="113" r="A16880">
        <v>254498002091</v>
      </c>
      <c t="s" s="136" r="B16880">
        <v>9505</v>
      </c>
      <c t="s" s="136" r="C16880">
        <v>9345</v>
      </c>
      <c t="s" s="136" r="D16880">
        <v>9455</v>
      </c>
      <c t="s" s="136" r="E16880">
        <v>13143</v>
      </c>
      <c s="150" r="F16880"/>
    </row>
    <row r="16881">
      <c s="113" r="A16881">
        <v>254498002180</v>
      </c>
      <c t="s" s="136" r="B16881">
        <v>9505</v>
      </c>
      <c t="s" s="136" r="C16881">
        <v>9345</v>
      </c>
      <c t="s" s="136" r="D16881">
        <v>9455</v>
      </c>
      <c t="s" s="136" r="E16881">
        <v>19255</v>
      </c>
      <c s="150" r="F16881"/>
    </row>
    <row r="16882">
      <c s="113" r="A16882">
        <v>254498002252</v>
      </c>
      <c t="s" s="136" r="B16882">
        <v>9505</v>
      </c>
      <c t="s" s="136" r="C16882">
        <v>9345</v>
      </c>
      <c t="s" s="136" r="D16882">
        <v>9455</v>
      </c>
      <c t="s" s="136" r="E16882">
        <v>19347</v>
      </c>
      <c s="150" r="F16882"/>
    </row>
    <row r="16883">
      <c s="113" r="A16883">
        <v>254518000090</v>
      </c>
      <c t="s" s="136" r="B16883">
        <v>9527</v>
      </c>
      <c t="s" s="136" r="C16883">
        <v>9345</v>
      </c>
      <c t="s" s="136" r="D16883">
        <v>9455</v>
      </c>
      <c t="s" s="136" r="E16883">
        <v>19348</v>
      </c>
      <c s="150" r="F16883"/>
    </row>
    <row r="16884">
      <c s="113" r="A16884">
        <v>254518000111</v>
      </c>
      <c t="s" s="136" r="B16884">
        <v>9527</v>
      </c>
      <c t="s" s="136" r="C16884">
        <v>9345</v>
      </c>
      <c t="s" s="136" r="D16884">
        <v>9455</v>
      </c>
      <c t="s" s="136" r="E16884">
        <v>19349</v>
      </c>
      <c s="150" r="F16884"/>
    </row>
    <row r="16885">
      <c s="113" r="A16885">
        <v>254518000171</v>
      </c>
      <c t="s" s="136" r="B16885">
        <v>9527</v>
      </c>
      <c t="s" s="136" r="C16885">
        <v>9345</v>
      </c>
      <c t="s" s="136" r="D16885">
        <v>9455</v>
      </c>
      <c t="s" s="136" r="E16885">
        <v>19225</v>
      </c>
      <c s="150" r="F16885"/>
    </row>
    <row r="16886">
      <c s="113" r="A16886">
        <v>254518000570</v>
      </c>
      <c t="s" s="136" r="B16886">
        <v>9527</v>
      </c>
      <c t="s" s="136" r="C16886">
        <v>9345</v>
      </c>
      <c t="s" s="136" r="D16886">
        <v>9455</v>
      </c>
      <c t="s" s="136" r="E16886">
        <v>19350</v>
      </c>
      <c s="150" r="F16886"/>
    </row>
    <row r="16887">
      <c s="113" r="A16887">
        <v>254518000588</v>
      </c>
      <c t="s" s="136" r="B16887">
        <v>9527</v>
      </c>
      <c t="s" s="136" r="C16887">
        <v>9345</v>
      </c>
      <c t="s" s="136" r="D16887">
        <v>9455</v>
      </c>
      <c t="s" s="136" r="E16887">
        <v>19351</v>
      </c>
      <c s="150" r="F16887"/>
    </row>
    <row r="16888">
      <c s="113" r="A16888">
        <v>254518000669</v>
      </c>
      <c t="s" s="136" r="B16888">
        <v>9527</v>
      </c>
      <c t="s" s="136" r="C16888">
        <v>9345</v>
      </c>
      <c t="s" s="136" r="D16888">
        <v>9455</v>
      </c>
      <c t="s" s="136" r="E16888">
        <v>19352</v>
      </c>
      <c s="150" r="F16888"/>
    </row>
    <row r="16889">
      <c s="113" r="A16889">
        <v>254518001100</v>
      </c>
      <c t="s" s="136" r="B16889">
        <v>9527</v>
      </c>
      <c t="s" s="136" r="C16889">
        <v>9345</v>
      </c>
      <c t="s" s="136" r="D16889">
        <v>9455</v>
      </c>
      <c t="s" s="136" r="E16889">
        <v>3780</v>
      </c>
      <c s="150" r="F16889"/>
    </row>
    <row r="16890">
      <c s="113" r="A16890">
        <v>254518001169</v>
      </c>
      <c t="s" s="136" r="B16890">
        <v>9527</v>
      </c>
      <c t="s" s="136" r="C16890">
        <v>9345</v>
      </c>
      <c t="s" s="136" r="D16890">
        <v>9455</v>
      </c>
      <c t="s" s="136" r="E16890">
        <v>19353</v>
      </c>
      <c s="150" r="F16890"/>
    </row>
    <row r="16891">
      <c s="113" r="A16891">
        <v>254518001223</v>
      </c>
      <c t="s" s="136" r="B16891">
        <v>9527</v>
      </c>
      <c t="s" s="136" r="C16891">
        <v>9345</v>
      </c>
      <c t="s" s="136" r="D16891">
        <v>9455</v>
      </c>
      <c t="s" s="136" r="E16891">
        <v>19354</v>
      </c>
      <c s="150" r="F16891"/>
    </row>
    <row r="16892">
      <c s="113" r="A16892">
        <v>254520000048</v>
      </c>
      <c t="s" s="136" r="B16892">
        <v>19355</v>
      </c>
      <c t="s" s="136" r="C16892">
        <v>9345</v>
      </c>
      <c t="s" s="136" r="D16892">
        <v>9455</v>
      </c>
      <c t="s" s="136" r="E16892">
        <v>19356</v>
      </c>
      <c s="150" r="F16892"/>
    </row>
    <row r="16893">
      <c s="113" r="A16893">
        <v>254520000081</v>
      </c>
      <c t="s" s="136" r="B16893">
        <v>19355</v>
      </c>
      <c t="s" s="136" r="C16893">
        <v>9345</v>
      </c>
      <c t="s" s="136" r="D16893">
        <v>9455</v>
      </c>
      <c t="s" s="136" r="E16893">
        <v>19357</v>
      </c>
      <c s="150" r="F16893"/>
    </row>
    <row r="16894">
      <c s="113" r="A16894">
        <v>254520000153</v>
      </c>
      <c t="s" s="136" r="B16894">
        <v>19355</v>
      </c>
      <c t="s" s="136" r="C16894">
        <v>9345</v>
      </c>
      <c t="s" s="136" r="D16894">
        <v>9455</v>
      </c>
      <c t="s" s="136" r="E16894">
        <v>9057</v>
      </c>
      <c s="150" r="F16894"/>
    </row>
    <row r="16895">
      <c s="113" r="A16895">
        <v>254520000161</v>
      </c>
      <c t="s" s="136" r="B16895">
        <v>19355</v>
      </c>
      <c t="s" s="136" r="C16895">
        <v>9345</v>
      </c>
      <c t="s" s="136" r="D16895">
        <v>9455</v>
      </c>
      <c t="s" s="136" r="E16895">
        <v>19358</v>
      </c>
      <c s="150" r="F16895"/>
    </row>
    <row r="16896">
      <c s="113" r="A16896">
        <v>254520000188</v>
      </c>
      <c t="s" s="136" r="B16896">
        <v>19355</v>
      </c>
      <c t="s" s="136" r="C16896">
        <v>9345</v>
      </c>
      <c t="s" s="136" r="D16896">
        <v>9455</v>
      </c>
      <c t="s" s="136" r="E16896">
        <v>3781</v>
      </c>
      <c s="150" r="F16896"/>
    </row>
    <row r="16897">
      <c s="113" r="A16897">
        <v>254520000218</v>
      </c>
      <c t="s" s="136" r="B16897">
        <v>19355</v>
      </c>
      <c t="s" s="136" r="C16897">
        <v>9345</v>
      </c>
      <c t="s" s="136" r="D16897">
        <v>9455</v>
      </c>
      <c t="s" s="136" r="E16897">
        <v>9457</v>
      </c>
      <c s="150" r="F16897"/>
    </row>
    <row r="16898">
      <c s="113" r="A16898">
        <v>254520000226</v>
      </c>
      <c t="s" s="136" r="B16898">
        <v>19355</v>
      </c>
      <c t="s" s="136" r="C16898">
        <v>9345</v>
      </c>
      <c t="s" s="136" r="D16898">
        <v>9455</v>
      </c>
      <c t="s" s="136" r="E16898">
        <v>19359</v>
      </c>
      <c s="150" r="F16898"/>
    </row>
    <row r="16899">
      <c s="113" r="A16899">
        <v>254520000307</v>
      </c>
      <c t="s" s="136" r="B16899">
        <v>19355</v>
      </c>
      <c t="s" s="136" r="C16899">
        <v>9345</v>
      </c>
      <c t="s" s="136" r="D16899">
        <v>9455</v>
      </c>
      <c t="s" s="136" r="E16899">
        <v>19360</v>
      </c>
      <c s="150" r="F16899"/>
    </row>
    <row r="16900">
      <c s="113" r="A16900">
        <v>254520000366</v>
      </c>
      <c t="s" s="136" r="B16900">
        <v>19355</v>
      </c>
      <c t="s" s="136" r="C16900">
        <v>9345</v>
      </c>
      <c t="s" s="136" r="D16900">
        <v>9455</v>
      </c>
      <c t="s" s="136" r="E16900">
        <v>19361</v>
      </c>
      <c s="150" r="F16900"/>
    </row>
    <row r="16901">
      <c s="113" r="A16901">
        <v>254599000013</v>
      </c>
      <c t="s" s="136" r="B16901">
        <v>19362</v>
      </c>
      <c t="s" s="136" r="C16901">
        <v>9345</v>
      </c>
      <c t="s" s="136" r="D16901">
        <v>9455</v>
      </c>
      <c t="s" s="136" r="E16901">
        <v>18774</v>
      </c>
      <c s="150" r="F16901"/>
    </row>
    <row r="16902">
      <c s="113" r="A16902">
        <v>254599000102</v>
      </c>
      <c t="s" s="136" r="B16902">
        <v>19362</v>
      </c>
      <c t="s" s="136" r="C16902">
        <v>9345</v>
      </c>
      <c t="s" s="136" r="D16902">
        <v>9455</v>
      </c>
      <c t="s" s="136" r="E16902">
        <v>19174</v>
      </c>
      <c s="150" r="F16902"/>
    </row>
    <row r="16903">
      <c s="113" r="A16903">
        <v>254599000161</v>
      </c>
      <c t="s" s="136" r="B16903">
        <v>19362</v>
      </c>
      <c t="s" s="136" r="C16903">
        <v>9345</v>
      </c>
      <c t="s" s="136" r="D16903">
        <v>9455</v>
      </c>
      <c t="s" s="136" r="E16903">
        <v>3782</v>
      </c>
      <c s="150" r="F16903"/>
    </row>
    <row r="16904">
      <c s="113" r="A16904">
        <v>254599000170</v>
      </c>
      <c t="s" s="136" r="B16904">
        <v>19362</v>
      </c>
      <c t="s" s="136" r="C16904">
        <v>9345</v>
      </c>
      <c t="s" s="136" r="D16904">
        <v>9455</v>
      </c>
      <c t="s" s="136" r="E16904">
        <v>19363</v>
      </c>
      <c s="150" r="F16904"/>
    </row>
    <row r="16905">
      <c s="113" r="A16905">
        <v>254599000226</v>
      </c>
      <c t="s" s="136" r="B16905">
        <v>19362</v>
      </c>
      <c t="s" s="136" r="C16905">
        <v>9345</v>
      </c>
      <c t="s" s="136" r="D16905">
        <v>9455</v>
      </c>
      <c t="s" s="136" r="E16905">
        <v>19364</v>
      </c>
      <c s="150" r="F16905"/>
    </row>
    <row r="16906">
      <c s="113" r="A16906">
        <v>254660000111</v>
      </c>
      <c t="s" s="136" r="B16906">
        <v>9539</v>
      </c>
      <c t="s" s="136" r="C16906">
        <v>9345</v>
      </c>
      <c t="s" s="136" r="D16906">
        <v>9455</v>
      </c>
      <c t="s" s="136" r="E16906">
        <v>19365</v>
      </c>
      <c s="150" r="F16906"/>
    </row>
    <row r="16907">
      <c s="113" r="A16907">
        <v>254660000129</v>
      </c>
      <c t="s" s="136" r="B16907">
        <v>9539</v>
      </c>
      <c t="s" s="136" r="C16907">
        <v>9345</v>
      </c>
      <c t="s" s="136" r="D16907">
        <v>9455</v>
      </c>
      <c t="s" s="136" r="E16907">
        <v>19070</v>
      </c>
      <c s="150" r="F16907"/>
    </row>
    <row r="16908">
      <c s="113" r="A16908">
        <v>254660000153</v>
      </c>
      <c t="s" s="136" r="B16908">
        <v>9539</v>
      </c>
      <c t="s" s="136" r="C16908">
        <v>9345</v>
      </c>
      <c t="s" s="136" r="D16908">
        <v>9455</v>
      </c>
      <c t="s" s="136" r="E16908">
        <v>19043</v>
      </c>
      <c s="150" r="F16908"/>
    </row>
    <row r="16909">
      <c s="113" r="A16909">
        <v>254660000200</v>
      </c>
      <c t="s" s="136" r="B16909">
        <v>9539</v>
      </c>
      <c t="s" s="136" r="C16909">
        <v>9345</v>
      </c>
      <c t="s" s="136" r="D16909">
        <v>9455</v>
      </c>
      <c t="s" s="136" r="E16909">
        <v>3783</v>
      </c>
      <c s="150" r="F16909"/>
    </row>
    <row r="16910">
      <c s="113" r="A16910">
        <v>254660000269</v>
      </c>
      <c t="s" s="136" r="B16910">
        <v>9539</v>
      </c>
      <c t="s" s="136" r="C16910">
        <v>9345</v>
      </c>
      <c t="s" s="136" r="D16910">
        <v>9455</v>
      </c>
      <c t="s" s="136" r="E16910">
        <v>18955</v>
      </c>
      <c s="150" r="F16910"/>
    </row>
    <row r="16911">
      <c s="113" r="A16911">
        <v>254660000277</v>
      </c>
      <c t="s" s="136" r="B16911">
        <v>9539</v>
      </c>
      <c t="s" s="136" r="C16911">
        <v>9345</v>
      </c>
      <c t="s" s="136" r="D16911">
        <v>9455</v>
      </c>
      <c t="s" s="136" r="E16911">
        <v>19366</v>
      </c>
      <c s="150" r="F16911"/>
    </row>
    <row r="16912">
      <c s="113" r="A16912">
        <v>254660000293</v>
      </c>
      <c t="s" s="136" r="B16912">
        <v>9539</v>
      </c>
      <c t="s" s="136" r="C16912">
        <v>9345</v>
      </c>
      <c t="s" s="136" r="D16912">
        <v>9455</v>
      </c>
      <c t="s" s="136" r="E16912">
        <v>18774</v>
      </c>
      <c s="150" r="F16912"/>
    </row>
    <row r="16913">
      <c s="113" r="A16913">
        <v>254660000307</v>
      </c>
      <c t="s" s="136" r="B16913">
        <v>9539</v>
      </c>
      <c t="s" s="136" r="C16913">
        <v>9345</v>
      </c>
      <c t="s" s="136" r="D16913">
        <v>9455</v>
      </c>
      <c t="s" s="136" r="E16913">
        <v>10348</v>
      </c>
      <c s="150" r="F16913"/>
    </row>
    <row r="16914">
      <c s="113" r="A16914">
        <v>254660000315</v>
      </c>
      <c t="s" s="136" r="B16914">
        <v>9539</v>
      </c>
      <c t="s" s="136" r="C16914">
        <v>9345</v>
      </c>
      <c t="s" s="136" r="D16914">
        <v>9455</v>
      </c>
      <c t="s" s="136" r="E16914">
        <v>19367</v>
      </c>
      <c s="150" r="F16914"/>
    </row>
    <row r="16915">
      <c s="113" r="A16915">
        <v>254660000323</v>
      </c>
      <c t="s" s="136" r="B16915">
        <v>9539</v>
      </c>
      <c t="s" s="136" r="C16915">
        <v>9345</v>
      </c>
      <c t="s" s="136" r="D16915">
        <v>9455</v>
      </c>
      <c t="s" s="136" r="E16915">
        <v>19368</v>
      </c>
      <c s="150" r="F16915"/>
    </row>
    <row r="16916">
      <c s="113" r="A16916">
        <v>254660000447</v>
      </c>
      <c t="s" s="136" r="B16916">
        <v>9539</v>
      </c>
      <c t="s" s="136" r="C16916">
        <v>9345</v>
      </c>
      <c t="s" s="136" r="D16916">
        <v>9455</v>
      </c>
      <c t="s" s="136" r="E16916">
        <v>19369</v>
      </c>
      <c s="150" r="F16916"/>
    </row>
    <row r="16917">
      <c s="113" r="A16917">
        <v>254660000587</v>
      </c>
      <c t="s" s="136" r="B16917">
        <v>9539</v>
      </c>
      <c t="s" s="136" r="C16917">
        <v>9345</v>
      </c>
      <c t="s" s="136" r="D16917">
        <v>9455</v>
      </c>
      <c t="s" s="136" r="E16917">
        <v>19370</v>
      </c>
      <c s="150" r="F16917"/>
    </row>
    <row r="16918">
      <c s="113" r="A16918">
        <v>254660000609</v>
      </c>
      <c t="s" s="136" r="B16918">
        <v>9539</v>
      </c>
      <c t="s" s="136" r="C16918">
        <v>9345</v>
      </c>
      <c t="s" s="136" r="D16918">
        <v>9455</v>
      </c>
      <c t="s" s="136" r="E16918">
        <v>9575</v>
      </c>
      <c s="150" r="F16918"/>
    </row>
    <row r="16919">
      <c s="113" r="A16919">
        <v>254660000668</v>
      </c>
      <c t="s" s="136" r="B16919">
        <v>9539</v>
      </c>
      <c t="s" s="136" r="C16919">
        <v>9345</v>
      </c>
      <c t="s" s="136" r="D16919">
        <v>9455</v>
      </c>
      <c t="s" s="136" r="E16919">
        <v>19371</v>
      </c>
      <c s="150" r="F16919"/>
    </row>
    <row r="16920">
      <c s="113" r="A16920">
        <v>254660000706</v>
      </c>
      <c t="s" s="136" r="B16920">
        <v>9539</v>
      </c>
      <c t="s" s="136" r="C16920">
        <v>9345</v>
      </c>
      <c t="s" s="136" r="D16920">
        <v>9455</v>
      </c>
      <c t="s" s="136" r="E16920">
        <v>19372</v>
      </c>
      <c s="150" r="F16920"/>
    </row>
    <row r="16921">
      <c s="113" r="A16921">
        <v>254660000722</v>
      </c>
      <c t="s" s="136" r="B16921">
        <v>9539</v>
      </c>
      <c t="s" s="136" r="C16921">
        <v>9345</v>
      </c>
      <c t="s" s="136" r="D16921">
        <v>9455</v>
      </c>
      <c t="s" s="136" r="E16921">
        <v>18773</v>
      </c>
      <c s="150" r="F16921"/>
    </row>
    <row r="16922">
      <c s="113" r="A16922">
        <v>154660000086</v>
      </c>
      <c t="s" s="136" r="B16922">
        <v>9539</v>
      </c>
      <c t="s" s="136" r="C16922">
        <v>9345</v>
      </c>
      <c t="s" s="136" r="D16922">
        <v>9455</v>
      </c>
      <c t="s" s="136" r="E16922">
        <v>19373</v>
      </c>
      <c s="150" r="F16922"/>
    </row>
    <row r="16923">
      <c s="113" r="A16923">
        <v>254660000161</v>
      </c>
      <c t="s" s="136" r="B16923">
        <v>9539</v>
      </c>
      <c t="s" s="136" r="C16923">
        <v>9345</v>
      </c>
      <c t="s" s="136" r="D16923">
        <v>9455</v>
      </c>
      <c t="s" s="136" r="E16923">
        <v>19374</v>
      </c>
      <c s="150" r="F16923"/>
    </row>
    <row r="16924">
      <c s="113" r="A16924">
        <v>254660000170</v>
      </c>
      <c t="s" s="136" r="B16924">
        <v>9539</v>
      </c>
      <c t="s" s="136" r="C16924">
        <v>9345</v>
      </c>
      <c t="s" s="136" r="D16924">
        <v>9455</v>
      </c>
      <c t="s" s="136" r="E16924">
        <v>19375</v>
      </c>
      <c s="150" r="F16924"/>
    </row>
    <row r="16925">
      <c s="113" r="A16925">
        <v>254660000188</v>
      </c>
      <c t="s" s="136" r="B16925">
        <v>9539</v>
      </c>
      <c t="s" s="136" r="C16925">
        <v>9345</v>
      </c>
      <c t="s" s="136" r="D16925">
        <v>9455</v>
      </c>
      <c t="s" s="136" r="E16925">
        <v>19376</v>
      </c>
      <c s="150" r="F16925"/>
    </row>
    <row r="16926">
      <c s="113" r="A16926">
        <v>254660000196</v>
      </c>
      <c t="s" s="136" r="B16926">
        <v>9539</v>
      </c>
      <c t="s" s="136" r="C16926">
        <v>9345</v>
      </c>
      <c t="s" s="136" r="D16926">
        <v>9455</v>
      </c>
      <c t="s" s="136" r="E16926">
        <v>18845</v>
      </c>
      <c s="150" r="F16926"/>
    </row>
    <row r="16927">
      <c s="113" r="A16927">
        <v>254660000331</v>
      </c>
      <c t="s" s="136" r="B16927">
        <v>9539</v>
      </c>
      <c t="s" s="136" r="C16927">
        <v>9345</v>
      </c>
      <c t="s" s="136" r="D16927">
        <v>9455</v>
      </c>
      <c t="s" s="136" r="E16927">
        <v>19377</v>
      </c>
      <c s="150" r="F16927"/>
    </row>
    <row r="16928">
      <c s="113" r="A16928">
        <v>254660000340</v>
      </c>
      <c t="s" s="136" r="B16928">
        <v>9539</v>
      </c>
      <c t="s" s="136" r="C16928">
        <v>9345</v>
      </c>
      <c t="s" s="136" r="D16928">
        <v>9455</v>
      </c>
      <c t="s" s="136" r="E16928">
        <v>19378</v>
      </c>
      <c s="150" r="F16928"/>
    </row>
    <row r="16929">
      <c s="113" r="A16929">
        <v>254660000358</v>
      </c>
      <c t="s" s="136" r="B16929">
        <v>9539</v>
      </c>
      <c t="s" s="136" r="C16929">
        <v>9345</v>
      </c>
      <c t="s" s="136" r="D16929">
        <v>9455</v>
      </c>
      <c t="s" s="136" r="E16929">
        <v>18878</v>
      </c>
      <c s="150" r="F16929"/>
    </row>
    <row r="16930">
      <c s="113" r="A16930">
        <v>254660000421</v>
      </c>
      <c t="s" s="136" r="B16930">
        <v>9539</v>
      </c>
      <c t="s" s="136" r="C16930">
        <v>9345</v>
      </c>
      <c t="s" s="136" r="D16930">
        <v>9455</v>
      </c>
      <c t="s" s="136" r="E16930">
        <v>19379</v>
      </c>
      <c s="150" r="F16930"/>
    </row>
    <row r="16931">
      <c s="113" r="A16931">
        <v>254660000625</v>
      </c>
      <c t="s" s="136" r="B16931">
        <v>9539</v>
      </c>
      <c t="s" s="136" r="C16931">
        <v>9345</v>
      </c>
      <c t="s" s="136" r="D16931">
        <v>9455</v>
      </c>
      <c t="s" s="136" r="E16931">
        <v>19380</v>
      </c>
      <c s="150" r="F16931"/>
    </row>
    <row r="16932">
      <c s="113" r="A16932">
        <v>254660000633</v>
      </c>
      <c t="s" s="136" r="B16932">
        <v>9539</v>
      </c>
      <c t="s" s="136" r="C16932">
        <v>9345</v>
      </c>
      <c t="s" s="136" r="D16932">
        <v>9455</v>
      </c>
      <c t="s" s="136" r="E16932">
        <v>19381</v>
      </c>
      <c s="150" r="F16932"/>
    </row>
    <row r="16933">
      <c s="113" r="A16933">
        <v>254660000714</v>
      </c>
      <c t="s" s="136" r="B16933">
        <v>9539</v>
      </c>
      <c t="s" s="136" r="C16933">
        <v>9345</v>
      </c>
      <c t="s" s="136" r="D16933">
        <v>9455</v>
      </c>
      <c t="s" s="136" r="E16933">
        <v>9559</v>
      </c>
      <c s="150" r="F16933"/>
    </row>
    <row r="16934">
      <c s="113" r="A16934">
        <v>254660000731</v>
      </c>
      <c t="s" s="136" r="B16934">
        <v>9539</v>
      </c>
      <c t="s" s="136" r="C16934">
        <v>9345</v>
      </c>
      <c t="s" s="136" r="D16934">
        <v>9455</v>
      </c>
      <c t="s" s="136" r="E16934">
        <v>18827</v>
      </c>
      <c s="150" r="F16934"/>
    </row>
    <row r="16935">
      <c s="113" r="A16935">
        <v>254670000178</v>
      </c>
      <c t="s" s="136" r="B16935">
        <v>9542</v>
      </c>
      <c t="s" s="136" r="C16935">
        <v>9345</v>
      </c>
      <c t="s" s="136" r="D16935">
        <v>9455</v>
      </c>
      <c t="s" s="136" r="E16935">
        <v>19382</v>
      </c>
      <c s="150" r="F16935"/>
    </row>
    <row r="16936">
      <c s="113" r="A16936">
        <v>254670000186</v>
      </c>
      <c t="s" s="136" r="B16936">
        <v>9542</v>
      </c>
      <c t="s" s="136" r="C16936">
        <v>9345</v>
      </c>
      <c t="s" s="136" r="D16936">
        <v>9455</v>
      </c>
      <c t="s" s="136" r="E16936">
        <v>19383</v>
      </c>
      <c s="150" r="F16936"/>
    </row>
    <row r="16937">
      <c s="113" r="A16937">
        <v>254670000194</v>
      </c>
      <c t="s" s="136" r="B16937">
        <v>9542</v>
      </c>
      <c t="s" s="136" r="C16937">
        <v>9345</v>
      </c>
      <c t="s" s="136" r="D16937">
        <v>9455</v>
      </c>
      <c t="s" s="136" r="E16937">
        <v>18877</v>
      </c>
      <c s="150" r="F16937"/>
    </row>
    <row r="16938">
      <c s="113" r="A16938">
        <v>254670000259</v>
      </c>
      <c t="s" s="136" r="B16938">
        <v>9542</v>
      </c>
      <c t="s" s="136" r="C16938">
        <v>9345</v>
      </c>
      <c t="s" s="136" r="D16938">
        <v>9455</v>
      </c>
      <c t="s" s="136" r="E16938">
        <v>19108</v>
      </c>
      <c s="150" r="F16938"/>
    </row>
    <row r="16939">
      <c s="113" r="A16939">
        <v>254670000305</v>
      </c>
      <c t="s" s="136" r="B16939">
        <v>9542</v>
      </c>
      <c t="s" s="136" r="C16939">
        <v>9345</v>
      </c>
      <c t="s" s="136" r="D16939">
        <v>9455</v>
      </c>
      <c t="s" s="136" r="E16939">
        <v>19099</v>
      </c>
      <c s="150" r="F16939"/>
    </row>
    <row r="16940">
      <c s="113" r="A16940">
        <v>254670000321</v>
      </c>
      <c t="s" s="136" r="B16940">
        <v>9542</v>
      </c>
      <c t="s" s="136" r="C16940">
        <v>9345</v>
      </c>
      <c t="s" s="136" r="D16940">
        <v>9455</v>
      </c>
      <c t="s" s="136" r="E16940">
        <v>19384</v>
      </c>
      <c s="150" r="F16940"/>
    </row>
    <row r="16941">
      <c s="113" r="A16941">
        <v>254670000330</v>
      </c>
      <c t="s" s="136" r="B16941">
        <v>9542</v>
      </c>
      <c t="s" s="136" r="C16941">
        <v>9345</v>
      </c>
      <c t="s" s="136" r="D16941">
        <v>9455</v>
      </c>
      <c t="s" s="136" r="E16941">
        <v>19385</v>
      </c>
      <c s="150" r="F16941"/>
    </row>
    <row r="16942">
      <c s="113" r="A16942">
        <v>254670000518</v>
      </c>
      <c t="s" s="136" r="B16942">
        <v>9542</v>
      </c>
      <c t="s" s="136" r="C16942">
        <v>9345</v>
      </c>
      <c t="s" s="136" r="D16942">
        <v>9455</v>
      </c>
      <c t="s" s="136" r="E16942">
        <v>19386</v>
      </c>
      <c s="150" r="F16942"/>
    </row>
    <row r="16943">
      <c s="113" r="A16943">
        <v>254670000712</v>
      </c>
      <c t="s" s="136" r="B16943">
        <v>9542</v>
      </c>
      <c t="s" s="136" r="C16943">
        <v>9345</v>
      </c>
      <c t="s" s="136" r="D16943">
        <v>9455</v>
      </c>
      <c t="s" s="136" r="E16943">
        <v>19387</v>
      </c>
      <c s="150" r="F16943"/>
    </row>
    <row r="16944">
      <c s="113" r="A16944">
        <v>254670000844</v>
      </c>
      <c t="s" s="136" r="B16944">
        <v>9542</v>
      </c>
      <c t="s" s="136" r="C16944">
        <v>9345</v>
      </c>
      <c t="s" s="136" r="D16944">
        <v>9455</v>
      </c>
      <c t="s" s="136" r="E16944">
        <v>18763</v>
      </c>
      <c s="150" r="F16944"/>
    </row>
    <row r="16945">
      <c s="113" r="A16945">
        <v>254670000909</v>
      </c>
      <c t="s" s="136" r="B16945">
        <v>9542</v>
      </c>
      <c t="s" s="136" r="C16945">
        <v>9345</v>
      </c>
      <c t="s" s="136" r="D16945">
        <v>9455</v>
      </c>
      <c t="s" s="136" r="E16945">
        <v>19388</v>
      </c>
      <c s="150" r="F16945"/>
    </row>
    <row r="16946">
      <c s="113" r="A16946">
        <v>254670000933</v>
      </c>
      <c t="s" s="136" r="B16946">
        <v>9542</v>
      </c>
      <c t="s" s="136" r="C16946">
        <v>9345</v>
      </c>
      <c t="s" s="136" r="D16946">
        <v>9455</v>
      </c>
      <c t="s" s="136" r="E16946">
        <v>18715</v>
      </c>
      <c s="150" r="F16946"/>
    </row>
    <row r="16947">
      <c s="113" r="A16947">
        <v>254670001000</v>
      </c>
      <c t="s" s="136" r="B16947">
        <v>9542</v>
      </c>
      <c t="s" s="136" r="C16947">
        <v>9345</v>
      </c>
      <c t="s" s="136" r="D16947">
        <v>9455</v>
      </c>
      <c t="s" s="136" r="E16947">
        <v>19389</v>
      </c>
      <c s="150" r="F16947"/>
    </row>
    <row r="16948">
      <c s="113" r="A16948">
        <v>254670001417</v>
      </c>
      <c t="s" s="136" r="B16948">
        <v>9542</v>
      </c>
      <c t="s" s="136" r="C16948">
        <v>9345</v>
      </c>
      <c t="s" s="136" r="D16948">
        <v>9455</v>
      </c>
      <c t="s" s="136" r="E16948">
        <v>19164</v>
      </c>
      <c s="150" r="F16948"/>
    </row>
    <row r="16949">
      <c s="113" r="A16949">
        <v>254670001425</v>
      </c>
      <c t="s" s="136" r="B16949">
        <v>9542</v>
      </c>
      <c t="s" s="136" r="C16949">
        <v>9345</v>
      </c>
      <c t="s" s="136" r="D16949">
        <v>9455</v>
      </c>
      <c t="s" s="136" r="E16949">
        <v>19390</v>
      </c>
      <c s="150" r="F16949"/>
    </row>
    <row r="16950">
      <c s="113" r="A16950">
        <v>254670001506</v>
      </c>
      <c t="s" s="136" r="B16950">
        <v>9542</v>
      </c>
      <c t="s" s="136" r="C16950">
        <v>9345</v>
      </c>
      <c t="s" s="136" r="D16950">
        <v>9455</v>
      </c>
      <c t="s" s="136" r="E16950">
        <v>19391</v>
      </c>
      <c s="150" r="F16950"/>
    </row>
    <row r="16951">
      <c s="113" r="A16951">
        <v>254670001921</v>
      </c>
      <c t="s" s="136" r="B16951">
        <v>9542</v>
      </c>
      <c t="s" s="136" r="C16951">
        <v>9345</v>
      </c>
      <c t="s" s="136" r="D16951">
        <v>9455</v>
      </c>
      <c t="s" s="136" r="E16951">
        <v>19392</v>
      </c>
      <c s="150" r="F16951"/>
    </row>
    <row r="16952">
      <c s="113" r="A16952">
        <v>254670000364</v>
      </c>
      <c t="s" s="136" r="B16952">
        <v>9542</v>
      </c>
      <c t="s" s="136" r="C16952">
        <v>9345</v>
      </c>
      <c t="s" s="136" r="D16952">
        <v>9455</v>
      </c>
      <c t="s" s="136" r="E16952">
        <v>19393</v>
      </c>
      <c s="150" r="F16952"/>
    </row>
    <row r="16953">
      <c s="113" r="A16953">
        <v>254670000631</v>
      </c>
      <c t="s" s="136" r="B16953">
        <v>9542</v>
      </c>
      <c t="s" s="136" r="C16953">
        <v>9345</v>
      </c>
      <c t="s" s="136" r="D16953">
        <v>9455</v>
      </c>
      <c t="s" s="136" r="E16953">
        <v>19146</v>
      </c>
      <c s="150" r="F16953"/>
    </row>
    <row r="16954">
      <c s="113" r="A16954">
        <v>254670000666</v>
      </c>
      <c t="s" s="136" r="B16954">
        <v>9542</v>
      </c>
      <c t="s" s="136" r="C16954">
        <v>9345</v>
      </c>
      <c t="s" s="136" r="D16954">
        <v>9455</v>
      </c>
      <c t="s" s="136" r="E16954">
        <v>18724</v>
      </c>
      <c s="150" r="F16954"/>
    </row>
    <row r="16955">
      <c s="113" r="A16955">
        <v>254670000691</v>
      </c>
      <c t="s" s="136" r="B16955">
        <v>9542</v>
      </c>
      <c t="s" s="136" r="C16955">
        <v>9345</v>
      </c>
      <c t="s" s="136" r="D16955">
        <v>9455</v>
      </c>
      <c t="s" s="136" r="E16955">
        <v>6350</v>
      </c>
      <c s="150" r="F16955"/>
    </row>
    <row r="16956">
      <c s="113" r="A16956">
        <v>254670000721</v>
      </c>
      <c t="s" s="136" r="B16956">
        <v>9542</v>
      </c>
      <c t="s" s="136" r="C16956">
        <v>9345</v>
      </c>
      <c t="s" s="136" r="D16956">
        <v>9455</v>
      </c>
      <c t="s" s="136" r="E16956">
        <v>19394</v>
      </c>
      <c s="150" r="F16956"/>
    </row>
    <row r="16957">
      <c s="113" r="A16957">
        <v>254670000771</v>
      </c>
      <c t="s" s="136" r="B16957">
        <v>9542</v>
      </c>
      <c t="s" s="136" r="C16957">
        <v>9345</v>
      </c>
      <c t="s" s="136" r="D16957">
        <v>9455</v>
      </c>
      <c t="s" s="136" r="E16957">
        <v>19315</v>
      </c>
      <c s="150" r="F16957"/>
    </row>
    <row r="16958">
      <c s="113" r="A16958">
        <v>254670000861</v>
      </c>
      <c t="s" s="136" r="B16958">
        <v>9542</v>
      </c>
      <c t="s" s="136" r="C16958">
        <v>9345</v>
      </c>
      <c t="s" s="136" r="D16958">
        <v>9455</v>
      </c>
      <c t="s" s="136" r="E16958">
        <v>9056</v>
      </c>
      <c s="150" r="F16958"/>
    </row>
    <row r="16959">
      <c s="113" r="A16959">
        <v>254670000941</v>
      </c>
      <c t="s" s="136" r="B16959">
        <v>9542</v>
      </c>
      <c t="s" s="136" r="C16959">
        <v>9345</v>
      </c>
      <c t="s" s="136" r="D16959">
        <v>9455</v>
      </c>
      <c t="s" s="136" r="E16959">
        <v>19395</v>
      </c>
      <c s="150" r="F16959"/>
    </row>
    <row r="16960">
      <c s="113" r="A16960">
        <v>254670000984</v>
      </c>
      <c t="s" s="136" r="B16960">
        <v>9542</v>
      </c>
      <c t="s" s="136" r="C16960">
        <v>9345</v>
      </c>
      <c t="s" s="136" r="D16960">
        <v>9455</v>
      </c>
      <c t="s" s="136" r="E16960">
        <v>19396</v>
      </c>
      <c s="150" r="F16960"/>
    </row>
    <row r="16961">
      <c s="113" r="A16961">
        <v>254670001239</v>
      </c>
      <c t="s" s="136" r="B16961">
        <v>9542</v>
      </c>
      <c t="s" s="136" r="C16961">
        <v>9345</v>
      </c>
      <c t="s" s="136" r="D16961">
        <v>9455</v>
      </c>
      <c t="s" s="136" r="E16961">
        <v>19397</v>
      </c>
      <c s="150" r="F16961"/>
    </row>
    <row r="16962">
      <c s="113" r="A16962">
        <v>254670001247</v>
      </c>
      <c t="s" s="136" r="B16962">
        <v>9542</v>
      </c>
      <c t="s" s="136" r="C16962">
        <v>9345</v>
      </c>
      <c t="s" s="136" r="D16962">
        <v>9455</v>
      </c>
      <c t="s" s="136" r="E16962">
        <v>19398</v>
      </c>
      <c s="150" r="F16962"/>
    </row>
    <row r="16963">
      <c s="113" r="A16963">
        <v>254670001255</v>
      </c>
      <c t="s" s="136" r="B16963">
        <v>9542</v>
      </c>
      <c t="s" s="136" r="C16963">
        <v>9345</v>
      </c>
      <c t="s" s="136" r="D16963">
        <v>9455</v>
      </c>
      <c t="s" s="136" r="E16963">
        <v>9457</v>
      </c>
      <c s="150" r="F16963"/>
    </row>
    <row r="16964">
      <c s="113" r="A16964">
        <v>254670001271</v>
      </c>
      <c t="s" s="136" r="B16964">
        <v>9542</v>
      </c>
      <c t="s" s="136" r="C16964">
        <v>9345</v>
      </c>
      <c t="s" s="136" r="D16964">
        <v>9455</v>
      </c>
      <c t="s" s="136" r="E16964">
        <v>19399</v>
      </c>
      <c s="150" r="F16964"/>
    </row>
    <row r="16965">
      <c s="113" r="A16965">
        <v>254670001280</v>
      </c>
      <c t="s" s="136" r="B16965">
        <v>9542</v>
      </c>
      <c t="s" s="136" r="C16965">
        <v>9345</v>
      </c>
      <c t="s" s="136" r="D16965">
        <v>9455</v>
      </c>
      <c t="s" s="136" r="E16965">
        <v>19400</v>
      </c>
      <c s="150" r="F16965"/>
    </row>
    <row r="16966">
      <c s="113" r="A16966">
        <v>254670001298</v>
      </c>
      <c t="s" s="136" r="B16966">
        <v>9542</v>
      </c>
      <c t="s" s="136" r="C16966">
        <v>9345</v>
      </c>
      <c t="s" s="136" r="D16966">
        <v>9455</v>
      </c>
      <c t="s" s="136" r="E16966">
        <v>19401</v>
      </c>
      <c s="150" r="F16966"/>
    </row>
    <row r="16967">
      <c s="113" r="A16967">
        <v>254670001301</v>
      </c>
      <c t="s" s="136" r="B16967">
        <v>9542</v>
      </c>
      <c t="s" s="136" r="C16967">
        <v>9345</v>
      </c>
      <c t="s" s="136" r="D16967">
        <v>9455</v>
      </c>
      <c t="s" s="136" r="E16967">
        <v>19402</v>
      </c>
      <c s="150" r="F16967"/>
    </row>
    <row r="16968">
      <c s="113" r="A16968">
        <v>254670001328</v>
      </c>
      <c t="s" s="136" r="B16968">
        <v>9542</v>
      </c>
      <c t="s" s="136" r="C16968">
        <v>9345</v>
      </c>
      <c t="s" s="136" r="D16968">
        <v>9455</v>
      </c>
      <c t="s" s="136" r="E16968">
        <v>19122</v>
      </c>
      <c s="150" r="F16968"/>
    </row>
    <row r="16969">
      <c s="113" r="A16969">
        <v>254670001352</v>
      </c>
      <c t="s" s="136" r="B16969">
        <v>9542</v>
      </c>
      <c t="s" s="136" r="C16969">
        <v>9345</v>
      </c>
      <c t="s" s="136" r="D16969">
        <v>9455</v>
      </c>
      <c t="s" s="136" r="E16969">
        <v>18798</v>
      </c>
      <c s="150" r="F16969"/>
    </row>
    <row r="16970">
      <c s="113" r="A16970">
        <v>254670001361</v>
      </c>
      <c t="s" s="136" r="B16970">
        <v>9542</v>
      </c>
      <c t="s" s="136" r="C16970">
        <v>9345</v>
      </c>
      <c t="s" s="136" r="D16970">
        <v>9455</v>
      </c>
      <c t="s" s="136" r="E16970">
        <v>19403</v>
      </c>
      <c s="150" r="F16970"/>
    </row>
    <row r="16971">
      <c s="113" r="A16971">
        <v>254670001379</v>
      </c>
      <c t="s" s="136" r="B16971">
        <v>9542</v>
      </c>
      <c t="s" s="136" r="C16971">
        <v>9345</v>
      </c>
      <c t="s" s="136" r="D16971">
        <v>9455</v>
      </c>
      <c t="s" s="136" r="E16971">
        <v>18873</v>
      </c>
      <c s="150" r="F16971"/>
    </row>
    <row r="16972">
      <c s="113" r="A16972">
        <v>254670001387</v>
      </c>
      <c t="s" s="136" r="B16972">
        <v>9542</v>
      </c>
      <c t="s" s="136" r="C16972">
        <v>9345</v>
      </c>
      <c t="s" s="136" r="D16972">
        <v>9455</v>
      </c>
      <c t="s" s="136" r="E16972">
        <v>10345</v>
      </c>
      <c s="150" r="F16972"/>
    </row>
    <row r="16973">
      <c s="113" r="A16973">
        <v>254670001395</v>
      </c>
      <c t="s" s="136" r="B16973">
        <v>9542</v>
      </c>
      <c t="s" s="136" r="C16973">
        <v>9345</v>
      </c>
      <c t="s" s="136" r="D16973">
        <v>9455</v>
      </c>
      <c t="s" s="136" r="E16973">
        <v>19404</v>
      </c>
      <c s="150" r="F16973"/>
    </row>
    <row r="16974">
      <c s="113" r="A16974">
        <v>254670001409</v>
      </c>
      <c t="s" s="136" r="B16974">
        <v>9542</v>
      </c>
      <c t="s" s="136" r="C16974">
        <v>9345</v>
      </c>
      <c t="s" s="136" r="D16974">
        <v>9455</v>
      </c>
      <c t="s" s="136" r="E16974">
        <v>19405</v>
      </c>
      <c s="150" r="F16974"/>
    </row>
    <row r="16975">
      <c s="113" r="A16975">
        <v>254670001514</v>
      </c>
      <c t="s" s="136" r="B16975">
        <v>9542</v>
      </c>
      <c t="s" s="136" r="C16975">
        <v>9345</v>
      </c>
      <c t="s" s="136" r="D16975">
        <v>9455</v>
      </c>
      <c t="s" s="136" r="E16975">
        <v>18884</v>
      </c>
      <c s="150" r="F16975"/>
    </row>
    <row r="16976">
      <c s="113" r="A16976">
        <v>254250000121</v>
      </c>
      <c t="s" s="136" r="B16976">
        <v>9543</v>
      </c>
      <c t="s" s="136" r="C16976">
        <v>9345</v>
      </c>
      <c t="s" s="136" r="D16976">
        <v>9455</v>
      </c>
      <c t="s" s="136" r="E16976">
        <v>19406</v>
      </c>
      <c s="150" r="F16976"/>
    </row>
    <row r="16977">
      <c s="113" r="A16977">
        <v>254250000130</v>
      </c>
      <c t="s" s="136" r="B16977">
        <v>9543</v>
      </c>
      <c t="s" s="136" r="C16977">
        <v>9345</v>
      </c>
      <c t="s" s="136" r="D16977">
        <v>9455</v>
      </c>
      <c t="s" s="136" r="E16977">
        <v>19407</v>
      </c>
      <c s="150" r="F16977"/>
    </row>
    <row r="16978">
      <c s="113" r="A16978">
        <v>254250000172</v>
      </c>
      <c t="s" s="136" r="B16978">
        <v>9543</v>
      </c>
      <c t="s" s="136" r="C16978">
        <v>9345</v>
      </c>
      <c t="s" s="136" r="D16978">
        <v>9455</v>
      </c>
      <c t="s" s="136" r="E16978">
        <v>19408</v>
      </c>
      <c s="150" r="F16978"/>
    </row>
    <row r="16979">
      <c s="113" r="A16979">
        <v>254250000181</v>
      </c>
      <c t="s" s="136" r="B16979">
        <v>9543</v>
      </c>
      <c t="s" s="136" r="C16979">
        <v>9345</v>
      </c>
      <c t="s" s="136" r="D16979">
        <v>9455</v>
      </c>
      <c t="s" s="136" r="E16979">
        <v>12730</v>
      </c>
      <c s="150" r="F16979"/>
    </row>
    <row r="16980">
      <c s="113" r="A16980">
        <v>254250000288</v>
      </c>
      <c t="s" s="136" r="B16980">
        <v>9543</v>
      </c>
      <c t="s" s="136" r="C16980">
        <v>9345</v>
      </c>
      <c t="s" s="136" r="D16980">
        <v>9455</v>
      </c>
      <c t="s" s="136" r="E16980">
        <v>19409</v>
      </c>
      <c s="150" r="F16980"/>
    </row>
    <row r="16981">
      <c s="113" r="A16981">
        <v>254250001845</v>
      </c>
      <c t="s" s="136" r="B16981">
        <v>9543</v>
      </c>
      <c t="s" s="136" r="C16981">
        <v>9345</v>
      </c>
      <c t="s" s="136" r="D16981">
        <v>9455</v>
      </c>
      <c t="s" s="136" r="E16981">
        <v>19185</v>
      </c>
      <c s="150" r="F16981"/>
    </row>
    <row r="16982">
      <c s="113" r="A16982">
        <v>254250002001</v>
      </c>
      <c t="s" s="136" r="B16982">
        <v>9543</v>
      </c>
      <c t="s" s="136" r="C16982">
        <v>9345</v>
      </c>
      <c t="s" s="136" r="D16982">
        <v>9455</v>
      </c>
      <c t="s" s="136" r="E16982">
        <v>19410</v>
      </c>
      <c s="150" r="F16982"/>
    </row>
    <row r="16983">
      <c s="113" r="A16983">
        <v>254670000062</v>
      </c>
      <c t="s" s="136" r="B16983">
        <v>9543</v>
      </c>
      <c t="s" s="136" r="C16983">
        <v>9345</v>
      </c>
      <c t="s" s="136" r="D16983">
        <v>9455</v>
      </c>
      <c t="s" s="136" r="E16983">
        <v>19411</v>
      </c>
      <c s="150" r="F16983"/>
    </row>
    <row r="16984">
      <c s="113" r="A16984">
        <v>254670000445</v>
      </c>
      <c t="s" s="136" r="B16984">
        <v>9543</v>
      </c>
      <c t="s" s="136" r="C16984">
        <v>9345</v>
      </c>
      <c t="s" s="136" r="D16984">
        <v>9455</v>
      </c>
      <c t="s" s="136" r="E16984">
        <v>3785</v>
      </c>
      <c s="150" r="F16984"/>
    </row>
    <row r="16985">
      <c s="113" r="A16985">
        <v>254670000658</v>
      </c>
      <c t="s" s="136" r="B16985">
        <v>9543</v>
      </c>
      <c t="s" s="136" r="C16985">
        <v>9345</v>
      </c>
      <c t="s" s="136" r="D16985">
        <v>9455</v>
      </c>
      <c t="s" s="136" r="E16985">
        <v>19201</v>
      </c>
      <c s="150" r="F16985"/>
    </row>
    <row r="16986">
      <c s="113" r="A16986">
        <v>254670000801</v>
      </c>
      <c t="s" s="136" r="B16986">
        <v>9543</v>
      </c>
      <c t="s" s="136" r="C16986">
        <v>9345</v>
      </c>
      <c t="s" s="136" r="D16986">
        <v>9455</v>
      </c>
      <c t="s" s="136" r="E16986">
        <v>18866</v>
      </c>
      <c s="150" r="F16986"/>
    </row>
    <row r="16987">
      <c s="113" r="A16987">
        <v>254670000224</v>
      </c>
      <c t="s" s="136" r="B16987">
        <v>9542</v>
      </c>
      <c t="s" s="136" r="C16987">
        <v>9345</v>
      </c>
      <c t="s" s="136" r="D16987">
        <v>9455</v>
      </c>
      <c t="s" s="136" r="E16987">
        <v>18876</v>
      </c>
      <c s="150" r="F16987"/>
    </row>
    <row r="16988">
      <c s="113" r="A16988">
        <v>254670000275</v>
      </c>
      <c t="s" s="136" r="B16988">
        <v>9542</v>
      </c>
      <c t="s" s="136" r="C16988">
        <v>9345</v>
      </c>
      <c t="s" s="136" r="D16988">
        <v>9455</v>
      </c>
      <c t="s" s="136" r="E16988">
        <v>19412</v>
      </c>
      <c s="150" r="F16988"/>
    </row>
    <row r="16989">
      <c s="113" r="A16989">
        <v>254670000283</v>
      </c>
      <c t="s" s="136" r="B16989">
        <v>9542</v>
      </c>
      <c t="s" s="136" r="C16989">
        <v>9345</v>
      </c>
      <c t="s" s="136" r="D16989">
        <v>9455</v>
      </c>
      <c t="s" s="136" r="E16989">
        <v>19413</v>
      </c>
      <c s="150" r="F16989"/>
    </row>
    <row r="16990">
      <c s="113" r="A16990">
        <v>254670000356</v>
      </c>
      <c t="s" s="136" r="B16990">
        <v>9542</v>
      </c>
      <c t="s" s="136" r="C16990">
        <v>9345</v>
      </c>
      <c t="s" s="136" r="D16990">
        <v>9455</v>
      </c>
      <c t="s" s="136" r="E16990">
        <v>19414</v>
      </c>
      <c s="150" r="F16990"/>
    </row>
    <row r="16991">
      <c s="113" r="A16991">
        <v>254670000429</v>
      </c>
      <c t="s" s="136" r="B16991">
        <v>9542</v>
      </c>
      <c t="s" s="136" r="C16991">
        <v>9345</v>
      </c>
      <c t="s" s="136" r="D16991">
        <v>9455</v>
      </c>
      <c t="s" s="136" r="E16991">
        <v>19279</v>
      </c>
      <c s="150" r="F16991"/>
    </row>
    <row r="16992">
      <c s="113" r="A16992">
        <v>254670000470</v>
      </c>
      <c t="s" s="136" r="B16992">
        <v>9542</v>
      </c>
      <c t="s" s="136" r="C16992">
        <v>9345</v>
      </c>
      <c t="s" s="136" r="D16992">
        <v>9455</v>
      </c>
      <c t="s" s="136" r="E16992">
        <v>19415</v>
      </c>
      <c s="150" r="F16992"/>
    </row>
    <row r="16993">
      <c s="113" r="A16993">
        <v>254670000640</v>
      </c>
      <c t="s" s="136" r="B16993">
        <v>9542</v>
      </c>
      <c t="s" s="136" r="C16993">
        <v>9345</v>
      </c>
      <c t="s" s="136" r="D16993">
        <v>9455</v>
      </c>
      <c t="s" s="136" r="E16993">
        <v>19416</v>
      </c>
      <c s="150" r="F16993"/>
    </row>
    <row r="16994">
      <c s="113" r="A16994">
        <v>254670000674</v>
      </c>
      <c t="s" s="136" r="B16994">
        <v>9542</v>
      </c>
      <c t="s" s="136" r="C16994">
        <v>9345</v>
      </c>
      <c t="s" s="136" r="D16994">
        <v>9455</v>
      </c>
      <c t="s" s="136" r="E16994">
        <v>19417</v>
      </c>
      <c s="150" r="F16994"/>
    </row>
    <row r="16995">
      <c s="113" r="A16995">
        <v>254670000704</v>
      </c>
      <c t="s" s="136" r="B16995">
        <v>9542</v>
      </c>
      <c t="s" s="136" r="C16995">
        <v>9345</v>
      </c>
      <c t="s" s="136" r="D16995">
        <v>9455</v>
      </c>
      <c t="s" s="136" r="E16995">
        <v>19418</v>
      </c>
      <c s="150" r="F16995"/>
    </row>
    <row r="16996">
      <c s="113" r="A16996">
        <v>254670000739</v>
      </c>
      <c t="s" s="136" r="B16996">
        <v>9542</v>
      </c>
      <c t="s" s="136" r="C16996">
        <v>9345</v>
      </c>
      <c t="s" s="136" r="D16996">
        <v>9455</v>
      </c>
      <c t="s" s="136" r="E16996">
        <v>19346</v>
      </c>
      <c s="150" r="F16996"/>
    </row>
    <row r="16997">
      <c s="113" r="A16997">
        <v>254670000895</v>
      </c>
      <c t="s" s="136" r="B16997">
        <v>9542</v>
      </c>
      <c t="s" s="136" r="C16997">
        <v>9345</v>
      </c>
      <c t="s" s="136" r="D16997">
        <v>9455</v>
      </c>
      <c t="s" s="136" r="E16997">
        <v>18938</v>
      </c>
      <c s="150" r="F16997"/>
    </row>
    <row r="16998">
      <c s="113" r="A16998">
        <v>254670000925</v>
      </c>
      <c t="s" s="136" r="B16998">
        <v>9542</v>
      </c>
      <c t="s" s="136" r="C16998">
        <v>9345</v>
      </c>
      <c t="s" s="136" r="D16998">
        <v>9455</v>
      </c>
      <c t="s" s="136" r="E16998">
        <v>18760</v>
      </c>
      <c s="150" r="F16998"/>
    </row>
    <row r="16999">
      <c s="113" r="A16999">
        <v>254670001182</v>
      </c>
      <c t="s" s="136" r="B16999">
        <v>9542</v>
      </c>
      <c t="s" s="136" r="C16999">
        <v>9345</v>
      </c>
      <c t="s" s="136" r="D16999">
        <v>9455</v>
      </c>
      <c t="s" s="136" r="E16999">
        <v>19419</v>
      </c>
      <c s="150" r="F16999"/>
    </row>
    <row r="17000">
      <c s="113" r="A17000">
        <v>254670001221</v>
      </c>
      <c t="s" s="136" r="B17000">
        <v>9542</v>
      </c>
      <c t="s" s="136" r="C17000">
        <v>9345</v>
      </c>
      <c t="s" s="136" r="D17000">
        <v>9455</v>
      </c>
      <c t="s" s="136" r="E17000">
        <v>19420</v>
      </c>
      <c s="150" r="F17000"/>
    </row>
    <row r="17001">
      <c s="113" r="A17001">
        <v>254670001263</v>
      </c>
      <c t="s" s="136" r="B17001">
        <v>9542</v>
      </c>
      <c t="s" s="136" r="C17001">
        <v>9345</v>
      </c>
      <c t="s" s="136" r="D17001">
        <v>9455</v>
      </c>
      <c t="s" s="136" r="E17001">
        <v>19077</v>
      </c>
      <c s="150" r="F17001"/>
    </row>
    <row r="17002">
      <c s="113" r="A17002">
        <v>254670001522</v>
      </c>
      <c t="s" s="136" r="B17002">
        <v>9542</v>
      </c>
      <c t="s" s="136" r="C17002">
        <v>9345</v>
      </c>
      <c t="s" s="136" r="D17002">
        <v>9455</v>
      </c>
      <c t="s" s="136" r="E17002">
        <v>19421</v>
      </c>
      <c s="150" r="F17002"/>
    </row>
    <row r="17003">
      <c s="113" r="A17003">
        <v>254250000091</v>
      </c>
      <c t="s" s="136" r="B17003">
        <v>9543</v>
      </c>
      <c t="s" s="136" r="C17003">
        <v>9345</v>
      </c>
      <c t="s" s="136" r="D17003">
        <v>9455</v>
      </c>
      <c t="s" s="136" r="E17003">
        <v>19421</v>
      </c>
      <c s="150" r="F17003"/>
    </row>
    <row r="17004">
      <c s="113" r="A17004">
        <v>254250000105</v>
      </c>
      <c t="s" s="136" r="B17004">
        <v>9543</v>
      </c>
      <c t="s" s="136" r="C17004">
        <v>9345</v>
      </c>
      <c t="s" s="136" r="D17004">
        <v>9455</v>
      </c>
      <c t="s" s="136" r="E17004">
        <v>19422</v>
      </c>
      <c s="150" r="F17004"/>
    </row>
    <row r="17005">
      <c s="113" r="A17005">
        <v>254250000229</v>
      </c>
      <c t="s" s="136" r="B17005">
        <v>9543</v>
      </c>
      <c t="s" s="136" r="C17005">
        <v>9345</v>
      </c>
      <c t="s" s="136" r="D17005">
        <v>9455</v>
      </c>
      <c t="s" s="136" r="E17005">
        <v>18267</v>
      </c>
      <c s="150" r="F17005"/>
    </row>
    <row r="17006">
      <c s="113" r="A17006">
        <v>254250000245</v>
      </c>
      <c t="s" s="136" r="B17006">
        <v>9543</v>
      </c>
      <c t="s" s="136" r="C17006">
        <v>9345</v>
      </c>
      <c t="s" s="136" r="D17006">
        <v>9455</v>
      </c>
      <c t="s" s="136" r="E17006">
        <v>19423</v>
      </c>
      <c s="150" r="F17006"/>
    </row>
    <row r="17007">
      <c s="113" r="A17007">
        <v>254250000318</v>
      </c>
      <c t="s" s="136" r="B17007">
        <v>9543</v>
      </c>
      <c t="s" s="136" r="C17007">
        <v>9345</v>
      </c>
      <c t="s" s="136" r="D17007">
        <v>9455</v>
      </c>
      <c t="s" s="136" r="E17007">
        <v>10331</v>
      </c>
      <c s="150" r="F17007"/>
    </row>
    <row r="17008">
      <c s="113" r="A17008">
        <v>254250000351</v>
      </c>
      <c t="s" s="136" r="B17008">
        <v>9543</v>
      </c>
      <c t="s" s="136" r="C17008">
        <v>9345</v>
      </c>
      <c t="s" s="136" r="D17008">
        <v>9455</v>
      </c>
      <c t="s" s="136" r="E17008">
        <v>19424</v>
      </c>
      <c s="150" r="F17008"/>
    </row>
    <row r="17009">
      <c s="113" r="A17009">
        <v>254250001713</v>
      </c>
      <c t="s" s="136" r="B17009">
        <v>9543</v>
      </c>
      <c t="s" s="136" r="C17009">
        <v>9345</v>
      </c>
      <c t="s" s="136" r="D17009">
        <v>9455</v>
      </c>
      <c t="s" s="136" r="E17009">
        <v>18977</v>
      </c>
      <c s="150" r="F17009"/>
    </row>
    <row r="17010">
      <c s="113" r="A17010">
        <v>254250001853</v>
      </c>
      <c t="s" s="136" r="B17010">
        <v>9543</v>
      </c>
      <c t="s" s="136" r="C17010">
        <v>9345</v>
      </c>
      <c t="s" s="136" r="D17010">
        <v>9455</v>
      </c>
      <c t="s" s="136" r="E17010">
        <v>6376</v>
      </c>
      <c s="150" r="F17010"/>
    </row>
    <row r="17011">
      <c s="113" r="A17011">
        <v>254670000112</v>
      </c>
      <c t="s" s="136" r="B17011">
        <v>9543</v>
      </c>
      <c t="s" s="136" r="C17011">
        <v>9345</v>
      </c>
      <c t="s" s="136" r="D17011">
        <v>9455</v>
      </c>
      <c t="s" s="136" r="E17011">
        <v>19425</v>
      </c>
      <c s="150" r="F17011"/>
    </row>
    <row r="17012">
      <c s="113" r="A17012">
        <v>254670000119</v>
      </c>
      <c t="s" s="136" r="B17012">
        <v>9543</v>
      </c>
      <c t="s" s="136" r="C17012">
        <v>9345</v>
      </c>
      <c t="s" s="136" r="D17012">
        <v>9455</v>
      </c>
      <c t="s" s="136" r="E17012">
        <v>19426</v>
      </c>
      <c s="150" r="F17012"/>
    </row>
    <row r="17013">
      <c s="113" r="A17013">
        <v>254670000216</v>
      </c>
      <c t="s" s="136" r="B17013">
        <v>9543</v>
      </c>
      <c t="s" s="136" r="C17013">
        <v>9345</v>
      </c>
      <c t="s" s="136" r="D17013">
        <v>9455</v>
      </c>
      <c t="s" s="136" r="E17013">
        <v>19427</v>
      </c>
      <c s="150" r="F17013"/>
    </row>
    <row r="17014">
      <c s="113" r="A17014">
        <v>254670000488</v>
      </c>
      <c t="s" s="136" r="B17014">
        <v>9543</v>
      </c>
      <c t="s" s="136" r="C17014">
        <v>9345</v>
      </c>
      <c t="s" s="136" r="D17014">
        <v>9455</v>
      </c>
      <c t="s" s="136" r="E17014">
        <v>19428</v>
      </c>
      <c s="150" r="F17014"/>
    </row>
    <row r="17015">
      <c s="113" r="A17015">
        <v>254670000755</v>
      </c>
      <c t="s" s="136" r="B17015">
        <v>9543</v>
      </c>
      <c t="s" s="136" r="C17015">
        <v>9345</v>
      </c>
      <c t="s" s="136" r="D17015">
        <v>9455</v>
      </c>
      <c t="s" s="136" r="E17015">
        <v>18927</v>
      </c>
      <c s="150" r="F17015"/>
    </row>
    <row r="17016">
      <c s="113" r="A17016">
        <v>254670000763</v>
      </c>
      <c t="s" s="136" r="B17016">
        <v>9543</v>
      </c>
      <c t="s" s="136" r="C17016">
        <v>9345</v>
      </c>
      <c t="s" s="136" r="D17016">
        <v>9455</v>
      </c>
      <c t="s" s="136" r="E17016">
        <v>19429</v>
      </c>
      <c s="150" r="F17016"/>
    </row>
    <row r="17017">
      <c s="113" r="A17017">
        <v>254670001468</v>
      </c>
      <c t="s" s="136" r="B17017">
        <v>9543</v>
      </c>
      <c t="s" s="136" r="C17017">
        <v>9345</v>
      </c>
      <c t="s" s="136" r="D17017">
        <v>9455</v>
      </c>
      <c t="s" s="136" r="E17017">
        <v>19430</v>
      </c>
      <c s="150" r="F17017"/>
    </row>
    <row r="17018">
      <c s="113" r="A17018">
        <v>254810000319</v>
      </c>
      <c t="s" s="136" r="B17018">
        <v>9543</v>
      </c>
      <c t="s" s="136" r="C17018">
        <v>9345</v>
      </c>
      <c t="s" s="136" r="D17018">
        <v>9455</v>
      </c>
      <c t="s" s="136" r="E17018">
        <v>19431</v>
      </c>
      <c s="150" r="F17018"/>
    </row>
    <row r="17019">
      <c s="113" r="A17019">
        <v>254670000798</v>
      </c>
      <c t="s" s="136" r="B17019">
        <v>9542</v>
      </c>
      <c t="s" s="136" r="C17019">
        <v>9345</v>
      </c>
      <c t="s" s="136" r="D17019">
        <v>9455</v>
      </c>
      <c t="s" s="136" r="E17019">
        <v>3787</v>
      </c>
      <c s="150" r="F17019"/>
    </row>
    <row r="17020">
      <c s="113" r="A17020">
        <v>254670000810</v>
      </c>
      <c t="s" s="136" r="B17020">
        <v>9542</v>
      </c>
      <c t="s" s="136" r="C17020">
        <v>9345</v>
      </c>
      <c t="s" s="136" r="D17020">
        <v>9455</v>
      </c>
      <c t="s" s="136" r="E17020">
        <v>19432</v>
      </c>
      <c s="150" r="F17020"/>
    </row>
    <row r="17021">
      <c s="113" r="A17021">
        <v>254670000968</v>
      </c>
      <c t="s" s="136" r="B17021">
        <v>9542</v>
      </c>
      <c t="s" s="136" r="C17021">
        <v>9345</v>
      </c>
      <c t="s" s="136" r="D17021">
        <v>9455</v>
      </c>
      <c t="s" s="136" r="E17021">
        <v>18878</v>
      </c>
      <c s="150" r="F17021"/>
    </row>
    <row r="17022">
      <c s="113" r="A17022">
        <v>254670001191</v>
      </c>
      <c t="s" s="136" r="B17022">
        <v>9542</v>
      </c>
      <c t="s" s="136" r="C17022">
        <v>9345</v>
      </c>
      <c t="s" s="136" r="D17022">
        <v>9455</v>
      </c>
      <c t="s" s="136" r="E17022">
        <v>19007</v>
      </c>
      <c s="150" r="F17022"/>
    </row>
    <row r="17023">
      <c s="113" r="A17023">
        <v>254670001310</v>
      </c>
      <c t="s" s="136" r="B17023">
        <v>9542</v>
      </c>
      <c t="s" s="136" r="C17023">
        <v>9345</v>
      </c>
      <c t="s" s="136" r="D17023">
        <v>9455</v>
      </c>
      <c t="s" s="136" r="E17023">
        <v>19433</v>
      </c>
      <c s="150" r="F17023"/>
    </row>
    <row r="17024">
      <c s="113" r="A17024">
        <v>254670001336</v>
      </c>
      <c t="s" s="136" r="B17024">
        <v>9542</v>
      </c>
      <c t="s" s="136" r="C17024">
        <v>9345</v>
      </c>
      <c t="s" s="136" r="D17024">
        <v>9455</v>
      </c>
      <c t="s" s="136" r="E17024">
        <v>19434</v>
      </c>
      <c s="150" r="F17024"/>
    </row>
    <row r="17025">
      <c s="113" r="A17025">
        <v>254670001344</v>
      </c>
      <c t="s" s="136" r="B17025">
        <v>9542</v>
      </c>
      <c t="s" s="136" r="C17025">
        <v>9345</v>
      </c>
      <c t="s" s="136" r="D17025">
        <v>9455</v>
      </c>
      <c t="s" s="136" r="E17025">
        <v>19435</v>
      </c>
      <c s="150" r="F17025"/>
    </row>
    <row r="17026">
      <c s="113" r="A17026">
        <v>254670001450</v>
      </c>
      <c t="s" s="136" r="B17026">
        <v>9542</v>
      </c>
      <c t="s" s="136" r="C17026">
        <v>9345</v>
      </c>
      <c t="s" s="136" r="D17026">
        <v>9455</v>
      </c>
      <c t="s" s="136" r="E17026">
        <v>19436</v>
      </c>
      <c s="150" r="F17026"/>
    </row>
    <row r="17027">
      <c s="113" r="A17027">
        <v>254670001484</v>
      </c>
      <c t="s" s="136" r="B17027">
        <v>9542</v>
      </c>
      <c t="s" s="136" r="C17027">
        <v>9345</v>
      </c>
      <c t="s" s="136" r="D17027">
        <v>9455</v>
      </c>
      <c t="s" s="136" r="E17027">
        <v>19437</v>
      </c>
      <c s="150" r="F17027"/>
    </row>
    <row r="17028">
      <c s="113" r="A17028">
        <v>254670001492</v>
      </c>
      <c t="s" s="136" r="B17028">
        <v>9542</v>
      </c>
      <c t="s" s="136" r="C17028">
        <v>9345</v>
      </c>
      <c t="s" s="136" r="D17028">
        <v>9455</v>
      </c>
      <c t="s" s="136" r="E17028">
        <v>19438</v>
      </c>
      <c s="150" r="F17028"/>
    </row>
    <row r="17029">
      <c s="113" r="A17029">
        <v>254670001867</v>
      </c>
      <c t="s" s="136" r="B17029">
        <v>9542</v>
      </c>
      <c t="s" s="136" r="C17029">
        <v>9345</v>
      </c>
      <c t="s" s="136" r="D17029">
        <v>9455</v>
      </c>
      <c t="s" s="136" r="E17029">
        <v>19439</v>
      </c>
      <c s="150" r="F17029"/>
    </row>
    <row r="17030">
      <c s="113" r="A17030">
        <v>254680000036</v>
      </c>
      <c t="s" s="136" r="B17030">
        <v>11568</v>
      </c>
      <c t="s" s="136" r="C17030">
        <v>9345</v>
      </c>
      <c t="s" s="136" r="D17030">
        <v>9455</v>
      </c>
      <c t="s" s="136" r="E17030">
        <v>19440</v>
      </c>
      <c s="150" r="F17030"/>
    </row>
    <row r="17031">
      <c s="113" r="A17031">
        <v>254680000052</v>
      </c>
      <c t="s" s="136" r="B17031">
        <v>11568</v>
      </c>
      <c t="s" s="136" r="C17031">
        <v>9345</v>
      </c>
      <c t="s" s="136" r="D17031">
        <v>9455</v>
      </c>
      <c t="s" s="136" r="E17031">
        <v>19441</v>
      </c>
      <c s="150" r="F17031"/>
    </row>
    <row r="17032">
      <c s="113" r="A17032">
        <v>254680000061</v>
      </c>
      <c t="s" s="136" r="B17032">
        <v>11568</v>
      </c>
      <c t="s" s="136" r="C17032">
        <v>9345</v>
      </c>
      <c t="s" s="136" r="D17032">
        <v>9455</v>
      </c>
      <c t="s" s="136" r="E17032">
        <v>19442</v>
      </c>
      <c s="150" r="F17032"/>
    </row>
    <row r="17033">
      <c s="113" r="A17033">
        <v>254680000079</v>
      </c>
      <c t="s" s="136" r="B17033">
        <v>11568</v>
      </c>
      <c t="s" s="136" r="C17033">
        <v>9345</v>
      </c>
      <c t="s" s="136" r="D17033">
        <v>9455</v>
      </c>
      <c t="s" s="136" r="E17033">
        <v>3788</v>
      </c>
      <c s="150" r="F17033"/>
    </row>
    <row r="17034">
      <c s="113" r="A17034">
        <v>254680000087</v>
      </c>
      <c t="s" s="136" r="B17034">
        <v>11568</v>
      </c>
      <c t="s" s="136" r="C17034">
        <v>9345</v>
      </c>
      <c t="s" s="136" r="D17034">
        <v>9455</v>
      </c>
      <c t="s" s="136" r="E17034">
        <v>19443</v>
      </c>
      <c s="150" r="F17034"/>
    </row>
    <row r="17035">
      <c s="113" r="A17035">
        <v>254680000095</v>
      </c>
      <c t="s" s="136" r="B17035">
        <v>11568</v>
      </c>
      <c t="s" s="136" r="C17035">
        <v>9345</v>
      </c>
      <c t="s" s="136" r="D17035">
        <v>9455</v>
      </c>
      <c t="s" s="136" r="E17035">
        <v>19444</v>
      </c>
      <c s="150" r="F17035"/>
    </row>
    <row r="17036">
      <c s="113" r="A17036">
        <v>254680000109</v>
      </c>
      <c t="s" s="136" r="B17036">
        <v>11568</v>
      </c>
      <c t="s" s="136" r="C17036">
        <v>9345</v>
      </c>
      <c t="s" s="136" r="D17036">
        <v>9455</v>
      </c>
      <c t="s" s="136" r="E17036">
        <v>19308</v>
      </c>
      <c s="150" r="F17036"/>
    </row>
    <row r="17037">
      <c s="113" r="A17037">
        <v>254680000117</v>
      </c>
      <c t="s" s="136" r="B17037">
        <v>11568</v>
      </c>
      <c t="s" s="136" r="C17037">
        <v>9345</v>
      </c>
      <c t="s" s="136" r="D17037">
        <v>9455</v>
      </c>
      <c t="s" s="136" r="E17037">
        <v>19445</v>
      </c>
      <c s="150" r="F17037"/>
    </row>
    <row r="17038">
      <c s="113" r="A17038">
        <v>254680000168</v>
      </c>
      <c t="s" s="136" r="B17038">
        <v>11568</v>
      </c>
      <c t="s" s="136" r="C17038">
        <v>9345</v>
      </c>
      <c t="s" s="136" r="D17038">
        <v>9455</v>
      </c>
      <c t="s" s="136" r="E17038">
        <v>19446</v>
      </c>
      <c s="150" r="F17038"/>
    </row>
    <row r="17039">
      <c s="113" r="A17039">
        <v>254680000184</v>
      </c>
      <c t="s" s="136" r="B17039">
        <v>11568</v>
      </c>
      <c t="s" s="136" r="C17039">
        <v>9345</v>
      </c>
      <c t="s" s="136" r="D17039">
        <v>9455</v>
      </c>
      <c t="s" s="136" r="E17039">
        <v>19447</v>
      </c>
      <c s="150" r="F17039"/>
    </row>
    <row r="17040">
      <c s="113" r="A17040">
        <v>254680000192</v>
      </c>
      <c t="s" s="136" r="B17040">
        <v>11568</v>
      </c>
      <c t="s" s="136" r="C17040">
        <v>9345</v>
      </c>
      <c t="s" s="136" r="D17040">
        <v>9455</v>
      </c>
      <c t="s" s="136" r="E17040">
        <v>19448</v>
      </c>
      <c s="150" r="F17040"/>
    </row>
    <row r="17041">
      <c s="113" r="A17041">
        <v>254680000214</v>
      </c>
      <c t="s" s="136" r="B17041">
        <v>11568</v>
      </c>
      <c t="s" s="136" r="C17041">
        <v>9345</v>
      </c>
      <c t="s" s="136" r="D17041">
        <v>9455</v>
      </c>
      <c t="s" s="136" r="E17041">
        <v>19449</v>
      </c>
      <c s="150" r="F17041"/>
    </row>
    <row r="17042">
      <c s="113" r="A17042">
        <v>254680000222</v>
      </c>
      <c t="s" s="136" r="B17042">
        <v>11568</v>
      </c>
      <c t="s" s="136" r="C17042">
        <v>9345</v>
      </c>
      <c t="s" s="136" r="D17042">
        <v>9455</v>
      </c>
      <c t="s" s="136" r="E17042">
        <v>19133</v>
      </c>
      <c s="150" r="F17042"/>
    </row>
    <row r="17043">
      <c s="113" r="A17043">
        <v>254720000034</v>
      </c>
      <c t="s" s="136" r="B17043">
        <v>9548</v>
      </c>
      <c t="s" s="136" r="C17043">
        <v>9345</v>
      </c>
      <c t="s" s="136" r="D17043">
        <v>9455</v>
      </c>
      <c t="s" s="136" r="E17043">
        <v>19450</v>
      </c>
      <c s="150" r="F17043"/>
    </row>
    <row r="17044">
      <c s="113" r="A17044">
        <v>254720000042</v>
      </c>
      <c t="s" s="136" r="B17044">
        <v>9548</v>
      </c>
      <c t="s" s="136" r="C17044">
        <v>9345</v>
      </c>
      <c t="s" s="136" r="D17044">
        <v>9455</v>
      </c>
      <c t="s" s="136" r="E17044">
        <v>19451</v>
      </c>
      <c s="150" r="F17044"/>
    </row>
    <row r="17045">
      <c s="113" r="A17045">
        <v>254720000069</v>
      </c>
      <c t="s" s="136" r="B17045">
        <v>9548</v>
      </c>
      <c t="s" s="136" r="C17045">
        <v>9345</v>
      </c>
      <c t="s" s="136" r="D17045">
        <v>9455</v>
      </c>
      <c t="s" s="136" r="E17045">
        <v>18763</v>
      </c>
      <c s="150" r="F17045"/>
    </row>
    <row r="17046">
      <c s="113" r="A17046">
        <v>254720000077</v>
      </c>
      <c t="s" s="136" r="B17046">
        <v>9548</v>
      </c>
      <c t="s" s="136" r="C17046">
        <v>9345</v>
      </c>
      <c t="s" s="136" r="D17046">
        <v>9455</v>
      </c>
      <c t="s" s="136" r="E17046">
        <v>19452</v>
      </c>
      <c s="150" r="F17046"/>
    </row>
    <row r="17047">
      <c s="113" r="A17047">
        <v>254720000085</v>
      </c>
      <c t="s" s="136" r="B17047">
        <v>9548</v>
      </c>
      <c t="s" s="136" r="C17047">
        <v>9345</v>
      </c>
      <c t="s" s="136" r="D17047">
        <v>9455</v>
      </c>
      <c t="s" s="136" r="E17047">
        <v>19164</v>
      </c>
      <c s="150" r="F17047"/>
    </row>
    <row r="17048">
      <c s="113" r="A17048">
        <v>254720000131</v>
      </c>
      <c t="s" s="136" r="B17048">
        <v>9548</v>
      </c>
      <c t="s" s="136" r="C17048">
        <v>9345</v>
      </c>
      <c t="s" s="136" r="D17048">
        <v>9455</v>
      </c>
      <c t="s" s="136" r="E17048">
        <v>19453</v>
      </c>
      <c s="150" r="F17048"/>
    </row>
    <row r="17049">
      <c s="113" r="A17049">
        <v>254720000140</v>
      </c>
      <c t="s" s="136" r="B17049">
        <v>9548</v>
      </c>
      <c t="s" s="136" r="C17049">
        <v>9345</v>
      </c>
      <c t="s" s="136" r="D17049">
        <v>9455</v>
      </c>
      <c t="s" s="136" r="E17049">
        <v>19454</v>
      </c>
      <c s="150" r="F17049"/>
    </row>
    <row r="17050">
      <c s="113" r="A17050">
        <v>254720000158</v>
      </c>
      <c t="s" s="136" r="B17050">
        <v>9548</v>
      </c>
      <c t="s" s="136" r="C17050">
        <v>9345</v>
      </c>
      <c t="s" s="136" r="D17050">
        <v>9455</v>
      </c>
      <c t="s" s="136" r="E17050">
        <v>19455</v>
      </c>
      <c s="150" r="F17050"/>
    </row>
    <row r="17051">
      <c s="113" r="A17051">
        <v>254720000182</v>
      </c>
      <c t="s" s="136" r="B17051">
        <v>9548</v>
      </c>
      <c t="s" s="136" r="C17051">
        <v>9345</v>
      </c>
      <c t="s" s="136" r="D17051">
        <v>9455</v>
      </c>
      <c t="s" s="136" r="E17051">
        <v>19456</v>
      </c>
      <c s="150" r="F17051"/>
    </row>
    <row r="17052">
      <c s="113" r="A17052">
        <v>254720000204</v>
      </c>
      <c t="s" s="136" r="B17052">
        <v>9548</v>
      </c>
      <c t="s" s="136" r="C17052">
        <v>9345</v>
      </c>
      <c t="s" s="136" r="D17052">
        <v>9455</v>
      </c>
      <c t="s" s="136" r="E17052">
        <v>19457</v>
      </c>
      <c s="150" r="F17052"/>
    </row>
    <row r="17053">
      <c s="113" r="A17053">
        <v>254720000221</v>
      </c>
      <c t="s" s="136" r="B17053">
        <v>9548</v>
      </c>
      <c t="s" s="136" r="C17053">
        <v>9345</v>
      </c>
      <c t="s" s="136" r="D17053">
        <v>9455</v>
      </c>
      <c t="s" s="136" r="E17053">
        <v>18910</v>
      </c>
      <c s="150" r="F17053"/>
    </row>
    <row r="17054">
      <c s="113" r="A17054">
        <v>254720000247</v>
      </c>
      <c t="s" s="136" r="B17054">
        <v>9548</v>
      </c>
      <c t="s" s="136" r="C17054">
        <v>9345</v>
      </c>
      <c t="s" s="136" r="D17054">
        <v>9455</v>
      </c>
      <c t="s" s="136" r="E17054">
        <v>18827</v>
      </c>
      <c s="150" r="F17054"/>
    </row>
    <row r="17055">
      <c s="113" r="A17055">
        <v>254720000344</v>
      </c>
      <c t="s" s="136" r="B17055">
        <v>9548</v>
      </c>
      <c t="s" s="136" r="C17055">
        <v>9345</v>
      </c>
      <c t="s" s="136" r="D17055">
        <v>9455</v>
      </c>
      <c t="s" s="136" r="E17055">
        <v>19458</v>
      </c>
      <c s="150" r="F17055"/>
    </row>
    <row r="17056">
      <c s="113" r="A17056">
        <v>254720000379</v>
      </c>
      <c t="s" s="136" r="B17056">
        <v>9548</v>
      </c>
      <c t="s" s="136" r="C17056">
        <v>9345</v>
      </c>
      <c t="s" s="136" r="D17056">
        <v>9455</v>
      </c>
      <c t="s" s="136" r="E17056">
        <v>19459</v>
      </c>
      <c s="150" r="F17056"/>
    </row>
    <row r="17057">
      <c s="113" r="A17057">
        <v>254720000425</v>
      </c>
      <c t="s" s="136" r="B17057">
        <v>9548</v>
      </c>
      <c t="s" s="136" r="C17057">
        <v>9345</v>
      </c>
      <c t="s" s="136" r="D17057">
        <v>9455</v>
      </c>
      <c t="s" s="136" r="E17057">
        <v>10348</v>
      </c>
      <c s="150" r="F17057"/>
    </row>
    <row r="17058">
      <c s="113" r="A17058">
        <v>254720000468</v>
      </c>
      <c t="s" s="136" r="B17058">
        <v>9548</v>
      </c>
      <c t="s" s="136" r="C17058">
        <v>9345</v>
      </c>
      <c t="s" s="136" r="D17058">
        <v>9455</v>
      </c>
      <c t="s" s="136" r="E17058">
        <v>19460</v>
      </c>
      <c s="150" r="F17058"/>
    </row>
    <row r="17059">
      <c s="113" r="A17059">
        <v>254720000492</v>
      </c>
      <c t="s" s="136" r="B17059">
        <v>9548</v>
      </c>
      <c t="s" s="136" r="C17059">
        <v>9345</v>
      </c>
      <c t="s" s="136" r="D17059">
        <v>9455</v>
      </c>
      <c t="s" s="136" r="E17059">
        <v>19461</v>
      </c>
      <c s="150" r="F17059"/>
    </row>
    <row r="17060">
      <c s="113" r="A17060">
        <v>254720000522</v>
      </c>
      <c t="s" s="136" r="B17060">
        <v>9548</v>
      </c>
      <c t="s" s="136" r="C17060">
        <v>9345</v>
      </c>
      <c t="s" s="136" r="D17060">
        <v>9455</v>
      </c>
      <c t="s" s="136" r="E17060">
        <v>18773</v>
      </c>
      <c s="150" r="F17060"/>
    </row>
    <row r="17061">
      <c s="113" r="A17061">
        <v>254720000581</v>
      </c>
      <c t="s" s="136" r="B17061">
        <v>9548</v>
      </c>
      <c t="s" s="136" r="C17061">
        <v>9345</v>
      </c>
      <c t="s" s="136" r="D17061">
        <v>9455</v>
      </c>
      <c t="s" s="136" r="E17061">
        <v>6366</v>
      </c>
      <c s="150" r="F17061"/>
    </row>
    <row r="17062">
      <c s="113" r="A17062">
        <v>254720000654</v>
      </c>
      <c t="s" s="136" r="B17062">
        <v>9548</v>
      </c>
      <c t="s" s="136" r="C17062">
        <v>9345</v>
      </c>
      <c t="s" s="136" r="D17062">
        <v>9455</v>
      </c>
      <c t="s" s="136" r="E17062">
        <v>19122</v>
      </c>
      <c s="150" r="F17062"/>
    </row>
    <row r="17063">
      <c s="113" r="A17063">
        <v>254720000662</v>
      </c>
      <c t="s" s="136" r="B17063">
        <v>9548</v>
      </c>
      <c t="s" s="136" r="C17063">
        <v>9345</v>
      </c>
      <c t="s" s="136" r="D17063">
        <v>9455</v>
      </c>
      <c t="s" s="136" r="E17063">
        <v>19462</v>
      </c>
      <c s="150" r="F17063"/>
    </row>
    <row r="17064">
      <c s="113" r="A17064">
        <v>254720000751</v>
      </c>
      <c t="s" s="136" r="B17064">
        <v>9548</v>
      </c>
      <c t="s" s="136" r="C17064">
        <v>9345</v>
      </c>
      <c t="s" s="136" r="D17064">
        <v>9455</v>
      </c>
      <c t="s" s="136" r="E17064">
        <v>19463</v>
      </c>
      <c s="150" r="F17064"/>
    </row>
    <row r="17065">
      <c s="113" r="A17065">
        <v>254720000786</v>
      </c>
      <c t="s" s="136" r="B17065">
        <v>9548</v>
      </c>
      <c t="s" s="136" r="C17065">
        <v>9345</v>
      </c>
      <c t="s" s="136" r="D17065">
        <v>9455</v>
      </c>
      <c t="s" s="136" r="E17065">
        <v>19464</v>
      </c>
      <c s="150" r="F17065"/>
    </row>
    <row r="17066">
      <c s="113" r="A17066">
        <v>254720000841</v>
      </c>
      <c t="s" s="136" r="B17066">
        <v>9548</v>
      </c>
      <c t="s" s="136" r="C17066">
        <v>9345</v>
      </c>
      <c t="s" s="136" r="D17066">
        <v>9455</v>
      </c>
      <c t="s" s="136" r="E17066">
        <v>19123</v>
      </c>
      <c s="150" r="F17066"/>
    </row>
    <row r="17067">
      <c s="113" r="A17067">
        <v>254720000921</v>
      </c>
      <c t="s" s="136" r="B17067">
        <v>9548</v>
      </c>
      <c t="s" s="136" r="C17067">
        <v>9345</v>
      </c>
      <c t="s" s="136" r="D17067">
        <v>9455</v>
      </c>
      <c t="s" s="136" r="E17067">
        <v>19465</v>
      </c>
      <c s="150" r="F17067"/>
    </row>
    <row r="17068">
      <c s="113" r="A17068">
        <v>254720000948</v>
      </c>
      <c t="s" s="136" r="B17068">
        <v>9548</v>
      </c>
      <c t="s" s="136" r="C17068">
        <v>9345</v>
      </c>
      <c t="s" s="136" r="D17068">
        <v>9455</v>
      </c>
      <c t="s" s="136" r="E17068">
        <v>19041</v>
      </c>
      <c s="150" r="F17068"/>
    </row>
    <row r="17069">
      <c s="113" r="A17069">
        <v>254720000956</v>
      </c>
      <c t="s" s="136" r="B17069">
        <v>9548</v>
      </c>
      <c t="s" s="136" r="C17069">
        <v>9345</v>
      </c>
      <c t="s" s="136" r="D17069">
        <v>9455</v>
      </c>
      <c t="s" s="136" r="E17069">
        <v>18741</v>
      </c>
      <c s="150" r="F17069"/>
    </row>
    <row r="17070">
      <c s="113" r="A17070">
        <v>254720000972</v>
      </c>
      <c t="s" s="136" r="B17070">
        <v>9548</v>
      </c>
      <c t="s" s="136" r="C17070">
        <v>9345</v>
      </c>
      <c t="s" s="136" r="D17070">
        <v>9455</v>
      </c>
      <c t="s" s="136" r="E17070">
        <v>19466</v>
      </c>
      <c s="150" r="F17070"/>
    </row>
    <row r="17071">
      <c s="113" r="A17071">
        <v>254720001111</v>
      </c>
      <c t="s" s="136" r="B17071">
        <v>9548</v>
      </c>
      <c t="s" s="136" r="C17071">
        <v>9345</v>
      </c>
      <c t="s" s="136" r="D17071">
        <v>9455</v>
      </c>
      <c t="s" s="136" r="E17071">
        <v>19327</v>
      </c>
      <c s="150" r="F17071"/>
    </row>
    <row r="17072">
      <c s="113" r="A17072">
        <v>254720001227</v>
      </c>
      <c t="s" s="136" r="B17072">
        <v>9548</v>
      </c>
      <c t="s" s="136" r="C17072">
        <v>9345</v>
      </c>
      <c t="s" s="136" r="D17072">
        <v>9455</v>
      </c>
      <c t="s" s="136" r="E17072">
        <v>19467</v>
      </c>
      <c s="150" r="F17072"/>
    </row>
    <row r="17073">
      <c s="113" r="A17073">
        <v>254720001260</v>
      </c>
      <c t="s" s="136" r="B17073">
        <v>9548</v>
      </c>
      <c t="s" s="136" r="C17073">
        <v>9345</v>
      </c>
      <c t="s" s="136" r="D17073">
        <v>9455</v>
      </c>
      <c t="s" s="136" r="E17073">
        <v>15596</v>
      </c>
      <c s="150" r="F17073"/>
    </row>
    <row r="17074">
      <c s="113" r="A17074">
        <v>254720001642</v>
      </c>
      <c t="s" s="136" r="B17074">
        <v>9548</v>
      </c>
      <c t="s" s="136" r="C17074">
        <v>9345</v>
      </c>
      <c t="s" s="136" r="D17074">
        <v>9455</v>
      </c>
      <c t="s" s="136" r="E17074">
        <v>19051</v>
      </c>
      <c s="150" r="F17074"/>
    </row>
    <row r="17075">
      <c s="113" r="A17075">
        <v>254720001715</v>
      </c>
      <c t="s" s="136" r="B17075">
        <v>9548</v>
      </c>
      <c t="s" s="136" r="C17075">
        <v>9345</v>
      </c>
      <c t="s" s="136" r="D17075">
        <v>9455</v>
      </c>
      <c t="s" s="136" r="E17075">
        <v>19468</v>
      </c>
      <c s="150" r="F17075"/>
    </row>
    <row r="17076">
      <c s="113" r="A17076">
        <v>254720001901</v>
      </c>
      <c t="s" s="136" r="B17076">
        <v>9548</v>
      </c>
      <c t="s" s="136" r="C17076">
        <v>9345</v>
      </c>
      <c t="s" s="136" r="D17076">
        <v>9455</v>
      </c>
      <c t="s" s="136" r="E17076">
        <v>19469</v>
      </c>
      <c s="150" r="F17076"/>
    </row>
    <row r="17077">
      <c s="113" r="A17077">
        <v>254720000239</v>
      </c>
      <c t="s" s="136" r="B17077">
        <v>9548</v>
      </c>
      <c t="s" s="136" r="C17077">
        <v>9345</v>
      </c>
      <c t="s" s="136" r="D17077">
        <v>9455</v>
      </c>
      <c t="s" s="136" r="E17077">
        <v>19398</v>
      </c>
      <c s="150" r="F17077"/>
    </row>
    <row r="17078">
      <c s="113" r="A17078">
        <v>254720000271</v>
      </c>
      <c t="s" s="136" r="B17078">
        <v>9548</v>
      </c>
      <c t="s" s="136" r="C17078">
        <v>9345</v>
      </c>
      <c t="s" s="136" r="D17078">
        <v>9455</v>
      </c>
      <c t="s" s="136" r="E17078">
        <v>19470</v>
      </c>
      <c s="150" r="F17078"/>
    </row>
    <row r="17079">
      <c s="113" r="A17079">
        <v>254720000352</v>
      </c>
      <c t="s" s="136" r="B17079">
        <v>9548</v>
      </c>
      <c t="s" s="136" r="C17079">
        <v>9345</v>
      </c>
      <c t="s" s="136" r="D17079">
        <v>9455</v>
      </c>
      <c t="s" s="136" r="E17079">
        <v>5425</v>
      </c>
      <c s="150" r="F17079"/>
    </row>
    <row r="17080">
      <c s="113" r="A17080">
        <v>254720000450</v>
      </c>
      <c t="s" s="136" r="B17080">
        <v>9548</v>
      </c>
      <c t="s" s="136" r="C17080">
        <v>9345</v>
      </c>
      <c t="s" s="136" r="D17080">
        <v>9455</v>
      </c>
      <c t="s" s="136" r="E17080">
        <v>6343</v>
      </c>
      <c s="150" r="F17080"/>
    </row>
    <row r="17081">
      <c s="113" r="A17081">
        <v>254720000531</v>
      </c>
      <c t="s" s="136" r="B17081">
        <v>9548</v>
      </c>
      <c t="s" s="136" r="C17081">
        <v>9345</v>
      </c>
      <c t="s" s="136" r="D17081">
        <v>9455</v>
      </c>
      <c t="s" s="136" r="E17081">
        <v>19471</v>
      </c>
      <c s="150" r="F17081"/>
    </row>
    <row r="17082">
      <c s="113" r="A17082">
        <v>254720001898</v>
      </c>
      <c t="s" s="136" r="B17082">
        <v>9548</v>
      </c>
      <c t="s" s="136" r="C17082">
        <v>9345</v>
      </c>
      <c t="s" s="136" r="D17082">
        <v>9455</v>
      </c>
      <c t="s" s="136" r="E17082">
        <v>19472</v>
      </c>
      <c s="150" r="F17082"/>
    </row>
    <row r="17083">
      <c s="113" r="A17083">
        <v>254720002011</v>
      </c>
      <c t="s" s="136" r="B17083">
        <v>9548</v>
      </c>
      <c t="s" s="136" r="C17083">
        <v>9345</v>
      </c>
      <c t="s" s="136" r="D17083">
        <v>9455</v>
      </c>
      <c t="s" s="136" r="E17083">
        <v>19473</v>
      </c>
      <c s="150" r="F17083"/>
    </row>
    <row r="17084">
      <c s="113" r="A17084">
        <v>254720000328</v>
      </c>
      <c t="s" s="136" r="B17084">
        <v>9548</v>
      </c>
      <c t="s" s="136" r="C17084">
        <v>9345</v>
      </c>
      <c t="s" s="136" r="D17084">
        <v>9455</v>
      </c>
      <c t="s" s="136" r="E17084">
        <v>19474</v>
      </c>
      <c s="150" r="F17084"/>
    </row>
    <row r="17085">
      <c s="113" r="A17085">
        <v>254720000905</v>
      </c>
      <c t="s" s="136" r="B17085">
        <v>9548</v>
      </c>
      <c t="s" s="136" r="C17085">
        <v>9345</v>
      </c>
      <c t="s" s="136" r="D17085">
        <v>9455</v>
      </c>
      <c t="s" s="136" r="E17085">
        <v>3791</v>
      </c>
      <c s="150" r="F17085"/>
    </row>
    <row r="17086">
      <c s="113" r="A17086">
        <v>254720001065</v>
      </c>
      <c t="s" s="136" r="B17086">
        <v>9548</v>
      </c>
      <c t="s" s="136" r="C17086">
        <v>9345</v>
      </c>
      <c t="s" s="136" r="D17086">
        <v>9455</v>
      </c>
      <c t="s" s="136" r="E17086">
        <v>19475</v>
      </c>
      <c s="150" r="F17086"/>
    </row>
    <row r="17087">
      <c s="113" r="A17087">
        <v>254720001189</v>
      </c>
      <c t="s" s="136" r="B17087">
        <v>9548</v>
      </c>
      <c t="s" s="136" r="C17087">
        <v>9345</v>
      </c>
      <c t="s" s="136" r="D17087">
        <v>9455</v>
      </c>
      <c t="s" s="136" r="E17087">
        <v>19476</v>
      </c>
      <c s="150" r="F17087"/>
    </row>
    <row r="17088">
      <c s="113" r="A17088">
        <v>254720001201</v>
      </c>
      <c t="s" s="136" r="B17088">
        <v>9548</v>
      </c>
      <c t="s" s="136" r="C17088">
        <v>9345</v>
      </c>
      <c t="s" s="136" r="D17088">
        <v>9455</v>
      </c>
      <c t="s" s="136" r="E17088">
        <v>19477</v>
      </c>
      <c s="150" r="F17088"/>
    </row>
    <row r="17089">
      <c s="113" r="A17089">
        <v>254720001570</v>
      </c>
      <c t="s" s="136" r="B17089">
        <v>9548</v>
      </c>
      <c t="s" s="136" r="C17089">
        <v>9345</v>
      </c>
      <c t="s" s="136" r="D17089">
        <v>9455</v>
      </c>
      <c t="s" s="136" r="E17089">
        <v>9575</v>
      </c>
      <c s="150" r="F17089"/>
    </row>
    <row r="17090">
      <c s="113" r="A17090">
        <v>254720001707</v>
      </c>
      <c t="s" s="136" r="B17090">
        <v>9548</v>
      </c>
      <c t="s" s="136" r="C17090">
        <v>9345</v>
      </c>
      <c t="s" s="136" r="D17090">
        <v>9455</v>
      </c>
      <c t="s" s="136" r="E17090">
        <v>19478</v>
      </c>
      <c s="150" r="F17090"/>
    </row>
    <row r="17091">
      <c s="113" r="A17091">
        <v>254720002061</v>
      </c>
      <c t="s" s="136" r="B17091">
        <v>9548</v>
      </c>
      <c t="s" s="136" r="C17091">
        <v>9345</v>
      </c>
      <c t="s" s="136" r="D17091">
        <v>9455</v>
      </c>
      <c t="s" s="136" r="E17091">
        <v>19479</v>
      </c>
      <c s="150" r="F17091"/>
    </row>
    <row r="17092">
      <c s="113" r="A17092">
        <v>254720000905</v>
      </c>
      <c t="s" s="136" r="B17092">
        <v>19480</v>
      </c>
      <c t="s" s="136" r="C17092">
        <v>19266</v>
      </c>
      <c t="s" s="136" r="D17092">
        <v>19266</v>
      </c>
      <c t="s" s="136" r="E17092">
        <v>3791</v>
      </c>
      <c s="150" r="F17092"/>
    </row>
    <row r="17093">
      <c s="113" r="A17093">
        <v>254720000107</v>
      </c>
      <c t="s" s="136" r="B17093">
        <v>9548</v>
      </c>
      <c t="s" s="136" r="C17093">
        <v>9345</v>
      </c>
      <c t="s" s="136" r="D17093">
        <v>9455</v>
      </c>
      <c t="s" s="136" r="E17093">
        <v>19194</v>
      </c>
      <c s="150" r="F17093"/>
    </row>
    <row r="17094">
      <c s="113" r="A17094">
        <v>254720000417</v>
      </c>
      <c t="s" s="136" r="B17094">
        <v>9548</v>
      </c>
      <c t="s" s="136" r="C17094">
        <v>9345</v>
      </c>
      <c t="s" s="136" r="D17094">
        <v>9455</v>
      </c>
      <c t="s" s="136" r="E17094">
        <v>15596</v>
      </c>
      <c s="150" r="F17094"/>
    </row>
    <row r="17095">
      <c s="113" r="A17095">
        <v>254720000441</v>
      </c>
      <c t="s" s="136" r="B17095">
        <v>9548</v>
      </c>
      <c t="s" s="136" r="C17095">
        <v>9345</v>
      </c>
      <c t="s" s="136" r="D17095">
        <v>9455</v>
      </c>
      <c t="s" s="136" r="E17095">
        <v>19481</v>
      </c>
      <c s="150" r="F17095"/>
    </row>
    <row r="17096">
      <c s="113" r="A17096">
        <v>254720000514</v>
      </c>
      <c t="s" s="136" r="B17096">
        <v>9548</v>
      </c>
      <c t="s" s="136" r="C17096">
        <v>9345</v>
      </c>
      <c t="s" s="136" r="D17096">
        <v>9455</v>
      </c>
      <c t="s" s="136" r="E17096">
        <v>19482</v>
      </c>
      <c s="150" r="F17096"/>
    </row>
    <row r="17097">
      <c s="113" r="A17097">
        <v>254720000638</v>
      </c>
      <c t="s" s="136" r="B17097">
        <v>9548</v>
      </c>
      <c t="s" s="136" r="C17097">
        <v>9345</v>
      </c>
      <c t="s" s="136" r="D17097">
        <v>9455</v>
      </c>
      <c t="s" s="136" r="E17097">
        <v>6358</v>
      </c>
      <c s="150" r="F17097"/>
    </row>
    <row r="17098">
      <c s="113" r="A17098">
        <v>254720000697</v>
      </c>
      <c t="s" s="136" r="B17098">
        <v>9548</v>
      </c>
      <c t="s" s="136" r="C17098">
        <v>9345</v>
      </c>
      <c t="s" s="136" r="D17098">
        <v>9455</v>
      </c>
      <c t="s" s="136" r="E17098">
        <v>19483</v>
      </c>
      <c s="150" r="F17098"/>
    </row>
    <row r="17099">
      <c s="113" r="A17099">
        <v>254720000832</v>
      </c>
      <c t="s" s="136" r="B17099">
        <v>9548</v>
      </c>
      <c t="s" s="136" r="C17099">
        <v>9345</v>
      </c>
      <c t="s" s="136" r="D17099">
        <v>9455</v>
      </c>
      <c t="s" s="136" r="E17099">
        <v>19484</v>
      </c>
      <c s="150" r="F17099"/>
    </row>
    <row r="17100">
      <c s="113" r="A17100">
        <v>254720000930</v>
      </c>
      <c t="s" s="136" r="B17100">
        <v>9548</v>
      </c>
      <c t="s" s="136" r="C17100">
        <v>9345</v>
      </c>
      <c t="s" s="136" r="D17100">
        <v>9455</v>
      </c>
      <c t="s" s="136" r="E17100">
        <v>3792</v>
      </c>
      <c s="150" r="F17100"/>
    </row>
    <row r="17101">
      <c s="113" r="A17101">
        <v>254720001031</v>
      </c>
      <c t="s" s="136" r="B17101">
        <v>9548</v>
      </c>
      <c t="s" s="136" r="C17101">
        <v>9345</v>
      </c>
      <c t="s" s="136" r="D17101">
        <v>9455</v>
      </c>
      <c t="s" s="136" r="E17101">
        <v>18941</v>
      </c>
      <c s="150" r="F17101"/>
    </row>
    <row r="17102">
      <c s="113" r="A17102">
        <v>254720001120</v>
      </c>
      <c t="s" s="136" r="B17102">
        <v>9548</v>
      </c>
      <c t="s" s="136" r="C17102">
        <v>9345</v>
      </c>
      <c t="s" s="136" r="D17102">
        <v>9455</v>
      </c>
      <c t="s" s="136" r="E17102">
        <v>19485</v>
      </c>
      <c s="150" r="F17102"/>
    </row>
    <row r="17103">
      <c s="113" r="A17103">
        <v>254720001138</v>
      </c>
      <c t="s" s="136" r="B17103">
        <v>9548</v>
      </c>
      <c t="s" s="136" r="C17103">
        <v>9345</v>
      </c>
      <c t="s" s="136" r="D17103">
        <v>9455</v>
      </c>
      <c t="s" s="136" r="E17103">
        <v>19486</v>
      </c>
      <c s="150" r="F17103"/>
    </row>
    <row r="17104">
      <c s="113" r="A17104">
        <v>254720001146</v>
      </c>
      <c t="s" s="136" r="B17104">
        <v>9548</v>
      </c>
      <c t="s" s="136" r="C17104">
        <v>9345</v>
      </c>
      <c t="s" s="136" r="D17104">
        <v>9455</v>
      </c>
      <c t="s" s="136" r="E17104">
        <v>18746</v>
      </c>
      <c s="150" r="F17104"/>
    </row>
    <row r="17105">
      <c s="113" r="A17105">
        <v>254720001219</v>
      </c>
      <c t="s" s="136" r="B17105">
        <v>9548</v>
      </c>
      <c t="s" s="136" r="C17105">
        <v>9345</v>
      </c>
      <c t="s" s="136" r="D17105">
        <v>9455</v>
      </c>
      <c t="s" s="136" r="E17105">
        <v>18712</v>
      </c>
      <c s="150" r="F17105"/>
    </row>
    <row r="17106">
      <c s="113" r="A17106">
        <v>254720001251</v>
      </c>
      <c t="s" s="136" r="B17106">
        <v>9548</v>
      </c>
      <c t="s" s="136" r="C17106">
        <v>9345</v>
      </c>
      <c t="s" s="136" r="D17106">
        <v>9455</v>
      </c>
      <c t="s" s="136" r="E17106">
        <v>18812</v>
      </c>
      <c s="150" r="F17106"/>
    </row>
    <row r="17107">
      <c s="113" r="A17107">
        <v>254720001464</v>
      </c>
      <c t="s" s="136" r="B17107">
        <v>9548</v>
      </c>
      <c t="s" s="136" r="C17107">
        <v>9345</v>
      </c>
      <c t="s" s="136" r="D17107">
        <v>9455</v>
      </c>
      <c t="s" s="136" r="E17107">
        <v>19487</v>
      </c>
      <c s="150" r="F17107"/>
    </row>
    <row r="17108">
      <c s="113" r="A17108">
        <v>254720001545</v>
      </c>
      <c t="s" s="136" r="B17108">
        <v>9548</v>
      </c>
      <c t="s" s="136" r="C17108">
        <v>9345</v>
      </c>
      <c t="s" s="136" r="D17108">
        <v>9455</v>
      </c>
      <c t="s" s="136" r="E17108">
        <v>19488</v>
      </c>
      <c s="150" r="F17108"/>
    </row>
    <row r="17109">
      <c s="113" r="A17109">
        <v>254720001588</v>
      </c>
      <c t="s" s="136" r="B17109">
        <v>9548</v>
      </c>
      <c t="s" s="136" r="C17109">
        <v>9345</v>
      </c>
      <c t="s" s="136" r="D17109">
        <v>9455</v>
      </c>
      <c t="s" s="136" r="E17109">
        <v>18801</v>
      </c>
      <c s="150" r="F17109"/>
    </row>
    <row r="17110">
      <c s="113" r="A17110">
        <v>254720001740</v>
      </c>
      <c t="s" s="136" r="B17110">
        <v>9548</v>
      </c>
      <c t="s" s="136" r="C17110">
        <v>9345</v>
      </c>
      <c t="s" s="136" r="D17110">
        <v>9455</v>
      </c>
      <c t="s" s="136" r="E17110">
        <v>7353</v>
      </c>
      <c s="150" r="F17110"/>
    </row>
    <row r="17111">
      <c s="113" r="A17111">
        <v>254720001774</v>
      </c>
      <c t="s" s="136" r="B17111">
        <v>9548</v>
      </c>
      <c t="s" s="136" r="C17111">
        <v>9345</v>
      </c>
      <c t="s" s="136" r="D17111">
        <v>9455</v>
      </c>
      <c t="s" s="136" r="E17111">
        <v>14181</v>
      </c>
      <c s="150" r="F17111"/>
    </row>
    <row r="17112">
      <c s="113" r="A17112">
        <v>254720001782</v>
      </c>
      <c t="s" s="136" r="B17112">
        <v>9548</v>
      </c>
      <c t="s" s="136" r="C17112">
        <v>9345</v>
      </c>
      <c t="s" s="136" r="D17112">
        <v>9455</v>
      </c>
      <c t="s" s="136" r="E17112">
        <v>19489</v>
      </c>
      <c s="150" r="F17112"/>
    </row>
    <row r="17113">
      <c s="113" r="A17113">
        <v>254720001871</v>
      </c>
      <c t="s" s="136" r="B17113">
        <v>9548</v>
      </c>
      <c t="s" s="136" r="C17113">
        <v>9345</v>
      </c>
      <c t="s" s="136" r="D17113">
        <v>9455</v>
      </c>
      <c t="s" s="136" r="E17113">
        <v>9057</v>
      </c>
      <c s="150" r="F17113"/>
    </row>
    <row r="17114">
      <c s="113" r="A17114">
        <v>254720001910</v>
      </c>
      <c t="s" s="136" r="B17114">
        <v>9548</v>
      </c>
      <c t="s" s="136" r="C17114">
        <v>9345</v>
      </c>
      <c t="s" s="136" r="D17114">
        <v>9455</v>
      </c>
      <c t="s" s="136" r="E17114">
        <v>19327</v>
      </c>
      <c s="150" r="F17114"/>
    </row>
    <row r="17115">
      <c s="113" r="A17115">
        <v>254720001979</v>
      </c>
      <c t="s" s="136" r="B17115">
        <v>9548</v>
      </c>
      <c t="s" s="136" r="C17115">
        <v>9345</v>
      </c>
      <c t="s" s="136" r="D17115">
        <v>9455</v>
      </c>
      <c t="s" s="136" r="E17115">
        <v>19490</v>
      </c>
      <c s="150" r="F17115"/>
    </row>
    <row r="17116">
      <c s="113" r="A17116">
        <v>254720001987</v>
      </c>
      <c t="s" s="136" r="B17116">
        <v>9548</v>
      </c>
      <c t="s" s="136" r="C17116">
        <v>9345</v>
      </c>
      <c t="s" s="136" r="D17116">
        <v>9455</v>
      </c>
      <c t="s" s="136" r="E17116">
        <v>18860</v>
      </c>
      <c s="150" r="F17116"/>
    </row>
    <row r="17117">
      <c s="113" r="A17117">
        <v>254720002002</v>
      </c>
      <c t="s" s="136" r="B17117">
        <v>9548</v>
      </c>
      <c t="s" s="136" r="C17117">
        <v>9345</v>
      </c>
      <c t="s" s="136" r="D17117">
        <v>9455</v>
      </c>
      <c t="s" s="136" r="E17117">
        <v>19491</v>
      </c>
      <c s="150" r="F17117"/>
    </row>
    <row r="17118">
      <c s="113" r="A17118">
        <v>254720002029</v>
      </c>
      <c t="s" s="136" r="B17118">
        <v>9548</v>
      </c>
      <c t="s" s="136" r="C17118">
        <v>9345</v>
      </c>
      <c t="s" s="136" r="D17118">
        <v>9455</v>
      </c>
      <c t="s" s="136" r="E17118">
        <v>9573</v>
      </c>
      <c s="150" r="F17118"/>
    </row>
    <row r="17119">
      <c s="113" r="A17119">
        <v>254720002088</v>
      </c>
      <c t="s" s="136" r="B17119">
        <v>9548</v>
      </c>
      <c t="s" s="136" r="C17119">
        <v>9345</v>
      </c>
      <c t="s" s="136" r="D17119">
        <v>9455</v>
      </c>
      <c t="s" s="136" r="E17119">
        <v>19492</v>
      </c>
      <c s="150" r="F17119"/>
    </row>
    <row r="17120">
      <c s="113" r="A17120">
        <v>254720002240</v>
      </c>
      <c t="s" s="136" r="B17120">
        <v>9548</v>
      </c>
      <c t="s" s="136" r="C17120">
        <v>9345</v>
      </c>
      <c t="s" s="136" r="D17120">
        <v>9455</v>
      </c>
      <c t="s" s="136" r="E17120">
        <v>19493</v>
      </c>
      <c s="150" r="F17120"/>
    </row>
    <row r="17121">
      <c s="113" r="A17121">
        <v>254720007802</v>
      </c>
      <c t="s" s="136" r="B17121">
        <v>9548</v>
      </c>
      <c t="s" s="136" r="C17121">
        <v>9345</v>
      </c>
      <c t="s" s="136" r="D17121">
        <v>9455</v>
      </c>
      <c t="s" s="136" r="E17121">
        <v>18870</v>
      </c>
      <c s="150" r="F17121"/>
    </row>
    <row r="17122">
      <c s="113" r="A17122">
        <v>254720007811</v>
      </c>
      <c t="s" s="136" r="B17122">
        <v>9548</v>
      </c>
      <c t="s" s="136" r="C17122">
        <v>9345</v>
      </c>
      <c t="s" s="136" r="D17122">
        <v>9455</v>
      </c>
      <c t="s" s="136" r="E17122">
        <v>19494</v>
      </c>
      <c s="150" r="F17122"/>
    </row>
    <row r="17123">
      <c s="113" r="A17123">
        <v>254720000930</v>
      </c>
      <c t="s" s="136" r="B17123">
        <v>19480</v>
      </c>
      <c t="s" s="136" r="C17123">
        <v>19266</v>
      </c>
      <c t="s" s="136" r="D17123">
        <v>19266</v>
      </c>
      <c t="s" s="136" r="E17123">
        <v>3792</v>
      </c>
      <c s="150" r="F17123"/>
    </row>
    <row r="17124">
      <c s="113" r="A17124">
        <v>254720000212</v>
      </c>
      <c t="s" s="136" r="B17124">
        <v>9548</v>
      </c>
      <c t="s" s="136" r="C17124">
        <v>9345</v>
      </c>
      <c t="s" s="136" r="D17124">
        <v>9455</v>
      </c>
      <c t="s" s="136" r="E17124">
        <v>18886</v>
      </c>
      <c s="150" r="F17124"/>
    </row>
    <row r="17125">
      <c s="113" r="A17125">
        <v>254720001006</v>
      </c>
      <c t="s" s="136" r="B17125">
        <v>9548</v>
      </c>
      <c t="s" s="136" r="C17125">
        <v>9345</v>
      </c>
      <c t="s" s="136" r="D17125">
        <v>9455</v>
      </c>
      <c t="s" s="136" r="E17125">
        <v>19495</v>
      </c>
      <c s="150" r="F17125"/>
    </row>
    <row r="17126">
      <c s="113" r="A17126">
        <v>254720001154</v>
      </c>
      <c t="s" s="136" r="B17126">
        <v>9548</v>
      </c>
      <c t="s" s="136" r="C17126">
        <v>9345</v>
      </c>
      <c t="s" s="136" r="D17126">
        <v>9455</v>
      </c>
      <c t="s" s="136" r="E17126">
        <v>19496</v>
      </c>
      <c s="150" r="F17126"/>
    </row>
    <row r="17127">
      <c s="113" r="A17127">
        <v>254720001171</v>
      </c>
      <c t="s" s="136" r="B17127">
        <v>9548</v>
      </c>
      <c t="s" s="136" r="C17127">
        <v>9345</v>
      </c>
      <c t="s" s="136" r="D17127">
        <v>9455</v>
      </c>
      <c t="s" s="136" r="E17127">
        <v>19497</v>
      </c>
      <c s="150" r="F17127"/>
    </row>
    <row r="17128">
      <c s="113" r="A17128">
        <v>254720001197</v>
      </c>
      <c t="s" s="136" r="B17128">
        <v>9548</v>
      </c>
      <c t="s" s="136" r="C17128">
        <v>9345</v>
      </c>
      <c t="s" s="136" r="D17128">
        <v>9455</v>
      </c>
      <c t="s" s="136" r="E17128">
        <v>3793</v>
      </c>
      <c s="150" r="F17128"/>
    </row>
    <row r="17129">
      <c s="113" r="A17129">
        <v>254720001286</v>
      </c>
      <c t="s" s="136" r="B17129">
        <v>9548</v>
      </c>
      <c t="s" s="136" r="C17129">
        <v>9345</v>
      </c>
      <c t="s" s="136" r="D17129">
        <v>9455</v>
      </c>
      <c t="s" s="136" r="E17129">
        <v>19498</v>
      </c>
      <c s="150" r="F17129"/>
    </row>
    <row r="17130">
      <c s="113" r="A17130">
        <v>254720001430</v>
      </c>
      <c t="s" s="136" r="B17130">
        <v>9548</v>
      </c>
      <c t="s" s="136" r="C17130">
        <v>9345</v>
      </c>
      <c t="s" s="136" r="D17130">
        <v>9455</v>
      </c>
      <c t="s" s="136" r="E17130">
        <v>19499</v>
      </c>
      <c s="150" r="F17130"/>
    </row>
    <row r="17131">
      <c s="113" r="A17131">
        <v>254720001448</v>
      </c>
      <c t="s" s="136" r="B17131">
        <v>9548</v>
      </c>
      <c t="s" s="136" r="C17131">
        <v>9345</v>
      </c>
      <c t="s" s="136" r="D17131">
        <v>9455</v>
      </c>
      <c t="s" s="136" r="E17131">
        <v>18888</v>
      </c>
      <c s="150" r="F17131"/>
    </row>
    <row r="17132">
      <c s="113" r="A17132">
        <v>254720001499</v>
      </c>
      <c t="s" s="136" r="B17132">
        <v>9548</v>
      </c>
      <c t="s" s="136" r="C17132">
        <v>9345</v>
      </c>
      <c t="s" s="136" r="D17132">
        <v>9455</v>
      </c>
      <c t="s" s="136" r="E17132">
        <v>19500</v>
      </c>
      <c s="150" r="F17132"/>
    </row>
    <row r="17133">
      <c s="113" r="A17133">
        <v>254720001511</v>
      </c>
      <c t="s" s="136" r="B17133">
        <v>9548</v>
      </c>
      <c t="s" s="136" r="C17133">
        <v>9345</v>
      </c>
      <c t="s" s="136" r="D17133">
        <v>9455</v>
      </c>
      <c t="s" s="136" r="E17133">
        <v>19434</v>
      </c>
      <c s="150" r="F17133"/>
    </row>
    <row r="17134">
      <c s="113" r="A17134">
        <v>254720001863</v>
      </c>
      <c t="s" s="136" r="B17134">
        <v>9548</v>
      </c>
      <c t="s" s="136" r="C17134">
        <v>9345</v>
      </c>
      <c t="s" s="136" r="D17134">
        <v>9455</v>
      </c>
      <c t="s" s="136" r="E17134">
        <v>19501</v>
      </c>
      <c s="150" r="F17134"/>
    </row>
    <row r="17135">
      <c s="113" r="A17135">
        <v>254720001961</v>
      </c>
      <c t="s" s="136" r="B17135">
        <v>9548</v>
      </c>
      <c t="s" s="136" r="C17135">
        <v>9345</v>
      </c>
      <c t="s" s="136" r="D17135">
        <v>9455</v>
      </c>
      <c t="s" s="136" r="E17135">
        <v>19502</v>
      </c>
      <c s="150" r="F17135"/>
    </row>
    <row r="17136">
      <c s="113" r="A17136">
        <v>254720001197</v>
      </c>
      <c t="s" s="136" r="B17136">
        <v>19480</v>
      </c>
      <c t="s" s="136" r="C17136">
        <v>19266</v>
      </c>
      <c t="s" s="136" r="D17136">
        <v>19266</v>
      </c>
      <c t="s" s="136" r="E17136">
        <v>3793</v>
      </c>
      <c s="150" r="F17136"/>
    </row>
    <row r="17137">
      <c s="113" r="A17137">
        <v>254720000761</v>
      </c>
      <c t="s" s="136" r="B17137">
        <v>9548</v>
      </c>
      <c t="s" s="136" r="C17137">
        <v>9345</v>
      </c>
      <c t="s" s="136" r="D17137">
        <v>9455</v>
      </c>
      <c t="s" s="136" r="E17137">
        <v>19503</v>
      </c>
      <c s="150" r="F17137"/>
    </row>
    <row r="17138">
      <c s="113" r="A17138">
        <v>254720001651</v>
      </c>
      <c t="s" s="136" r="B17138">
        <v>9548</v>
      </c>
      <c t="s" s="136" r="C17138">
        <v>9345</v>
      </c>
      <c t="s" s="136" r="D17138">
        <v>9455</v>
      </c>
      <c t="s" s="136" r="E17138">
        <v>19504</v>
      </c>
      <c s="150" r="F17138"/>
    </row>
    <row r="17139">
      <c s="113" r="A17139">
        <v>254720001677</v>
      </c>
      <c t="s" s="136" r="B17139">
        <v>9548</v>
      </c>
      <c t="s" s="136" r="C17139">
        <v>9345</v>
      </c>
      <c t="s" s="136" r="D17139">
        <v>9455</v>
      </c>
      <c t="s" s="136" r="E17139">
        <v>3794</v>
      </c>
      <c s="150" r="F17139"/>
    </row>
    <row r="17140">
      <c s="113" r="A17140">
        <v>254720001693</v>
      </c>
      <c t="s" s="136" r="B17140">
        <v>9548</v>
      </c>
      <c t="s" s="136" r="C17140">
        <v>9345</v>
      </c>
      <c t="s" s="136" r="D17140">
        <v>9455</v>
      </c>
      <c t="s" s="136" r="E17140">
        <v>19225</v>
      </c>
      <c s="150" r="F17140"/>
    </row>
    <row r="17141">
      <c s="113" r="A17141">
        <v>254720001791</v>
      </c>
      <c t="s" s="136" r="B17141">
        <v>9548</v>
      </c>
      <c t="s" s="136" r="C17141">
        <v>9345</v>
      </c>
      <c t="s" s="136" r="D17141">
        <v>9455</v>
      </c>
      <c t="s" s="136" r="E17141">
        <v>19505</v>
      </c>
      <c s="150" r="F17141"/>
    </row>
    <row r="17142">
      <c s="113" r="A17142">
        <v>254720001880</v>
      </c>
      <c t="s" s="136" r="B17142">
        <v>9548</v>
      </c>
      <c t="s" s="136" r="C17142">
        <v>9345</v>
      </c>
      <c t="s" s="136" r="D17142">
        <v>9455</v>
      </c>
      <c t="s" s="136" r="E17142">
        <v>19506</v>
      </c>
      <c s="150" r="F17142"/>
    </row>
    <row r="17143">
      <c s="113" r="A17143">
        <v>254720001928</v>
      </c>
      <c t="s" s="136" r="B17143">
        <v>9548</v>
      </c>
      <c t="s" s="136" r="C17143">
        <v>9345</v>
      </c>
      <c t="s" s="136" r="D17143">
        <v>9455</v>
      </c>
      <c t="s" s="136" r="E17143">
        <v>18750</v>
      </c>
      <c s="150" r="F17143"/>
    </row>
    <row r="17144">
      <c s="113" r="A17144">
        <v>254720002045</v>
      </c>
      <c t="s" s="136" r="B17144">
        <v>9548</v>
      </c>
      <c t="s" s="136" r="C17144">
        <v>9345</v>
      </c>
      <c t="s" s="136" r="D17144">
        <v>9455</v>
      </c>
      <c t="s" s="136" r="E17144">
        <v>18977</v>
      </c>
      <c s="150" r="F17144"/>
    </row>
    <row r="17145">
      <c s="113" r="A17145">
        <v>254720002070</v>
      </c>
      <c t="s" s="136" r="B17145">
        <v>9548</v>
      </c>
      <c t="s" s="136" r="C17145">
        <v>9345</v>
      </c>
      <c t="s" s="136" r="D17145">
        <v>9455</v>
      </c>
      <c t="s" s="136" r="E17145">
        <v>18831</v>
      </c>
      <c s="150" r="F17145"/>
    </row>
    <row r="17146">
      <c s="113" r="A17146">
        <v>254720002118</v>
      </c>
      <c t="s" s="136" r="B17146">
        <v>9548</v>
      </c>
      <c t="s" s="136" r="C17146">
        <v>9345</v>
      </c>
      <c t="s" s="136" r="D17146">
        <v>9455</v>
      </c>
      <c t="s" s="136" r="E17146">
        <v>6348</v>
      </c>
      <c s="150" r="F17146"/>
    </row>
    <row r="17147">
      <c s="113" r="A17147">
        <v>254720002126</v>
      </c>
      <c t="s" s="136" r="B17147">
        <v>9548</v>
      </c>
      <c t="s" s="136" r="C17147">
        <v>9345</v>
      </c>
      <c t="s" s="136" r="D17147">
        <v>9455</v>
      </c>
      <c t="s" s="136" r="E17147">
        <v>19507</v>
      </c>
      <c s="150" r="F17147"/>
    </row>
    <row r="17148">
      <c s="113" r="A17148">
        <v>254720007829</v>
      </c>
      <c t="s" s="136" r="B17148">
        <v>9548</v>
      </c>
      <c t="s" s="136" r="C17148">
        <v>9345</v>
      </c>
      <c t="s" s="136" r="D17148">
        <v>9455</v>
      </c>
      <c t="s" s="136" r="E17148">
        <v>6343</v>
      </c>
      <c s="150" r="F17148"/>
    </row>
    <row r="17149">
      <c s="113" r="A17149">
        <v>254720007837</v>
      </c>
      <c t="s" s="136" r="B17149">
        <v>9548</v>
      </c>
      <c t="s" s="136" r="C17149">
        <v>9345</v>
      </c>
      <c t="s" s="136" r="D17149">
        <v>9455</v>
      </c>
      <c t="s" s="136" r="E17149">
        <v>18888</v>
      </c>
      <c s="150" r="F17149"/>
    </row>
    <row r="17150">
      <c s="113" r="A17150">
        <v>254720000166</v>
      </c>
      <c t="s" s="136" r="B17150">
        <v>9548</v>
      </c>
      <c t="s" s="136" r="C17150">
        <v>9345</v>
      </c>
      <c t="s" s="136" r="D17150">
        <v>9455</v>
      </c>
      <c t="s" s="136" r="E17150">
        <v>19508</v>
      </c>
      <c s="150" r="F17150"/>
    </row>
    <row r="17151">
      <c s="113" r="A17151">
        <v>254720001022</v>
      </c>
      <c t="s" s="136" r="B17151">
        <v>9548</v>
      </c>
      <c t="s" s="136" r="C17151">
        <v>9345</v>
      </c>
      <c t="s" s="136" r="D17151">
        <v>9455</v>
      </c>
      <c t="s" s="136" r="E17151">
        <v>19509</v>
      </c>
      <c s="150" r="F17151"/>
    </row>
    <row r="17152">
      <c s="113" r="A17152">
        <v>254720001049</v>
      </c>
      <c t="s" s="136" r="B17152">
        <v>9548</v>
      </c>
      <c t="s" s="136" r="C17152">
        <v>9345</v>
      </c>
      <c t="s" s="136" r="D17152">
        <v>9455</v>
      </c>
      <c t="s" s="136" r="E17152">
        <v>18717</v>
      </c>
      <c s="150" r="F17152"/>
    </row>
    <row r="17153">
      <c s="113" r="A17153">
        <v>254720001081</v>
      </c>
      <c t="s" s="136" r="B17153">
        <v>9548</v>
      </c>
      <c t="s" s="136" r="C17153">
        <v>9345</v>
      </c>
      <c t="s" s="136" r="D17153">
        <v>9455</v>
      </c>
      <c t="s" s="136" r="E17153">
        <v>19510</v>
      </c>
      <c s="150" r="F17153"/>
    </row>
    <row r="17154">
      <c s="113" r="A17154">
        <v>254720001090</v>
      </c>
      <c t="s" s="136" r="B17154">
        <v>9548</v>
      </c>
      <c t="s" s="136" r="C17154">
        <v>9345</v>
      </c>
      <c t="s" s="136" r="D17154">
        <v>9455</v>
      </c>
      <c t="s" s="136" r="E17154">
        <v>19511</v>
      </c>
      <c s="150" r="F17154"/>
    </row>
    <row r="17155">
      <c s="113" r="A17155">
        <v>254720001294</v>
      </c>
      <c t="s" s="136" r="B17155">
        <v>9548</v>
      </c>
      <c t="s" s="136" r="C17155">
        <v>9345</v>
      </c>
      <c t="s" s="136" r="D17155">
        <v>9455</v>
      </c>
      <c t="s" s="136" r="E17155">
        <v>19512</v>
      </c>
      <c s="150" r="F17155"/>
    </row>
    <row r="17156">
      <c s="113" r="A17156">
        <v>254720001341</v>
      </c>
      <c t="s" s="136" r="B17156">
        <v>9548</v>
      </c>
      <c t="s" s="136" r="C17156">
        <v>9345</v>
      </c>
      <c t="s" s="136" r="D17156">
        <v>9455</v>
      </c>
      <c t="s" s="136" r="E17156">
        <v>19513</v>
      </c>
      <c s="150" r="F17156"/>
    </row>
    <row r="17157">
      <c s="113" r="A17157">
        <v>254720001391</v>
      </c>
      <c t="s" s="136" r="B17157">
        <v>9548</v>
      </c>
      <c t="s" s="136" r="C17157">
        <v>9345</v>
      </c>
      <c t="s" s="136" r="D17157">
        <v>9455</v>
      </c>
      <c t="s" s="136" r="E17157">
        <v>19514</v>
      </c>
      <c s="150" r="F17157"/>
    </row>
    <row r="17158">
      <c s="113" r="A17158">
        <v>254720001405</v>
      </c>
      <c t="s" s="136" r="B17158">
        <v>9548</v>
      </c>
      <c t="s" s="136" r="C17158">
        <v>9345</v>
      </c>
      <c t="s" s="136" r="D17158">
        <v>9455</v>
      </c>
      <c t="s" s="136" r="E17158">
        <v>18869</v>
      </c>
      <c s="150" r="F17158"/>
    </row>
    <row r="17159">
      <c s="113" r="A17159">
        <v>254720001472</v>
      </c>
      <c t="s" s="136" r="B17159">
        <v>9548</v>
      </c>
      <c t="s" s="136" r="C17159">
        <v>9345</v>
      </c>
      <c t="s" s="136" r="D17159">
        <v>9455</v>
      </c>
      <c t="s" s="136" r="E17159">
        <v>18925</v>
      </c>
      <c s="150" r="F17159"/>
    </row>
    <row r="17160">
      <c s="113" r="A17160">
        <v>254720001600</v>
      </c>
      <c t="s" s="136" r="B17160">
        <v>9548</v>
      </c>
      <c t="s" s="136" r="C17160">
        <v>9345</v>
      </c>
      <c t="s" s="136" r="D17160">
        <v>9455</v>
      </c>
      <c t="s" s="136" r="E17160">
        <v>19515</v>
      </c>
      <c s="150" r="F17160"/>
    </row>
    <row r="17161">
      <c s="113" r="A17161">
        <v>254720001731</v>
      </c>
      <c t="s" s="136" r="B17161">
        <v>9548</v>
      </c>
      <c t="s" s="136" r="C17161">
        <v>9345</v>
      </c>
      <c t="s" s="136" r="D17161">
        <v>9455</v>
      </c>
      <c t="s" s="136" r="E17161">
        <v>3795</v>
      </c>
      <c s="150" r="F17161"/>
    </row>
    <row r="17162">
      <c s="113" r="A17162">
        <v>254720001758</v>
      </c>
      <c t="s" s="136" r="B17162">
        <v>9548</v>
      </c>
      <c t="s" s="136" r="C17162">
        <v>9345</v>
      </c>
      <c t="s" s="136" r="D17162">
        <v>9455</v>
      </c>
      <c t="s" s="136" r="E17162">
        <v>19516</v>
      </c>
      <c s="150" r="F17162"/>
    </row>
    <row r="17163">
      <c s="113" r="A17163">
        <v>254720001766</v>
      </c>
      <c t="s" s="136" r="B17163">
        <v>9548</v>
      </c>
      <c t="s" s="136" r="C17163">
        <v>9345</v>
      </c>
      <c t="s" s="136" r="D17163">
        <v>9455</v>
      </c>
      <c t="s" s="136" r="E17163">
        <v>9575</v>
      </c>
      <c s="150" r="F17163"/>
    </row>
    <row r="17164">
      <c s="113" r="A17164">
        <v>254720001821</v>
      </c>
      <c t="s" s="136" r="B17164">
        <v>9548</v>
      </c>
      <c t="s" s="136" r="C17164">
        <v>9345</v>
      </c>
      <c t="s" s="136" r="D17164">
        <v>9455</v>
      </c>
      <c t="s" s="136" r="E17164">
        <v>19517</v>
      </c>
      <c s="150" r="F17164"/>
    </row>
    <row r="17165">
      <c s="113" r="A17165">
        <v>254720001995</v>
      </c>
      <c t="s" s="136" r="B17165">
        <v>9548</v>
      </c>
      <c t="s" s="136" r="C17165">
        <v>9345</v>
      </c>
      <c t="s" s="136" r="D17165">
        <v>9455</v>
      </c>
      <c t="s" s="136" r="E17165">
        <v>19518</v>
      </c>
      <c s="150" r="F17165"/>
    </row>
    <row r="17166">
      <c s="113" r="A17166">
        <v>254720002053</v>
      </c>
      <c t="s" s="136" r="B17166">
        <v>9548</v>
      </c>
      <c t="s" s="136" r="C17166">
        <v>9345</v>
      </c>
      <c t="s" s="136" r="D17166">
        <v>9455</v>
      </c>
      <c t="s" s="136" r="E17166">
        <v>19444</v>
      </c>
      <c s="150" r="F17166"/>
    </row>
    <row r="17167">
      <c s="113" r="A17167">
        <v>254720002134</v>
      </c>
      <c t="s" s="136" r="B17167">
        <v>9548</v>
      </c>
      <c t="s" s="136" r="C17167">
        <v>9345</v>
      </c>
      <c t="s" s="136" r="D17167">
        <v>9455</v>
      </c>
      <c t="s" s="136" r="E17167">
        <v>19519</v>
      </c>
      <c s="150" r="F17167"/>
    </row>
    <row r="17168">
      <c s="113" r="A17168">
        <v>254720007861</v>
      </c>
      <c t="s" s="136" r="B17168">
        <v>9548</v>
      </c>
      <c t="s" s="136" r="C17168">
        <v>9345</v>
      </c>
      <c t="s" s="136" r="D17168">
        <v>9455</v>
      </c>
      <c t="s" s="136" r="E17168">
        <v>19520</v>
      </c>
      <c s="150" r="F17168"/>
    </row>
    <row r="17169">
      <c s="113" r="A17169">
        <v>254743000009</v>
      </c>
      <c t="s" s="136" r="B17169">
        <v>19521</v>
      </c>
      <c t="s" s="136" r="C17169">
        <v>9345</v>
      </c>
      <c t="s" s="136" r="D17169">
        <v>9455</v>
      </c>
      <c t="s" s="136" r="E17169">
        <v>19099</v>
      </c>
      <c s="150" r="F17169"/>
    </row>
    <row r="17170">
      <c s="113" r="A17170">
        <v>254743000058</v>
      </c>
      <c t="s" s="136" r="B17170">
        <v>19521</v>
      </c>
      <c t="s" s="136" r="C17170">
        <v>9345</v>
      </c>
      <c t="s" s="136" r="D17170">
        <v>9455</v>
      </c>
      <c t="s" s="136" r="E17170">
        <v>3796</v>
      </c>
      <c s="150" r="F17170"/>
    </row>
    <row r="17171">
      <c s="113" r="A17171">
        <v>254743000066</v>
      </c>
      <c t="s" s="136" r="B17171">
        <v>19521</v>
      </c>
      <c t="s" s="136" r="C17171">
        <v>9345</v>
      </c>
      <c t="s" s="136" r="D17171">
        <v>9455</v>
      </c>
      <c t="s" s="136" r="E17171">
        <v>19522</v>
      </c>
      <c s="150" r="F17171"/>
    </row>
    <row r="17172">
      <c s="113" r="A17172">
        <v>254743000082</v>
      </c>
      <c t="s" s="136" r="B17172">
        <v>19521</v>
      </c>
      <c t="s" s="136" r="C17172">
        <v>9345</v>
      </c>
      <c t="s" s="136" r="D17172">
        <v>9455</v>
      </c>
      <c t="s" s="136" r="E17172">
        <v>19523</v>
      </c>
      <c s="150" r="F17172"/>
    </row>
    <row r="17173">
      <c s="113" r="A17173">
        <v>254743000091</v>
      </c>
      <c t="s" s="136" r="B17173">
        <v>19521</v>
      </c>
      <c t="s" s="136" r="C17173">
        <v>9345</v>
      </c>
      <c t="s" s="136" r="D17173">
        <v>9455</v>
      </c>
      <c t="s" s="136" r="E17173">
        <v>19524</v>
      </c>
      <c s="150" r="F17173"/>
    </row>
    <row r="17174">
      <c s="113" r="A17174">
        <v>254743000236</v>
      </c>
      <c t="s" s="136" r="B17174">
        <v>19521</v>
      </c>
      <c t="s" s="136" r="C17174">
        <v>9345</v>
      </c>
      <c t="s" s="136" r="D17174">
        <v>9455</v>
      </c>
      <c t="s" s="136" r="E17174">
        <v>19525</v>
      </c>
      <c s="150" r="F17174"/>
    </row>
    <row r="17175">
      <c s="113" r="A17175">
        <v>254743000287</v>
      </c>
      <c t="s" s="136" r="B17175">
        <v>19521</v>
      </c>
      <c t="s" s="136" r="C17175">
        <v>9345</v>
      </c>
      <c t="s" s="136" r="D17175">
        <v>9455</v>
      </c>
      <c t="s" s="136" r="E17175">
        <v>19526</v>
      </c>
      <c s="150" r="F17175"/>
    </row>
    <row r="17176">
      <c s="113" r="A17176">
        <v>254743000295</v>
      </c>
      <c t="s" s="136" r="B17176">
        <v>19521</v>
      </c>
      <c t="s" s="136" r="C17176">
        <v>9345</v>
      </c>
      <c t="s" s="136" r="D17176">
        <v>9455</v>
      </c>
      <c t="s" s="136" r="E17176">
        <v>19527</v>
      </c>
      <c s="150" r="F17176"/>
    </row>
    <row r="17177">
      <c s="113" r="A17177">
        <v>254743000384</v>
      </c>
      <c t="s" s="136" r="B17177">
        <v>19521</v>
      </c>
      <c t="s" s="136" r="C17177">
        <v>9345</v>
      </c>
      <c t="s" s="136" r="D17177">
        <v>9455</v>
      </c>
      <c t="s" s="136" r="E17177">
        <v>19528</v>
      </c>
      <c s="150" r="F17177"/>
    </row>
    <row r="17178">
      <c s="113" r="A17178">
        <v>254743000449</v>
      </c>
      <c t="s" s="136" r="B17178">
        <v>19521</v>
      </c>
      <c t="s" s="136" r="C17178">
        <v>9345</v>
      </c>
      <c t="s" s="136" r="D17178">
        <v>9455</v>
      </c>
      <c t="s" s="136" r="E17178">
        <v>6350</v>
      </c>
      <c s="150" r="F17178"/>
    </row>
    <row r="17179">
      <c s="113" r="A17179">
        <v>254743000031</v>
      </c>
      <c t="s" s="136" r="B17179">
        <v>19521</v>
      </c>
      <c t="s" s="136" r="C17179">
        <v>9345</v>
      </c>
      <c t="s" s="136" r="D17179">
        <v>9455</v>
      </c>
      <c t="s" s="136" r="E17179">
        <v>19529</v>
      </c>
      <c s="150" r="F17179"/>
    </row>
    <row r="17180">
      <c s="113" r="A17180">
        <v>254743000104</v>
      </c>
      <c t="s" s="136" r="B17180">
        <v>19521</v>
      </c>
      <c t="s" s="136" r="C17180">
        <v>9345</v>
      </c>
      <c t="s" s="136" r="D17180">
        <v>9455</v>
      </c>
      <c t="s" s="136" r="E17180">
        <v>3797</v>
      </c>
      <c s="150" r="F17180"/>
    </row>
    <row r="17181">
      <c s="113" r="A17181">
        <v>254743000147</v>
      </c>
      <c t="s" s="136" r="B17181">
        <v>19521</v>
      </c>
      <c t="s" s="136" r="C17181">
        <v>9345</v>
      </c>
      <c t="s" s="136" r="D17181">
        <v>9455</v>
      </c>
      <c t="s" s="136" r="E17181">
        <v>19530</v>
      </c>
      <c s="150" r="F17181"/>
    </row>
    <row r="17182">
      <c s="113" r="A17182">
        <v>254743000171</v>
      </c>
      <c t="s" s="136" r="B17182">
        <v>19521</v>
      </c>
      <c t="s" s="136" r="C17182">
        <v>9345</v>
      </c>
      <c t="s" s="136" r="D17182">
        <v>9455</v>
      </c>
      <c t="s" s="136" r="E17182">
        <v>19531</v>
      </c>
      <c s="150" r="F17182"/>
    </row>
    <row r="17183">
      <c s="113" r="A17183">
        <v>254743000198</v>
      </c>
      <c t="s" s="136" r="B17183">
        <v>19521</v>
      </c>
      <c t="s" s="136" r="C17183">
        <v>9345</v>
      </c>
      <c t="s" s="136" r="D17183">
        <v>9455</v>
      </c>
      <c t="s" s="136" r="E17183">
        <v>19532</v>
      </c>
      <c s="150" r="F17183"/>
    </row>
    <row r="17184">
      <c s="113" r="A17184">
        <v>254743000201</v>
      </c>
      <c t="s" s="136" r="B17184">
        <v>19521</v>
      </c>
      <c t="s" s="136" r="C17184">
        <v>9345</v>
      </c>
      <c t="s" s="136" r="D17184">
        <v>9455</v>
      </c>
      <c t="s" s="136" r="E17184">
        <v>19533</v>
      </c>
      <c s="150" r="F17184"/>
    </row>
    <row r="17185">
      <c s="113" r="A17185">
        <v>254743000228</v>
      </c>
      <c t="s" s="136" r="B17185">
        <v>19521</v>
      </c>
      <c t="s" s="136" r="C17185">
        <v>9345</v>
      </c>
      <c t="s" s="136" r="D17185">
        <v>9455</v>
      </c>
      <c t="s" s="136" r="E17185">
        <v>19534</v>
      </c>
      <c s="150" r="F17185"/>
    </row>
    <row r="17186">
      <c s="113" r="A17186">
        <v>254743000414</v>
      </c>
      <c t="s" s="136" r="B17186">
        <v>19521</v>
      </c>
      <c t="s" s="136" r="C17186">
        <v>9345</v>
      </c>
      <c t="s" s="136" r="D17186">
        <v>9455</v>
      </c>
      <c t="s" s="136" r="E17186">
        <v>7353</v>
      </c>
      <c s="150" r="F17186"/>
    </row>
    <row r="17187">
      <c s="113" r="A17187">
        <v>254743000457</v>
      </c>
      <c t="s" s="136" r="B17187">
        <v>19521</v>
      </c>
      <c t="s" s="136" r="C17187">
        <v>9345</v>
      </c>
      <c t="s" s="136" r="D17187">
        <v>9455</v>
      </c>
      <c t="s" s="136" r="E17187">
        <v>19535</v>
      </c>
      <c s="150" r="F17187"/>
    </row>
    <row r="17188">
      <c s="113" r="A17188">
        <v>254800000019</v>
      </c>
      <c t="s" s="136" r="B17188">
        <v>9553</v>
      </c>
      <c t="s" s="136" r="C17188">
        <v>9345</v>
      </c>
      <c t="s" s="136" r="D17188">
        <v>9455</v>
      </c>
      <c t="s" s="136" r="E17188">
        <v>19536</v>
      </c>
      <c s="150" r="F17188"/>
    </row>
    <row r="17189">
      <c s="113" r="A17189">
        <v>254800000035</v>
      </c>
      <c t="s" s="136" r="B17189">
        <v>9553</v>
      </c>
      <c t="s" s="136" r="C17189">
        <v>9345</v>
      </c>
      <c t="s" s="136" r="D17189">
        <v>9455</v>
      </c>
      <c t="s" s="136" r="E17189">
        <v>19537</v>
      </c>
      <c s="150" r="F17189"/>
    </row>
    <row r="17190">
      <c s="113" r="A17190">
        <v>254800000060</v>
      </c>
      <c t="s" s="136" r="B17190">
        <v>9553</v>
      </c>
      <c t="s" s="136" r="C17190">
        <v>9345</v>
      </c>
      <c t="s" s="136" r="D17190">
        <v>9455</v>
      </c>
      <c t="s" s="136" r="E17190">
        <v>19538</v>
      </c>
      <c s="150" r="F17190"/>
    </row>
    <row r="17191">
      <c s="113" r="A17191">
        <v>254800000094</v>
      </c>
      <c t="s" s="136" r="B17191">
        <v>9553</v>
      </c>
      <c t="s" s="136" r="C17191">
        <v>9345</v>
      </c>
      <c t="s" s="136" r="D17191">
        <v>9455</v>
      </c>
      <c t="s" s="136" r="E17191">
        <v>19539</v>
      </c>
      <c s="150" r="F17191"/>
    </row>
    <row r="17192">
      <c s="113" r="A17192">
        <v>254800000108</v>
      </c>
      <c t="s" s="136" r="B17192">
        <v>9553</v>
      </c>
      <c t="s" s="136" r="C17192">
        <v>9345</v>
      </c>
      <c t="s" s="136" r="D17192">
        <v>9455</v>
      </c>
      <c t="s" s="136" r="E17192">
        <v>3798</v>
      </c>
      <c s="150" r="F17192"/>
    </row>
    <row r="17193">
      <c s="113" r="A17193">
        <v>254800000116</v>
      </c>
      <c t="s" s="136" r="B17193">
        <v>9553</v>
      </c>
      <c t="s" s="136" r="C17193">
        <v>9345</v>
      </c>
      <c t="s" s="136" r="D17193">
        <v>9455</v>
      </c>
      <c t="s" s="136" r="E17193">
        <v>19540</v>
      </c>
      <c s="150" r="F17193"/>
    </row>
    <row r="17194">
      <c s="113" r="A17194">
        <v>254800000124</v>
      </c>
      <c t="s" s="136" r="B17194">
        <v>9553</v>
      </c>
      <c t="s" s="136" r="C17194">
        <v>9345</v>
      </c>
      <c t="s" s="136" r="D17194">
        <v>9455</v>
      </c>
      <c t="s" s="136" r="E17194">
        <v>19541</v>
      </c>
      <c s="150" r="F17194"/>
    </row>
    <row r="17195">
      <c s="113" r="A17195">
        <v>254800000167</v>
      </c>
      <c t="s" s="136" r="B17195">
        <v>9553</v>
      </c>
      <c t="s" s="136" r="C17195">
        <v>9345</v>
      </c>
      <c t="s" s="136" r="D17195">
        <v>9455</v>
      </c>
      <c t="s" s="136" r="E17195">
        <v>19542</v>
      </c>
      <c s="150" r="F17195"/>
    </row>
    <row r="17196">
      <c s="113" r="A17196">
        <v>254800000191</v>
      </c>
      <c t="s" s="136" r="B17196">
        <v>9553</v>
      </c>
      <c t="s" s="136" r="C17196">
        <v>9345</v>
      </c>
      <c t="s" s="136" r="D17196">
        <v>9455</v>
      </c>
      <c t="s" s="136" r="E17196">
        <v>18891</v>
      </c>
      <c s="150" r="F17196"/>
    </row>
    <row r="17197">
      <c s="113" r="A17197">
        <v>254800000221</v>
      </c>
      <c t="s" s="136" r="B17197">
        <v>9553</v>
      </c>
      <c t="s" s="136" r="C17197">
        <v>9345</v>
      </c>
      <c t="s" s="136" r="D17197">
        <v>9455</v>
      </c>
      <c t="s" s="136" r="E17197">
        <v>6343</v>
      </c>
      <c s="150" r="F17197"/>
    </row>
    <row r="17198">
      <c s="113" r="A17198">
        <v>254800000256</v>
      </c>
      <c t="s" s="136" r="B17198">
        <v>9553</v>
      </c>
      <c t="s" s="136" r="C17198">
        <v>9345</v>
      </c>
      <c t="s" s="136" r="D17198">
        <v>9455</v>
      </c>
      <c t="s" s="136" r="E17198">
        <v>19543</v>
      </c>
      <c s="150" r="F17198"/>
    </row>
    <row r="17199">
      <c s="113" r="A17199">
        <v>254800000434</v>
      </c>
      <c t="s" s="136" r="B17199">
        <v>9553</v>
      </c>
      <c t="s" s="136" r="C17199">
        <v>9345</v>
      </c>
      <c t="s" s="136" r="D17199">
        <v>9455</v>
      </c>
      <c t="s" s="136" r="E17199">
        <v>19544</v>
      </c>
      <c s="150" r="F17199"/>
    </row>
    <row r="17200">
      <c s="113" r="A17200">
        <v>254800000507</v>
      </c>
      <c t="s" s="136" r="B17200">
        <v>9553</v>
      </c>
      <c t="s" s="136" r="C17200">
        <v>9345</v>
      </c>
      <c t="s" s="136" r="D17200">
        <v>9455</v>
      </c>
      <c t="s" s="136" r="E17200">
        <v>19545</v>
      </c>
      <c s="150" r="F17200"/>
    </row>
    <row r="17201">
      <c s="113" r="A17201">
        <v>254800000752</v>
      </c>
      <c t="s" s="136" r="B17201">
        <v>9553</v>
      </c>
      <c t="s" s="136" r="C17201">
        <v>9345</v>
      </c>
      <c t="s" s="136" r="D17201">
        <v>9455</v>
      </c>
      <c t="s" s="136" r="E17201">
        <v>19546</v>
      </c>
      <c s="150" r="F17201"/>
    </row>
    <row r="17202">
      <c s="113" r="A17202">
        <v>254800000825</v>
      </c>
      <c t="s" s="136" r="B17202">
        <v>9553</v>
      </c>
      <c t="s" s="136" r="C17202">
        <v>9345</v>
      </c>
      <c t="s" s="136" r="D17202">
        <v>9455</v>
      </c>
      <c t="s" s="136" r="E17202">
        <v>19547</v>
      </c>
      <c s="150" r="F17202"/>
    </row>
    <row r="17203">
      <c s="113" r="A17203">
        <v>254800000892</v>
      </c>
      <c t="s" s="136" r="B17203">
        <v>9553</v>
      </c>
      <c t="s" s="136" r="C17203">
        <v>9345</v>
      </c>
      <c t="s" s="136" r="D17203">
        <v>9455</v>
      </c>
      <c t="s" s="136" r="E17203">
        <v>19548</v>
      </c>
      <c s="150" r="F17203"/>
    </row>
    <row r="17204">
      <c s="113" r="A17204">
        <v>254800001112</v>
      </c>
      <c t="s" s="136" r="B17204">
        <v>9553</v>
      </c>
      <c t="s" s="136" r="C17204">
        <v>9345</v>
      </c>
      <c t="s" s="136" r="D17204">
        <v>9455</v>
      </c>
      <c t="s" s="136" r="E17204">
        <v>19549</v>
      </c>
      <c s="150" r="F17204"/>
    </row>
    <row r="17205">
      <c s="113" r="A17205">
        <v>254800001121</v>
      </c>
      <c t="s" s="136" r="B17205">
        <v>9553</v>
      </c>
      <c t="s" s="136" r="C17205">
        <v>9345</v>
      </c>
      <c t="s" s="136" r="D17205">
        <v>9455</v>
      </c>
      <c t="s" s="136" r="E17205">
        <v>19550</v>
      </c>
      <c s="150" r="F17205"/>
    </row>
    <row r="17206">
      <c s="113" r="A17206">
        <v>254800001201</v>
      </c>
      <c t="s" s="136" r="B17206">
        <v>9553</v>
      </c>
      <c t="s" s="136" r="C17206">
        <v>9345</v>
      </c>
      <c t="s" s="136" r="D17206">
        <v>9455</v>
      </c>
      <c t="s" s="136" r="E17206">
        <v>19551</v>
      </c>
      <c s="150" r="F17206"/>
    </row>
    <row r="17207">
      <c s="113" r="A17207">
        <v>254800000051</v>
      </c>
      <c t="s" s="136" r="B17207">
        <v>9553</v>
      </c>
      <c t="s" s="136" r="C17207">
        <v>9345</v>
      </c>
      <c t="s" s="136" r="D17207">
        <v>9455</v>
      </c>
      <c t="s" s="136" r="E17207">
        <v>19552</v>
      </c>
      <c s="150" r="F17207"/>
    </row>
    <row r="17208">
      <c s="113" r="A17208">
        <v>254800000159</v>
      </c>
      <c t="s" s="136" r="B17208">
        <v>9553</v>
      </c>
      <c t="s" s="136" r="C17208">
        <v>9345</v>
      </c>
      <c t="s" s="136" r="D17208">
        <v>9455</v>
      </c>
      <c t="s" s="136" r="E17208">
        <v>18769</v>
      </c>
      <c s="150" r="F17208"/>
    </row>
    <row r="17209">
      <c s="113" r="A17209">
        <v>254800000205</v>
      </c>
      <c t="s" s="136" r="B17209">
        <v>9553</v>
      </c>
      <c t="s" s="136" r="C17209">
        <v>9345</v>
      </c>
      <c t="s" s="136" r="D17209">
        <v>9455</v>
      </c>
      <c t="s" s="136" r="E17209">
        <v>19553</v>
      </c>
      <c s="150" r="F17209"/>
    </row>
    <row r="17210">
      <c s="113" r="A17210">
        <v>254800000388</v>
      </c>
      <c t="s" s="136" r="B17210">
        <v>9553</v>
      </c>
      <c t="s" s="136" r="C17210">
        <v>9345</v>
      </c>
      <c t="s" s="136" r="D17210">
        <v>9455</v>
      </c>
      <c t="s" s="136" r="E17210">
        <v>19554</v>
      </c>
      <c s="150" r="F17210"/>
    </row>
    <row r="17211">
      <c s="113" r="A17211">
        <v>254800000451</v>
      </c>
      <c t="s" s="136" r="B17211">
        <v>9553</v>
      </c>
      <c t="s" s="136" r="C17211">
        <v>9345</v>
      </c>
      <c t="s" s="136" r="D17211">
        <v>9455</v>
      </c>
      <c t="s" s="136" r="E17211">
        <v>19292</v>
      </c>
      <c s="150" r="F17211"/>
    </row>
    <row r="17212">
      <c s="113" r="A17212">
        <v>254800000515</v>
      </c>
      <c t="s" s="136" r="B17212">
        <v>9553</v>
      </c>
      <c t="s" s="136" r="C17212">
        <v>9345</v>
      </c>
      <c t="s" s="136" r="D17212">
        <v>9455</v>
      </c>
      <c t="s" s="136" r="E17212">
        <v>19555</v>
      </c>
      <c s="150" r="F17212"/>
    </row>
    <row r="17213">
      <c s="113" r="A17213">
        <v>254800000582</v>
      </c>
      <c t="s" s="136" r="B17213">
        <v>9553</v>
      </c>
      <c t="s" s="136" r="C17213">
        <v>9345</v>
      </c>
      <c t="s" s="136" r="D17213">
        <v>9455</v>
      </c>
      <c t="s" s="136" r="E17213">
        <v>3800</v>
      </c>
      <c s="150" r="F17213"/>
    </row>
    <row r="17214">
      <c s="113" r="A17214">
        <v>254800000591</v>
      </c>
      <c t="s" s="136" r="B17214">
        <v>9553</v>
      </c>
      <c t="s" s="136" r="C17214">
        <v>9345</v>
      </c>
      <c t="s" s="136" r="D17214">
        <v>9455</v>
      </c>
      <c t="s" s="136" r="E17214">
        <v>19556</v>
      </c>
      <c s="150" r="F17214"/>
    </row>
    <row r="17215">
      <c s="113" r="A17215">
        <v>254800000604</v>
      </c>
      <c t="s" s="136" r="B17215">
        <v>9553</v>
      </c>
      <c t="s" s="136" r="C17215">
        <v>9345</v>
      </c>
      <c t="s" s="136" r="D17215">
        <v>9455</v>
      </c>
      <c t="s" s="136" r="E17215">
        <v>19557</v>
      </c>
      <c s="150" r="F17215"/>
    </row>
    <row r="17216">
      <c s="113" r="A17216">
        <v>254800000621</v>
      </c>
      <c t="s" s="136" r="B17216">
        <v>9553</v>
      </c>
      <c t="s" s="136" r="C17216">
        <v>9345</v>
      </c>
      <c t="s" s="136" r="D17216">
        <v>9455</v>
      </c>
      <c t="s" s="136" r="E17216">
        <v>18877</v>
      </c>
      <c s="150" r="F17216"/>
    </row>
    <row r="17217">
      <c s="113" r="A17217">
        <v>254800000639</v>
      </c>
      <c t="s" s="136" r="B17217">
        <v>9553</v>
      </c>
      <c t="s" s="136" r="C17217">
        <v>9345</v>
      </c>
      <c t="s" s="136" r="D17217">
        <v>9455</v>
      </c>
      <c t="s" s="136" r="E17217">
        <v>19558</v>
      </c>
      <c s="150" r="F17217"/>
    </row>
    <row r="17218">
      <c s="113" r="A17218">
        <v>254800000698</v>
      </c>
      <c t="s" s="136" r="B17218">
        <v>9553</v>
      </c>
      <c t="s" s="136" r="C17218">
        <v>9345</v>
      </c>
      <c t="s" s="136" r="D17218">
        <v>9455</v>
      </c>
      <c t="s" s="136" r="E17218">
        <v>19559</v>
      </c>
      <c s="150" r="F17218"/>
    </row>
    <row r="17219">
      <c s="113" r="A17219">
        <v>254800000701</v>
      </c>
      <c t="s" s="136" r="B17219">
        <v>9553</v>
      </c>
      <c t="s" s="136" r="C17219">
        <v>9345</v>
      </c>
      <c t="s" s="136" r="D17219">
        <v>9455</v>
      </c>
      <c t="s" s="136" r="E17219">
        <v>18792</v>
      </c>
      <c s="150" r="F17219"/>
    </row>
    <row r="17220">
      <c s="113" r="A17220">
        <v>254800000728</v>
      </c>
      <c t="s" s="136" r="B17220">
        <v>9553</v>
      </c>
      <c t="s" s="136" r="C17220">
        <v>9345</v>
      </c>
      <c t="s" s="136" r="D17220">
        <v>9455</v>
      </c>
      <c t="s" s="136" r="E17220">
        <v>19560</v>
      </c>
      <c s="150" r="F17220"/>
    </row>
    <row r="17221">
      <c s="113" r="A17221">
        <v>254800000736</v>
      </c>
      <c t="s" s="136" r="B17221">
        <v>9553</v>
      </c>
      <c t="s" s="136" r="C17221">
        <v>9345</v>
      </c>
      <c t="s" s="136" r="D17221">
        <v>9455</v>
      </c>
      <c t="s" s="136" r="E17221">
        <v>19561</v>
      </c>
      <c s="150" r="F17221"/>
    </row>
    <row r="17222">
      <c s="113" r="A17222">
        <v>254800000761</v>
      </c>
      <c t="s" s="136" r="B17222">
        <v>9553</v>
      </c>
      <c t="s" s="136" r="C17222">
        <v>9345</v>
      </c>
      <c t="s" s="136" r="D17222">
        <v>9455</v>
      </c>
      <c t="s" s="136" r="E17222">
        <v>19562</v>
      </c>
      <c s="150" r="F17222"/>
    </row>
    <row r="17223">
      <c s="113" r="A17223">
        <v>254800000779</v>
      </c>
      <c t="s" s="136" r="B17223">
        <v>9553</v>
      </c>
      <c t="s" s="136" r="C17223">
        <v>9345</v>
      </c>
      <c t="s" s="136" r="D17223">
        <v>9455</v>
      </c>
      <c t="s" s="136" r="E17223">
        <v>19563</v>
      </c>
      <c s="150" r="F17223"/>
    </row>
    <row r="17224">
      <c s="113" r="A17224">
        <v>254800000787</v>
      </c>
      <c t="s" s="136" r="B17224">
        <v>9553</v>
      </c>
      <c t="s" s="136" r="C17224">
        <v>9345</v>
      </c>
      <c t="s" s="136" r="D17224">
        <v>9455</v>
      </c>
      <c t="s" s="136" r="E17224">
        <v>19564</v>
      </c>
      <c s="150" r="F17224"/>
    </row>
    <row r="17225">
      <c s="113" r="A17225">
        <v>254800000795</v>
      </c>
      <c t="s" s="136" r="B17225">
        <v>9553</v>
      </c>
      <c t="s" s="136" r="C17225">
        <v>9345</v>
      </c>
      <c t="s" s="136" r="D17225">
        <v>9455</v>
      </c>
      <c t="s" s="136" r="E17225">
        <v>19565</v>
      </c>
      <c s="150" r="F17225"/>
    </row>
    <row r="17226">
      <c s="113" r="A17226">
        <v>254800000809</v>
      </c>
      <c t="s" s="136" r="B17226">
        <v>9553</v>
      </c>
      <c t="s" s="136" r="C17226">
        <v>9345</v>
      </c>
      <c t="s" s="136" r="D17226">
        <v>9455</v>
      </c>
      <c t="s" s="136" r="E17226">
        <v>19566</v>
      </c>
      <c s="150" r="F17226"/>
    </row>
    <row r="17227">
      <c s="113" r="A17227">
        <v>254800000817</v>
      </c>
      <c t="s" s="136" r="B17227">
        <v>9553</v>
      </c>
      <c t="s" s="136" r="C17227">
        <v>9345</v>
      </c>
      <c t="s" s="136" r="D17227">
        <v>9455</v>
      </c>
      <c t="s" s="136" r="E17227">
        <v>5788</v>
      </c>
      <c s="150" r="F17227"/>
    </row>
    <row r="17228">
      <c s="113" r="A17228">
        <v>254800000833</v>
      </c>
      <c t="s" s="136" r="B17228">
        <v>9553</v>
      </c>
      <c t="s" s="136" r="C17228">
        <v>9345</v>
      </c>
      <c t="s" s="136" r="D17228">
        <v>9455</v>
      </c>
      <c t="s" s="136" r="E17228">
        <v>19190</v>
      </c>
      <c s="150" r="F17228"/>
    </row>
    <row r="17229">
      <c s="113" r="A17229">
        <v>254800000841</v>
      </c>
      <c t="s" s="136" r="B17229">
        <v>9553</v>
      </c>
      <c t="s" s="136" r="C17229">
        <v>9345</v>
      </c>
      <c t="s" s="136" r="D17229">
        <v>9455</v>
      </c>
      <c t="s" s="136" r="E17229">
        <v>18838</v>
      </c>
      <c s="150" r="F17229"/>
    </row>
    <row r="17230">
      <c s="113" r="A17230">
        <v>254800000876</v>
      </c>
      <c t="s" s="136" r="B17230">
        <v>9553</v>
      </c>
      <c t="s" s="136" r="C17230">
        <v>9345</v>
      </c>
      <c t="s" s="136" r="D17230">
        <v>9455</v>
      </c>
      <c t="s" s="136" r="E17230">
        <v>19567</v>
      </c>
      <c s="150" r="F17230"/>
    </row>
    <row r="17231">
      <c s="113" r="A17231">
        <v>254800000884</v>
      </c>
      <c t="s" s="136" r="B17231">
        <v>9553</v>
      </c>
      <c t="s" s="136" r="C17231">
        <v>9345</v>
      </c>
      <c t="s" s="136" r="D17231">
        <v>9455</v>
      </c>
      <c t="s" s="136" r="E17231">
        <v>19568</v>
      </c>
      <c s="150" r="F17231"/>
    </row>
    <row r="17232">
      <c s="113" r="A17232">
        <v>254800000906</v>
      </c>
      <c t="s" s="136" r="B17232">
        <v>9553</v>
      </c>
      <c t="s" s="136" r="C17232">
        <v>9345</v>
      </c>
      <c t="s" s="136" r="D17232">
        <v>9455</v>
      </c>
      <c t="s" s="136" r="E17232">
        <v>19184</v>
      </c>
      <c s="150" r="F17232"/>
    </row>
    <row r="17233">
      <c s="113" r="A17233">
        <v>254800000922</v>
      </c>
      <c t="s" s="136" r="B17233">
        <v>9553</v>
      </c>
      <c t="s" s="136" r="C17233">
        <v>9345</v>
      </c>
      <c t="s" s="136" r="D17233">
        <v>9455</v>
      </c>
      <c t="s" s="136" r="E17233">
        <v>19569</v>
      </c>
      <c s="150" r="F17233"/>
    </row>
    <row r="17234">
      <c s="113" r="A17234">
        <v>254800000949</v>
      </c>
      <c t="s" s="136" r="B17234">
        <v>9553</v>
      </c>
      <c t="s" s="136" r="C17234">
        <v>9345</v>
      </c>
      <c t="s" s="136" r="D17234">
        <v>9455</v>
      </c>
      <c t="s" s="136" r="E17234">
        <v>18738</v>
      </c>
      <c s="150" r="F17234"/>
    </row>
    <row r="17235">
      <c s="113" r="A17235">
        <v>254800000973</v>
      </c>
      <c t="s" s="136" r="B17235">
        <v>9553</v>
      </c>
      <c t="s" s="136" r="C17235">
        <v>9345</v>
      </c>
      <c t="s" s="136" r="D17235">
        <v>9455</v>
      </c>
      <c t="s" s="136" r="E17235">
        <v>19514</v>
      </c>
      <c s="150" r="F17235"/>
    </row>
    <row r="17236">
      <c s="113" r="A17236">
        <v>254800001007</v>
      </c>
      <c t="s" s="136" r="B17236">
        <v>9553</v>
      </c>
      <c t="s" s="136" r="C17236">
        <v>9345</v>
      </c>
      <c t="s" s="136" r="D17236">
        <v>9455</v>
      </c>
      <c t="s" s="136" r="E17236">
        <v>18834</v>
      </c>
      <c s="150" r="F17236"/>
    </row>
    <row r="17237">
      <c s="113" r="A17237">
        <v>254800001015</v>
      </c>
      <c t="s" s="136" r="B17237">
        <v>9553</v>
      </c>
      <c t="s" s="136" r="C17237">
        <v>9345</v>
      </c>
      <c t="s" s="136" r="D17237">
        <v>9455</v>
      </c>
      <c t="s" s="136" r="E17237">
        <v>19570</v>
      </c>
      <c s="150" r="F17237"/>
    </row>
    <row r="17238">
      <c s="113" r="A17238">
        <v>254800001023</v>
      </c>
      <c t="s" s="136" r="B17238">
        <v>9553</v>
      </c>
      <c t="s" s="136" r="C17238">
        <v>9345</v>
      </c>
      <c t="s" s="136" r="D17238">
        <v>9455</v>
      </c>
      <c t="s" s="136" r="E17238">
        <v>19571</v>
      </c>
      <c s="150" r="F17238"/>
    </row>
    <row r="17239">
      <c s="113" r="A17239">
        <v>254800001031</v>
      </c>
      <c t="s" s="136" r="B17239">
        <v>9553</v>
      </c>
      <c t="s" s="136" r="C17239">
        <v>9345</v>
      </c>
      <c t="s" s="136" r="D17239">
        <v>9455</v>
      </c>
      <c t="s" s="136" r="E17239">
        <v>19572</v>
      </c>
      <c s="150" r="F17239"/>
    </row>
    <row r="17240">
      <c s="113" r="A17240">
        <v>254800001040</v>
      </c>
      <c t="s" s="136" r="B17240">
        <v>9553</v>
      </c>
      <c t="s" s="136" r="C17240">
        <v>9345</v>
      </c>
      <c t="s" s="136" r="D17240">
        <v>9455</v>
      </c>
      <c t="s" s="136" r="E17240">
        <v>19230</v>
      </c>
      <c s="150" r="F17240"/>
    </row>
    <row r="17241">
      <c s="113" r="A17241">
        <v>254800001091</v>
      </c>
      <c t="s" s="136" r="B17241">
        <v>9553</v>
      </c>
      <c t="s" s="136" r="C17241">
        <v>9345</v>
      </c>
      <c t="s" s="136" r="D17241">
        <v>9455</v>
      </c>
      <c t="s" s="136" r="E17241">
        <v>18958</v>
      </c>
      <c s="150" r="F17241"/>
    </row>
    <row r="17242">
      <c s="113" r="A17242">
        <v>254800001139</v>
      </c>
      <c t="s" s="136" r="B17242">
        <v>9553</v>
      </c>
      <c t="s" s="136" r="C17242">
        <v>9345</v>
      </c>
      <c t="s" s="136" r="D17242">
        <v>9455</v>
      </c>
      <c t="s" s="136" r="E17242">
        <v>19573</v>
      </c>
      <c s="150" r="F17242"/>
    </row>
    <row r="17243">
      <c s="113" r="A17243">
        <v>254800001180</v>
      </c>
      <c t="s" s="136" r="B17243">
        <v>9553</v>
      </c>
      <c t="s" s="136" r="C17243">
        <v>9345</v>
      </c>
      <c t="s" s="136" r="D17243">
        <v>9455</v>
      </c>
      <c t="s" s="136" r="E17243">
        <v>19574</v>
      </c>
      <c s="150" r="F17243"/>
    </row>
    <row r="17244">
      <c s="113" r="A17244">
        <v>254800001244</v>
      </c>
      <c t="s" s="136" r="B17244">
        <v>9553</v>
      </c>
      <c t="s" s="136" r="C17244">
        <v>9345</v>
      </c>
      <c t="s" s="136" r="D17244">
        <v>9455</v>
      </c>
      <c t="s" s="136" r="E17244">
        <v>19575</v>
      </c>
      <c s="150" r="F17244"/>
    </row>
    <row r="17245">
      <c s="113" r="A17245">
        <v>254800001252</v>
      </c>
      <c t="s" s="136" r="B17245">
        <v>9553</v>
      </c>
      <c t="s" s="136" r="C17245">
        <v>9345</v>
      </c>
      <c t="s" s="136" r="D17245">
        <v>9455</v>
      </c>
      <c t="s" s="136" r="E17245">
        <v>19122</v>
      </c>
      <c s="150" r="F17245"/>
    </row>
    <row r="17246">
      <c s="113" r="A17246">
        <v>254800001261</v>
      </c>
      <c t="s" s="136" r="B17246">
        <v>9553</v>
      </c>
      <c t="s" s="136" r="C17246">
        <v>9345</v>
      </c>
      <c t="s" s="136" r="D17246">
        <v>9455</v>
      </c>
      <c t="s" s="136" r="E17246">
        <v>19576</v>
      </c>
      <c s="150" r="F17246"/>
    </row>
    <row r="17247">
      <c s="113" r="A17247">
        <v>254800001279</v>
      </c>
      <c t="s" s="136" r="B17247">
        <v>9553</v>
      </c>
      <c t="s" s="136" r="C17247">
        <v>9345</v>
      </c>
      <c t="s" s="136" r="D17247">
        <v>9455</v>
      </c>
      <c t="s" s="136" r="E17247">
        <v>7353</v>
      </c>
      <c s="150" r="F17247"/>
    </row>
    <row r="17248">
      <c s="113" r="A17248">
        <v>254800001309</v>
      </c>
      <c t="s" s="136" r="B17248">
        <v>9553</v>
      </c>
      <c t="s" s="136" r="C17248">
        <v>9345</v>
      </c>
      <c t="s" s="136" r="D17248">
        <v>9455</v>
      </c>
      <c t="s" s="136" r="E17248">
        <v>6350</v>
      </c>
      <c s="150" r="F17248"/>
    </row>
    <row r="17249">
      <c s="113" r="A17249">
        <v>254800001341</v>
      </c>
      <c t="s" s="136" r="B17249">
        <v>9553</v>
      </c>
      <c t="s" s="136" r="C17249">
        <v>9345</v>
      </c>
      <c t="s" s="136" r="D17249">
        <v>9455</v>
      </c>
      <c t="s" s="136" r="E17249">
        <v>19577</v>
      </c>
      <c s="150" r="F17249"/>
    </row>
    <row r="17250">
      <c s="113" r="A17250">
        <v>254800002372</v>
      </c>
      <c t="s" s="136" r="B17250">
        <v>9553</v>
      </c>
      <c t="s" s="136" r="C17250">
        <v>9345</v>
      </c>
      <c t="s" s="136" r="D17250">
        <v>9455</v>
      </c>
      <c t="s" s="136" r="E17250">
        <v>19578</v>
      </c>
      <c s="150" r="F17250"/>
    </row>
    <row r="17251">
      <c s="113" r="A17251">
        <v>254800009918</v>
      </c>
      <c t="s" s="136" r="B17251">
        <v>9553</v>
      </c>
      <c t="s" s="136" r="C17251">
        <v>9345</v>
      </c>
      <c t="s" s="136" r="D17251">
        <v>9455</v>
      </c>
      <c t="s" s="136" r="E17251">
        <v>19465</v>
      </c>
      <c s="150" r="F17251"/>
    </row>
    <row r="17252">
      <c s="113" r="A17252">
        <v>254800000671</v>
      </c>
      <c t="s" s="136" r="B17252">
        <v>9553</v>
      </c>
      <c t="s" s="136" r="C17252">
        <v>9345</v>
      </c>
      <c t="s" s="136" r="D17252">
        <v>9455</v>
      </c>
      <c t="s" s="136" r="E17252">
        <v>19333</v>
      </c>
      <c s="150" r="F17252"/>
    </row>
    <row r="17253">
      <c s="113" r="A17253">
        <v>254800000850</v>
      </c>
      <c t="s" s="136" r="B17253">
        <v>9553</v>
      </c>
      <c t="s" s="136" r="C17253">
        <v>9345</v>
      </c>
      <c t="s" s="136" r="D17253">
        <v>9455</v>
      </c>
      <c t="s" s="136" r="E17253">
        <v>3801</v>
      </c>
      <c s="150" r="F17253"/>
    </row>
    <row r="17254">
      <c s="113" r="A17254">
        <v>254800000931</v>
      </c>
      <c t="s" s="136" r="B17254">
        <v>9553</v>
      </c>
      <c t="s" s="136" r="C17254">
        <v>9345</v>
      </c>
      <c t="s" s="136" r="D17254">
        <v>9455</v>
      </c>
      <c t="s" s="136" r="E17254">
        <v>19579</v>
      </c>
      <c s="150" r="F17254"/>
    </row>
    <row r="17255">
      <c s="113" r="A17255">
        <v>254800001058</v>
      </c>
      <c t="s" s="136" r="B17255">
        <v>9553</v>
      </c>
      <c t="s" s="136" r="C17255">
        <v>9345</v>
      </c>
      <c t="s" s="136" r="D17255">
        <v>9455</v>
      </c>
      <c t="s" s="136" r="E17255">
        <v>19580</v>
      </c>
      <c s="150" r="F17255"/>
    </row>
    <row r="17256">
      <c s="113" r="A17256">
        <v>254800001171</v>
      </c>
      <c t="s" s="136" r="B17256">
        <v>9553</v>
      </c>
      <c t="s" s="136" r="C17256">
        <v>9345</v>
      </c>
      <c t="s" s="136" r="D17256">
        <v>9455</v>
      </c>
      <c t="s" s="136" r="E17256">
        <v>19581</v>
      </c>
      <c s="150" r="F17256"/>
    </row>
    <row r="17257">
      <c s="113" r="A17257">
        <v>254800001198</v>
      </c>
      <c t="s" s="136" r="B17257">
        <v>9553</v>
      </c>
      <c t="s" s="136" r="C17257">
        <v>9345</v>
      </c>
      <c t="s" s="136" r="D17257">
        <v>9455</v>
      </c>
      <c t="s" s="136" r="E17257">
        <v>19582</v>
      </c>
      <c s="150" r="F17257"/>
    </row>
    <row r="17258">
      <c s="113" r="A17258">
        <v>254800001210</v>
      </c>
      <c t="s" s="136" r="B17258">
        <v>9553</v>
      </c>
      <c t="s" s="136" r="C17258">
        <v>9345</v>
      </c>
      <c t="s" s="136" r="D17258">
        <v>9455</v>
      </c>
      <c t="s" s="136" r="E17258">
        <v>19583</v>
      </c>
      <c s="150" r="F17258"/>
    </row>
    <row r="17259">
      <c s="113" r="A17259">
        <v>254800001236</v>
      </c>
      <c t="s" s="136" r="B17259">
        <v>9553</v>
      </c>
      <c t="s" s="136" r="C17259">
        <v>9345</v>
      </c>
      <c t="s" s="136" r="D17259">
        <v>9455</v>
      </c>
      <c t="s" s="136" r="E17259">
        <v>9057</v>
      </c>
      <c s="150" r="F17259"/>
    </row>
    <row r="17260">
      <c s="113" r="A17260">
        <v>254800002232</v>
      </c>
      <c t="s" s="136" r="B17260">
        <v>9553</v>
      </c>
      <c t="s" s="136" r="C17260">
        <v>9345</v>
      </c>
      <c t="s" s="136" r="D17260">
        <v>9455</v>
      </c>
      <c t="s" s="136" r="E17260">
        <v>19584</v>
      </c>
      <c s="150" r="F17260"/>
    </row>
    <row r="17261">
      <c s="113" r="A17261">
        <v>254800002241</v>
      </c>
      <c t="s" s="136" r="B17261">
        <v>9553</v>
      </c>
      <c t="s" s="136" r="C17261">
        <v>9345</v>
      </c>
      <c t="s" s="136" r="D17261">
        <v>9455</v>
      </c>
      <c t="s" s="136" r="E17261">
        <v>19585</v>
      </c>
      <c s="150" r="F17261"/>
    </row>
    <row r="17262">
      <c s="113" r="A17262">
        <v>254800000175</v>
      </c>
      <c t="s" s="136" r="B17262">
        <v>9553</v>
      </c>
      <c t="s" s="136" r="C17262">
        <v>9345</v>
      </c>
      <c t="s" s="136" r="D17262">
        <v>9455</v>
      </c>
      <c t="s" s="136" r="E17262">
        <v>19586</v>
      </c>
      <c s="150" r="F17262"/>
    </row>
    <row r="17263">
      <c s="113" r="A17263">
        <v>254800000230</v>
      </c>
      <c t="s" s="136" r="B17263">
        <v>9553</v>
      </c>
      <c t="s" s="136" r="C17263">
        <v>9345</v>
      </c>
      <c t="s" s="136" r="D17263">
        <v>9455</v>
      </c>
      <c t="s" s="136" r="E17263">
        <v>3799</v>
      </c>
      <c s="150" r="F17263"/>
    </row>
    <row r="17264">
      <c s="113" r="A17264">
        <v>254800000248</v>
      </c>
      <c t="s" s="136" r="B17264">
        <v>9553</v>
      </c>
      <c t="s" s="136" r="C17264">
        <v>9345</v>
      </c>
      <c t="s" s="136" r="D17264">
        <v>9455</v>
      </c>
      <c t="s" s="136" r="E17264">
        <v>19587</v>
      </c>
      <c s="150" r="F17264"/>
    </row>
    <row r="17265">
      <c s="113" r="A17265">
        <v>254800000264</v>
      </c>
      <c t="s" s="136" r="B17265">
        <v>9553</v>
      </c>
      <c t="s" s="136" r="C17265">
        <v>9345</v>
      </c>
      <c t="s" s="136" r="D17265">
        <v>9455</v>
      </c>
      <c t="s" s="136" r="E17265">
        <v>19588</v>
      </c>
      <c s="150" r="F17265"/>
    </row>
    <row r="17266">
      <c s="113" r="A17266">
        <v>254800000311</v>
      </c>
      <c t="s" s="136" r="B17266">
        <v>9553</v>
      </c>
      <c t="s" s="136" r="C17266">
        <v>9345</v>
      </c>
      <c t="s" s="136" r="D17266">
        <v>9455</v>
      </c>
      <c t="s" s="136" r="E17266">
        <v>19420</v>
      </c>
      <c s="150" r="F17266"/>
    </row>
    <row r="17267">
      <c s="113" r="A17267">
        <v>254800000990</v>
      </c>
      <c t="s" s="136" r="B17267">
        <v>9553</v>
      </c>
      <c t="s" s="136" r="C17267">
        <v>9345</v>
      </c>
      <c t="s" s="136" r="D17267">
        <v>9455</v>
      </c>
      <c t="s" s="136" r="E17267">
        <v>19589</v>
      </c>
      <c s="150" r="F17267"/>
    </row>
    <row r="17268">
      <c s="113" r="A17268">
        <v>254250001730</v>
      </c>
      <c t="s" s="136" r="B17268">
        <v>9543</v>
      </c>
      <c t="s" s="136" r="C17268">
        <v>9345</v>
      </c>
      <c t="s" s="136" r="D17268">
        <v>9455</v>
      </c>
      <c t="s" s="136" r="E17268">
        <v>19590</v>
      </c>
      <c s="150" r="F17268"/>
    </row>
    <row r="17269">
      <c s="113" r="A17269">
        <v>254250001756</v>
      </c>
      <c t="s" s="136" r="B17269">
        <v>9543</v>
      </c>
      <c t="s" s="136" r="C17269">
        <v>9345</v>
      </c>
      <c t="s" s="136" r="D17269">
        <v>9455</v>
      </c>
      <c t="s" s="136" r="E17269">
        <v>19591</v>
      </c>
      <c s="150" r="F17269"/>
    </row>
    <row r="17270">
      <c s="113" r="A17270">
        <v>254250001763</v>
      </c>
      <c t="s" s="136" r="B17270">
        <v>9543</v>
      </c>
      <c t="s" s="136" r="C17270">
        <v>9345</v>
      </c>
      <c t="s" s="136" r="D17270">
        <v>9455</v>
      </c>
      <c t="s" s="136" r="E17270">
        <v>19592</v>
      </c>
      <c s="150" r="F17270"/>
    </row>
    <row r="17271">
      <c s="113" r="A17271">
        <v>254250001811</v>
      </c>
      <c t="s" s="136" r="B17271">
        <v>9543</v>
      </c>
      <c t="s" s="136" r="C17271">
        <v>9345</v>
      </c>
      <c t="s" s="136" r="D17271">
        <v>9455</v>
      </c>
      <c t="s" s="136" r="E17271">
        <v>19593</v>
      </c>
      <c s="150" r="F17271"/>
    </row>
    <row r="17272">
      <c s="113" r="A17272">
        <v>254250001990</v>
      </c>
      <c t="s" s="136" r="B17272">
        <v>9543</v>
      </c>
      <c t="s" s="136" r="C17272">
        <v>9345</v>
      </c>
      <c t="s" s="136" r="D17272">
        <v>9455</v>
      </c>
      <c t="s" s="136" r="E17272">
        <v>19594</v>
      </c>
      <c s="150" r="F17272"/>
    </row>
    <row r="17273">
      <c s="113" r="A17273">
        <v>254670000623</v>
      </c>
      <c t="s" s="136" r="B17273">
        <v>9543</v>
      </c>
      <c t="s" s="136" r="C17273">
        <v>9345</v>
      </c>
      <c t="s" s="136" r="D17273">
        <v>9455</v>
      </c>
      <c t="s" s="136" r="E17273">
        <v>19595</v>
      </c>
      <c s="150" r="F17273"/>
    </row>
    <row r="17274">
      <c s="113" r="A17274">
        <v>254810000106</v>
      </c>
      <c t="s" s="136" r="B17274">
        <v>9543</v>
      </c>
      <c t="s" s="136" r="C17274">
        <v>9345</v>
      </c>
      <c t="s" s="136" r="D17274">
        <v>9455</v>
      </c>
      <c t="s" s="136" r="E17274">
        <v>19596</v>
      </c>
      <c s="150" r="F17274"/>
    </row>
    <row r="17275">
      <c s="113" r="A17275">
        <v>254810001005</v>
      </c>
      <c t="s" s="136" r="B17275">
        <v>9543</v>
      </c>
      <c t="s" s="136" r="C17275">
        <v>9345</v>
      </c>
      <c t="s" s="136" r="D17275">
        <v>9455</v>
      </c>
      <c t="s" s="136" r="E17275">
        <v>19597</v>
      </c>
      <c s="150" r="F17275"/>
    </row>
    <row r="17276">
      <c s="113" r="A17276">
        <v>254810001172</v>
      </c>
      <c t="s" s="136" r="B17276">
        <v>9543</v>
      </c>
      <c t="s" s="136" r="C17276">
        <v>9345</v>
      </c>
      <c t="s" s="136" r="D17276">
        <v>9455</v>
      </c>
      <c t="s" s="136" r="E17276">
        <v>19338</v>
      </c>
      <c s="150" r="F17276"/>
    </row>
    <row r="17277">
      <c s="113" r="A17277">
        <v>254810001561</v>
      </c>
      <c t="s" s="136" r="B17277">
        <v>9543</v>
      </c>
      <c t="s" s="136" r="C17277">
        <v>9345</v>
      </c>
      <c t="s" s="136" r="D17277">
        <v>9455</v>
      </c>
      <c t="s" s="136" r="E17277">
        <v>19598</v>
      </c>
      <c s="150" r="F17277"/>
    </row>
    <row r="17278">
      <c s="113" r="A17278">
        <v>254810002451</v>
      </c>
      <c t="s" s="136" r="B17278">
        <v>9543</v>
      </c>
      <c t="s" s="136" r="C17278">
        <v>9345</v>
      </c>
      <c t="s" s="136" r="D17278">
        <v>9455</v>
      </c>
      <c t="s" s="136" r="E17278">
        <v>19599</v>
      </c>
      <c s="150" r="F17278"/>
    </row>
    <row r="17279">
      <c s="113" r="A17279">
        <v>254810000122</v>
      </c>
      <c t="s" s="136" r="B17279">
        <v>9554</v>
      </c>
      <c t="s" s="136" r="C17279">
        <v>9345</v>
      </c>
      <c t="s" s="136" r="D17279">
        <v>9455</v>
      </c>
      <c t="s" s="136" r="E17279">
        <v>19600</v>
      </c>
      <c s="150" r="F17279"/>
    </row>
    <row r="17280">
      <c s="113" r="A17280">
        <v>254810000271</v>
      </c>
      <c t="s" s="136" r="B17280">
        <v>9554</v>
      </c>
      <c t="s" s="136" r="C17280">
        <v>9345</v>
      </c>
      <c t="s" s="136" r="D17280">
        <v>9455</v>
      </c>
      <c t="s" s="136" r="E17280">
        <v>19601</v>
      </c>
      <c s="150" r="F17280"/>
    </row>
    <row r="17281">
      <c s="113" r="A17281">
        <v>254810000301</v>
      </c>
      <c t="s" s="136" r="B17281">
        <v>9554</v>
      </c>
      <c t="s" s="136" r="C17281">
        <v>9345</v>
      </c>
      <c t="s" s="136" r="D17281">
        <v>9455</v>
      </c>
      <c t="s" s="136" r="E17281">
        <v>19602</v>
      </c>
      <c s="150" r="F17281"/>
    </row>
    <row r="17282">
      <c s="113" r="A17282">
        <v>254810000327</v>
      </c>
      <c t="s" s="136" r="B17282">
        <v>9554</v>
      </c>
      <c t="s" s="136" r="C17282">
        <v>9345</v>
      </c>
      <c t="s" s="136" r="D17282">
        <v>9455</v>
      </c>
      <c t="s" s="136" r="E17282">
        <v>19603</v>
      </c>
      <c s="150" r="F17282"/>
    </row>
    <row r="17283">
      <c s="113" r="A17283">
        <v>254810000891</v>
      </c>
      <c t="s" s="136" r="B17283">
        <v>9554</v>
      </c>
      <c t="s" s="136" r="C17283">
        <v>9345</v>
      </c>
      <c t="s" s="136" r="D17283">
        <v>9455</v>
      </c>
      <c t="s" s="136" r="E17283">
        <v>19604</v>
      </c>
      <c s="150" r="F17283"/>
    </row>
    <row r="17284">
      <c s="113" r="A17284">
        <v>254810001501</v>
      </c>
      <c t="s" s="136" r="B17284">
        <v>9554</v>
      </c>
      <c t="s" s="136" r="C17284">
        <v>9345</v>
      </c>
      <c t="s" s="136" r="D17284">
        <v>9455</v>
      </c>
      <c t="s" s="136" r="E17284">
        <v>19605</v>
      </c>
      <c s="150" r="F17284"/>
    </row>
    <row r="17285">
      <c s="113" r="A17285">
        <v>254810002290</v>
      </c>
      <c t="s" s="136" r="B17285">
        <v>9554</v>
      </c>
      <c t="s" s="136" r="C17285">
        <v>9345</v>
      </c>
      <c t="s" s="136" r="D17285">
        <v>9455</v>
      </c>
      <c t="s" s="136" r="E17285">
        <v>19606</v>
      </c>
      <c s="150" r="F17285"/>
    </row>
    <row r="17286">
      <c s="113" r="A17286">
        <v>254810002420</v>
      </c>
      <c t="s" s="136" r="B17286">
        <v>9554</v>
      </c>
      <c t="s" s="136" r="C17286">
        <v>9345</v>
      </c>
      <c t="s" s="136" r="D17286">
        <v>9455</v>
      </c>
      <c t="s" s="136" r="E17286">
        <v>19607</v>
      </c>
      <c s="150" r="F17286"/>
    </row>
    <row r="17287">
      <c s="113" r="A17287">
        <v>254810002591</v>
      </c>
      <c t="s" s="136" r="B17287">
        <v>9554</v>
      </c>
      <c t="s" s="136" r="C17287">
        <v>9345</v>
      </c>
      <c t="s" s="136" r="D17287">
        <v>9455</v>
      </c>
      <c t="s" s="136" r="E17287">
        <v>19608</v>
      </c>
      <c s="150" r="F17287"/>
    </row>
    <row r="17288">
      <c s="113" r="A17288">
        <v>254810000165</v>
      </c>
      <c t="s" s="136" r="B17288">
        <v>9554</v>
      </c>
      <c t="s" s="136" r="C17288">
        <v>9345</v>
      </c>
      <c t="s" s="136" r="D17288">
        <v>9455</v>
      </c>
      <c t="s" s="136" r="E17288">
        <v>19609</v>
      </c>
      <c s="150" r="F17288"/>
    </row>
    <row r="17289">
      <c s="113" r="A17289">
        <v>254810000211</v>
      </c>
      <c t="s" s="136" r="B17289">
        <v>9554</v>
      </c>
      <c t="s" s="136" r="C17289">
        <v>9345</v>
      </c>
      <c t="s" s="136" r="D17289">
        <v>9455</v>
      </c>
      <c t="s" s="136" r="E17289">
        <v>19610</v>
      </c>
      <c s="150" r="F17289"/>
    </row>
    <row r="17290">
      <c s="113" r="A17290">
        <v>254810000386</v>
      </c>
      <c t="s" s="136" r="B17290">
        <v>9554</v>
      </c>
      <c t="s" s="136" r="C17290">
        <v>9345</v>
      </c>
      <c t="s" s="136" r="D17290">
        <v>9455</v>
      </c>
      <c t="s" s="136" r="E17290">
        <v>19611</v>
      </c>
      <c s="150" r="F17290"/>
    </row>
    <row r="17291">
      <c s="113" r="A17291">
        <v>254810001455</v>
      </c>
      <c t="s" s="136" r="B17291">
        <v>9554</v>
      </c>
      <c t="s" s="136" r="C17291">
        <v>9345</v>
      </c>
      <c t="s" s="136" r="D17291">
        <v>9455</v>
      </c>
      <c t="s" s="136" r="E17291">
        <v>19612</v>
      </c>
      <c s="150" r="F17291"/>
    </row>
    <row r="17292">
      <c s="113" r="A17292">
        <v>254810001773</v>
      </c>
      <c t="s" s="136" r="B17292">
        <v>9554</v>
      </c>
      <c t="s" s="136" r="C17292">
        <v>9345</v>
      </c>
      <c t="s" s="136" r="D17292">
        <v>9455</v>
      </c>
      <c t="s" s="136" r="E17292">
        <v>19613</v>
      </c>
      <c s="150" r="F17292"/>
    </row>
    <row r="17293">
      <c s="113" r="A17293">
        <v>254810001846</v>
      </c>
      <c t="s" s="136" r="B17293">
        <v>9554</v>
      </c>
      <c t="s" s="136" r="C17293">
        <v>9345</v>
      </c>
      <c t="s" s="136" r="D17293">
        <v>9455</v>
      </c>
      <c t="s" s="136" r="E17293">
        <v>5460</v>
      </c>
      <c s="150" r="F17293"/>
    </row>
    <row r="17294">
      <c s="113" r="A17294">
        <v>254810002354</v>
      </c>
      <c t="s" s="136" r="B17294">
        <v>9554</v>
      </c>
      <c t="s" s="136" r="C17294">
        <v>9345</v>
      </c>
      <c t="s" s="136" r="D17294">
        <v>9455</v>
      </c>
      <c t="s" s="136" r="E17294">
        <v>19614</v>
      </c>
      <c s="150" r="F17294"/>
    </row>
    <row r="17295">
      <c s="113" r="A17295">
        <v>254810002842</v>
      </c>
      <c t="s" s="136" r="B17295">
        <v>9554</v>
      </c>
      <c t="s" s="136" r="C17295">
        <v>9345</v>
      </c>
      <c t="s" s="136" r="D17295">
        <v>9455</v>
      </c>
      <c t="s" s="136" r="E17295">
        <v>18864</v>
      </c>
      <c s="150" r="F17295"/>
    </row>
    <row r="17296">
      <c s="113" r="A17296">
        <v>254250000148</v>
      </c>
      <c t="s" s="136" r="B17296">
        <v>9543</v>
      </c>
      <c t="s" s="136" r="C17296">
        <v>9345</v>
      </c>
      <c t="s" s="136" r="D17296">
        <v>9455</v>
      </c>
      <c t="s" s="136" r="E17296">
        <v>9057</v>
      </c>
      <c s="150" r="F17296"/>
    </row>
    <row r="17297">
      <c s="113" r="A17297">
        <v>254250001799</v>
      </c>
      <c t="s" s="136" r="B17297">
        <v>9543</v>
      </c>
      <c t="s" s="136" r="C17297">
        <v>9345</v>
      </c>
      <c t="s" s="136" r="D17297">
        <v>9455</v>
      </c>
      <c t="s" s="136" r="E17297">
        <v>19615</v>
      </c>
      <c s="150" r="F17297"/>
    </row>
    <row r="17298">
      <c s="113" r="A17298">
        <v>254250001829</v>
      </c>
      <c t="s" s="136" r="B17298">
        <v>9543</v>
      </c>
      <c t="s" s="136" r="C17298">
        <v>9345</v>
      </c>
      <c t="s" s="136" r="D17298">
        <v>9455</v>
      </c>
      <c t="s" s="136" r="E17298">
        <v>19514</v>
      </c>
      <c s="150" r="F17298"/>
    </row>
    <row r="17299">
      <c s="113" r="A17299">
        <v>254250001926</v>
      </c>
      <c t="s" s="136" r="B17299">
        <v>9543</v>
      </c>
      <c t="s" s="136" r="C17299">
        <v>9345</v>
      </c>
      <c t="s" s="136" r="D17299">
        <v>9455</v>
      </c>
      <c t="s" s="136" r="E17299">
        <v>19616</v>
      </c>
      <c s="150" r="F17299"/>
    </row>
    <row r="17300">
      <c s="113" r="A17300">
        <v>254670001042</v>
      </c>
      <c t="s" s="136" r="B17300">
        <v>9543</v>
      </c>
      <c t="s" s="136" r="C17300">
        <v>9345</v>
      </c>
      <c t="s" s="136" r="D17300">
        <v>9455</v>
      </c>
      <c t="s" s="136" r="E17300">
        <v>18896</v>
      </c>
      <c s="150" r="F17300"/>
    </row>
    <row r="17301">
      <c s="113" r="A17301">
        <v>254810000629</v>
      </c>
      <c t="s" s="136" r="B17301">
        <v>9543</v>
      </c>
      <c t="s" s="136" r="C17301">
        <v>9345</v>
      </c>
      <c t="s" s="136" r="D17301">
        <v>9455</v>
      </c>
      <c t="s" s="136" r="E17301">
        <v>3806</v>
      </c>
      <c s="150" r="F17301"/>
    </row>
    <row r="17302">
      <c s="113" r="A17302">
        <v>254810001544</v>
      </c>
      <c t="s" s="136" r="B17302">
        <v>9543</v>
      </c>
      <c t="s" s="136" r="C17302">
        <v>9345</v>
      </c>
      <c t="s" s="136" r="D17302">
        <v>9455</v>
      </c>
      <c t="s" s="136" r="E17302">
        <v>6348</v>
      </c>
      <c s="150" r="F17302"/>
    </row>
    <row r="17303">
      <c s="113" r="A17303">
        <v>254810001617</v>
      </c>
      <c t="s" s="136" r="B17303">
        <v>9543</v>
      </c>
      <c t="s" s="136" r="C17303">
        <v>9345</v>
      </c>
      <c t="s" s="136" r="D17303">
        <v>9455</v>
      </c>
      <c t="s" s="136" r="E17303">
        <v>19617</v>
      </c>
      <c s="150" r="F17303"/>
    </row>
    <row r="17304">
      <c s="113" r="A17304">
        <v>254810001706</v>
      </c>
      <c t="s" s="136" r="B17304">
        <v>9543</v>
      </c>
      <c t="s" s="136" r="C17304">
        <v>9345</v>
      </c>
      <c t="s" s="136" r="D17304">
        <v>9455</v>
      </c>
      <c t="s" s="136" r="E17304">
        <v>9567</v>
      </c>
      <c s="150" r="F17304"/>
    </row>
    <row r="17305">
      <c s="113" r="A17305">
        <v>254810001792</v>
      </c>
      <c t="s" s="136" r="B17305">
        <v>9543</v>
      </c>
      <c t="s" s="136" r="C17305">
        <v>9345</v>
      </c>
      <c t="s" s="136" r="D17305">
        <v>9455</v>
      </c>
      <c t="s" s="136" r="E17305">
        <v>19618</v>
      </c>
      <c s="150" r="F17305"/>
    </row>
    <row r="17306">
      <c s="113" r="A17306">
        <v>254810002217</v>
      </c>
      <c t="s" s="136" r="B17306">
        <v>9543</v>
      </c>
      <c t="s" s="136" r="C17306">
        <v>9345</v>
      </c>
      <c t="s" s="136" r="D17306">
        <v>9455</v>
      </c>
      <c t="s" s="136" r="E17306">
        <v>19491</v>
      </c>
      <c s="150" r="F17306"/>
    </row>
    <row r="17307">
      <c s="113" r="A17307">
        <v>254810002233</v>
      </c>
      <c t="s" s="136" r="B17307">
        <v>9543</v>
      </c>
      <c t="s" s="136" r="C17307">
        <v>9345</v>
      </c>
      <c t="s" s="136" r="D17307">
        <v>9455</v>
      </c>
      <c t="s" s="136" r="E17307">
        <v>18916</v>
      </c>
      <c s="150" r="F17307"/>
    </row>
    <row r="17308">
      <c s="113" r="A17308">
        <v>854250000021</v>
      </c>
      <c t="s" s="136" r="B17308">
        <v>9543</v>
      </c>
      <c t="s" s="136" r="C17308">
        <v>9345</v>
      </c>
      <c t="s" s="136" r="D17308">
        <v>9455</v>
      </c>
      <c t="s" s="136" r="E17308">
        <v>18916</v>
      </c>
      <c s="150" r="F17308"/>
    </row>
    <row r="17309">
      <c s="113" r="A17309">
        <v>254206000912</v>
      </c>
      <c t="s" s="136" r="B17309">
        <v>9474</v>
      </c>
      <c t="s" s="136" r="C17309">
        <v>9345</v>
      </c>
      <c t="s" s="136" r="D17309">
        <v>9455</v>
      </c>
      <c t="s" s="136" r="E17309">
        <v>19619</v>
      </c>
      <c s="150" r="F17309"/>
    </row>
    <row r="17310">
      <c s="113" r="A17310">
        <v>254245001462</v>
      </c>
      <c t="s" s="136" r="B17310">
        <v>6990</v>
      </c>
      <c t="s" s="136" r="C17310">
        <v>9345</v>
      </c>
      <c t="s" s="136" r="D17310">
        <v>9455</v>
      </c>
      <c t="s" s="136" r="E17310">
        <v>19620</v>
      </c>
      <c s="150" r="F17310"/>
    </row>
    <row r="17311">
      <c s="113" r="A17311">
        <v>254245001535</v>
      </c>
      <c t="s" s="136" r="B17311">
        <v>6990</v>
      </c>
      <c t="s" s="136" r="C17311">
        <v>9345</v>
      </c>
      <c t="s" s="136" r="D17311">
        <v>9455</v>
      </c>
      <c t="s" s="136" r="E17311">
        <v>19621</v>
      </c>
      <c s="150" r="F17311"/>
    </row>
    <row r="17312">
      <c s="113" r="A17312">
        <v>254245001560</v>
      </c>
      <c t="s" s="136" r="B17312">
        <v>6990</v>
      </c>
      <c t="s" s="136" r="C17312">
        <v>9345</v>
      </c>
      <c t="s" s="136" r="D17312">
        <v>9455</v>
      </c>
      <c t="s" s="136" r="E17312">
        <v>19622</v>
      </c>
      <c s="150" r="F17312"/>
    </row>
    <row r="17313">
      <c s="113" r="A17313">
        <v>254800001350</v>
      </c>
      <c t="s" s="136" r="B17313">
        <v>9553</v>
      </c>
      <c t="s" s="136" r="C17313">
        <v>9345</v>
      </c>
      <c t="s" s="136" r="D17313">
        <v>9455</v>
      </c>
      <c t="s" s="136" r="E17313">
        <v>19623</v>
      </c>
      <c s="150" r="F17313"/>
    </row>
    <row r="17314">
      <c s="113" r="A17314">
        <v>254810000653</v>
      </c>
      <c t="s" s="136" r="B17314">
        <v>9554</v>
      </c>
      <c t="s" s="136" r="C17314">
        <v>9345</v>
      </c>
      <c t="s" s="136" r="D17314">
        <v>9455</v>
      </c>
      <c t="s" s="136" r="E17314">
        <v>19624</v>
      </c>
      <c s="150" r="F17314"/>
    </row>
    <row r="17315">
      <c s="113" r="A17315">
        <v>254810000866</v>
      </c>
      <c t="s" s="136" r="B17315">
        <v>9554</v>
      </c>
      <c t="s" s="136" r="C17315">
        <v>9345</v>
      </c>
      <c t="s" s="136" r="D17315">
        <v>9455</v>
      </c>
      <c t="s" s="136" r="E17315">
        <v>19625</v>
      </c>
      <c s="150" r="F17315"/>
    </row>
    <row r="17316">
      <c s="113" r="A17316">
        <v>254810001030</v>
      </c>
      <c t="s" s="136" r="B17316">
        <v>9553</v>
      </c>
      <c t="s" s="136" r="C17316">
        <v>9345</v>
      </c>
      <c t="s" s="136" r="D17316">
        <v>9455</v>
      </c>
      <c t="s" s="136" r="E17316">
        <v>19626</v>
      </c>
      <c s="150" r="F17316"/>
    </row>
    <row r="17317">
      <c s="113" r="A17317">
        <v>254810001102</v>
      </c>
      <c t="s" s="136" r="B17317">
        <v>9554</v>
      </c>
      <c t="s" s="136" r="C17317">
        <v>9345</v>
      </c>
      <c t="s" s="136" r="D17317">
        <v>9455</v>
      </c>
      <c t="s" s="136" r="E17317">
        <v>19627</v>
      </c>
      <c s="150" r="F17317"/>
    </row>
    <row r="17318">
      <c s="113" r="A17318">
        <v>254810001382</v>
      </c>
      <c t="s" s="136" r="B17318">
        <v>9554</v>
      </c>
      <c t="s" s="136" r="C17318">
        <v>9345</v>
      </c>
      <c t="s" s="136" r="D17318">
        <v>9455</v>
      </c>
      <c t="s" s="136" r="E17318">
        <v>19628</v>
      </c>
      <c s="150" r="F17318"/>
    </row>
    <row r="17319">
      <c s="113" r="A17319">
        <v>554245002113</v>
      </c>
      <c t="s" s="136" r="B17319">
        <v>6990</v>
      </c>
      <c t="s" s="136" r="C17319">
        <v>9345</v>
      </c>
      <c t="s" s="136" r="D17319">
        <v>9455</v>
      </c>
      <c t="s" s="136" r="E17319">
        <v>19629</v>
      </c>
      <c s="150" r="F17319"/>
    </row>
    <row r="17320">
      <c s="113" r="A17320">
        <v>554245002114</v>
      </c>
      <c t="s" s="136" r="B17320">
        <v>6990</v>
      </c>
      <c t="s" s="136" r="C17320">
        <v>9345</v>
      </c>
      <c t="s" s="136" r="D17320">
        <v>9455</v>
      </c>
      <c t="s" s="136" r="E17320">
        <v>19630</v>
      </c>
      <c s="150" r="F17320"/>
    </row>
    <row r="17321">
      <c s="113" r="A17321">
        <v>554800002115</v>
      </c>
      <c t="s" s="136" r="B17321">
        <v>9553</v>
      </c>
      <c t="s" s="136" r="C17321">
        <v>9345</v>
      </c>
      <c t="s" s="136" r="D17321">
        <v>9455</v>
      </c>
      <c t="s" s="136" r="E17321">
        <v>19631</v>
      </c>
      <c s="150" r="F17321"/>
    </row>
    <row r="17322">
      <c s="113" r="A17322">
        <v>554800002116</v>
      </c>
      <c t="s" s="136" r="B17322">
        <v>9553</v>
      </c>
      <c t="s" s="136" r="C17322">
        <v>9345</v>
      </c>
      <c t="s" s="136" r="D17322">
        <v>9455</v>
      </c>
      <c t="s" s="136" r="E17322">
        <v>19632</v>
      </c>
      <c s="150" r="F17322"/>
    </row>
    <row r="17323">
      <c s="113" r="A17323">
        <v>554800009804</v>
      </c>
      <c t="s" s="136" r="B17323">
        <v>9474</v>
      </c>
      <c t="s" s="136" r="C17323">
        <v>9345</v>
      </c>
      <c t="s" s="136" r="D17323">
        <v>9455</v>
      </c>
      <c t="s" s="136" r="E17323">
        <v>19633</v>
      </c>
      <c s="150" r="F17323"/>
    </row>
    <row r="17324">
      <c s="113" r="A17324">
        <v>254810000670</v>
      </c>
      <c t="s" s="136" r="B17324">
        <v>9554</v>
      </c>
      <c t="s" s="136" r="C17324">
        <v>9345</v>
      </c>
      <c t="s" s="136" r="D17324">
        <v>9455</v>
      </c>
      <c t="s" s="136" r="E17324">
        <v>19634</v>
      </c>
      <c s="150" r="F17324"/>
    </row>
    <row r="17325">
      <c s="113" r="A17325">
        <v>254810001067</v>
      </c>
      <c t="s" s="136" r="B17325">
        <v>9554</v>
      </c>
      <c t="s" s="136" r="C17325">
        <v>9345</v>
      </c>
      <c t="s" s="136" r="D17325">
        <v>9455</v>
      </c>
      <c t="s" s="136" r="E17325">
        <v>19635</v>
      </c>
      <c s="150" r="F17325"/>
    </row>
    <row r="17326">
      <c s="113" r="A17326">
        <v>254810001072</v>
      </c>
      <c t="s" s="136" r="B17326">
        <v>9554</v>
      </c>
      <c t="s" s="136" r="C17326">
        <v>9345</v>
      </c>
      <c t="s" s="136" r="D17326">
        <v>9455</v>
      </c>
      <c t="s" s="136" r="E17326">
        <v>19464</v>
      </c>
      <c s="150" r="F17326"/>
    </row>
    <row r="17327">
      <c s="113" r="A17327">
        <v>254810001099</v>
      </c>
      <c t="s" s="136" r="B17327">
        <v>9554</v>
      </c>
      <c t="s" s="136" r="C17327">
        <v>9345</v>
      </c>
      <c t="s" s="136" r="D17327">
        <v>9455</v>
      </c>
      <c t="s" s="136" r="E17327">
        <v>19636</v>
      </c>
      <c s="150" r="F17327"/>
    </row>
    <row r="17328">
      <c s="113" r="A17328">
        <v>254810001153</v>
      </c>
      <c t="s" s="136" r="B17328">
        <v>9554</v>
      </c>
      <c t="s" s="136" r="C17328">
        <v>9345</v>
      </c>
      <c t="s" s="136" r="D17328">
        <v>9455</v>
      </c>
      <c t="s" s="136" r="E17328">
        <v>10345</v>
      </c>
      <c s="150" r="F17328"/>
    </row>
    <row r="17329">
      <c s="113" r="A17329">
        <v>254810001200</v>
      </c>
      <c t="s" s="136" r="B17329">
        <v>9554</v>
      </c>
      <c t="s" s="136" r="C17329">
        <v>9345</v>
      </c>
      <c t="s" s="136" r="D17329">
        <v>9455</v>
      </c>
      <c t="s" s="136" r="E17329">
        <v>19637</v>
      </c>
      <c s="150" r="F17329"/>
    </row>
    <row r="17330">
      <c s="113" r="A17330">
        <v>254810001323</v>
      </c>
      <c t="s" s="136" r="B17330">
        <v>9554</v>
      </c>
      <c t="s" s="136" r="C17330">
        <v>9345</v>
      </c>
      <c t="s" s="136" r="D17330">
        <v>9455</v>
      </c>
      <c t="s" s="136" r="E17330">
        <v>19638</v>
      </c>
      <c s="150" r="F17330"/>
    </row>
    <row r="17331">
      <c s="113" r="A17331">
        <v>254810001404</v>
      </c>
      <c t="s" s="136" r="B17331">
        <v>9554</v>
      </c>
      <c t="s" s="136" r="C17331">
        <v>9345</v>
      </c>
      <c t="s" s="136" r="D17331">
        <v>9455</v>
      </c>
      <c t="s" s="136" r="E17331">
        <v>19639</v>
      </c>
      <c s="150" r="F17331"/>
    </row>
    <row r="17332">
      <c s="113" r="A17332">
        <v>254810001628</v>
      </c>
      <c t="s" s="136" r="B17332">
        <v>9554</v>
      </c>
      <c t="s" s="136" r="C17332">
        <v>9345</v>
      </c>
      <c t="s" s="136" r="D17332">
        <v>9455</v>
      </c>
      <c t="s" s="136" r="E17332">
        <v>19640</v>
      </c>
      <c s="150" r="F17332"/>
    </row>
    <row r="17333">
      <c s="113" r="A17333">
        <v>254810001935</v>
      </c>
      <c t="s" s="136" r="B17333">
        <v>9554</v>
      </c>
      <c t="s" s="136" r="C17333">
        <v>9345</v>
      </c>
      <c t="s" s="136" r="D17333">
        <v>9455</v>
      </c>
      <c t="s" s="136" r="E17333">
        <v>19641</v>
      </c>
      <c s="150" r="F17333"/>
    </row>
    <row r="17334">
      <c s="113" r="A17334">
        <v>254810002152</v>
      </c>
      <c t="s" s="136" r="B17334">
        <v>9554</v>
      </c>
      <c t="s" s="136" r="C17334">
        <v>9345</v>
      </c>
      <c t="s" s="136" r="D17334">
        <v>9455</v>
      </c>
      <c t="s" s="136" r="E17334">
        <v>9567</v>
      </c>
      <c s="150" r="F17334"/>
    </row>
    <row r="17335">
      <c s="113" r="A17335">
        <v>254810002168</v>
      </c>
      <c t="s" s="136" r="B17335">
        <v>9554</v>
      </c>
      <c t="s" s="136" r="C17335">
        <v>9345</v>
      </c>
      <c t="s" s="136" r="D17335">
        <v>9455</v>
      </c>
      <c t="s" s="136" r="E17335">
        <v>18955</v>
      </c>
      <c s="150" r="F17335"/>
    </row>
    <row r="17336">
      <c s="113" r="A17336">
        <v>254810002184</v>
      </c>
      <c t="s" s="136" r="B17336">
        <v>9554</v>
      </c>
      <c t="s" s="136" r="C17336">
        <v>9345</v>
      </c>
      <c t="s" s="136" r="D17336">
        <v>9455</v>
      </c>
      <c t="s" s="136" r="E17336">
        <v>19642</v>
      </c>
      <c s="150" r="F17336"/>
    </row>
    <row r="17337">
      <c s="113" r="A17337">
        <v>254810002249</v>
      </c>
      <c t="s" s="136" r="B17337">
        <v>9554</v>
      </c>
      <c t="s" s="136" r="C17337">
        <v>9345</v>
      </c>
      <c t="s" s="136" r="D17337">
        <v>9455</v>
      </c>
      <c t="s" s="136" r="E17337">
        <v>19643</v>
      </c>
      <c s="150" r="F17337"/>
    </row>
    <row r="17338">
      <c s="113" r="A17338">
        <v>254810002320</v>
      </c>
      <c t="s" s="136" r="B17338">
        <v>9554</v>
      </c>
      <c t="s" s="136" r="C17338">
        <v>9345</v>
      </c>
      <c t="s" s="136" r="D17338">
        <v>9455</v>
      </c>
      <c t="s" s="136" r="E17338">
        <v>13543</v>
      </c>
      <c s="150" r="F17338"/>
    </row>
    <row r="17339">
      <c s="113" r="A17339">
        <v>254810002346</v>
      </c>
      <c t="s" s="136" r="B17339">
        <v>9554</v>
      </c>
      <c t="s" s="136" r="C17339">
        <v>9345</v>
      </c>
      <c t="s" s="136" r="D17339">
        <v>9455</v>
      </c>
      <c t="s" s="136" r="E17339">
        <v>19230</v>
      </c>
      <c s="150" r="F17339"/>
    </row>
    <row r="17340">
      <c s="113" r="A17340">
        <v>254810002501</v>
      </c>
      <c t="s" s="136" r="B17340">
        <v>9554</v>
      </c>
      <c t="s" s="136" r="C17340">
        <v>9345</v>
      </c>
      <c t="s" s="136" r="D17340">
        <v>9455</v>
      </c>
      <c t="s" s="136" r="E17340">
        <v>19402</v>
      </c>
      <c s="150" r="F17340"/>
    </row>
    <row r="17341">
      <c s="113" r="A17341">
        <v>254810002630</v>
      </c>
      <c t="s" s="136" r="B17341">
        <v>9554</v>
      </c>
      <c t="s" s="136" r="C17341">
        <v>9345</v>
      </c>
      <c t="s" s="136" r="D17341">
        <v>9455</v>
      </c>
      <c t="s" s="136" r="E17341">
        <v>19644</v>
      </c>
      <c s="150" r="F17341"/>
    </row>
    <row r="17342">
      <c s="113" r="A17342">
        <v>254810002699</v>
      </c>
      <c t="s" s="136" r="B17342">
        <v>9554</v>
      </c>
      <c t="s" s="136" r="C17342">
        <v>9345</v>
      </c>
      <c t="s" s="136" r="D17342">
        <v>9455</v>
      </c>
      <c t="s" s="136" r="E17342">
        <v>19645</v>
      </c>
      <c s="150" r="F17342"/>
    </row>
    <row r="17343">
      <c s="113" r="A17343">
        <v>254810002711</v>
      </c>
      <c t="s" s="136" r="B17343">
        <v>9554</v>
      </c>
      <c t="s" s="136" r="C17343">
        <v>9345</v>
      </c>
      <c t="s" s="136" r="D17343">
        <v>9455</v>
      </c>
      <c t="s" s="136" r="E17343">
        <v>19646</v>
      </c>
      <c s="150" r="F17343"/>
    </row>
    <row r="17344">
      <c s="113" r="A17344">
        <v>254810002834</v>
      </c>
      <c t="s" s="136" r="B17344">
        <v>9554</v>
      </c>
      <c t="s" s="136" r="C17344">
        <v>9345</v>
      </c>
      <c t="s" s="136" r="D17344">
        <v>9455</v>
      </c>
      <c t="s" s="136" r="E17344">
        <v>19647</v>
      </c>
      <c s="150" r="F17344"/>
    </row>
    <row r="17345">
      <c s="113" r="A17345">
        <v>254810002870</v>
      </c>
      <c t="s" s="136" r="B17345">
        <v>9554</v>
      </c>
      <c t="s" s="136" r="C17345">
        <v>9345</v>
      </c>
      <c t="s" s="136" r="D17345">
        <v>9455</v>
      </c>
      <c t="s" s="136" r="E17345">
        <v>18726</v>
      </c>
      <c s="150" r="F17345"/>
    </row>
    <row r="17346">
      <c s="113" r="A17346">
        <v>254810002923</v>
      </c>
      <c t="s" s="136" r="B17346">
        <v>9554</v>
      </c>
      <c t="s" s="136" r="C17346">
        <v>9345</v>
      </c>
      <c t="s" s="136" r="D17346">
        <v>9455</v>
      </c>
      <c t="s" s="136" r="E17346">
        <v>19648</v>
      </c>
      <c s="150" r="F17346"/>
    </row>
    <row r="17347">
      <c s="113" r="A17347">
        <v>254810002966</v>
      </c>
      <c t="s" s="136" r="B17347">
        <v>9554</v>
      </c>
      <c t="s" s="136" r="C17347">
        <v>9345</v>
      </c>
      <c t="s" s="136" r="D17347">
        <v>9455</v>
      </c>
      <c t="s" s="136" r="E17347">
        <v>19051</v>
      </c>
      <c s="150" r="F17347"/>
    </row>
    <row r="17348">
      <c s="113" r="A17348">
        <v>254810002974</v>
      </c>
      <c t="s" s="136" r="B17348">
        <v>9554</v>
      </c>
      <c t="s" s="136" r="C17348">
        <v>9345</v>
      </c>
      <c t="s" s="136" r="D17348">
        <v>9455</v>
      </c>
      <c t="s" s="136" r="E17348">
        <v>19649</v>
      </c>
      <c s="150" r="F17348"/>
    </row>
    <row r="17349">
      <c s="113" r="A17349">
        <v>254810003016</v>
      </c>
      <c t="s" s="136" r="B17349">
        <v>9554</v>
      </c>
      <c t="s" s="136" r="C17349">
        <v>9345</v>
      </c>
      <c t="s" s="136" r="D17349">
        <v>9455</v>
      </c>
      <c t="s" s="136" r="E17349">
        <v>19650</v>
      </c>
      <c s="150" r="F17349"/>
    </row>
    <row r="17350">
      <c s="113" r="A17350">
        <v>254810003270</v>
      </c>
      <c t="s" s="136" r="B17350">
        <v>9554</v>
      </c>
      <c t="s" s="136" r="C17350">
        <v>9345</v>
      </c>
      <c t="s" s="136" r="D17350">
        <v>9455</v>
      </c>
      <c t="s" s="136" r="E17350">
        <v>19651</v>
      </c>
      <c s="150" r="F17350"/>
    </row>
    <row r="17351">
      <c s="113" r="A17351">
        <v>854810000019</v>
      </c>
      <c t="s" s="136" r="B17351">
        <v>9554</v>
      </c>
      <c t="s" s="136" r="C17351">
        <v>9345</v>
      </c>
      <c t="s" s="136" r="D17351">
        <v>9455</v>
      </c>
      <c t="s" s="136" r="E17351">
        <v>19652</v>
      </c>
      <c s="150" r="F17351"/>
    </row>
    <row r="17352">
      <c s="113" r="A17352">
        <v>854810000020</v>
      </c>
      <c t="s" s="136" r="B17352">
        <v>9554</v>
      </c>
      <c t="s" s="136" r="C17352">
        <v>9345</v>
      </c>
      <c t="s" s="136" r="D17352">
        <v>9455</v>
      </c>
      <c t="s" s="136" r="E17352">
        <v>18876</v>
      </c>
      <c s="150" r="F17352"/>
    </row>
    <row r="17353">
      <c s="113" r="A17353">
        <v>254810000149</v>
      </c>
      <c t="s" s="136" r="B17353">
        <v>9554</v>
      </c>
      <c t="s" s="136" r="C17353">
        <v>9345</v>
      </c>
      <c t="s" s="136" r="D17353">
        <v>9455</v>
      </c>
      <c t="s" s="136" r="E17353">
        <v>19653</v>
      </c>
      <c s="150" r="F17353"/>
    </row>
    <row r="17354">
      <c s="113" r="A17354">
        <v>254810000157</v>
      </c>
      <c t="s" s="136" r="B17354">
        <v>9554</v>
      </c>
      <c t="s" s="136" r="C17354">
        <v>9345</v>
      </c>
      <c t="s" s="136" r="D17354">
        <v>9455</v>
      </c>
      <c t="s" s="136" r="E17354">
        <v>19654</v>
      </c>
      <c s="150" r="F17354"/>
    </row>
    <row r="17355">
      <c s="113" r="A17355">
        <v>254810000181</v>
      </c>
      <c t="s" s="136" r="B17355">
        <v>9554</v>
      </c>
      <c t="s" s="136" r="C17355">
        <v>9345</v>
      </c>
      <c t="s" s="136" r="D17355">
        <v>9455</v>
      </c>
      <c t="s" s="136" r="E17355">
        <v>19655</v>
      </c>
      <c s="150" r="F17355"/>
    </row>
    <row r="17356">
      <c s="113" r="A17356">
        <v>254810000335</v>
      </c>
      <c t="s" s="136" r="B17356">
        <v>9554</v>
      </c>
      <c t="s" s="136" r="C17356">
        <v>9345</v>
      </c>
      <c t="s" s="136" r="D17356">
        <v>9455</v>
      </c>
      <c t="s" s="136" r="E17356">
        <v>19047</v>
      </c>
      <c s="150" r="F17356"/>
    </row>
    <row r="17357">
      <c s="113" r="A17357">
        <v>254810000661</v>
      </c>
      <c t="s" s="136" r="B17357">
        <v>9554</v>
      </c>
      <c t="s" s="136" r="C17357">
        <v>9345</v>
      </c>
      <c t="s" s="136" r="D17357">
        <v>9455</v>
      </c>
      <c t="s" s="136" r="E17357">
        <v>19656</v>
      </c>
      <c s="150" r="F17357"/>
    </row>
    <row r="17358">
      <c s="113" r="A17358">
        <v>254810000696</v>
      </c>
      <c t="s" s="136" r="B17358">
        <v>9554</v>
      </c>
      <c t="s" s="136" r="C17358">
        <v>9345</v>
      </c>
      <c t="s" s="136" r="D17358">
        <v>9455</v>
      </c>
      <c t="s" s="136" r="E17358">
        <v>3809</v>
      </c>
      <c s="150" r="F17358"/>
    </row>
    <row r="17359">
      <c s="113" r="A17359">
        <v>254810000785</v>
      </c>
      <c t="s" s="136" r="B17359">
        <v>9554</v>
      </c>
      <c t="s" s="136" r="C17359">
        <v>9345</v>
      </c>
      <c t="s" s="136" r="D17359">
        <v>9455</v>
      </c>
      <c t="s" s="136" r="E17359">
        <v>19244</v>
      </c>
      <c s="150" r="F17359"/>
    </row>
    <row r="17360">
      <c s="113" r="A17360">
        <v>254810000921</v>
      </c>
      <c t="s" s="136" r="B17360">
        <v>9554</v>
      </c>
      <c t="s" s="136" r="C17360">
        <v>9345</v>
      </c>
      <c t="s" s="136" r="D17360">
        <v>9455</v>
      </c>
      <c t="s" s="136" r="E17360">
        <v>19657</v>
      </c>
      <c s="150" r="F17360"/>
    </row>
    <row r="17361">
      <c s="113" r="A17361">
        <v>254810000939</v>
      </c>
      <c t="s" s="136" r="B17361">
        <v>9554</v>
      </c>
      <c t="s" s="136" r="C17361">
        <v>9345</v>
      </c>
      <c t="s" s="136" r="D17361">
        <v>9455</v>
      </c>
      <c t="s" s="136" r="E17361">
        <v>19658</v>
      </c>
      <c s="150" r="F17361"/>
    </row>
    <row r="17362">
      <c s="113" r="A17362">
        <v>254810000963</v>
      </c>
      <c t="s" s="136" r="B17362">
        <v>9554</v>
      </c>
      <c t="s" s="136" r="C17362">
        <v>9345</v>
      </c>
      <c t="s" s="136" r="D17362">
        <v>9455</v>
      </c>
      <c t="s" s="136" r="E17362">
        <v>19659</v>
      </c>
      <c s="150" r="F17362"/>
    </row>
    <row r="17363">
      <c s="113" r="A17363">
        <v>254810001625</v>
      </c>
      <c t="s" s="136" r="B17363">
        <v>9554</v>
      </c>
      <c t="s" s="136" r="C17363">
        <v>9345</v>
      </c>
      <c t="s" s="136" r="D17363">
        <v>9455</v>
      </c>
      <c t="s" s="136" r="E17363">
        <v>9567</v>
      </c>
      <c s="150" r="F17363"/>
    </row>
    <row r="17364">
      <c s="113" r="A17364">
        <v>254810001790</v>
      </c>
      <c t="s" s="136" r="B17364">
        <v>9554</v>
      </c>
      <c t="s" s="136" r="C17364">
        <v>9345</v>
      </c>
      <c t="s" s="136" r="D17364">
        <v>9455</v>
      </c>
      <c t="s" s="136" r="E17364">
        <v>19392</v>
      </c>
      <c s="150" r="F17364"/>
    </row>
    <row r="17365">
      <c s="113" r="A17365">
        <v>254810002028</v>
      </c>
      <c t="s" s="136" r="B17365">
        <v>9554</v>
      </c>
      <c t="s" s="136" r="C17365">
        <v>9345</v>
      </c>
      <c t="s" s="136" r="D17365">
        <v>9455</v>
      </c>
      <c t="s" s="136" r="E17365">
        <v>19660</v>
      </c>
      <c s="150" r="F17365"/>
    </row>
    <row r="17366">
      <c s="113" r="A17366">
        <v>254810002095</v>
      </c>
      <c t="s" s="136" r="B17366">
        <v>9554</v>
      </c>
      <c t="s" s="136" r="C17366">
        <v>9345</v>
      </c>
      <c t="s" s="136" r="D17366">
        <v>9455</v>
      </c>
      <c t="s" s="136" r="E17366">
        <v>9457</v>
      </c>
      <c s="150" r="F17366"/>
    </row>
    <row r="17367">
      <c s="113" r="A17367">
        <v>254810002273</v>
      </c>
      <c t="s" s="136" r="B17367">
        <v>9554</v>
      </c>
      <c t="s" s="136" r="C17367">
        <v>9345</v>
      </c>
      <c t="s" s="136" r="D17367">
        <v>9455</v>
      </c>
      <c t="s" s="136" r="E17367">
        <v>19661</v>
      </c>
      <c s="150" r="F17367"/>
    </row>
    <row r="17368">
      <c s="113" r="A17368">
        <v>254810002303</v>
      </c>
      <c t="s" s="136" r="B17368">
        <v>9554</v>
      </c>
      <c t="s" s="136" r="C17368">
        <v>9345</v>
      </c>
      <c t="s" s="136" r="D17368">
        <v>9455</v>
      </c>
      <c t="s" s="136" r="E17368">
        <v>19662</v>
      </c>
      <c s="150" r="F17368"/>
    </row>
    <row r="17369">
      <c s="113" r="A17369">
        <v>254810002419</v>
      </c>
      <c t="s" s="136" r="B17369">
        <v>9554</v>
      </c>
      <c t="s" s="136" r="C17369">
        <v>9345</v>
      </c>
      <c t="s" s="136" r="D17369">
        <v>9455</v>
      </c>
      <c t="s" s="136" r="E17369">
        <v>19663</v>
      </c>
      <c s="150" r="F17369"/>
    </row>
    <row r="17370">
      <c s="113" r="A17370">
        <v>254810002575</v>
      </c>
      <c t="s" s="136" r="B17370">
        <v>9554</v>
      </c>
      <c t="s" s="136" r="C17370">
        <v>9345</v>
      </c>
      <c t="s" s="136" r="D17370">
        <v>9455</v>
      </c>
      <c t="s" s="136" r="E17370">
        <v>19664</v>
      </c>
      <c s="150" r="F17370"/>
    </row>
    <row r="17371">
      <c s="113" r="A17371">
        <v>254810003199</v>
      </c>
      <c t="s" s="136" r="B17371">
        <v>9554</v>
      </c>
      <c t="s" s="136" r="C17371">
        <v>9345</v>
      </c>
      <c t="s" s="136" r="D17371">
        <v>9455</v>
      </c>
      <c t="s" s="136" r="E17371">
        <v>19665</v>
      </c>
      <c s="150" r="F17371"/>
    </row>
    <row r="17372">
      <c s="113" r="A17372">
        <v>254810003254</v>
      </c>
      <c t="s" s="136" r="B17372">
        <v>9554</v>
      </c>
      <c t="s" s="136" r="C17372">
        <v>9345</v>
      </c>
      <c t="s" s="136" r="D17372">
        <v>9455</v>
      </c>
      <c t="s" s="136" r="E17372">
        <v>19666</v>
      </c>
      <c s="150" r="F17372"/>
    </row>
    <row r="17373">
      <c s="113" r="A17373">
        <v>254810003288</v>
      </c>
      <c t="s" s="136" r="B17373">
        <v>9554</v>
      </c>
      <c t="s" s="136" r="C17373">
        <v>9345</v>
      </c>
      <c t="s" s="136" r="D17373">
        <v>9455</v>
      </c>
      <c t="s" s="136" r="E17373">
        <v>19667</v>
      </c>
      <c s="150" r="F17373"/>
    </row>
    <row r="17374">
      <c s="113" r="A17374">
        <v>254810003296</v>
      </c>
      <c t="s" s="136" r="B17374">
        <v>9554</v>
      </c>
      <c t="s" s="136" r="C17374">
        <v>9345</v>
      </c>
      <c t="s" s="136" r="D17374">
        <v>9455</v>
      </c>
      <c t="s" s="136" r="E17374">
        <v>19668</v>
      </c>
      <c s="150" r="F17374"/>
    </row>
    <row r="17375">
      <c s="113" r="A17375">
        <v>254810000131</v>
      </c>
      <c t="s" s="136" r="B17375">
        <v>9554</v>
      </c>
      <c t="s" s="136" r="C17375">
        <v>9345</v>
      </c>
      <c t="s" s="136" r="D17375">
        <v>9455</v>
      </c>
      <c t="s" s="136" r="E17375">
        <v>10348</v>
      </c>
      <c s="150" r="F17375"/>
    </row>
    <row r="17376">
      <c s="113" r="A17376">
        <v>254810000173</v>
      </c>
      <c t="s" s="136" r="B17376">
        <v>9554</v>
      </c>
      <c t="s" s="136" r="C17376">
        <v>9345</v>
      </c>
      <c t="s" s="136" r="D17376">
        <v>9455</v>
      </c>
      <c t="s" s="136" r="E17376">
        <v>19669</v>
      </c>
      <c s="150" r="F17376"/>
    </row>
    <row r="17377">
      <c s="113" r="A17377">
        <v>254810000343</v>
      </c>
      <c t="s" s="136" r="B17377">
        <v>9554</v>
      </c>
      <c t="s" s="136" r="C17377">
        <v>9345</v>
      </c>
      <c t="s" s="136" r="D17377">
        <v>9455</v>
      </c>
      <c t="s" s="136" r="E17377">
        <v>19670</v>
      </c>
      <c s="150" r="F17377"/>
    </row>
    <row r="17378">
      <c s="113" r="A17378">
        <v>254810000351</v>
      </c>
      <c t="s" s="136" r="B17378">
        <v>9554</v>
      </c>
      <c t="s" s="136" r="C17378">
        <v>9345</v>
      </c>
      <c t="s" s="136" r="D17378">
        <v>9455</v>
      </c>
      <c t="s" s="136" r="E17378">
        <v>19671</v>
      </c>
      <c s="150" r="F17378"/>
    </row>
    <row r="17379">
      <c s="113" r="A17379">
        <v>254810000882</v>
      </c>
      <c t="s" s="136" r="B17379">
        <v>9554</v>
      </c>
      <c t="s" s="136" r="C17379">
        <v>9345</v>
      </c>
      <c t="s" s="136" r="D17379">
        <v>9455</v>
      </c>
      <c t="s" s="136" r="E17379">
        <v>19672</v>
      </c>
      <c s="150" r="F17379"/>
    </row>
    <row r="17380">
      <c s="113" r="A17380">
        <v>254810000904</v>
      </c>
      <c t="s" s="136" r="B17380">
        <v>9554</v>
      </c>
      <c t="s" s="136" r="C17380">
        <v>9345</v>
      </c>
      <c t="s" s="136" r="D17380">
        <v>9455</v>
      </c>
      <c t="s" s="136" r="E17380">
        <v>19673</v>
      </c>
      <c s="150" r="F17380"/>
    </row>
    <row r="17381">
      <c s="113" r="A17381">
        <v>254810000947</v>
      </c>
      <c t="s" s="136" r="B17381">
        <v>9554</v>
      </c>
      <c t="s" s="136" r="C17381">
        <v>9345</v>
      </c>
      <c t="s" s="136" r="D17381">
        <v>9455</v>
      </c>
      <c t="s" s="136" r="E17381">
        <v>19491</v>
      </c>
      <c s="150" r="F17381"/>
    </row>
    <row r="17382">
      <c s="113" r="A17382">
        <v>254810001013</v>
      </c>
      <c t="s" s="136" r="B17382">
        <v>9554</v>
      </c>
      <c t="s" s="136" r="C17382">
        <v>9345</v>
      </c>
      <c t="s" s="136" r="D17382">
        <v>9455</v>
      </c>
      <c t="s" s="136" r="E17382">
        <v>19674</v>
      </c>
      <c s="150" r="F17382"/>
    </row>
    <row r="17383">
      <c s="113" r="A17383">
        <v>254810001234</v>
      </c>
      <c t="s" s="136" r="B17383">
        <v>9554</v>
      </c>
      <c t="s" s="136" r="C17383">
        <v>9345</v>
      </c>
      <c t="s" s="136" r="D17383">
        <v>9455</v>
      </c>
      <c t="s" s="136" r="E17383">
        <v>19675</v>
      </c>
      <c s="150" r="F17383"/>
    </row>
    <row r="17384">
      <c s="113" r="A17384">
        <v>254810001251</v>
      </c>
      <c t="s" s="136" r="B17384">
        <v>9554</v>
      </c>
      <c t="s" s="136" r="C17384">
        <v>9345</v>
      </c>
      <c t="s" s="136" r="D17384">
        <v>9455</v>
      </c>
      <c t="s" s="136" r="E17384">
        <v>19276</v>
      </c>
      <c s="150" r="F17384"/>
    </row>
    <row r="17385">
      <c s="113" r="A17385">
        <v>254810001463</v>
      </c>
      <c t="s" s="136" r="B17385">
        <v>9554</v>
      </c>
      <c t="s" s="136" r="C17385">
        <v>9345</v>
      </c>
      <c t="s" s="136" r="D17385">
        <v>9455</v>
      </c>
      <c t="s" s="136" r="E17385">
        <v>19558</v>
      </c>
      <c s="150" r="F17385"/>
    </row>
    <row r="17386">
      <c s="113" r="A17386">
        <v>254810001595</v>
      </c>
      <c t="s" s="136" r="B17386">
        <v>9554</v>
      </c>
      <c t="s" s="136" r="C17386">
        <v>9345</v>
      </c>
      <c t="s" s="136" r="D17386">
        <v>9455</v>
      </c>
      <c t="s" s="136" r="E17386">
        <v>19676</v>
      </c>
      <c s="150" r="F17386"/>
    </row>
    <row r="17387">
      <c s="113" r="A17387">
        <v>254810001641</v>
      </c>
      <c t="s" s="136" r="B17387">
        <v>9554</v>
      </c>
      <c t="s" s="136" r="C17387">
        <v>9345</v>
      </c>
      <c t="s" s="136" r="D17387">
        <v>9455</v>
      </c>
      <c t="s" s="136" r="E17387">
        <v>19677</v>
      </c>
      <c s="150" r="F17387"/>
    </row>
    <row r="17388">
      <c s="113" r="A17388">
        <v>254810001820</v>
      </c>
      <c t="s" s="136" r="B17388">
        <v>9554</v>
      </c>
      <c t="s" s="136" r="C17388">
        <v>9345</v>
      </c>
      <c t="s" s="136" r="D17388">
        <v>9455</v>
      </c>
      <c t="s" s="136" r="E17388">
        <v>19678</v>
      </c>
      <c s="150" r="F17388"/>
    </row>
    <row r="17389">
      <c s="113" r="A17389">
        <v>254810001831</v>
      </c>
      <c t="s" s="136" r="B17389">
        <v>9554</v>
      </c>
      <c t="s" s="136" r="C17389">
        <v>9345</v>
      </c>
      <c t="s" s="136" r="D17389">
        <v>9455</v>
      </c>
      <c t="s" s="136" r="E17389">
        <v>19679</v>
      </c>
      <c s="150" r="F17389"/>
    </row>
    <row r="17390">
      <c s="113" r="A17390">
        <v>254810001871</v>
      </c>
      <c t="s" s="136" r="B17390">
        <v>9554</v>
      </c>
      <c t="s" s="136" r="C17390">
        <v>9345</v>
      </c>
      <c t="s" s="136" r="D17390">
        <v>9455</v>
      </c>
      <c t="s" s="136" r="E17390">
        <v>10783</v>
      </c>
      <c s="150" r="F17390"/>
    </row>
    <row r="17391">
      <c s="113" r="A17391">
        <v>254810001933</v>
      </c>
      <c t="s" s="136" r="B17391">
        <v>9554</v>
      </c>
      <c t="s" s="136" r="C17391">
        <v>9345</v>
      </c>
      <c t="s" s="136" r="D17391">
        <v>9455</v>
      </c>
      <c t="s" s="136" r="E17391">
        <v>19680</v>
      </c>
      <c s="150" r="F17391"/>
    </row>
    <row r="17392">
      <c s="113" r="A17392">
        <v>254810002109</v>
      </c>
      <c t="s" s="136" r="B17392">
        <v>9554</v>
      </c>
      <c t="s" s="136" r="C17392">
        <v>9345</v>
      </c>
      <c t="s" s="136" r="D17392">
        <v>9455</v>
      </c>
      <c t="s" s="136" r="E17392">
        <v>19681</v>
      </c>
      <c s="150" r="F17392"/>
    </row>
    <row r="17393">
      <c s="113" r="A17393">
        <v>254810002117</v>
      </c>
      <c t="s" s="136" r="B17393">
        <v>9554</v>
      </c>
      <c t="s" s="136" r="C17393">
        <v>9345</v>
      </c>
      <c t="s" s="136" r="D17393">
        <v>9455</v>
      </c>
      <c t="s" s="136" r="E17393">
        <v>19318</v>
      </c>
      <c s="150" r="F17393"/>
    </row>
    <row r="17394">
      <c s="113" r="A17394">
        <v>254810002567</v>
      </c>
      <c t="s" s="136" r="B17394">
        <v>9554</v>
      </c>
      <c t="s" s="136" r="C17394">
        <v>9345</v>
      </c>
      <c t="s" s="136" r="D17394">
        <v>9455</v>
      </c>
      <c t="s" s="136" r="E17394">
        <v>19682</v>
      </c>
      <c s="150" r="F17394"/>
    </row>
    <row r="17395">
      <c s="113" r="A17395">
        <v>254810003261</v>
      </c>
      <c t="s" s="136" r="B17395">
        <v>9554</v>
      </c>
      <c t="s" s="136" r="C17395">
        <v>9345</v>
      </c>
      <c t="s" s="136" r="D17395">
        <v>9455</v>
      </c>
      <c t="s" s="136" r="E17395">
        <v>19683</v>
      </c>
      <c s="150" r="F17395"/>
    </row>
    <row r="17396">
      <c s="113" r="A17396">
        <v>254810003300</v>
      </c>
      <c t="s" s="136" r="B17396">
        <v>9554</v>
      </c>
      <c t="s" s="136" r="C17396">
        <v>9345</v>
      </c>
      <c t="s" s="136" r="D17396">
        <v>9455</v>
      </c>
      <c t="s" s="136" r="E17396">
        <v>19684</v>
      </c>
      <c s="150" r="F17396"/>
    </row>
    <row r="17397">
      <c s="113" r="A17397">
        <v>254810000297</v>
      </c>
      <c t="s" s="136" r="B17397">
        <v>9554</v>
      </c>
      <c t="s" s="136" r="C17397">
        <v>9345</v>
      </c>
      <c t="s" s="136" r="D17397">
        <v>9455</v>
      </c>
      <c t="s" s="136" r="E17397">
        <v>19685</v>
      </c>
      <c s="150" r="F17397"/>
    </row>
    <row r="17398">
      <c s="113" r="A17398">
        <v>254810001862</v>
      </c>
      <c t="s" s="136" r="B17398">
        <v>9554</v>
      </c>
      <c t="s" s="136" r="C17398">
        <v>9345</v>
      </c>
      <c t="s" s="136" r="D17398">
        <v>9455</v>
      </c>
      <c t="s" s="136" r="E17398">
        <v>19686</v>
      </c>
      <c s="150" r="F17398"/>
    </row>
    <row r="17399">
      <c s="113" r="A17399">
        <v>254810002675</v>
      </c>
      <c t="s" s="136" r="B17399">
        <v>9554</v>
      </c>
      <c t="s" s="136" r="C17399">
        <v>9345</v>
      </c>
      <c t="s" s="136" r="D17399">
        <v>9455</v>
      </c>
      <c t="s" s="136" r="E17399">
        <v>19687</v>
      </c>
      <c s="150" r="F17399"/>
    </row>
    <row r="17400">
      <c s="113" r="A17400">
        <v>254810000246</v>
      </c>
      <c t="s" s="136" r="B17400">
        <v>9554</v>
      </c>
      <c t="s" s="136" r="C17400">
        <v>9345</v>
      </c>
      <c t="s" s="136" r="D17400">
        <v>9455</v>
      </c>
      <c t="s" s="136" r="E17400">
        <v>19688</v>
      </c>
      <c s="150" r="F17400"/>
    </row>
    <row r="17401">
      <c s="113" r="A17401">
        <v>254810000262</v>
      </c>
      <c t="s" s="136" r="B17401">
        <v>9554</v>
      </c>
      <c t="s" s="136" r="C17401">
        <v>9345</v>
      </c>
      <c t="s" s="136" r="D17401">
        <v>9455</v>
      </c>
      <c t="s" s="136" r="E17401">
        <v>10239</v>
      </c>
      <c s="150" r="F17401"/>
    </row>
    <row r="17402">
      <c s="113" r="A17402">
        <v>254810000726</v>
      </c>
      <c t="s" s="136" r="B17402">
        <v>9554</v>
      </c>
      <c t="s" s="136" r="C17402">
        <v>9345</v>
      </c>
      <c t="s" s="136" r="D17402">
        <v>9455</v>
      </c>
      <c t="s" s="136" r="E17402">
        <v>19689</v>
      </c>
      <c s="150" r="F17402"/>
    </row>
    <row r="17403">
      <c s="113" r="A17403">
        <v>254810001412</v>
      </c>
      <c t="s" s="136" r="B17403">
        <v>9554</v>
      </c>
      <c t="s" s="136" r="C17403">
        <v>9345</v>
      </c>
      <c t="s" s="136" r="D17403">
        <v>9455</v>
      </c>
      <c t="s" s="136" r="E17403">
        <v>19690</v>
      </c>
      <c s="150" r="F17403"/>
    </row>
    <row r="17404">
      <c s="113" r="A17404">
        <v>254810001510</v>
      </c>
      <c t="s" s="136" r="B17404">
        <v>9554</v>
      </c>
      <c t="s" s="136" r="C17404">
        <v>9345</v>
      </c>
      <c t="s" s="136" r="D17404">
        <v>9455</v>
      </c>
      <c t="s" s="136" r="E17404">
        <v>9524</v>
      </c>
      <c s="150" r="F17404"/>
    </row>
    <row r="17405">
      <c s="113" r="A17405">
        <v>254810001536</v>
      </c>
      <c t="s" s="136" r="B17405">
        <v>9554</v>
      </c>
      <c t="s" s="136" r="C17405">
        <v>9345</v>
      </c>
      <c t="s" s="136" r="D17405">
        <v>9455</v>
      </c>
      <c t="s" s="136" r="E17405">
        <v>18798</v>
      </c>
      <c s="150" r="F17405"/>
    </row>
    <row r="17406">
      <c s="113" r="A17406">
        <v>254810001579</v>
      </c>
      <c t="s" s="136" r="B17406">
        <v>9554</v>
      </c>
      <c t="s" s="136" r="C17406">
        <v>9345</v>
      </c>
      <c t="s" s="136" r="D17406">
        <v>9455</v>
      </c>
      <c t="s" s="136" r="E17406">
        <v>9457</v>
      </c>
      <c s="150" r="F17406"/>
    </row>
    <row r="17407">
      <c s="113" r="A17407">
        <v>254810001587</v>
      </c>
      <c t="s" s="136" r="B17407">
        <v>9554</v>
      </c>
      <c t="s" s="136" r="C17407">
        <v>9345</v>
      </c>
      <c t="s" s="136" r="D17407">
        <v>9455</v>
      </c>
      <c t="s" s="136" r="E17407">
        <v>18738</v>
      </c>
      <c s="150" r="F17407"/>
    </row>
    <row r="17408">
      <c s="113" r="A17408">
        <v>254810001722</v>
      </c>
      <c t="s" s="136" r="B17408">
        <v>9554</v>
      </c>
      <c t="s" s="136" r="C17408">
        <v>9345</v>
      </c>
      <c t="s" s="136" r="D17408">
        <v>9455</v>
      </c>
      <c t="s" s="136" r="E17408">
        <v>9567</v>
      </c>
      <c s="150" r="F17408"/>
    </row>
    <row r="17409">
      <c s="113" r="A17409">
        <v>254810001749</v>
      </c>
      <c t="s" s="136" r="B17409">
        <v>9554</v>
      </c>
      <c t="s" s="136" r="C17409">
        <v>9345</v>
      </c>
      <c t="s" s="136" r="D17409">
        <v>9455</v>
      </c>
      <c t="s" s="136" r="E17409">
        <v>19691</v>
      </c>
      <c s="150" r="F17409"/>
    </row>
    <row r="17410">
      <c s="113" r="A17410">
        <v>254810001943</v>
      </c>
      <c t="s" s="136" r="B17410">
        <v>9554</v>
      </c>
      <c t="s" s="136" r="C17410">
        <v>9345</v>
      </c>
      <c t="s" s="136" r="D17410">
        <v>9455</v>
      </c>
      <c t="s" s="136" r="E17410">
        <v>19692</v>
      </c>
      <c s="150" r="F17410"/>
    </row>
    <row r="17411">
      <c s="113" r="A17411">
        <v>254810001994</v>
      </c>
      <c t="s" s="136" r="B17411">
        <v>9554</v>
      </c>
      <c t="s" s="136" r="C17411">
        <v>9345</v>
      </c>
      <c t="s" s="136" r="D17411">
        <v>9455</v>
      </c>
      <c t="s" s="136" r="E17411">
        <v>9057</v>
      </c>
      <c s="150" r="F17411"/>
    </row>
    <row r="17412">
      <c s="113" r="A17412">
        <v>254810002061</v>
      </c>
      <c t="s" s="136" r="B17412">
        <v>9554</v>
      </c>
      <c t="s" s="136" r="C17412">
        <v>9345</v>
      </c>
      <c t="s" s="136" r="D17412">
        <v>9455</v>
      </c>
      <c t="s" s="136" r="E17412">
        <v>3812</v>
      </c>
      <c s="150" r="F17412"/>
    </row>
    <row r="17413">
      <c s="113" r="A17413">
        <v>254810002079</v>
      </c>
      <c t="s" s="136" r="B17413">
        <v>9554</v>
      </c>
      <c t="s" s="136" r="C17413">
        <v>9345</v>
      </c>
      <c t="s" s="136" r="D17413">
        <v>9455</v>
      </c>
      <c t="s" s="136" r="E17413">
        <v>19693</v>
      </c>
      <c s="150" r="F17413"/>
    </row>
    <row r="17414">
      <c s="113" r="A17414">
        <v>254810002087</v>
      </c>
      <c t="s" s="136" r="B17414">
        <v>9554</v>
      </c>
      <c t="s" s="136" r="C17414">
        <v>9345</v>
      </c>
      <c t="s" s="136" r="D17414">
        <v>9455</v>
      </c>
      <c t="s" s="136" r="E17414">
        <v>19694</v>
      </c>
      <c s="150" r="F17414"/>
    </row>
    <row r="17415">
      <c s="113" r="A17415">
        <v>254810002141</v>
      </c>
      <c t="s" s="136" r="B17415">
        <v>9554</v>
      </c>
      <c t="s" s="136" r="C17415">
        <v>9345</v>
      </c>
      <c t="s" s="136" r="D17415">
        <v>9455</v>
      </c>
      <c t="s" s="136" r="E17415">
        <v>19695</v>
      </c>
      <c s="150" r="F17415"/>
    </row>
    <row r="17416">
      <c s="113" r="A17416">
        <v>254810003229</v>
      </c>
      <c t="s" s="136" r="B17416">
        <v>9554</v>
      </c>
      <c t="s" s="136" r="C17416">
        <v>9345</v>
      </c>
      <c t="s" s="136" r="D17416">
        <v>9455</v>
      </c>
      <c t="s" s="136" r="E17416">
        <v>18918</v>
      </c>
      <c s="150" r="F17416"/>
    </row>
    <row r="17417">
      <c s="113" r="A17417">
        <v>254810002265</v>
      </c>
      <c t="s" s="136" r="B17417">
        <v>9554</v>
      </c>
      <c t="s" s="136" r="C17417">
        <v>9345</v>
      </c>
      <c t="s" s="136" r="D17417">
        <v>9455</v>
      </c>
      <c t="s" s="136" r="E17417">
        <v>19696</v>
      </c>
      <c s="150" r="F17417"/>
    </row>
    <row r="17418">
      <c s="113" r="A17418">
        <v>254820000040</v>
      </c>
      <c t="s" s="136" r="B17418">
        <v>19697</v>
      </c>
      <c t="s" s="136" r="C17418">
        <v>9345</v>
      </c>
      <c t="s" s="136" r="D17418">
        <v>9455</v>
      </c>
      <c t="s" s="136" r="E17418">
        <v>3814</v>
      </c>
      <c s="150" r="F17418"/>
    </row>
    <row r="17419">
      <c s="113" r="A17419">
        <v>254820000066</v>
      </c>
      <c t="s" s="136" r="B17419">
        <v>19697</v>
      </c>
      <c t="s" s="136" r="C17419">
        <v>9345</v>
      </c>
      <c t="s" s="136" r="D17419">
        <v>9455</v>
      </c>
      <c t="s" s="136" r="E17419">
        <v>19698</v>
      </c>
      <c s="150" r="F17419"/>
    </row>
    <row r="17420">
      <c s="113" r="A17420">
        <v>254820000287</v>
      </c>
      <c t="s" s="136" r="B17420">
        <v>19697</v>
      </c>
      <c t="s" s="136" r="C17420">
        <v>9345</v>
      </c>
      <c t="s" s="136" r="D17420">
        <v>9455</v>
      </c>
      <c t="s" s="136" r="E17420">
        <v>19699</v>
      </c>
      <c s="150" r="F17420"/>
    </row>
    <row r="17421">
      <c s="113" r="A17421">
        <v>254820000341</v>
      </c>
      <c t="s" s="136" r="B17421">
        <v>19697</v>
      </c>
      <c t="s" s="136" r="C17421">
        <v>9345</v>
      </c>
      <c t="s" s="136" r="D17421">
        <v>9455</v>
      </c>
      <c t="s" s="136" r="E17421">
        <v>18942</v>
      </c>
      <c s="150" r="F17421"/>
    </row>
    <row r="17422">
      <c s="113" r="A17422">
        <v>254820000571</v>
      </c>
      <c t="s" s="136" r="B17422">
        <v>19697</v>
      </c>
      <c t="s" s="136" r="C17422">
        <v>9345</v>
      </c>
      <c t="s" s="136" r="D17422">
        <v>9455</v>
      </c>
      <c t="s" s="136" r="E17422">
        <v>19700</v>
      </c>
      <c s="150" r="F17422"/>
    </row>
    <row r="17423">
      <c s="113" r="A17423">
        <v>254820000783</v>
      </c>
      <c t="s" s="136" r="B17423">
        <v>19697</v>
      </c>
      <c t="s" s="136" r="C17423">
        <v>9345</v>
      </c>
      <c t="s" s="136" r="D17423">
        <v>9455</v>
      </c>
      <c t="s" s="136" r="E17423">
        <v>19701</v>
      </c>
      <c s="150" r="F17423"/>
    </row>
    <row r="17424">
      <c s="113" r="A17424">
        <v>254820000881</v>
      </c>
      <c t="s" s="136" r="B17424">
        <v>19697</v>
      </c>
      <c t="s" s="136" r="C17424">
        <v>9345</v>
      </c>
      <c t="s" s="136" r="D17424">
        <v>9455</v>
      </c>
      <c t="s" s="136" r="E17424">
        <v>18267</v>
      </c>
      <c s="150" r="F17424"/>
    </row>
    <row r="17425">
      <c s="113" r="A17425">
        <v>254820000929</v>
      </c>
      <c t="s" s="136" r="B17425">
        <v>19697</v>
      </c>
      <c t="s" s="136" r="C17425">
        <v>9345</v>
      </c>
      <c t="s" s="136" r="D17425">
        <v>9455</v>
      </c>
      <c t="s" s="136" r="E17425">
        <v>19702</v>
      </c>
      <c s="150" r="F17425"/>
    </row>
    <row r="17426">
      <c s="113" r="A17426">
        <v>254820001445</v>
      </c>
      <c t="s" s="136" r="B17426">
        <v>19697</v>
      </c>
      <c t="s" s="136" r="C17426">
        <v>9345</v>
      </c>
      <c t="s" s="136" r="D17426">
        <v>9455</v>
      </c>
      <c t="s" s="136" r="E17426">
        <v>19211</v>
      </c>
      <c s="150" r="F17426"/>
    </row>
    <row r="17427">
      <c s="113" r="A17427">
        <v>254820001461</v>
      </c>
      <c t="s" s="136" r="B17427">
        <v>19697</v>
      </c>
      <c t="s" s="136" r="C17427">
        <v>9345</v>
      </c>
      <c t="s" s="136" r="D17427">
        <v>9455</v>
      </c>
      <c t="s" s="136" r="E17427">
        <v>19703</v>
      </c>
      <c s="150" r="F17427"/>
    </row>
    <row r="17428">
      <c s="113" r="A17428">
        <v>254820000121</v>
      </c>
      <c t="s" s="136" r="B17428">
        <v>19697</v>
      </c>
      <c t="s" s="136" r="C17428">
        <v>9345</v>
      </c>
      <c t="s" s="136" r="D17428">
        <v>9455</v>
      </c>
      <c t="s" s="136" r="E17428">
        <v>19704</v>
      </c>
      <c s="150" r="F17428"/>
    </row>
    <row r="17429">
      <c s="113" r="A17429">
        <v>254820000171</v>
      </c>
      <c t="s" s="136" r="B17429">
        <v>19697</v>
      </c>
      <c t="s" s="136" r="C17429">
        <v>9345</v>
      </c>
      <c t="s" s="136" r="D17429">
        <v>9455</v>
      </c>
      <c t="s" s="136" r="E17429">
        <v>19001</v>
      </c>
      <c s="150" r="F17429"/>
    </row>
    <row r="17430">
      <c s="113" r="A17430">
        <v>254820000198</v>
      </c>
      <c t="s" s="136" r="B17430">
        <v>19697</v>
      </c>
      <c t="s" s="136" r="C17430">
        <v>9345</v>
      </c>
      <c t="s" s="136" r="D17430">
        <v>9455</v>
      </c>
      <c t="s" s="136" r="E17430">
        <v>19705</v>
      </c>
      <c s="150" r="F17430"/>
    </row>
    <row r="17431">
      <c s="113" r="A17431">
        <v>254820000201</v>
      </c>
      <c t="s" s="136" r="B17431">
        <v>19697</v>
      </c>
      <c t="s" s="136" r="C17431">
        <v>9345</v>
      </c>
      <c t="s" s="136" r="D17431">
        <v>9455</v>
      </c>
      <c t="s" s="136" r="E17431">
        <v>19706</v>
      </c>
      <c s="150" r="F17431"/>
    </row>
    <row r="17432">
      <c s="113" r="A17432">
        <v>254820000236</v>
      </c>
      <c t="s" s="136" r="B17432">
        <v>19697</v>
      </c>
      <c t="s" s="136" r="C17432">
        <v>9345</v>
      </c>
      <c t="s" s="136" r="D17432">
        <v>9455</v>
      </c>
      <c t="s" s="136" r="E17432">
        <v>19707</v>
      </c>
      <c s="150" r="F17432"/>
    </row>
    <row r="17433">
      <c s="113" r="A17433">
        <v>254820000261</v>
      </c>
      <c t="s" s="136" r="B17433">
        <v>19697</v>
      </c>
      <c t="s" s="136" r="C17433">
        <v>9345</v>
      </c>
      <c t="s" s="136" r="D17433">
        <v>9455</v>
      </c>
      <c t="s" s="136" r="E17433">
        <v>9489</v>
      </c>
      <c s="150" r="F17433"/>
    </row>
    <row r="17434">
      <c s="113" r="A17434">
        <v>254820000368</v>
      </c>
      <c t="s" s="136" r="B17434">
        <v>19697</v>
      </c>
      <c t="s" s="136" r="C17434">
        <v>9345</v>
      </c>
      <c t="s" s="136" r="D17434">
        <v>9455</v>
      </c>
      <c t="s" s="136" r="E17434">
        <v>3816</v>
      </c>
      <c s="150" r="F17434"/>
    </row>
    <row r="17435">
      <c s="113" r="A17435">
        <v>254820000601</v>
      </c>
      <c t="s" s="136" r="B17435">
        <v>19697</v>
      </c>
      <c t="s" s="136" r="C17435">
        <v>9345</v>
      </c>
      <c t="s" s="136" r="D17435">
        <v>9455</v>
      </c>
      <c t="s" s="136" r="E17435">
        <v>19708</v>
      </c>
      <c s="150" r="F17435"/>
    </row>
    <row r="17436">
      <c s="113" r="A17436">
        <v>254820000708</v>
      </c>
      <c t="s" s="136" r="B17436">
        <v>19697</v>
      </c>
      <c t="s" s="136" r="C17436">
        <v>9345</v>
      </c>
      <c t="s" s="136" r="D17436">
        <v>9455</v>
      </c>
      <c t="s" s="136" r="E17436">
        <v>19709</v>
      </c>
      <c s="150" r="F17436"/>
    </row>
    <row r="17437">
      <c s="113" r="A17437">
        <v>254820001227</v>
      </c>
      <c t="s" s="136" r="B17437">
        <v>19697</v>
      </c>
      <c t="s" s="136" r="C17437">
        <v>9345</v>
      </c>
      <c t="s" s="136" r="D17437">
        <v>9455</v>
      </c>
      <c t="s" s="136" r="E17437">
        <v>19710</v>
      </c>
      <c s="150" r="F17437"/>
    </row>
    <row r="17438">
      <c s="113" r="A17438">
        <v>254820001402</v>
      </c>
      <c t="s" s="136" r="B17438">
        <v>19697</v>
      </c>
      <c t="s" s="136" r="C17438">
        <v>9345</v>
      </c>
      <c t="s" s="136" r="D17438">
        <v>9455</v>
      </c>
      <c t="s" s="136" r="E17438">
        <v>19711</v>
      </c>
      <c s="150" r="F17438"/>
    </row>
    <row r="17439">
      <c s="113" r="A17439">
        <v>254820001488</v>
      </c>
      <c t="s" s="136" r="B17439">
        <v>19697</v>
      </c>
      <c t="s" s="136" r="C17439">
        <v>9345</v>
      </c>
      <c t="s" s="136" r="D17439">
        <v>9455</v>
      </c>
      <c t="s" s="136" r="E17439">
        <v>18789</v>
      </c>
      <c s="150" r="F17439"/>
    </row>
    <row r="17440">
      <c s="113" r="A17440">
        <v>254820000279</v>
      </c>
      <c t="s" s="136" r="B17440">
        <v>19697</v>
      </c>
      <c t="s" s="136" r="C17440">
        <v>9345</v>
      </c>
      <c t="s" s="136" r="D17440">
        <v>9455</v>
      </c>
      <c t="s" s="136" r="E17440">
        <v>3815</v>
      </c>
      <c s="150" r="F17440"/>
    </row>
    <row r="17441">
      <c s="113" r="A17441">
        <v>254820000317</v>
      </c>
      <c t="s" s="136" r="B17441">
        <v>19697</v>
      </c>
      <c t="s" s="136" r="C17441">
        <v>9345</v>
      </c>
      <c t="s" s="136" r="D17441">
        <v>9455</v>
      </c>
      <c t="s" s="136" r="E17441">
        <v>19712</v>
      </c>
      <c s="150" r="F17441"/>
    </row>
    <row r="17442">
      <c s="113" r="A17442">
        <v>254820000350</v>
      </c>
      <c t="s" s="136" r="B17442">
        <v>19697</v>
      </c>
      <c t="s" s="136" r="C17442">
        <v>9345</v>
      </c>
      <c t="s" s="136" r="D17442">
        <v>9455</v>
      </c>
      <c t="s" s="136" r="E17442">
        <v>19713</v>
      </c>
      <c s="150" r="F17442"/>
    </row>
    <row r="17443">
      <c s="113" r="A17443">
        <v>254820001011</v>
      </c>
      <c t="s" s="136" r="B17443">
        <v>19697</v>
      </c>
      <c t="s" s="136" r="C17443">
        <v>9345</v>
      </c>
      <c t="s" s="136" r="D17443">
        <v>9455</v>
      </c>
      <c t="s" s="136" r="E17443">
        <v>19714</v>
      </c>
      <c s="150" r="F17443"/>
    </row>
    <row r="17444">
      <c s="113" r="A17444">
        <v>254820001038</v>
      </c>
      <c t="s" s="136" r="B17444">
        <v>19697</v>
      </c>
      <c t="s" s="136" r="C17444">
        <v>9345</v>
      </c>
      <c t="s" s="136" r="D17444">
        <v>9455</v>
      </c>
      <c t="s" s="136" r="E17444">
        <v>19715</v>
      </c>
      <c s="150" r="F17444"/>
    </row>
    <row r="17445">
      <c s="113" r="A17445">
        <v>254820001143</v>
      </c>
      <c t="s" s="136" r="B17445">
        <v>19697</v>
      </c>
      <c t="s" s="136" r="C17445">
        <v>9345</v>
      </c>
      <c t="s" s="136" r="D17445">
        <v>9455</v>
      </c>
      <c t="s" s="136" r="E17445">
        <v>7353</v>
      </c>
      <c s="150" r="F17445"/>
    </row>
    <row r="17446">
      <c s="113" r="A17446">
        <v>254820001151</v>
      </c>
      <c t="s" s="136" r="B17446">
        <v>19697</v>
      </c>
      <c t="s" s="136" r="C17446">
        <v>9345</v>
      </c>
      <c t="s" s="136" r="D17446">
        <v>9455</v>
      </c>
      <c t="s" s="136" r="E17446">
        <v>18925</v>
      </c>
      <c s="150" r="F17446"/>
    </row>
    <row r="17447">
      <c s="113" r="A17447">
        <v>254820001194</v>
      </c>
      <c t="s" s="136" r="B17447">
        <v>19697</v>
      </c>
      <c t="s" s="136" r="C17447">
        <v>9345</v>
      </c>
      <c t="s" s="136" r="D17447">
        <v>9455</v>
      </c>
      <c t="s" s="136" r="E17447">
        <v>19716</v>
      </c>
      <c s="150" r="F17447"/>
    </row>
    <row r="17448">
      <c s="113" r="A17448">
        <v>254820001364</v>
      </c>
      <c t="s" s="136" r="B17448">
        <v>19697</v>
      </c>
      <c t="s" s="136" r="C17448">
        <v>9345</v>
      </c>
      <c t="s" s="136" r="D17448">
        <v>9455</v>
      </c>
      <c t="s" s="136" r="E17448">
        <v>9457</v>
      </c>
      <c s="150" r="F17448"/>
    </row>
    <row r="17449">
      <c s="113" r="A17449">
        <v>254820001518</v>
      </c>
      <c t="s" s="136" r="B17449">
        <v>19697</v>
      </c>
      <c t="s" s="136" r="C17449">
        <v>9345</v>
      </c>
      <c t="s" s="136" r="D17449">
        <v>9455</v>
      </c>
      <c t="s" s="136" r="E17449">
        <v>6366</v>
      </c>
      <c s="150" r="F17449"/>
    </row>
    <row r="17450">
      <c s="113" r="A17450">
        <v>254820001577</v>
      </c>
      <c t="s" s="136" r="B17450">
        <v>19697</v>
      </c>
      <c t="s" s="136" r="C17450">
        <v>9345</v>
      </c>
      <c t="s" s="136" r="D17450">
        <v>9455</v>
      </c>
      <c t="s" s="136" r="E17450">
        <v>19717</v>
      </c>
      <c s="150" r="F17450"/>
    </row>
    <row r="17451">
      <c s="113" r="A17451">
        <v>254820000139</v>
      </c>
      <c t="s" s="136" r="B17451">
        <v>19697</v>
      </c>
      <c t="s" s="136" r="C17451">
        <v>9345</v>
      </c>
      <c t="s" s="136" r="D17451">
        <v>9455</v>
      </c>
      <c t="s" s="136" r="E17451">
        <v>19718</v>
      </c>
      <c s="150" r="F17451"/>
    </row>
    <row r="17452">
      <c s="113" r="A17452">
        <v>254820000180</v>
      </c>
      <c t="s" s="136" r="B17452">
        <v>19697</v>
      </c>
      <c t="s" s="136" r="C17452">
        <v>9345</v>
      </c>
      <c t="s" s="136" r="D17452">
        <v>9455</v>
      </c>
      <c t="s" s="136" r="E17452">
        <v>19719</v>
      </c>
      <c s="150" r="F17452"/>
    </row>
    <row r="17453">
      <c s="113" r="A17453">
        <v>254820000414</v>
      </c>
      <c t="s" s="136" r="B17453">
        <v>19697</v>
      </c>
      <c t="s" s="136" r="C17453">
        <v>9345</v>
      </c>
      <c t="s" s="136" r="D17453">
        <v>9455</v>
      </c>
      <c t="s" s="136" r="E17453">
        <v>19720</v>
      </c>
      <c s="150" r="F17453"/>
    </row>
    <row r="17454">
      <c s="113" r="A17454">
        <v>254820000503</v>
      </c>
      <c t="s" s="136" r="B17454">
        <v>19697</v>
      </c>
      <c t="s" s="136" r="C17454">
        <v>9345</v>
      </c>
      <c t="s" s="136" r="D17454">
        <v>9455</v>
      </c>
      <c t="s" s="136" r="E17454">
        <v>18773</v>
      </c>
      <c s="150" r="F17454"/>
    </row>
    <row r="17455">
      <c s="113" r="A17455">
        <v>254820000511</v>
      </c>
      <c t="s" s="136" r="B17455">
        <v>19697</v>
      </c>
      <c t="s" s="136" r="C17455">
        <v>9345</v>
      </c>
      <c t="s" s="136" r="D17455">
        <v>9455</v>
      </c>
      <c t="s" s="136" r="E17455">
        <v>19721</v>
      </c>
      <c s="150" r="F17455"/>
    </row>
    <row r="17456">
      <c s="113" r="A17456">
        <v>254820000538</v>
      </c>
      <c t="s" s="136" r="B17456">
        <v>19697</v>
      </c>
      <c t="s" s="136" r="C17456">
        <v>9345</v>
      </c>
      <c t="s" s="136" r="D17456">
        <v>9455</v>
      </c>
      <c t="s" s="136" r="E17456">
        <v>3817</v>
      </c>
      <c s="150" r="F17456"/>
    </row>
    <row r="17457">
      <c s="113" r="A17457">
        <v>254820001186</v>
      </c>
      <c t="s" s="136" r="B17457">
        <v>19697</v>
      </c>
      <c t="s" s="136" r="C17457">
        <v>9345</v>
      </c>
      <c t="s" s="136" r="D17457">
        <v>9455</v>
      </c>
      <c t="s" s="136" r="E17457">
        <v>9523</v>
      </c>
      <c s="150" r="F17457"/>
    </row>
    <row r="17458">
      <c s="113" r="A17458">
        <v>254820001267</v>
      </c>
      <c t="s" s="136" r="B17458">
        <v>19697</v>
      </c>
      <c t="s" s="136" r="C17458">
        <v>9345</v>
      </c>
      <c t="s" s="136" r="D17458">
        <v>9455</v>
      </c>
      <c t="s" s="136" r="E17458">
        <v>19522</v>
      </c>
      <c s="150" r="F17458"/>
    </row>
    <row r="17459">
      <c s="113" r="A17459">
        <v>254820000465</v>
      </c>
      <c t="s" s="136" r="B17459">
        <v>19697</v>
      </c>
      <c t="s" s="136" r="C17459">
        <v>9345</v>
      </c>
      <c t="s" s="136" r="D17459">
        <v>9455</v>
      </c>
      <c t="s" s="136" r="E17459">
        <v>19722</v>
      </c>
      <c s="150" r="F17459"/>
    </row>
    <row r="17460">
      <c s="113" r="A17460">
        <v>254820000791</v>
      </c>
      <c t="s" s="136" r="B17460">
        <v>19697</v>
      </c>
      <c t="s" s="136" r="C17460">
        <v>9345</v>
      </c>
      <c t="s" s="136" r="D17460">
        <v>9455</v>
      </c>
      <c t="s" s="136" r="E17460">
        <v>14179</v>
      </c>
      <c s="150" r="F17460"/>
    </row>
    <row r="17461">
      <c s="113" r="A17461">
        <v>254820000856</v>
      </c>
      <c t="s" s="136" r="B17461">
        <v>19697</v>
      </c>
      <c t="s" s="136" r="C17461">
        <v>9345</v>
      </c>
      <c t="s" s="136" r="D17461">
        <v>9455</v>
      </c>
      <c t="s" s="136" r="E17461">
        <v>3818</v>
      </c>
      <c s="150" r="F17461"/>
    </row>
    <row r="17462">
      <c s="113" r="A17462">
        <v>254820001160</v>
      </c>
      <c t="s" s="136" r="B17462">
        <v>19697</v>
      </c>
      <c t="s" s="136" r="C17462">
        <v>9345</v>
      </c>
      <c t="s" s="136" r="D17462">
        <v>9455</v>
      </c>
      <c t="s" s="136" r="E17462">
        <v>19723</v>
      </c>
      <c s="150" r="F17462"/>
    </row>
    <row r="17463">
      <c s="113" r="A17463">
        <v>254820001283</v>
      </c>
      <c t="s" s="136" r="B17463">
        <v>19697</v>
      </c>
      <c t="s" s="136" r="C17463">
        <v>9345</v>
      </c>
      <c t="s" s="136" r="D17463">
        <v>9455</v>
      </c>
      <c t="s" s="136" r="E17463">
        <v>19724</v>
      </c>
      <c s="150" r="F17463"/>
    </row>
    <row r="17464">
      <c s="113" r="A17464">
        <v>254820001411</v>
      </c>
      <c t="s" s="136" r="B17464">
        <v>19697</v>
      </c>
      <c t="s" s="136" r="C17464">
        <v>9345</v>
      </c>
      <c t="s" s="136" r="D17464">
        <v>9455</v>
      </c>
      <c t="s" s="136" r="E17464">
        <v>19083</v>
      </c>
      <c s="150" r="F17464"/>
    </row>
    <row r="17465">
      <c s="113" r="A17465">
        <v>254820001453</v>
      </c>
      <c t="s" s="136" r="B17465">
        <v>19697</v>
      </c>
      <c t="s" s="136" r="C17465">
        <v>9345</v>
      </c>
      <c t="s" s="136" r="D17465">
        <v>9455</v>
      </c>
      <c t="s" s="136" r="E17465">
        <v>19725</v>
      </c>
      <c s="150" r="F17465"/>
    </row>
    <row r="17466">
      <c s="113" r="A17466">
        <v>254820001569</v>
      </c>
      <c t="s" s="136" r="B17466">
        <v>19697</v>
      </c>
      <c t="s" s="136" r="C17466">
        <v>9345</v>
      </c>
      <c t="s" s="136" r="D17466">
        <v>9455</v>
      </c>
      <c t="s" s="136" r="E17466">
        <v>19726</v>
      </c>
      <c s="150" r="F17466"/>
    </row>
    <row r="17467">
      <c s="113" r="A17467">
        <v>254820009731</v>
      </c>
      <c t="s" s="136" r="B17467">
        <v>19697</v>
      </c>
      <c t="s" s="136" r="C17467">
        <v>9345</v>
      </c>
      <c t="s" s="136" r="D17467">
        <v>9455</v>
      </c>
      <c t="s" s="136" r="E17467">
        <v>18977</v>
      </c>
      <c s="150" r="F17467"/>
    </row>
    <row r="17468">
      <c s="113" r="A17468">
        <v>554820009936</v>
      </c>
      <c t="s" s="136" r="B17468">
        <v>19697</v>
      </c>
      <c t="s" s="136" r="C17468">
        <v>9345</v>
      </c>
      <c t="s" s="136" r="D17468">
        <v>9455</v>
      </c>
      <c t="s" s="136" r="E17468">
        <v>19727</v>
      </c>
      <c s="150" r="F17468"/>
    </row>
    <row r="17469">
      <c s="113" r="A17469">
        <v>254820000074</v>
      </c>
      <c t="s" s="136" r="B17469">
        <v>19697</v>
      </c>
      <c t="s" s="136" r="C17469">
        <v>9345</v>
      </c>
      <c t="s" s="136" r="D17469">
        <v>9455</v>
      </c>
      <c t="s" s="136" r="E17469">
        <v>19728</v>
      </c>
      <c s="150" r="F17469"/>
    </row>
    <row r="17470">
      <c s="113" r="A17470">
        <v>254820000104</v>
      </c>
      <c t="s" s="136" r="B17470">
        <v>19697</v>
      </c>
      <c t="s" s="136" r="C17470">
        <v>9345</v>
      </c>
      <c t="s" s="136" r="D17470">
        <v>9455</v>
      </c>
      <c t="s" s="136" r="E17470">
        <v>18916</v>
      </c>
      <c s="150" r="F17470"/>
    </row>
    <row r="17471">
      <c s="113" r="A17471">
        <v>254820000155</v>
      </c>
      <c t="s" s="136" r="B17471">
        <v>19697</v>
      </c>
      <c t="s" s="136" r="C17471">
        <v>9345</v>
      </c>
      <c t="s" s="136" r="D17471">
        <v>9455</v>
      </c>
      <c t="s" s="136" r="E17471">
        <v>19729</v>
      </c>
      <c s="150" r="F17471"/>
    </row>
    <row r="17472">
      <c s="113" r="A17472">
        <v>254820000228</v>
      </c>
      <c t="s" s="136" r="B17472">
        <v>19697</v>
      </c>
      <c t="s" s="136" r="C17472">
        <v>9345</v>
      </c>
      <c t="s" s="136" r="D17472">
        <v>9455</v>
      </c>
      <c t="s" s="136" r="E17472">
        <v>19730</v>
      </c>
      <c s="150" r="F17472"/>
    </row>
    <row r="17473">
      <c s="113" r="A17473">
        <v>254820000376</v>
      </c>
      <c t="s" s="136" r="B17473">
        <v>19697</v>
      </c>
      <c t="s" s="136" r="C17473">
        <v>9345</v>
      </c>
      <c t="s" s="136" r="D17473">
        <v>9455</v>
      </c>
      <c t="s" s="136" r="E17473">
        <v>19731</v>
      </c>
      <c s="150" r="F17473"/>
    </row>
    <row r="17474">
      <c s="113" r="A17474">
        <v>254820000864</v>
      </c>
      <c t="s" s="136" r="B17474">
        <v>19697</v>
      </c>
      <c t="s" s="136" r="C17474">
        <v>9345</v>
      </c>
      <c t="s" s="136" r="D17474">
        <v>9455</v>
      </c>
      <c t="s" s="136" r="E17474">
        <v>19289</v>
      </c>
      <c s="150" r="F17474"/>
    </row>
    <row r="17475">
      <c s="113" r="A17475">
        <v>254820000937</v>
      </c>
      <c t="s" s="136" r="B17475">
        <v>19697</v>
      </c>
      <c t="s" s="136" r="C17475">
        <v>9345</v>
      </c>
      <c t="s" s="136" r="D17475">
        <v>9455</v>
      </c>
      <c t="s" s="136" r="E17475">
        <v>19732</v>
      </c>
      <c s="150" r="F17475"/>
    </row>
    <row r="17476">
      <c s="113" r="A17476">
        <v>254820001003</v>
      </c>
      <c t="s" s="136" r="B17476">
        <v>19697</v>
      </c>
      <c t="s" s="136" r="C17476">
        <v>9345</v>
      </c>
      <c t="s" s="136" r="D17476">
        <v>9455</v>
      </c>
      <c t="s" s="136" r="E17476">
        <v>3820</v>
      </c>
      <c s="150" r="F17476"/>
    </row>
    <row r="17477">
      <c s="113" r="A17477">
        <v>254820001028</v>
      </c>
      <c t="s" s="136" r="B17477">
        <v>19697</v>
      </c>
      <c t="s" s="136" r="C17477">
        <v>9345</v>
      </c>
      <c t="s" s="136" r="D17477">
        <v>9455</v>
      </c>
      <c t="s" s="136" r="E17477">
        <v>19733</v>
      </c>
      <c s="150" r="F17477"/>
    </row>
    <row r="17478">
      <c s="113" r="A17478">
        <v>254820001305</v>
      </c>
      <c t="s" s="136" r="B17478">
        <v>19697</v>
      </c>
      <c t="s" s="136" r="C17478">
        <v>9345</v>
      </c>
      <c t="s" s="136" r="D17478">
        <v>9455</v>
      </c>
      <c t="s" s="136" r="E17478">
        <v>19734</v>
      </c>
      <c s="150" r="F17478"/>
    </row>
    <row r="17479">
      <c s="113" r="A17479">
        <v>254820001399</v>
      </c>
      <c t="s" s="136" r="B17479">
        <v>19697</v>
      </c>
      <c t="s" s="136" r="C17479">
        <v>9345</v>
      </c>
      <c t="s" s="136" r="D17479">
        <v>9455</v>
      </c>
      <c t="s" s="136" r="E17479">
        <v>9056</v>
      </c>
      <c s="150" r="F17479"/>
    </row>
    <row r="17480">
      <c s="113" r="A17480">
        <v>254820001551</v>
      </c>
      <c t="s" s="136" r="B17480">
        <v>19697</v>
      </c>
      <c t="s" s="136" r="C17480">
        <v>9345</v>
      </c>
      <c t="s" s="136" r="D17480">
        <v>9455</v>
      </c>
      <c t="s" s="136" r="E17480">
        <v>19735</v>
      </c>
      <c s="150" r="F17480"/>
    </row>
    <row r="17481">
      <c s="113" r="A17481">
        <v>254871000036</v>
      </c>
      <c t="s" s="136" r="B17481">
        <v>19736</v>
      </c>
      <c t="s" s="136" r="C17481">
        <v>9345</v>
      </c>
      <c t="s" s="136" r="D17481">
        <v>9455</v>
      </c>
      <c t="s" s="136" r="E17481">
        <v>19737</v>
      </c>
      <c s="150" r="F17481"/>
    </row>
    <row r="17482">
      <c s="113" r="A17482">
        <v>254871000061</v>
      </c>
      <c t="s" s="136" r="B17482">
        <v>19736</v>
      </c>
      <c t="s" s="136" r="C17482">
        <v>9345</v>
      </c>
      <c t="s" s="136" r="D17482">
        <v>9455</v>
      </c>
      <c t="s" s="136" r="E17482">
        <v>6358</v>
      </c>
      <c s="150" r="F17482"/>
    </row>
    <row r="17483">
      <c s="113" r="A17483">
        <v>254871000079</v>
      </c>
      <c t="s" s="136" r="B17483">
        <v>19736</v>
      </c>
      <c t="s" s="136" r="C17483">
        <v>9345</v>
      </c>
      <c t="s" s="136" r="D17483">
        <v>9455</v>
      </c>
      <c t="s" s="136" r="E17483">
        <v>19344</v>
      </c>
      <c s="150" r="F17483"/>
    </row>
    <row r="17484">
      <c s="113" r="A17484">
        <v>254871000095</v>
      </c>
      <c t="s" s="136" r="B17484">
        <v>19736</v>
      </c>
      <c t="s" s="136" r="C17484">
        <v>9345</v>
      </c>
      <c t="s" s="136" r="D17484">
        <v>9455</v>
      </c>
      <c t="s" s="136" r="E17484">
        <v>18876</v>
      </c>
      <c s="150" r="F17484"/>
    </row>
    <row r="17485">
      <c s="113" r="A17485">
        <v>254871000133</v>
      </c>
      <c t="s" s="136" r="B17485">
        <v>19736</v>
      </c>
      <c t="s" s="136" r="C17485">
        <v>9345</v>
      </c>
      <c t="s" s="136" r="D17485">
        <v>9455</v>
      </c>
      <c t="s" s="136" r="E17485">
        <v>3821</v>
      </c>
      <c s="150" r="F17485"/>
    </row>
    <row r="17486">
      <c s="113" r="A17486">
        <v>254871000141</v>
      </c>
      <c t="s" s="136" r="B17486">
        <v>19736</v>
      </c>
      <c t="s" s="136" r="C17486">
        <v>9345</v>
      </c>
      <c t="s" s="136" r="D17486">
        <v>9455</v>
      </c>
      <c t="s" s="136" r="E17486">
        <v>19738</v>
      </c>
      <c s="150" r="F17486"/>
    </row>
    <row r="17487">
      <c s="113" r="A17487">
        <v>254871000249</v>
      </c>
      <c t="s" s="136" r="B17487">
        <v>19736</v>
      </c>
      <c t="s" s="136" r="C17487">
        <v>9345</v>
      </c>
      <c t="s" s="136" r="D17487">
        <v>9455</v>
      </c>
      <c t="s" s="136" r="E17487">
        <v>19739</v>
      </c>
      <c s="150" r="F17487"/>
    </row>
    <row r="17488">
      <c s="113" r="A17488">
        <v>254871000281</v>
      </c>
      <c t="s" s="136" r="B17488">
        <v>19736</v>
      </c>
      <c t="s" s="136" r="C17488">
        <v>9345</v>
      </c>
      <c t="s" s="136" r="D17488">
        <v>9455</v>
      </c>
      <c t="s" s="136" r="E17488">
        <v>18712</v>
      </c>
      <c s="150" r="F17488"/>
    </row>
    <row r="17489">
      <c s="113" r="A17489">
        <v>254871000494</v>
      </c>
      <c t="s" s="136" r="B17489">
        <v>19736</v>
      </c>
      <c t="s" s="136" r="C17489">
        <v>9345</v>
      </c>
      <c t="s" s="136" r="D17489">
        <v>9455</v>
      </c>
      <c t="s" s="136" r="E17489">
        <v>19740</v>
      </c>
      <c s="150" r="F17489"/>
    </row>
    <row r="17490">
      <c s="113" r="A17490">
        <v>254871000656</v>
      </c>
      <c t="s" s="136" r="B17490">
        <v>19736</v>
      </c>
      <c t="s" s="136" r="C17490">
        <v>9345</v>
      </c>
      <c t="s" s="136" r="D17490">
        <v>9455</v>
      </c>
      <c t="s" s="136" r="E17490">
        <v>19741</v>
      </c>
      <c s="150" r="F17490"/>
    </row>
    <row r="17491">
      <c s="113" r="A17491">
        <v>254871000052</v>
      </c>
      <c t="s" s="136" r="B17491">
        <v>19736</v>
      </c>
      <c t="s" s="136" r="C17491">
        <v>9345</v>
      </c>
      <c t="s" s="136" r="D17491">
        <v>9455</v>
      </c>
      <c t="s" s="136" r="E17491">
        <v>9057</v>
      </c>
      <c s="150" r="F17491"/>
    </row>
    <row r="17492">
      <c s="113" r="A17492">
        <v>254871000087</v>
      </c>
      <c t="s" s="136" r="B17492">
        <v>19736</v>
      </c>
      <c t="s" s="136" r="C17492">
        <v>9345</v>
      </c>
      <c t="s" s="136" r="D17492">
        <v>9455</v>
      </c>
      <c t="s" s="136" r="E17492">
        <v>18761</v>
      </c>
      <c s="150" r="F17492"/>
    </row>
    <row r="17493">
      <c s="113" r="A17493">
        <v>254871000109</v>
      </c>
      <c t="s" s="136" r="B17493">
        <v>19736</v>
      </c>
      <c t="s" s="136" r="C17493">
        <v>9345</v>
      </c>
      <c t="s" s="136" r="D17493">
        <v>9455</v>
      </c>
      <c t="s" s="136" r="E17493">
        <v>18725</v>
      </c>
      <c s="150" r="F17493"/>
    </row>
    <row r="17494">
      <c s="113" r="A17494">
        <v>254871000176</v>
      </c>
      <c t="s" s="136" r="B17494">
        <v>19736</v>
      </c>
      <c t="s" s="136" r="C17494">
        <v>9345</v>
      </c>
      <c t="s" s="136" r="D17494">
        <v>9455</v>
      </c>
      <c t="s" s="136" r="E17494">
        <v>19742</v>
      </c>
      <c s="150" r="F17494"/>
    </row>
    <row r="17495">
      <c s="113" r="A17495">
        <v>254871000192</v>
      </c>
      <c t="s" s="136" r="B17495">
        <v>19736</v>
      </c>
      <c t="s" s="136" r="C17495">
        <v>9345</v>
      </c>
      <c t="s" s="136" r="D17495">
        <v>9455</v>
      </c>
      <c t="s" s="136" r="E17495">
        <v>19743</v>
      </c>
      <c s="150" r="F17495"/>
    </row>
    <row r="17496">
      <c s="113" r="A17496">
        <v>254871000222</v>
      </c>
      <c t="s" s="136" r="B17496">
        <v>19736</v>
      </c>
      <c t="s" s="136" r="C17496">
        <v>9345</v>
      </c>
      <c t="s" s="136" r="D17496">
        <v>9455</v>
      </c>
      <c t="s" s="136" r="E17496">
        <v>19744</v>
      </c>
      <c s="150" r="F17496"/>
    </row>
    <row r="17497">
      <c s="113" r="A17497">
        <v>254871000273</v>
      </c>
      <c t="s" s="136" r="B17497">
        <v>19736</v>
      </c>
      <c t="s" s="136" r="C17497">
        <v>9345</v>
      </c>
      <c t="s" s="136" r="D17497">
        <v>9455</v>
      </c>
      <c t="s" s="136" r="E17497">
        <v>18999</v>
      </c>
      <c s="150" r="F17497"/>
    </row>
    <row r="17498">
      <c s="113" r="A17498">
        <v>254871000311</v>
      </c>
      <c t="s" s="136" r="B17498">
        <v>19736</v>
      </c>
      <c t="s" s="136" r="C17498">
        <v>9345</v>
      </c>
      <c t="s" s="136" r="D17498">
        <v>9455</v>
      </c>
      <c t="s" s="136" r="E17498">
        <v>18755</v>
      </c>
      <c s="150" r="F17498"/>
    </row>
    <row r="17499">
      <c s="113" r="A17499">
        <v>254871000401</v>
      </c>
      <c t="s" s="136" r="B17499">
        <v>19736</v>
      </c>
      <c t="s" s="136" r="C17499">
        <v>9345</v>
      </c>
      <c t="s" s="136" r="D17499">
        <v>9455</v>
      </c>
      <c t="s" s="136" r="E17499">
        <v>19745</v>
      </c>
      <c s="150" r="F17499"/>
    </row>
    <row r="17500">
      <c s="113" r="A17500">
        <v>254871000435</v>
      </c>
      <c t="s" s="136" r="B17500">
        <v>19736</v>
      </c>
      <c t="s" s="136" r="C17500">
        <v>9345</v>
      </c>
      <c t="s" s="136" r="D17500">
        <v>9455</v>
      </c>
      <c t="s" s="136" r="E17500">
        <v>9490</v>
      </c>
      <c s="150" r="F17500"/>
    </row>
    <row r="17501">
      <c s="113" r="A17501">
        <v>254871000451</v>
      </c>
      <c t="s" s="136" r="B17501">
        <v>19736</v>
      </c>
      <c t="s" s="136" r="C17501">
        <v>9345</v>
      </c>
      <c t="s" s="136" r="D17501">
        <v>9455</v>
      </c>
      <c t="s" s="136" r="E17501">
        <v>19746</v>
      </c>
      <c s="150" r="F17501"/>
    </row>
    <row r="17502">
      <c s="113" r="A17502">
        <v>254871000630</v>
      </c>
      <c t="s" s="136" r="B17502">
        <v>19736</v>
      </c>
      <c t="s" s="136" r="C17502">
        <v>9345</v>
      </c>
      <c t="s" s="136" r="D17502">
        <v>9455</v>
      </c>
      <c t="s" s="136" r="E17502">
        <v>19747</v>
      </c>
      <c s="150" r="F17502"/>
    </row>
    <row r="17503">
      <c s="113" r="A17503">
        <v>254871000671</v>
      </c>
      <c t="s" s="136" r="B17503">
        <v>19736</v>
      </c>
      <c t="s" s="136" r="C17503">
        <v>9345</v>
      </c>
      <c t="s" s="136" r="D17503">
        <v>9455</v>
      </c>
      <c t="s" s="136" r="E17503">
        <v>947</v>
      </c>
      <c s="150" r="F17503"/>
    </row>
    <row r="17504">
      <c s="50" r="A17504">
        <v>254874000070</v>
      </c>
      <c t="s" s="103" r="B17504">
        <v>9563</v>
      </c>
      <c t="s" s="103" r="C17504">
        <v>4916</v>
      </c>
      <c t="s" s="103" r="D17504">
        <v>9455</v>
      </c>
      <c t="s" s="103" r="E17504">
        <v>19748</v>
      </c>
      <c s="150" r="F17504"/>
    </row>
    <row r="17505">
      <c s="50" r="A17505">
        <v>154405000129</v>
      </c>
      <c t="s" s="103" r="B17505">
        <v>9495</v>
      </c>
      <c t="s" s="103" r="C17505">
        <v>4916</v>
      </c>
      <c t="s" s="103" r="D17505">
        <v>9455</v>
      </c>
      <c t="s" s="103" r="E17505">
        <v>19749</v>
      </c>
      <c s="150" r="F17505"/>
    </row>
    <row r="17506">
      <c s="50" r="A17506">
        <v>254874000266</v>
      </c>
      <c t="s" s="103" r="B17506">
        <v>9495</v>
      </c>
      <c t="s" s="103" r="C17506">
        <v>4916</v>
      </c>
      <c t="s" s="103" r="D17506">
        <v>9455</v>
      </c>
      <c t="s" s="103" r="E17506">
        <v>19750</v>
      </c>
      <c s="150" r="F17506"/>
    </row>
    <row r="17507">
      <c s="113" r="A17507">
        <v>154405000102</v>
      </c>
      <c t="s" s="136" r="B17507">
        <v>19751</v>
      </c>
      <c t="s" s="136" r="C17507">
        <v>9345</v>
      </c>
      <c t="s" s="136" r="D17507">
        <v>9455</v>
      </c>
      <c t="s" s="136" r="E17507">
        <v>19752</v>
      </c>
      <c s="150" r="F17507"/>
    </row>
    <row r="17508">
      <c s="113" r="A17508">
        <v>154405000145</v>
      </c>
      <c t="s" s="136" r="B17508">
        <v>19751</v>
      </c>
      <c t="s" s="136" r="C17508">
        <v>9345</v>
      </c>
      <c t="s" s="136" r="D17508">
        <v>9455</v>
      </c>
      <c t="s" s="136" r="E17508">
        <v>19216</v>
      </c>
      <c s="150" r="F17508"/>
    </row>
    <row r="17509">
      <c s="113" r="A17509">
        <v>154405000358</v>
      </c>
      <c t="s" s="136" r="B17509">
        <v>19751</v>
      </c>
      <c t="s" s="136" r="C17509">
        <v>9345</v>
      </c>
      <c t="s" s="136" r="D17509">
        <v>9455</v>
      </c>
      <c t="s" s="136" r="E17509">
        <v>19753</v>
      </c>
      <c s="150" r="F17509"/>
    </row>
    <row r="17510">
      <c s="113" r="A17510">
        <v>254874000088</v>
      </c>
      <c t="s" s="136" r="B17510">
        <v>19751</v>
      </c>
      <c t="s" s="136" r="C17510">
        <v>9345</v>
      </c>
      <c t="s" s="136" r="D17510">
        <v>9455</v>
      </c>
      <c t="s" s="136" r="E17510">
        <v>19754</v>
      </c>
      <c s="150" r="F17510"/>
    </row>
    <row r="17511">
      <c s="113" r="A17511">
        <v>254874000207</v>
      </c>
      <c t="s" s="136" r="B17511">
        <v>19751</v>
      </c>
      <c t="s" s="136" r="C17511">
        <v>9345</v>
      </c>
      <c t="s" s="136" r="D17511">
        <v>9455</v>
      </c>
      <c t="s" s="136" r="E17511">
        <v>13658</v>
      </c>
      <c s="150" r="F17511"/>
    </row>
    <row r="17512">
      <c s="113" r="A17512">
        <v>254874000568</v>
      </c>
      <c t="s" s="136" r="B17512">
        <v>19751</v>
      </c>
      <c t="s" s="136" r="C17512">
        <v>9345</v>
      </c>
      <c t="s" s="136" r="D17512">
        <v>9455</v>
      </c>
      <c t="s" s="136" r="E17512">
        <v>19755</v>
      </c>
      <c s="150" r="F17512"/>
    </row>
    <row r="17513">
      <c s="113" r="A17513">
        <v>254874000169</v>
      </c>
      <c t="s" s="136" r="B17513">
        <v>9566</v>
      </c>
      <c t="s" s="136" r="C17513">
        <v>9345</v>
      </c>
      <c t="s" s="136" r="D17513">
        <v>9455</v>
      </c>
      <c t="s" s="136" r="E17513">
        <v>19756</v>
      </c>
      <c s="150" r="F17513"/>
    </row>
    <row r="17514">
      <c s="113" r="A17514">
        <v>254874000185</v>
      </c>
      <c t="s" s="136" r="B17514">
        <v>9566</v>
      </c>
      <c t="s" s="136" r="C17514">
        <v>9345</v>
      </c>
      <c t="s" s="136" r="D17514">
        <v>9455</v>
      </c>
      <c t="s" s="136" r="E17514">
        <v>19757</v>
      </c>
      <c s="150" r="F17514"/>
    </row>
    <row r="17515">
      <c s="113" r="A17515">
        <v>254874000215</v>
      </c>
      <c t="s" s="136" r="B17515">
        <v>9566</v>
      </c>
      <c t="s" s="136" r="C17515">
        <v>9345</v>
      </c>
      <c t="s" s="136" r="D17515">
        <v>9455</v>
      </c>
      <c t="s" s="136" r="E17515">
        <v>19758</v>
      </c>
      <c s="150" r="F17515"/>
    </row>
    <row r="17516">
      <c s="113" r="A17516">
        <v>154874001063</v>
      </c>
      <c t="s" s="136" r="B17516">
        <v>9566</v>
      </c>
      <c t="s" s="136" r="C17516">
        <v>9345</v>
      </c>
      <c t="s" s="136" r="D17516">
        <v>9455</v>
      </c>
      <c t="s" s="136" r="E17516">
        <v>19759</v>
      </c>
      <c s="150" r="F17516"/>
    </row>
    <row r="17517">
      <c s="113" r="A17517">
        <v>154874001071</v>
      </c>
      <c t="s" s="136" r="B17517">
        <v>9566</v>
      </c>
      <c t="s" s="136" r="C17517">
        <v>9345</v>
      </c>
      <c t="s" s="136" r="D17517">
        <v>9455</v>
      </c>
      <c t="s" s="136" r="E17517">
        <v>10335</v>
      </c>
      <c s="150" r="F17517"/>
    </row>
    <row r="17518">
      <c s="113" r="A17518">
        <v>254874000355</v>
      </c>
      <c t="s" s="136" r="B17518">
        <v>9566</v>
      </c>
      <c t="s" s="136" r="C17518">
        <v>9345</v>
      </c>
      <c t="s" s="136" r="D17518">
        <v>9455</v>
      </c>
      <c t="s" s="136" r="E17518">
        <v>19760</v>
      </c>
      <c s="150" r="F17518"/>
    </row>
    <row r="17519">
      <c s="113" r="A17519">
        <v>254874000894</v>
      </c>
      <c t="s" s="136" r="B17519">
        <v>9566</v>
      </c>
      <c t="s" s="136" r="C17519">
        <v>9345</v>
      </c>
      <c t="s" s="136" r="D17519">
        <v>9455</v>
      </c>
      <c t="s" s="136" r="E17519">
        <v>19761</v>
      </c>
      <c s="150" r="F17519"/>
    </row>
    <row r="17520">
      <c s="113" r="A17520">
        <v>254874001050</v>
      </c>
      <c t="s" s="136" r="B17520">
        <v>9566</v>
      </c>
      <c t="s" s="136" r="C17520">
        <v>9345</v>
      </c>
      <c t="s" s="136" r="D17520">
        <v>9455</v>
      </c>
      <c t="s" s="136" r="E17520">
        <v>3825</v>
      </c>
      <c s="150" r="F17520"/>
    </row>
    <row r="17521">
      <c s="50" r="A17521">
        <v>266001001311</v>
      </c>
      <c t="s" s="103" r="B17521">
        <v>9643</v>
      </c>
      <c t="s" s="103" r="C17521">
        <v>4926</v>
      </c>
      <c t="s" s="103" r="D17521">
        <v>9644</v>
      </c>
      <c t="s" s="103" r="E17521">
        <v>19762</v>
      </c>
      <c s="150" r="F17521"/>
    </row>
    <row r="17522">
      <c s="50" r="A17522">
        <v>266001002082</v>
      </c>
      <c t="s" s="103" r="B17522">
        <v>9643</v>
      </c>
      <c t="s" s="103" r="C17522">
        <v>4926</v>
      </c>
      <c t="s" s="103" r="D17522">
        <v>9644</v>
      </c>
      <c t="s" s="103" r="E17522">
        <v>19763</v>
      </c>
      <c s="150" r="F17522"/>
    </row>
    <row r="17523">
      <c s="50" r="A17523">
        <v>266001001256</v>
      </c>
      <c t="s" s="103" r="B17523">
        <v>9643</v>
      </c>
      <c t="s" s="103" r="C17523">
        <v>4926</v>
      </c>
      <c t="s" s="103" r="D17523">
        <v>9644</v>
      </c>
      <c t="s" s="103" r="E17523">
        <v>19764</v>
      </c>
      <c s="150" r="F17523"/>
    </row>
    <row r="17524">
      <c s="50" r="A17524">
        <v>266001001264</v>
      </c>
      <c t="s" s="103" r="B17524">
        <v>9643</v>
      </c>
      <c t="s" s="103" r="C17524">
        <v>4926</v>
      </c>
      <c t="s" s="103" r="D17524">
        <v>9644</v>
      </c>
      <c t="s" s="103" r="E17524">
        <v>19765</v>
      </c>
      <c s="150" r="F17524"/>
    </row>
    <row r="17525">
      <c s="113" r="A17525">
        <v>266045000044</v>
      </c>
      <c t="s" s="136" r="B17525">
        <v>9686</v>
      </c>
      <c t="s" s="136" r="C17525">
        <v>301</v>
      </c>
      <c t="s" s="136" r="D17525">
        <v>301</v>
      </c>
      <c t="s" s="136" r="E17525">
        <v>19766</v>
      </c>
      <c s="150" r="F17525"/>
    </row>
    <row r="17526">
      <c s="113" r="A17526">
        <v>266045000061</v>
      </c>
      <c t="s" s="136" r="B17526">
        <v>9686</v>
      </c>
      <c t="s" s="136" r="C17526">
        <v>301</v>
      </c>
      <c t="s" s="136" r="D17526">
        <v>301</v>
      </c>
      <c t="s" s="136" r="E17526">
        <v>19767</v>
      </c>
      <c s="150" r="F17526"/>
    </row>
    <row r="17527">
      <c s="113" r="A17527">
        <v>266045000214</v>
      </c>
      <c t="s" s="136" r="B17527">
        <v>9686</v>
      </c>
      <c t="s" s="136" r="C17527">
        <v>301</v>
      </c>
      <c t="s" s="136" r="D17527">
        <v>301</v>
      </c>
      <c t="s" s="136" r="E17527">
        <v>19768</v>
      </c>
      <c s="150" r="F17527"/>
    </row>
    <row r="17528">
      <c s="113" r="A17528">
        <v>266045000222</v>
      </c>
      <c t="s" s="136" r="B17528">
        <v>9686</v>
      </c>
      <c t="s" s="136" r="C17528">
        <v>301</v>
      </c>
      <c t="s" s="136" r="D17528">
        <v>301</v>
      </c>
      <c t="s" s="136" r="E17528">
        <v>19769</v>
      </c>
      <c s="150" r="F17528"/>
    </row>
    <row r="17529">
      <c s="113" r="A17529">
        <v>266045000231</v>
      </c>
      <c t="s" s="136" r="B17529">
        <v>9686</v>
      </c>
      <c t="s" s="136" r="C17529">
        <v>301</v>
      </c>
      <c t="s" s="136" r="D17529">
        <v>301</v>
      </c>
      <c t="s" s="136" r="E17529">
        <v>19770</v>
      </c>
      <c s="150" r="F17529"/>
    </row>
    <row r="17530">
      <c s="113" r="A17530">
        <v>266045000371</v>
      </c>
      <c t="s" s="136" r="B17530">
        <v>9686</v>
      </c>
      <c t="s" s="136" r="C17530">
        <v>301</v>
      </c>
      <c t="s" s="136" r="D17530">
        <v>301</v>
      </c>
      <c t="s" s="136" r="E17530">
        <v>19771</v>
      </c>
      <c s="150" r="F17530"/>
    </row>
    <row r="17531">
      <c s="113" r="A17531">
        <v>266045000591</v>
      </c>
      <c t="s" s="136" r="B17531">
        <v>9686</v>
      </c>
      <c t="s" s="136" r="C17531">
        <v>301</v>
      </c>
      <c t="s" s="136" r="D17531">
        <v>301</v>
      </c>
      <c t="s" s="136" r="E17531">
        <v>19772</v>
      </c>
      <c s="150" r="F17531"/>
    </row>
    <row r="17532">
      <c s="113" r="A17532">
        <v>266045000087</v>
      </c>
      <c t="s" s="136" r="B17532">
        <v>9686</v>
      </c>
      <c t="s" s="136" r="C17532">
        <v>301</v>
      </c>
      <c t="s" s="136" r="D17532">
        <v>301</v>
      </c>
      <c t="s" s="136" r="E17532">
        <v>13612</v>
      </c>
      <c s="150" r="F17532"/>
    </row>
    <row r="17533">
      <c s="113" r="A17533">
        <v>266045000265</v>
      </c>
      <c t="s" s="136" r="B17533">
        <v>9686</v>
      </c>
      <c t="s" s="136" r="C17533">
        <v>301</v>
      </c>
      <c t="s" s="136" r="D17533">
        <v>301</v>
      </c>
      <c t="s" s="136" r="E17533">
        <v>3827</v>
      </c>
      <c s="150" r="F17533"/>
    </row>
    <row r="17534">
      <c s="113" r="A17534">
        <v>266045000290</v>
      </c>
      <c t="s" s="136" r="B17534">
        <v>9686</v>
      </c>
      <c t="s" s="136" r="C17534">
        <v>301</v>
      </c>
      <c t="s" s="136" r="D17534">
        <v>301</v>
      </c>
      <c t="s" s="136" r="E17534">
        <v>19773</v>
      </c>
      <c s="150" r="F17534"/>
    </row>
    <row r="17535">
      <c s="113" r="A17535">
        <v>266045000362</v>
      </c>
      <c t="s" s="136" r="B17535">
        <v>9686</v>
      </c>
      <c t="s" s="136" r="C17535">
        <v>301</v>
      </c>
      <c t="s" s="136" r="D17535">
        <v>301</v>
      </c>
      <c t="s" s="136" r="E17535">
        <v>8356</v>
      </c>
      <c s="150" r="F17535"/>
    </row>
    <row r="17536">
      <c s="113" r="A17536">
        <v>266045000401</v>
      </c>
      <c t="s" s="136" r="B17536">
        <v>9686</v>
      </c>
      <c t="s" s="136" r="C17536">
        <v>301</v>
      </c>
      <c t="s" s="136" r="D17536">
        <v>301</v>
      </c>
      <c t="s" s="136" r="E17536">
        <v>19774</v>
      </c>
      <c s="150" r="F17536"/>
    </row>
    <row r="17537">
      <c s="113" r="A17537">
        <v>266045000486</v>
      </c>
      <c t="s" s="136" r="B17537">
        <v>9686</v>
      </c>
      <c t="s" s="136" r="C17537">
        <v>301</v>
      </c>
      <c t="s" s="136" r="D17537">
        <v>301</v>
      </c>
      <c t="s" s="136" r="E17537">
        <v>16882</v>
      </c>
      <c s="150" r="F17537"/>
    </row>
    <row r="17538">
      <c s="113" r="A17538">
        <v>266045000036</v>
      </c>
      <c t="s" s="136" r="B17538">
        <v>9686</v>
      </c>
      <c t="s" s="136" r="C17538">
        <v>301</v>
      </c>
      <c t="s" s="136" r="D17538">
        <v>301</v>
      </c>
      <c t="s" s="136" r="E17538">
        <v>13166</v>
      </c>
      <c s="150" r="F17538"/>
    </row>
    <row r="17539">
      <c s="113" r="A17539">
        <v>266045000079</v>
      </c>
      <c t="s" s="136" r="B17539">
        <v>9686</v>
      </c>
      <c t="s" s="136" r="C17539">
        <v>301</v>
      </c>
      <c t="s" s="136" r="D17539">
        <v>301</v>
      </c>
      <c t="s" s="136" r="E17539">
        <v>5598</v>
      </c>
      <c s="150" r="F17539"/>
    </row>
    <row r="17540">
      <c s="113" r="A17540">
        <v>266045000150</v>
      </c>
      <c t="s" s="136" r="B17540">
        <v>9686</v>
      </c>
      <c t="s" s="136" r="C17540">
        <v>301</v>
      </c>
      <c t="s" s="136" r="D17540">
        <v>301</v>
      </c>
      <c t="s" s="136" r="E17540">
        <v>3840</v>
      </c>
      <c s="150" r="F17540"/>
    </row>
    <row r="17541">
      <c s="113" r="A17541">
        <v>266045000206</v>
      </c>
      <c t="s" s="136" r="B17541">
        <v>9686</v>
      </c>
      <c t="s" s="136" r="C17541">
        <v>301</v>
      </c>
      <c t="s" s="136" r="D17541">
        <v>301</v>
      </c>
      <c t="s" s="136" r="E17541">
        <v>19775</v>
      </c>
      <c s="150" r="F17541"/>
    </row>
    <row r="17542">
      <c s="113" r="A17542">
        <v>266045000273</v>
      </c>
      <c t="s" s="136" r="B17542">
        <v>9686</v>
      </c>
      <c t="s" s="136" r="C17542">
        <v>301</v>
      </c>
      <c t="s" s="136" r="D17542">
        <v>301</v>
      </c>
      <c t="s" s="136" r="E17542">
        <v>19776</v>
      </c>
      <c s="150" r="F17542"/>
    </row>
    <row r="17543">
      <c s="113" r="A17543">
        <v>266045000281</v>
      </c>
      <c t="s" s="136" r="B17543">
        <v>9686</v>
      </c>
      <c t="s" s="136" r="C17543">
        <v>301</v>
      </c>
      <c t="s" s="136" r="D17543">
        <v>301</v>
      </c>
      <c t="s" s="136" r="E17543">
        <v>19777</v>
      </c>
      <c s="150" r="F17543"/>
    </row>
    <row r="17544">
      <c s="113" r="A17544">
        <v>266045000303</v>
      </c>
      <c t="s" s="136" r="B17544">
        <v>9686</v>
      </c>
      <c t="s" s="136" r="C17544">
        <v>301</v>
      </c>
      <c t="s" s="136" r="D17544">
        <v>301</v>
      </c>
      <c t="s" s="136" r="E17544">
        <v>19778</v>
      </c>
      <c s="150" r="F17544"/>
    </row>
    <row r="17545">
      <c s="113" r="A17545">
        <v>266045000320</v>
      </c>
      <c t="s" s="136" r="B17545">
        <v>9686</v>
      </c>
      <c t="s" s="136" r="C17545">
        <v>301</v>
      </c>
      <c t="s" s="136" r="D17545">
        <v>301</v>
      </c>
      <c t="s" s="136" r="E17545">
        <v>19779</v>
      </c>
      <c s="150" r="F17545"/>
    </row>
    <row r="17546">
      <c s="113" r="A17546">
        <v>266045000346</v>
      </c>
      <c t="s" s="136" r="B17546">
        <v>9686</v>
      </c>
      <c t="s" s="136" r="C17546">
        <v>301</v>
      </c>
      <c t="s" s="136" r="D17546">
        <v>301</v>
      </c>
      <c t="s" s="136" r="E17546">
        <v>19780</v>
      </c>
      <c s="150" r="F17546"/>
    </row>
    <row r="17547">
      <c s="113" r="A17547">
        <v>266045000354</v>
      </c>
      <c t="s" s="136" r="B17547">
        <v>9686</v>
      </c>
      <c t="s" s="136" r="C17547">
        <v>301</v>
      </c>
      <c t="s" s="136" r="D17547">
        <v>301</v>
      </c>
      <c t="s" s="136" r="E17547">
        <v>19781</v>
      </c>
      <c s="150" r="F17547"/>
    </row>
    <row r="17548">
      <c s="113" r="A17548">
        <v>266045000443</v>
      </c>
      <c t="s" s="136" r="B17548">
        <v>9686</v>
      </c>
      <c t="s" s="136" r="C17548">
        <v>301</v>
      </c>
      <c t="s" s="136" r="D17548">
        <v>301</v>
      </c>
      <c t="s" s="136" r="E17548">
        <v>9702</v>
      </c>
      <c s="150" r="F17548"/>
    </row>
    <row r="17549">
      <c s="113" r="A17549">
        <v>266045000681</v>
      </c>
      <c t="s" s="136" r="B17549">
        <v>9686</v>
      </c>
      <c t="s" s="136" r="C17549">
        <v>301</v>
      </c>
      <c t="s" s="136" r="D17549">
        <v>301</v>
      </c>
      <c t="s" s="136" r="E17549">
        <v>19782</v>
      </c>
      <c s="150" r="F17549"/>
    </row>
    <row r="17550">
      <c s="113" r="A17550">
        <v>266075000022</v>
      </c>
      <c t="s" s="136" r="B17550">
        <v>9691</v>
      </c>
      <c t="s" s="136" r="C17550">
        <v>301</v>
      </c>
      <c t="s" s="136" r="D17550">
        <v>301</v>
      </c>
      <c t="s" s="136" r="E17550">
        <v>19783</v>
      </c>
      <c s="150" r="F17550"/>
    </row>
    <row r="17551">
      <c s="113" r="A17551">
        <v>266075000146</v>
      </c>
      <c t="s" s="136" r="B17551">
        <v>9691</v>
      </c>
      <c t="s" s="136" r="C17551">
        <v>301</v>
      </c>
      <c t="s" s="136" r="D17551">
        <v>301</v>
      </c>
      <c t="s" s="136" r="E17551">
        <v>19784</v>
      </c>
      <c s="150" r="F17551"/>
    </row>
    <row r="17552">
      <c s="113" r="A17552">
        <v>266075000049</v>
      </c>
      <c t="s" s="136" r="B17552">
        <v>9691</v>
      </c>
      <c t="s" s="136" r="C17552">
        <v>301</v>
      </c>
      <c t="s" s="136" r="D17552">
        <v>301</v>
      </c>
      <c t="s" s="136" r="E17552">
        <v>19785</v>
      </c>
      <c s="150" r="F17552"/>
    </row>
    <row r="17553">
      <c s="113" r="A17553">
        <v>266075000057</v>
      </c>
      <c t="s" s="136" r="B17553">
        <v>9691</v>
      </c>
      <c t="s" s="136" r="C17553">
        <v>301</v>
      </c>
      <c t="s" s="136" r="D17553">
        <v>301</v>
      </c>
      <c t="s" s="136" r="E17553">
        <v>13541</v>
      </c>
      <c s="150" r="F17553"/>
    </row>
    <row r="17554">
      <c s="113" r="A17554">
        <v>266075000073</v>
      </c>
      <c t="s" s="136" r="B17554">
        <v>9691</v>
      </c>
      <c t="s" s="136" r="C17554">
        <v>301</v>
      </c>
      <c t="s" s="136" r="D17554">
        <v>301</v>
      </c>
      <c t="s" s="136" r="E17554">
        <v>18997</v>
      </c>
      <c s="150" r="F17554"/>
    </row>
    <row r="17555">
      <c s="113" r="A17555">
        <v>266075000081</v>
      </c>
      <c t="s" s="136" r="B17555">
        <v>9691</v>
      </c>
      <c t="s" s="136" r="C17555">
        <v>301</v>
      </c>
      <c t="s" s="136" r="D17555">
        <v>301</v>
      </c>
      <c t="s" s="136" r="E17555">
        <v>19786</v>
      </c>
      <c s="150" r="F17555"/>
    </row>
    <row r="17556">
      <c s="113" r="A17556">
        <v>266075000138</v>
      </c>
      <c t="s" s="136" r="B17556">
        <v>9691</v>
      </c>
      <c t="s" s="136" r="C17556">
        <v>301</v>
      </c>
      <c t="s" s="136" r="D17556">
        <v>301</v>
      </c>
      <c t="s" s="136" r="E17556">
        <v>19787</v>
      </c>
      <c s="150" r="F17556"/>
    </row>
    <row r="17557">
      <c s="113" r="A17557">
        <v>266075000219</v>
      </c>
      <c t="s" s="136" r="B17557">
        <v>9691</v>
      </c>
      <c t="s" s="136" r="C17557">
        <v>301</v>
      </c>
      <c t="s" s="136" r="D17557">
        <v>301</v>
      </c>
      <c t="s" s="136" r="E17557">
        <v>3830</v>
      </c>
      <c s="150" r="F17557"/>
    </row>
    <row r="17558">
      <c s="113" r="A17558">
        <v>266075000251</v>
      </c>
      <c t="s" s="136" r="B17558">
        <v>9691</v>
      </c>
      <c t="s" s="136" r="C17558">
        <v>301</v>
      </c>
      <c t="s" s="136" r="D17558">
        <v>301</v>
      </c>
      <c t="s" s="136" r="E17558">
        <v>19788</v>
      </c>
      <c s="150" r="F17558"/>
    </row>
    <row r="17559">
      <c s="113" r="A17559">
        <v>266075000367</v>
      </c>
      <c t="s" s="136" r="B17559">
        <v>9691</v>
      </c>
      <c t="s" s="136" r="C17559">
        <v>301</v>
      </c>
      <c t="s" s="136" r="D17559">
        <v>301</v>
      </c>
      <c t="s" s="136" r="E17559">
        <v>19789</v>
      </c>
      <c s="150" r="F17559"/>
    </row>
    <row r="17560">
      <c s="113" r="A17560">
        <v>266075000120</v>
      </c>
      <c t="s" s="136" r="B17560">
        <v>9691</v>
      </c>
      <c t="s" s="136" r="C17560">
        <v>301</v>
      </c>
      <c t="s" s="136" r="D17560">
        <v>301</v>
      </c>
      <c t="s" s="136" r="E17560">
        <v>19790</v>
      </c>
      <c s="150" r="F17560"/>
    </row>
    <row r="17561">
      <c s="113" r="A17561">
        <v>266075000154</v>
      </c>
      <c t="s" s="136" r="B17561">
        <v>9691</v>
      </c>
      <c t="s" s="136" r="C17561">
        <v>301</v>
      </c>
      <c t="s" s="136" r="D17561">
        <v>301</v>
      </c>
      <c t="s" s="136" r="E17561">
        <v>19791</v>
      </c>
      <c s="150" r="F17561"/>
    </row>
    <row r="17562">
      <c s="113" r="A17562">
        <v>266075000227</v>
      </c>
      <c t="s" s="136" r="B17562">
        <v>9691</v>
      </c>
      <c t="s" s="136" r="C17562">
        <v>301</v>
      </c>
      <c t="s" s="136" r="D17562">
        <v>301</v>
      </c>
      <c t="s" s="136" r="E17562">
        <v>3831</v>
      </c>
      <c s="150" r="F17562"/>
    </row>
    <row r="17563">
      <c s="113" r="A17563">
        <v>266075000359</v>
      </c>
      <c t="s" s="136" r="B17563">
        <v>9691</v>
      </c>
      <c t="s" s="136" r="C17563">
        <v>301</v>
      </c>
      <c t="s" s="136" r="D17563">
        <v>301</v>
      </c>
      <c t="s" s="136" r="E17563">
        <v>19792</v>
      </c>
      <c s="150" r="F17563"/>
    </row>
    <row r="17564">
      <c s="113" r="A17564">
        <v>266088000056</v>
      </c>
      <c t="s" s="136" r="B17564">
        <v>9693</v>
      </c>
      <c t="s" s="136" r="C17564">
        <v>301</v>
      </c>
      <c t="s" s="136" r="D17564">
        <v>301</v>
      </c>
      <c t="s" s="136" r="E17564">
        <v>19793</v>
      </c>
      <c s="150" r="F17564"/>
    </row>
    <row r="17565">
      <c s="113" r="A17565">
        <v>266088000081</v>
      </c>
      <c t="s" s="136" r="B17565">
        <v>9693</v>
      </c>
      <c t="s" s="136" r="C17565">
        <v>301</v>
      </c>
      <c t="s" s="136" r="D17565">
        <v>301</v>
      </c>
      <c t="s" s="136" r="E17565">
        <v>19794</v>
      </c>
      <c s="150" r="F17565"/>
    </row>
    <row r="17566">
      <c s="113" r="A17566">
        <v>266088000161</v>
      </c>
      <c t="s" s="136" r="B17566">
        <v>9693</v>
      </c>
      <c t="s" s="136" r="C17566">
        <v>301</v>
      </c>
      <c t="s" s="136" r="D17566">
        <v>301</v>
      </c>
      <c t="s" s="136" r="E17566">
        <v>19795</v>
      </c>
      <c s="150" r="F17566"/>
    </row>
    <row r="17567">
      <c s="113" r="A17567">
        <v>266088000579</v>
      </c>
      <c t="s" s="136" r="B17567">
        <v>9693</v>
      </c>
      <c t="s" s="136" r="C17567">
        <v>301</v>
      </c>
      <c t="s" s="136" r="D17567">
        <v>301</v>
      </c>
      <c t="s" s="136" r="E17567">
        <v>7539</v>
      </c>
      <c s="150" r="F17567"/>
    </row>
    <row r="17568">
      <c s="113" r="A17568">
        <v>266088000749</v>
      </c>
      <c t="s" s="136" r="B17568">
        <v>9693</v>
      </c>
      <c t="s" s="136" r="C17568">
        <v>301</v>
      </c>
      <c t="s" s="136" r="D17568">
        <v>301</v>
      </c>
      <c t="s" s="136" r="E17568">
        <v>3840</v>
      </c>
      <c s="150" r="F17568"/>
    </row>
    <row r="17569">
      <c s="113" r="A17569">
        <v>266088000064</v>
      </c>
      <c t="s" s="136" r="B17569">
        <v>9693</v>
      </c>
      <c t="s" s="136" r="C17569">
        <v>301</v>
      </c>
      <c t="s" s="136" r="D17569">
        <v>301</v>
      </c>
      <c t="s" s="136" r="E17569">
        <v>19796</v>
      </c>
      <c s="150" r="F17569"/>
    </row>
    <row r="17570">
      <c s="113" r="A17570">
        <v>266088000145</v>
      </c>
      <c t="s" s="136" r="B17570">
        <v>9693</v>
      </c>
      <c t="s" s="136" r="C17570">
        <v>301</v>
      </c>
      <c t="s" s="136" r="D17570">
        <v>301</v>
      </c>
      <c t="s" s="136" r="E17570">
        <v>19797</v>
      </c>
      <c s="150" r="F17570"/>
    </row>
    <row r="17571">
      <c s="113" r="A17571">
        <v>266088000358</v>
      </c>
      <c t="s" s="136" r="B17571">
        <v>9693</v>
      </c>
      <c t="s" s="136" r="C17571">
        <v>301</v>
      </c>
      <c t="s" s="136" r="D17571">
        <v>301</v>
      </c>
      <c t="s" s="136" r="E17571">
        <v>3272</v>
      </c>
      <c s="150" r="F17571"/>
    </row>
    <row r="17572">
      <c s="113" r="A17572">
        <v>266088000391</v>
      </c>
      <c t="s" s="136" r="B17572">
        <v>9693</v>
      </c>
      <c t="s" s="136" r="C17572">
        <v>301</v>
      </c>
      <c t="s" s="136" r="D17572">
        <v>301</v>
      </c>
      <c t="s" s="136" r="E17572">
        <v>19798</v>
      </c>
      <c s="150" r="F17572"/>
    </row>
    <row r="17573">
      <c s="113" r="A17573">
        <v>266088000421</v>
      </c>
      <c t="s" s="136" r="B17573">
        <v>9693</v>
      </c>
      <c t="s" s="136" r="C17573">
        <v>301</v>
      </c>
      <c t="s" s="136" r="D17573">
        <v>301</v>
      </c>
      <c t="s" s="136" r="E17573">
        <v>19799</v>
      </c>
      <c s="150" r="F17573"/>
    </row>
    <row r="17574">
      <c s="113" r="A17574">
        <v>266088000587</v>
      </c>
      <c t="s" s="136" r="B17574">
        <v>9693</v>
      </c>
      <c t="s" s="136" r="C17574">
        <v>301</v>
      </c>
      <c t="s" s="136" r="D17574">
        <v>301</v>
      </c>
      <c t="s" s="136" r="E17574">
        <v>19800</v>
      </c>
      <c s="150" r="F17574"/>
    </row>
    <row r="17575">
      <c s="113" r="A17575">
        <v>266088000731</v>
      </c>
      <c t="s" s="136" r="B17575">
        <v>9693</v>
      </c>
      <c t="s" s="136" r="C17575">
        <v>301</v>
      </c>
      <c t="s" s="136" r="D17575">
        <v>301</v>
      </c>
      <c t="s" s="136" r="E17575">
        <v>19801</v>
      </c>
      <c s="150" r="F17575"/>
    </row>
    <row r="17576">
      <c s="113" r="A17576">
        <v>266088000099</v>
      </c>
      <c t="s" s="136" r="B17576">
        <v>9693</v>
      </c>
      <c t="s" s="136" r="C17576">
        <v>301</v>
      </c>
      <c t="s" s="136" r="D17576">
        <v>301</v>
      </c>
      <c t="s" s="136" r="E17576">
        <v>17191</v>
      </c>
      <c s="150" r="F17576"/>
    </row>
    <row r="17577">
      <c s="113" r="A17577">
        <v>266088000129</v>
      </c>
      <c t="s" s="136" r="B17577">
        <v>9693</v>
      </c>
      <c t="s" s="136" r="C17577">
        <v>301</v>
      </c>
      <c t="s" s="136" r="D17577">
        <v>301</v>
      </c>
      <c t="s" s="136" r="E17577">
        <v>11470</v>
      </c>
      <c s="150" r="F17577"/>
    </row>
    <row r="17578">
      <c s="113" r="A17578">
        <v>266088000196</v>
      </c>
      <c t="s" s="136" r="B17578">
        <v>9693</v>
      </c>
      <c t="s" s="136" r="C17578">
        <v>301</v>
      </c>
      <c t="s" s="136" r="D17578">
        <v>301</v>
      </c>
      <c t="s" s="136" r="E17578">
        <v>19802</v>
      </c>
      <c s="150" r="F17578"/>
    </row>
    <row r="17579">
      <c s="113" r="A17579">
        <v>266088000251</v>
      </c>
      <c t="s" s="136" r="B17579">
        <v>9693</v>
      </c>
      <c t="s" s="136" r="C17579">
        <v>301</v>
      </c>
      <c t="s" s="136" r="D17579">
        <v>301</v>
      </c>
      <c t="s" s="136" r="E17579">
        <v>19803</v>
      </c>
      <c s="150" r="F17579"/>
    </row>
    <row r="17580">
      <c s="113" r="A17580">
        <v>266088000331</v>
      </c>
      <c t="s" s="136" r="B17580">
        <v>9693</v>
      </c>
      <c t="s" s="136" r="C17580">
        <v>301</v>
      </c>
      <c t="s" s="136" r="D17580">
        <v>301</v>
      </c>
      <c t="s" s="136" r="E17580">
        <v>19804</v>
      </c>
      <c s="150" r="F17580"/>
    </row>
    <row r="17581">
      <c s="113" r="A17581">
        <v>266088000366</v>
      </c>
      <c t="s" s="136" r="B17581">
        <v>9693</v>
      </c>
      <c t="s" s="136" r="C17581">
        <v>301</v>
      </c>
      <c t="s" s="136" r="D17581">
        <v>301</v>
      </c>
      <c t="s" s="136" r="E17581">
        <v>9712</v>
      </c>
      <c s="150" r="F17581"/>
    </row>
    <row r="17582">
      <c s="113" r="A17582">
        <v>266088000633</v>
      </c>
      <c t="s" s="136" r="B17582">
        <v>9693</v>
      </c>
      <c t="s" s="136" r="C17582">
        <v>301</v>
      </c>
      <c t="s" s="136" r="D17582">
        <v>301</v>
      </c>
      <c t="s" s="136" r="E17582">
        <v>19805</v>
      </c>
      <c s="150" r="F17582"/>
    </row>
    <row r="17583">
      <c s="113" r="A17583">
        <v>266088000706</v>
      </c>
      <c t="s" s="136" r="B17583">
        <v>9693</v>
      </c>
      <c t="s" s="136" r="C17583">
        <v>301</v>
      </c>
      <c t="s" s="136" r="D17583">
        <v>301</v>
      </c>
      <c t="s" s="136" r="E17583">
        <v>19806</v>
      </c>
      <c s="150" r="F17583"/>
    </row>
    <row r="17584">
      <c s="113" r="A17584">
        <v>266088000200</v>
      </c>
      <c t="s" s="136" r="B17584">
        <v>9693</v>
      </c>
      <c t="s" s="136" r="C17584">
        <v>301</v>
      </c>
      <c t="s" s="136" r="D17584">
        <v>301</v>
      </c>
      <c t="s" s="136" r="E17584">
        <v>9581</v>
      </c>
      <c s="150" r="F17584"/>
    </row>
    <row r="17585">
      <c s="113" r="A17585">
        <v>266088000234</v>
      </c>
      <c t="s" s="136" r="B17585">
        <v>9693</v>
      </c>
      <c t="s" s="136" r="C17585">
        <v>301</v>
      </c>
      <c t="s" s="136" r="D17585">
        <v>301</v>
      </c>
      <c t="s" s="136" r="E17585">
        <v>5285</v>
      </c>
      <c s="150" r="F17585"/>
    </row>
    <row r="17586">
      <c s="113" r="A17586">
        <v>266088000285</v>
      </c>
      <c t="s" s="136" r="B17586">
        <v>9693</v>
      </c>
      <c t="s" s="136" r="C17586">
        <v>301</v>
      </c>
      <c t="s" s="136" r="D17586">
        <v>301</v>
      </c>
      <c t="s" s="136" r="E17586">
        <v>8491</v>
      </c>
      <c s="150" r="F17586"/>
    </row>
    <row r="17587">
      <c s="113" r="A17587">
        <v>266088000293</v>
      </c>
      <c t="s" s="136" r="B17587">
        <v>9693</v>
      </c>
      <c t="s" s="136" r="C17587">
        <v>301</v>
      </c>
      <c t="s" s="136" r="D17587">
        <v>301</v>
      </c>
      <c t="s" s="136" r="E17587">
        <v>19807</v>
      </c>
      <c s="150" r="F17587"/>
    </row>
    <row r="17588">
      <c s="113" r="A17588">
        <v>266088000315</v>
      </c>
      <c t="s" s="136" r="B17588">
        <v>9693</v>
      </c>
      <c t="s" s="136" r="C17588">
        <v>301</v>
      </c>
      <c t="s" s="136" r="D17588">
        <v>301</v>
      </c>
      <c t="s" s="136" r="E17588">
        <v>19808</v>
      </c>
      <c s="150" r="F17588"/>
    </row>
    <row r="17589">
      <c s="113" r="A17589">
        <v>266088000323</v>
      </c>
      <c t="s" s="136" r="B17589">
        <v>9693</v>
      </c>
      <c t="s" s="136" r="C17589">
        <v>301</v>
      </c>
      <c t="s" s="136" r="D17589">
        <v>301</v>
      </c>
      <c t="s" s="136" r="E17589">
        <v>11067</v>
      </c>
      <c s="150" r="F17589"/>
    </row>
    <row r="17590">
      <c s="113" r="A17590">
        <v>266088000412</v>
      </c>
      <c t="s" s="136" r="B17590">
        <v>9693</v>
      </c>
      <c t="s" s="136" r="C17590">
        <v>301</v>
      </c>
      <c t="s" s="136" r="D17590">
        <v>301</v>
      </c>
      <c t="s" s="136" r="E17590">
        <v>19809</v>
      </c>
      <c s="150" r="F17590"/>
    </row>
    <row r="17591">
      <c s="113" r="A17591">
        <v>266088000480</v>
      </c>
      <c t="s" s="136" r="B17591">
        <v>9693</v>
      </c>
      <c t="s" s="136" r="C17591">
        <v>301</v>
      </c>
      <c t="s" s="136" r="D17591">
        <v>301</v>
      </c>
      <c t="s" s="136" r="E17591">
        <v>19810</v>
      </c>
      <c s="150" r="F17591"/>
    </row>
    <row r="17592">
      <c s="113" r="A17592">
        <v>266088000498</v>
      </c>
      <c t="s" s="136" r="B17592">
        <v>9693</v>
      </c>
      <c t="s" s="136" r="C17592">
        <v>301</v>
      </c>
      <c t="s" s="136" r="D17592">
        <v>301</v>
      </c>
      <c t="s" s="136" r="E17592">
        <v>6720</v>
      </c>
      <c s="150" r="F17592"/>
    </row>
    <row r="17593">
      <c s="113" r="A17593">
        <v>266088000676</v>
      </c>
      <c t="s" s="136" r="B17593">
        <v>9693</v>
      </c>
      <c t="s" s="136" r="C17593">
        <v>301</v>
      </c>
      <c t="s" s="136" r="D17593">
        <v>301</v>
      </c>
      <c t="s" s="136" r="E17593">
        <v>19811</v>
      </c>
      <c s="150" r="F17593"/>
    </row>
    <row r="17594">
      <c s="113" r="A17594">
        <v>266088000170</v>
      </c>
      <c t="s" s="136" r="B17594">
        <v>9693</v>
      </c>
      <c t="s" s="136" r="C17594">
        <v>301</v>
      </c>
      <c t="s" s="136" r="D17594">
        <v>301</v>
      </c>
      <c t="s" s="136" r="E17594">
        <v>19812</v>
      </c>
      <c s="150" r="F17594"/>
    </row>
    <row r="17595">
      <c s="113" r="A17595">
        <v>266088000242</v>
      </c>
      <c t="s" s="136" r="B17595">
        <v>9693</v>
      </c>
      <c t="s" s="136" r="C17595">
        <v>301</v>
      </c>
      <c t="s" s="136" r="D17595">
        <v>301</v>
      </c>
      <c t="s" s="136" r="E17595">
        <v>3836</v>
      </c>
      <c s="150" r="F17595"/>
    </row>
    <row r="17596">
      <c s="113" r="A17596">
        <v>266088000269</v>
      </c>
      <c t="s" s="136" r="B17596">
        <v>9693</v>
      </c>
      <c t="s" s="136" r="C17596">
        <v>301</v>
      </c>
      <c t="s" s="136" r="D17596">
        <v>301</v>
      </c>
      <c t="s" s="136" r="E17596">
        <v>19813</v>
      </c>
      <c s="150" r="F17596"/>
    </row>
    <row r="17597">
      <c s="113" r="A17597">
        <v>266088000340</v>
      </c>
      <c t="s" s="136" r="B17597">
        <v>9693</v>
      </c>
      <c t="s" s="136" r="C17597">
        <v>301</v>
      </c>
      <c t="s" s="136" r="D17597">
        <v>301</v>
      </c>
      <c t="s" s="136" r="E17597">
        <v>10529</v>
      </c>
      <c s="150" r="F17597"/>
    </row>
    <row r="17598">
      <c s="113" r="A17598">
        <v>266088000404</v>
      </c>
      <c t="s" s="136" r="B17598">
        <v>9693</v>
      </c>
      <c t="s" s="136" r="C17598">
        <v>301</v>
      </c>
      <c t="s" s="136" r="D17598">
        <v>301</v>
      </c>
      <c t="s" s="136" r="E17598">
        <v>19814</v>
      </c>
      <c s="150" r="F17598"/>
    </row>
    <row r="17599">
      <c s="113" r="A17599">
        <v>266088000455</v>
      </c>
      <c t="s" s="136" r="B17599">
        <v>9693</v>
      </c>
      <c t="s" s="136" r="C17599">
        <v>301</v>
      </c>
      <c t="s" s="136" r="D17599">
        <v>301</v>
      </c>
      <c t="s" s="136" r="E17599">
        <v>3867</v>
      </c>
      <c s="150" r="F17599"/>
    </row>
    <row r="17600">
      <c s="113" r="A17600">
        <v>266088000552</v>
      </c>
      <c t="s" s="136" r="B17600">
        <v>9693</v>
      </c>
      <c t="s" s="136" r="C17600">
        <v>301</v>
      </c>
      <c t="s" s="136" r="D17600">
        <v>301</v>
      </c>
      <c t="s" s="136" r="E17600">
        <v>19815</v>
      </c>
      <c s="150" r="F17600"/>
    </row>
    <row r="17601">
      <c s="113" r="A17601">
        <v>266088000757</v>
      </c>
      <c t="s" s="136" r="B17601">
        <v>9693</v>
      </c>
      <c t="s" s="136" r="C17601">
        <v>301</v>
      </c>
      <c t="s" s="136" r="D17601">
        <v>301</v>
      </c>
      <c t="s" s="136" r="E17601">
        <v>19816</v>
      </c>
      <c s="150" r="F17601"/>
    </row>
    <row r="17602">
      <c s="113" r="A17602">
        <v>266088000102</v>
      </c>
      <c t="s" s="136" r="B17602">
        <v>9693</v>
      </c>
      <c t="s" s="136" r="C17602">
        <v>301</v>
      </c>
      <c t="s" s="136" r="D17602">
        <v>301</v>
      </c>
      <c t="s" s="136" r="E17602">
        <v>19817</v>
      </c>
      <c s="150" r="F17602"/>
    </row>
    <row r="17603">
      <c s="113" r="A17603">
        <v>266088000153</v>
      </c>
      <c t="s" s="136" r="B17603">
        <v>9693</v>
      </c>
      <c t="s" s="136" r="C17603">
        <v>301</v>
      </c>
      <c t="s" s="136" r="D17603">
        <v>301</v>
      </c>
      <c t="s" s="136" r="E17603">
        <v>19818</v>
      </c>
      <c s="150" r="F17603"/>
    </row>
    <row r="17604">
      <c s="113" r="A17604">
        <v>266088000218</v>
      </c>
      <c t="s" s="136" r="B17604">
        <v>9693</v>
      </c>
      <c t="s" s="136" r="C17604">
        <v>301</v>
      </c>
      <c t="s" s="136" r="D17604">
        <v>301</v>
      </c>
      <c t="s" s="136" r="E17604">
        <v>19819</v>
      </c>
      <c s="150" r="F17604"/>
    </row>
    <row r="17605">
      <c s="113" r="A17605">
        <v>266088000382</v>
      </c>
      <c t="s" s="136" r="B17605">
        <v>9693</v>
      </c>
      <c t="s" s="136" r="C17605">
        <v>301</v>
      </c>
      <c t="s" s="136" r="D17605">
        <v>301</v>
      </c>
      <c t="s" s="136" r="E17605">
        <v>19820</v>
      </c>
      <c s="150" r="F17605"/>
    </row>
    <row r="17606">
      <c s="113" r="A17606">
        <v>266088000439</v>
      </c>
      <c t="s" s="136" r="B17606">
        <v>9693</v>
      </c>
      <c t="s" s="136" r="C17606">
        <v>301</v>
      </c>
      <c t="s" s="136" r="D17606">
        <v>301</v>
      </c>
      <c t="s" s="136" r="E17606">
        <v>19821</v>
      </c>
      <c s="150" r="F17606"/>
    </row>
    <row r="17607">
      <c s="113" r="A17607">
        <v>266088000463</v>
      </c>
      <c t="s" s="136" r="B17607">
        <v>9693</v>
      </c>
      <c t="s" s="136" r="C17607">
        <v>301</v>
      </c>
      <c t="s" s="136" r="D17607">
        <v>301</v>
      </c>
      <c t="s" s="136" r="E17607">
        <v>3837</v>
      </c>
      <c s="150" r="F17607"/>
    </row>
    <row r="17608">
      <c s="113" r="A17608">
        <v>266088000471</v>
      </c>
      <c t="s" s="136" r="B17608">
        <v>9693</v>
      </c>
      <c t="s" s="136" r="C17608">
        <v>301</v>
      </c>
      <c t="s" s="136" r="D17608">
        <v>301</v>
      </c>
      <c t="s" s="136" r="E17608">
        <v>19822</v>
      </c>
      <c s="150" r="F17608"/>
    </row>
    <row r="17609">
      <c s="113" r="A17609">
        <v>266088000641</v>
      </c>
      <c t="s" s="136" r="B17609">
        <v>9693</v>
      </c>
      <c t="s" s="136" r="C17609">
        <v>301</v>
      </c>
      <c t="s" s="136" r="D17609">
        <v>301</v>
      </c>
      <c t="s" s="136" r="E17609">
        <v>19823</v>
      </c>
      <c s="150" r="F17609"/>
    </row>
    <row r="17610">
      <c s="113" r="A17610">
        <v>266088000684</v>
      </c>
      <c t="s" s="136" r="B17610">
        <v>9693</v>
      </c>
      <c t="s" s="136" r="C17610">
        <v>301</v>
      </c>
      <c t="s" s="136" r="D17610">
        <v>301</v>
      </c>
      <c t="s" s="136" r="E17610">
        <v>19824</v>
      </c>
      <c s="150" r="F17610"/>
    </row>
    <row r="17611">
      <c s="113" r="A17611">
        <v>266088000692</v>
      </c>
      <c t="s" s="136" r="B17611">
        <v>9693</v>
      </c>
      <c t="s" s="136" r="C17611">
        <v>301</v>
      </c>
      <c t="s" s="136" r="D17611">
        <v>301</v>
      </c>
      <c t="s" s="136" r="E17611">
        <v>19825</v>
      </c>
      <c s="150" r="F17611"/>
    </row>
    <row r="17612">
      <c s="113" r="A17612">
        <v>266318000069</v>
      </c>
      <c t="s" s="136" r="B17612">
        <v>9698</v>
      </c>
      <c t="s" s="136" r="C17612">
        <v>301</v>
      </c>
      <c t="s" s="136" r="D17612">
        <v>301</v>
      </c>
      <c t="s" s="136" r="E17612">
        <v>5590</v>
      </c>
      <c s="150" r="F17612"/>
    </row>
    <row r="17613">
      <c s="113" r="A17613">
        <v>266318000085</v>
      </c>
      <c t="s" s="136" r="B17613">
        <v>9698</v>
      </c>
      <c t="s" s="136" r="C17613">
        <v>301</v>
      </c>
      <c t="s" s="136" r="D17613">
        <v>301</v>
      </c>
      <c t="s" s="136" r="E17613">
        <v>19826</v>
      </c>
      <c s="150" r="F17613"/>
    </row>
    <row r="17614">
      <c s="113" r="A17614">
        <v>266318000093</v>
      </c>
      <c t="s" s="136" r="B17614">
        <v>9698</v>
      </c>
      <c t="s" s="136" r="C17614">
        <v>301</v>
      </c>
      <c t="s" s="136" r="D17614">
        <v>301</v>
      </c>
      <c t="s" s="136" r="E17614">
        <v>17229</v>
      </c>
      <c s="150" r="F17614"/>
    </row>
    <row r="17615">
      <c s="113" r="A17615">
        <v>266318000107</v>
      </c>
      <c t="s" s="136" r="B17615">
        <v>9698</v>
      </c>
      <c t="s" s="136" r="C17615">
        <v>301</v>
      </c>
      <c t="s" s="136" r="D17615">
        <v>301</v>
      </c>
      <c t="s" s="136" r="E17615">
        <v>19827</v>
      </c>
      <c s="150" r="F17615"/>
    </row>
    <row r="17616">
      <c s="113" r="A17616">
        <v>266318000140</v>
      </c>
      <c t="s" s="136" r="B17616">
        <v>9698</v>
      </c>
      <c t="s" s="136" r="C17616">
        <v>301</v>
      </c>
      <c t="s" s="136" r="D17616">
        <v>301</v>
      </c>
      <c t="s" s="136" r="E17616">
        <v>3866</v>
      </c>
      <c s="150" r="F17616"/>
    </row>
    <row r="17617">
      <c s="113" r="A17617">
        <v>266318000239</v>
      </c>
      <c t="s" s="136" r="B17617">
        <v>9698</v>
      </c>
      <c t="s" s="136" r="C17617">
        <v>301</v>
      </c>
      <c t="s" s="136" r="D17617">
        <v>301</v>
      </c>
      <c t="s" s="136" r="E17617">
        <v>19828</v>
      </c>
      <c s="150" r="F17617"/>
    </row>
    <row r="17618">
      <c s="113" r="A17618">
        <v>266318000247</v>
      </c>
      <c t="s" s="136" r="B17618">
        <v>9698</v>
      </c>
      <c t="s" s="136" r="C17618">
        <v>301</v>
      </c>
      <c t="s" s="136" r="D17618">
        <v>301</v>
      </c>
      <c t="s" s="136" r="E17618">
        <v>1092</v>
      </c>
      <c s="150" r="F17618"/>
    </row>
    <row r="17619">
      <c s="113" r="A17619">
        <v>266318000271</v>
      </c>
      <c t="s" s="136" r="B17619">
        <v>9698</v>
      </c>
      <c t="s" s="136" r="C17619">
        <v>301</v>
      </c>
      <c t="s" s="136" r="D17619">
        <v>301</v>
      </c>
      <c t="s" s="136" r="E17619">
        <v>6720</v>
      </c>
      <c s="150" r="F17619"/>
    </row>
    <row r="17620">
      <c s="113" r="A17620">
        <v>266318000395</v>
      </c>
      <c t="s" s="136" r="B17620">
        <v>9698</v>
      </c>
      <c t="s" s="136" r="C17620">
        <v>301</v>
      </c>
      <c t="s" s="136" r="D17620">
        <v>301</v>
      </c>
      <c t="s" s="136" r="E17620">
        <v>19829</v>
      </c>
      <c s="150" r="F17620"/>
    </row>
    <row r="17621">
      <c s="113" r="A17621">
        <v>266318000425</v>
      </c>
      <c t="s" s="136" r="B17621">
        <v>9698</v>
      </c>
      <c t="s" s="136" r="C17621">
        <v>301</v>
      </c>
      <c t="s" s="136" r="D17621">
        <v>301</v>
      </c>
      <c t="s" s="136" r="E17621">
        <v>12142</v>
      </c>
      <c s="150" r="F17621"/>
    </row>
    <row r="17622">
      <c s="113" r="A17622">
        <v>266318000441</v>
      </c>
      <c t="s" s="136" r="B17622">
        <v>9698</v>
      </c>
      <c t="s" s="136" r="C17622">
        <v>301</v>
      </c>
      <c t="s" s="136" r="D17622">
        <v>301</v>
      </c>
      <c t="s" s="136" r="E17622">
        <v>3840</v>
      </c>
      <c s="150" r="F17622"/>
    </row>
    <row r="17623">
      <c s="113" r="A17623">
        <v>266318000468</v>
      </c>
      <c t="s" s="136" r="B17623">
        <v>9698</v>
      </c>
      <c t="s" s="136" r="C17623">
        <v>301</v>
      </c>
      <c t="s" s="136" r="D17623">
        <v>301</v>
      </c>
      <c t="s" s="136" r="E17623">
        <v>19830</v>
      </c>
      <c s="150" r="F17623"/>
    </row>
    <row r="17624">
      <c s="113" r="A17624">
        <v>266318000573</v>
      </c>
      <c t="s" s="136" r="B17624">
        <v>9698</v>
      </c>
      <c t="s" s="136" r="C17624">
        <v>301</v>
      </c>
      <c t="s" s="136" r="D17624">
        <v>301</v>
      </c>
      <c t="s" s="136" r="E17624">
        <v>19831</v>
      </c>
      <c s="150" r="F17624"/>
    </row>
    <row r="17625">
      <c s="113" r="A17625">
        <v>266383000050</v>
      </c>
      <c t="s" s="136" r="B17625">
        <v>9707</v>
      </c>
      <c t="s" s="136" r="C17625">
        <v>301</v>
      </c>
      <c t="s" s="136" r="D17625">
        <v>301</v>
      </c>
      <c t="s" s="136" r="E17625">
        <v>3839</v>
      </c>
      <c s="150" r="F17625"/>
    </row>
    <row r="17626">
      <c s="113" r="A17626">
        <v>266383000025</v>
      </c>
      <c t="s" s="136" r="B17626">
        <v>9707</v>
      </c>
      <c t="s" s="136" r="C17626">
        <v>301</v>
      </c>
      <c t="s" s="136" r="D17626">
        <v>301</v>
      </c>
      <c t="s" s="136" r="E17626">
        <v>16949</v>
      </c>
      <c s="150" r="F17626"/>
    </row>
    <row r="17627">
      <c s="113" r="A17627">
        <v>266383000041</v>
      </c>
      <c t="s" s="136" r="B17627">
        <v>9707</v>
      </c>
      <c t="s" s="136" r="C17627">
        <v>301</v>
      </c>
      <c t="s" s="136" r="D17627">
        <v>301</v>
      </c>
      <c t="s" s="136" r="E17627">
        <v>19832</v>
      </c>
      <c s="150" r="F17627"/>
    </row>
    <row r="17628">
      <c s="113" r="A17628">
        <v>266383000068</v>
      </c>
      <c t="s" s="136" r="B17628">
        <v>9707</v>
      </c>
      <c t="s" s="136" r="C17628">
        <v>301</v>
      </c>
      <c t="s" s="136" r="D17628">
        <v>301</v>
      </c>
      <c t="s" s="136" r="E17628">
        <v>19833</v>
      </c>
      <c s="150" r="F17628"/>
    </row>
    <row r="17629">
      <c s="113" r="A17629">
        <v>266383000084</v>
      </c>
      <c t="s" s="136" r="B17629">
        <v>9707</v>
      </c>
      <c t="s" s="136" r="C17629">
        <v>301</v>
      </c>
      <c t="s" s="136" r="D17629">
        <v>301</v>
      </c>
      <c t="s" s="136" r="E17629">
        <v>17253</v>
      </c>
      <c s="150" r="F17629"/>
    </row>
    <row r="17630">
      <c s="113" r="A17630">
        <v>266383000106</v>
      </c>
      <c t="s" s="136" r="B17630">
        <v>9707</v>
      </c>
      <c t="s" s="136" r="C17630">
        <v>301</v>
      </c>
      <c t="s" s="136" r="D17630">
        <v>301</v>
      </c>
      <c t="s" s="136" r="E17630">
        <v>13498</v>
      </c>
      <c s="150" r="F17630"/>
    </row>
    <row r="17631">
      <c s="113" r="A17631">
        <v>266383000114</v>
      </c>
      <c t="s" s="136" r="B17631">
        <v>9707</v>
      </c>
      <c t="s" s="136" r="C17631">
        <v>301</v>
      </c>
      <c t="s" s="136" r="D17631">
        <v>301</v>
      </c>
      <c t="s" s="136" r="E17631">
        <v>19834</v>
      </c>
      <c s="150" r="F17631"/>
    </row>
    <row r="17632">
      <c s="113" r="A17632">
        <v>266383000165</v>
      </c>
      <c t="s" s="136" r="B17632">
        <v>9707</v>
      </c>
      <c t="s" s="136" r="C17632">
        <v>301</v>
      </c>
      <c t="s" s="136" r="D17632">
        <v>301</v>
      </c>
      <c t="s" s="136" r="E17632">
        <v>3840</v>
      </c>
      <c s="150" r="F17632"/>
    </row>
    <row r="17633">
      <c s="113" r="A17633">
        <v>266383000173</v>
      </c>
      <c t="s" s="136" r="B17633">
        <v>9707</v>
      </c>
      <c t="s" s="136" r="C17633">
        <v>301</v>
      </c>
      <c t="s" s="136" r="D17633">
        <v>301</v>
      </c>
      <c t="s" s="136" r="E17633">
        <v>19835</v>
      </c>
      <c s="150" r="F17633"/>
    </row>
    <row r="17634">
      <c s="113" r="A17634">
        <v>266383000211</v>
      </c>
      <c t="s" s="136" r="B17634">
        <v>9707</v>
      </c>
      <c t="s" s="136" r="C17634">
        <v>301</v>
      </c>
      <c t="s" s="136" r="D17634">
        <v>301</v>
      </c>
      <c t="s" s="136" r="E17634">
        <v>10783</v>
      </c>
      <c s="150" r="F17634"/>
    </row>
    <row r="17635">
      <c s="113" r="A17635">
        <v>266383000238</v>
      </c>
      <c t="s" s="136" r="B17635">
        <v>9707</v>
      </c>
      <c t="s" s="136" r="C17635">
        <v>301</v>
      </c>
      <c t="s" s="136" r="D17635">
        <v>301</v>
      </c>
      <c t="s" s="136" r="E17635">
        <v>19836</v>
      </c>
      <c s="150" r="F17635"/>
    </row>
    <row r="17636">
      <c s="113" r="A17636">
        <v>266383000301</v>
      </c>
      <c t="s" s="136" r="B17636">
        <v>9707</v>
      </c>
      <c t="s" s="136" r="C17636">
        <v>301</v>
      </c>
      <c t="s" s="136" r="D17636">
        <v>301</v>
      </c>
      <c t="s" s="136" r="E17636">
        <v>9639</v>
      </c>
      <c s="150" r="F17636"/>
    </row>
    <row r="17637">
      <c s="113" r="A17637">
        <v>266383000386</v>
      </c>
      <c t="s" s="136" r="B17637">
        <v>9707</v>
      </c>
      <c t="s" s="136" r="C17637">
        <v>301</v>
      </c>
      <c t="s" s="136" r="D17637">
        <v>301</v>
      </c>
      <c t="s" s="136" r="E17637">
        <v>6857</v>
      </c>
      <c s="150" r="F17637"/>
    </row>
    <row r="17638">
      <c s="113" r="A17638">
        <v>266440000070</v>
      </c>
      <c t="s" s="136" r="B17638">
        <v>10688</v>
      </c>
      <c t="s" s="136" r="C17638">
        <v>301</v>
      </c>
      <c t="s" s="136" r="D17638">
        <v>301</v>
      </c>
      <c t="s" s="136" r="E17638">
        <v>19837</v>
      </c>
      <c s="150" r="F17638"/>
    </row>
    <row r="17639">
      <c s="113" r="A17639">
        <v>266440000126</v>
      </c>
      <c t="s" s="136" r="B17639">
        <v>10688</v>
      </c>
      <c t="s" s="136" r="C17639">
        <v>301</v>
      </c>
      <c t="s" s="136" r="D17639">
        <v>301</v>
      </c>
      <c t="s" s="136" r="E17639">
        <v>19838</v>
      </c>
      <c s="150" r="F17639"/>
    </row>
    <row r="17640">
      <c s="113" r="A17640">
        <v>266440000185</v>
      </c>
      <c t="s" s="136" r="B17640">
        <v>10688</v>
      </c>
      <c t="s" s="136" r="C17640">
        <v>301</v>
      </c>
      <c t="s" s="136" r="D17640">
        <v>301</v>
      </c>
      <c t="s" s="136" r="E17640">
        <v>16927</v>
      </c>
      <c s="150" r="F17640"/>
    </row>
    <row r="17641">
      <c s="113" r="A17641">
        <v>266440000223</v>
      </c>
      <c t="s" s="136" r="B17641">
        <v>10688</v>
      </c>
      <c t="s" s="136" r="C17641">
        <v>301</v>
      </c>
      <c t="s" s="136" r="D17641">
        <v>301</v>
      </c>
      <c t="s" s="136" r="E17641">
        <v>5702</v>
      </c>
      <c s="150" r="F17641"/>
    </row>
    <row r="17642">
      <c s="113" r="A17642">
        <v>266440000436</v>
      </c>
      <c t="s" s="136" r="B17642">
        <v>10688</v>
      </c>
      <c t="s" s="136" r="C17642">
        <v>301</v>
      </c>
      <c t="s" s="136" r="D17642">
        <v>301</v>
      </c>
      <c t="s" s="136" r="E17642">
        <v>19839</v>
      </c>
      <c s="150" r="F17642"/>
    </row>
    <row r="17643">
      <c s="113" r="A17643">
        <v>266440000517</v>
      </c>
      <c t="s" s="136" r="B17643">
        <v>10688</v>
      </c>
      <c t="s" s="136" r="C17643">
        <v>301</v>
      </c>
      <c t="s" s="136" r="D17643">
        <v>301</v>
      </c>
      <c t="s" s="136" r="E17643">
        <v>19840</v>
      </c>
      <c s="150" r="F17643"/>
    </row>
    <row r="17644">
      <c s="113" r="A17644">
        <v>266440000576</v>
      </c>
      <c t="s" s="136" r="B17644">
        <v>10688</v>
      </c>
      <c t="s" s="136" r="C17644">
        <v>301</v>
      </c>
      <c t="s" s="136" r="D17644">
        <v>301</v>
      </c>
      <c t="s" s="136" r="E17644">
        <v>19841</v>
      </c>
      <c s="150" r="F17644"/>
    </row>
    <row r="17645">
      <c s="113" r="A17645">
        <v>166440000318</v>
      </c>
      <c t="s" s="136" r="B17645">
        <v>10688</v>
      </c>
      <c t="s" s="136" r="C17645">
        <v>301</v>
      </c>
      <c t="s" s="136" r="D17645">
        <v>301</v>
      </c>
      <c t="s" s="136" r="E17645">
        <v>1841</v>
      </c>
      <c s="150" r="F17645"/>
    </row>
    <row r="17646">
      <c s="113" r="A17646">
        <v>166440000407</v>
      </c>
      <c t="s" s="136" r="B17646">
        <v>10688</v>
      </c>
      <c t="s" s="136" r="C17646">
        <v>301</v>
      </c>
      <c t="s" s="136" r="D17646">
        <v>301</v>
      </c>
      <c t="s" s="136" r="E17646">
        <v>5313</v>
      </c>
      <c s="150" r="F17646"/>
    </row>
    <row r="17647">
      <c s="113" r="A17647">
        <v>266440000100</v>
      </c>
      <c t="s" s="136" r="B17647">
        <v>10688</v>
      </c>
      <c t="s" s="136" r="C17647">
        <v>301</v>
      </c>
      <c t="s" s="136" r="D17647">
        <v>301</v>
      </c>
      <c t="s" s="136" r="E17647">
        <v>3843</v>
      </c>
      <c s="150" r="F17647"/>
    </row>
    <row r="17648">
      <c s="113" r="A17648">
        <v>266440000169</v>
      </c>
      <c t="s" s="136" r="B17648">
        <v>10688</v>
      </c>
      <c t="s" s="136" r="C17648">
        <v>301</v>
      </c>
      <c t="s" s="136" r="D17648">
        <v>301</v>
      </c>
      <c t="s" s="136" r="E17648">
        <v>19778</v>
      </c>
      <c s="150" r="F17648"/>
    </row>
    <row r="17649">
      <c s="113" r="A17649">
        <v>266440000339</v>
      </c>
      <c t="s" s="136" r="B17649">
        <v>10688</v>
      </c>
      <c t="s" s="136" r="C17649">
        <v>301</v>
      </c>
      <c t="s" s="136" r="D17649">
        <v>301</v>
      </c>
      <c t="s" s="136" r="E17649">
        <v>14922</v>
      </c>
      <c s="150" r="F17649"/>
    </row>
    <row r="17650">
      <c s="113" r="A17650">
        <v>266440000347</v>
      </c>
      <c t="s" s="136" r="B17650">
        <v>10688</v>
      </c>
      <c t="s" s="136" r="C17650">
        <v>301</v>
      </c>
      <c t="s" s="136" r="D17650">
        <v>301</v>
      </c>
      <c t="s" s="136" r="E17650">
        <v>10784</v>
      </c>
      <c s="150" r="F17650"/>
    </row>
    <row r="17651">
      <c s="113" r="A17651">
        <v>266440000410</v>
      </c>
      <c t="s" s="136" r="B17651">
        <v>10688</v>
      </c>
      <c t="s" s="136" r="C17651">
        <v>301</v>
      </c>
      <c t="s" s="136" r="D17651">
        <v>301</v>
      </c>
      <c t="s" s="136" r="E17651">
        <v>19842</v>
      </c>
      <c s="150" r="F17651"/>
    </row>
    <row r="17652">
      <c s="113" r="A17652">
        <v>266440000479</v>
      </c>
      <c t="s" s="136" r="B17652">
        <v>10688</v>
      </c>
      <c t="s" s="136" r="C17652">
        <v>301</v>
      </c>
      <c t="s" s="136" r="D17652">
        <v>301</v>
      </c>
      <c t="s" s="136" r="E17652">
        <v>19843</v>
      </c>
      <c s="150" r="F17652"/>
    </row>
    <row r="17653">
      <c s="113" r="A17653">
        <v>266440000525</v>
      </c>
      <c t="s" s="136" r="B17653">
        <v>10688</v>
      </c>
      <c t="s" s="136" r="C17653">
        <v>301</v>
      </c>
      <c t="s" s="136" r="D17653">
        <v>301</v>
      </c>
      <c t="s" s="136" r="E17653">
        <v>19844</v>
      </c>
      <c s="150" r="F17653"/>
    </row>
    <row r="17654">
      <c s="113" r="A17654">
        <v>266440000029</v>
      </c>
      <c t="s" s="136" r="B17654">
        <v>10688</v>
      </c>
      <c t="s" s="136" r="C17654">
        <v>301</v>
      </c>
      <c t="s" s="136" r="D17654">
        <v>301</v>
      </c>
      <c t="s" s="136" r="E17654">
        <v>5491</v>
      </c>
      <c s="150" r="F17654"/>
    </row>
    <row r="17655">
      <c s="113" r="A17655">
        <v>266440000037</v>
      </c>
      <c t="s" s="136" r="B17655">
        <v>10688</v>
      </c>
      <c t="s" s="136" r="C17655">
        <v>301</v>
      </c>
      <c t="s" s="136" r="D17655">
        <v>301</v>
      </c>
      <c t="s" s="136" r="E17655">
        <v>5179</v>
      </c>
      <c s="150" r="F17655"/>
    </row>
    <row r="17656">
      <c s="113" r="A17656">
        <v>266440000045</v>
      </c>
      <c t="s" s="136" r="B17656">
        <v>10688</v>
      </c>
      <c t="s" s="136" r="C17656">
        <v>301</v>
      </c>
      <c t="s" s="136" r="D17656">
        <v>301</v>
      </c>
      <c t="s" s="136" r="E17656">
        <v>228</v>
      </c>
      <c s="150" r="F17656"/>
    </row>
    <row r="17657">
      <c s="113" r="A17657">
        <v>266440000118</v>
      </c>
      <c t="s" s="136" r="B17657">
        <v>10688</v>
      </c>
      <c t="s" s="136" r="C17657">
        <v>301</v>
      </c>
      <c t="s" s="136" r="D17657">
        <v>301</v>
      </c>
      <c t="s" s="136" r="E17657">
        <v>19845</v>
      </c>
      <c s="150" r="F17657"/>
    </row>
    <row r="17658">
      <c s="113" r="A17658">
        <v>266440000177</v>
      </c>
      <c t="s" s="136" r="B17658">
        <v>10688</v>
      </c>
      <c t="s" s="136" r="C17658">
        <v>301</v>
      </c>
      <c t="s" s="136" r="D17658">
        <v>301</v>
      </c>
      <c t="s" s="136" r="E17658">
        <v>19846</v>
      </c>
      <c s="150" r="F17658"/>
    </row>
    <row r="17659">
      <c s="113" r="A17659">
        <v>266440000274</v>
      </c>
      <c t="s" s="136" r="B17659">
        <v>10688</v>
      </c>
      <c t="s" s="136" r="C17659">
        <v>301</v>
      </c>
      <c t="s" s="136" r="D17659">
        <v>301</v>
      </c>
      <c t="s" s="136" r="E17659">
        <v>3844</v>
      </c>
      <c s="150" r="F17659"/>
    </row>
    <row r="17660">
      <c s="113" r="A17660">
        <v>266440000321</v>
      </c>
      <c t="s" s="136" r="B17660">
        <v>10688</v>
      </c>
      <c t="s" s="136" r="C17660">
        <v>301</v>
      </c>
      <c t="s" s="136" r="D17660">
        <v>301</v>
      </c>
      <c t="s" s="136" r="E17660">
        <v>19847</v>
      </c>
      <c s="150" r="F17660"/>
    </row>
    <row r="17661">
      <c s="113" r="A17661">
        <v>266440000363</v>
      </c>
      <c t="s" s="136" r="B17661">
        <v>10688</v>
      </c>
      <c t="s" s="136" r="C17661">
        <v>301</v>
      </c>
      <c t="s" s="136" r="D17661">
        <v>301</v>
      </c>
      <c t="s" s="136" r="E17661">
        <v>19848</v>
      </c>
      <c s="150" r="F17661"/>
    </row>
    <row r="17662">
      <c s="113" r="A17662">
        <v>266440000380</v>
      </c>
      <c t="s" s="136" r="B17662">
        <v>10688</v>
      </c>
      <c t="s" s="136" r="C17662">
        <v>301</v>
      </c>
      <c t="s" s="136" r="D17662">
        <v>301</v>
      </c>
      <c t="s" s="136" r="E17662">
        <v>1841</v>
      </c>
      <c s="150" r="F17662"/>
    </row>
    <row r="17663">
      <c s="113" r="A17663">
        <v>266440000444</v>
      </c>
      <c t="s" s="136" r="B17663">
        <v>10688</v>
      </c>
      <c t="s" s="136" r="C17663">
        <v>301</v>
      </c>
      <c t="s" s="136" r="D17663">
        <v>301</v>
      </c>
      <c t="s" s="136" r="E17663">
        <v>19849</v>
      </c>
      <c s="150" r="F17663"/>
    </row>
    <row r="17664">
      <c s="113" r="A17664">
        <v>266456000029</v>
      </c>
      <c t="s" s="136" r="B17664">
        <v>9728</v>
      </c>
      <c t="s" s="136" r="C17664">
        <v>301</v>
      </c>
      <c t="s" s="136" r="D17664">
        <v>301</v>
      </c>
      <c t="s" s="136" r="E17664">
        <v>19850</v>
      </c>
      <c s="150" r="F17664"/>
    </row>
    <row r="17665">
      <c s="113" r="A17665">
        <v>266456000045</v>
      </c>
      <c t="s" s="136" r="B17665">
        <v>9728</v>
      </c>
      <c t="s" s="136" r="C17665">
        <v>301</v>
      </c>
      <c t="s" s="136" r="D17665">
        <v>301</v>
      </c>
      <c t="s" s="136" r="E17665">
        <v>19851</v>
      </c>
      <c s="150" r="F17665"/>
    </row>
    <row r="17666">
      <c s="113" r="A17666">
        <v>266456000053</v>
      </c>
      <c t="s" s="136" r="B17666">
        <v>9728</v>
      </c>
      <c t="s" s="136" r="C17666">
        <v>301</v>
      </c>
      <c t="s" s="136" r="D17666">
        <v>301</v>
      </c>
      <c t="s" s="136" r="E17666">
        <v>10784</v>
      </c>
      <c s="150" r="F17666"/>
    </row>
    <row r="17667">
      <c s="113" r="A17667">
        <v>266456000126</v>
      </c>
      <c t="s" s="136" r="B17667">
        <v>9728</v>
      </c>
      <c t="s" s="136" r="C17667">
        <v>301</v>
      </c>
      <c t="s" s="136" r="D17667">
        <v>301</v>
      </c>
      <c t="s" s="136" r="E17667">
        <v>19852</v>
      </c>
      <c s="150" r="F17667"/>
    </row>
    <row r="17668">
      <c s="113" r="A17668">
        <v>266456000215</v>
      </c>
      <c t="s" s="136" r="B17668">
        <v>9728</v>
      </c>
      <c t="s" s="136" r="C17668">
        <v>301</v>
      </c>
      <c t="s" s="136" r="D17668">
        <v>301</v>
      </c>
      <c t="s" s="136" r="E17668">
        <v>19853</v>
      </c>
      <c s="150" r="F17668"/>
    </row>
    <row r="17669">
      <c s="113" r="A17669">
        <v>266456000479</v>
      </c>
      <c t="s" s="136" r="B17669">
        <v>9728</v>
      </c>
      <c t="s" s="136" r="C17669">
        <v>301</v>
      </c>
      <c t="s" s="136" r="D17669">
        <v>301</v>
      </c>
      <c t="s" s="136" r="E17669">
        <v>19854</v>
      </c>
      <c s="150" r="F17669"/>
    </row>
    <row r="17670">
      <c s="113" r="A17670">
        <v>266456000576</v>
      </c>
      <c t="s" s="136" r="B17670">
        <v>9728</v>
      </c>
      <c t="s" s="136" r="C17670">
        <v>301</v>
      </c>
      <c t="s" s="136" r="D17670">
        <v>301</v>
      </c>
      <c t="s" s="136" r="E17670">
        <v>19855</v>
      </c>
      <c s="150" r="F17670"/>
    </row>
    <row r="17671">
      <c s="113" r="A17671">
        <v>266456000606</v>
      </c>
      <c t="s" s="136" r="B17671">
        <v>9728</v>
      </c>
      <c t="s" s="136" r="C17671">
        <v>301</v>
      </c>
      <c t="s" s="136" r="D17671">
        <v>301</v>
      </c>
      <c t="s" s="136" r="E17671">
        <v>19856</v>
      </c>
      <c s="150" r="F17671"/>
    </row>
    <row r="17672">
      <c s="113" r="A17672">
        <v>266456000711</v>
      </c>
      <c t="s" s="136" r="B17672">
        <v>9728</v>
      </c>
      <c t="s" s="136" r="C17672">
        <v>301</v>
      </c>
      <c t="s" s="136" r="D17672">
        <v>301</v>
      </c>
      <c t="s" s="136" r="E17672">
        <v>19857</v>
      </c>
      <c s="150" r="F17672"/>
    </row>
    <row r="17673">
      <c s="113" r="A17673">
        <v>266456000070</v>
      </c>
      <c t="s" s="136" r="B17673">
        <v>9728</v>
      </c>
      <c t="s" s="136" r="C17673">
        <v>301</v>
      </c>
      <c t="s" s="136" r="D17673">
        <v>301</v>
      </c>
      <c t="s" s="136" r="E17673">
        <v>3846</v>
      </c>
      <c s="150" r="F17673"/>
    </row>
    <row r="17674">
      <c s="113" r="A17674">
        <v>266456000134</v>
      </c>
      <c t="s" s="136" r="B17674">
        <v>9728</v>
      </c>
      <c t="s" s="136" r="C17674">
        <v>301</v>
      </c>
      <c t="s" s="136" r="D17674">
        <v>301</v>
      </c>
      <c t="s" s="136" r="E17674">
        <v>19858</v>
      </c>
      <c s="150" r="F17674"/>
    </row>
    <row r="17675">
      <c s="113" r="A17675">
        <v>266456000223</v>
      </c>
      <c t="s" s="136" r="B17675">
        <v>9728</v>
      </c>
      <c t="s" s="136" r="C17675">
        <v>301</v>
      </c>
      <c t="s" s="136" r="D17675">
        <v>301</v>
      </c>
      <c t="s" s="136" r="E17675">
        <v>19859</v>
      </c>
      <c s="150" r="F17675"/>
    </row>
    <row r="17676">
      <c s="113" r="A17676">
        <v>266456000240</v>
      </c>
      <c t="s" s="136" r="B17676">
        <v>9728</v>
      </c>
      <c t="s" s="136" r="C17676">
        <v>301</v>
      </c>
      <c t="s" s="136" r="D17676">
        <v>301</v>
      </c>
      <c t="s" s="136" r="E17676">
        <v>19860</v>
      </c>
      <c s="150" r="F17676"/>
    </row>
    <row r="17677">
      <c s="113" r="A17677">
        <v>266456000274</v>
      </c>
      <c t="s" s="136" r="B17677">
        <v>9728</v>
      </c>
      <c t="s" s="136" r="C17677">
        <v>301</v>
      </c>
      <c t="s" s="136" r="D17677">
        <v>301</v>
      </c>
      <c t="s" s="136" r="E17677">
        <v>19861</v>
      </c>
      <c s="150" r="F17677"/>
    </row>
    <row r="17678">
      <c s="113" r="A17678">
        <v>266456000525</v>
      </c>
      <c t="s" s="136" r="B17678">
        <v>9728</v>
      </c>
      <c t="s" s="136" r="C17678">
        <v>301</v>
      </c>
      <c t="s" s="136" r="D17678">
        <v>301</v>
      </c>
      <c t="s" s="136" r="E17678">
        <v>18681</v>
      </c>
      <c s="150" r="F17678"/>
    </row>
    <row r="17679">
      <c s="113" r="A17679">
        <v>266456000100</v>
      </c>
      <c t="s" s="136" r="B17679">
        <v>9728</v>
      </c>
      <c t="s" s="136" r="C17679">
        <v>301</v>
      </c>
      <c t="s" s="136" r="D17679">
        <v>301</v>
      </c>
      <c t="s" s="136" r="E17679">
        <v>19862</v>
      </c>
      <c s="150" r="F17679"/>
    </row>
    <row r="17680">
      <c s="113" r="A17680">
        <v>266456000118</v>
      </c>
      <c t="s" s="136" r="B17680">
        <v>9728</v>
      </c>
      <c t="s" s="136" r="C17680">
        <v>301</v>
      </c>
      <c t="s" s="136" r="D17680">
        <v>301</v>
      </c>
      <c t="s" s="136" r="E17680">
        <v>8356</v>
      </c>
      <c s="150" r="F17680"/>
    </row>
    <row r="17681">
      <c s="113" r="A17681">
        <v>266456000207</v>
      </c>
      <c t="s" s="136" r="B17681">
        <v>9728</v>
      </c>
      <c t="s" s="136" r="C17681">
        <v>301</v>
      </c>
      <c t="s" s="136" r="D17681">
        <v>301</v>
      </c>
      <c t="s" s="136" r="E17681">
        <v>7539</v>
      </c>
      <c s="150" r="F17681"/>
    </row>
    <row r="17682">
      <c s="113" r="A17682">
        <v>266456000266</v>
      </c>
      <c t="s" s="136" r="B17682">
        <v>9728</v>
      </c>
      <c t="s" s="136" r="C17682">
        <v>301</v>
      </c>
      <c t="s" s="136" r="D17682">
        <v>301</v>
      </c>
      <c t="s" s="136" r="E17682">
        <v>3847</v>
      </c>
      <c s="150" r="F17682"/>
    </row>
    <row r="17683">
      <c s="113" r="A17683">
        <v>266456000436</v>
      </c>
      <c t="s" s="136" r="B17683">
        <v>9728</v>
      </c>
      <c t="s" s="136" r="C17683">
        <v>301</v>
      </c>
      <c t="s" s="136" r="D17683">
        <v>301</v>
      </c>
      <c t="s" s="136" r="E17683">
        <v>19863</v>
      </c>
      <c s="150" r="F17683"/>
    </row>
    <row r="17684">
      <c s="113" r="A17684">
        <v>266456000592</v>
      </c>
      <c t="s" s="136" r="B17684">
        <v>9728</v>
      </c>
      <c t="s" s="136" r="C17684">
        <v>301</v>
      </c>
      <c t="s" s="136" r="D17684">
        <v>301</v>
      </c>
      <c t="s" s="136" r="E17684">
        <v>19864</v>
      </c>
      <c s="150" r="F17684"/>
    </row>
    <row r="17685">
      <c s="113" r="A17685">
        <v>266456000282</v>
      </c>
      <c t="s" s="136" r="B17685">
        <v>9728</v>
      </c>
      <c t="s" s="136" r="C17685">
        <v>301</v>
      </c>
      <c t="s" s="136" r="D17685">
        <v>301</v>
      </c>
      <c t="s" s="136" r="E17685">
        <v>19865</v>
      </c>
      <c s="150" r="F17685"/>
    </row>
    <row r="17686">
      <c s="113" r="A17686">
        <v>266456000355</v>
      </c>
      <c t="s" s="136" r="B17686">
        <v>9728</v>
      </c>
      <c t="s" s="136" r="C17686">
        <v>301</v>
      </c>
      <c t="s" s="136" r="D17686">
        <v>301</v>
      </c>
      <c t="s" s="136" r="E17686">
        <v>19866</v>
      </c>
      <c s="150" r="F17686"/>
    </row>
    <row r="17687">
      <c s="113" r="A17687">
        <v>266456000649</v>
      </c>
      <c t="s" s="136" r="B17687">
        <v>9728</v>
      </c>
      <c t="s" s="136" r="C17687">
        <v>301</v>
      </c>
      <c t="s" s="136" r="D17687">
        <v>301</v>
      </c>
      <c t="s" s="136" r="E17687">
        <v>19867</v>
      </c>
      <c s="150" r="F17687"/>
    </row>
    <row r="17688">
      <c s="113" r="A17688">
        <v>266456000754</v>
      </c>
      <c t="s" s="136" r="B17688">
        <v>9728</v>
      </c>
      <c t="s" s="136" r="C17688">
        <v>301</v>
      </c>
      <c t="s" s="136" r="D17688">
        <v>301</v>
      </c>
      <c t="s" s="136" r="E17688">
        <v>19868</v>
      </c>
      <c s="150" r="F17688"/>
    </row>
    <row r="17689">
      <c s="113" r="A17689">
        <v>266456000762</v>
      </c>
      <c t="s" s="136" r="B17689">
        <v>9728</v>
      </c>
      <c t="s" s="136" r="C17689">
        <v>301</v>
      </c>
      <c t="s" s="136" r="D17689">
        <v>301</v>
      </c>
      <c t="s" s="136" r="E17689">
        <v>19869</v>
      </c>
      <c s="150" r="F17689"/>
    </row>
    <row r="17690">
      <c s="113" r="A17690">
        <v>266456000771</v>
      </c>
      <c t="s" s="136" r="B17690">
        <v>9728</v>
      </c>
      <c t="s" s="136" r="C17690">
        <v>301</v>
      </c>
      <c t="s" s="136" r="D17690">
        <v>301</v>
      </c>
      <c t="s" s="136" r="E17690">
        <v>19870</v>
      </c>
      <c s="150" r="F17690"/>
    </row>
    <row r="17691">
      <c s="113" r="A17691">
        <v>266572000907</v>
      </c>
      <c t="s" s="136" r="B17691">
        <v>9728</v>
      </c>
      <c t="s" s="136" r="C17691">
        <v>301</v>
      </c>
      <c t="s" s="136" r="D17691">
        <v>301</v>
      </c>
      <c t="s" s="136" r="E17691">
        <v>19871</v>
      </c>
      <c s="150" r="F17691"/>
    </row>
    <row r="17692">
      <c s="113" r="A17692">
        <v>266456000096</v>
      </c>
      <c t="s" s="136" r="B17692">
        <v>9728</v>
      </c>
      <c t="s" s="136" r="C17692">
        <v>301</v>
      </c>
      <c t="s" s="136" r="D17692">
        <v>301</v>
      </c>
      <c t="s" s="136" r="E17692">
        <v>19872</v>
      </c>
      <c s="150" r="F17692"/>
    </row>
    <row r="17693">
      <c s="113" r="A17693">
        <v>266456000142</v>
      </c>
      <c t="s" s="136" r="B17693">
        <v>9728</v>
      </c>
      <c t="s" s="136" r="C17693">
        <v>301</v>
      </c>
      <c t="s" s="136" r="D17693">
        <v>301</v>
      </c>
      <c t="s" s="136" r="E17693">
        <v>19873</v>
      </c>
      <c s="150" r="F17693"/>
    </row>
    <row r="17694">
      <c s="113" r="A17694">
        <v>266456000151</v>
      </c>
      <c t="s" s="136" r="B17694">
        <v>9728</v>
      </c>
      <c t="s" s="136" r="C17694">
        <v>301</v>
      </c>
      <c t="s" s="136" r="D17694">
        <v>301</v>
      </c>
      <c t="s" s="136" r="E17694">
        <v>19874</v>
      </c>
      <c s="150" r="F17694"/>
    </row>
    <row r="17695">
      <c s="113" r="A17695">
        <v>266456000291</v>
      </c>
      <c t="s" s="136" r="B17695">
        <v>9728</v>
      </c>
      <c t="s" s="136" r="C17695">
        <v>301</v>
      </c>
      <c t="s" s="136" r="D17695">
        <v>301</v>
      </c>
      <c t="s" s="136" r="E17695">
        <v>5596</v>
      </c>
      <c s="150" r="F17695"/>
    </row>
    <row r="17696">
      <c s="113" r="A17696">
        <v>266456000304</v>
      </c>
      <c t="s" s="136" r="B17696">
        <v>9728</v>
      </c>
      <c t="s" s="136" r="C17696">
        <v>301</v>
      </c>
      <c t="s" s="136" r="D17696">
        <v>301</v>
      </c>
      <c t="s" s="136" r="E17696">
        <v>3849</v>
      </c>
      <c s="150" r="F17696"/>
    </row>
    <row r="17697">
      <c s="113" r="A17697">
        <v>266456000321</v>
      </c>
      <c t="s" s="136" r="B17697">
        <v>9728</v>
      </c>
      <c t="s" s="136" r="C17697">
        <v>301</v>
      </c>
      <c t="s" s="136" r="D17697">
        <v>301</v>
      </c>
      <c t="s" s="136" r="E17697">
        <v>19875</v>
      </c>
      <c s="150" r="F17697"/>
    </row>
    <row r="17698">
      <c s="113" r="A17698">
        <v>266456000410</v>
      </c>
      <c t="s" s="136" r="B17698">
        <v>9728</v>
      </c>
      <c t="s" s="136" r="C17698">
        <v>301</v>
      </c>
      <c t="s" s="136" r="D17698">
        <v>301</v>
      </c>
      <c t="s" s="136" r="E17698">
        <v>19876</v>
      </c>
      <c s="150" r="F17698"/>
    </row>
    <row r="17699">
      <c s="113" r="A17699">
        <v>266456000550</v>
      </c>
      <c t="s" s="136" r="B17699">
        <v>9728</v>
      </c>
      <c t="s" s="136" r="C17699">
        <v>301</v>
      </c>
      <c t="s" s="136" r="D17699">
        <v>301</v>
      </c>
      <c t="s" s="136" r="E17699">
        <v>19877</v>
      </c>
      <c s="150" r="F17699"/>
    </row>
    <row r="17700">
      <c s="113" r="A17700">
        <v>266456000614</v>
      </c>
      <c t="s" s="136" r="B17700">
        <v>9728</v>
      </c>
      <c t="s" s="136" r="C17700">
        <v>301</v>
      </c>
      <c t="s" s="136" r="D17700">
        <v>301</v>
      </c>
      <c t="s" s="136" r="E17700">
        <v>19878</v>
      </c>
      <c s="150" r="F17700"/>
    </row>
    <row r="17701">
      <c s="113" r="A17701">
        <v>266456000622</v>
      </c>
      <c t="s" s="136" r="B17701">
        <v>9728</v>
      </c>
      <c t="s" s="136" r="C17701">
        <v>301</v>
      </c>
      <c t="s" s="136" r="D17701">
        <v>301</v>
      </c>
      <c t="s" s="136" r="E17701">
        <v>19879</v>
      </c>
      <c s="150" r="F17701"/>
    </row>
    <row r="17702">
      <c s="113" r="A17702">
        <v>266456000631</v>
      </c>
      <c t="s" s="136" r="B17702">
        <v>9728</v>
      </c>
      <c t="s" s="136" r="C17702">
        <v>301</v>
      </c>
      <c t="s" s="136" r="D17702">
        <v>301</v>
      </c>
      <c t="s" s="136" r="E17702">
        <v>19880</v>
      </c>
      <c s="150" r="F17702"/>
    </row>
    <row r="17703">
      <c s="113" r="A17703">
        <v>266456000657</v>
      </c>
      <c t="s" s="136" r="B17703">
        <v>9728</v>
      </c>
      <c t="s" s="136" r="C17703">
        <v>301</v>
      </c>
      <c t="s" s="136" r="D17703">
        <v>301</v>
      </c>
      <c t="s" s="136" r="E17703">
        <v>5702</v>
      </c>
      <c s="150" r="F17703"/>
    </row>
    <row r="17704">
      <c s="113" r="A17704">
        <v>266456000690</v>
      </c>
      <c t="s" s="136" r="B17704">
        <v>9728</v>
      </c>
      <c t="s" s="136" r="C17704">
        <v>301</v>
      </c>
      <c t="s" s="136" r="D17704">
        <v>301</v>
      </c>
      <c t="s" s="136" r="E17704">
        <v>19881</v>
      </c>
      <c s="150" r="F17704"/>
    </row>
    <row r="17705">
      <c s="113" r="A17705">
        <v>266456000703</v>
      </c>
      <c t="s" s="136" r="B17705">
        <v>9728</v>
      </c>
      <c t="s" s="136" r="C17705">
        <v>301</v>
      </c>
      <c t="s" s="136" r="D17705">
        <v>301</v>
      </c>
      <c t="s" s="136" r="E17705">
        <v>19882</v>
      </c>
      <c s="150" r="F17705"/>
    </row>
    <row r="17706">
      <c s="113" r="A17706">
        <v>266456000738</v>
      </c>
      <c t="s" s="136" r="B17706">
        <v>9728</v>
      </c>
      <c t="s" s="136" r="C17706">
        <v>301</v>
      </c>
      <c t="s" s="136" r="D17706">
        <v>301</v>
      </c>
      <c t="s" s="136" r="E17706">
        <v>15266</v>
      </c>
      <c s="150" r="F17706"/>
    </row>
    <row r="17707">
      <c s="113" r="A17707">
        <v>266456000746</v>
      </c>
      <c t="s" s="136" r="B17707">
        <v>9728</v>
      </c>
      <c t="s" s="136" r="C17707">
        <v>301</v>
      </c>
      <c t="s" s="136" r="D17707">
        <v>301</v>
      </c>
      <c t="s" s="136" r="E17707">
        <v>19883</v>
      </c>
      <c s="150" r="F17707"/>
    </row>
    <row r="17708">
      <c s="113" r="A17708">
        <v>266456000339</v>
      </c>
      <c t="s" s="136" r="B17708">
        <v>9728</v>
      </c>
      <c t="s" s="136" r="C17708">
        <v>301</v>
      </c>
      <c t="s" s="136" r="D17708">
        <v>301</v>
      </c>
      <c t="s" s="136" r="E17708">
        <v>3850</v>
      </c>
      <c s="150" r="F17708"/>
    </row>
    <row r="17709">
      <c s="113" r="A17709">
        <v>266456000347</v>
      </c>
      <c t="s" s="136" r="B17709">
        <v>9728</v>
      </c>
      <c t="s" s="136" r="C17709">
        <v>301</v>
      </c>
      <c t="s" s="136" r="D17709">
        <v>301</v>
      </c>
      <c t="s" s="136" r="E17709">
        <v>8458</v>
      </c>
      <c s="150" r="F17709"/>
    </row>
    <row r="17710">
      <c s="113" r="A17710">
        <v>266456000363</v>
      </c>
      <c t="s" s="136" r="B17710">
        <v>9728</v>
      </c>
      <c t="s" s="136" r="C17710">
        <v>301</v>
      </c>
      <c t="s" s="136" r="D17710">
        <v>301</v>
      </c>
      <c t="s" s="136" r="E17710">
        <v>19884</v>
      </c>
      <c s="150" r="F17710"/>
    </row>
    <row r="17711">
      <c s="113" r="A17711">
        <v>266456000461</v>
      </c>
      <c t="s" s="136" r="B17711">
        <v>9728</v>
      </c>
      <c t="s" s="136" r="C17711">
        <v>301</v>
      </c>
      <c t="s" s="136" r="D17711">
        <v>301</v>
      </c>
      <c t="s" s="136" r="E17711">
        <v>6720</v>
      </c>
      <c s="150" r="F17711"/>
    </row>
    <row r="17712">
      <c s="113" r="A17712">
        <v>266456000533</v>
      </c>
      <c t="s" s="136" r="B17712">
        <v>9728</v>
      </c>
      <c t="s" s="136" r="C17712">
        <v>301</v>
      </c>
      <c t="s" s="136" r="D17712">
        <v>301</v>
      </c>
      <c t="s" s="136" r="E17712">
        <v>19885</v>
      </c>
      <c s="150" r="F17712"/>
    </row>
    <row r="17713">
      <c s="113" r="A17713">
        <v>266456000665</v>
      </c>
      <c t="s" s="136" r="B17713">
        <v>9728</v>
      </c>
      <c t="s" s="136" r="C17713">
        <v>301</v>
      </c>
      <c t="s" s="136" r="D17713">
        <v>301</v>
      </c>
      <c t="s" s="136" r="E17713">
        <v>19886</v>
      </c>
      <c s="150" r="F17713"/>
    </row>
    <row r="17714">
      <c s="113" r="A17714">
        <v>266456000428</v>
      </c>
      <c t="s" s="136" r="B17714">
        <v>9728</v>
      </c>
      <c t="s" s="136" r="C17714">
        <v>301</v>
      </c>
      <c t="s" s="136" r="D17714">
        <v>301</v>
      </c>
      <c t="s" s="136" r="E17714">
        <v>5590</v>
      </c>
      <c s="150" r="F17714"/>
    </row>
    <row r="17715">
      <c s="113" r="A17715">
        <v>266456000584</v>
      </c>
      <c t="s" s="136" r="B17715">
        <v>9728</v>
      </c>
      <c t="s" s="136" r="C17715">
        <v>301</v>
      </c>
      <c t="s" s="136" r="D17715">
        <v>301</v>
      </c>
      <c t="s" s="136" r="E17715">
        <v>3851</v>
      </c>
      <c s="150" r="F17715"/>
    </row>
    <row r="17716">
      <c s="113" r="A17716">
        <v>266572000141</v>
      </c>
      <c t="s" s="136" r="B17716">
        <v>9730</v>
      </c>
      <c t="s" s="136" r="C17716">
        <v>301</v>
      </c>
      <c t="s" s="136" r="D17716">
        <v>301</v>
      </c>
      <c t="s" s="136" r="E17716">
        <v>19887</v>
      </c>
      <c s="150" r="F17716"/>
    </row>
    <row r="17717">
      <c s="113" r="A17717">
        <v>266572000176</v>
      </c>
      <c t="s" s="136" r="B17717">
        <v>9730</v>
      </c>
      <c t="s" s="136" r="C17717">
        <v>301</v>
      </c>
      <c t="s" s="136" r="D17717">
        <v>301</v>
      </c>
      <c t="s" s="136" r="E17717">
        <v>9559</v>
      </c>
      <c s="150" r="F17717"/>
    </row>
    <row r="17718">
      <c s="113" r="A17718">
        <v>266572000192</v>
      </c>
      <c t="s" s="136" r="B17718">
        <v>9730</v>
      </c>
      <c t="s" s="136" r="C17718">
        <v>301</v>
      </c>
      <c t="s" s="136" r="D17718">
        <v>301</v>
      </c>
      <c t="s" s="136" r="E17718">
        <v>19888</v>
      </c>
      <c s="150" r="F17718"/>
    </row>
    <row r="17719">
      <c s="113" r="A17719">
        <v>266572000702</v>
      </c>
      <c t="s" s="136" r="B17719">
        <v>9730</v>
      </c>
      <c t="s" s="136" r="C17719">
        <v>301</v>
      </c>
      <c t="s" s="136" r="D17719">
        <v>301</v>
      </c>
      <c t="s" s="136" r="E17719">
        <v>19889</v>
      </c>
      <c s="150" r="F17719"/>
    </row>
    <row r="17720">
      <c s="113" r="A17720">
        <v>266572000711</v>
      </c>
      <c t="s" s="136" r="B17720">
        <v>9730</v>
      </c>
      <c t="s" s="136" r="C17720">
        <v>301</v>
      </c>
      <c t="s" s="136" r="D17720">
        <v>301</v>
      </c>
      <c t="s" s="136" r="E17720">
        <v>19890</v>
      </c>
      <c s="150" r="F17720"/>
    </row>
    <row r="17721">
      <c s="113" r="A17721">
        <v>266572000800</v>
      </c>
      <c t="s" s="136" r="B17721">
        <v>9730</v>
      </c>
      <c t="s" s="136" r="C17721">
        <v>301</v>
      </c>
      <c t="s" s="136" r="D17721">
        <v>301</v>
      </c>
      <c t="s" s="136" r="E17721">
        <v>19891</v>
      </c>
      <c s="150" r="F17721"/>
    </row>
    <row r="17722">
      <c s="113" r="A17722">
        <v>266572000915</v>
      </c>
      <c t="s" s="136" r="B17722">
        <v>9730</v>
      </c>
      <c t="s" s="136" r="C17722">
        <v>301</v>
      </c>
      <c t="s" s="136" r="D17722">
        <v>301</v>
      </c>
      <c t="s" s="136" r="E17722">
        <v>19892</v>
      </c>
      <c s="150" r="F17722"/>
    </row>
    <row r="17723">
      <c s="113" r="A17723">
        <v>266572000061</v>
      </c>
      <c t="s" s="136" r="B17723">
        <v>9730</v>
      </c>
      <c t="s" s="136" r="C17723">
        <v>301</v>
      </c>
      <c t="s" s="136" r="D17723">
        <v>301</v>
      </c>
      <c t="s" s="136" r="E17723">
        <v>19893</v>
      </c>
      <c s="150" r="F17723"/>
    </row>
    <row r="17724">
      <c s="113" r="A17724">
        <v>266572000621</v>
      </c>
      <c t="s" s="136" r="B17724">
        <v>9730</v>
      </c>
      <c t="s" s="136" r="C17724">
        <v>301</v>
      </c>
      <c t="s" s="136" r="D17724">
        <v>301</v>
      </c>
      <c t="s" s="136" r="E17724">
        <v>19894</v>
      </c>
      <c s="150" r="F17724"/>
    </row>
    <row r="17725">
      <c s="113" r="A17725">
        <v>266572000681</v>
      </c>
      <c t="s" s="136" r="B17725">
        <v>9730</v>
      </c>
      <c t="s" s="136" r="C17725">
        <v>301</v>
      </c>
      <c t="s" s="136" r="D17725">
        <v>301</v>
      </c>
      <c t="s" s="136" r="E17725">
        <v>19895</v>
      </c>
      <c s="150" r="F17725"/>
    </row>
    <row r="17726">
      <c s="113" r="A17726">
        <v>266572000818</v>
      </c>
      <c t="s" s="136" r="B17726">
        <v>9730</v>
      </c>
      <c t="s" s="136" r="C17726">
        <v>301</v>
      </c>
      <c t="s" s="136" r="D17726">
        <v>301</v>
      </c>
      <c t="s" s="136" r="E17726">
        <v>19896</v>
      </c>
      <c s="150" r="F17726"/>
    </row>
    <row r="17727">
      <c s="113" r="A17727">
        <v>266572000842</v>
      </c>
      <c t="s" s="136" r="B17727">
        <v>9730</v>
      </c>
      <c t="s" s="136" r="C17727">
        <v>301</v>
      </c>
      <c t="s" s="136" r="D17727">
        <v>301</v>
      </c>
      <c t="s" s="136" r="E17727">
        <v>13612</v>
      </c>
      <c s="150" r="F17727"/>
    </row>
    <row r="17728">
      <c s="113" r="A17728">
        <v>266572000991</v>
      </c>
      <c t="s" s="136" r="B17728">
        <v>9730</v>
      </c>
      <c t="s" s="136" r="C17728">
        <v>301</v>
      </c>
      <c t="s" s="136" r="D17728">
        <v>301</v>
      </c>
      <c t="s" s="136" r="E17728">
        <v>12715</v>
      </c>
      <c s="150" r="F17728"/>
    </row>
    <row r="17729">
      <c s="113" r="A17729">
        <v>266572001008</v>
      </c>
      <c t="s" s="136" r="B17729">
        <v>9730</v>
      </c>
      <c t="s" s="136" r="C17729">
        <v>301</v>
      </c>
      <c t="s" s="136" r="D17729">
        <v>301</v>
      </c>
      <c t="s" s="136" r="E17729">
        <v>19897</v>
      </c>
      <c s="150" r="F17729"/>
    </row>
    <row r="17730">
      <c s="113" r="A17730">
        <v>266572001041</v>
      </c>
      <c t="s" s="136" r="B17730">
        <v>9730</v>
      </c>
      <c t="s" s="136" r="C17730">
        <v>301</v>
      </c>
      <c t="s" s="136" r="D17730">
        <v>301</v>
      </c>
      <c t="s" s="136" r="E17730">
        <v>19898</v>
      </c>
      <c s="150" r="F17730"/>
    </row>
    <row r="17731">
      <c s="113" r="A17731">
        <v>266572001075</v>
      </c>
      <c t="s" s="136" r="B17731">
        <v>9730</v>
      </c>
      <c t="s" s="136" r="C17731">
        <v>301</v>
      </c>
      <c t="s" s="136" r="D17731">
        <v>301</v>
      </c>
      <c t="s" s="136" r="E17731">
        <v>19870</v>
      </c>
      <c s="150" r="F17731"/>
    </row>
    <row r="17732">
      <c s="113" r="A17732">
        <v>266572001083</v>
      </c>
      <c t="s" s="136" r="B17732">
        <v>9730</v>
      </c>
      <c t="s" s="136" r="C17732">
        <v>301</v>
      </c>
      <c t="s" s="136" r="D17732">
        <v>301</v>
      </c>
      <c t="s" s="136" r="E17732">
        <v>17322</v>
      </c>
      <c s="150" r="F17732"/>
    </row>
    <row r="17733">
      <c s="113" r="A17733">
        <v>266572001091</v>
      </c>
      <c t="s" s="136" r="B17733">
        <v>9730</v>
      </c>
      <c t="s" s="136" r="C17733">
        <v>301</v>
      </c>
      <c t="s" s="136" r="D17733">
        <v>301</v>
      </c>
      <c t="s" s="136" r="E17733">
        <v>19899</v>
      </c>
      <c s="150" r="F17733"/>
    </row>
    <row r="17734">
      <c s="113" r="A17734">
        <v>266572001172</v>
      </c>
      <c t="s" s="136" r="B17734">
        <v>9730</v>
      </c>
      <c t="s" s="136" r="C17734">
        <v>301</v>
      </c>
      <c t="s" s="136" r="D17734">
        <v>301</v>
      </c>
      <c t="s" s="136" r="E17734">
        <v>19900</v>
      </c>
      <c s="150" r="F17734"/>
    </row>
    <row r="17735">
      <c s="113" r="A17735">
        <v>266572001181</v>
      </c>
      <c t="s" s="136" r="B17735">
        <v>9730</v>
      </c>
      <c t="s" s="136" r="C17735">
        <v>301</v>
      </c>
      <c t="s" s="136" r="D17735">
        <v>301</v>
      </c>
      <c t="s" s="136" r="E17735">
        <v>19901</v>
      </c>
      <c s="150" r="F17735"/>
    </row>
    <row r="17736">
      <c s="113" r="A17736">
        <v>266572001211</v>
      </c>
      <c t="s" s="136" r="B17736">
        <v>9730</v>
      </c>
      <c t="s" s="136" r="C17736">
        <v>301</v>
      </c>
      <c t="s" s="136" r="D17736">
        <v>301</v>
      </c>
      <c t="s" s="136" r="E17736">
        <v>19902</v>
      </c>
      <c s="150" r="F17736"/>
    </row>
    <row r="17737">
      <c s="113" r="A17737">
        <v>266572001229</v>
      </c>
      <c t="s" s="136" r="B17737">
        <v>9730</v>
      </c>
      <c t="s" s="136" r="C17737">
        <v>301</v>
      </c>
      <c t="s" s="136" r="D17737">
        <v>301</v>
      </c>
      <c t="s" s="136" r="E17737">
        <v>19903</v>
      </c>
      <c s="150" r="F17737"/>
    </row>
    <row r="17738">
      <c s="113" r="A17738">
        <v>266572001318</v>
      </c>
      <c t="s" s="136" r="B17738">
        <v>9730</v>
      </c>
      <c t="s" s="136" r="C17738">
        <v>301</v>
      </c>
      <c t="s" s="136" r="D17738">
        <v>301</v>
      </c>
      <c t="s" s="136" r="E17738">
        <v>19904</v>
      </c>
      <c s="150" r="F17738"/>
    </row>
    <row r="17739">
      <c s="113" r="A17739">
        <v>466572001121</v>
      </c>
      <c t="s" s="136" r="B17739">
        <v>9730</v>
      </c>
      <c t="s" s="136" r="C17739">
        <v>301</v>
      </c>
      <c t="s" s="136" r="D17739">
        <v>301</v>
      </c>
      <c t="s" s="136" r="E17739">
        <v>19905</v>
      </c>
      <c s="150" r="F17739"/>
    </row>
    <row r="17740">
      <c s="113" r="A17740">
        <v>266572000044</v>
      </c>
      <c t="s" s="136" r="B17740">
        <v>9730</v>
      </c>
      <c t="s" s="136" r="C17740">
        <v>301</v>
      </c>
      <c t="s" s="136" r="D17740">
        <v>301</v>
      </c>
      <c t="s" s="136" r="E17740">
        <v>19906</v>
      </c>
      <c s="150" r="F17740"/>
    </row>
    <row r="17741">
      <c s="113" r="A17741">
        <v>266572000079</v>
      </c>
      <c t="s" s="136" r="B17741">
        <v>9730</v>
      </c>
      <c t="s" s="136" r="C17741">
        <v>301</v>
      </c>
      <c t="s" s="136" r="D17741">
        <v>301</v>
      </c>
      <c t="s" s="136" r="E17741">
        <v>19907</v>
      </c>
      <c s="150" r="F17741"/>
    </row>
    <row r="17742">
      <c s="113" r="A17742">
        <v>266572000109</v>
      </c>
      <c t="s" s="136" r="B17742">
        <v>9730</v>
      </c>
      <c t="s" s="136" r="C17742">
        <v>301</v>
      </c>
      <c t="s" s="136" r="D17742">
        <v>301</v>
      </c>
      <c t="s" s="136" r="E17742">
        <v>19908</v>
      </c>
      <c s="150" r="F17742"/>
    </row>
    <row r="17743">
      <c s="113" r="A17743">
        <v>266572000320</v>
      </c>
      <c t="s" s="136" r="B17743">
        <v>9730</v>
      </c>
      <c t="s" s="136" r="C17743">
        <v>301</v>
      </c>
      <c t="s" s="136" r="D17743">
        <v>301</v>
      </c>
      <c t="s" s="136" r="E17743">
        <v>10778</v>
      </c>
      <c s="150" r="F17743"/>
    </row>
    <row r="17744">
      <c s="113" r="A17744">
        <v>266572000362</v>
      </c>
      <c t="s" s="136" r="B17744">
        <v>9730</v>
      </c>
      <c t="s" s="136" r="C17744">
        <v>301</v>
      </c>
      <c t="s" s="136" r="D17744">
        <v>301</v>
      </c>
      <c t="s" s="136" r="E17744">
        <v>19909</v>
      </c>
      <c s="150" r="F17744"/>
    </row>
    <row r="17745">
      <c s="113" r="A17745">
        <v>266572000397</v>
      </c>
      <c t="s" s="136" r="B17745">
        <v>9730</v>
      </c>
      <c t="s" s="136" r="C17745">
        <v>301</v>
      </c>
      <c t="s" s="136" r="D17745">
        <v>301</v>
      </c>
      <c t="s" s="136" r="E17745">
        <v>19910</v>
      </c>
      <c s="150" r="F17745"/>
    </row>
    <row r="17746">
      <c s="113" r="A17746">
        <v>266572000401</v>
      </c>
      <c t="s" s="136" r="B17746">
        <v>9730</v>
      </c>
      <c t="s" s="136" r="C17746">
        <v>301</v>
      </c>
      <c t="s" s="136" r="D17746">
        <v>301</v>
      </c>
      <c t="s" s="136" r="E17746">
        <v>10215</v>
      </c>
      <c s="150" r="F17746"/>
    </row>
    <row r="17747">
      <c s="113" r="A17747">
        <v>266572000427</v>
      </c>
      <c t="s" s="136" r="B17747">
        <v>9730</v>
      </c>
      <c t="s" s="136" r="C17747">
        <v>301</v>
      </c>
      <c t="s" s="136" r="D17747">
        <v>301</v>
      </c>
      <c t="s" s="136" r="E17747">
        <v>9637</v>
      </c>
      <c s="150" r="F17747"/>
    </row>
    <row r="17748">
      <c s="113" r="A17748">
        <v>266572000460</v>
      </c>
      <c t="s" s="136" r="B17748">
        <v>9730</v>
      </c>
      <c t="s" s="136" r="C17748">
        <v>301</v>
      </c>
      <c t="s" s="136" r="D17748">
        <v>301</v>
      </c>
      <c t="s" s="136" r="E17748">
        <v>19911</v>
      </c>
      <c s="150" r="F17748"/>
    </row>
    <row r="17749">
      <c s="113" r="A17749">
        <v>266572000494</v>
      </c>
      <c t="s" s="136" r="B17749">
        <v>9730</v>
      </c>
      <c t="s" s="136" r="C17749">
        <v>301</v>
      </c>
      <c t="s" s="136" r="D17749">
        <v>301</v>
      </c>
      <c t="s" s="136" r="E17749">
        <v>5685</v>
      </c>
      <c s="150" r="F17749"/>
    </row>
    <row r="17750">
      <c s="113" r="A17750">
        <v>266572000796</v>
      </c>
      <c t="s" s="136" r="B17750">
        <v>9730</v>
      </c>
      <c t="s" s="136" r="C17750">
        <v>301</v>
      </c>
      <c t="s" s="136" r="D17750">
        <v>301</v>
      </c>
      <c t="s" s="136" r="E17750">
        <v>8436</v>
      </c>
      <c s="150" r="F17750"/>
    </row>
    <row r="17751">
      <c s="113" r="A17751">
        <v>266572000834</v>
      </c>
      <c t="s" s="136" r="B17751">
        <v>9730</v>
      </c>
      <c t="s" s="136" r="C17751">
        <v>301</v>
      </c>
      <c t="s" s="136" r="D17751">
        <v>301</v>
      </c>
      <c t="s" s="136" r="E17751">
        <v>19912</v>
      </c>
      <c s="150" r="F17751"/>
    </row>
    <row r="17752">
      <c s="113" r="A17752">
        <v>266572000966</v>
      </c>
      <c t="s" s="136" r="B17752">
        <v>9730</v>
      </c>
      <c t="s" s="136" r="C17752">
        <v>301</v>
      </c>
      <c t="s" s="136" r="D17752">
        <v>301</v>
      </c>
      <c t="s" s="136" r="E17752">
        <v>19913</v>
      </c>
      <c s="150" r="F17752"/>
    </row>
    <row r="17753">
      <c s="113" r="A17753">
        <v>266572001059</v>
      </c>
      <c t="s" s="136" r="B17753">
        <v>9730</v>
      </c>
      <c t="s" s="136" r="C17753">
        <v>301</v>
      </c>
      <c t="s" s="136" r="D17753">
        <v>301</v>
      </c>
      <c t="s" s="136" r="E17753">
        <v>5651</v>
      </c>
      <c s="150" r="F17753"/>
    </row>
    <row r="17754">
      <c s="113" r="A17754">
        <v>266572001237</v>
      </c>
      <c t="s" s="136" r="B17754">
        <v>9730</v>
      </c>
      <c t="s" s="136" r="C17754">
        <v>301</v>
      </c>
      <c t="s" s="136" r="D17754">
        <v>301</v>
      </c>
      <c t="s" s="136" r="E17754">
        <v>19914</v>
      </c>
      <c s="150" r="F17754"/>
    </row>
    <row r="17755">
      <c s="113" r="A17755">
        <v>266572000150</v>
      </c>
      <c t="s" s="136" r="B17755">
        <v>9730</v>
      </c>
      <c t="s" s="136" r="C17755">
        <v>301</v>
      </c>
      <c t="s" s="136" r="D17755">
        <v>301</v>
      </c>
      <c t="s" s="136" r="E17755">
        <v>19915</v>
      </c>
      <c s="150" r="F17755"/>
    </row>
    <row r="17756">
      <c s="113" r="A17756">
        <v>266572000206</v>
      </c>
      <c t="s" s="136" r="B17756">
        <v>9730</v>
      </c>
      <c t="s" s="136" r="C17756">
        <v>301</v>
      </c>
      <c t="s" s="136" r="D17756">
        <v>301</v>
      </c>
      <c t="s" s="136" r="E17756">
        <v>19916</v>
      </c>
      <c s="150" r="F17756"/>
    </row>
    <row r="17757">
      <c s="113" r="A17757">
        <v>266572000231</v>
      </c>
      <c t="s" s="136" r="B17757">
        <v>9730</v>
      </c>
      <c t="s" s="136" r="C17757">
        <v>301</v>
      </c>
      <c t="s" s="136" r="D17757">
        <v>301</v>
      </c>
      <c t="s" s="136" r="E17757">
        <v>11175</v>
      </c>
      <c s="150" r="F17757"/>
    </row>
    <row r="17758">
      <c s="113" r="A17758">
        <v>266572000281</v>
      </c>
      <c t="s" s="136" r="B17758">
        <v>9730</v>
      </c>
      <c t="s" s="136" r="C17758">
        <v>301</v>
      </c>
      <c t="s" s="136" r="D17758">
        <v>301</v>
      </c>
      <c t="s" s="136" r="E17758">
        <v>19917</v>
      </c>
      <c s="150" r="F17758"/>
    </row>
    <row r="17759">
      <c s="113" r="A17759">
        <v>266572000338</v>
      </c>
      <c t="s" s="136" r="B17759">
        <v>9730</v>
      </c>
      <c t="s" s="136" r="C17759">
        <v>301</v>
      </c>
      <c t="s" s="136" r="D17759">
        <v>301</v>
      </c>
      <c t="s" s="136" r="E17759">
        <v>19918</v>
      </c>
      <c s="150" r="F17759"/>
    </row>
    <row r="17760">
      <c s="113" r="A17760">
        <v>266572000486</v>
      </c>
      <c t="s" s="136" r="B17760">
        <v>9730</v>
      </c>
      <c t="s" s="136" r="C17760">
        <v>301</v>
      </c>
      <c t="s" s="136" r="D17760">
        <v>301</v>
      </c>
      <c t="s" s="136" r="E17760">
        <v>19775</v>
      </c>
      <c s="150" r="F17760"/>
    </row>
    <row r="17761">
      <c s="113" r="A17761">
        <v>266572000508</v>
      </c>
      <c t="s" s="136" r="B17761">
        <v>9730</v>
      </c>
      <c t="s" s="136" r="C17761">
        <v>301</v>
      </c>
      <c t="s" s="136" r="D17761">
        <v>301</v>
      </c>
      <c t="s" s="136" r="E17761">
        <v>19919</v>
      </c>
      <c s="150" r="F17761"/>
    </row>
    <row r="17762">
      <c s="113" r="A17762">
        <v>266572000664</v>
      </c>
      <c t="s" s="136" r="B17762">
        <v>9730</v>
      </c>
      <c t="s" s="136" r="C17762">
        <v>301</v>
      </c>
      <c t="s" s="136" r="D17762">
        <v>301</v>
      </c>
      <c t="s" s="136" r="E17762">
        <v>16877</v>
      </c>
      <c s="150" r="F17762"/>
    </row>
    <row r="17763">
      <c s="113" r="A17763">
        <v>266572000826</v>
      </c>
      <c t="s" s="136" r="B17763">
        <v>9730</v>
      </c>
      <c t="s" s="136" r="C17763">
        <v>301</v>
      </c>
      <c t="s" s="136" r="D17763">
        <v>301</v>
      </c>
      <c t="s" s="136" r="E17763">
        <v>1943</v>
      </c>
      <c s="150" r="F17763"/>
    </row>
    <row r="17764">
      <c s="113" r="A17764">
        <v>266572000117</v>
      </c>
      <c t="s" s="136" r="B17764">
        <v>9730</v>
      </c>
      <c t="s" s="136" r="C17764">
        <v>301</v>
      </c>
      <c t="s" s="136" r="D17764">
        <v>301</v>
      </c>
      <c t="s" s="136" r="E17764">
        <v>16974</v>
      </c>
      <c s="150" r="F17764"/>
    </row>
    <row r="17765">
      <c s="113" r="A17765">
        <v>266572000222</v>
      </c>
      <c t="s" s="136" r="B17765">
        <v>9730</v>
      </c>
      <c t="s" s="136" r="C17765">
        <v>301</v>
      </c>
      <c t="s" s="136" r="D17765">
        <v>301</v>
      </c>
      <c t="s" s="136" r="E17765">
        <v>19920</v>
      </c>
      <c s="150" r="F17765"/>
    </row>
    <row r="17766">
      <c s="113" r="A17766">
        <v>266572000257</v>
      </c>
      <c t="s" s="136" r="B17766">
        <v>9730</v>
      </c>
      <c t="s" s="136" r="C17766">
        <v>301</v>
      </c>
      <c t="s" s="136" r="D17766">
        <v>301</v>
      </c>
      <c t="s" s="136" r="E17766">
        <v>9655</v>
      </c>
      <c s="150" r="F17766"/>
    </row>
    <row r="17767">
      <c s="113" r="A17767">
        <v>266572000311</v>
      </c>
      <c t="s" s="136" r="B17767">
        <v>9730</v>
      </c>
      <c t="s" s="136" r="C17767">
        <v>301</v>
      </c>
      <c t="s" s="136" r="D17767">
        <v>301</v>
      </c>
      <c t="s" s="136" r="E17767">
        <v>3857</v>
      </c>
      <c s="150" r="F17767"/>
    </row>
    <row r="17768">
      <c s="113" r="A17768">
        <v>266572000354</v>
      </c>
      <c t="s" s="136" r="B17768">
        <v>9730</v>
      </c>
      <c t="s" s="136" r="C17768">
        <v>301</v>
      </c>
      <c t="s" s="136" r="D17768">
        <v>301</v>
      </c>
      <c t="s" s="136" r="E17768">
        <v>12142</v>
      </c>
      <c s="150" r="F17768"/>
    </row>
    <row r="17769">
      <c s="113" r="A17769">
        <v>266572000371</v>
      </c>
      <c t="s" s="136" r="B17769">
        <v>9730</v>
      </c>
      <c t="s" s="136" r="C17769">
        <v>301</v>
      </c>
      <c t="s" s="136" r="D17769">
        <v>301</v>
      </c>
      <c t="s" s="136" r="E17769">
        <v>19921</v>
      </c>
      <c s="150" r="F17769"/>
    </row>
    <row r="17770">
      <c s="113" r="A17770">
        <v>266572000435</v>
      </c>
      <c t="s" s="136" r="B17770">
        <v>9730</v>
      </c>
      <c t="s" s="136" r="C17770">
        <v>301</v>
      </c>
      <c t="s" s="136" r="D17770">
        <v>301</v>
      </c>
      <c t="s" s="136" r="E17770">
        <v>19922</v>
      </c>
      <c s="150" r="F17770"/>
    </row>
    <row r="17771">
      <c s="113" r="A17771">
        <v>266572000478</v>
      </c>
      <c t="s" s="136" r="B17771">
        <v>9730</v>
      </c>
      <c t="s" s="136" r="C17771">
        <v>301</v>
      </c>
      <c t="s" s="136" r="D17771">
        <v>301</v>
      </c>
      <c t="s" s="136" r="E17771">
        <v>19923</v>
      </c>
      <c s="150" r="F17771"/>
    </row>
    <row r="17772">
      <c s="113" r="A17772">
        <v>266572000524</v>
      </c>
      <c t="s" s="136" r="B17772">
        <v>9730</v>
      </c>
      <c t="s" s="136" r="C17772">
        <v>301</v>
      </c>
      <c t="s" s="136" r="D17772">
        <v>301</v>
      </c>
      <c t="s" s="136" r="E17772">
        <v>19924</v>
      </c>
      <c s="150" r="F17772"/>
    </row>
    <row r="17773">
      <c s="113" r="A17773">
        <v>266572001032</v>
      </c>
      <c t="s" s="136" r="B17773">
        <v>9730</v>
      </c>
      <c t="s" s="136" r="C17773">
        <v>301</v>
      </c>
      <c t="s" s="136" r="D17773">
        <v>301</v>
      </c>
      <c t="s" s="136" r="E17773">
        <v>5497</v>
      </c>
      <c s="150" r="F17773"/>
    </row>
    <row r="17774">
      <c s="113" r="A17774">
        <v>266572000885</v>
      </c>
      <c t="s" s="136" r="B17774">
        <v>9730</v>
      </c>
      <c t="s" s="136" r="C17774">
        <v>301</v>
      </c>
      <c t="s" s="136" r="D17774">
        <v>301</v>
      </c>
      <c t="s" s="136" r="E17774">
        <v>19925</v>
      </c>
      <c s="150" r="F17774"/>
    </row>
    <row r="17775">
      <c s="113" r="A17775">
        <v>266572000923</v>
      </c>
      <c t="s" s="136" r="B17775">
        <v>9730</v>
      </c>
      <c t="s" s="136" r="C17775">
        <v>301</v>
      </c>
      <c t="s" s="136" r="D17775">
        <v>301</v>
      </c>
      <c t="s" s="136" r="E17775">
        <v>19926</v>
      </c>
      <c s="150" r="F17775"/>
    </row>
    <row r="17776">
      <c s="113" r="A17776">
        <v>266572000940</v>
      </c>
      <c t="s" s="136" r="B17776">
        <v>9730</v>
      </c>
      <c t="s" s="136" r="C17776">
        <v>301</v>
      </c>
      <c t="s" s="136" r="D17776">
        <v>301</v>
      </c>
      <c t="s" s="136" r="E17776">
        <v>19927</v>
      </c>
      <c s="150" r="F17776"/>
    </row>
    <row r="17777">
      <c s="113" r="A17777">
        <v>266572001024</v>
      </c>
      <c t="s" s="136" r="B17777">
        <v>9730</v>
      </c>
      <c t="s" s="136" r="C17777">
        <v>301</v>
      </c>
      <c t="s" s="136" r="D17777">
        <v>301</v>
      </c>
      <c t="s" s="136" r="E17777">
        <v>19928</v>
      </c>
      <c s="150" r="F17777"/>
    </row>
    <row r="17778">
      <c s="113" r="A17778">
        <v>266572001148</v>
      </c>
      <c t="s" s="136" r="B17778">
        <v>9730</v>
      </c>
      <c t="s" s="136" r="C17778">
        <v>301</v>
      </c>
      <c t="s" s="136" r="D17778">
        <v>301</v>
      </c>
      <c t="s" s="136" r="E17778">
        <v>19929</v>
      </c>
      <c s="150" r="F17778"/>
    </row>
    <row r="17779">
      <c s="113" r="A17779">
        <v>266572001164</v>
      </c>
      <c t="s" s="136" r="B17779">
        <v>9730</v>
      </c>
      <c t="s" s="136" r="C17779">
        <v>301</v>
      </c>
      <c t="s" s="136" r="D17779">
        <v>301</v>
      </c>
      <c t="s" s="136" r="E17779">
        <v>19930</v>
      </c>
      <c s="150" r="F17779"/>
    </row>
    <row r="17780">
      <c s="113" r="A17780">
        <v>266572001199</v>
      </c>
      <c t="s" s="136" r="B17780">
        <v>9730</v>
      </c>
      <c t="s" s="136" r="C17780">
        <v>301</v>
      </c>
      <c t="s" s="136" r="D17780">
        <v>301</v>
      </c>
      <c t="s" s="136" r="E17780">
        <v>19931</v>
      </c>
      <c s="150" r="F17780"/>
    </row>
    <row r="17781">
      <c s="113" r="A17781">
        <v>266572001202</v>
      </c>
      <c t="s" s="136" r="B17781">
        <v>9730</v>
      </c>
      <c t="s" s="136" r="C17781">
        <v>301</v>
      </c>
      <c t="s" s="136" r="D17781">
        <v>301</v>
      </c>
      <c t="s" s="136" r="E17781">
        <v>19932</v>
      </c>
      <c s="150" r="F17781"/>
    </row>
    <row r="17782">
      <c s="113" r="A17782">
        <v>266572001245</v>
      </c>
      <c t="s" s="136" r="B17782">
        <v>9730</v>
      </c>
      <c t="s" s="136" r="C17782">
        <v>301</v>
      </c>
      <c t="s" s="136" r="D17782">
        <v>301</v>
      </c>
      <c t="s" s="136" r="E17782">
        <v>19933</v>
      </c>
      <c s="150" r="F17782"/>
    </row>
    <row r="17783">
      <c s="113" r="A17783">
        <v>266572001326</v>
      </c>
      <c t="s" s="136" r="B17783">
        <v>9730</v>
      </c>
      <c t="s" s="136" r="C17783">
        <v>301</v>
      </c>
      <c t="s" s="136" r="D17783">
        <v>301</v>
      </c>
      <c t="s" s="136" r="E17783">
        <v>19934</v>
      </c>
      <c s="150" r="F17783"/>
    </row>
    <row r="17784">
      <c s="113" r="A17784">
        <v>266572001334</v>
      </c>
      <c t="s" s="136" r="B17784">
        <v>9730</v>
      </c>
      <c t="s" s="136" r="C17784">
        <v>301</v>
      </c>
      <c t="s" s="136" r="D17784">
        <v>301</v>
      </c>
      <c t="s" s="136" r="E17784">
        <v>19935</v>
      </c>
      <c s="150" r="F17784"/>
    </row>
    <row r="17785">
      <c s="113" r="A17785">
        <v>266594000242</v>
      </c>
      <c t="s" s="136" r="B17785">
        <v>9735</v>
      </c>
      <c t="s" s="136" r="C17785">
        <v>301</v>
      </c>
      <c t="s" s="136" r="D17785">
        <v>301</v>
      </c>
      <c t="s" s="136" r="E17785">
        <v>19936</v>
      </c>
      <c s="150" r="F17785"/>
    </row>
    <row r="17786">
      <c s="113" r="A17786">
        <v>266594000366</v>
      </c>
      <c t="s" s="136" r="B17786">
        <v>9735</v>
      </c>
      <c t="s" s="136" r="C17786">
        <v>301</v>
      </c>
      <c t="s" s="136" r="D17786">
        <v>301</v>
      </c>
      <c t="s" s="136" r="E17786">
        <v>19937</v>
      </c>
      <c s="150" r="F17786"/>
    </row>
    <row r="17787">
      <c s="113" r="A17787">
        <v>266594000404</v>
      </c>
      <c t="s" s="136" r="B17787">
        <v>9735</v>
      </c>
      <c t="s" s="136" r="C17787">
        <v>301</v>
      </c>
      <c t="s" s="136" r="D17787">
        <v>301</v>
      </c>
      <c t="s" s="136" r="E17787">
        <v>7026</v>
      </c>
      <c s="150" r="F17787"/>
    </row>
    <row r="17788">
      <c s="113" r="A17788">
        <v>266594001184</v>
      </c>
      <c t="s" s="136" r="B17788">
        <v>9735</v>
      </c>
      <c t="s" s="136" r="C17788">
        <v>301</v>
      </c>
      <c t="s" s="136" r="D17788">
        <v>301</v>
      </c>
      <c t="s" s="136" r="E17788">
        <v>19938</v>
      </c>
      <c s="150" r="F17788"/>
    </row>
    <row r="17789">
      <c s="113" r="A17789">
        <v>266594000234</v>
      </c>
      <c t="s" s="136" r="B17789">
        <v>9735</v>
      </c>
      <c t="s" s="136" r="C17789">
        <v>301</v>
      </c>
      <c t="s" s="136" r="D17789">
        <v>301</v>
      </c>
      <c t="s" s="136" r="E17789">
        <v>19939</v>
      </c>
      <c s="150" r="F17789"/>
    </row>
    <row r="17790">
      <c s="113" r="A17790">
        <v>266594000510</v>
      </c>
      <c t="s" s="136" r="B17790">
        <v>9735</v>
      </c>
      <c t="s" s="136" r="C17790">
        <v>301</v>
      </c>
      <c t="s" s="136" r="D17790">
        <v>301</v>
      </c>
      <c t="s" s="136" r="E17790">
        <v>19940</v>
      </c>
      <c s="150" r="F17790"/>
    </row>
    <row r="17791">
      <c s="113" r="A17791">
        <v>266594000536</v>
      </c>
      <c t="s" s="136" r="B17791">
        <v>9735</v>
      </c>
      <c t="s" s="136" r="C17791">
        <v>301</v>
      </c>
      <c t="s" s="136" r="D17791">
        <v>301</v>
      </c>
      <c t="s" s="136" r="E17791">
        <v>19941</v>
      </c>
      <c s="150" r="F17791"/>
    </row>
    <row r="17792">
      <c s="113" r="A17792">
        <v>266594001141</v>
      </c>
      <c t="s" s="136" r="B17792">
        <v>9735</v>
      </c>
      <c t="s" s="136" r="C17792">
        <v>301</v>
      </c>
      <c t="s" s="136" r="D17792">
        <v>301</v>
      </c>
      <c t="s" s="136" r="E17792">
        <v>19942</v>
      </c>
      <c s="150" r="F17792"/>
    </row>
    <row r="17793">
      <c s="113" r="A17793">
        <v>266594000200</v>
      </c>
      <c t="s" s="136" r="B17793">
        <v>9735</v>
      </c>
      <c t="s" s="136" r="C17793">
        <v>301</v>
      </c>
      <c t="s" s="136" r="D17793">
        <v>301</v>
      </c>
      <c t="s" s="136" r="E17793">
        <v>19943</v>
      </c>
      <c s="150" r="F17793"/>
    </row>
    <row r="17794">
      <c s="113" r="A17794">
        <v>266594000498</v>
      </c>
      <c t="s" s="136" r="B17794">
        <v>9735</v>
      </c>
      <c t="s" s="136" r="C17794">
        <v>301</v>
      </c>
      <c t="s" s="136" r="D17794">
        <v>301</v>
      </c>
      <c t="s" s="136" r="E17794">
        <v>19944</v>
      </c>
      <c s="150" r="F17794"/>
    </row>
    <row r="17795">
      <c s="113" r="A17795">
        <v>266594000544</v>
      </c>
      <c t="s" s="136" r="B17795">
        <v>9735</v>
      </c>
      <c t="s" s="136" r="C17795">
        <v>301</v>
      </c>
      <c t="s" s="136" r="D17795">
        <v>301</v>
      </c>
      <c t="s" s="136" r="E17795">
        <v>19945</v>
      </c>
      <c s="150" r="F17795"/>
    </row>
    <row r="17796">
      <c s="113" r="A17796">
        <v>266594000595</v>
      </c>
      <c t="s" s="136" r="B17796">
        <v>9735</v>
      </c>
      <c t="s" s="136" r="C17796">
        <v>301</v>
      </c>
      <c t="s" s="136" r="D17796">
        <v>301</v>
      </c>
      <c t="s" s="136" r="E17796">
        <v>3861</v>
      </c>
      <c s="150" r="F17796"/>
    </row>
    <row r="17797">
      <c s="113" r="A17797">
        <v>266594000609</v>
      </c>
      <c t="s" s="136" r="B17797">
        <v>9735</v>
      </c>
      <c t="s" s="136" r="C17797">
        <v>301</v>
      </c>
      <c t="s" s="136" r="D17797">
        <v>301</v>
      </c>
      <c t="s" s="136" r="E17797">
        <v>19946</v>
      </c>
      <c s="150" r="F17797"/>
    </row>
    <row r="17798">
      <c s="113" r="A17798">
        <v>266594000633</v>
      </c>
      <c t="s" s="136" r="B17798">
        <v>9735</v>
      </c>
      <c t="s" s="136" r="C17798">
        <v>301</v>
      </c>
      <c t="s" s="136" r="D17798">
        <v>301</v>
      </c>
      <c t="s" s="136" r="E17798">
        <v>19947</v>
      </c>
      <c s="150" r="F17798"/>
    </row>
    <row r="17799">
      <c s="113" r="A17799">
        <v>266594000838</v>
      </c>
      <c t="s" s="136" r="B17799">
        <v>9735</v>
      </c>
      <c t="s" s="136" r="C17799">
        <v>301</v>
      </c>
      <c t="s" s="136" r="D17799">
        <v>301</v>
      </c>
      <c t="s" s="136" r="E17799">
        <v>12381</v>
      </c>
      <c s="150" r="F17799"/>
    </row>
    <row r="17800">
      <c s="113" r="A17800">
        <v>266594000897</v>
      </c>
      <c t="s" s="136" r="B17800">
        <v>9735</v>
      </c>
      <c t="s" s="136" r="C17800">
        <v>301</v>
      </c>
      <c t="s" s="136" r="D17800">
        <v>301</v>
      </c>
      <c t="s" s="136" r="E17800">
        <v>11155</v>
      </c>
      <c s="150" r="F17800"/>
    </row>
    <row r="17801">
      <c s="113" r="A17801">
        <v>266594000463</v>
      </c>
      <c t="s" s="136" r="B17801">
        <v>9735</v>
      </c>
      <c t="s" s="136" r="C17801">
        <v>301</v>
      </c>
      <c t="s" s="136" r="D17801">
        <v>301</v>
      </c>
      <c t="s" s="136" r="E17801">
        <v>19948</v>
      </c>
      <c s="150" r="F17801"/>
    </row>
    <row r="17802">
      <c s="113" r="A17802">
        <v>266594000625</v>
      </c>
      <c t="s" s="136" r="B17802">
        <v>9735</v>
      </c>
      <c t="s" s="136" r="C17802">
        <v>301</v>
      </c>
      <c t="s" s="136" r="D17802">
        <v>301</v>
      </c>
      <c t="s" s="136" r="E17802">
        <v>19949</v>
      </c>
      <c s="150" r="F17802"/>
    </row>
    <row r="17803">
      <c s="113" r="A17803">
        <v>266594000684</v>
      </c>
      <c t="s" s="136" r="B17803">
        <v>9735</v>
      </c>
      <c t="s" s="136" r="C17803">
        <v>301</v>
      </c>
      <c t="s" s="136" r="D17803">
        <v>301</v>
      </c>
      <c t="s" s="136" r="E17803">
        <v>19950</v>
      </c>
      <c s="150" r="F17803"/>
    </row>
    <row r="17804">
      <c s="113" r="A17804">
        <v>266594000757</v>
      </c>
      <c t="s" s="136" r="B17804">
        <v>9735</v>
      </c>
      <c t="s" s="136" r="C17804">
        <v>301</v>
      </c>
      <c t="s" s="136" r="D17804">
        <v>301</v>
      </c>
      <c t="s" s="136" r="E17804">
        <v>19951</v>
      </c>
      <c s="150" r="F17804"/>
    </row>
    <row r="17805">
      <c s="113" r="A17805">
        <v>266594000765</v>
      </c>
      <c t="s" s="136" r="B17805">
        <v>9735</v>
      </c>
      <c t="s" s="136" r="C17805">
        <v>301</v>
      </c>
      <c t="s" s="136" r="D17805">
        <v>301</v>
      </c>
      <c t="s" s="136" r="E17805">
        <v>19952</v>
      </c>
      <c s="150" r="F17805"/>
    </row>
    <row r="17806">
      <c s="113" r="A17806">
        <v>266594000790</v>
      </c>
      <c t="s" s="136" r="B17806">
        <v>9735</v>
      </c>
      <c t="s" s="136" r="C17806">
        <v>301</v>
      </c>
      <c t="s" s="136" r="D17806">
        <v>301</v>
      </c>
      <c t="s" s="136" r="E17806">
        <v>19953</v>
      </c>
      <c s="150" r="F17806"/>
    </row>
    <row r="17807">
      <c s="113" r="A17807">
        <v>266594000862</v>
      </c>
      <c t="s" s="136" r="B17807">
        <v>9735</v>
      </c>
      <c t="s" s="136" r="C17807">
        <v>301</v>
      </c>
      <c t="s" s="136" r="D17807">
        <v>301</v>
      </c>
      <c t="s" s="136" r="E17807">
        <v>19954</v>
      </c>
      <c s="150" r="F17807"/>
    </row>
    <row r="17808">
      <c s="113" r="A17808">
        <v>266594000048</v>
      </c>
      <c t="s" s="136" r="B17808">
        <v>9735</v>
      </c>
      <c t="s" s="136" r="C17808">
        <v>301</v>
      </c>
      <c t="s" s="136" r="D17808">
        <v>301</v>
      </c>
      <c t="s" s="136" r="E17808">
        <v>19955</v>
      </c>
      <c s="150" r="F17808"/>
    </row>
    <row r="17809">
      <c s="113" r="A17809">
        <v>266594000153</v>
      </c>
      <c t="s" s="136" r="B17809">
        <v>9735</v>
      </c>
      <c t="s" s="136" r="C17809">
        <v>301</v>
      </c>
      <c t="s" s="136" r="D17809">
        <v>301</v>
      </c>
      <c t="s" s="136" r="E17809">
        <v>19956</v>
      </c>
      <c s="150" r="F17809"/>
    </row>
    <row r="17810">
      <c s="113" r="A17810">
        <v>266594000587</v>
      </c>
      <c t="s" s="136" r="B17810">
        <v>9735</v>
      </c>
      <c t="s" s="136" r="C17810">
        <v>301</v>
      </c>
      <c t="s" s="136" r="D17810">
        <v>301</v>
      </c>
      <c t="s" s="136" r="E17810">
        <v>19957</v>
      </c>
      <c s="150" r="F17810"/>
    </row>
    <row r="17811">
      <c s="113" r="A17811">
        <v>266594000650</v>
      </c>
      <c t="s" s="136" r="B17811">
        <v>9735</v>
      </c>
      <c t="s" s="136" r="C17811">
        <v>301</v>
      </c>
      <c t="s" s="136" r="D17811">
        <v>301</v>
      </c>
      <c t="s" s="136" r="E17811">
        <v>19958</v>
      </c>
      <c s="150" r="F17811"/>
    </row>
    <row r="17812">
      <c s="113" r="A17812">
        <v>266594000986</v>
      </c>
      <c t="s" s="136" r="B17812">
        <v>9735</v>
      </c>
      <c t="s" s="136" r="C17812">
        <v>301</v>
      </c>
      <c t="s" s="136" r="D17812">
        <v>301</v>
      </c>
      <c t="s" s="136" r="E17812">
        <v>19959</v>
      </c>
      <c s="150" r="F17812"/>
    </row>
    <row r="17813">
      <c s="113" r="A17813">
        <v>266594001010</v>
      </c>
      <c t="s" s="136" r="B17813">
        <v>9735</v>
      </c>
      <c t="s" s="136" r="C17813">
        <v>301</v>
      </c>
      <c t="s" s="136" r="D17813">
        <v>301</v>
      </c>
      <c t="s" s="136" r="E17813">
        <v>3863</v>
      </c>
      <c s="150" r="F17813"/>
    </row>
    <row r="17814">
      <c s="113" r="A17814">
        <v>266594001052</v>
      </c>
      <c t="s" s="136" r="B17814">
        <v>9735</v>
      </c>
      <c t="s" s="136" r="C17814">
        <v>301</v>
      </c>
      <c t="s" s="136" r="D17814">
        <v>301</v>
      </c>
      <c t="s" s="136" r="E17814">
        <v>19960</v>
      </c>
      <c s="150" r="F17814"/>
    </row>
    <row r="17815">
      <c s="113" r="A17815">
        <v>266594001222</v>
      </c>
      <c t="s" s="136" r="B17815">
        <v>9735</v>
      </c>
      <c t="s" s="136" r="C17815">
        <v>301</v>
      </c>
      <c t="s" s="136" r="D17815">
        <v>301</v>
      </c>
      <c t="s" s="136" r="E17815">
        <v>19961</v>
      </c>
      <c s="150" r="F17815"/>
    </row>
    <row r="17816">
      <c s="113" r="A17816">
        <v>266594000064</v>
      </c>
      <c t="s" s="136" r="B17816">
        <v>9735</v>
      </c>
      <c t="s" s="136" r="C17816">
        <v>301</v>
      </c>
      <c t="s" s="136" r="D17816">
        <v>301</v>
      </c>
      <c t="s" s="136" r="E17816">
        <v>19962</v>
      </c>
      <c s="150" r="F17816"/>
    </row>
    <row r="17817">
      <c s="113" r="A17817">
        <v>266594000307</v>
      </c>
      <c t="s" s="136" r="B17817">
        <v>9735</v>
      </c>
      <c t="s" s="136" r="C17817">
        <v>301</v>
      </c>
      <c t="s" s="136" r="D17817">
        <v>301</v>
      </c>
      <c t="s" s="136" r="E17817">
        <v>19963</v>
      </c>
      <c s="150" r="F17817"/>
    </row>
    <row r="17818">
      <c s="113" r="A17818">
        <v>266594000374</v>
      </c>
      <c t="s" s="136" r="B17818">
        <v>9735</v>
      </c>
      <c t="s" s="136" r="C17818">
        <v>301</v>
      </c>
      <c t="s" s="136" r="D17818">
        <v>301</v>
      </c>
      <c t="s" s="136" r="E17818">
        <v>19964</v>
      </c>
      <c s="150" r="F17818"/>
    </row>
    <row r="17819">
      <c s="113" r="A17819">
        <v>266594000552</v>
      </c>
      <c t="s" s="136" r="B17819">
        <v>9735</v>
      </c>
      <c t="s" s="136" r="C17819">
        <v>301</v>
      </c>
      <c t="s" s="136" r="D17819">
        <v>301</v>
      </c>
      <c t="s" s="136" r="E17819">
        <v>19965</v>
      </c>
      <c s="150" r="F17819"/>
    </row>
    <row r="17820">
      <c s="113" r="A17820">
        <v>266594000579</v>
      </c>
      <c t="s" s="136" r="B17820">
        <v>9735</v>
      </c>
      <c t="s" s="136" r="C17820">
        <v>301</v>
      </c>
      <c t="s" s="136" r="D17820">
        <v>301</v>
      </c>
      <c t="s" s="136" r="E17820">
        <v>5702</v>
      </c>
      <c s="150" r="F17820"/>
    </row>
    <row r="17821">
      <c s="113" r="A17821">
        <v>266594000889</v>
      </c>
      <c t="s" s="136" r="B17821">
        <v>9735</v>
      </c>
      <c t="s" s="136" r="C17821">
        <v>301</v>
      </c>
      <c t="s" s="136" r="D17821">
        <v>301</v>
      </c>
      <c t="s" s="136" r="E17821">
        <v>19966</v>
      </c>
      <c s="150" r="F17821"/>
    </row>
    <row r="17822">
      <c s="113" r="A17822">
        <v>266594000188</v>
      </c>
      <c t="s" s="136" r="B17822">
        <v>9735</v>
      </c>
      <c t="s" s="136" r="C17822">
        <v>301</v>
      </c>
      <c t="s" s="136" r="D17822">
        <v>301</v>
      </c>
      <c t="s" s="136" r="E17822">
        <v>10220</v>
      </c>
      <c s="150" r="F17822"/>
    </row>
    <row r="17823">
      <c s="113" r="A17823">
        <v>266594000269</v>
      </c>
      <c t="s" s="136" r="B17823">
        <v>9735</v>
      </c>
      <c t="s" s="136" r="C17823">
        <v>301</v>
      </c>
      <c t="s" s="136" r="D17823">
        <v>301</v>
      </c>
      <c t="s" s="136" r="E17823">
        <v>10504</v>
      </c>
      <c s="150" r="F17823"/>
    </row>
    <row r="17824">
      <c s="113" r="A17824">
        <v>266594000439</v>
      </c>
      <c t="s" s="136" r="B17824">
        <v>9735</v>
      </c>
      <c t="s" s="136" r="C17824">
        <v>301</v>
      </c>
      <c t="s" s="136" r="D17824">
        <v>301</v>
      </c>
      <c t="s" s="136" r="E17824">
        <v>19967</v>
      </c>
      <c s="150" r="F17824"/>
    </row>
    <row r="17825">
      <c s="113" r="A17825">
        <v>266594000447</v>
      </c>
      <c t="s" s="136" r="B17825">
        <v>9735</v>
      </c>
      <c t="s" s="136" r="C17825">
        <v>301</v>
      </c>
      <c t="s" s="136" r="D17825">
        <v>301</v>
      </c>
      <c t="s" s="136" r="E17825">
        <v>17322</v>
      </c>
      <c s="150" r="F17825"/>
    </row>
    <row r="17826">
      <c s="113" r="A17826">
        <v>266594000471</v>
      </c>
      <c t="s" s="136" r="B17826">
        <v>9735</v>
      </c>
      <c t="s" s="136" r="C17826">
        <v>301</v>
      </c>
      <c t="s" s="136" r="D17826">
        <v>301</v>
      </c>
      <c t="s" s="136" r="E17826">
        <v>5552</v>
      </c>
      <c s="150" r="F17826"/>
    </row>
    <row r="17827">
      <c s="113" r="A17827">
        <v>266594000978</v>
      </c>
      <c t="s" s="136" r="B17827">
        <v>9735</v>
      </c>
      <c t="s" s="136" r="C17827">
        <v>301</v>
      </c>
      <c t="s" s="136" r="D17827">
        <v>301</v>
      </c>
      <c t="s" s="136" r="E17827">
        <v>12142</v>
      </c>
      <c s="150" r="F17827"/>
    </row>
    <row r="17828">
      <c s="113" r="A17828">
        <v>266594000994</v>
      </c>
      <c t="s" s="136" r="B17828">
        <v>9735</v>
      </c>
      <c t="s" s="136" r="C17828">
        <v>301</v>
      </c>
      <c t="s" s="136" r="D17828">
        <v>301</v>
      </c>
      <c t="s" s="136" r="E17828">
        <v>10518</v>
      </c>
      <c s="150" r="F17828"/>
    </row>
    <row r="17829">
      <c s="113" r="A17829">
        <v>266594000137</v>
      </c>
      <c t="s" s="136" r="B17829">
        <v>9735</v>
      </c>
      <c t="s" s="136" r="C17829">
        <v>301</v>
      </c>
      <c t="s" s="136" r="D17829">
        <v>301</v>
      </c>
      <c t="s" s="136" r="E17829">
        <v>5584</v>
      </c>
      <c s="150" r="F17829"/>
    </row>
    <row r="17830">
      <c s="113" r="A17830">
        <v>266594000382</v>
      </c>
      <c t="s" s="136" r="B17830">
        <v>9735</v>
      </c>
      <c t="s" s="136" r="C17830">
        <v>301</v>
      </c>
      <c t="s" s="136" r="D17830">
        <v>301</v>
      </c>
      <c t="s" s="136" r="E17830">
        <v>6316</v>
      </c>
      <c s="150" r="F17830"/>
    </row>
    <row r="17831">
      <c s="113" r="A17831">
        <v>266594000412</v>
      </c>
      <c t="s" s="136" r="B17831">
        <v>9735</v>
      </c>
      <c t="s" s="136" r="C17831">
        <v>301</v>
      </c>
      <c t="s" s="136" r="D17831">
        <v>301</v>
      </c>
      <c t="s" s="136" r="E17831">
        <v>5575</v>
      </c>
      <c s="150" r="F17831"/>
    </row>
    <row r="17832">
      <c s="113" r="A17832">
        <v>266594000820</v>
      </c>
      <c t="s" s="136" r="B17832">
        <v>9735</v>
      </c>
      <c t="s" s="136" r="C17832">
        <v>301</v>
      </c>
      <c t="s" s="136" r="D17832">
        <v>301</v>
      </c>
      <c t="s" s="136" r="E17832">
        <v>19968</v>
      </c>
      <c s="150" r="F17832"/>
    </row>
    <row r="17833">
      <c s="113" r="A17833">
        <v>266594001125</v>
      </c>
      <c t="s" s="136" r="B17833">
        <v>9735</v>
      </c>
      <c t="s" s="136" r="C17833">
        <v>301</v>
      </c>
      <c t="s" s="136" r="D17833">
        <v>301</v>
      </c>
      <c t="s" s="136" r="E17833">
        <v>19969</v>
      </c>
      <c s="150" r="F17833"/>
    </row>
    <row r="17834">
      <c s="113" r="A17834">
        <v>266594001133</v>
      </c>
      <c t="s" s="136" r="B17834">
        <v>9735</v>
      </c>
      <c t="s" s="136" r="C17834">
        <v>301</v>
      </c>
      <c t="s" s="136" r="D17834">
        <v>301</v>
      </c>
      <c t="s" s="136" r="E17834">
        <v>13600</v>
      </c>
      <c s="150" r="F17834"/>
    </row>
    <row r="17835">
      <c s="113" r="A17835">
        <v>266594001150</v>
      </c>
      <c t="s" s="136" r="B17835">
        <v>9735</v>
      </c>
      <c t="s" s="136" r="C17835">
        <v>301</v>
      </c>
      <c t="s" s="136" r="D17835">
        <v>301</v>
      </c>
      <c t="s" s="136" r="E17835">
        <v>10248</v>
      </c>
      <c s="150" r="F17835"/>
    </row>
    <row r="17836">
      <c s="113" r="A17836">
        <v>266594001176</v>
      </c>
      <c t="s" s="136" r="B17836">
        <v>9735</v>
      </c>
      <c t="s" s="136" r="C17836">
        <v>301</v>
      </c>
      <c t="s" s="136" r="D17836">
        <v>301</v>
      </c>
      <c t="s" s="136" r="E17836">
        <v>3866</v>
      </c>
      <c s="150" r="F17836"/>
    </row>
    <row r="17837">
      <c s="113" r="A17837">
        <v>366594001227</v>
      </c>
      <c t="s" s="136" r="B17837">
        <v>9735</v>
      </c>
      <c t="s" s="136" r="C17837">
        <v>301</v>
      </c>
      <c t="s" s="136" r="D17837">
        <v>301</v>
      </c>
      <c t="s" s="136" r="E17837">
        <v>13399</v>
      </c>
      <c s="150" r="F17837"/>
    </row>
    <row r="17838">
      <c s="113" r="A17838">
        <v>266594000331</v>
      </c>
      <c t="s" s="136" r="B17838">
        <v>9735</v>
      </c>
      <c t="s" s="136" r="C17838">
        <v>301</v>
      </c>
      <c t="s" s="136" r="D17838">
        <v>301</v>
      </c>
      <c t="s" s="136" r="E17838">
        <v>12647</v>
      </c>
      <c s="150" r="F17838"/>
    </row>
    <row r="17839">
      <c s="113" r="A17839">
        <v>266682000015</v>
      </c>
      <c t="s" s="136" r="B17839">
        <v>9744</v>
      </c>
      <c t="s" s="136" r="C17839">
        <v>301</v>
      </c>
      <c t="s" s="136" r="D17839">
        <v>301</v>
      </c>
      <c t="s" s="136" r="E17839">
        <v>19970</v>
      </c>
      <c s="150" r="F17839"/>
    </row>
    <row r="17840">
      <c s="113" r="A17840">
        <v>266682000309</v>
      </c>
      <c t="s" s="136" r="B17840">
        <v>9744</v>
      </c>
      <c t="s" s="136" r="C17840">
        <v>301</v>
      </c>
      <c t="s" s="136" r="D17840">
        <v>301</v>
      </c>
      <c t="s" s="136" r="E17840">
        <v>10783</v>
      </c>
      <c s="150" r="F17840"/>
    </row>
    <row r="17841">
      <c s="113" r="A17841">
        <v>266682000341</v>
      </c>
      <c t="s" s="136" r="B17841">
        <v>9744</v>
      </c>
      <c t="s" s="136" r="C17841">
        <v>301</v>
      </c>
      <c t="s" s="136" r="D17841">
        <v>301</v>
      </c>
      <c t="s" s="136" r="E17841">
        <v>5313</v>
      </c>
      <c s="150" r="F17841"/>
    </row>
    <row r="17842">
      <c s="113" r="A17842">
        <v>266682000376</v>
      </c>
      <c t="s" s="136" r="B17842">
        <v>9744</v>
      </c>
      <c t="s" s="136" r="C17842">
        <v>301</v>
      </c>
      <c t="s" s="136" r="D17842">
        <v>301</v>
      </c>
      <c t="s" s="136" r="E17842">
        <v>6857</v>
      </c>
      <c s="150" r="F17842"/>
    </row>
    <row r="17843">
      <c s="113" r="A17843">
        <v>266682000945</v>
      </c>
      <c t="s" s="136" r="B17843">
        <v>9744</v>
      </c>
      <c t="s" s="136" r="C17843">
        <v>301</v>
      </c>
      <c t="s" s="136" r="D17843">
        <v>301</v>
      </c>
      <c t="s" s="136" r="E17843">
        <v>1842</v>
      </c>
      <c s="150" r="F17843"/>
    </row>
    <row r="17844">
      <c s="113" r="A17844">
        <v>266682001062</v>
      </c>
      <c t="s" s="136" r="B17844">
        <v>9744</v>
      </c>
      <c t="s" s="136" r="C17844">
        <v>301</v>
      </c>
      <c t="s" s="136" r="D17844">
        <v>301</v>
      </c>
      <c t="s" s="136" r="E17844">
        <v>11180</v>
      </c>
      <c s="150" r="F17844"/>
    </row>
    <row r="17845">
      <c s="113" r="A17845">
        <v>266682001321</v>
      </c>
      <c t="s" s="136" r="B17845">
        <v>9744</v>
      </c>
      <c t="s" s="136" r="C17845">
        <v>301</v>
      </c>
      <c t="s" s="136" r="D17845">
        <v>301</v>
      </c>
      <c t="s" s="136" r="E17845">
        <v>19971</v>
      </c>
      <c s="150" r="F17845"/>
    </row>
    <row r="17846">
      <c s="113" r="A17846">
        <v>266682001381</v>
      </c>
      <c t="s" s="136" r="B17846">
        <v>9744</v>
      </c>
      <c t="s" s="136" r="C17846">
        <v>301</v>
      </c>
      <c t="s" s="136" r="D17846">
        <v>301</v>
      </c>
      <c t="s" s="136" r="E17846">
        <v>9587</v>
      </c>
      <c s="150" r="F17846"/>
    </row>
    <row r="17847">
      <c s="113" r="A17847">
        <v>266682001771</v>
      </c>
      <c t="s" s="136" r="B17847">
        <v>9744</v>
      </c>
      <c t="s" s="136" r="C17847">
        <v>301</v>
      </c>
      <c t="s" s="136" r="D17847">
        <v>301</v>
      </c>
      <c t="s" s="136" r="E17847">
        <v>19972</v>
      </c>
      <c s="150" r="F17847"/>
    </row>
    <row r="17848">
      <c s="113" r="A17848">
        <v>166682001645</v>
      </c>
      <c t="s" s="136" r="B17848">
        <v>9744</v>
      </c>
      <c t="s" s="136" r="C17848">
        <v>301</v>
      </c>
      <c t="s" s="136" r="D17848">
        <v>301</v>
      </c>
      <c t="s" s="136" r="E17848">
        <v>19973</v>
      </c>
      <c s="150" r="F17848"/>
    </row>
    <row r="17849">
      <c s="113" r="A17849">
        <v>166682001815</v>
      </c>
      <c t="s" s="136" r="B17849">
        <v>9744</v>
      </c>
      <c t="s" s="136" r="C17849">
        <v>301</v>
      </c>
      <c t="s" s="136" r="D17849">
        <v>301</v>
      </c>
      <c t="s" s="136" r="E17849">
        <v>19974</v>
      </c>
      <c s="150" r="F17849"/>
    </row>
    <row r="17850">
      <c s="113" r="A17850">
        <v>166682001823</v>
      </c>
      <c t="s" s="136" r="B17850">
        <v>9744</v>
      </c>
      <c t="s" s="136" r="C17850">
        <v>301</v>
      </c>
      <c t="s" s="136" r="D17850">
        <v>301</v>
      </c>
      <c t="s" s="136" r="E17850">
        <v>9716</v>
      </c>
      <c s="150" r="F17850"/>
    </row>
    <row r="17851">
      <c s="113" r="A17851">
        <v>266682001372</v>
      </c>
      <c t="s" s="136" r="B17851">
        <v>9744</v>
      </c>
      <c t="s" s="136" r="C17851">
        <v>301</v>
      </c>
      <c t="s" s="136" r="D17851">
        <v>301</v>
      </c>
      <c t="s" s="136" r="E17851">
        <v>5180</v>
      </c>
      <c s="150" r="F17851"/>
    </row>
    <row r="17852">
      <c s="113" r="A17852">
        <v>266682001666</v>
      </c>
      <c t="s" s="136" r="B17852">
        <v>9744</v>
      </c>
      <c t="s" s="136" r="C17852">
        <v>301</v>
      </c>
      <c t="s" s="136" r="D17852">
        <v>301</v>
      </c>
      <c t="s" s="136" r="E17852">
        <v>19975</v>
      </c>
      <c s="150" r="F17852"/>
    </row>
    <row r="17853">
      <c s="113" r="A17853">
        <v>166682001301</v>
      </c>
      <c t="s" s="136" r="B17853">
        <v>9744</v>
      </c>
      <c t="s" s="136" r="C17853">
        <v>301</v>
      </c>
      <c t="s" s="136" r="D17853">
        <v>301</v>
      </c>
      <c t="s" s="136" r="E17853">
        <v>301</v>
      </c>
      <c s="150" r="F17853"/>
    </row>
    <row r="17854">
      <c s="113" r="A17854">
        <v>266682000082</v>
      </c>
      <c t="s" s="136" r="B17854">
        <v>9744</v>
      </c>
      <c t="s" s="136" r="C17854">
        <v>301</v>
      </c>
      <c t="s" s="136" r="D17854">
        <v>301</v>
      </c>
      <c t="s" s="136" r="E17854">
        <v>19976</v>
      </c>
      <c s="150" r="F17854"/>
    </row>
    <row r="17855">
      <c s="113" r="A17855">
        <v>266682000104</v>
      </c>
      <c t="s" s="136" r="B17855">
        <v>9744</v>
      </c>
      <c t="s" s="136" r="C17855">
        <v>301</v>
      </c>
      <c t="s" s="136" r="D17855">
        <v>301</v>
      </c>
      <c t="s" s="136" r="E17855">
        <v>19977</v>
      </c>
      <c s="150" r="F17855"/>
    </row>
    <row r="17856">
      <c s="113" r="A17856">
        <v>266682000201</v>
      </c>
      <c t="s" s="136" r="B17856">
        <v>9744</v>
      </c>
      <c t="s" s="136" r="C17856">
        <v>301</v>
      </c>
      <c t="s" s="136" r="D17856">
        <v>301</v>
      </c>
      <c t="s" s="136" r="E17856">
        <v>4223</v>
      </c>
      <c s="150" r="F17856"/>
    </row>
    <row r="17857">
      <c s="113" r="A17857">
        <v>266682000228</v>
      </c>
      <c t="s" s="136" r="B17857">
        <v>9744</v>
      </c>
      <c t="s" s="136" r="C17857">
        <v>301</v>
      </c>
      <c t="s" s="136" r="D17857">
        <v>301</v>
      </c>
      <c t="s" s="136" r="E17857">
        <v>19978</v>
      </c>
      <c s="150" r="F17857"/>
    </row>
    <row r="17858">
      <c s="113" r="A17858">
        <v>266682000236</v>
      </c>
      <c t="s" s="136" r="B17858">
        <v>9744</v>
      </c>
      <c t="s" s="136" r="C17858">
        <v>301</v>
      </c>
      <c t="s" s="136" r="D17858">
        <v>301</v>
      </c>
      <c t="s" s="136" r="E17858">
        <v>19979</v>
      </c>
      <c s="150" r="F17858"/>
    </row>
    <row r="17859">
      <c s="113" r="A17859">
        <v>266682000325</v>
      </c>
      <c t="s" s="136" r="B17859">
        <v>9744</v>
      </c>
      <c t="s" s="136" r="C17859">
        <v>301</v>
      </c>
      <c t="s" s="136" r="D17859">
        <v>301</v>
      </c>
      <c t="s" s="136" r="E17859">
        <v>6971</v>
      </c>
      <c s="150" r="F17859"/>
    </row>
    <row r="17860">
      <c s="113" r="A17860">
        <v>266682000350</v>
      </c>
      <c t="s" s="136" r="B17860">
        <v>9744</v>
      </c>
      <c t="s" s="136" r="C17860">
        <v>301</v>
      </c>
      <c t="s" s="136" r="D17860">
        <v>301</v>
      </c>
      <c t="s" s="136" r="E17860">
        <v>19980</v>
      </c>
      <c s="150" r="F17860"/>
    </row>
    <row r="17861">
      <c s="113" r="A17861">
        <v>266682000422</v>
      </c>
      <c t="s" s="136" r="B17861">
        <v>9744</v>
      </c>
      <c t="s" s="136" r="C17861">
        <v>301</v>
      </c>
      <c t="s" s="136" r="D17861">
        <v>301</v>
      </c>
      <c t="s" s="136" r="E17861">
        <v>5685</v>
      </c>
      <c s="150" r="F17861"/>
    </row>
    <row r="17862">
      <c s="113" r="A17862">
        <v>266682000929</v>
      </c>
      <c t="s" s="136" r="B17862">
        <v>9744</v>
      </c>
      <c t="s" s="136" r="C17862">
        <v>301</v>
      </c>
      <c t="s" s="136" r="D17862">
        <v>301</v>
      </c>
      <c t="s" s="136" r="E17862">
        <v>19981</v>
      </c>
      <c s="150" r="F17862"/>
    </row>
    <row r="17863">
      <c s="113" r="A17863">
        <v>266682000970</v>
      </c>
      <c t="s" s="136" r="B17863">
        <v>9744</v>
      </c>
      <c t="s" s="136" r="C17863">
        <v>301</v>
      </c>
      <c t="s" s="136" r="D17863">
        <v>301</v>
      </c>
      <c t="s" s="136" r="E17863">
        <v>7026</v>
      </c>
      <c s="150" r="F17863"/>
    </row>
    <row r="17864">
      <c s="113" r="A17864">
        <v>266682000988</v>
      </c>
      <c t="s" s="136" r="B17864">
        <v>9744</v>
      </c>
      <c t="s" s="136" r="C17864">
        <v>301</v>
      </c>
      <c t="s" s="136" r="D17864">
        <v>301</v>
      </c>
      <c t="s" s="136" r="E17864">
        <v>13425</v>
      </c>
      <c s="150" r="F17864"/>
    </row>
    <row r="17865">
      <c s="113" r="A17865">
        <v>266682000996</v>
      </c>
      <c t="s" s="136" r="B17865">
        <v>9744</v>
      </c>
      <c t="s" s="136" r="C17865">
        <v>301</v>
      </c>
      <c t="s" s="136" r="D17865">
        <v>301</v>
      </c>
      <c t="s" s="136" r="E17865">
        <v>19982</v>
      </c>
      <c s="150" r="F17865"/>
    </row>
    <row r="17866">
      <c s="113" r="A17866">
        <v>266682001208</v>
      </c>
      <c t="s" s="136" r="B17866">
        <v>9744</v>
      </c>
      <c t="s" s="136" r="C17866">
        <v>301</v>
      </c>
      <c t="s" s="136" r="D17866">
        <v>301</v>
      </c>
      <c t="s" s="136" r="E17866">
        <v>19983</v>
      </c>
      <c s="150" r="F17866"/>
    </row>
    <row r="17867">
      <c s="113" r="A17867">
        <v>266682001615</v>
      </c>
      <c t="s" s="136" r="B17867">
        <v>9744</v>
      </c>
      <c t="s" s="136" r="C17867">
        <v>301</v>
      </c>
      <c t="s" s="136" r="D17867">
        <v>301</v>
      </c>
      <c t="s" s="136" r="E17867">
        <v>19984</v>
      </c>
      <c s="150" r="F17867"/>
    </row>
    <row r="17868">
      <c s="113" r="A17868">
        <v>266687000153</v>
      </c>
      <c t="s" s="136" r="B17868">
        <v>19985</v>
      </c>
      <c t="s" s="136" r="C17868">
        <v>301</v>
      </c>
      <c t="s" s="136" r="D17868">
        <v>301</v>
      </c>
      <c t="s" s="136" r="E17868">
        <v>13548</v>
      </c>
      <c s="150" r="F17868"/>
    </row>
    <row r="17869">
      <c s="113" r="A17869">
        <v>266687000234</v>
      </c>
      <c t="s" s="136" r="B17869">
        <v>19985</v>
      </c>
      <c t="s" s="136" r="C17869">
        <v>301</v>
      </c>
      <c t="s" s="136" r="D17869">
        <v>301</v>
      </c>
      <c t="s" s="136" r="E17869">
        <v>3871</v>
      </c>
      <c s="150" r="F17869"/>
    </row>
    <row r="17870">
      <c s="113" r="A17870">
        <v>266687000315</v>
      </c>
      <c t="s" s="136" r="B17870">
        <v>19985</v>
      </c>
      <c t="s" s="136" r="C17870">
        <v>301</v>
      </c>
      <c t="s" s="136" r="D17870">
        <v>301</v>
      </c>
      <c t="s" s="136" r="E17870">
        <v>10745</v>
      </c>
      <c s="150" r="F17870"/>
    </row>
    <row r="17871">
      <c s="113" r="A17871">
        <v>266687000391</v>
      </c>
      <c t="s" s="136" r="B17871">
        <v>19985</v>
      </c>
      <c t="s" s="136" r="C17871">
        <v>301</v>
      </c>
      <c t="s" s="136" r="D17871">
        <v>301</v>
      </c>
      <c t="s" s="136" r="E17871">
        <v>13502</v>
      </c>
      <c s="150" r="F17871"/>
    </row>
    <row r="17872">
      <c s="113" r="A17872">
        <v>266687000471</v>
      </c>
      <c t="s" s="136" r="B17872">
        <v>19985</v>
      </c>
      <c t="s" s="136" r="C17872">
        <v>301</v>
      </c>
      <c t="s" s="136" r="D17872">
        <v>301</v>
      </c>
      <c t="s" s="136" r="E17872">
        <v>12488</v>
      </c>
      <c s="150" r="F17872"/>
    </row>
    <row r="17873">
      <c s="113" r="A17873">
        <v>266687000595</v>
      </c>
      <c t="s" s="136" r="B17873">
        <v>19985</v>
      </c>
      <c t="s" s="136" r="C17873">
        <v>301</v>
      </c>
      <c t="s" s="136" r="D17873">
        <v>301</v>
      </c>
      <c t="s" s="136" r="E17873">
        <v>6463</v>
      </c>
      <c s="150" r="F17873"/>
    </row>
    <row r="17874">
      <c s="113" r="A17874">
        <v>266687000013</v>
      </c>
      <c t="s" s="136" r="B17874">
        <v>19985</v>
      </c>
      <c t="s" s="136" r="C17874">
        <v>301</v>
      </c>
      <c t="s" s="136" r="D17874">
        <v>301</v>
      </c>
      <c t="s" s="136" r="E17874">
        <v>19986</v>
      </c>
      <c s="150" r="F17874"/>
    </row>
    <row r="17875">
      <c s="113" r="A17875">
        <v>266687000137</v>
      </c>
      <c t="s" s="136" r="B17875">
        <v>19985</v>
      </c>
      <c t="s" s="136" r="C17875">
        <v>301</v>
      </c>
      <c t="s" s="136" r="D17875">
        <v>301</v>
      </c>
      <c t="s" s="136" r="E17875">
        <v>19987</v>
      </c>
      <c s="150" r="F17875"/>
    </row>
    <row r="17876">
      <c s="113" r="A17876">
        <v>266687000196</v>
      </c>
      <c t="s" s="136" r="B17876">
        <v>19985</v>
      </c>
      <c t="s" s="136" r="C17876">
        <v>301</v>
      </c>
      <c t="s" s="136" r="D17876">
        <v>301</v>
      </c>
      <c t="s" s="136" r="E17876">
        <v>5516</v>
      </c>
      <c s="150" r="F17876"/>
    </row>
    <row r="17877">
      <c s="113" r="A17877">
        <v>266687000285</v>
      </c>
      <c t="s" s="136" r="B17877">
        <v>19985</v>
      </c>
      <c t="s" s="136" r="C17877">
        <v>301</v>
      </c>
      <c t="s" s="136" r="D17877">
        <v>301</v>
      </c>
      <c t="s" s="136" r="E17877">
        <v>19988</v>
      </c>
      <c s="150" r="F17877"/>
    </row>
    <row r="17878">
      <c s="113" r="A17878">
        <v>266687000331</v>
      </c>
      <c t="s" s="136" r="B17878">
        <v>19985</v>
      </c>
      <c t="s" s="136" r="C17878">
        <v>301</v>
      </c>
      <c t="s" s="136" r="D17878">
        <v>301</v>
      </c>
      <c t="s" s="136" r="E17878">
        <v>3872</v>
      </c>
      <c s="150" r="F17878"/>
    </row>
    <row r="17879">
      <c s="113" r="A17879">
        <v>266687000099</v>
      </c>
      <c t="s" s="136" r="B17879">
        <v>19985</v>
      </c>
      <c t="s" s="136" r="C17879">
        <v>301</v>
      </c>
      <c t="s" s="136" r="D17879">
        <v>301</v>
      </c>
      <c t="s" s="136" r="E17879">
        <v>19828</v>
      </c>
      <c s="150" r="F17879"/>
    </row>
    <row r="17880">
      <c s="113" r="A17880">
        <v>266687000129</v>
      </c>
      <c t="s" s="136" r="B17880">
        <v>19985</v>
      </c>
      <c t="s" s="136" r="C17880">
        <v>301</v>
      </c>
      <c t="s" s="136" r="D17880">
        <v>301</v>
      </c>
      <c t="s" s="136" r="E17880">
        <v>19989</v>
      </c>
      <c s="150" r="F17880"/>
    </row>
    <row r="17881">
      <c s="113" r="A17881">
        <v>266687000161</v>
      </c>
      <c t="s" s="136" r="B17881">
        <v>19985</v>
      </c>
      <c t="s" s="136" r="C17881">
        <v>301</v>
      </c>
      <c t="s" s="136" r="D17881">
        <v>301</v>
      </c>
      <c t="s" s="136" r="E17881">
        <v>19990</v>
      </c>
      <c s="150" r="F17881"/>
    </row>
    <row r="17882">
      <c s="113" r="A17882">
        <v>266687000293</v>
      </c>
      <c t="s" s="136" r="B17882">
        <v>19985</v>
      </c>
      <c t="s" s="136" r="C17882">
        <v>301</v>
      </c>
      <c t="s" s="136" r="D17882">
        <v>301</v>
      </c>
      <c t="s" s="136" r="E17882">
        <v>19991</v>
      </c>
      <c s="150" r="F17882"/>
    </row>
    <row r="17883">
      <c s="113" r="A17883">
        <v>266687000307</v>
      </c>
      <c t="s" s="136" r="B17883">
        <v>19985</v>
      </c>
      <c t="s" s="136" r="C17883">
        <v>301</v>
      </c>
      <c t="s" s="136" r="D17883">
        <v>301</v>
      </c>
      <c t="s" s="136" r="E17883">
        <v>19992</v>
      </c>
      <c s="150" r="F17883"/>
    </row>
    <row r="17884">
      <c s="113" r="A17884">
        <v>266687000439</v>
      </c>
      <c t="s" s="136" r="B17884">
        <v>19985</v>
      </c>
      <c t="s" s="136" r="C17884">
        <v>301</v>
      </c>
      <c t="s" s="136" r="D17884">
        <v>301</v>
      </c>
      <c t="s" s="136" r="E17884">
        <v>19993</v>
      </c>
      <c s="150" r="F17884"/>
    </row>
    <row r="17885">
      <c s="113" r="A17885">
        <v>266687000447</v>
      </c>
      <c t="s" s="136" r="B17885">
        <v>19985</v>
      </c>
      <c t="s" s="136" r="C17885">
        <v>301</v>
      </c>
      <c t="s" s="136" r="D17885">
        <v>301</v>
      </c>
      <c t="s" s="136" r="E17885">
        <v>19994</v>
      </c>
      <c s="150" r="F17885"/>
    </row>
    <row r="17886">
      <c s="113" r="A17886">
        <v>266687000501</v>
      </c>
      <c t="s" s="136" r="B17886">
        <v>19985</v>
      </c>
      <c t="s" s="136" r="C17886">
        <v>301</v>
      </c>
      <c t="s" s="136" r="D17886">
        <v>301</v>
      </c>
      <c t="s" s="136" r="E17886">
        <v>19995</v>
      </c>
      <c s="150" r="F17886"/>
    </row>
    <row r="17887">
      <c s="113" r="A17887">
        <v>266687000528</v>
      </c>
      <c t="s" s="136" r="B17887">
        <v>19985</v>
      </c>
      <c t="s" s="136" r="C17887">
        <v>301</v>
      </c>
      <c t="s" s="136" r="D17887">
        <v>301</v>
      </c>
      <c t="s" s="136" r="E17887">
        <v>19996</v>
      </c>
      <c s="150" r="F17887"/>
    </row>
    <row r="17888">
      <c s="113" r="A17888">
        <v>266687000579</v>
      </c>
      <c t="s" s="136" r="B17888">
        <v>19985</v>
      </c>
      <c t="s" s="136" r="C17888">
        <v>301</v>
      </c>
      <c t="s" s="136" r="D17888">
        <v>301</v>
      </c>
      <c t="s" s="136" r="E17888">
        <v>5285</v>
      </c>
      <c s="150" r="F17888"/>
    </row>
    <row r="17889">
      <c s="50" r="A17889">
        <v>268001006838</v>
      </c>
      <c t="s" s="103" r="B17889">
        <v>9757</v>
      </c>
      <c t="s" s="103" r="C17889">
        <v>4930</v>
      </c>
      <c t="s" s="103" r="D17889">
        <v>9758</v>
      </c>
      <c t="s" s="103" r="E17889">
        <v>19997</v>
      </c>
      <c s="150" r="F17889"/>
    </row>
    <row r="17890">
      <c s="113" r="A17890">
        <v>268020000069</v>
      </c>
      <c t="s" s="136" r="B17890">
        <v>8629</v>
      </c>
      <c t="s" s="136" r="C17890">
        <v>9831</v>
      </c>
      <c t="s" s="136" r="D17890">
        <v>9831</v>
      </c>
      <c t="s" s="136" r="E17890">
        <v>19998</v>
      </c>
      <c s="150" r="F17890"/>
    </row>
    <row r="17891">
      <c s="113" r="A17891">
        <v>268020000191</v>
      </c>
      <c t="s" s="136" r="B17891">
        <v>8629</v>
      </c>
      <c t="s" s="136" r="C17891">
        <v>9831</v>
      </c>
      <c t="s" s="136" r="D17891">
        <v>9831</v>
      </c>
      <c t="s" s="136" r="E17891">
        <v>7911</v>
      </c>
      <c s="150" r="F17891"/>
    </row>
    <row r="17892">
      <c s="113" r="A17892">
        <v>268020000310</v>
      </c>
      <c t="s" s="136" r="B17892">
        <v>8629</v>
      </c>
      <c t="s" s="136" r="C17892">
        <v>9831</v>
      </c>
      <c t="s" s="136" r="D17892">
        <v>9831</v>
      </c>
      <c t="s" s="136" r="E17892">
        <v>19999</v>
      </c>
      <c s="150" r="F17892"/>
    </row>
    <row r="17893">
      <c s="113" r="A17893">
        <v>268020000328</v>
      </c>
      <c t="s" s="136" r="B17893">
        <v>8629</v>
      </c>
      <c t="s" s="136" r="C17893">
        <v>9831</v>
      </c>
      <c t="s" s="136" r="D17893">
        <v>9831</v>
      </c>
      <c t="s" s="136" r="E17893">
        <v>20000</v>
      </c>
      <c s="150" r="F17893"/>
    </row>
    <row r="17894">
      <c s="113" r="A17894">
        <v>268020000344</v>
      </c>
      <c t="s" s="136" r="B17894">
        <v>8629</v>
      </c>
      <c t="s" s="136" r="C17894">
        <v>9831</v>
      </c>
      <c t="s" s="136" r="D17894">
        <v>9831</v>
      </c>
      <c t="s" s="136" r="E17894">
        <v>20001</v>
      </c>
      <c s="150" r="F17894"/>
    </row>
    <row r="17895">
      <c s="113" r="A17895">
        <v>268020000352</v>
      </c>
      <c t="s" s="136" r="B17895">
        <v>8629</v>
      </c>
      <c t="s" s="136" r="C17895">
        <v>9831</v>
      </c>
      <c t="s" s="136" r="D17895">
        <v>9831</v>
      </c>
      <c t="s" s="136" r="E17895">
        <v>13273</v>
      </c>
      <c s="150" r="F17895"/>
    </row>
    <row r="17896">
      <c s="113" r="A17896">
        <v>268020000468</v>
      </c>
      <c t="s" s="136" r="B17896">
        <v>8629</v>
      </c>
      <c t="s" s="136" r="C17896">
        <v>9831</v>
      </c>
      <c t="s" s="136" r="D17896">
        <v>9831</v>
      </c>
      <c t="s" s="136" r="E17896">
        <v>7121</v>
      </c>
      <c s="150" r="F17896"/>
    </row>
    <row r="17897">
      <c s="113" r="A17897">
        <v>268020000484</v>
      </c>
      <c t="s" s="136" r="B17897">
        <v>8629</v>
      </c>
      <c t="s" s="136" r="C17897">
        <v>9831</v>
      </c>
      <c t="s" s="136" r="D17897">
        <v>9831</v>
      </c>
      <c t="s" s="136" r="E17897">
        <v>20002</v>
      </c>
      <c s="150" r="F17897"/>
    </row>
    <row r="17898">
      <c s="113" r="A17898">
        <v>268020000492</v>
      </c>
      <c t="s" s="136" r="B17898">
        <v>8629</v>
      </c>
      <c t="s" s="136" r="C17898">
        <v>9831</v>
      </c>
      <c t="s" s="136" r="D17898">
        <v>9831</v>
      </c>
      <c t="s" s="136" r="E17898">
        <v>3874</v>
      </c>
      <c s="150" r="F17898"/>
    </row>
    <row r="17899">
      <c s="113" r="A17899">
        <v>268081000134</v>
      </c>
      <c t="s" s="136" r="B17899">
        <v>9843</v>
      </c>
      <c t="s" s="136" r="C17899">
        <v>9831</v>
      </c>
      <c t="s" s="136" r="D17899">
        <v>9843</v>
      </c>
      <c t="s" s="136" r="E17899">
        <v>20003</v>
      </c>
      <c s="150" r="F17899"/>
    </row>
    <row r="17900">
      <c s="113" r="A17900">
        <v>268081000142</v>
      </c>
      <c t="s" s="136" r="B17900">
        <v>9843</v>
      </c>
      <c t="s" s="136" r="C17900">
        <v>9831</v>
      </c>
      <c t="s" s="136" r="D17900">
        <v>9843</v>
      </c>
      <c t="s" s="136" r="E17900">
        <v>20004</v>
      </c>
      <c s="150" r="F17900"/>
    </row>
    <row r="17901">
      <c s="113" r="A17901">
        <v>268081000690</v>
      </c>
      <c t="s" s="136" r="B17901">
        <v>9843</v>
      </c>
      <c t="s" s="136" r="C17901">
        <v>9831</v>
      </c>
      <c t="s" s="136" r="D17901">
        <v>9843</v>
      </c>
      <c t="s" s="136" r="E17901">
        <v>20005</v>
      </c>
      <c s="150" r="F17901"/>
    </row>
    <row r="17902">
      <c s="113" r="A17902">
        <v>268081000746</v>
      </c>
      <c t="s" s="136" r="B17902">
        <v>9843</v>
      </c>
      <c t="s" s="136" r="C17902">
        <v>9831</v>
      </c>
      <c t="s" s="136" r="D17902">
        <v>9843</v>
      </c>
      <c t="s" s="136" r="E17902">
        <v>20006</v>
      </c>
      <c s="150" r="F17902"/>
    </row>
    <row r="17903">
      <c s="113" r="A17903">
        <v>268081000762</v>
      </c>
      <c t="s" s="136" r="B17903">
        <v>9843</v>
      </c>
      <c t="s" s="136" r="C17903">
        <v>9831</v>
      </c>
      <c t="s" s="136" r="D17903">
        <v>9843</v>
      </c>
      <c t="s" s="136" r="E17903">
        <v>20007</v>
      </c>
      <c s="150" r="F17903"/>
    </row>
    <row r="17904">
      <c s="113" r="A17904">
        <v>268081000771</v>
      </c>
      <c t="s" s="136" r="B17904">
        <v>9843</v>
      </c>
      <c t="s" s="136" r="C17904">
        <v>9831</v>
      </c>
      <c t="s" s="136" r="D17904">
        <v>9843</v>
      </c>
      <c t="s" s="136" r="E17904">
        <v>20008</v>
      </c>
      <c s="150" r="F17904"/>
    </row>
    <row r="17905">
      <c s="113" r="A17905">
        <v>268081001017</v>
      </c>
      <c t="s" s="136" r="B17905">
        <v>9843</v>
      </c>
      <c t="s" s="136" r="C17905">
        <v>9831</v>
      </c>
      <c t="s" s="136" r="D17905">
        <v>9843</v>
      </c>
      <c t="s" s="136" r="E17905">
        <v>20009</v>
      </c>
      <c s="150" r="F17905"/>
    </row>
    <row r="17906">
      <c s="113" r="A17906">
        <v>268081001033</v>
      </c>
      <c t="s" s="136" r="B17906">
        <v>9843</v>
      </c>
      <c t="s" s="136" r="C17906">
        <v>9831</v>
      </c>
      <c t="s" s="136" r="D17906">
        <v>9843</v>
      </c>
      <c t="s" s="136" r="E17906">
        <v>20010</v>
      </c>
      <c s="150" r="F17906"/>
    </row>
    <row r="17907">
      <c s="113" r="A17907">
        <v>268081001394</v>
      </c>
      <c t="s" s="136" r="B17907">
        <v>9843</v>
      </c>
      <c t="s" s="136" r="C17907">
        <v>9831</v>
      </c>
      <c t="s" s="136" r="D17907">
        <v>9843</v>
      </c>
      <c t="s" s="136" r="E17907">
        <v>20011</v>
      </c>
      <c s="150" r="F17907"/>
    </row>
    <row r="17908">
      <c s="113" r="A17908">
        <v>268081002544</v>
      </c>
      <c t="s" s="136" r="B17908">
        <v>9843</v>
      </c>
      <c t="s" s="136" r="C17908">
        <v>9831</v>
      </c>
      <c t="s" s="136" r="D17908">
        <v>9843</v>
      </c>
      <c t="s" s="136" r="E17908">
        <v>20012</v>
      </c>
      <c s="150" r="F17908"/>
    </row>
    <row r="17909">
      <c s="113" r="A17909">
        <v>268081000339</v>
      </c>
      <c t="s" s="136" r="B17909">
        <v>9843</v>
      </c>
      <c t="s" s="136" r="C17909">
        <v>9831</v>
      </c>
      <c t="s" s="136" r="D17909">
        <v>9843</v>
      </c>
      <c t="s" s="136" r="E17909">
        <v>20013</v>
      </c>
      <c s="150" r="F17909"/>
    </row>
    <row r="17910">
      <c s="113" r="A17910">
        <v>268081000703</v>
      </c>
      <c t="s" s="136" r="B17910">
        <v>9843</v>
      </c>
      <c t="s" s="136" r="C17910">
        <v>9831</v>
      </c>
      <c t="s" s="136" r="D17910">
        <v>9843</v>
      </c>
      <c t="s" s="136" r="E17910">
        <v>20014</v>
      </c>
      <c s="150" r="F17910"/>
    </row>
    <row r="17911">
      <c s="113" r="A17911">
        <v>268081000789</v>
      </c>
      <c t="s" s="136" r="B17911">
        <v>9843</v>
      </c>
      <c t="s" s="136" r="C17911">
        <v>9831</v>
      </c>
      <c t="s" s="136" r="D17911">
        <v>9843</v>
      </c>
      <c t="s" s="136" r="E17911">
        <v>20015</v>
      </c>
      <c s="150" r="F17911"/>
    </row>
    <row r="17912">
      <c s="113" r="A17912">
        <v>268081002765</v>
      </c>
      <c t="s" s="136" r="B17912">
        <v>9843</v>
      </c>
      <c t="s" s="136" r="C17912">
        <v>9831</v>
      </c>
      <c t="s" s="136" r="D17912">
        <v>9843</v>
      </c>
      <c t="s" s="136" r="E17912">
        <v>20016</v>
      </c>
      <c s="150" r="F17912"/>
    </row>
    <row r="17913">
      <c s="113" r="A17913">
        <v>268081000118</v>
      </c>
      <c t="s" s="136" r="B17913">
        <v>9843</v>
      </c>
      <c t="s" s="136" r="C17913">
        <v>9831</v>
      </c>
      <c t="s" s="136" r="D17913">
        <v>9843</v>
      </c>
      <c t="s" s="136" r="E17913">
        <v>20017</v>
      </c>
      <c s="150" r="F17913"/>
    </row>
    <row r="17914">
      <c s="113" r="A17914">
        <v>268081000274</v>
      </c>
      <c t="s" s="136" r="B17914">
        <v>9843</v>
      </c>
      <c t="s" s="136" r="C17914">
        <v>9831</v>
      </c>
      <c t="s" s="136" r="D17914">
        <v>9843</v>
      </c>
      <c t="s" s="136" r="E17914">
        <v>20018</v>
      </c>
      <c s="150" r="F17914"/>
    </row>
    <row r="17915">
      <c s="113" r="A17915">
        <v>268081000801</v>
      </c>
      <c t="s" s="136" r="B17915">
        <v>9843</v>
      </c>
      <c t="s" s="136" r="C17915">
        <v>9831</v>
      </c>
      <c t="s" s="136" r="D17915">
        <v>9843</v>
      </c>
      <c t="s" s="136" r="E17915">
        <v>20019</v>
      </c>
      <c s="150" r="F17915"/>
    </row>
    <row r="17916">
      <c s="113" r="A17916">
        <v>268081001076</v>
      </c>
      <c t="s" s="136" r="B17916">
        <v>9843</v>
      </c>
      <c t="s" s="136" r="C17916">
        <v>9831</v>
      </c>
      <c t="s" s="136" r="D17916">
        <v>9843</v>
      </c>
      <c t="s" s="136" r="E17916">
        <v>20020</v>
      </c>
      <c s="150" r="F17916"/>
    </row>
    <row r="17917">
      <c s="113" r="A17917">
        <v>268081001386</v>
      </c>
      <c t="s" s="136" r="B17917">
        <v>9843</v>
      </c>
      <c t="s" s="136" r="C17917">
        <v>9831</v>
      </c>
      <c t="s" s="136" r="D17917">
        <v>9843</v>
      </c>
      <c t="s" s="136" r="E17917">
        <v>15599</v>
      </c>
      <c s="150" r="F17917"/>
    </row>
    <row r="17918">
      <c s="113" r="A17918">
        <v>268081001874</v>
      </c>
      <c t="s" s="136" r="B17918">
        <v>9843</v>
      </c>
      <c t="s" s="136" r="C17918">
        <v>9831</v>
      </c>
      <c t="s" s="136" r="D17918">
        <v>9843</v>
      </c>
      <c t="s" s="136" r="E17918">
        <v>20021</v>
      </c>
      <c s="150" r="F17918"/>
    </row>
    <row r="17919">
      <c s="113" r="A17919">
        <v>268081001891</v>
      </c>
      <c t="s" s="136" r="B17919">
        <v>9843</v>
      </c>
      <c t="s" s="136" r="C17919">
        <v>9831</v>
      </c>
      <c t="s" s="136" r="D17919">
        <v>9843</v>
      </c>
      <c t="s" s="136" r="E17919">
        <v>20022</v>
      </c>
      <c s="150" r="F17919"/>
    </row>
    <row r="17920">
      <c s="113" r="A17920">
        <v>268081002188</v>
      </c>
      <c t="s" s="136" r="B17920">
        <v>9843</v>
      </c>
      <c t="s" s="136" r="C17920">
        <v>9831</v>
      </c>
      <c t="s" s="136" r="D17920">
        <v>9843</v>
      </c>
      <c t="s" s="136" r="E17920">
        <v>20023</v>
      </c>
      <c s="150" r="F17920"/>
    </row>
    <row r="17921">
      <c s="113" r="A17921">
        <v>268081002196</v>
      </c>
      <c t="s" s="136" r="B17921">
        <v>9843</v>
      </c>
      <c t="s" s="136" r="C17921">
        <v>9831</v>
      </c>
      <c t="s" s="136" r="D17921">
        <v>9843</v>
      </c>
      <c t="s" s="136" r="E17921">
        <v>20024</v>
      </c>
      <c s="150" r="F17921"/>
    </row>
    <row r="17922">
      <c s="113" r="A17922">
        <v>268081002218</v>
      </c>
      <c t="s" s="136" r="B17922">
        <v>9843</v>
      </c>
      <c t="s" s="136" r="C17922">
        <v>9831</v>
      </c>
      <c t="s" s="136" r="D17922">
        <v>9843</v>
      </c>
      <c t="s" s="136" r="E17922">
        <v>7650</v>
      </c>
      <c s="150" r="F17922"/>
    </row>
    <row r="17923">
      <c s="113" r="A17923">
        <v>268081002323</v>
      </c>
      <c t="s" s="136" r="B17923">
        <v>9843</v>
      </c>
      <c t="s" s="136" r="C17923">
        <v>9831</v>
      </c>
      <c t="s" s="136" r="D17923">
        <v>9843</v>
      </c>
      <c t="s" s="136" r="E17923">
        <v>20025</v>
      </c>
      <c s="150" r="F17923"/>
    </row>
    <row r="17924">
      <c s="113" r="A17924">
        <v>268081002404</v>
      </c>
      <c t="s" s="136" r="B17924">
        <v>9843</v>
      </c>
      <c t="s" s="136" r="C17924">
        <v>9831</v>
      </c>
      <c t="s" s="136" r="D17924">
        <v>9843</v>
      </c>
      <c t="s" s="136" r="E17924">
        <v>20026</v>
      </c>
      <c s="150" r="F17924"/>
    </row>
    <row r="17925">
      <c s="113" r="A17925">
        <v>268081002455</v>
      </c>
      <c t="s" s="136" r="B17925">
        <v>9843</v>
      </c>
      <c t="s" s="136" r="C17925">
        <v>9831</v>
      </c>
      <c t="s" s="136" r="D17925">
        <v>9843</v>
      </c>
      <c t="s" s="136" r="E17925">
        <v>20027</v>
      </c>
      <c s="150" r="F17925"/>
    </row>
    <row r="17926">
      <c s="113" r="A17926">
        <v>268081002617</v>
      </c>
      <c t="s" s="136" r="B17926">
        <v>9843</v>
      </c>
      <c t="s" s="136" r="C17926">
        <v>9831</v>
      </c>
      <c t="s" s="136" r="D17926">
        <v>9843</v>
      </c>
      <c t="s" s="136" r="E17926">
        <v>20028</v>
      </c>
      <c s="150" r="F17926"/>
    </row>
    <row r="17927">
      <c s="113" r="A17927">
        <v>268081002625</v>
      </c>
      <c t="s" s="136" r="B17927">
        <v>9843</v>
      </c>
      <c t="s" s="136" r="C17927">
        <v>9831</v>
      </c>
      <c t="s" s="136" r="D17927">
        <v>9843</v>
      </c>
      <c t="s" s="136" r="E17927">
        <v>20029</v>
      </c>
      <c s="150" r="F17927"/>
    </row>
    <row r="17928">
      <c s="113" r="A17928">
        <v>268081006040</v>
      </c>
      <c t="s" s="136" r="B17928">
        <v>9843</v>
      </c>
      <c t="s" s="136" r="C17928">
        <v>9831</v>
      </c>
      <c t="s" s="136" r="D17928">
        <v>9843</v>
      </c>
      <c t="s" s="136" r="E17928">
        <v>20030</v>
      </c>
      <c s="150" r="F17928"/>
    </row>
    <row r="17929">
      <c s="113" r="A17929">
        <v>168081000461</v>
      </c>
      <c t="s" s="136" r="B17929">
        <v>9843</v>
      </c>
      <c t="s" s="136" r="C17929">
        <v>9831</v>
      </c>
      <c t="s" s="136" r="D17929">
        <v>9843</v>
      </c>
      <c t="s" s="136" r="E17929">
        <v>20031</v>
      </c>
      <c s="150" r="F17929"/>
    </row>
    <row r="17930">
      <c s="113" r="A17930">
        <v>268081001220</v>
      </c>
      <c t="s" s="136" r="B17930">
        <v>9843</v>
      </c>
      <c t="s" s="136" r="C17930">
        <v>9831</v>
      </c>
      <c t="s" s="136" r="D17930">
        <v>9843</v>
      </c>
      <c t="s" s="136" r="E17930">
        <v>20032</v>
      </c>
      <c s="150" r="F17930"/>
    </row>
    <row r="17931">
      <c s="113" r="A17931">
        <v>268081001807</v>
      </c>
      <c t="s" s="136" r="B17931">
        <v>9843</v>
      </c>
      <c t="s" s="136" r="C17931">
        <v>9831</v>
      </c>
      <c t="s" s="136" r="D17931">
        <v>9843</v>
      </c>
      <c t="s" s="136" r="E17931">
        <v>20033</v>
      </c>
      <c s="150" r="F17931"/>
    </row>
    <row r="17932">
      <c s="113" r="A17932">
        <v>268081002731</v>
      </c>
      <c t="s" s="136" r="B17932">
        <v>9843</v>
      </c>
      <c t="s" s="136" r="C17932">
        <v>9831</v>
      </c>
      <c t="s" s="136" r="D17932">
        <v>9843</v>
      </c>
      <c t="s" s="136" r="E17932">
        <v>20034</v>
      </c>
      <c s="150" r="F17932"/>
    </row>
    <row r="17933">
      <c s="113" r="A17933">
        <v>268081000772</v>
      </c>
      <c t="s" s="136" r="B17933">
        <v>9843</v>
      </c>
      <c t="s" s="136" r="C17933">
        <v>9831</v>
      </c>
      <c t="s" s="136" r="D17933">
        <v>9843</v>
      </c>
      <c t="s" s="136" r="E17933">
        <v>20035</v>
      </c>
      <c s="150" r="F17933"/>
    </row>
    <row r="17934">
      <c s="113" r="A17934">
        <v>268081001876</v>
      </c>
      <c t="s" s="136" r="B17934">
        <v>9843</v>
      </c>
      <c t="s" s="136" r="C17934">
        <v>9831</v>
      </c>
      <c t="s" s="136" r="D17934">
        <v>9843</v>
      </c>
      <c t="s" s="136" r="E17934">
        <v>20036</v>
      </c>
      <c s="150" r="F17934"/>
    </row>
    <row r="17935">
      <c s="113" r="A17935">
        <v>268081002081</v>
      </c>
      <c t="s" s="136" r="B17935">
        <v>9843</v>
      </c>
      <c t="s" s="136" r="C17935">
        <v>9831</v>
      </c>
      <c t="s" s="136" r="D17935">
        <v>9843</v>
      </c>
      <c t="s" s="136" r="E17935">
        <v>20037</v>
      </c>
      <c s="150" r="F17935"/>
    </row>
    <row r="17936">
      <c s="113" r="A17936">
        <v>268081002262</v>
      </c>
      <c t="s" s="136" r="B17936">
        <v>9843</v>
      </c>
      <c t="s" s="136" r="C17936">
        <v>9831</v>
      </c>
      <c t="s" s="136" r="D17936">
        <v>9843</v>
      </c>
      <c t="s" s="136" r="E17936">
        <v>7405</v>
      </c>
      <c s="150" r="F17936"/>
    </row>
    <row r="17937">
      <c s="113" r="A17937">
        <v>268081002439</v>
      </c>
      <c t="s" s="136" r="B17937">
        <v>9843</v>
      </c>
      <c t="s" s="136" r="C17937">
        <v>9831</v>
      </c>
      <c t="s" s="136" r="D17937">
        <v>9843</v>
      </c>
      <c t="s" s="136" r="E17937">
        <v>3880</v>
      </c>
      <c s="150" r="F17937"/>
    </row>
    <row r="17938">
      <c s="113" r="A17938">
        <v>268081002749</v>
      </c>
      <c t="s" s="136" r="B17938">
        <v>9843</v>
      </c>
      <c t="s" s="136" r="C17938">
        <v>9831</v>
      </c>
      <c t="s" s="136" r="D17938">
        <v>9843</v>
      </c>
      <c t="s" s="136" r="E17938">
        <v>20038</v>
      </c>
      <c s="150" r="F17938"/>
    </row>
    <row r="17939">
      <c s="113" r="A17939">
        <v>268081003257</v>
      </c>
      <c t="s" s="136" r="B17939">
        <v>9843</v>
      </c>
      <c t="s" s="136" r="C17939">
        <v>9831</v>
      </c>
      <c t="s" s="136" r="D17939">
        <v>9843</v>
      </c>
      <c t="s" s="136" r="E17939">
        <v>10174</v>
      </c>
      <c s="150" r="F17939"/>
    </row>
    <row r="17940">
      <c s="113" r="A17940">
        <v>268081001505</v>
      </c>
      <c t="s" s="136" r="B17940">
        <v>9843</v>
      </c>
      <c t="s" s="136" r="C17940">
        <v>9831</v>
      </c>
      <c t="s" s="136" r="D17940">
        <v>9843</v>
      </c>
      <c t="s" s="136" r="E17940">
        <v>20039</v>
      </c>
      <c s="150" r="F17940"/>
    </row>
    <row r="17941">
      <c s="113" r="A17941">
        <v>268092000209</v>
      </c>
      <c t="s" s="136" r="B17941">
        <v>11742</v>
      </c>
      <c t="s" s="136" r="C17941">
        <v>9831</v>
      </c>
      <c t="s" s="136" r="D17941">
        <v>9831</v>
      </c>
      <c t="s" s="136" r="E17941">
        <v>20040</v>
      </c>
      <c s="150" r="F17941"/>
    </row>
    <row r="17942">
      <c s="113" r="A17942">
        <v>268092000217</v>
      </c>
      <c t="s" s="136" r="B17942">
        <v>11742</v>
      </c>
      <c t="s" s="136" r="C17942">
        <v>9831</v>
      </c>
      <c t="s" s="136" r="D17942">
        <v>9831</v>
      </c>
      <c t="s" s="136" r="E17942">
        <v>20041</v>
      </c>
      <c s="150" r="F17942"/>
    </row>
    <row r="17943">
      <c s="113" r="A17943">
        <v>268092000268</v>
      </c>
      <c t="s" s="136" r="B17943">
        <v>11742</v>
      </c>
      <c t="s" s="136" r="C17943">
        <v>9831</v>
      </c>
      <c t="s" s="136" r="D17943">
        <v>9831</v>
      </c>
      <c t="s" s="136" r="E17943">
        <v>20042</v>
      </c>
      <c s="150" r="F17943"/>
    </row>
    <row r="17944">
      <c s="113" r="A17944">
        <v>268092000306</v>
      </c>
      <c t="s" s="136" r="B17944">
        <v>11742</v>
      </c>
      <c t="s" s="136" r="C17944">
        <v>9831</v>
      </c>
      <c t="s" s="136" r="D17944">
        <v>9831</v>
      </c>
      <c t="s" s="136" r="E17944">
        <v>20043</v>
      </c>
      <c s="150" r="F17944"/>
    </row>
    <row r="17945">
      <c s="113" r="A17945">
        <v>268092000403</v>
      </c>
      <c t="s" s="136" r="B17945">
        <v>11742</v>
      </c>
      <c t="s" s="136" r="C17945">
        <v>9831</v>
      </c>
      <c t="s" s="136" r="D17945">
        <v>9831</v>
      </c>
      <c t="s" s="136" r="E17945">
        <v>7120</v>
      </c>
      <c s="150" r="F17945"/>
    </row>
    <row r="17946">
      <c s="113" r="A17946">
        <v>268092000411</v>
      </c>
      <c t="s" s="136" r="B17946">
        <v>11742</v>
      </c>
      <c t="s" s="136" r="C17946">
        <v>9831</v>
      </c>
      <c t="s" s="136" r="D17946">
        <v>9831</v>
      </c>
      <c t="s" s="136" r="E17946">
        <v>20044</v>
      </c>
      <c s="150" r="F17946"/>
    </row>
    <row r="17947">
      <c s="113" r="A17947">
        <v>268092000560</v>
      </c>
      <c t="s" s="136" r="B17947">
        <v>11742</v>
      </c>
      <c t="s" s="136" r="C17947">
        <v>9831</v>
      </c>
      <c t="s" s="136" r="D17947">
        <v>9831</v>
      </c>
      <c t="s" s="136" r="E17947">
        <v>20045</v>
      </c>
      <c s="150" r="F17947"/>
    </row>
    <row r="17948">
      <c s="113" r="A17948">
        <v>268101000136</v>
      </c>
      <c t="s" s="136" r="B17948">
        <v>213</v>
      </c>
      <c t="s" s="136" r="C17948">
        <v>9831</v>
      </c>
      <c t="s" s="136" r="D17948">
        <v>9831</v>
      </c>
      <c t="s" s="136" r="E17948">
        <v>3883</v>
      </c>
      <c s="150" r="F17948"/>
    </row>
    <row r="17949">
      <c s="113" r="A17949">
        <v>268101000675</v>
      </c>
      <c t="s" s="136" r="B17949">
        <v>213</v>
      </c>
      <c t="s" s="136" r="C17949">
        <v>9831</v>
      </c>
      <c t="s" s="136" r="D17949">
        <v>9831</v>
      </c>
      <c t="s" s="136" r="E17949">
        <v>20046</v>
      </c>
      <c s="150" r="F17949"/>
    </row>
    <row r="17950">
      <c s="113" r="A17950">
        <v>268101000705</v>
      </c>
      <c t="s" s="136" r="B17950">
        <v>213</v>
      </c>
      <c t="s" s="136" r="C17950">
        <v>9831</v>
      </c>
      <c t="s" s="136" r="D17950">
        <v>9831</v>
      </c>
      <c t="s" s="136" r="E17950">
        <v>13243</v>
      </c>
      <c s="150" r="F17950"/>
    </row>
    <row r="17951">
      <c s="113" r="A17951">
        <v>268101001001</v>
      </c>
      <c t="s" s="136" r="B17951">
        <v>213</v>
      </c>
      <c t="s" s="136" r="C17951">
        <v>9831</v>
      </c>
      <c t="s" s="136" r="D17951">
        <v>9831</v>
      </c>
      <c t="s" s="136" r="E17951">
        <v>20047</v>
      </c>
      <c s="150" r="F17951"/>
    </row>
    <row r="17952">
      <c s="113" r="A17952">
        <v>268101001094</v>
      </c>
      <c t="s" s="136" r="B17952">
        <v>213</v>
      </c>
      <c t="s" s="136" r="C17952">
        <v>9831</v>
      </c>
      <c t="s" s="136" r="D17952">
        <v>9831</v>
      </c>
      <c t="s" s="136" r="E17952">
        <v>20048</v>
      </c>
      <c s="150" r="F17952"/>
    </row>
    <row r="17953">
      <c s="113" r="A17953">
        <v>268101001124</v>
      </c>
      <c t="s" s="136" r="B17953">
        <v>213</v>
      </c>
      <c t="s" s="136" r="C17953">
        <v>9831</v>
      </c>
      <c t="s" s="136" r="D17953">
        <v>9831</v>
      </c>
      <c t="s" s="136" r="E17953">
        <v>20049</v>
      </c>
      <c s="150" r="F17953"/>
    </row>
    <row r="17954">
      <c s="113" r="A17954">
        <v>268101001167</v>
      </c>
      <c t="s" s="136" r="B17954">
        <v>213</v>
      </c>
      <c t="s" s="136" r="C17954">
        <v>9831</v>
      </c>
      <c t="s" s="136" r="D17954">
        <v>9831</v>
      </c>
      <c t="s" s="136" r="E17954">
        <v>20050</v>
      </c>
      <c s="150" r="F17954"/>
    </row>
    <row r="17955">
      <c s="113" r="A17955">
        <v>268101001876</v>
      </c>
      <c t="s" s="136" r="B17955">
        <v>213</v>
      </c>
      <c t="s" s="136" r="C17955">
        <v>9831</v>
      </c>
      <c t="s" s="136" r="D17955">
        <v>9831</v>
      </c>
      <c t="s" s="136" r="E17955">
        <v>15494</v>
      </c>
      <c s="150" r="F17955"/>
    </row>
    <row r="17956">
      <c s="113" r="A17956">
        <v>268385000033</v>
      </c>
      <c t="s" s="136" r="B17956">
        <v>213</v>
      </c>
      <c t="s" s="136" r="C17956">
        <v>9831</v>
      </c>
      <c t="s" s="136" r="D17956">
        <v>9831</v>
      </c>
      <c t="s" s="136" r="E17956">
        <v>20051</v>
      </c>
      <c s="150" r="F17956"/>
    </row>
    <row r="17957">
      <c s="113" r="A17957">
        <v>268385000149</v>
      </c>
      <c t="s" s="136" r="B17957">
        <v>213</v>
      </c>
      <c t="s" s="136" r="C17957">
        <v>9831</v>
      </c>
      <c t="s" s="136" r="D17957">
        <v>9831</v>
      </c>
      <c t="s" s="136" r="E17957">
        <v>20052</v>
      </c>
      <c s="150" r="F17957"/>
    </row>
    <row r="17958">
      <c s="113" r="A17958">
        <v>268101000209</v>
      </c>
      <c t="s" s="136" r="B17958">
        <v>12435</v>
      </c>
      <c t="s" s="136" r="C17958">
        <v>9831</v>
      </c>
      <c t="s" s="136" r="D17958">
        <v>9831</v>
      </c>
      <c t="s" s="136" r="E17958">
        <v>20053</v>
      </c>
      <c s="150" r="F17958"/>
    </row>
    <row r="17959">
      <c s="113" r="A17959">
        <v>268101000233</v>
      </c>
      <c t="s" s="136" r="B17959">
        <v>12435</v>
      </c>
      <c t="s" s="136" r="C17959">
        <v>9831</v>
      </c>
      <c t="s" s="136" r="D17959">
        <v>9831</v>
      </c>
      <c t="s" s="136" r="E17959">
        <v>3884</v>
      </c>
      <c s="150" r="F17959"/>
    </row>
    <row r="17960">
      <c s="113" r="A17960">
        <v>268101000306</v>
      </c>
      <c t="s" s="136" r="B17960">
        <v>12435</v>
      </c>
      <c t="s" s="136" r="C17960">
        <v>9831</v>
      </c>
      <c t="s" s="136" r="D17960">
        <v>9831</v>
      </c>
      <c t="s" s="136" r="E17960">
        <v>20054</v>
      </c>
      <c s="150" r="F17960"/>
    </row>
    <row r="17961">
      <c s="113" r="A17961">
        <v>268101000462</v>
      </c>
      <c t="s" s="136" r="B17961">
        <v>12435</v>
      </c>
      <c t="s" s="136" r="C17961">
        <v>9831</v>
      </c>
      <c t="s" s="136" r="D17961">
        <v>9831</v>
      </c>
      <c t="s" s="136" r="E17961">
        <v>20055</v>
      </c>
      <c s="150" r="F17961"/>
    </row>
    <row r="17962">
      <c s="113" r="A17962">
        <v>268101000683</v>
      </c>
      <c t="s" s="136" r="B17962">
        <v>12435</v>
      </c>
      <c t="s" s="136" r="C17962">
        <v>9831</v>
      </c>
      <c t="s" s="136" r="D17962">
        <v>9831</v>
      </c>
      <c t="s" s="136" r="E17962">
        <v>7544</v>
      </c>
      <c s="150" r="F17962"/>
    </row>
    <row r="17963">
      <c s="113" r="A17963">
        <v>268101000861</v>
      </c>
      <c t="s" s="136" r="B17963">
        <v>12435</v>
      </c>
      <c t="s" s="136" r="C17963">
        <v>9831</v>
      </c>
      <c t="s" s="136" r="D17963">
        <v>9831</v>
      </c>
      <c t="s" s="136" r="E17963">
        <v>20056</v>
      </c>
      <c s="150" r="F17963"/>
    </row>
    <row r="17964">
      <c s="113" r="A17964">
        <v>268101001043</v>
      </c>
      <c t="s" s="136" r="B17964">
        <v>12435</v>
      </c>
      <c t="s" s="136" r="C17964">
        <v>9831</v>
      </c>
      <c t="s" s="136" r="D17964">
        <v>9831</v>
      </c>
      <c t="s" s="136" r="E17964">
        <v>7327</v>
      </c>
      <c s="150" r="F17964"/>
    </row>
    <row r="17965">
      <c s="50" r="A17965">
        <v>268250000025</v>
      </c>
      <c t="s" s="103" r="B17965">
        <v>7252</v>
      </c>
      <c t="s" s="103" r="C17965">
        <v>4930</v>
      </c>
      <c t="s" s="103" r="D17965">
        <v>9831</v>
      </c>
      <c t="s" s="103" r="E17965">
        <v>20057</v>
      </c>
      <c s="150" r="F17965"/>
    </row>
    <row r="17966">
      <c s="113" r="A17966">
        <v>168250000047</v>
      </c>
      <c t="s" s="136" r="B17966">
        <v>12435</v>
      </c>
      <c t="s" s="136" r="C17966">
        <v>9831</v>
      </c>
      <c t="s" s="136" r="D17966">
        <v>9831</v>
      </c>
      <c t="s" s="136" r="E17966">
        <v>9871</v>
      </c>
      <c s="150" r="F17966"/>
    </row>
    <row r="17967">
      <c s="113" r="A17967">
        <v>268101000021</v>
      </c>
      <c t="s" s="136" r="B17967">
        <v>12435</v>
      </c>
      <c t="s" s="136" r="C17967">
        <v>9831</v>
      </c>
      <c t="s" s="136" r="D17967">
        <v>9831</v>
      </c>
      <c t="s" s="136" r="E17967">
        <v>20058</v>
      </c>
      <c s="150" r="F17967"/>
    </row>
    <row r="17968">
      <c s="113" r="A17968">
        <v>268101000217</v>
      </c>
      <c t="s" s="136" r="B17968">
        <v>12435</v>
      </c>
      <c t="s" s="136" r="C17968">
        <v>9831</v>
      </c>
      <c t="s" s="136" r="D17968">
        <v>9831</v>
      </c>
      <c t="s" s="136" r="E17968">
        <v>20059</v>
      </c>
      <c s="150" r="F17968"/>
    </row>
    <row r="17969">
      <c s="113" r="A17969">
        <v>268101000268</v>
      </c>
      <c t="s" s="136" r="B17969">
        <v>12435</v>
      </c>
      <c t="s" s="136" r="C17969">
        <v>9831</v>
      </c>
      <c t="s" s="136" r="D17969">
        <v>9831</v>
      </c>
      <c t="s" s="136" r="E17969">
        <v>16052</v>
      </c>
      <c s="150" r="F17969"/>
    </row>
    <row r="17970">
      <c s="113" r="A17970">
        <v>268101000276</v>
      </c>
      <c t="s" s="136" r="B17970">
        <v>12435</v>
      </c>
      <c t="s" s="136" r="C17970">
        <v>9831</v>
      </c>
      <c t="s" s="136" r="D17970">
        <v>9831</v>
      </c>
      <c t="s" s="136" r="E17970">
        <v>7271</v>
      </c>
      <c s="150" r="F17970"/>
    </row>
    <row r="17971">
      <c s="113" r="A17971">
        <v>268101000497</v>
      </c>
      <c t="s" s="136" r="B17971">
        <v>12435</v>
      </c>
      <c t="s" s="136" r="C17971">
        <v>9831</v>
      </c>
      <c t="s" s="136" r="D17971">
        <v>9831</v>
      </c>
      <c t="s" s="136" r="E17971">
        <v>20060</v>
      </c>
      <c s="150" r="F17971"/>
    </row>
    <row r="17972">
      <c s="113" r="A17972">
        <v>268101000837</v>
      </c>
      <c t="s" s="136" r="B17972">
        <v>12435</v>
      </c>
      <c t="s" s="136" r="C17972">
        <v>9831</v>
      </c>
      <c t="s" s="136" r="D17972">
        <v>9831</v>
      </c>
      <c t="s" s="136" r="E17972">
        <v>20061</v>
      </c>
      <c s="150" r="F17972"/>
    </row>
    <row r="17973">
      <c s="113" r="A17973">
        <v>268101000985</v>
      </c>
      <c t="s" s="136" r="B17973">
        <v>12435</v>
      </c>
      <c t="s" s="136" r="C17973">
        <v>9831</v>
      </c>
      <c t="s" s="136" r="D17973">
        <v>9831</v>
      </c>
      <c t="s" s="136" r="E17973">
        <v>20062</v>
      </c>
      <c s="150" r="F17973"/>
    </row>
    <row r="17974">
      <c s="113" r="A17974">
        <v>268101001264</v>
      </c>
      <c t="s" s="136" r="B17974">
        <v>12435</v>
      </c>
      <c t="s" s="136" r="C17974">
        <v>9831</v>
      </c>
      <c t="s" s="136" r="D17974">
        <v>9831</v>
      </c>
      <c t="s" s="136" r="E17974">
        <v>7044</v>
      </c>
      <c s="150" r="F17974"/>
    </row>
    <row r="17975">
      <c s="113" r="A17975">
        <v>268250000068</v>
      </c>
      <c t="s" s="136" r="B17975">
        <v>12435</v>
      </c>
      <c t="s" s="136" r="C17975">
        <v>9831</v>
      </c>
      <c t="s" s="136" r="D17975">
        <v>9831</v>
      </c>
      <c t="s" s="136" r="E17975">
        <v>20063</v>
      </c>
      <c s="150" r="F17975"/>
    </row>
    <row r="17976">
      <c s="50" r="A17976">
        <v>268101000039</v>
      </c>
      <c t="s" s="103" r="B17976">
        <v>4874</v>
      </c>
      <c t="s" s="103" r="C17976">
        <v>4930</v>
      </c>
      <c t="s" s="103" r="D17976">
        <v>9831</v>
      </c>
      <c t="s" s="103" r="E17976">
        <v>20064</v>
      </c>
      <c s="150" r="F17976"/>
    </row>
    <row r="17977">
      <c s="50" r="A17977">
        <v>268101001086</v>
      </c>
      <c t="s" s="103" r="B17977">
        <v>4874</v>
      </c>
      <c t="s" s="103" r="C17977">
        <v>4930</v>
      </c>
      <c t="s" s="103" r="D17977">
        <v>9831</v>
      </c>
      <c t="s" s="103" r="E17977">
        <v>20065</v>
      </c>
      <c s="150" r="F17977"/>
    </row>
    <row r="17978">
      <c s="50" r="A17978">
        <v>268101000977</v>
      </c>
      <c t="s" s="103" r="B17978">
        <v>4874</v>
      </c>
      <c t="s" s="103" r="C17978">
        <v>4930</v>
      </c>
      <c t="s" s="103" r="D17978">
        <v>9831</v>
      </c>
      <c t="s" s="103" r="E17978">
        <v>20066</v>
      </c>
      <c s="150" r="F17978"/>
    </row>
    <row r="17979">
      <c s="113" r="A17979">
        <v>268101000063</v>
      </c>
      <c t="s" s="136" r="B17979">
        <v>213</v>
      </c>
      <c t="s" s="136" r="C17979">
        <v>9831</v>
      </c>
      <c t="s" s="136" r="D17979">
        <v>9831</v>
      </c>
      <c t="s" s="136" r="E17979">
        <v>20067</v>
      </c>
      <c s="150" r="F17979"/>
    </row>
    <row r="17980">
      <c s="113" r="A17980">
        <v>268101000101</v>
      </c>
      <c t="s" s="136" r="B17980">
        <v>213</v>
      </c>
      <c t="s" s="136" r="C17980">
        <v>9831</v>
      </c>
      <c t="s" s="136" r="D17980">
        <v>9831</v>
      </c>
      <c t="s" s="136" r="E17980">
        <v>20068</v>
      </c>
      <c s="150" r="F17980"/>
    </row>
    <row r="17981">
      <c s="113" r="A17981">
        <v>268101000331</v>
      </c>
      <c t="s" s="136" r="B17981">
        <v>213</v>
      </c>
      <c t="s" s="136" r="C17981">
        <v>9831</v>
      </c>
      <c t="s" s="136" r="D17981">
        <v>9831</v>
      </c>
      <c t="s" s="136" r="E17981">
        <v>20069</v>
      </c>
      <c s="150" r="F17981"/>
    </row>
    <row r="17982">
      <c s="113" r="A17982">
        <v>268101000365</v>
      </c>
      <c t="s" s="136" r="B17982">
        <v>213</v>
      </c>
      <c t="s" s="136" r="C17982">
        <v>9831</v>
      </c>
      <c t="s" s="136" r="D17982">
        <v>9831</v>
      </c>
      <c t="s" s="136" r="E17982">
        <v>20070</v>
      </c>
      <c s="150" r="F17982"/>
    </row>
    <row r="17983">
      <c s="113" r="A17983">
        <v>268101000373</v>
      </c>
      <c t="s" s="136" r="B17983">
        <v>213</v>
      </c>
      <c t="s" s="136" r="C17983">
        <v>9831</v>
      </c>
      <c t="s" s="136" r="D17983">
        <v>9831</v>
      </c>
      <c t="s" s="136" r="E17983">
        <v>20071</v>
      </c>
      <c s="150" r="F17983"/>
    </row>
    <row r="17984">
      <c s="113" r="A17984">
        <v>268101000411</v>
      </c>
      <c t="s" s="136" r="B17984">
        <v>213</v>
      </c>
      <c t="s" s="136" r="C17984">
        <v>9831</v>
      </c>
      <c t="s" s="136" r="D17984">
        <v>9831</v>
      </c>
      <c t="s" s="136" r="E17984">
        <v>20072</v>
      </c>
      <c s="150" r="F17984"/>
    </row>
    <row r="17985">
      <c s="113" r="A17985">
        <v>268101000730</v>
      </c>
      <c t="s" s="136" r="B17985">
        <v>213</v>
      </c>
      <c t="s" s="136" r="C17985">
        <v>9831</v>
      </c>
      <c t="s" s="136" r="D17985">
        <v>9831</v>
      </c>
      <c t="s" s="136" r="E17985">
        <v>13273</v>
      </c>
      <c s="150" r="F17985"/>
    </row>
    <row r="17986">
      <c s="113" r="A17986">
        <v>268101000756</v>
      </c>
      <c t="s" s="136" r="B17986">
        <v>213</v>
      </c>
      <c t="s" s="136" r="C17986">
        <v>9831</v>
      </c>
      <c t="s" s="136" r="D17986">
        <v>9831</v>
      </c>
      <c t="s" s="136" r="E17986">
        <v>20073</v>
      </c>
      <c s="150" r="F17986"/>
    </row>
    <row r="17987">
      <c s="113" r="A17987">
        <v>268101000781</v>
      </c>
      <c t="s" s="136" r="B17987">
        <v>213</v>
      </c>
      <c t="s" s="136" r="C17987">
        <v>9831</v>
      </c>
      <c t="s" s="136" r="D17987">
        <v>9831</v>
      </c>
      <c t="s" s="136" r="E17987">
        <v>3886</v>
      </c>
      <c s="150" r="F17987"/>
    </row>
    <row r="17988">
      <c s="113" r="A17988">
        <v>268101000968</v>
      </c>
      <c t="s" s="136" r="B17988">
        <v>213</v>
      </c>
      <c t="s" s="136" r="C17988">
        <v>9831</v>
      </c>
      <c t="s" s="136" r="D17988">
        <v>9831</v>
      </c>
      <c t="s" s="136" r="E17988">
        <v>20074</v>
      </c>
      <c s="150" r="F17988"/>
    </row>
    <row r="17989">
      <c s="113" r="A17989">
        <v>268101001116</v>
      </c>
      <c t="s" s="136" r="B17989">
        <v>213</v>
      </c>
      <c t="s" s="136" r="C17989">
        <v>9831</v>
      </c>
      <c t="s" s="136" r="D17989">
        <v>9831</v>
      </c>
      <c t="s" s="136" r="E17989">
        <v>20075</v>
      </c>
      <c s="150" r="F17989"/>
    </row>
    <row r="17990">
      <c s="113" r="A17990">
        <v>268101001248</v>
      </c>
      <c t="s" s="136" r="B17990">
        <v>213</v>
      </c>
      <c t="s" s="136" r="C17990">
        <v>9831</v>
      </c>
      <c t="s" s="136" r="D17990">
        <v>9831</v>
      </c>
      <c t="s" s="136" r="E17990">
        <v>20076</v>
      </c>
      <c s="150" r="F17990"/>
    </row>
    <row r="17991">
      <c s="113" r="A17991">
        <v>268101000047</v>
      </c>
      <c t="s" s="136" r="B17991">
        <v>213</v>
      </c>
      <c t="s" s="136" r="C17991">
        <v>9831</v>
      </c>
      <c t="s" s="136" r="D17991">
        <v>9831</v>
      </c>
      <c t="s" s="136" r="E17991">
        <v>20077</v>
      </c>
      <c s="150" r="F17991"/>
    </row>
    <row r="17992">
      <c s="113" r="A17992">
        <v>268101000055</v>
      </c>
      <c t="s" s="136" r="B17992">
        <v>213</v>
      </c>
      <c t="s" s="136" r="C17992">
        <v>9831</v>
      </c>
      <c t="s" s="136" r="D17992">
        <v>9831</v>
      </c>
      <c t="s" s="136" r="E17992">
        <v>20078</v>
      </c>
      <c s="150" r="F17992"/>
    </row>
    <row r="17993">
      <c s="113" r="A17993">
        <v>268101000071</v>
      </c>
      <c t="s" s="136" r="B17993">
        <v>213</v>
      </c>
      <c t="s" s="136" r="C17993">
        <v>9831</v>
      </c>
      <c t="s" s="136" r="D17993">
        <v>9831</v>
      </c>
      <c t="s" s="136" r="E17993">
        <v>20079</v>
      </c>
      <c s="150" r="F17993"/>
    </row>
    <row r="17994">
      <c s="113" r="A17994">
        <v>268101000080</v>
      </c>
      <c t="s" s="136" r="B17994">
        <v>213</v>
      </c>
      <c t="s" s="136" r="C17994">
        <v>9831</v>
      </c>
      <c t="s" s="136" r="D17994">
        <v>9831</v>
      </c>
      <c t="s" s="136" r="E17994">
        <v>20080</v>
      </c>
      <c s="150" r="F17994"/>
    </row>
    <row r="17995">
      <c s="113" r="A17995">
        <v>268101000098</v>
      </c>
      <c t="s" s="136" r="B17995">
        <v>213</v>
      </c>
      <c t="s" s="136" r="C17995">
        <v>9831</v>
      </c>
      <c t="s" s="136" r="D17995">
        <v>9831</v>
      </c>
      <c t="s" s="136" r="E17995">
        <v>20081</v>
      </c>
      <c s="150" r="F17995"/>
    </row>
    <row r="17996">
      <c s="113" r="A17996">
        <v>268101000110</v>
      </c>
      <c t="s" s="136" r="B17996">
        <v>213</v>
      </c>
      <c t="s" s="136" r="C17996">
        <v>9831</v>
      </c>
      <c t="s" s="136" r="D17996">
        <v>9831</v>
      </c>
      <c t="s" s="136" r="E17996">
        <v>20082</v>
      </c>
      <c s="150" r="F17996"/>
    </row>
    <row r="17997">
      <c s="113" r="A17997">
        <v>268101000535</v>
      </c>
      <c t="s" s="136" r="B17997">
        <v>213</v>
      </c>
      <c t="s" s="136" r="C17997">
        <v>9831</v>
      </c>
      <c t="s" s="136" r="D17997">
        <v>9831</v>
      </c>
      <c t="s" s="136" r="E17997">
        <v>20083</v>
      </c>
      <c s="150" r="F17997"/>
    </row>
    <row r="17998">
      <c s="113" r="A17998">
        <v>268101000802</v>
      </c>
      <c t="s" s="136" r="B17998">
        <v>213</v>
      </c>
      <c t="s" s="136" r="C17998">
        <v>9831</v>
      </c>
      <c t="s" s="136" r="D17998">
        <v>9831</v>
      </c>
      <c t="s" s="136" r="E17998">
        <v>3887</v>
      </c>
      <c s="150" r="F17998"/>
    </row>
    <row r="17999">
      <c s="113" r="A17999">
        <v>268101001027</v>
      </c>
      <c t="s" s="136" r="B17999">
        <v>213</v>
      </c>
      <c t="s" s="136" r="C17999">
        <v>9831</v>
      </c>
      <c t="s" s="136" r="D17999">
        <v>9831</v>
      </c>
      <c t="s" s="136" r="E17999">
        <v>20084</v>
      </c>
      <c s="150" r="F17999"/>
    </row>
    <row r="18000">
      <c s="113" r="A18000">
        <v>268101001078</v>
      </c>
      <c t="s" s="136" r="B18000">
        <v>213</v>
      </c>
      <c t="s" s="136" r="C18000">
        <v>9831</v>
      </c>
      <c t="s" s="136" r="D18000">
        <v>9831</v>
      </c>
      <c t="s" s="136" r="E18000">
        <v>20085</v>
      </c>
      <c s="150" r="F18000"/>
    </row>
    <row r="18001">
      <c s="113" r="A18001">
        <v>268152000041</v>
      </c>
      <c t="s" s="136" r="B18001">
        <v>20086</v>
      </c>
      <c t="s" s="136" r="C18001">
        <v>9831</v>
      </c>
      <c t="s" s="136" r="D18001">
        <v>9831</v>
      </c>
      <c t="s" s="136" r="E18001">
        <v>20087</v>
      </c>
      <c s="150" r="F18001"/>
    </row>
    <row r="18002">
      <c s="113" r="A18002">
        <v>268152000068</v>
      </c>
      <c t="s" s="136" r="B18002">
        <v>20086</v>
      </c>
      <c t="s" s="136" r="C18002">
        <v>9831</v>
      </c>
      <c t="s" s="136" r="D18002">
        <v>9831</v>
      </c>
      <c t="s" s="136" r="E18002">
        <v>20088</v>
      </c>
      <c s="150" r="F18002"/>
    </row>
    <row r="18003">
      <c s="113" r="A18003">
        <v>268152000238</v>
      </c>
      <c t="s" s="136" r="B18003">
        <v>20086</v>
      </c>
      <c t="s" s="136" r="C18003">
        <v>9831</v>
      </c>
      <c t="s" s="136" r="D18003">
        <v>9831</v>
      </c>
      <c t="s" s="136" r="E18003">
        <v>20089</v>
      </c>
      <c s="150" r="F18003"/>
    </row>
    <row r="18004">
      <c s="113" r="A18004">
        <v>268152000289</v>
      </c>
      <c t="s" s="136" r="B18004">
        <v>20086</v>
      </c>
      <c t="s" s="136" r="C18004">
        <v>9831</v>
      </c>
      <c t="s" s="136" r="D18004">
        <v>9831</v>
      </c>
      <c t="s" s="136" r="E18004">
        <v>20090</v>
      </c>
      <c s="150" r="F18004"/>
    </row>
    <row r="18005">
      <c s="113" r="A18005">
        <v>268152000351</v>
      </c>
      <c t="s" s="136" r="B18005">
        <v>20086</v>
      </c>
      <c t="s" s="136" r="C18005">
        <v>9831</v>
      </c>
      <c t="s" s="136" r="D18005">
        <v>9831</v>
      </c>
      <c t="s" s="136" r="E18005">
        <v>10188</v>
      </c>
      <c s="150" r="F18005"/>
    </row>
    <row r="18006">
      <c s="113" r="A18006">
        <v>268152000386</v>
      </c>
      <c t="s" s="136" r="B18006">
        <v>20086</v>
      </c>
      <c t="s" s="136" r="C18006">
        <v>9831</v>
      </c>
      <c t="s" s="136" r="D18006">
        <v>9831</v>
      </c>
      <c t="s" s="136" r="E18006">
        <v>20091</v>
      </c>
      <c s="150" r="F18006"/>
    </row>
    <row r="18007">
      <c s="113" r="A18007">
        <v>268152000025</v>
      </c>
      <c t="s" s="136" r="B18007">
        <v>20086</v>
      </c>
      <c t="s" s="136" r="C18007">
        <v>9831</v>
      </c>
      <c t="s" s="136" r="D18007">
        <v>9831</v>
      </c>
      <c t="s" s="136" r="E18007">
        <v>20092</v>
      </c>
      <c s="150" r="F18007"/>
    </row>
    <row r="18008">
      <c s="113" r="A18008">
        <v>268152000033</v>
      </c>
      <c t="s" s="136" r="B18008">
        <v>20086</v>
      </c>
      <c t="s" s="136" r="C18008">
        <v>9831</v>
      </c>
      <c t="s" s="136" r="D18008">
        <v>9831</v>
      </c>
      <c t="s" s="136" r="E18008">
        <v>7058</v>
      </c>
      <c s="150" r="F18008"/>
    </row>
    <row r="18009">
      <c s="113" r="A18009">
        <v>268152000084</v>
      </c>
      <c t="s" s="136" r="B18009">
        <v>20086</v>
      </c>
      <c t="s" s="136" r="C18009">
        <v>9831</v>
      </c>
      <c t="s" s="136" r="D18009">
        <v>9831</v>
      </c>
      <c t="s" s="136" r="E18009">
        <v>20093</v>
      </c>
      <c s="150" r="F18009"/>
    </row>
    <row r="18010">
      <c s="113" r="A18010">
        <v>268152000092</v>
      </c>
      <c t="s" s="136" r="B18010">
        <v>20086</v>
      </c>
      <c t="s" s="136" r="C18010">
        <v>9831</v>
      </c>
      <c t="s" s="136" r="D18010">
        <v>9831</v>
      </c>
      <c t="s" s="136" r="E18010">
        <v>15617</v>
      </c>
      <c s="150" r="F18010"/>
    </row>
    <row r="18011">
      <c s="113" r="A18011">
        <v>268152000122</v>
      </c>
      <c t="s" s="136" r="B18011">
        <v>20086</v>
      </c>
      <c t="s" s="136" r="C18011">
        <v>9831</v>
      </c>
      <c t="s" s="136" r="D18011">
        <v>9831</v>
      </c>
      <c t="s" s="136" r="E18011">
        <v>20094</v>
      </c>
      <c s="150" r="F18011"/>
    </row>
    <row r="18012">
      <c s="113" r="A18012">
        <v>268152000131</v>
      </c>
      <c t="s" s="136" r="B18012">
        <v>20086</v>
      </c>
      <c t="s" s="136" r="C18012">
        <v>9831</v>
      </c>
      <c t="s" s="136" r="D18012">
        <v>9831</v>
      </c>
      <c t="s" s="136" r="E18012">
        <v>16020</v>
      </c>
      <c s="150" r="F18012"/>
    </row>
    <row r="18013">
      <c s="113" r="A18013">
        <v>268152000157</v>
      </c>
      <c t="s" s="136" r="B18013">
        <v>20086</v>
      </c>
      <c t="s" s="136" r="C18013">
        <v>9831</v>
      </c>
      <c t="s" s="136" r="D18013">
        <v>9831</v>
      </c>
      <c t="s" s="136" r="E18013">
        <v>3889</v>
      </c>
      <c s="150" r="F18013"/>
    </row>
    <row r="18014">
      <c s="113" r="A18014">
        <v>268152000203</v>
      </c>
      <c t="s" s="136" r="B18014">
        <v>20086</v>
      </c>
      <c t="s" s="136" r="C18014">
        <v>9831</v>
      </c>
      <c t="s" s="136" r="D18014">
        <v>9831</v>
      </c>
      <c t="s" s="136" r="E18014">
        <v>20095</v>
      </c>
      <c s="150" r="F18014"/>
    </row>
    <row r="18015">
      <c s="113" r="A18015">
        <v>268152000297</v>
      </c>
      <c t="s" s="136" r="B18015">
        <v>20086</v>
      </c>
      <c t="s" s="136" r="C18015">
        <v>9831</v>
      </c>
      <c t="s" s="136" r="D18015">
        <v>9831</v>
      </c>
      <c t="s" s="136" r="E18015">
        <v>10065</v>
      </c>
      <c s="150" r="F18015"/>
    </row>
    <row r="18016">
      <c s="113" r="A18016">
        <v>268152000301</v>
      </c>
      <c t="s" s="136" r="B18016">
        <v>20086</v>
      </c>
      <c t="s" s="136" r="C18016">
        <v>9831</v>
      </c>
      <c t="s" s="136" r="D18016">
        <v>9831</v>
      </c>
      <c t="s" s="136" r="E18016">
        <v>20096</v>
      </c>
      <c s="150" r="F18016"/>
    </row>
    <row r="18017">
      <c s="113" r="A18017">
        <v>268167000072</v>
      </c>
      <c t="s" s="136" r="B18017">
        <v>20097</v>
      </c>
      <c t="s" s="136" r="C18017">
        <v>9831</v>
      </c>
      <c t="s" s="136" r="D18017">
        <v>9831</v>
      </c>
      <c t="s" s="136" r="E18017">
        <v>20098</v>
      </c>
      <c s="150" r="F18017"/>
    </row>
    <row r="18018">
      <c s="113" r="A18018">
        <v>268167000102</v>
      </c>
      <c t="s" s="136" r="B18018">
        <v>20097</v>
      </c>
      <c t="s" s="136" r="C18018">
        <v>9831</v>
      </c>
      <c t="s" s="136" r="D18018">
        <v>9831</v>
      </c>
      <c t="s" s="136" r="E18018">
        <v>7327</v>
      </c>
      <c s="150" r="F18018"/>
    </row>
    <row r="18019">
      <c s="113" r="A18019">
        <v>268167000111</v>
      </c>
      <c t="s" s="136" r="B18019">
        <v>20097</v>
      </c>
      <c t="s" s="136" r="C18019">
        <v>9831</v>
      </c>
      <c t="s" s="136" r="D18019">
        <v>9831</v>
      </c>
      <c t="s" s="136" r="E18019">
        <v>20099</v>
      </c>
      <c s="150" r="F18019"/>
    </row>
    <row r="18020">
      <c s="113" r="A18020">
        <v>268167000129</v>
      </c>
      <c t="s" s="136" r="B18020">
        <v>20097</v>
      </c>
      <c t="s" s="136" r="C18020">
        <v>9831</v>
      </c>
      <c t="s" s="136" r="D18020">
        <v>9831</v>
      </c>
      <c t="s" s="136" r="E18020">
        <v>20100</v>
      </c>
      <c s="150" r="F18020"/>
    </row>
    <row r="18021">
      <c s="113" r="A18021">
        <v>268167000137</v>
      </c>
      <c t="s" s="136" r="B18021">
        <v>20097</v>
      </c>
      <c t="s" s="136" r="C18021">
        <v>9831</v>
      </c>
      <c t="s" s="136" r="D18021">
        <v>9831</v>
      </c>
      <c t="s" s="136" r="E18021">
        <v>20101</v>
      </c>
      <c s="150" r="F18021"/>
    </row>
    <row r="18022">
      <c s="113" r="A18022">
        <v>268167000200</v>
      </c>
      <c t="s" s="136" r="B18022">
        <v>20097</v>
      </c>
      <c t="s" s="136" r="C18022">
        <v>9831</v>
      </c>
      <c t="s" s="136" r="D18022">
        <v>9831</v>
      </c>
      <c t="s" s="136" r="E18022">
        <v>20102</v>
      </c>
      <c s="150" r="F18022"/>
    </row>
    <row r="18023">
      <c s="113" r="A18023">
        <v>268167000218</v>
      </c>
      <c t="s" s="136" r="B18023">
        <v>20097</v>
      </c>
      <c t="s" s="136" r="C18023">
        <v>9831</v>
      </c>
      <c t="s" s="136" r="D18023">
        <v>9831</v>
      </c>
      <c t="s" s="136" r="E18023">
        <v>7078</v>
      </c>
      <c s="150" r="F18023"/>
    </row>
    <row r="18024">
      <c s="113" r="A18024">
        <v>268167000234</v>
      </c>
      <c t="s" s="136" r="B18024">
        <v>20097</v>
      </c>
      <c t="s" s="136" r="C18024">
        <v>9831</v>
      </c>
      <c t="s" s="136" r="D18024">
        <v>9831</v>
      </c>
      <c t="s" s="136" r="E18024">
        <v>20103</v>
      </c>
      <c s="150" r="F18024"/>
    </row>
    <row r="18025">
      <c s="113" r="A18025">
        <v>268167000251</v>
      </c>
      <c t="s" s="136" r="B18025">
        <v>20097</v>
      </c>
      <c t="s" s="136" r="C18025">
        <v>9831</v>
      </c>
      <c t="s" s="136" r="D18025">
        <v>9831</v>
      </c>
      <c t="s" s="136" r="E18025">
        <v>20104</v>
      </c>
      <c s="150" r="F18025"/>
    </row>
    <row r="18026">
      <c s="113" r="A18026">
        <v>268167000340</v>
      </c>
      <c t="s" s="136" r="B18026">
        <v>20097</v>
      </c>
      <c t="s" s="136" r="C18026">
        <v>9831</v>
      </c>
      <c t="s" s="136" r="D18026">
        <v>9831</v>
      </c>
      <c t="s" s="136" r="E18026">
        <v>20105</v>
      </c>
      <c s="150" r="F18026"/>
    </row>
    <row r="18027">
      <c s="113" r="A18027">
        <v>268167000358</v>
      </c>
      <c t="s" s="136" r="B18027">
        <v>20097</v>
      </c>
      <c t="s" s="136" r="C18027">
        <v>9831</v>
      </c>
      <c t="s" s="136" r="D18027">
        <v>9831</v>
      </c>
      <c t="s" s="136" r="E18027">
        <v>20106</v>
      </c>
      <c s="150" r="F18027"/>
    </row>
    <row r="18028">
      <c s="113" r="A18028">
        <v>268167000447</v>
      </c>
      <c t="s" s="136" r="B18028">
        <v>20097</v>
      </c>
      <c t="s" s="136" r="C18028">
        <v>9831</v>
      </c>
      <c t="s" s="136" r="D18028">
        <v>9831</v>
      </c>
      <c t="s" s="136" r="E18028">
        <v>20107</v>
      </c>
      <c s="150" r="F18028"/>
    </row>
    <row r="18029">
      <c s="113" r="A18029">
        <v>268167000501</v>
      </c>
      <c t="s" s="136" r="B18029">
        <v>20097</v>
      </c>
      <c t="s" s="136" r="C18029">
        <v>9831</v>
      </c>
      <c t="s" s="136" r="D18029">
        <v>9831</v>
      </c>
      <c t="s" s="136" r="E18029">
        <v>20108</v>
      </c>
      <c s="150" r="F18029"/>
    </row>
    <row r="18030">
      <c s="113" r="A18030">
        <v>268167000617</v>
      </c>
      <c t="s" s="136" r="B18030">
        <v>20097</v>
      </c>
      <c t="s" s="136" r="C18030">
        <v>9831</v>
      </c>
      <c t="s" s="136" r="D18030">
        <v>9831</v>
      </c>
      <c t="s" s="136" r="E18030">
        <v>15811</v>
      </c>
      <c s="150" r="F18030"/>
    </row>
    <row r="18031">
      <c s="113" r="A18031">
        <v>268167000625</v>
      </c>
      <c t="s" s="136" r="B18031">
        <v>20097</v>
      </c>
      <c t="s" s="136" r="C18031">
        <v>9831</v>
      </c>
      <c t="s" s="136" r="D18031">
        <v>9831</v>
      </c>
      <c t="s" s="136" r="E18031">
        <v>20109</v>
      </c>
      <c s="150" r="F18031"/>
    </row>
    <row r="18032">
      <c s="113" r="A18032">
        <v>268167000021</v>
      </c>
      <c t="s" s="136" r="B18032">
        <v>20097</v>
      </c>
      <c t="s" s="136" r="C18032">
        <v>9831</v>
      </c>
      <c t="s" s="136" r="D18032">
        <v>9831</v>
      </c>
      <c t="s" s="136" r="E18032">
        <v>20110</v>
      </c>
      <c s="150" r="F18032"/>
    </row>
    <row r="18033">
      <c s="113" r="A18033">
        <v>268167000153</v>
      </c>
      <c t="s" s="136" r="B18033">
        <v>20097</v>
      </c>
      <c t="s" s="136" r="C18033">
        <v>9831</v>
      </c>
      <c t="s" s="136" r="D18033">
        <v>9831</v>
      </c>
      <c t="s" s="136" r="E18033">
        <v>15695</v>
      </c>
      <c s="150" r="F18033"/>
    </row>
    <row r="18034">
      <c s="113" r="A18034">
        <v>268167000315</v>
      </c>
      <c t="s" s="136" r="B18034">
        <v>20097</v>
      </c>
      <c t="s" s="136" r="C18034">
        <v>9831</v>
      </c>
      <c t="s" s="136" r="D18034">
        <v>9831</v>
      </c>
      <c t="s" s="136" r="E18034">
        <v>9961</v>
      </c>
      <c s="150" r="F18034"/>
    </row>
    <row r="18035">
      <c s="113" r="A18035">
        <v>268167000331</v>
      </c>
      <c t="s" s="136" r="B18035">
        <v>20097</v>
      </c>
      <c t="s" s="136" r="C18035">
        <v>9831</v>
      </c>
      <c t="s" s="136" r="D18035">
        <v>9831</v>
      </c>
      <c t="s" s="136" r="E18035">
        <v>20111</v>
      </c>
      <c s="150" r="F18035"/>
    </row>
    <row r="18036">
      <c s="113" r="A18036">
        <v>268167000561</v>
      </c>
      <c t="s" s="136" r="B18036">
        <v>20097</v>
      </c>
      <c t="s" s="136" r="C18036">
        <v>9831</v>
      </c>
      <c t="s" s="136" r="D18036">
        <v>9831</v>
      </c>
      <c t="s" s="136" r="E18036">
        <v>7626</v>
      </c>
      <c s="150" r="F18036"/>
    </row>
    <row r="18037">
      <c s="113" r="A18037">
        <v>268179000078</v>
      </c>
      <c t="s" s="136" r="B18037">
        <v>20112</v>
      </c>
      <c t="s" s="136" r="C18037">
        <v>9831</v>
      </c>
      <c t="s" s="136" r="D18037">
        <v>9831</v>
      </c>
      <c t="s" s="136" r="E18037">
        <v>20113</v>
      </c>
      <c s="150" r="F18037"/>
    </row>
    <row r="18038">
      <c s="113" r="A18038">
        <v>268179000086</v>
      </c>
      <c t="s" s="136" r="B18038">
        <v>20112</v>
      </c>
      <c t="s" s="136" r="C18038">
        <v>9831</v>
      </c>
      <c t="s" s="136" r="D18038">
        <v>9831</v>
      </c>
      <c t="s" s="136" r="E18038">
        <v>20114</v>
      </c>
      <c s="150" r="F18038"/>
    </row>
    <row r="18039">
      <c s="113" r="A18039">
        <v>268179000094</v>
      </c>
      <c t="s" s="136" r="B18039">
        <v>20112</v>
      </c>
      <c t="s" s="136" r="C18039">
        <v>9831</v>
      </c>
      <c t="s" s="136" r="D18039">
        <v>9831</v>
      </c>
      <c t="s" s="136" r="E18039">
        <v>20115</v>
      </c>
      <c s="150" r="F18039"/>
    </row>
    <row r="18040">
      <c s="113" r="A18040">
        <v>268179000175</v>
      </c>
      <c t="s" s="136" r="B18040">
        <v>20112</v>
      </c>
      <c t="s" s="136" r="C18040">
        <v>9831</v>
      </c>
      <c t="s" s="136" r="D18040">
        <v>9831</v>
      </c>
      <c t="s" s="136" r="E18040">
        <v>3892</v>
      </c>
      <c s="150" r="F18040"/>
    </row>
    <row r="18041">
      <c s="113" r="A18041">
        <v>268179000230</v>
      </c>
      <c t="s" s="136" r="B18041">
        <v>20112</v>
      </c>
      <c t="s" s="136" r="C18041">
        <v>9831</v>
      </c>
      <c t="s" s="136" r="D18041">
        <v>9831</v>
      </c>
      <c t="s" s="136" r="E18041">
        <v>20116</v>
      </c>
      <c s="150" r="F18041"/>
    </row>
    <row r="18042">
      <c s="113" r="A18042">
        <v>268179000248</v>
      </c>
      <c t="s" s="136" r="B18042">
        <v>20112</v>
      </c>
      <c t="s" s="136" r="C18042">
        <v>9831</v>
      </c>
      <c t="s" s="136" r="D18042">
        <v>9831</v>
      </c>
      <c t="s" s="136" r="E18042">
        <v>7380</v>
      </c>
      <c s="150" r="F18042"/>
    </row>
    <row r="18043">
      <c s="113" r="A18043">
        <v>268179000256</v>
      </c>
      <c t="s" s="136" r="B18043">
        <v>20112</v>
      </c>
      <c t="s" s="136" r="C18043">
        <v>9831</v>
      </c>
      <c t="s" s="136" r="D18043">
        <v>9831</v>
      </c>
      <c t="s" s="136" r="E18043">
        <v>20117</v>
      </c>
      <c s="150" r="F18043"/>
    </row>
    <row r="18044">
      <c s="113" r="A18044">
        <v>268190000071</v>
      </c>
      <c t="s" s="136" r="B18044">
        <v>9906</v>
      </c>
      <c t="s" s="136" r="C18044">
        <v>9831</v>
      </c>
      <c t="s" s="136" r="D18044">
        <v>9831</v>
      </c>
      <c t="s" s="136" r="E18044">
        <v>3893</v>
      </c>
      <c s="150" r="F18044"/>
    </row>
    <row r="18045">
      <c s="113" r="A18045">
        <v>268190000080</v>
      </c>
      <c t="s" s="136" r="B18045">
        <v>9906</v>
      </c>
      <c t="s" s="136" r="C18045">
        <v>9831</v>
      </c>
      <c t="s" s="136" r="D18045">
        <v>9831</v>
      </c>
      <c t="s" s="136" r="E18045">
        <v>20118</v>
      </c>
      <c s="150" r="F18045"/>
    </row>
    <row r="18046">
      <c s="113" r="A18046">
        <v>268190000217</v>
      </c>
      <c t="s" s="136" r="B18046">
        <v>9906</v>
      </c>
      <c t="s" s="136" r="C18046">
        <v>9831</v>
      </c>
      <c t="s" s="136" r="D18046">
        <v>9831</v>
      </c>
      <c t="s" s="136" r="E18046">
        <v>20119</v>
      </c>
      <c s="150" r="F18046"/>
    </row>
    <row r="18047">
      <c s="113" r="A18047">
        <v>268190000268</v>
      </c>
      <c t="s" s="136" r="B18047">
        <v>9906</v>
      </c>
      <c t="s" s="136" r="C18047">
        <v>9831</v>
      </c>
      <c t="s" s="136" r="D18047">
        <v>9831</v>
      </c>
      <c t="s" s="136" r="E18047">
        <v>20120</v>
      </c>
      <c s="150" r="F18047"/>
    </row>
    <row r="18048">
      <c s="113" r="A18048">
        <v>268190000373</v>
      </c>
      <c t="s" s="136" r="B18048">
        <v>9906</v>
      </c>
      <c t="s" s="136" r="C18048">
        <v>9831</v>
      </c>
      <c t="s" s="136" r="D18048">
        <v>9831</v>
      </c>
      <c t="s" s="136" r="E18048">
        <v>20121</v>
      </c>
      <c s="150" r="F18048"/>
    </row>
    <row r="18049">
      <c s="113" r="A18049">
        <v>268190001141</v>
      </c>
      <c t="s" s="136" r="B18049">
        <v>9906</v>
      </c>
      <c t="s" s="136" r="C18049">
        <v>9831</v>
      </c>
      <c t="s" s="136" r="D18049">
        <v>9831</v>
      </c>
      <c t="s" s="136" r="E18049">
        <v>15992</v>
      </c>
      <c s="150" r="F18049"/>
    </row>
    <row r="18050">
      <c s="113" r="A18050">
        <v>268190001451</v>
      </c>
      <c t="s" s="136" r="B18050">
        <v>9906</v>
      </c>
      <c t="s" s="136" r="C18050">
        <v>9831</v>
      </c>
      <c t="s" s="136" r="D18050">
        <v>9831</v>
      </c>
      <c t="s" s="136" r="E18050">
        <v>15583</v>
      </c>
      <c s="150" r="F18050"/>
    </row>
    <row r="18051">
      <c s="113" r="A18051">
        <v>268190001922</v>
      </c>
      <c t="s" s="136" r="B18051">
        <v>9906</v>
      </c>
      <c t="s" s="136" r="C18051">
        <v>9831</v>
      </c>
      <c t="s" s="136" r="D18051">
        <v>9831</v>
      </c>
      <c t="s" s="136" r="E18051">
        <v>20122</v>
      </c>
      <c s="150" r="F18051"/>
    </row>
    <row r="18052">
      <c s="113" r="A18052">
        <v>268190001981</v>
      </c>
      <c t="s" s="136" r="B18052">
        <v>9906</v>
      </c>
      <c t="s" s="136" r="C18052">
        <v>9831</v>
      </c>
      <c t="s" s="136" r="D18052">
        <v>9831</v>
      </c>
      <c t="s" s="136" r="E18052">
        <v>15887</v>
      </c>
      <c s="150" r="F18052"/>
    </row>
    <row r="18053">
      <c s="113" r="A18053">
        <v>268190000195</v>
      </c>
      <c t="s" s="136" r="B18053">
        <v>9906</v>
      </c>
      <c t="s" s="136" r="C18053">
        <v>9831</v>
      </c>
      <c t="s" s="136" r="D18053">
        <v>9831</v>
      </c>
      <c t="s" s="136" r="E18053">
        <v>3894</v>
      </c>
      <c s="150" r="F18053"/>
    </row>
    <row r="18054">
      <c s="113" r="A18054">
        <v>268190000233</v>
      </c>
      <c t="s" s="136" r="B18054">
        <v>9906</v>
      </c>
      <c t="s" s="136" r="C18054">
        <v>9831</v>
      </c>
      <c t="s" s="136" r="D18054">
        <v>9831</v>
      </c>
      <c t="s" s="136" r="E18054">
        <v>20123</v>
      </c>
      <c s="150" r="F18054"/>
    </row>
    <row r="18055">
      <c s="113" r="A18055">
        <v>268190001264</v>
      </c>
      <c t="s" s="136" r="B18055">
        <v>9906</v>
      </c>
      <c t="s" s="136" r="C18055">
        <v>9831</v>
      </c>
      <c t="s" s="136" r="D18055">
        <v>9831</v>
      </c>
      <c t="s" s="136" r="E18055">
        <v>20124</v>
      </c>
      <c s="150" r="F18055"/>
    </row>
    <row r="18056">
      <c s="113" r="A18056">
        <v>268190001639</v>
      </c>
      <c t="s" s="136" r="B18056">
        <v>9906</v>
      </c>
      <c t="s" s="136" r="C18056">
        <v>9831</v>
      </c>
      <c t="s" s="136" r="D18056">
        <v>9831</v>
      </c>
      <c t="s" s="136" r="E18056">
        <v>7488</v>
      </c>
      <c s="150" r="F18056"/>
    </row>
    <row r="18057">
      <c s="113" r="A18057">
        <v>268190001647</v>
      </c>
      <c t="s" s="136" r="B18057">
        <v>9906</v>
      </c>
      <c t="s" s="136" r="C18057">
        <v>9831</v>
      </c>
      <c t="s" s="136" r="D18057">
        <v>9831</v>
      </c>
      <c t="s" s="136" r="E18057">
        <v>20125</v>
      </c>
      <c s="150" r="F18057"/>
    </row>
    <row r="18058">
      <c s="113" r="A18058">
        <v>268190001680</v>
      </c>
      <c t="s" s="136" r="B18058">
        <v>9906</v>
      </c>
      <c t="s" s="136" r="C18058">
        <v>9831</v>
      </c>
      <c t="s" s="136" r="D18058">
        <v>9831</v>
      </c>
      <c t="s" s="136" r="E18058">
        <v>15605</v>
      </c>
      <c s="150" r="F18058"/>
    </row>
    <row r="18059">
      <c s="113" r="A18059">
        <v>268190001698</v>
      </c>
      <c t="s" s="136" r="B18059">
        <v>9906</v>
      </c>
      <c t="s" s="136" r="C18059">
        <v>9831</v>
      </c>
      <c t="s" s="136" r="D18059">
        <v>9831</v>
      </c>
      <c t="s" s="136" r="E18059">
        <v>20021</v>
      </c>
      <c s="150" r="F18059"/>
    </row>
    <row r="18060">
      <c s="113" r="A18060">
        <v>268190001752</v>
      </c>
      <c t="s" s="136" r="B18060">
        <v>9906</v>
      </c>
      <c t="s" s="136" r="C18060">
        <v>9831</v>
      </c>
      <c t="s" s="136" r="D18060">
        <v>9831</v>
      </c>
      <c t="s" s="136" r="E18060">
        <v>20126</v>
      </c>
      <c s="150" r="F18060"/>
    </row>
    <row r="18061">
      <c s="113" r="A18061">
        <v>268190001809</v>
      </c>
      <c t="s" s="136" r="B18061">
        <v>9906</v>
      </c>
      <c t="s" s="136" r="C18061">
        <v>9831</v>
      </c>
      <c t="s" s="136" r="D18061">
        <v>9831</v>
      </c>
      <c t="s" s="136" r="E18061">
        <v>20127</v>
      </c>
      <c s="150" r="F18061"/>
    </row>
    <row r="18062">
      <c s="113" r="A18062">
        <v>268190001906</v>
      </c>
      <c t="s" s="136" r="B18062">
        <v>9906</v>
      </c>
      <c t="s" s="136" r="C18062">
        <v>9831</v>
      </c>
      <c t="s" s="136" r="D18062">
        <v>9831</v>
      </c>
      <c t="s" s="136" r="E18062">
        <v>20128</v>
      </c>
      <c s="150" r="F18062"/>
    </row>
    <row r="18063">
      <c s="113" r="A18063">
        <v>268190000527</v>
      </c>
      <c t="s" s="136" r="B18063">
        <v>9906</v>
      </c>
      <c t="s" s="136" r="C18063">
        <v>9831</v>
      </c>
      <c t="s" s="136" r="D18063">
        <v>9831</v>
      </c>
      <c t="s" s="136" r="E18063">
        <v>3895</v>
      </c>
      <c s="150" r="F18063"/>
    </row>
    <row r="18064">
      <c s="113" r="A18064">
        <v>268190000870</v>
      </c>
      <c t="s" s="136" r="B18064">
        <v>9906</v>
      </c>
      <c t="s" s="136" r="C18064">
        <v>9831</v>
      </c>
      <c t="s" s="136" r="D18064">
        <v>9831</v>
      </c>
      <c t="s" s="136" r="E18064">
        <v>20129</v>
      </c>
      <c s="150" r="F18064"/>
    </row>
    <row r="18065">
      <c s="113" r="A18065">
        <v>268190000993</v>
      </c>
      <c t="s" s="136" r="B18065">
        <v>9906</v>
      </c>
      <c t="s" s="136" r="C18065">
        <v>9831</v>
      </c>
      <c t="s" s="136" r="D18065">
        <v>9831</v>
      </c>
      <c t="s" s="136" r="E18065">
        <v>20130</v>
      </c>
      <c s="150" r="F18065"/>
    </row>
    <row r="18066">
      <c s="113" r="A18066">
        <v>268190001078</v>
      </c>
      <c t="s" s="136" r="B18066">
        <v>9906</v>
      </c>
      <c t="s" s="136" r="C18066">
        <v>9831</v>
      </c>
      <c t="s" s="136" r="D18066">
        <v>9831</v>
      </c>
      <c t="s" s="136" r="E18066">
        <v>20131</v>
      </c>
      <c s="150" r="F18066"/>
    </row>
    <row r="18067">
      <c s="113" r="A18067">
        <v>268190001434</v>
      </c>
      <c t="s" s="136" r="B18067">
        <v>9906</v>
      </c>
      <c t="s" s="136" r="C18067">
        <v>9831</v>
      </c>
      <c t="s" s="136" r="D18067">
        <v>9831</v>
      </c>
      <c t="s" s="136" r="E18067">
        <v>20132</v>
      </c>
      <c s="150" r="F18067"/>
    </row>
    <row r="18068">
      <c s="113" r="A18068">
        <v>268190001582</v>
      </c>
      <c t="s" s="136" r="B18068">
        <v>9906</v>
      </c>
      <c t="s" s="136" r="C18068">
        <v>9831</v>
      </c>
      <c t="s" s="136" r="D18068">
        <v>9831</v>
      </c>
      <c t="s" s="136" r="E18068">
        <v>7077</v>
      </c>
      <c s="150" r="F18068"/>
    </row>
    <row r="18069">
      <c s="113" r="A18069">
        <v>268190001671</v>
      </c>
      <c t="s" s="136" r="B18069">
        <v>9906</v>
      </c>
      <c t="s" s="136" r="C18069">
        <v>9831</v>
      </c>
      <c t="s" s="136" r="D18069">
        <v>9831</v>
      </c>
      <c t="s" s="136" r="E18069">
        <v>7445</v>
      </c>
      <c s="150" r="F18069"/>
    </row>
    <row r="18070">
      <c s="113" r="A18070">
        <v>268190001868</v>
      </c>
      <c t="s" s="136" r="B18070">
        <v>9906</v>
      </c>
      <c t="s" s="136" r="C18070">
        <v>9831</v>
      </c>
      <c t="s" s="136" r="D18070">
        <v>9831</v>
      </c>
      <c t="s" s="136" r="E18070">
        <v>20133</v>
      </c>
      <c s="150" r="F18070"/>
    </row>
    <row r="18071">
      <c s="50" r="A18071">
        <v>268385001064</v>
      </c>
      <c t="s" s="103" r="B18071">
        <v>20134</v>
      </c>
      <c t="s" s="103" r="C18071">
        <v>4930</v>
      </c>
      <c t="s" s="103" r="D18071">
        <v>9831</v>
      </c>
      <c t="s" s="103" r="E18071">
        <v>20135</v>
      </c>
      <c s="150" r="F18071"/>
    </row>
    <row r="18072">
      <c s="113" r="A18072">
        <v>268229000040</v>
      </c>
      <c t="s" s="136" r="B18072">
        <v>20136</v>
      </c>
      <c t="s" s="136" r="C18072">
        <v>9831</v>
      </c>
      <c t="s" s="136" r="D18072">
        <v>9831</v>
      </c>
      <c t="s" s="136" r="E18072">
        <v>20137</v>
      </c>
      <c s="150" r="F18072"/>
    </row>
    <row r="18073">
      <c s="113" r="A18073">
        <v>268229000058</v>
      </c>
      <c t="s" s="136" r="B18073">
        <v>20136</v>
      </c>
      <c t="s" s="136" r="C18073">
        <v>9831</v>
      </c>
      <c t="s" s="136" r="D18073">
        <v>9831</v>
      </c>
      <c t="s" s="136" r="E18073">
        <v>20138</v>
      </c>
      <c s="150" r="F18073"/>
    </row>
    <row r="18074">
      <c s="113" r="A18074">
        <v>268229000074</v>
      </c>
      <c t="s" s="136" r="B18074">
        <v>20136</v>
      </c>
      <c t="s" s="136" r="C18074">
        <v>9831</v>
      </c>
      <c t="s" s="136" r="D18074">
        <v>9831</v>
      </c>
      <c t="s" s="136" r="E18074">
        <v>20139</v>
      </c>
      <c s="150" r="F18074"/>
    </row>
    <row r="18075">
      <c s="113" r="A18075">
        <v>268229000082</v>
      </c>
      <c t="s" s="136" r="B18075">
        <v>20136</v>
      </c>
      <c t="s" s="136" r="C18075">
        <v>9831</v>
      </c>
      <c t="s" s="136" r="D18075">
        <v>9831</v>
      </c>
      <c t="s" s="136" r="E18075">
        <v>20140</v>
      </c>
      <c s="150" r="F18075"/>
    </row>
    <row r="18076">
      <c s="113" r="A18076">
        <v>268229000091</v>
      </c>
      <c t="s" s="136" r="B18076">
        <v>20136</v>
      </c>
      <c t="s" s="136" r="C18076">
        <v>9831</v>
      </c>
      <c t="s" s="136" r="D18076">
        <v>9831</v>
      </c>
      <c t="s" s="136" r="E18076">
        <v>20141</v>
      </c>
      <c s="150" r="F18076"/>
    </row>
    <row r="18077">
      <c s="113" r="A18077">
        <v>268229000228</v>
      </c>
      <c t="s" s="136" r="B18077">
        <v>20136</v>
      </c>
      <c t="s" s="136" r="C18077">
        <v>9831</v>
      </c>
      <c t="s" s="136" r="D18077">
        <v>9831</v>
      </c>
      <c t="s" s="136" r="E18077">
        <v>20142</v>
      </c>
      <c s="150" r="F18077"/>
    </row>
    <row r="18078">
      <c s="113" r="A18078">
        <v>268229000287</v>
      </c>
      <c t="s" s="136" r="B18078">
        <v>20136</v>
      </c>
      <c t="s" s="136" r="C18078">
        <v>9831</v>
      </c>
      <c t="s" s="136" r="D18078">
        <v>9831</v>
      </c>
      <c t="s" s="136" r="E18078">
        <v>20143</v>
      </c>
      <c s="150" r="F18078"/>
    </row>
    <row r="18079">
      <c s="113" r="A18079">
        <v>268229000309</v>
      </c>
      <c t="s" s="136" r="B18079">
        <v>20136</v>
      </c>
      <c t="s" s="136" r="C18079">
        <v>9831</v>
      </c>
      <c t="s" s="136" r="D18079">
        <v>9831</v>
      </c>
      <c t="s" s="136" r="E18079">
        <v>9982</v>
      </c>
      <c s="150" r="F18079"/>
    </row>
    <row r="18080">
      <c s="113" r="A18080">
        <v>268229000341</v>
      </c>
      <c t="s" s="136" r="B18080">
        <v>20136</v>
      </c>
      <c t="s" s="136" r="C18080">
        <v>9831</v>
      </c>
      <c t="s" s="136" r="D18080">
        <v>9831</v>
      </c>
      <c t="s" s="136" r="E18080">
        <v>20144</v>
      </c>
      <c s="150" r="F18080"/>
    </row>
    <row r="18081">
      <c s="113" r="A18081">
        <v>268229000163</v>
      </c>
      <c t="s" s="136" r="B18081">
        <v>20136</v>
      </c>
      <c t="s" s="136" r="C18081">
        <v>9831</v>
      </c>
      <c t="s" s="136" r="D18081">
        <v>9831</v>
      </c>
      <c t="s" s="136" r="E18081">
        <v>7097</v>
      </c>
      <c s="150" r="F18081"/>
    </row>
    <row r="18082">
      <c s="113" r="A18082">
        <v>268229000180</v>
      </c>
      <c t="s" s="136" r="B18082">
        <v>20136</v>
      </c>
      <c t="s" s="136" r="C18082">
        <v>9831</v>
      </c>
      <c t="s" s="136" r="D18082">
        <v>9831</v>
      </c>
      <c t="s" s="136" r="E18082">
        <v>3897</v>
      </c>
      <c s="150" r="F18082"/>
    </row>
    <row r="18083">
      <c s="113" r="A18083">
        <v>268229000198</v>
      </c>
      <c t="s" s="136" r="B18083">
        <v>20136</v>
      </c>
      <c t="s" s="136" r="C18083">
        <v>9831</v>
      </c>
      <c t="s" s="136" r="D18083">
        <v>9831</v>
      </c>
      <c t="s" s="136" r="E18083">
        <v>20111</v>
      </c>
      <c s="150" r="F18083"/>
    </row>
    <row r="18084">
      <c s="113" r="A18084">
        <v>268229000201</v>
      </c>
      <c t="s" s="136" r="B18084">
        <v>20136</v>
      </c>
      <c t="s" s="136" r="C18084">
        <v>9831</v>
      </c>
      <c t="s" s="136" r="D18084">
        <v>9831</v>
      </c>
      <c t="s" s="136" r="E18084">
        <v>20145</v>
      </c>
      <c s="150" r="F18084"/>
    </row>
    <row r="18085">
      <c s="113" r="A18085">
        <v>268229000210</v>
      </c>
      <c t="s" s="136" r="B18085">
        <v>20136</v>
      </c>
      <c t="s" s="136" r="C18085">
        <v>9831</v>
      </c>
      <c t="s" s="136" r="D18085">
        <v>9831</v>
      </c>
      <c t="s" s="136" r="E18085">
        <v>20146</v>
      </c>
      <c s="150" r="F18085"/>
    </row>
    <row r="18086">
      <c s="113" r="A18086">
        <v>268229000244</v>
      </c>
      <c t="s" s="136" r="B18086">
        <v>20136</v>
      </c>
      <c t="s" s="136" r="C18086">
        <v>9831</v>
      </c>
      <c t="s" s="136" r="D18086">
        <v>9831</v>
      </c>
      <c t="s" s="136" r="E18086">
        <v>7771</v>
      </c>
      <c s="150" r="F18086"/>
    </row>
    <row r="18087">
      <c s="113" r="A18087">
        <v>268229000252</v>
      </c>
      <c t="s" s="136" r="B18087">
        <v>20136</v>
      </c>
      <c t="s" s="136" r="C18087">
        <v>9831</v>
      </c>
      <c t="s" s="136" r="D18087">
        <v>9831</v>
      </c>
      <c t="s" s="136" r="E18087">
        <v>20147</v>
      </c>
      <c s="150" r="F18087"/>
    </row>
    <row r="18088">
      <c s="113" r="A18088">
        <v>268229000279</v>
      </c>
      <c t="s" s="136" r="B18088">
        <v>20136</v>
      </c>
      <c t="s" s="136" r="C18088">
        <v>9831</v>
      </c>
      <c t="s" s="136" r="D18088">
        <v>9831</v>
      </c>
      <c t="s" s="136" r="E18088">
        <v>20148</v>
      </c>
      <c s="150" r="F18088"/>
    </row>
    <row r="18089">
      <c s="113" r="A18089">
        <v>268229000350</v>
      </c>
      <c t="s" s="136" r="B18089">
        <v>20136</v>
      </c>
      <c t="s" s="136" r="C18089">
        <v>9831</v>
      </c>
      <c t="s" s="136" r="D18089">
        <v>9831</v>
      </c>
      <c t="s" s="136" r="E18089">
        <v>20149</v>
      </c>
      <c s="150" r="F18089"/>
    </row>
    <row r="18090">
      <c s="113" r="A18090">
        <v>268229000368</v>
      </c>
      <c t="s" s="136" r="B18090">
        <v>20136</v>
      </c>
      <c t="s" s="136" r="C18090">
        <v>9831</v>
      </c>
      <c t="s" s="136" r="D18090">
        <v>9831</v>
      </c>
      <c t="s" s="136" r="E18090">
        <v>20150</v>
      </c>
      <c s="150" r="F18090"/>
    </row>
    <row r="18091">
      <c s="113" r="A18091">
        <v>268235000051</v>
      </c>
      <c t="s" s="136" r="B18091">
        <v>9927</v>
      </c>
      <c t="s" s="136" r="C18091">
        <v>9831</v>
      </c>
      <c t="s" s="136" r="D18091">
        <v>9831</v>
      </c>
      <c t="s" s="136" r="E18091">
        <v>20151</v>
      </c>
      <c s="150" r="F18091"/>
    </row>
    <row r="18092">
      <c s="113" r="A18092">
        <v>268235000086</v>
      </c>
      <c t="s" s="136" r="B18092">
        <v>9927</v>
      </c>
      <c t="s" s="136" r="C18092">
        <v>9831</v>
      </c>
      <c t="s" s="136" r="D18092">
        <v>9831</v>
      </c>
      <c t="s" s="136" r="E18092">
        <v>3898</v>
      </c>
      <c s="150" r="F18092"/>
    </row>
    <row r="18093">
      <c s="113" r="A18093">
        <v>268235000132</v>
      </c>
      <c t="s" s="136" r="B18093">
        <v>9927</v>
      </c>
      <c t="s" s="136" r="C18093">
        <v>9831</v>
      </c>
      <c t="s" s="136" r="D18093">
        <v>9831</v>
      </c>
      <c t="s" s="136" r="E18093">
        <v>7325</v>
      </c>
      <c s="150" r="F18093"/>
    </row>
    <row r="18094">
      <c s="113" r="A18094">
        <v>268235000299</v>
      </c>
      <c t="s" s="136" r="B18094">
        <v>9927</v>
      </c>
      <c t="s" s="136" r="C18094">
        <v>9831</v>
      </c>
      <c t="s" s="136" r="D18094">
        <v>9831</v>
      </c>
      <c t="s" s="136" r="E18094">
        <v>20152</v>
      </c>
      <c s="150" r="F18094"/>
    </row>
    <row r="18095">
      <c s="113" r="A18095">
        <v>268235000655</v>
      </c>
      <c t="s" s="136" r="B18095">
        <v>9927</v>
      </c>
      <c t="s" s="136" r="C18095">
        <v>9831</v>
      </c>
      <c t="s" s="136" r="D18095">
        <v>9831</v>
      </c>
      <c t="s" s="136" r="E18095">
        <v>7488</v>
      </c>
      <c s="150" r="F18095"/>
    </row>
    <row r="18096">
      <c s="113" r="A18096">
        <v>268235000736</v>
      </c>
      <c t="s" s="136" r="B18096">
        <v>9927</v>
      </c>
      <c t="s" s="136" r="C18096">
        <v>9831</v>
      </c>
      <c t="s" s="136" r="D18096">
        <v>9831</v>
      </c>
      <c t="s" s="136" r="E18096">
        <v>20153</v>
      </c>
      <c s="150" r="F18096"/>
    </row>
    <row r="18097">
      <c s="113" r="A18097">
        <v>268235001091</v>
      </c>
      <c t="s" s="136" r="B18097">
        <v>9927</v>
      </c>
      <c t="s" s="136" r="C18097">
        <v>9831</v>
      </c>
      <c t="s" s="136" r="D18097">
        <v>9831</v>
      </c>
      <c t="s" s="136" r="E18097">
        <v>20154</v>
      </c>
      <c s="150" r="F18097"/>
    </row>
    <row r="18098">
      <c s="113" r="A18098">
        <v>268235000167</v>
      </c>
      <c t="s" s="136" r="B18098">
        <v>9927</v>
      </c>
      <c t="s" s="136" r="C18098">
        <v>9831</v>
      </c>
      <c t="s" s="136" r="D18098">
        <v>9831</v>
      </c>
      <c t="s" s="136" r="E18098">
        <v>20155</v>
      </c>
      <c s="150" r="F18098"/>
    </row>
    <row r="18099">
      <c s="113" r="A18099">
        <v>268235000205</v>
      </c>
      <c t="s" s="136" r="B18099">
        <v>9927</v>
      </c>
      <c t="s" s="136" r="C18099">
        <v>9831</v>
      </c>
      <c t="s" s="136" r="D18099">
        <v>9831</v>
      </c>
      <c t="s" s="136" r="E18099">
        <v>20156</v>
      </c>
      <c s="150" r="F18099"/>
    </row>
    <row r="18100">
      <c s="113" r="A18100">
        <v>268235000230</v>
      </c>
      <c t="s" s="136" r="B18100">
        <v>9927</v>
      </c>
      <c t="s" s="136" r="C18100">
        <v>9831</v>
      </c>
      <c t="s" s="136" r="D18100">
        <v>9831</v>
      </c>
      <c t="s" s="136" r="E18100">
        <v>20157</v>
      </c>
      <c s="150" r="F18100"/>
    </row>
    <row r="18101">
      <c s="113" r="A18101">
        <v>268235000248</v>
      </c>
      <c t="s" s="136" r="B18101">
        <v>9927</v>
      </c>
      <c t="s" s="136" r="C18101">
        <v>9831</v>
      </c>
      <c t="s" s="136" r="D18101">
        <v>9831</v>
      </c>
      <c t="s" s="136" r="E18101">
        <v>16020</v>
      </c>
      <c s="150" r="F18101"/>
    </row>
    <row r="18102">
      <c s="113" r="A18102">
        <v>268235000329</v>
      </c>
      <c t="s" s="136" r="B18102">
        <v>9927</v>
      </c>
      <c t="s" s="136" r="C18102">
        <v>9831</v>
      </c>
      <c t="s" s="136" r="D18102">
        <v>9831</v>
      </c>
      <c t="s" s="136" r="E18102">
        <v>7860</v>
      </c>
      <c s="150" r="F18102"/>
    </row>
    <row r="18103">
      <c s="113" r="A18103">
        <v>268235000361</v>
      </c>
      <c t="s" s="136" r="B18103">
        <v>9927</v>
      </c>
      <c t="s" s="136" r="C18103">
        <v>9831</v>
      </c>
      <c t="s" s="136" r="D18103">
        <v>9831</v>
      </c>
      <c t="s" s="136" r="E18103">
        <v>20158</v>
      </c>
      <c s="150" r="F18103"/>
    </row>
    <row r="18104">
      <c s="113" r="A18104">
        <v>268235000400</v>
      </c>
      <c t="s" s="136" r="B18104">
        <v>9927</v>
      </c>
      <c t="s" s="136" r="C18104">
        <v>9831</v>
      </c>
      <c t="s" s="136" r="D18104">
        <v>9831</v>
      </c>
      <c t="s" s="136" r="E18104">
        <v>20159</v>
      </c>
      <c s="150" r="F18104"/>
    </row>
    <row r="18105">
      <c s="113" r="A18105">
        <v>268235000426</v>
      </c>
      <c t="s" s="136" r="B18105">
        <v>9927</v>
      </c>
      <c t="s" s="136" r="C18105">
        <v>9831</v>
      </c>
      <c t="s" s="136" r="D18105">
        <v>9831</v>
      </c>
      <c t="s" s="136" r="E18105">
        <v>20160</v>
      </c>
      <c s="150" r="F18105"/>
    </row>
    <row r="18106">
      <c s="113" r="A18106">
        <v>268235000621</v>
      </c>
      <c t="s" s="136" r="B18106">
        <v>9927</v>
      </c>
      <c t="s" s="136" r="C18106">
        <v>9831</v>
      </c>
      <c t="s" s="136" r="D18106">
        <v>9831</v>
      </c>
      <c t="s" s="136" r="E18106">
        <v>3899</v>
      </c>
      <c s="150" r="F18106"/>
    </row>
    <row r="18107">
      <c s="113" r="A18107">
        <v>268235000728</v>
      </c>
      <c t="s" s="136" r="B18107">
        <v>9927</v>
      </c>
      <c t="s" s="136" r="C18107">
        <v>9831</v>
      </c>
      <c t="s" s="136" r="D18107">
        <v>9831</v>
      </c>
      <c t="s" s="136" r="E18107">
        <v>20161</v>
      </c>
      <c s="150" r="F18107"/>
    </row>
    <row r="18108">
      <c s="113" r="A18108">
        <v>268235000787</v>
      </c>
      <c t="s" s="136" r="B18108">
        <v>9927</v>
      </c>
      <c t="s" s="136" r="C18108">
        <v>9831</v>
      </c>
      <c t="s" s="136" r="D18108">
        <v>9831</v>
      </c>
      <c t="s" s="136" r="E18108">
        <v>20162</v>
      </c>
      <c s="150" r="F18108"/>
    </row>
    <row r="18109">
      <c s="113" r="A18109">
        <v>268235000060</v>
      </c>
      <c t="s" s="136" r="B18109">
        <v>9927</v>
      </c>
      <c t="s" s="136" r="C18109">
        <v>9831</v>
      </c>
      <c t="s" s="136" r="D18109">
        <v>9831</v>
      </c>
      <c t="s" s="136" r="E18109">
        <v>20163</v>
      </c>
      <c s="150" r="F18109"/>
    </row>
    <row r="18110">
      <c s="113" r="A18110">
        <v>268235000191</v>
      </c>
      <c t="s" s="136" r="B18110">
        <v>9927</v>
      </c>
      <c t="s" s="136" r="C18110">
        <v>9831</v>
      </c>
      <c t="s" s="136" r="D18110">
        <v>9831</v>
      </c>
      <c t="s" s="136" r="E18110">
        <v>20164</v>
      </c>
      <c s="150" r="F18110"/>
    </row>
    <row r="18111">
      <c s="113" r="A18111">
        <v>268235000221</v>
      </c>
      <c t="s" s="136" r="B18111">
        <v>9927</v>
      </c>
      <c t="s" s="136" r="C18111">
        <v>9831</v>
      </c>
      <c t="s" s="136" r="D18111">
        <v>9831</v>
      </c>
      <c t="s" s="136" r="E18111">
        <v>20165</v>
      </c>
      <c s="150" r="F18111"/>
    </row>
    <row r="18112">
      <c s="113" r="A18112">
        <v>268235000647</v>
      </c>
      <c t="s" s="136" r="B18112">
        <v>9927</v>
      </c>
      <c t="s" s="136" r="C18112">
        <v>9831</v>
      </c>
      <c t="s" s="136" r="D18112">
        <v>9831</v>
      </c>
      <c t="s" s="136" r="E18112">
        <v>20166</v>
      </c>
      <c s="150" r="F18112"/>
    </row>
    <row r="18113">
      <c s="113" r="A18113">
        <v>268235000663</v>
      </c>
      <c t="s" s="136" r="B18113">
        <v>9927</v>
      </c>
      <c t="s" s="136" r="C18113">
        <v>9831</v>
      </c>
      <c t="s" s="136" r="D18113">
        <v>9831</v>
      </c>
      <c t="s" s="136" r="E18113">
        <v>20167</v>
      </c>
      <c s="150" r="F18113"/>
    </row>
    <row r="18114">
      <c s="113" r="A18114">
        <v>268235000671</v>
      </c>
      <c t="s" s="136" r="B18114">
        <v>9927</v>
      </c>
      <c t="s" s="136" r="C18114">
        <v>9831</v>
      </c>
      <c t="s" s="136" r="D18114">
        <v>9831</v>
      </c>
      <c t="s" s="136" r="E18114">
        <v>7562</v>
      </c>
      <c s="150" r="F18114"/>
    </row>
    <row r="18115">
      <c s="113" r="A18115">
        <v>268235000680</v>
      </c>
      <c t="s" s="136" r="B18115">
        <v>9927</v>
      </c>
      <c t="s" s="136" r="C18115">
        <v>9831</v>
      </c>
      <c t="s" s="136" r="D18115">
        <v>9831</v>
      </c>
      <c t="s" s="136" r="E18115">
        <v>20168</v>
      </c>
      <c s="150" r="F18115"/>
    </row>
    <row r="18116">
      <c s="113" r="A18116">
        <v>268235000698</v>
      </c>
      <c t="s" s="136" r="B18116">
        <v>9927</v>
      </c>
      <c t="s" s="136" r="C18116">
        <v>9831</v>
      </c>
      <c t="s" s="136" r="D18116">
        <v>9831</v>
      </c>
      <c t="s" s="136" r="E18116">
        <v>20169</v>
      </c>
      <c s="150" r="F18116"/>
    </row>
    <row r="18117">
      <c s="113" r="A18117">
        <v>268235000701</v>
      </c>
      <c t="s" s="136" r="B18117">
        <v>9927</v>
      </c>
      <c t="s" s="136" r="C18117">
        <v>9831</v>
      </c>
      <c t="s" s="136" r="D18117">
        <v>9831</v>
      </c>
      <c t="s" s="136" r="E18117">
        <v>13189</v>
      </c>
      <c s="150" r="F18117"/>
    </row>
    <row r="18118">
      <c s="113" r="A18118">
        <v>268235000752</v>
      </c>
      <c t="s" s="136" r="B18118">
        <v>9927</v>
      </c>
      <c t="s" s="136" r="C18118">
        <v>9831</v>
      </c>
      <c t="s" s="136" r="D18118">
        <v>9831</v>
      </c>
      <c t="s" s="136" r="E18118">
        <v>20170</v>
      </c>
      <c s="150" r="F18118"/>
    </row>
    <row r="18119">
      <c s="113" r="A18119">
        <v>268235000795</v>
      </c>
      <c t="s" s="136" r="B18119">
        <v>9927</v>
      </c>
      <c t="s" s="136" r="C18119">
        <v>9831</v>
      </c>
      <c t="s" s="136" r="D18119">
        <v>9831</v>
      </c>
      <c t="s" s="136" r="E18119">
        <v>20171</v>
      </c>
      <c s="150" r="F18119"/>
    </row>
    <row r="18120">
      <c s="113" r="A18120">
        <v>268235000876</v>
      </c>
      <c t="s" s="136" r="B18120">
        <v>9927</v>
      </c>
      <c t="s" s="136" r="C18120">
        <v>9831</v>
      </c>
      <c t="s" s="136" r="D18120">
        <v>9831</v>
      </c>
      <c t="s" s="136" r="E18120">
        <v>20172</v>
      </c>
      <c s="150" r="F18120"/>
    </row>
    <row r="18121">
      <c s="113" r="A18121">
        <v>268235000906</v>
      </c>
      <c t="s" s="136" r="B18121">
        <v>9927</v>
      </c>
      <c t="s" s="136" r="C18121">
        <v>9831</v>
      </c>
      <c t="s" s="136" r="D18121">
        <v>9831</v>
      </c>
      <c t="s" s="136" r="E18121">
        <v>20173</v>
      </c>
      <c s="150" r="F18121"/>
    </row>
    <row r="18122">
      <c s="113" r="A18122">
        <v>268255000040</v>
      </c>
      <c t="s" s="136" r="B18122">
        <v>9947</v>
      </c>
      <c t="s" s="136" r="C18122">
        <v>9831</v>
      </c>
      <c t="s" s="136" r="D18122">
        <v>9831</v>
      </c>
      <c t="s" s="136" r="E18122">
        <v>20174</v>
      </c>
      <c s="150" r="F18122"/>
    </row>
    <row r="18123">
      <c s="113" r="A18123">
        <v>268255000074</v>
      </c>
      <c t="s" s="136" r="B18123">
        <v>9947</v>
      </c>
      <c t="s" s="136" r="C18123">
        <v>9831</v>
      </c>
      <c t="s" s="136" r="D18123">
        <v>9831</v>
      </c>
      <c t="s" s="136" r="E18123">
        <v>15548</v>
      </c>
      <c s="150" r="F18123"/>
    </row>
    <row r="18124">
      <c s="113" r="A18124">
        <v>268255000147</v>
      </c>
      <c t="s" s="136" r="B18124">
        <v>9947</v>
      </c>
      <c t="s" s="136" r="C18124">
        <v>9831</v>
      </c>
      <c t="s" s="136" r="D18124">
        <v>9831</v>
      </c>
      <c t="s" s="136" r="E18124">
        <v>3901</v>
      </c>
      <c s="150" r="F18124"/>
    </row>
    <row r="18125">
      <c s="113" r="A18125">
        <v>268255000406</v>
      </c>
      <c t="s" s="136" r="B18125">
        <v>9947</v>
      </c>
      <c t="s" s="136" r="C18125">
        <v>9831</v>
      </c>
      <c t="s" s="136" r="D18125">
        <v>9831</v>
      </c>
      <c t="s" s="136" r="E18125">
        <v>7072</v>
      </c>
      <c s="150" r="F18125"/>
    </row>
    <row r="18126">
      <c s="113" r="A18126">
        <v>268255000465</v>
      </c>
      <c t="s" s="136" r="B18126">
        <v>9947</v>
      </c>
      <c t="s" s="136" r="C18126">
        <v>9831</v>
      </c>
      <c t="s" s="136" r="D18126">
        <v>9831</v>
      </c>
      <c t="s" s="136" r="E18126">
        <v>20175</v>
      </c>
      <c s="150" r="F18126"/>
    </row>
    <row r="18127">
      <c s="113" r="A18127">
        <v>268615001417</v>
      </c>
      <c t="s" s="136" r="B18127">
        <v>9947</v>
      </c>
      <c t="s" s="136" r="C18127">
        <v>9831</v>
      </c>
      <c t="s" s="136" r="D18127">
        <v>9831</v>
      </c>
      <c t="s" s="136" r="E18127">
        <v>20176</v>
      </c>
      <c s="150" r="F18127"/>
    </row>
    <row r="18128">
      <c s="113" r="A18128">
        <v>268271000033</v>
      </c>
      <c t="s" s="136" r="B18128">
        <v>20177</v>
      </c>
      <c t="s" s="136" r="C18128">
        <v>9831</v>
      </c>
      <c t="s" s="136" r="D18128">
        <v>9831</v>
      </c>
      <c t="s" s="136" r="E18128">
        <v>20178</v>
      </c>
      <c s="150" r="F18128"/>
    </row>
    <row r="18129">
      <c s="113" r="A18129">
        <v>268271000092</v>
      </c>
      <c t="s" s="136" r="B18129">
        <v>20177</v>
      </c>
      <c t="s" s="136" r="C18129">
        <v>9831</v>
      </c>
      <c t="s" s="136" r="D18129">
        <v>9831</v>
      </c>
      <c t="s" s="136" r="E18129">
        <v>20179</v>
      </c>
      <c s="150" r="F18129"/>
    </row>
    <row r="18130">
      <c s="113" r="A18130">
        <v>268271000114</v>
      </c>
      <c t="s" s="136" r="B18130">
        <v>20177</v>
      </c>
      <c t="s" s="136" r="C18130">
        <v>9831</v>
      </c>
      <c t="s" s="136" r="D18130">
        <v>9831</v>
      </c>
      <c t="s" s="136" r="E18130">
        <v>20180</v>
      </c>
      <c s="150" r="F18130"/>
    </row>
    <row r="18131">
      <c s="113" r="A18131">
        <v>268271000122</v>
      </c>
      <c t="s" s="136" r="B18131">
        <v>20177</v>
      </c>
      <c t="s" s="136" r="C18131">
        <v>9831</v>
      </c>
      <c t="s" s="136" r="D18131">
        <v>9831</v>
      </c>
      <c t="s" s="136" r="E18131">
        <v>20181</v>
      </c>
      <c s="150" r="F18131"/>
    </row>
    <row r="18132">
      <c s="113" r="A18132">
        <v>268271000131</v>
      </c>
      <c t="s" s="136" r="B18132">
        <v>20177</v>
      </c>
      <c t="s" s="136" r="C18132">
        <v>9831</v>
      </c>
      <c t="s" s="136" r="D18132">
        <v>9831</v>
      </c>
      <c t="s" s="136" r="E18132">
        <v>7073</v>
      </c>
      <c s="150" r="F18132"/>
    </row>
    <row r="18133">
      <c s="113" r="A18133">
        <v>268271000149</v>
      </c>
      <c t="s" s="136" r="B18133">
        <v>20177</v>
      </c>
      <c t="s" s="136" r="C18133">
        <v>9831</v>
      </c>
      <c t="s" s="136" r="D18133">
        <v>9831</v>
      </c>
      <c t="s" s="136" r="E18133">
        <v>20182</v>
      </c>
      <c s="150" r="F18133"/>
    </row>
    <row r="18134">
      <c s="113" r="A18134">
        <v>268271000157</v>
      </c>
      <c t="s" s="136" r="B18134">
        <v>20177</v>
      </c>
      <c t="s" s="136" r="C18134">
        <v>9831</v>
      </c>
      <c t="s" s="136" r="D18134">
        <v>9831</v>
      </c>
      <c t="s" s="136" r="E18134">
        <v>7438</v>
      </c>
      <c s="150" r="F18134"/>
    </row>
    <row r="18135">
      <c s="113" r="A18135">
        <v>268271000190</v>
      </c>
      <c t="s" s="136" r="B18135">
        <v>20177</v>
      </c>
      <c t="s" s="136" r="C18135">
        <v>9831</v>
      </c>
      <c t="s" s="136" r="D18135">
        <v>9831</v>
      </c>
      <c t="s" s="136" r="E18135">
        <v>20183</v>
      </c>
      <c s="150" r="F18135"/>
    </row>
    <row r="18136">
      <c s="113" r="A18136">
        <v>268271000203</v>
      </c>
      <c t="s" s="136" r="B18136">
        <v>20177</v>
      </c>
      <c t="s" s="136" r="C18136">
        <v>9831</v>
      </c>
      <c t="s" s="136" r="D18136">
        <v>9831</v>
      </c>
      <c t="s" s="136" r="E18136">
        <v>20184</v>
      </c>
      <c s="150" r="F18136"/>
    </row>
    <row r="18137">
      <c s="113" r="A18137">
        <v>268271000271</v>
      </c>
      <c t="s" s="136" r="B18137">
        <v>20177</v>
      </c>
      <c t="s" s="136" r="C18137">
        <v>9831</v>
      </c>
      <c t="s" s="136" r="D18137">
        <v>9831</v>
      </c>
      <c t="s" s="136" r="E18137">
        <v>20185</v>
      </c>
      <c s="150" r="F18137"/>
    </row>
    <row r="18138">
      <c s="113" r="A18138">
        <v>268271000297</v>
      </c>
      <c t="s" s="136" r="B18138">
        <v>20177</v>
      </c>
      <c t="s" s="136" r="C18138">
        <v>9831</v>
      </c>
      <c t="s" s="136" r="D18138">
        <v>9831</v>
      </c>
      <c t="s" s="136" r="E18138">
        <v>20186</v>
      </c>
      <c s="150" r="F18138"/>
    </row>
    <row r="18139">
      <c s="113" r="A18139">
        <v>268271000319</v>
      </c>
      <c t="s" s="136" r="B18139">
        <v>20177</v>
      </c>
      <c t="s" s="136" r="C18139">
        <v>9831</v>
      </c>
      <c t="s" s="136" r="D18139">
        <v>9831</v>
      </c>
      <c t="s" s="136" r="E18139">
        <v>20187</v>
      </c>
      <c s="150" r="F18139"/>
    </row>
    <row r="18140">
      <c s="113" r="A18140">
        <v>268271000335</v>
      </c>
      <c t="s" s="136" r="B18140">
        <v>20177</v>
      </c>
      <c t="s" s="136" r="C18140">
        <v>9831</v>
      </c>
      <c t="s" s="136" r="D18140">
        <v>9831</v>
      </c>
      <c t="s" s="136" r="E18140">
        <v>7162</v>
      </c>
      <c s="150" r="F18140"/>
    </row>
    <row r="18141">
      <c s="113" r="A18141">
        <v>268271000343</v>
      </c>
      <c t="s" s="136" r="B18141">
        <v>20177</v>
      </c>
      <c t="s" s="136" r="C18141">
        <v>9831</v>
      </c>
      <c t="s" s="136" r="D18141">
        <v>9831</v>
      </c>
      <c t="s" s="136" r="E18141">
        <v>20188</v>
      </c>
      <c s="150" r="F18141"/>
    </row>
    <row r="18142">
      <c s="113" r="A18142">
        <v>268271000050</v>
      </c>
      <c t="s" s="136" r="B18142">
        <v>20177</v>
      </c>
      <c t="s" s="136" r="C18142">
        <v>9831</v>
      </c>
      <c t="s" s="136" r="D18142">
        <v>9831</v>
      </c>
      <c t="s" s="136" r="E18142">
        <v>20189</v>
      </c>
      <c s="150" r="F18142"/>
    </row>
    <row r="18143">
      <c s="113" r="A18143">
        <v>268271000068</v>
      </c>
      <c t="s" s="136" r="B18143">
        <v>20177</v>
      </c>
      <c t="s" s="136" r="C18143">
        <v>9831</v>
      </c>
      <c t="s" s="136" r="D18143">
        <v>9831</v>
      </c>
      <c t="s" s="136" r="E18143">
        <v>7112</v>
      </c>
      <c s="150" r="F18143"/>
    </row>
    <row r="18144">
      <c s="113" r="A18144">
        <v>268271000076</v>
      </c>
      <c t="s" s="136" r="B18144">
        <v>20177</v>
      </c>
      <c t="s" s="136" r="C18144">
        <v>9831</v>
      </c>
      <c t="s" s="136" r="D18144">
        <v>9831</v>
      </c>
      <c t="s" s="136" r="E18144">
        <v>20190</v>
      </c>
      <c s="150" r="F18144"/>
    </row>
    <row r="18145">
      <c s="113" r="A18145">
        <v>268271000084</v>
      </c>
      <c t="s" s="136" r="B18145">
        <v>20177</v>
      </c>
      <c t="s" s="136" r="C18145">
        <v>9831</v>
      </c>
      <c t="s" s="136" r="D18145">
        <v>9831</v>
      </c>
      <c t="s" s="136" r="E18145">
        <v>15562</v>
      </c>
      <c s="150" r="F18145"/>
    </row>
    <row r="18146">
      <c s="113" r="A18146">
        <v>268271000106</v>
      </c>
      <c t="s" s="136" r="B18146">
        <v>20177</v>
      </c>
      <c t="s" s="136" r="C18146">
        <v>9831</v>
      </c>
      <c t="s" s="136" r="D18146">
        <v>9831</v>
      </c>
      <c t="s" s="136" r="E18146">
        <v>7712</v>
      </c>
      <c s="150" r="F18146"/>
    </row>
    <row r="18147">
      <c s="113" r="A18147">
        <v>268271000220</v>
      </c>
      <c t="s" s="136" r="B18147">
        <v>20177</v>
      </c>
      <c t="s" s="136" r="C18147">
        <v>9831</v>
      </c>
      <c t="s" s="136" r="D18147">
        <v>9831</v>
      </c>
      <c t="s" s="136" r="E18147">
        <v>20191</v>
      </c>
      <c s="150" r="F18147"/>
    </row>
    <row r="18148">
      <c s="113" r="A18148">
        <v>268271000238</v>
      </c>
      <c t="s" s="136" r="B18148">
        <v>20177</v>
      </c>
      <c t="s" s="136" r="C18148">
        <v>9831</v>
      </c>
      <c t="s" s="136" r="D18148">
        <v>9831</v>
      </c>
      <c t="s" s="136" r="E18148">
        <v>20192</v>
      </c>
      <c s="150" r="F18148"/>
    </row>
    <row r="18149">
      <c s="113" r="A18149">
        <v>268271000246</v>
      </c>
      <c t="s" s="136" r="B18149">
        <v>20177</v>
      </c>
      <c t="s" s="136" r="C18149">
        <v>9831</v>
      </c>
      <c t="s" s="136" r="D18149">
        <v>9831</v>
      </c>
      <c t="s" s="136" r="E18149">
        <v>8017</v>
      </c>
      <c s="150" r="F18149"/>
    </row>
    <row r="18150">
      <c s="113" r="A18150">
        <v>268271000254</v>
      </c>
      <c t="s" s="136" r="B18150">
        <v>20177</v>
      </c>
      <c t="s" s="136" r="C18150">
        <v>9831</v>
      </c>
      <c t="s" s="136" r="D18150">
        <v>9831</v>
      </c>
      <c t="s" s="136" r="E18150">
        <v>20193</v>
      </c>
      <c s="150" r="F18150"/>
    </row>
    <row r="18151">
      <c s="113" r="A18151">
        <v>268271000262</v>
      </c>
      <c t="s" s="136" r="B18151">
        <v>20177</v>
      </c>
      <c t="s" s="136" r="C18151">
        <v>9831</v>
      </c>
      <c t="s" s="136" r="D18151">
        <v>9831</v>
      </c>
      <c t="s" s="136" r="E18151">
        <v>16020</v>
      </c>
      <c s="150" r="F18151"/>
    </row>
    <row r="18152">
      <c s="113" r="A18152">
        <v>268271000289</v>
      </c>
      <c t="s" s="136" r="B18152">
        <v>20177</v>
      </c>
      <c t="s" s="136" r="C18152">
        <v>9831</v>
      </c>
      <c t="s" s="136" r="D18152">
        <v>9831</v>
      </c>
      <c t="s" s="136" r="E18152">
        <v>7762</v>
      </c>
      <c s="150" r="F18152"/>
    </row>
    <row r="18153">
      <c s="113" r="A18153">
        <v>268271000301</v>
      </c>
      <c t="s" s="136" r="B18153">
        <v>20177</v>
      </c>
      <c t="s" s="136" r="C18153">
        <v>9831</v>
      </c>
      <c t="s" s="136" r="D18153">
        <v>9831</v>
      </c>
      <c t="s" s="136" r="E18153">
        <v>7120</v>
      </c>
      <c s="150" r="F18153"/>
    </row>
    <row r="18154">
      <c s="113" r="A18154">
        <v>268271000327</v>
      </c>
      <c t="s" s="136" r="B18154">
        <v>20177</v>
      </c>
      <c t="s" s="136" r="C18154">
        <v>9831</v>
      </c>
      <c t="s" s="136" r="D18154">
        <v>9831</v>
      </c>
      <c t="s" s="136" r="E18154">
        <v>7045</v>
      </c>
      <c s="150" r="F18154"/>
    </row>
    <row r="18155">
      <c s="113" r="A18155">
        <v>268271000351</v>
      </c>
      <c t="s" s="136" r="B18155">
        <v>20177</v>
      </c>
      <c t="s" s="136" r="C18155">
        <v>9831</v>
      </c>
      <c t="s" s="136" r="D18155">
        <v>9831</v>
      </c>
      <c t="s" s="136" r="E18155">
        <v>3903</v>
      </c>
      <c s="150" r="F18155"/>
    </row>
    <row r="18156">
      <c s="113" r="A18156">
        <v>268271000360</v>
      </c>
      <c t="s" s="136" r="B18156">
        <v>20177</v>
      </c>
      <c t="s" s="136" r="C18156">
        <v>9831</v>
      </c>
      <c t="s" s="136" r="D18156">
        <v>9831</v>
      </c>
      <c t="s" s="136" r="E18156">
        <v>20194</v>
      </c>
      <c s="150" r="F18156"/>
    </row>
    <row r="18157">
      <c s="113" r="A18157">
        <v>268298000035</v>
      </c>
      <c t="s" s="136" r="B18157">
        <v>10019</v>
      </c>
      <c t="s" s="136" r="C18157">
        <v>9831</v>
      </c>
      <c t="s" s="136" r="D18157">
        <v>9831</v>
      </c>
      <c t="s" s="136" r="E18157">
        <v>20195</v>
      </c>
      <c s="150" r="F18157"/>
    </row>
    <row r="18158">
      <c s="113" r="A18158">
        <v>268298000051</v>
      </c>
      <c t="s" s="136" r="B18158">
        <v>10019</v>
      </c>
      <c t="s" s="136" r="C18158">
        <v>9831</v>
      </c>
      <c t="s" s="136" r="D18158">
        <v>9831</v>
      </c>
      <c t="s" s="136" r="E18158">
        <v>3904</v>
      </c>
      <c s="150" r="F18158"/>
    </row>
    <row r="18159">
      <c s="113" r="A18159">
        <v>268298000060</v>
      </c>
      <c t="s" s="136" r="B18159">
        <v>10019</v>
      </c>
      <c t="s" s="136" r="C18159">
        <v>9831</v>
      </c>
      <c t="s" s="136" r="D18159">
        <v>9831</v>
      </c>
      <c t="s" s="136" r="E18159">
        <v>20196</v>
      </c>
      <c s="150" r="F18159"/>
    </row>
    <row r="18160">
      <c s="113" r="A18160">
        <v>268298000141</v>
      </c>
      <c t="s" s="136" r="B18160">
        <v>10019</v>
      </c>
      <c t="s" s="136" r="C18160">
        <v>9831</v>
      </c>
      <c t="s" s="136" r="D18160">
        <v>9831</v>
      </c>
      <c t="s" s="136" r="E18160">
        <v>20197</v>
      </c>
      <c s="150" r="F18160"/>
    </row>
    <row r="18161">
      <c s="113" r="A18161">
        <v>268298000159</v>
      </c>
      <c t="s" s="136" r="B18161">
        <v>10019</v>
      </c>
      <c t="s" s="136" r="C18161">
        <v>9831</v>
      </c>
      <c t="s" s="136" r="D18161">
        <v>9831</v>
      </c>
      <c t="s" s="136" r="E18161">
        <v>20198</v>
      </c>
      <c s="150" r="F18161"/>
    </row>
    <row r="18162">
      <c s="113" r="A18162">
        <v>268298000183</v>
      </c>
      <c t="s" s="136" r="B18162">
        <v>10019</v>
      </c>
      <c t="s" s="136" r="C18162">
        <v>9831</v>
      </c>
      <c t="s" s="136" r="D18162">
        <v>9831</v>
      </c>
      <c t="s" s="136" r="E18162">
        <v>20199</v>
      </c>
      <c s="150" r="F18162"/>
    </row>
    <row r="18163">
      <c s="113" r="A18163">
        <v>268298000191</v>
      </c>
      <c t="s" s="136" r="B18163">
        <v>10019</v>
      </c>
      <c t="s" s="136" r="C18163">
        <v>9831</v>
      </c>
      <c t="s" s="136" r="D18163">
        <v>9831</v>
      </c>
      <c t="s" s="136" r="E18163">
        <v>7065</v>
      </c>
      <c s="150" r="F18163"/>
    </row>
    <row r="18164">
      <c s="113" r="A18164">
        <v>268307000019</v>
      </c>
      <c t="s" s="136" r="B18164">
        <v>10023</v>
      </c>
      <c t="s" s="136" r="C18164">
        <v>9831</v>
      </c>
      <c t="s" s="136" r="D18164">
        <v>10024</v>
      </c>
      <c t="s" s="136" r="E18164">
        <v>20200</v>
      </c>
      <c s="150" r="F18164"/>
    </row>
    <row r="18165">
      <c s="113" r="A18165">
        <v>268307000124</v>
      </c>
      <c t="s" s="136" r="B18165">
        <v>10023</v>
      </c>
      <c t="s" s="136" r="C18165">
        <v>9831</v>
      </c>
      <c t="s" s="136" r="D18165">
        <v>10024</v>
      </c>
      <c t="s" s="136" r="E18165">
        <v>20201</v>
      </c>
      <c s="150" r="F18165"/>
    </row>
    <row r="18166">
      <c s="113" r="A18166">
        <v>268307000141</v>
      </c>
      <c t="s" s="136" r="B18166">
        <v>10023</v>
      </c>
      <c t="s" s="136" r="C18166">
        <v>9831</v>
      </c>
      <c t="s" s="136" r="D18166">
        <v>10024</v>
      </c>
      <c t="s" s="136" r="E18166">
        <v>20202</v>
      </c>
      <c s="150" r="F18166"/>
    </row>
    <row r="18167">
      <c s="113" r="A18167">
        <v>268307000159</v>
      </c>
      <c t="s" s="136" r="B18167">
        <v>10023</v>
      </c>
      <c t="s" s="136" r="C18167">
        <v>9831</v>
      </c>
      <c t="s" s="136" r="D18167">
        <v>10024</v>
      </c>
      <c t="s" s="136" r="E18167">
        <v>20203</v>
      </c>
      <c s="150" r="F18167"/>
    </row>
    <row r="18168">
      <c s="113" r="A18168">
        <v>268307000175</v>
      </c>
      <c t="s" s="136" r="B18168">
        <v>10023</v>
      </c>
      <c t="s" s="136" r="C18168">
        <v>9831</v>
      </c>
      <c t="s" s="136" r="D18168">
        <v>10024</v>
      </c>
      <c t="s" s="136" r="E18168">
        <v>7325</v>
      </c>
      <c s="150" r="F18168"/>
    </row>
    <row r="18169">
      <c s="113" r="A18169">
        <v>268307000221</v>
      </c>
      <c t="s" s="136" r="B18169">
        <v>10023</v>
      </c>
      <c t="s" s="136" r="C18169">
        <v>9831</v>
      </c>
      <c t="s" s="136" r="D18169">
        <v>10024</v>
      </c>
      <c t="s" s="136" r="E18169">
        <v>20204</v>
      </c>
      <c s="150" r="F18169"/>
    </row>
    <row r="18170">
      <c s="113" r="A18170">
        <v>268307000540</v>
      </c>
      <c t="s" s="136" r="B18170">
        <v>10023</v>
      </c>
      <c t="s" s="136" r="C18170">
        <v>9831</v>
      </c>
      <c t="s" s="136" r="D18170">
        <v>10024</v>
      </c>
      <c t="s" s="136" r="E18170">
        <v>3905</v>
      </c>
      <c s="150" r="F18170"/>
    </row>
    <row r="18171">
      <c s="113" r="A18171">
        <v>268307001457</v>
      </c>
      <c t="s" s="136" r="B18171">
        <v>10023</v>
      </c>
      <c t="s" s="136" r="C18171">
        <v>9831</v>
      </c>
      <c t="s" s="136" r="D18171">
        <v>10024</v>
      </c>
      <c t="s" s="136" r="E18171">
        <v>20205</v>
      </c>
      <c s="150" r="F18171"/>
    </row>
    <row r="18172">
      <c s="113" r="A18172">
        <v>268318000053</v>
      </c>
      <c t="s" s="136" r="B18172">
        <v>20206</v>
      </c>
      <c t="s" s="136" r="C18172">
        <v>9831</v>
      </c>
      <c t="s" s="136" r="D18172">
        <v>9831</v>
      </c>
      <c t="s" s="136" r="E18172">
        <v>20207</v>
      </c>
      <c s="150" r="F18172"/>
    </row>
    <row r="18173">
      <c s="113" r="A18173">
        <v>268318000096</v>
      </c>
      <c t="s" s="136" r="B18173">
        <v>20206</v>
      </c>
      <c t="s" s="136" r="C18173">
        <v>9831</v>
      </c>
      <c t="s" s="136" r="D18173">
        <v>9831</v>
      </c>
      <c t="s" s="136" r="E18173">
        <v>20208</v>
      </c>
      <c s="150" r="F18173"/>
    </row>
    <row r="18174">
      <c s="113" r="A18174">
        <v>268318000118</v>
      </c>
      <c t="s" s="136" r="B18174">
        <v>20206</v>
      </c>
      <c t="s" s="136" r="C18174">
        <v>9831</v>
      </c>
      <c t="s" s="136" r="D18174">
        <v>9831</v>
      </c>
      <c t="s" s="136" r="E18174">
        <v>20209</v>
      </c>
      <c s="150" r="F18174"/>
    </row>
    <row r="18175">
      <c s="113" r="A18175">
        <v>268318000134</v>
      </c>
      <c t="s" s="136" r="B18175">
        <v>20206</v>
      </c>
      <c t="s" s="136" r="C18175">
        <v>9831</v>
      </c>
      <c t="s" s="136" r="D18175">
        <v>9831</v>
      </c>
      <c t="s" s="136" r="E18175">
        <v>20210</v>
      </c>
      <c s="150" r="F18175"/>
    </row>
    <row r="18176">
      <c s="113" r="A18176">
        <v>268318000142</v>
      </c>
      <c t="s" s="136" r="B18176">
        <v>20206</v>
      </c>
      <c t="s" s="136" r="C18176">
        <v>9831</v>
      </c>
      <c t="s" s="136" r="D18176">
        <v>9831</v>
      </c>
      <c t="s" s="136" r="E18176">
        <v>20211</v>
      </c>
      <c s="150" r="F18176"/>
    </row>
    <row r="18177">
      <c s="113" r="A18177">
        <v>268318000185</v>
      </c>
      <c t="s" s="136" r="B18177">
        <v>20206</v>
      </c>
      <c t="s" s="136" r="C18177">
        <v>9831</v>
      </c>
      <c t="s" s="136" r="D18177">
        <v>9831</v>
      </c>
      <c t="s" s="136" r="E18177">
        <v>13330</v>
      </c>
      <c s="150" r="F18177"/>
    </row>
    <row r="18178">
      <c s="113" r="A18178">
        <v>268318000215</v>
      </c>
      <c t="s" s="136" r="B18178">
        <v>20206</v>
      </c>
      <c t="s" s="136" r="C18178">
        <v>9831</v>
      </c>
      <c t="s" s="136" r="D18178">
        <v>9831</v>
      </c>
      <c t="s" s="136" r="E18178">
        <v>3906</v>
      </c>
      <c s="150" r="F18178"/>
    </row>
    <row r="18179">
      <c s="113" r="A18179">
        <v>268318000304</v>
      </c>
      <c t="s" s="136" r="B18179">
        <v>20206</v>
      </c>
      <c t="s" s="136" r="C18179">
        <v>9831</v>
      </c>
      <c t="s" s="136" r="D18179">
        <v>9831</v>
      </c>
      <c t="s" s="136" r="E18179">
        <v>20212</v>
      </c>
      <c s="150" r="F18179"/>
    </row>
    <row r="18180">
      <c s="113" r="A18180">
        <v>268318000428</v>
      </c>
      <c t="s" s="136" r="B18180">
        <v>20206</v>
      </c>
      <c t="s" s="136" r="C18180">
        <v>9831</v>
      </c>
      <c t="s" s="136" r="D18180">
        <v>9831</v>
      </c>
      <c t="s" s="136" r="E18180">
        <v>20213</v>
      </c>
      <c s="150" r="F18180"/>
    </row>
    <row r="18181">
      <c s="113" r="A18181">
        <v>268318000517</v>
      </c>
      <c t="s" s="136" r="B18181">
        <v>20206</v>
      </c>
      <c t="s" s="136" r="C18181">
        <v>9831</v>
      </c>
      <c t="s" s="136" r="D18181">
        <v>9831</v>
      </c>
      <c t="s" s="136" r="E18181">
        <v>7162</v>
      </c>
      <c s="150" r="F18181"/>
    </row>
    <row r="18182">
      <c s="113" r="A18182">
        <v>268318000550</v>
      </c>
      <c t="s" s="136" r="B18182">
        <v>20206</v>
      </c>
      <c t="s" s="136" r="C18182">
        <v>9831</v>
      </c>
      <c t="s" s="136" r="D18182">
        <v>9831</v>
      </c>
      <c t="s" s="136" r="E18182">
        <v>20214</v>
      </c>
      <c s="150" r="F18182"/>
    </row>
    <row r="18183">
      <c s="113" r="A18183">
        <v>168318000024</v>
      </c>
      <c t="s" s="136" r="B18183">
        <v>20206</v>
      </c>
      <c t="s" s="136" r="C18183">
        <v>9831</v>
      </c>
      <c t="s" s="136" r="D18183">
        <v>9831</v>
      </c>
      <c t="s" s="136" r="E18183">
        <v>20215</v>
      </c>
      <c s="150" r="F18183"/>
    </row>
    <row r="18184">
      <c s="113" r="A18184">
        <v>268318000061</v>
      </c>
      <c t="s" s="136" r="B18184">
        <v>20206</v>
      </c>
      <c t="s" s="136" r="C18184">
        <v>9831</v>
      </c>
      <c t="s" s="136" r="D18184">
        <v>9831</v>
      </c>
      <c t="s" s="136" r="E18184">
        <v>20216</v>
      </c>
      <c s="150" r="F18184"/>
    </row>
    <row r="18185">
      <c s="113" r="A18185">
        <v>268318000100</v>
      </c>
      <c t="s" s="136" r="B18185">
        <v>20206</v>
      </c>
      <c t="s" s="136" r="C18185">
        <v>9831</v>
      </c>
      <c t="s" s="136" r="D18185">
        <v>9831</v>
      </c>
      <c t="s" s="136" r="E18185">
        <v>7615</v>
      </c>
      <c s="150" r="F18185"/>
    </row>
    <row r="18186">
      <c s="113" r="A18186">
        <v>268318000126</v>
      </c>
      <c t="s" s="136" r="B18186">
        <v>20206</v>
      </c>
      <c t="s" s="136" r="C18186">
        <v>9831</v>
      </c>
      <c t="s" s="136" r="D18186">
        <v>9831</v>
      </c>
      <c t="s" s="136" r="E18186">
        <v>20217</v>
      </c>
      <c s="150" r="F18186"/>
    </row>
    <row r="18187">
      <c s="113" r="A18187">
        <v>268318000177</v>
      </c>
      <c t="s" s="136" r="B18187">
        <v>20206</v>
      </c>
      <c t="s" s="136" r="C18187">
        <v>9831</v>
      </c>
      <c t="s" s="136" r="D18187">
        <v>9831</v>
      </c>
      <c t="s" s="136" r="E18187">
        <v>7846</v>
      </c>
      <c s="150" r="F18187"/>
    </row>
    <row r="18188">
      <c s="113" r="A18188">
        <v>268318000193</v>
      </c>
      <c t="s" s="136" r="B18188">
        <v>20206</v>
      </c>
      <c t="s" s="136" r="C18188">
        <v>9831</v>
      </c>
      <c t="s" s="136" r="D18188">
        <v>9831</v>
      </c>
      <c t="s" s="136" r="E18188">
        <v>7651</v>
      </c>
      <c s="150" r="F18188"/>
    </row>
    <row r="18189">
      <c s="113" r="A18189">
        <v>268318000207</v>
      </c>
      <c t="s" s="136" r="B18189">
        <v>20206</v>
      </c>
      <c t="s" s="136" r="C18189">
        <v>9831</v>
      </c>
      <c t="s" s="136" r="D18189">
        <v>9831</v>
      </c>
      <c t="s" s="136" r="E18189">
        <v>20218</v>
      </c>
      <c s="150" r="F18189"/>
    </row>
    <row r="18190">
      <c s="113" r="A18190">
        <v>268318000231</v>
      </c>
      <c t="s" s="136" r="B18190">
        <v>20206</v>
      </c>
      <c t="s" s="136" r="C18190">
        <v>9831</v>
      </c>
      <c t="s" s="136" r="D18190">
        <v>9831</v>
      </c>
      <c t="s" s="136" r="E18190">
        <v>20219</v>
      </c>
      <c s="150" r="F18190"/>
    </row>
    <row r="18191">
      <c s="113" r="A18191">
        <v>268318000240</v>
      </c>
      <c t="s" s="136" r="B18191">
        <v>20206</v>
      </c>
      <c t="s" s="136" r="C18191">
        <v>9831</v>
      </c>
      <c t="s" s="136" r="D18191">
        <v>9831</v>
      </c>
      <c t="s" s="136" r="E18191">
        <v>20220</v>
      </c>
      <c s="150" r="F18191"/>
    </row>
    <row r="18192">
      <c s="113" r="A18192">
        <v>268318000282</v>
      </c>
      <c t="s" s="136" r="B18192">
        <v>20206</v>
      </c>
      <c t="s" s="136" r="C18192">
        <v>9831</v>
      </c>
      <c t="s" s="136" r="D18192">
        <v>9831</v>
      </c>
      <c t="s" s="136" r="E18192">
        <v>20221</v>
      </c>
      <c s="150" r="F18192"/>
    </row>
    <row r="18193">
      <c s="113" r="A18193">
        <v>268318000312</v>
      </c>
      <c t="s" s="136" r="B18193">
        <v>20206</v>
      </c>
      <c t="s" s="136" r="C18193">
        <v>9831</v>
      </c>
      <c t="s" s="136" r="D18193">
        <v>9831</v>
      </c>
      <c t="s" s="136" r="E18193">
        <v>15486</v>
      </c>
      <c s="150" r="F18193"/>
    </row>
    <row r="18194">
      <c s="113" r="A18194">
        <v>268318000339</v>
      </c>
      <c t="s" s="136" r="B18194">
        <v>20206</v>
      </c>
      <c t="s" s="136" r="C18194">
        <v>9831</v>
      </c>
      <c t="s" s="136" r="D18194">
        <v>9831</v>
      </c>
      <c t="s" s="136" r="E18194">
        <v>20222</v>
      </c>
      <c s="150" r="F18194"/>
    </row>
    <row r="18195">
      <c s="113" r="A18195">
        <v>268318000401</v>
      </c>
      <c t="s" s="136" r="B18195">
        <v>20206</v>
      </c>
      <c t="s" s="136" r="C18195">
        <v>9831</v>
      </c>
      <c t="s" s="136" r="D18195">
        <v>9831</v>
      </c>
      <c t="s" s="136" r="E18195">
        <v>20223</v>
      </c>
      <c s="150" r="F18195"/>
    </row>
    <row r="18196">
      <c s="113" r="A18196">
        <v>268318000410</v>
      </c>
      <c t="s" s="136" r="B18196">
        <v>20206</v>
      </c>
      <c t="s" s="136" r="C18196">
        <v>9831</v>
      </c>
      <c t="s" s="136" r="D18196">
        <v>9831</v>
      </c>
      <c t="s" s="136" r="E18196">
        <v>20224</v>
      </c>
      <c s="150" r="F18196"/>
    </row>
    <row r="18197">
      <c s="113" r="A18197">
        <v>268318000495</v>
      </c>
      <c t="s" s="136" r="B18197">
        <v>20206</v>
      </c>
      <c t="s" s="136" r="C18197">
        <v>9831</v>
      </c>
      <c t="s" s="136" r="D18197">
        <v>9831</v>
      </c>
      <c t="s" s="136" r="E18197">
        <v>20225</v>
      </c>
      <c s="150" r="F18197"/>
    </row>
    <row r="18198">
      <c s="113" r="A18198">
        <v>268318000533</v>
      </c>
      <c t="s" s="136" r="B18198">
        <v>20206</v>
      </c>
      <c t="s" s="136" r="C18198">
        <v>9831</v>
      </c>
      <c t="s" s="136" r="D18198">
        <v>9831</v>
      </c>
      <c t="s" s="136" r="E18198">
        <v>20226</v>
      </c>
      <c s="150" r="F18198"/>
    </row>
    <row r="18199">
      <c s="50" r="A18199">
        <v>168324000168</v>
      </c>
      <c t="s" s="103" r="B18199">
        <v>20227</v>
      </c>
      <c t="s" s="103" r="C18199">
        <v>4930</v>
      </c>
      <c t="s" s="103" r="D18199">
        <v>9831</v>
      </c>
      <c t="s" s="103" r="E18199">
        <v>20228</v>
      </c>
      <c s="150" r="F18199"/>
    </row>
    <row r="18200">
      <c s="113" r="A18200">
        <v>268368000119</v>
      </c>
      <c t="s" s="136" r="B18200">
        <v>10053</v>
      </c>
      <c t="s" s="136" r="C18200">
        <v>9831</v>
      </c>
      <c t="s" s="136" r="D18200">
        <v>9831</v>
      </c>
      <c t="s" s="136" r="E18200">
        <v>3908</v>
      </c>
      <c s="150" r="F18200"/>
    </row>
    <row r="18201">
      <c s="113" r="A18201">
        <v>268368000127</v>
      </c>
      <c t="s" s="136" r="B18201">
        <v>10053</v>
      </c>
      <c t="s" s="136" r="C18201">
        <v>9831</v>
      </c>
      <c t="s" s="136" r="D18201">
        <v>9831</v>
      </c>
      <c t="s" s="136" r="E18201">
        <v>20229</v>
      </c>
      <c s="150" r="F18201"/>
    </row>
    <row r="18202">
      <c s="113" r="A18202">
        <v>268368000135</v>
      </c>
      <c t="s" s="136" r="B18202">
        <v>10053</v>
      </c>
      <c t="s" s="136" r="C18202">
        <v>9831</v>
      </c>
      <c t="s" s="136" r="D18202">
        <v>9831</v>
      </c>
      <c t="s" s="136" r="E18202">
        <v>16106</v>
      </c>
      <c s="150" r="F18202"/>
    </row>
    <row r="18203">
      <c s="113" r="A18203">
        <v>268368000151</v>
      </c>
      <c t="s" s="136" r="B18203">
        <v>10053</v>
      </c>
      <c t="s" s="136" r="C18203">
        <v>9831</v>
      </c>
      <c t="s" s="136" r="D18203">
        <v>9831</v>
      </c>
      <c t="s" s="136" r="E18203">
        <v>20230</v>
      </c>
      <c s="150" r="F18203"/>
    </row>
    <row r="18204">
      <c s="113" r="A18204">
        <v>268368000160</v>
      </c>
      <c t="s" s="136" r="B18204">
        <v>10053</v>
      </c>
      <c t="s" s="136" r="C18204">
        <v>9831</v>
      </c>
      <c t="s" s="136" r="D18204">
        <v>9831</v>
      </c>
      <c t="s" s="136" r="E18204">
        <v>20231</v>
      </c>
      <c s="150" r="F18204"/>
    </row>
    <row r="18205">
      <c s="113" r="A18205">
        <v>268368000178</v>
      </c>
      <c t="s" s="136" r="B18205">
        <v>10053</v>
      </c>
      <c t="s" s="136" r="C18205">
        <v>9831</v>
      </c>
      <c t="s" s="136" r="D18205">
        <v>9831</v>
      </c>
      <c t="s" s="136" r="E18205">
        <v>20232</v>
      </c>
      <c s="150" r="F18205"/>
    </row>
    <row r="18206">
      <c s="113" r="A18206">
        <v>268368000208</v>
      </c>
      <c t="s" s="136" r="B18206">
        <v>10053</v>
      </c>
      <c t="s" s="136" r="C18206">
        <v>9831</v>
      </c>
      <c t="s" s="136" r="D18206">
        <v>9831</v>
      </c>
      <c t="s" s="136" r="E18206">
        <v>20233</v>
      </c>
      <c s="150" r="F18206"/>
    </row>
    <row r="18207">
      <c s="113" r="A18207">
        <v>268368000569</v>
      </c>
      <c t="s" s="136" r="B18207">
        <v>10053</v>
      </c>
      <c t="s" s="136" r="C18207">
        <v>9831</v>
      </c>
      <c t="s" s="136" r="D18207">
        <v>9831</v>
      </c>
      <c t="s" s="136" r="E18207">
        <v>20234</v>
      </c>
      <c s="150" r="F18207"/>
    </row>
    <row r="18208">
      <c s="113" r="A18208">
        <v>268368000585</v>
      </c>
      <c t="s" s="136" r="B18208">
        <v>10053</v>
      </c>
      <c t="s" s="136" r="C18208">
        <v>9831</v>
      </c>
      <c t="s" s="136" r="D18208">
        <v>9831</v>
      </c>
      <c t="s" s="136" r="E18208">
        <v>20235</v>
      </c>
      <c s="150" r="F18208"/>
    </row>
    <row r="18209">
      <c s="113" r="A18209">
        <v>268368000721</v>
      </c>
      <c t="s" s="136" r="B18209">
        <v>10053</v>
      </c>
      <c t="s" s="136" r="C18209">
        <v>9831</v>
      </c>
      <c t="s" s="136" r="D18209">
        <v>9831</v>
      </c>
      <c t="s" s="136" r="E18209">
        <v>20236</v>
      </c>
      <c s="150" r="F18209"/>
    </row>
    <row r="18210">
      <c s="113" r="A18210">
        <v>268368000828</v>
      </c>
      <c t="s" s="136" r="B18210">
        <v>10053</v>
      </c>
      <c t="s" s="136" r="C18210">
        <v>9831</v>
      </c>
      <c t="s" s="136" r="D18210">
        <v>9831</v>
      </c>
      <c t="s" s="136" r="E18210">
        <v>20237</v>
      </c>
      <c s="150" r="F18210"/>
    </row>
    <row r="18211">
      <c s="113" r="A18211">
        <v>268406000055</v>
      </c>
      <c t="s" s="136" r="B18211">
        <v>20238</v>
      </c>
      <c t="s" s="136" r="C18211">
        <v>9831</v>
      </c>
      <c t="s" s="136" r="D18211">
        <v>9831</v>
      </c>
      <c t="s" s="136" r="E18211">
        <v>20239</v>
      </c>
      <c s="150" r="F18211"/>
    </row>
    <row r="18212">
      <c s="113" r="A18212">
        <v>268406000136</v>
      </c>
      <c t="s" s="136" r="B18212">
        <v>20238</v>
      </c>
      <c t="s" s="136" r="C18212">
        <v>9831</v>
      </c>
      <c t="s" s="136" r="D18212">
        <v>9831</v>
      </c>
      <c t="s" s="136" r="E18212">
        <v>20240</v>
      </c>
      <c s="150" r="F18212"/>
    </row>
    <row r="18213">
      <c s="113" r="A18213">
        <v>268406000152</v>
      </c>
      <c t="s" s="136" r="B18213">
        <v>20238</v>
      </c>
      <c t="s" s="136" r="C18213">
        <v>9831</v>
      </c>
      <c t="s" s="136" r="D18213">
        <v>9831</v>
      </c>
      <c t="s" s="136" r="E18213">
        <v>9917</v>
      </c>
      <c s="150" r="F18213"/>
    </row>
    <row r="18214">
      <c s="113" r="A18214">
        <v>268406000161</v>
      </c>
      <c t="s" s="136" r="B18214">
        <v>20238</v>
      </c>
      <c t="s" s="136" r="C18214">
        <v>9831</v>
      </c>
      <c t="s" s="136" r="D18214">
        <v>9831</v>
      </c>
      <c t="s" s="136" r="E18214">
        <v>3909</v>
      </c>
      <c s="150" r="F18214"/>
    </row>
    <row r="18215">
      <c s="113" r="A18215">
        <v>268406000162</v>
      </c>
      <c t="s" s="136" r="B18215">
        <v>20238</v>
      </c>
      <c t="s" s="136" r="C18215">
        <v>9831</v>
      </c>
      <c t="s" s="136" r="D18215">
        <v>9831</v>
      </c>
      <c t="s" s="136" r="E18215">
        <v>20241</v>
      </c>
      <c s="150" r="F18215"/>
    </row>
    <row r="18216">
      <c s="113" r="A18216">
        <v>268406000209</v>
      </c>
      <c t="s" s="136" r="B18216">
        <v>20238</v>
      </c>
      <c t="s" s="136" r="C18216">
        <v>9831</v>
      </c>
      <c t="s" s="136" r="D18216">
        <v>9831</v>
      </c>
      <c t="s" s="136" r="E18216">
        <v>20242</v>
      </c>
      <c s="150" r="F18216"/>
    </row>
    <row r="18217">
      <c s="113" r="A18217">
        <v>268406000411</v>
      </c>
      <c t="s" s="136" r="B18217">
        <v>20238</v>
      </c>
      <c t="s" s="136" r="C18217">
        <v>9831</v>
      </c>
      <c t="s" s="136" r="D18217">
        <v>9831</v>
      </c>
      <c t="s" s="136" r="E18217">
        <v>20243</v>
      </c>
      <c s="150" r="F18217"/>
    </row>
    <row r="18218">
      <c s="113" r="A18218">
        <v>268406000438</v>
      </c>
      <c t="s" s="136" r="B18218">
        <v>20238</v>
      </c>
      <c t="s" s="136" r="C18218">
        <v>9831</v>
      </c>
      <c t="s" s="136" r="D18218">
        <v>9831</v>
      </c>
      <c t="s" s="136" r="E18218">
        <v>20244</v>
      </c>
      <c s="150" r="F18218"/>
    </row>
    <row r="18219">
      <c s="113" r="A18219">
        <v>268406000713</v>
      </c>
      <c t="s" s="136" r="B18219">
        <v>20238</v>
      </c>
      <c t="s" s="136" r="C18219">
        <v>9831</v>
      </c>
      <c t="s" s="136" r="D18219">
        <v>9831</v>
      </c>
      <c t="s" s="136" r="E18219">
        <v>20245</v>
      </c>
      <c s="150" r="F18219"/>
    </row>
    <row r="18220">
      <c s="113" r="A18220">
        <v>268406000730</v>
      </c>
      <c t="s" s="136" r="B18220">
        <v>20238</v>
      </c>
      <c t="s" s="136" r="C18220">
        <v>9831</v>
      </c>
      <c t="s" s="136" r="D18220">
        <v>9831</v>
      </c>
      <c t="s" s="136" r="E18220">
        <v>8017</v>
      </c>
      <c s="150" r="F18220"/>
    </row>
    <row r="18221">
      <c s="113" r="A18221">
        <v>268406000811</v>
      </c>
      <c t="s" s="136" r="B18221">
        <v>20238</v>
      </c>
      <c t="s" s="136" r="C18221">
        <v>9831</v>
      </c>
      <c t="s" s="136" r="D18221">
        <v>9831</v>
      </c>
      <c t="s" s="136" r="E18221">
        <v>13335</v>
      </c>
      <c s="150" r="F18221"/>
    </row>
    <row r="18222">
      <c s="113" r="A18222">
        <v>268406000861</v>
      </c>
      <c t="s" s="136" r="B18222">
        <v>20238</v>
      </c>
      <c t="s" s="136" r="C18222">
        <v>9831</v>
      </c>
      <c t="s" s="136" r="D18222">
        <v>9831</v>
      </c>
      <c t="s" s="136" r="E18222">
        <v>20186</v>
      </c>
      <c s="150" r="F18222"/>
    </row>
    <row r="18223">
      <c s="113" r="A18223">
        <v>268406000900</v>
      </c>
      <c t="s" s="136" r="B18223">
        <v>20238</v>
      </c>
      <c t="s" s="136" r="C18223">
        <v>9831</v>
      </c>
      <c t="s" s="136" r="D18223">
        <v>9831</v>
      </c>
      <c t="s" s="136" r="E18223">
        <v>20246</v>
      </c>
      <c s="150" r="F18223"/>
    </row>
    <row r="18224">
      <c s="113" r="A18224">
        <v>268406000918</v>
      </c>
      <c t="s" s="136" r="B18224">
        <v>20238</v>
      </c>
      <c t="s" s="136" r="C18224">
        <v>9831</v>
      </c>
      <c t="s" s="136" r="D18224">
        <v>9831</v>
      </c>
      <c t="s" s="136" r="E18224">
        <v>20247</v>
      </c>
      <c s="150" r="F18224"/>
    </row>
    <row r="18225">
      <c s="113" r="A18225">
        <v>268406001141</v>
      </c>
      <c t="s" s="136" r="B18225">
        <v>20238</v>
      </c>
      <c t="s" s="136" r="C18225">
        <v>9831</v>
      </c>
      <c t="s" s="136" r="D18225">
        <v>9831</v>
      </c>
      <c t="s" s="136" r="E18225">
        <v>20248</v>
      </c>
      <c s="150" r="F18225"/>
    </row>
    <row r="18226">
      <c s="113" r="A18226">
        <v>268464000120</v>
      </c>
      <c t="s" s="136" r="B18226">
        <v>20249</v>
      </c>
      <c t="s" s="136" r="C18226">
        <v>9831</v>
      </c>
      <c t="s" s="136" r="D18226">
        <v>9831</v>
      </c>
      <c t="s" s="136" r="E18226">
        <v>20250</v>
      </c>
      <c s="150" r="F18226"/>
    </row>
    <row r="18227">
      <c s="113" r="A18227">
        <v>268464000235</v>
      </c>
      <c t="s" s="136" r="B18227">
        <v>20249</v>
      </c>
      <c t="s" s="136" r="C18227">
        <v>9831</v>
      </c>
      <c t="s" s="136" r="D18227">
        <v>9831</v>
      </c>
      <c t="s" s="136" r="E18227">
        <v>3910</v>
      </c>
      <c s="150" r="F18227"/>
    </row>
    <row r="18228">
      <c s="113" r="A18228">
        <v>268464000278</v>
      </c>
      <c t="s" s="136" r="B18228">
        <v>20249</v>
      </c>
      <c t="s" s="136" r="C18228">
        <v>9831</v>
      </c>
      <c t="s" s="136" r="D18228">
        <v>9831</v>
      </c>
      <c t="s" s="136" r="E18228">
        <v>20251</v>
      </c>
      <c s="150" r="F18228"/>
    </row>
    <row r="18229">
      <c s="113" r="A18229">
        <v>268464000359</v>
      </c>
      <c t="s" s="136" r="B18229">
        <v>20249</v>
      </c>
      <c t="s" s="136" r="C18229">
        <v>9831</v>
      </c>
      <c t="s" s="136" r="D18229">
        <v>9831</v>
      </c>
      <c t="s" s="136" r="E18229">
        <v>7705</v>
      </c>
      <c s="150" r="F18229"/>
    </row>
    <row r="18230">
      <c s="113" r="A18230">
        <v>268464000405</v>
      </c>
      <c t="s" s="136" r="B18230">
        <v>20249</v>
      </c>
      <c t="s" s="136" r="C18230">
        <v>9831</v>
      </c>
      <c t="s" s="136" r="D18230">
        <v>9831</v>
      </c>
      <c t="s" s="136" r="E18230">
        <v>20252</v>
      </c>
      <c s="150" r="F18230"/>
    </row>
    <row r="18231">
      <c s="113" r="A18231">
        <v>268464000421</v>
      </c>
      <c t="s" s="136" r="B18231">
        <v>20249</v>
      </c>
      <c t="s" s="136" r="C18231">
        <v>9831</v>
      </c>
      <c t="s" s="136" r="D18231">
        <v>9831</v>
      </c>
      <c t="s" s="136" r="E18231">
        <v>20253</v>
      </c>
      <c s="150" r="F18231"/>
    </row>
    <row r="18232">
      <c s="113" r="A18232">
        <v>268464000472</v>
      </c>
      <c t="s" s="136" r="B18232">
        <v>20249</v>
      </c>
      <c t="s" s="136" r="C18232">
        <v>9831</v>
      </c>
      <c t="s" s="136" r="D18232">
        <v>9831</v>
      </c>
      <c t="s" s="136" r="E18232">
        <v>20254</v>
      </c>
      <c s="150" r="F18232"/>
    </row>
    <row r="18233">
      <c s="113" r="A18233">
        <v>268464000642</v>
      </c>
      <c t="s" s="136" r="B18233">
        <v>20249</v>
      </c>
      <c t="s" s="136" r="C18233">
        <v>9831</v>
      </c>
      <c t="s" s="136" r="D18233">
        <v>9831</v>
      </c>
      <c t="s" s="136" r="E18233">
        <v>20255</v>
      </c>
      <c s="150" r="F18233"/>
    </row>
    <row r="18234">
      <c s="113" r="A18234">
        <v>268464000677</v>
      </c>
      <c t="s" s="136" r="B18234">
        <v>20249</v>
      </c>
      <c t="s" s="136" r="C18234">
        <v>9831</v>
      </c>
      <c t="s" s="136" r="D18234">
        <v>9831</v>
      </c>
      <c t="s" s="136" r="E18234">
        <v>20256</v>
      </c>
      <c s="150" r="F18234"/>
    </row>
    <row r="18235">
      <c s="113" r="A18235">
        <v>268464000693</v>
      </c>
      <c t="s" s="136" r="B18235">
        <v>20249</v>
      </c>
      <c t="s" s="136" r="C18235">
        <v>9831</v>
      </c>
      <c t="s" s="136" r="D18235">
        <v>9831</v>
      </c>
      <c t="s" s="136" r="E18235">
        <v>7125</v>
      </c>
      <c s="150" r="F18235"/>
    </row>
    <row r="18236">
      <c s="113" r="A18236">
        <v>268464000715</v>
      </c>
      <c t="s" s="136" r="B18236">
        <v>20249</v>
      </c>
      <c t="s" s="136" r="C18236">
        <v>9831</v>
      </c>
      <c t="s" s="136" r="D18236">
        <v>9831</v>
      </c>
      <c t="s" s="136" r="E18236">
        <v>20257</v>
      </c>
      <c s="150" r="F18236"/>
    </row>
    <row r="18237">
      <c s="113" r="A18237">
        <v>268464000723</v>
      </c>
      <c t="s" s="136" r="B18237">
        <v>20249</v>
      </c>
      <c t="s" s="136" r="C18237">
        <v>9831</v>
      </c>
      <c t="s" s="136" r="D18237">
        <v>9831</v>
      </c>
      <c t="s" s="136" r="E18237">
        <v>20258</v>
      </c>
      <c s="150" r="F18237"/>
    </row>
    <row r="18238">
      <c s="113" r="A18238">
        <v>268464000774</v>
      </c>
      <c t="s" s="136" r="B18238">
        <v>20249</v>
      </c>
      <c t="s" s="136" r="C18238">
        <v>9831</v>
      </c>
      <c t="s" s="136" r="D18238">
        <v>9831</v>
      </c>
      <c t="s" s="136" r="E18238">
        <v>10173</v>
      </c>
      <c s="150" r="F18238"/>
    </row>
    <row r="18239">
      <c s="113" r="A18239">
        <v>268500000269</v>
      </c>
      <c t="s" s="136" r="B18239">
        <v>20259</v>
      </c>
      <c t="s" s="136" r="C18239">
        <v>9831</v>
      </c>
      <c t="s" s="136" r="D18239">
        <v>9831</v>
      </c>
      <c t="s" s="136" r="E18239">
        <v>8008</v>
      </c>
      <c s="150" r="F18239"/>
    </row>
    <row r="18240">
      <c s="50" r="A18240">
        <v>268524000086</v>
      </c>
      <c t="s" s="103" r="B18240">
        <v>10085</v>
      </c>
      <c t="s" s="103" r="C18240">
        <v>4930</v>
      </c>
      <c t="s" s="103" r="D18240">
        <v>9831</v>
      </c>
      <c t="s" s="103" r="E18240">
        <v>20001</v>
      </c>
      <c s="150" r="F18240"/>
    </row>
    <row r="18241">
      <c s="50" r="A18241">
        <v>268524000060</v>
      </c>
      <c t="s" s="103" r="B18241">
        <v>10085</v>
      </c>
      <c t="s" s="103" r="C18241">
        <v>4930</v>
      </c>
      <c t="s" s="103" r="D18241">
        <v>9831</v>
      </c>
      <c t="s" s="103" r="E18241">
        <v>9916</v>
      </c>
      <c s="150" r="F18241"/>
    </row>
    <row r="18242">
      <c s="50" r="A18242">
        <v>268524000051</v>
      </c>
      <c t="s" s="103" r="B18242">
        <v>10085</v>
      </c>
      <c t="s" s="103" r="C18242">
        <v>4930</v>
      </c>
      <c t="s" s="103" r="D18242">
        <v>9831</v>
      </c>
      <c t="s" s="103" r="E18242">
        <v>20260</v>
      </c>
      <c s="150" r="F18242"/>
    </row>
    <row r="18243">
      <c s="50" r="A18243">
        <v>268524000132</v>
      </c>
      <c t="s" s="103" r="B18243">
        <v>10085</v>
      </c>
      <c t="s" s="103" r="C18243">
        <v>4930</v>
      </c>
      <c t="s" s="103" r="D18243">
        <v>9831</v>
      </c>
      <c t="s" s="103" r="E18243">
        <v>20261</v>
      </c>
      <c s="150" r="F18243"/>
    </row>
    <row r="18244">
      <c s="50" r="A18244">
        <v>268524000043</v>
      </c>
      <c t="s" s="103" r="B18244">
        <v>10085</v>
      </c>
      <c t="s" s="103" r="C18244">
        <v>4930</v>
      </c>
      <c t="s" s="103" r="D18244">
        <v>9831</v>
      </c>
      <c t="s" s="103" r="E18244">
        <v>20262</v>
      </c>
      <c s="150" r="F18244"/>
    </row>
    <row r="18245">
      <c s="50" r="A18245">
        <v>268524000078</v>
      </c>
      <c t="s" s="103" r="B18245">
        <v>10085</v>
      </c>
      <c t="s" s="103" r="C18245">
        <v>4930</v>
      </c>
      <c t="s" s="103" r="D18245">
        <v>9831</v>
      </c>
      <c t="s" s="103" r="E18245">
        <v>20263</v>
      </c>
      <c s="150" r="F18245"/>
    </row>
    <row r="18246">
      <c s="113" r="A18246">
        <v>268547000032</v>
      </c>
      <c t="s" s="136" r="B18246">
        <v>10087</v>
      </c>
      <c t="s" s="136" r="C18246">
        <v>9831</v>
      </c>
      <c t="s" s="136" r="D18246">
        <v>10087</v>
      </c>
      <c t="s" s="136" r="E18246">
        <v>3912</v>
      </c>
      <c s="150" r="F18246"/>
    </row>
    <row r="18247">
      <c s="113" r="A18247">
        <v>268547001217</v>
      </c>
      <c t="s" s="136" r="B18247">
        <v>10087</v>
      </c>
      <c t="s" s="136" r="C18247">
        <v>9831</v>
      </c>
      <c t="s" s="136" r="D18247">
        <v>10087</v>
      </c>
      <c t="s" s="136" r="E18247">
        <v>15860</v>
      </c>
      <c s="150" r="F18247"/>
    </row>
    <row r="18248">
      <c s="113" r="A18248">
        <v>568547900200</v>
      </c>
      <c t="s" s="136" r="B18248">
        <v>10087</v>
      </c>
      <c t="s" s="136" r="C18248">
        <v>9831</v>
      </c>
      <c t="s" s="136" r="D18248">
        <v>10087</v>
      </c>
      <c t="s" s="136" r="E18248">
        <v>20264</v>
      </c>
      <c s="150" r="F18248"/>
    </row>
    <row r="18249">
      <c s="113" r="A18249">
        <v>568547900300</v>
      </c>
      <c t="s" s="136" r="B18249">
        <v>10087</v>
      </c>
      <c t="s" s="136" r="C18249">
        <v>9831</v>
      </c>
      <c t="s" s="136" r="D18249">
        <v>10087</v>
      </c>
      <c t="s" s="136" r="E18249">
        <v>20265</v>
      </c>
      <c s="150" r="F18249"/>
    </row>
    <row r="18250">
      <c s="113" r="A18250">
        <v>268547000229</v>
      </c>
      <c t="s" s="136" r="B18250">
        <v>10087</v>
      </c>
      <c t="s" s="136" r="C18250">
        <v>9831</v>
      </c>
      <c t="s" s="136" r="D18250">
        <v>10087</v>
      </c>
      <c t="s" s="136" r="E18250">
        <v>20266</v>
      </c>
      <c s="150" r="F18250"/>
    </row>
    <row r="18251">
      <c s="113" r="A18251">
        <v>268547000458</v>
      </c>
      <c t="s" s="136" r="B18251">
        <v>10087</v>
      </c>
      <c t="s" s="136" r="C18251">
        <v>9831</v>
      </c>
      <c t="s" s="136" r="D18251">
        <v>10087</v>
      </c>
      <c t="s" s="136" r="E18251">
        <v>20267</v>
      </c>
      <c s="150" r="F18251"/>
    </row>
    <row r="18252">
      <c s="113" r="A18252">
        <v>268547001098</v>
      </c>
      <c t="s" s="136" r="B18252">
        <v>10087</v>
      </c>
      <c t="s" s="136" r="C18252">
        <v>9831</v>
      </c>
      <c t="s" s="136" r="D18252">
        <v>10087</v>
      </c>
      <c t="s" s="136" r="E18252">
        <v>20268</v>
      </c>
      <c s="150" r="F18252"/>
    </row>
    <row r="18253">
      <c s="113" r="A18253">
        <v>268547000334</v>
      </c>
      <c t="s" s="136" r="B18253">
        <v>10087</v>
      </c>
      <c t="s" s="136" r="C18253">
        <v>9831</v>
      </c>
      <c t="s" s="136" r="D18253">
        <v>10087</v>
      </c>
      <c t="s" s="136" r="E18253">
        <v>3914</v>
      </c>
      <c s="150" r="F18253"/>
    </row>
    <row r="18254">
      <c s="113" r="A18254">
        <v>268547000342</v>
      </c>
      <c t="s" s="136" r="B18254">
        <v>10087</v>
      </c>
      <c t="s" s="136" r="C18254">
        <v>9831</v>
      </c>
      <c t="s" s="136" r="D18254">
        <v>10087</v>
      </c>
      <c t="s" s="136" r="E18254">
        <v>15847</v>
      </c>
      <c s="150" r="F18254"/>
    </row>
    <row r="18255">
      <c s="113" r="A18255">
        <v>268547000385</v>
      </c>
      <c t="s" s="136" r="B18255">
        <v>10087</v>
      </c>
      <c t="s" s="136" r="C18255">
        <v>9831</v>
      </c>
      <c t="s" s="136" r="D18255">
        <v>10087</v>
      </c>
      <c t="s" s="136" r="E18255">
        <v>20269</v>
      </c>
      <c s="150" r="F18255"/>
    </row>
    <row r="18256">
      <c s="113" r="A18256">
        <v>268547000474</v>
      </c>
      <c t="s" s="136" r="B18256">
        <v>10087</v>
      </c>
      <c t="s" s="136" r="C18256">
        <v>9831</v>
      </c>
      <c t="s" s="136" r="D18256">
        <v>10087</v>
      </c>
      <c t="s" s="136" r="E18256">
        <v>7395</v>
      </c>
      <c s="150" r="F18256"/>
    </row>
    <row r="18257">
      <c s="113" r="A18257">
        <v>268547000491</v>
      </c>
      <c t="s" s="136" r="B18257">
        <v>10087</v>
      </c>
      <c t="s" s="136" r="C18257">
        <v>9831</v>
      </c>
      <c t="s" s="136" r="D18257">
        <v>10087</v>
      </c>
      <c t="s" s="136" r="E18257">
        <v>7162</v>
      </c>
      <c s="150" r="F18257"/>
    </row>
    <row r="18258">
      <c s="113" r="A18258">
        <v>268547000512</v>
      </c>
      <c t="s" s="136" r="B18258">
        <v>10087</v>
      </c>
      <c t="s" s="136" r="C18258">
        <v>9831</v>
      </c>
      <c t="s" s="136" r="D18258">
        <v>10087</v>
      </c>
      <c t="s" s="136" r="E18258">
        <v>20270</v>
      </c>
      <c s="150" r="F18258"/>
    </row>
    <row r="18259">
      <c s="113" r="A18259">
        <v>268547001462</v>
      </c>
      <c t="s" s="136" r="B18259">
        <v>10087</v>
      </c>
      <c t="s" s="136" r="C18259">
        <v>9831</v>
      </c>
      <c t="s" s="136" r="D18259">
        <v>10087</v>
      </c>
      <c t="s" s="136" r="E18259">
        <v>20271</v>
      </c>
      <c s="150" r="F18259"/>
    </row>
    <row r="18260">
      <c s="50" r="A18260">
        <v>268573000580</v>
      </c>
      <c t="s" s="103" r="B18260">
        <v>10108</v>
      </c>
      <c t="s" s="103" r="C18260">
        <v>4930</v>
      </c>
      <c t="s" s="103" r="D18260">
        <v>9831</v>
      </c>
      <c t="s" s="103" r="E18260">
        <v>7164</v>
      </c>
      <c s="150" r="F18260"/>
    </row>
    <row r="18261">
      <c s="113" r="A18261">
        <v>268575000218</v>
      </c>
      <c t="s" s="136" r="B18261">
        <v>10110</v>
      </c>
      <c t="s" s="136" r="C18261">
        <v>9831</v>
      </c>
      <c t="s" s="136" r="D18261">
        <v>9831</v>
      </c>
      <c t="s" s="136" r="E18261">
        <v>3915</v>
      </c>
      <c s="150" r="F18261"/>
    </row>
    <row r="18262">
      <c s="113" r="A18262">
        <v>268575000145</v>
      </c>
      <c t="s" s="136" r="B18262">
        <v>10110</v>
      </c>
      <c t="s" s="136" r="C18262">
        <v>9831</v>
      </c>
      <c t="s" s="136" r="D18262">
        <v>9831</v>
      </c>
      <c t="s" s="136" r="E18262">
        <v>20272</v>
      </c>
      <c s="150" r="F18262"/>
    </row>
    <row r="18263">
      <c s="113" r="A18263">
        <v>268575000161</v>
      </c>
      <c t="s" s="136" r="B18263">
        <v>10110</v>
      </c>
      <c t="s" s="136" r="C18263">
        <v>9831</v>
      </c>
      <c t="s" s="136" r="D18263">
        <v>9831</v>
      </c>
      <c t="s" s="136" r="E18263">
        <v>20273</v>
      </c>
      <c s="150" r="F18263"/>
    </row>
    <row r="18264">
      <c s="113" r="A18264">
        <v>268575000251</v>
      </c>
      <c t="s" s="136" r="B18264">
        <v>10110</v>
      </c>
      <c t="s" s="136" r="C18264">
        <v>9831</v>
      </c>
      <c t="s" s="136" r="D18264">
        <v>9831</v>
      </c>
      <c t="s" s="136" r="E18264">
        <v>20274</v>
      </c>
      <c s="150" r="F18264"/>
    </row>
    <row r="18265">
      <c s="113" r="A18265">
        <v>268575000331</v>
      </c>
      <c t="s" s="136" r="B18265">
        <v>10110</v>
      </c>
      <c t="s" s="136" r="C18265">
        <v>9831</v>
      </c>
      <c t="s" s="136" r="D18265">
        <v>9831</v>
      </c>
      <c t="s" s="136" r="E18265">
        <v>20275</v>
      </c>
      <c s="150" r="F18265"/>
    </row>
    <row r="18266">
      <c s="113" r="A18266">
        <v>268575000471</v>
      </c>
      <c t="s" s="136" r="B18266">
        <v>10110</v>
      </c>
      <c t="s" s="136" r="C18266">
        <v>9831</v>
      </c>
      <c t="s" s="136" r="D18266">
        <v>9831</v>
      </c>
      <c t="s" s="136" r="E18266">
        <v>20276</v>
      </c>
      <c s="150" r="F18266"/>
    </row>
    <row r="18267">
      <c s="113" r="A18267">
        <v>268575000536</v>
      </c>
      <c t="s" s="136" r="B18267">
        <v>10110</v>
      </c>
      <c t="s" s="136" r="C18267">
        <v>9831</v>
      </c>
      <c t="s" s="136" r="D18267">
        <v>9831</v>
      </c>
      <c t="s" s="136" r="E18267">
        <v>16123</v>
      </c>
      <c s="150" r="F18267"/>
    </row>
    <row r="18268">
      <c s="113" r="A18268">
        <v>268575000625</v>
      </c>
      <c t="s" s="136" r="B18268">
        <v>10110</v>
      </c>
      <c t="s" s="136" r="C18268">
        <v>9831</v>
      </c>
      <c t="s" s="136" r="D18268">
        <v>9831</v>
      </c>
      <c t="s" s="136" r="E18268">
        <v>20277</v>
      </c>
      <c s="150" r="F18268"/>
    </row>
    <row r="18269">
      <c s="113" r="A18269">
        <v>268575000641</v>
      </c>
      <c t="s" s="136" r="B18269">
        <v>10110</v>
      </c>
      <c t="s" s="136" r="C18269">
        <v>9831</v>
      </c>
      <c t="s" s="136" r="D18269">
        <v>9831</v>
      </c>
      <c t="s" s="136" r="E18269">
        <v>20278</v>
      </c>
      <c s="150" r="F18269"/>
    </row>
    <row r="18270">
      <c s="113" r="A18270">
        <v>268575000684</v>
      </c>
      <c t="s" s="136" r="B18270">
        <v>10110</v>
      </c>
      <c t="s" s="136" r="C18270">
        <v>9831</v>
      </c>
      <c t="s" s="136" r="D18270">
        <v>9831</v>
      </c>
      <c t="s" s="136" r="E18270">
        <v>20279</v>
      </c>
      <c s="150" r="F18270"/>
    </row>
    <row r="18271">
      <c s="113" r="A18271">
        <v>268575000901</v>
      </c>
      <c t="s" s="136" r="B18271">
        <v>10110</v>
      </c>
      <c t="s" s="136" r="C18271">
        <v>9831</v>
      </c>
      <c t="s" s="136" r="D18271">
        <v>9831</v>
      </c>
      <c t="s" s="136" r="E18271">
        <v>20280</v>
      </c>
      <c s="150" r="F18271"/>
    </row>
    <row r="18272">
      <c s="113" r="A18272">
        <v>268615000135</v>
      </c>
      <c t="s" s="136" r="B18272">
        <v>10121</v>
      </c>
      <c t="s" s="136" r="C18272">
        <v>9831</v>
      </c>
      <c t="s" s="136" r="D18272">
        <v>9831</v>
      </c>
      <c t="s" s="136" r="E18272">
        <v>20281</v>
      </c>
      <c s="150" r="F18272"/>
    </row>
    <row r="18273">
      <c s="113" r="A18273">
        <v>268615000500</v>
      </c>
      <c t="s" s="136" r="B18273">
        <v>10121</v>
      </c>
      <c t="s" s="136" r="C18273">
        <v>9831</v>
      </c>
      <c t="s" s="136" r="D18273">
        <v>9831</v>
      </c>
      <c t="s" s="136" r="E18273">
        <v>15866</v>
      </c>
      <c s="150" r="F18273"/>
    </row>
    <row r="18274">
      <c s="113" r="A18274">
        <v>268615000593</v>
      </c>
      <c t="s" s="136" r="B18274">
        <v>10121</v>
      </c>
      <c t="s" s="136" r="C18274">
        <v>9831</v>
      </c>
      <c t="s" s="136" r="D18274">
        <v>9831</v>
      </c>
      <c t="s" s="136" r="E18274">
        <v>7125</v>
      </c>
      <c s="150" r="F18274"/>
    </row>
    <row r="18275">
      <c s="113" r="A18275">
        <v>268615000682</v>
      </c>
      <c t="s" s="136" r="B18275">
        <v>10121</v>
      </c>
      <c t="s" s="136" r="C18275">
        <v>9831</v>
      </c>
      <c t="s" s="136" r="D18275">
        <v>9831</v>
      </c>
      <c t="s" s="136" r="E18275">
        <v>20148</v>
      </c>
      <c s="150" r="F18275"/>
    </row>
    <row r="18276">
      <c s="113" r="A18276">
        <v>268615000739</v>
      </c>
      <c t="s" s="136" r="B18276">
        <v>10121</v>
      </c>
      <c t="s" s="136" r="C18276">
        <v>9831</v>
      </c>
      <c t="s" s="136" r="D18276">
        <v>9831</v>
      </c>
      <c t="s" s="136" r="E18276">
        <v>7844</v>
      </c>
      <c s="150" r="F18276"/>
    </row>
    <row r="18277">
      <c s="113" r="A18277">
        <v>268615000828</v>
      </c>
      <c t="s" s="136" r="B18277">
        <v>10121</v>
      </c>
      <c t="s" s="136" r="C18277">
        <v>9831</v>
      </c>
      <c t="s" s="136" r="D18277">
        <v>9831</v>
      </c>
      <c t="s" s="136" r="E18277">
        <v>3917</v>
      </c>
      <c s="150" r="F18277"/>
    </row>
    <row r="18278">
      <c s="113" r="A18278">
        <v>268615001093</v>
      </c>
      <c t="s" s="136" r="B18278">
        <v>10121</v>
      </c>
      <c t="s" s="136" r="C18278">
        <v>9831</v>
      </c>
      <c t="s" s="136" r="D18278">
        <v>9831</v>
      </c>
      <c t="s" s="136" r="E18278">
        <v>20282</v>
      </c>
      <c s="150" r="F18278"/>
    </row>
    <row r="18279">
      <c s="113" r="A18279">
        <v>268615001298</v>
      </c>
      <c t="s" s="136" r="B18279">
        <v>10121</v>
      </c>
      <c t="s" s="136" r="C18279">
        <v>9831</v>
      </c>
      <c t="s" s="136" r="D18279">
        <v>9831</v>
      </c>
      <c t="s" s="136" r="E18279">
        <v>20283</v>
      </c>
      <c s="150" r="F18279"/>
    </row>
    <row r="18280">
      <c s="113" r="A18280">
        <v>268615001727</v>
      </c>
      <c t="s" s="136" r="B18280">
        <v>10121</v>
      </c>
      <c t="s" s="136" r="C18280">
        <v>9831</v>
      </c>
      <c t="s" s="136" r="D18280">
        <v>9831</v>
      </c>
      <c t="s" s="136" r="E18280">
        <v>20284</v>
      </c>
      <c s="150" r="F18280"/>
    </row>
    <row r="18281">
      <c s="113" r="A18281">
        <v>268615002120</v>
      </c>
      <c t="s" s="136" r="B18281">
        <v>10121</v>
      </c>
      <c t="s" s="136" r="C18281">
        <v>9831</v>
      </c>
      <c t="s" s="136" r="D18281">
        <v>9831</v>
      </c>
      <c t="s" s="136" r="E18281">
        <v>20285</v>
      </c>
      <c s="150" r="F18281"/>
    </row>
    <row r="18282">
      <c s="113" r="A18282">
        <v>268615002511</v>
      </c>
      <c t="s" s="136" r="B18282">
        <v>10121</v>
      </c>
      <c t="s" s="136" r="C18282">
        <v>9831</v>
      </c>
      <c t="s" s="136" r="D18282">
        <v>9831</v>
      </c>
      <c t="s" s="136" r="E18282">
        <v>20226</v>
      </c>
      <c s="150" r="F18282"/>
    </row>
    <row r="18283">
      <c s="113" r="A18283">
        <v>268615000208</v>
      </c>
      <c t="s" s="136" r="B18283">
        <v>10121</v>
      </c>
      <c t="s" s="136" r="C18283">
        <v>9831</v>
      </c>
      <c t="s" s="136" r="D18283">
        <v>9831</v>
      </c>
      <c t="s" s="136" r="E18283">
        <v>20286</v>
      </c>
      <c s="150" r="F18283"/>
    </row>
    <row r="18284">
      <c s="113" r="A18284">
        <v>268615000275</v>
      </c>
      <c t="s" s="136" r="B18284">
        <v>10121</v>
      </c>
      <c t="s" s="136" r="C18284">
        <v>9831</v>
      </c>
      <c t="s" s="136" r="D18284">
        <v>9831</v>
      </c>
      <c t="s" s="136" r="E18284">
        <v>20287</v>
      </c>
      <c s="150" r="F18284"/>
    </row>
    <row r="18285">
      <c s="113" r="A18285">
        <v>268615000780</v>
      </c>
      <c t="s" s="136" r="B18285">
        <v>10121</v>
      </c>
      <c t="s" s="136" r="C18285">
        <v>9831</v>
      </c>
      <c t="s" s="136" r="D18285">
        <v>9831</v>
      </c>
      <c t="s" s="136" r="E18285">
        <v>20288</v>
      </c>
      <c s="150" r="F18285"/>
    </row>
    <row r="18286">
      <c s="113" r="A18286">
        <v>268615000798</v>
      </c>
      <c t="s" s="136" r="B18286">
        <v>10121</v>
      </c>
      <c t="s" s="136" r="C18286">
        <v>9831</v>
      </c>
      <c t="s" s="136" r="D18286">
        <v>9831</v>
      </c>
      <c t="s" s="136" r="E18286">
        <v>20289</v>
      </c>
      <c s="150" r="F18286"/>
    </row>
    <row r="18287">
      <c s="113" r="A18287">
        <v>268615000895</v>
      </c>
      <c t="s" s="136" r="B18287">
        <v>10121</v>
      </c>
      <c t="s" s="136" r="C18287">
        <v>9831</v>
      </c>
      <c t="s" s="136" r="D18287">
        <v>9831</v>
      </c>
      <c t="s" s="136" r="E18287">
        <v>20290</v>
      </c>
      <c s="150" r="F18287"/>
    </row>
    <row r="18288">
      <c s="113" r="A18288">
        <v>268615002545</v>
      </c>
      <c t="s" s="136" r="B18288">
        <v>10121</v>
      </c>
      <c t="s" s="136" r="C18288">
        <v>9831</v>
      </c>
      <c t="s" s="136" r="D18288">
        <v>9831</v>
      </c>
      <c t="s" s="136" r="E18288">
        <v>20291</v>
      </c>
      <c s="150" r="F18288"/>
    </row>
    <row r="18289">
      <c s="50" r="A18289">
        <v>268615002332</v>
      </c>
      <c t="s" s="103" r="B18289">
        <v>20292</v>
      </c>
      <c t="s" s="103" r="C18289">
        <v>4930</v>
      </c>
      <c t="s" s="103" r="D18289">
        <v>9831</v>
      </c>
      <c t="s" s="103" r="E18289">
        <v>20293</v>
      </c>
      <c s="150" r="F18289"/>
    </row>
    <row r="18290">
      <c s="50" r="A18290">
        <v>268615001000</v>
      </c>
      <c t="s" s="103" r="B18290">
        <v>20292</v>
      </c>
      <c t="s" s="103" r="C18290">
        <v>4930</v>
      </c>
      <c t="s" s="103" r="D18290">
        <v>9831</v>
      </c>
      <c t="s" s="103" r="E18290">
        <v>20193</v>
      </c>
      <c s="150" r="F18290"/>
    </row>
    <row r="18291">
      <c s="50" r="A18291">
        <v>268615000364</v>
      </c>
      <c t="s" s="103" r="B18291">
        <v>20292</v>
      </c>
      <c t="s" s="103" r="C18291">
        <v>4930</v>
      </c>
      <c t="s" s="103" r="D18291">
        <v>9831</v>
      </c>
      <c t="s" s="103" r="E18291">
        <v>20294</v>
      </c>
      <c s="150" r="F18291"/>
    </row>
    <row r="18292">
      <c s="50" r="A18292">
        <v>268615001638</v>
      </c>
      <c t="s" s="103" r="B18292">
        <v>20292</v>
      </c>
      <c t="s" s="103" r="C18292">
        <v>4930</v>
      </c>
      <c t="s" s="103" r="D18292">
        <v>9831</v>
      </c>
      <c t="s" s="103" r="E18292">
        <v>20295</v>
      </c>
      <c s="150" r="F18292"/>
    </row>
    <row r="18293">
      <c s="50" r="A18293">
        <v>268615001921</v>
      </c>
      <c t="s" s="103" r="B18293">
        <v>20292</v>
      </c>
      <c t="s" s="103" r="C18293">
        <v>4930</v>
      </c>
      <c t="s" s="103" r="D18293">
        <v>9831</v>
      </c>
      <c t="s" s="103" r="E18293">
        <v>20296</v>
      </c>
      <c s="150" r="F18293"/>
    </row>
    <row r="18294">
      <c s="113" r="A18294">
        <v>268615000178</v>
      </c>
      <c t="s" s="136" r="B18294">
        <v>10121</v>
      </c>
      <c t="s" s="136" r="C18294">
        <v>9831</v>
      </c>
      <c t="s" s="136" r="D18294">
        <v>9831</v>
      </c>
      <c t="s" s="136" r="E18294">
        <v>15471</v>
      </c>
      <c s="150" r="F18294"/>
    </row>
    <row r="18295">
      <c s="113" r="A18295">
        <v>268615000488</v>
      </c>
      <c t="s" s="136" r="B18295">
        <v>10121</v>
      </c>
      <c t="s" s="136" r="C18295">
        <v>9831</v>
      </c>
      <c t="s" s="136" r="D18295">
        <v>9831</v>
      </c>
      <c t="s" s="136" r="E18295">
        <v>20297</v>
      </c>
      <c s="150" r="F18295"/>
    </row>
    <row r="18296">
      <c s="113" r="A18296">
        <v>268615000640</v>
      </c>
      <c t="s" s="136" r="B18296">
        <v>10121</v>
      </c>
      <c t="s" s="136" r="C18296">
        <v>9831</v>
      </c>
      <c t="s" s="136" r="D18296">
        <v>9831</v>
      </c>
      <c t="s" s="136" r="E18296">
        <v>15442</v>
      </c>
      <c s="150" r="F18296"/>
    </row>
    <row r="18297">
      <c s="113" r="A18297">
        <v>268615000674</v>
      </c>
      <c t="s" s="136" r="B18297">
        <v>10121</v>
      </c>
      <c t="s" s="136" r="C18297">
        <v>9831</v>
      </c>
      <c t="s" s="136" r="D18297">
        <v>9831</v>
      </c>
      <c t="s" s="136" r="E18297">
        <v>20298</v>
      </c>
      <c s="150" r="F18297"/>
    </row>
    <row r="18298">
      <c s="113" r="A18298">
        <v>268615001174</v>
      </c>
      <c t="s" s="136" r="B18298">
        <v>10121</v>
      </c>
      <c t="s" s="136" r="C18298">
        <v>9831</v>
      </c>
      <c t="s" s="136" r="D18298">
        <v>9831</v>
      </c>
      <c t="s" s="136" r="E18298">
        <v>20299</v>
      </c>
      <c s="150" r="F18298"/>
    </row>
    <row r="18299">
      <c s="113" r="A18299">
        <v>268615001352</v>
      </c>
      <c t="s" s="136" r="B18299">
        <v>10121</v>
      </c>
      <c t="s" s="136" r="C18299">
        <v>9831</v>
      </c>
      <c t="s" s="136" r="D18299">
        <v>9831</v>
      </c>
      <c t="s" s="136" r="E18299">
        <v>20300</v>
      </c>
      <c s="150" r="F18299"/>
    </row>
    <row r="18300">
      <c s="113" r="A18300">
        <v>268615001484</v>
      </c>
      <c t="s" s="136" r="B18300">
        <v>10121</v>
      </c>
      <c t="s" s="136" r="C18300">
        <v>9831</v>
      </c>
      <c t="s" s="136" r="D18300">
        <v>9831</v>
      </c>
      <c t="s" s="136" r="E18300">
        <v>7531</v>
      </c>
      <c s="150" r="F18300"/>
    </row>
    <row r="18301">
      <c s="113" r="A18301">
        <v>268615001981</v>
      </c>
      <c t="s" s="136" r="B18301">
        <v>10121</v>
      </c>
      <c t="s" s="136" r="C18301">
        <v>9831</v>
      </c>
      <c t="s" s="136" r="D18301">
        <v>9831</v>
      </c>
      <c t="s" s="136" r="E18301">
        <v>7762</v>
      </c>
      <c s="150" r="F18301"/>
    </row>
    <row r="18302">
      <c s="113" r="A18302">
        <v>268615002235</v>
      </c>
      <c t="s" s="136" r="B18302">
        <v>10121</v>
      </c>
      <c t="s" s="136" r="C18302">
        <v>9831</v>
      </c>
      <c t="s" s="136" r="D18302">
        <v>9831</v>
      </c>
      <c t="s" s="136" r="E18302">
        <v>20301</v>
      </c>
      <c s="150" r="F18302"/>
    </row>
    <row r="18303">
      <c s="113" r="A18303">
        <v>268615002260</v>
      </c>
      <c t="s" s="136" r="B18303">
        <v>10121</v>
      </c>
      <c t="s" s="136" r="C18303">
        <v>9831</v>
      </c>
      <c t="s" s="136" r="D18303">
        <v>9831</v>
      </c>
      <c t="s" s="136" r="E18303">
        <v>20302</v>
      </c>
      <c s="150" r="F18303"/>
    </row>
    <row r="18304">
      <c s="113" r="A18304">
        <v>268615002537</v>
      </c>
      <c t="s" s="136" r="B18304">
        <v>10121</v>
      </c>
      <c t="s" s="136" r="C18304">
        <v>9831</v>
      </c>
      <c t="s" s="136" r="D18304">
        <v>9831</v>
      </c>
      <c t="s" s="136" r="E18304">
        <v>20303</v>
      </c>
      <c s="150" r="F18304"/>
    </row>
    <row r="18305">
      <c s="113" r="A18305">
        <v>268615000615</v>
      </c>
      <c t="s" s="136" r="B18305">
        <v>10121</v>
      </c>
      <c t="s" s="136" r="C18305">
        <v>9831</v>
      </c>
      <c t="s" s="136" r="D18305">
        <v>9831</v>
      </c>
      <c t="s" s="136" r="E18305">
        <v>20304</v>
      </c>
      <c s="150" r="F18305"/>
    </row>
    <row r="18306">
      <c s="113" r="A18306">
        <v>268615000909</v>
      </c>
      <c t="s" s="136" r="B18306">
        <v>10121</v>
      </c>
      <c t="s" s="136" r="C18306">
        <v>9831</v>
      </c>
      <c t="s" s="136" r="D18306">
        <v>9831</v>
      </c>
      <c t="s" s="136" r="E18306">
        <v>15832</v>
      </c>
      <c s="150" r="F18306"/>
    </row>
    <row r="18307">
      <c s="113" r="A18307">
        <v>268615000917</v>
      </c>
      <c t="s" s="136" r="B18307">
        <v>10121</v>
      </c>
      <c t="s" s="136" r="C18307">
        <v>9831</v>
      </c>
      <c t="s" s="136" r="D18307">
        <v>9831</v>
      </c>
      <c t="s" s="136" r="E18307">
        <v>20305</v>
      </c>
      <c s="150" r="F18307"/>
    </row>
    <row r="18308">
      <c s="113" r="A18308">
        <v>268615001166</v>
      </c>
      <c t="s" s="136" r="B18308">
        <v>10121</v>
      </c>
      <c t="s" s="136" r="C18308">
        <v>9831</v>
      </c>
      <c t="s" s="136" r="D18308">
        <v>9831</v>
      </c>
      <c t="s" s="136" r="E18308">
        <v>20306</v>
      </c>
      <c s="150" r="F18308"/>
    </row>
    <row r="18309">
      <c s="113" r="A18309">
        <v>268615002146</v>
      </c>
      <c t="s" s="136" r="B18309">
        <v>10121</v>
      </c>
      <c t="s" s="136" r="C18309">
        <v>9831</v>
      </c>
      <c t="s" s="136" r="D18309">
        <v>9831</v>
      </c>
      <c t="s" s="136" r="E18309">
        <v>20307</v>
      </c>
      <c s="150" r="F18309"/>
    </row>
    <row r="18310">
      <c s="113" r="A18310">
        <v>268615002227</v>
      </c>
      <c t="s" s="136" r="B18310">
        <v>10121</v>
      </c>
      <c t="s" s="136" r="C18310">
        <v>9831</v>
      </c>
      <c t="s" s="136" r="D18310">
        <v>9831</v>
      </c>
      <c t="s" s="136" r="E18310">
        <v>20308</v>
      </c>
      <c s="150" r="F18310"/>
    </row>
    <row r="18311">
      <c s="113" r="A18311">
        <v>268655000081</v>
      </c>
      <c t="s" s="136" r="B18311">
        <v>10122</v>
      </c>
      <c t="s" s="136" r="C18311">
        <v>9831</v>
      </c>
      <c t="s" s="136" r="D18311">
        <v>9831</v>
      </c>
      <c t="s" s="136" r="E18311">
        <v>20309</v>
      </c>
      <c s="150" r="F18311"/>
    </row>
    <row r="18312">
      <c s="113" r="A18312">
        <v>268655000103</v>
      </c>
      <c t="s" s="136" r="B18312">
        <v>10122</v>
      </c>
      <c t="s" s="136" r="C18312">
        <v>9831</v>
      </c>
      <c t="s" s="136" r="D18312">
        <v>9831</v>
      </c>
      <c t="s" s="136" r="E18312">
        <v>20310</v>
      </c>
      <c s="150" r="F18312"/>
    </row>
    <row r="18313">
      <c s="113" r="A18313">
        <v>268655000111</v>
      </c>
      <c t="s" s="136" r="B18313">
        <v>10122</v>
      </c>
      <c t="s" s="136" r="C18313">
        <v>9831</v>
      </c>
      <c t="s" s="136" r="D18313">
        <v>9831</v>
      </c>
      <c t="s" s="136" r="E18313">
        <v>7911</v>
      </c>
      <c s="150" r="F18313"/>
    </row>
    <row r="18314">
      <c s="113" r="A18314">
        <v>268655000154</v>
      </c>
      <c t="s" s="136" r="B18314">
        <v>10122</v>
      </c>
      <c t="s" s="136" r="C18314">
        <v>9831</v>
      </c>
      <c t="s" s="136" r="D18314">
        <v>9831</v>
      </c>
      <c t="s" s="136" r="E18314">
        <v>20311</v>
      </c>
      <c s="150" r="F18314"/>
    </row>
    <row r="18315">
      <c s="113" r="A18315">
        <v>268655000162</v>
      </c>
      <c t="s" s="136" r="B18315">
        <v>10122</v>
      </c>
      <c t="s" s="136" r="C18315">
        <v>9831</v>
      </c>
      <c t="s" s="136" r="D18315">
        <v>9831</v>
      </c>
      <c t="s" s="136" r="E18315">
        <v>20312</v>
      </c>
      <c s="150" r="F18315"/>
    </row>
    <row r="18316">
      <c s="113" r="A18316">
        <v>268655000481</v>
      </c>
      <c t="s" s="136" r="B18316">
        <v>10122</v>
      </c>
      <c t="s" s="136" r="C18316">
        <v>9831</v>
      </c>
      <c t="s" s="136" r="D18316">
        <v>9831</v>
      </c>
      <c t="s" s="136" r="E18316">
        <v>20313</v>
      </c>
      <c s="150" r="F18316"/>
    </row>
    <row r="18317">
      <c s="113" r="A18317">
        <v>268655000693</v>
      </c>
      <c t="s" s="136" r="B18317">
        <v>10122</v>
      </c>
      <c t="s" s="136" r="C18317">
        <v>9831</v>
      </c>
      <c t="s" s="136" r="D18317">
        <v>9831</v>
      </c>
      <c t="s" s="136" r="E18317">
        <v>20314</v>
      </c>
      <c s="150" r="F18317"/>
    </row>
    <row r="18318">
      <c s="113" r="A18318">
        <v>268655000707</v>
      </c>
      <c t="s" s="136" r="B18318">
        <v>10122</v>
      </c>
      <c t="s" s="136" r="C18318">
        <v>9831</v>
      </c>
      <c t="s" s="136" r="D18318">
        <v>9831</v>
      </c>
      <c t="s" s="136" r="E18318">
        <v>3920</v>
      </c>
      <c s="150" r="F18318"/>
    </row>
    <row r="18319">
      <c s="113" r="A18319">
        <v>268655000723</v>
      </c>
      <c t="s" s="136" r="B18319">
        <v>10122</v>
      </c>
      <c t="s" s="136" r="C18319">
        <v>9831</v>
      </c>
      <c t="s" s="136" r="D18319">
        <v>9831</v>
      </c>
      <c t="s" s="136" r="E18319">
        <v>20315</v>
      </c>
      <c s="150" r="F18319"/>
    </row>
    <row r="18320">
      <c s="113" r="A18320">
        <v>268655000901</v>
      </c>
      <c t="s" s="136" r="B18320">
        <v>10122</v>
      </c>
      <c t="s" s="136" r="C18320">
        <v>9831</v>
      </c>
      <c t="s" s="136" r="D18320">
        <v>9831</v>
      </c>
      <c t="s" s="136" r="E18320">
        <v>20316</v>
      </c>
      <c s="150" r="F18320"/>
    </row>
    <row r="18321">
      <c s="113" r="A18321">
        <v>268655000961</v>
      </c>
      <c t="s" s="136" r="B18321">
        <v>10122</v>
      </c>
      <c t="s" s="136" r="C18321">
        <v>9831</v>
      </c>
      <c t="s" s="136" r="D18321">
        <v>9831</v>
      </c>
      <c t="s" s="136" r="E18321">
        <v>20317</v>
      </c>
      <c s="150" r="F18321"/>
    </row>
    <row r="18322">
      <c s="113" r="A18322">
        <v>268655000995</v>
      </c>
      <c t="s" s="136" r="B18322">
        <v>10122</v>
      </c>
      <c t="s" s="136" r="C18322">
        <v>9831</v>
      </c>
      <c t="s" s="136" r="D18322">
        <v>9831</v>
      </c>
      <c t="s" s="136" r="E18322">
        <v>20318</v>
      </c>
      <c s="150" r="F18322"/>
    </row>
    <row r="18323">
      <c s="113" r="A18323">
        <v>268655001088</v>
      </c>
      <c t="s" s="136" r="B18323">
        <v>10122</v>
      </c>
      <c t="s" s="136" r="C18323">
        <v>9831</v>
      </c>
      <c t="s" s="136" r="D18323">
        <v>9831</v>
      </c>
      <c t="s" s="136" r="E18323">
        <v>20319</v>
      </c>
      <c s="150" r="F18323"/>
    </row>
    <row r="18324">
      <c s="113" r="A18324">
        <v>268673000048</v>
      </c>
      <c t="s" s="136" r="B18324">
        <v>20320</v>
      </c>
      <c t="s" s="136" r="C18324">
        <v>9831</v>
      </c>
      <c t="s" s="136" r="D18324">
        <v>9831</v>
      </c>
      <c t="s" s="136" r="E18324">
        <v>20321</v>
      </c>
      <c s="150" r="F18324"/>
    </row>
    <row r="18325">
      <c s="113" r="A18325">
        <v>268673000064</v>
      </c>
      <c t="s" s="136" r="B18325">
        <v>20320</v>
      </c>
      <c t="s" s="136" r="C18325">
        <v>9831</v>
      </c>
      <c t="s" s="136" r="D18325">
        <v>9831</v>
      </c>
      <c t="s" s="136" r="E18325">
        <v>20322</v>
      </c>
      <c s="150" r="F18325"/>
    </row>
    <row r="18326">
      <c s="113" r="A18326">
        <v>268673000081</v>
      </c>
      <c t="s" s="136" r="B18326">
        <v>20320</v>
      </c>
      <c t="s" s="136" r="C18326">
        <v>9831</v>
      </c>
      <c t="s" s="136" r="D18326">
        <v>9831</v>
      </c>
      <c t="s" s="136" r="E18326">
        <v>20323</v>
      </c>
      <c s="150" r="F18326"/>
    </row>
    <row r="18327">
      <c s="113" r="A18327">
        <v>268673000099</v>
      </c>
      <c t="s" s="136" r="B18327">
        <v>20320</v>
      </c>
      <c t="s" s="136" r="C18327">
        <v>9831</v>
      </c>
      <c t="s" s="136" r="D18327">
        <v>9831</v>
      </c>
      <c t="s" s="136" r="E18327">
        <v>7395</v>
      </c>
      <c s="150" r="F18327"/>
    </row>
    <row r="18328">
      <c s="113" r="A18328">
        <v>268673000102</v>
      </c>
      <c t="s" s="136" r="B18328">
        <v>20320</v>
      </c>
      <c t="s" s="136" r="C18328">
        <v>9831</v>
      </c>
      <c t="s" s="136" r="D18328">
        <v>9831</v>
      </c>
      <c t="s" s="136" r="E18328">
        <v>13335</v>
      </c>
      <c s="150" r="F18328"/>
    </row>
    <row r="18329">
      <c s="113" r="A18329">
        <v>268673000111</v>
      </c>
      <c t="s" s="136" r="B18329">
        <v>20320</v>
      </c>
      <c t="s" s="136" r="C18329">
        <v>9831</v>
      </c>
      <c t="s" s="136" r="D18329">
        <v>9831</v>
      </c>
      <c t="s" s="136" r="E18329">
        <v>20324</v>
      </c>
      <c s="150" r="F18329"/>
    </row>
    <row r="18330">
      <c s="113" r="A18330">
        <v>268673000145</v>
      </c>
      <c t="s" s="136" r="B18330">
        <v>20320</v>
      </c>
      <c t="s" s="136" r="C18330">
        <v>9831</v>
      </c>
      <c t="s" s="136" r="D18330">
        <v>9831</v>
      </c>
      <c t="s" s="136" r="E18330">
        <v>20325</v>
      </c>
      <c s="150" r="F18330"/>
    </row>
    <row r="18331">
      <c s="113" r="A18331">
        <v>268673000161</v>
      </c>
      <c t="s" s="136" r="B18331">
        <v>20320</v>
      </c>
      <c t="s" s="136" r="C18331">
        <v>9831</v>
      </c>
      <c t="s" s="136" r="D18331">
        <v>9831</v>
      </c>
      <c t="s" s="136" r="E18331">
        <v>20326</v>
      </c>
      <c s="150" r="F18331"/>
    </row>
    <row r="18332">
      <c s="113" r="A18332">
        <v>268673000196</v>
      </c>
      <c t="s" s="136" r="B18332">
        <v>20320</v>
      </c>
      <c t="s" s="136" r="C18332">
        <v>9831</v>
      </c>
      <c t="s" s="136" r="D18332">
        <v>9831</v>
      </c>
      <c t="s" s="136" r="E18332">
        <v>20327</v>
      </c>
      <c s="150" r="F18332"/>
    </row>
    <row r="18333">
      <c s="50" r="A18333">
        <v>268679000619</v>
      </c>
      <c t="s" s="103" r="B18333">
        <v>10144</v>
      </c>
      <c t="s" s="103" r="C18333">
        <v>4930</v>
      </c>
      <c t="s" s="103" r="D18333">
        <v>9831</v>
      </c>
      <c t="s" s="103" r="E18333">
        <v>20077</v>
      </c>
      <c s="150" r="F18333"/>
    </row>
    <row r="18334">
      <c s="50" r="A18334">
        <v>268679000392</v>
      </c>
      <c t="s" s="103" r="B18334">
        <v>10144</v>
      </c>
      <c t="s" s="103" r="C18334">
        <v>4930</v>
      </c>
      <c t="s" s="103" r="D18334">
        <v>9831</v>
      </c>
      <c t="s" s="103" r="E18334">
        <v>20328</v>
      </c>
      <c s="150" r="F18334"/>
    </row>
    <row r="18335">
      <c s="50" r="A18335">
        <v>268679000791</v>
      </c>
      <c t="s" s="103" r="B18335">
        <v>10144</v>
      </c>
      <c t="s" s="103" r="C18335">
        <v>4930</v>
      </c>
      <c t="s" s="103" r="D18335">
        <v>9831</v>
      </c>
      <c t="s" s="103" r="E18335">
        <v>20329</v>
      </c>
      <c s="150" r="F18335"/>
    </row>
    <row r="18336">
      <c s="50" r="A18336">
        <v>268679000431</v>
      </c>
      <c t="s" s="103" r="B18336">
        <v>10144</v>
      </c>
      <c t="s" s="103" r="C18336">
        <v>4930</v>
      </c>
      <c t="s" s="103" r="D18336">
        <v>9831</v>
      </c>
      <c t="s" s="103" r="E18336">
        <v>7712</v>
      </c>
      <c s="150" r="F18336"/>
    </row>
    <row r="18337">
      <c s="50" r="A18337">
        <v>268679000368</v>
      </c>
      <c t="s" s="103" r="B18337">
        <v>10144</v>
      </c>
      <c t="s" s="103" r="C18337">
        <v>4930</v>
      </c>
      <c t="s" s="103" r="D18337">
        <v>9831</v>
      </c>
      <c t="s" s="103" r="E18337">
        <v>20330</v>
      </c>
      <c s="150" r="F18337"/>
    </row>
    <row r="18338">
      <c s="50" r="A18338">
        <v>268679000198</v>
      </c>
      <c t="s" s="103" r="B18338">
        <v>10144</v>
      </c>
      <c t="s" s="103" r="C18338">
        <v>4930</v>
      </c>
      <c t="s" s="103" r="D18338">
        <v>9831</v>
      </c>
      <c t="s" s="103" r="E18338">
        <v>7069</v>
      </c>
      <c s="150" r="F18338"/>
    </row>
    <row r="18339">
      <c s="50" r="A18339">
        <v>268679000775</v>
      </c>
      <c t="s" s="103" r="B18339">
        <v>10144</v>
      </c>
      <c t="s" s="103" r="C18339">
        <v>4930</v>
      </c>
      <c t="s" s="103" r="D18339">
        <v>9831</v>
      </c>
      <c t="s" s="103" r="E18339">
        <v>20331</v>
      </c>
      <c s="150" r="F18339"/>
    </row>
    <row r="18340">
      <c s="50" r="A18340">
        <v>268679000171</v>
      </c>
      <c t="s" s="103" r="B18340">
        <v>10144</v>
      </c>
      <c t="s" s="103" r="C18340">
        <v>4930</v>
      </c>
      <c t="s" s="103" r="D18340">
        <v>9831</v>
      </c>
      <c t="s" s="103" r="E18340">
        <v>20147</v>
      </c>
      <c s="150" r="F18340"/>
    </row>
    <row r="18341">
      <c s="50" r="A18341">
        <v>268679000210</v>
      </c>
      <c t="s" s="103" r="B18341">
        <v>10144</v>
      </c>
      <c t="s" s="103" r="C18341">
        <v>4930</v>
      </c>
      <c t="s" s="103" r="D18341">
        <v>9831</v>
      </c>
      <c t="s" s="103" r="E18341">
        <v>20332</v>
      </c>
      <c s="150" r="F18341"/>
    </row>
    <row r="18342">
      <c s="50" r="A18342">
        <v>268679000295</v>
      </c>
      <c t="s" s="103" r="B18342">
        <v>10144</v>
      </c>
      <c t="s" s="103" r="C18342">
        <v>4930</v>
      </c>
      <c t="s" s="103" r="D18342">
        <v>9831</v>
      </c>
      <c t="s" s="103" r="E18342">
        <v>20333</v>
      </c>
      <c s="150" r="F18342"/>
    </row>
    <row r="18343">
      <c s="50" r="A18343">
        <v>268679000236</v>
      </c>
      <c t="s" s="103" r="B18343">
        <v>10144</v>
      </c>
      <c t="s" s="103" r="C18343">
        <v>4930</v>
      </c>
      <c t="s" s="103" r="D18343">
        <v>9831</v>
      </c>
      <c t="s" s="103" r="E18343">
        <v>20334</v>
      </c>
      <c s="150" r="F18343"/>
    </row>
    <row r="18344">
      <c s="50" r="A18344">
        <v>268679000252</v>
      </c>
      <c t="s" s="103" r="B18344">
        <v>10144</v>
      </c>
      <c t="s" s="103" r="C18344">
        <v>4930</v>
      </c>
      <c t="s" s="103" r="D18344">
        <v>9831</v>
      </c>
      <c t="s" s="103" r="E18344">
        <v>20335</v>
      </c>
      <c s="150" r="F18344"/>
    </row>
    <row r="18345">
      <c s="113" r="A18345">
        <v>268684000058</v>
      </c>
      <c t="s" s="136" r="B18345">
        <v>20336</v>
      </c>
      <c t="s" s="136" r="C18345">
        <v>9831</v>
      </c>
      <c t="s" s="136" r="D18345">
        <v>9831</v>
      </c>
      <c t="s" s="136" r="E18345">
        <v>3922</v>
      </c>
      <c s="150" r="F18345"/>
    </row>
    <row r="18346">
      <c s="113" r="A18346">
        <v>268684000066</v>
      </c>
      <c t="s" s="136" r="B18346">
        <v>20336</v>
      </c>
      <c t="s" s="136" r="C18346">
        <v>9831</v>
      </c>
      <c t="s" s="136" r="D18346">
        <v>9831</v>
      </c>
      <c t="s" s="136" r="E18346">
        <v>20337</v>
      </c>
      <c s="150" r="F18346"/>
    </row>
    <row r="18347">
      <c s="113" r="A18347">
        <v>268684000082</v>
      </c>
      <c t="s" s="136" r="B18347">
        <v>20336</v>
      </c>
      <c t="s" s="136" r="C18347">
        <v>9831</v>
      </c>
      <c t="s" s="136" r="D18347">
        <v>9831</v>
      </c>
      <c t="s" s="136" r="E18347">
        <v>20338</v>
      </c>
      <c s="150" r="F18347"/>
    </row>
    <row r="18348">
      <c s="113" r="A18348">
        <v>268684000104</v>
      </c>
      <c t="s" s="136" r="B18348">
        <v>20336</v>
      </c>
      <c t="s" s="136" r="C18348">
        <v>9831</v>
      </c>
      <c t="s" s="136" r="D18348">
        <v>9831</v>
      </c>
      <c t="s" s="136" r="E18348">
        <v>20339</v>
      </c>
      <c s="150" r="F18348"/>
    </row>
    <row r="18349">
      <c s="113" r="A18349">
        <v>268684000121</v>
      </c>
      <c t="s" s="136" r="B18349">
        <v>20336</v>
      </c>
      <c t="s" s="136" r="C18349">
        <v>9831</v>
      </c>
      <c t="s" s="136" r="D18349">
        <v>9831</v>
      </c>
      <c t="s" s="136" r="E18349">
        <v>20340</v>
      </c>
      <c s="150" r="F18349"/>
    </row>
    <row r="18350">
      <c s="113" r="A18350">
        <v>268684000139</v>
      </c>
      <c t="s" s="136" r="B18350">
        <v>20336</v>
      </c>
      <c t="s" s="136" r="C18350">
        <v>9831</v>
      </c>
      <c t="s" s="136" r="D18350">
        <v>9831</v>
      </c>
      <c t="s" s="136" r="E18350">
        <v>20341</v>
      </c>
      <c s="150" r="F18350"/>
    </row>
    <row r="18351">
      <c s="113" r="A18351">
        <v>268684000155</v>
      </c>
      <c t="s" s="136" r="B18351">
        <v>20336</v>
      </c>
      <c t="s" s="136" r="C18351">
        <v>9831</v>
      </c>
      <c t="s" s="136" r="D18351">
        <v>9831</v>
      </c>
      <c t="s" s="136" r="E18351">
        <v>9982</v>
      </c>
      <c s="150" r="F18351"/>
    </row>
    <row r="18352">
      <c s="113" r="A18352">
        <v>268684000198</v>
      </c>
      <c t="s" s="136" r="B18352">
        <v>20336</v>
      </c>
      <c t="s" s="136" r="C18352">
        <v>9831</v>
      </c>
      <c t="s" s="136" r="D18352">
        <v>9831</v>
      </c>
      <c t="s" s="136" r="E18352">
        <v>20342</v>
      </c>
      <c s="150" r="F18352"/>
    </row>
    <row r="18353">
      <c s="113" r="A18353">
        <v>268689000641</v>
      </c>
      <c t="s" s="136" r="B18353">
        <v>20343</v>
      </c>
      <c t="s" s="136" r="C18353">
        <v>9831</v>
      </c>
      <c t="s" s="136" r="D18353">
        <v>9831</v>
      </c>
      <c t="s" s="136" r="E18353">
        <v>20344</v>
      </c>
      <c s="150" r="F18353"/>
    </row>
    <row r="18354">
      <c s="113" r="A18354">
        <v>268689000706</v>
      </c>
      <c t="s" s="136" r="B18354">
        <v>20343</v>
      </c>
      <c t="s" s="136" r="C18354">
        <v>9831</v>
      </c>
      <c t="s" s="136" r="D18354">
        <v>9831</v>
      </c>
      <c t="s" s="136" r="E18354">
        <v>13338</v>
      </c>
      <c s="150" r="F18354"/>
    </row>
    <row r="18355">
      <c s="113" r="A18355">
        <v>268689000803</v>
      </c>
      <c t="s" s="136" r="B18355">
        <v>20343</v>
      </c>
      <c t="s" s="136" r="C18355">
        <v>9831</v>
      </c>
      <c t="s" s="136" r="D18355">
        <v>9831</v>
      </c>
      <c t="s" s="136" r="E18355">
        <v>3923</v>
      </c>
      <c s="150" r="F18355"/>
    </row>
    <row r="18356">
      <c s="113" r="A18356">
        <v>268689000811</v>
      </c>
      <c t="s" s="136" r="B18356">
        <v>20343</v>
      </c>
      <c t="s" s="136" r="C18356">
        <v>9831</v>
      </c>
      <c t="s" s="136" r="D18356">
        <v>9831</v>
      </c>
      <c t="s" s="136" r="E18356">
        <v>20345</v>
      </c>
      <c s="150" r="F18356"/>
    </row>
    <row r="18357">
      <c s="113" r="A18357">
        <v>268689000986</v>
      </c>
      <c t="s" s="136" r="B18357">
        <v>20343</v>
      </c>
      <c t="s" s="136" r="C18357">
        <v>9831</v>
      </c>
      <c t="s" s="136" r="D18357">
        <v>9831</v>
      </c>
      <c t="s" s="136" r="E18357">
        <v>20346</v>
      </c>
      <c s="150" r="F18357"/>
    </row>
    <row r="18358">
      <c s="113" r="A18358">
        <v>268689002074</v>
      </c>
      <c t="s" s="136" r="B18358">
        <v>20343</v>
      </c>
      <c t="s" s="136" r="C18358">
        <v>9831</v>
      </c>
      <c t="s" s="136" r="D18358">
        <v>9831</v>
      </c>
      <c t="s" s="136" r="E18358">
        <v>16123</v>
      </c>
      <c s="150" r="F18358"/>
    </row>
    <row r="18359">
      <c s="113" r="A18359">
        <v>268689002491</v>
      </c>
      <c t="s" s="136" r="B18359">
        <v>20343</v>
      </c>
      <c t="s" s="136" r="C18359">
        <v>9831</v>
      </c>
      <c t="s" s="136" r="D18359">
        <v>9831</v>
      </c>
      <c t="s" s="136" r="E18359">
        <v>7576</v>
      </c>
      <c s="150" r="F18359"/>
    </row>
    <row r="18360">
      <c s="113" r="A18360">
        <v>268689002695</v>
      </c>
      <c t="s" s="136" r="B18360">
        <v>20343</v>
      </c>
      <c t="s" s="136" r="C18360">
        <v>9831</v>
      </c>
      <c t="s" s="136" r="D18360">
        <v>9831</v>
      </c>
      <c t="s" s="136" r="E18360">
        <v>20347</v>
      </c>
      <c s="150" r="F18360"/>
    </row>
    <row r="18361">
      <c s="113" r="A18361">
        <v>268689002741</v>
      </c>
      <c t="s" s="136" r="B18361">
        <v>20343</v>
      </c>
      <c t="s" s="136" r="C18361">
        <v>9831</v>
      </c>
      <c t="s" s="136" r="D18361">
        <v>9831</v>
      </c>
      <c t="s" s="136" r="E18361">
        <v>20348</v>
      </c>
      <c s="150" r="F18361"/>
    </row>
    <row r="18362">
      <c s="113" r="A18362">
        <v>268689000170</v>
      </c>
      <c t="s" s="136" r="B18362">
        <v>20343</v>
      </c>
      <c t="s" s="136" r="C18362">
        <v>9831</v>
      </c>
      <c t="s" s="136" r="D18362">
        <v>9831</v>
      </c>
      <c t="s" s="136" r="E18362">
        <v>15683</v>
      </c>
      <c s="150" r="F18362"/>
    </row>
    <row r="18363">
      <c s="113" r="A18363">
        <v>268689000510</v>
      </c>
      <c t="s" s="136" r="B18363">
        <v>20343</v>
      </c>
      <c t="s" s="136" r="C18363">
        <v>9831</v>
      </c>
      <c t="s" s="136" r="D18363">
        <v>9831</v>
      </c>
      <c t="s" s="136" r="E18363">
        <v>20349</v>
      </c>
      <c s="150" r="F18363"/>
    </row>
    <row r="18364">
      <c s="113" r="A18364">
        <v>268689000625</v>
      </c>
      <c t="s" s="136" r="B18364">
        <v>20343</v>
      </c>
      <c t="s" s="136" r="C18364">
        <v>9831</v>
      </c>
      <c t="s" s="136" r="D18364">
        <v>9831</v>
      </c>
      <c t="s" s="136" r="E18364">
        <v>20350</v>
      </c>
      <c s="150" r="F18364"/>
    </row>
    <row r="18365">
      <c s="113" r="A18365">
        <v>268689000820</v>
      </c>
      <c t="s" s="136" r="B18365">
        <v>20343</v>
      </c>
      <c t="s" s="136" r="C18365">
        <v>9831</v>
      </c>
      <c t="s" s="136" r="D18365">
        <v>9831</v>
      </c>
      <c t="s" s="136" r="E18365">
        <v>20351</v>
      </c>
      <c s="150" r="F18365"/>
    </row>
    <row r="18366">
      <c s="113" r="A18366">
        <v>268689000871</v>
      </c>
      <c t="s" s="136" r="B18366">
        <v>20343</v>
      </c>
      <c t="s" s="136" r="C18366">
        <v>9831</v>
      </c>
      <c t="s" s="136" r="D18366">
        <v>9831</v>
      </c>
      <c t="s" s="136" r="E18366">
        <v>3924</v>
      </c>
      <c s="150" r="F18366"/>
    </row>
    <row r="18367">
      <c s="113" r="A18367">
        <v>268689000951</v>
      </c>
      <c t="s" s="136" r="B18367">
        <v>20343</v>
      </c>
      <c t="s" s="136" r="C18367">
        <v>9831</v>
      </c>
      <c t="s" s="136" r="D18367">
        <v>9831</v>
      </c>
      <c t="s" s="136" r="E18367">
        <v>7762</v>
      </c>
      <c s="150" r="F18367"/>
    </row>
    <row r="18368">
      <c s="113" r="A18368">
        <v>268689001028</v>
      </c>
      <c t="s" s="136" r="B18368">
        <v>20343</v>
      </c>
      <c t="s" s="136" r="C18368">
        <v>9831</v>
      </c>
      <c t="s" s="136" r="D18368">
        <v>9831</v>
      </c>
      <c t="s" s="136" r="E18368">
        <v>20352</v>
      </c>
      <c s="150" r="F18368"/>
    </row>
    <row r="18369">
      <c s="113" r="A18369">
        <v>268689002334</v>
      </c>
      <c t="s" s="136" r="B18369">
        <v>20343</v>
      </c>
      <c t="s" s="136" r="C18369">
        <v>9831</v>
      </c>
      <c t="s" s="136" r="D18369">
        <v>9831</v>
      </c>
      <c t="s" s="136" r="E18369">
        <v>20353</v>
      </c>
      <c s="150" r="F18369"/>
    </row>
    <row r="18370">
      <c s="113" r="A18370">
        <v>268689002814</v>
      </c>
      <c t="s" s="136" r="B18370">
        <v>20343</v>
      </c>
      <c t="s" s="136" r="C18370">
        <v>9831</v>
      </c>
      <c t="s" s="136" r="D18370">
        <v>9831</v>
      </c>
      <c t="s" s="136" r="E18370">
        <v>20354</v>
      </c>
      <c s="150" r="F18370"/>
    </row>
    <row r="18371">
      <c s="113" r="A18371">
        <v>268689000307</v>
      </c>
      <c t="s" s="136" r="B18371">
        <v>20343</v>
      </c>
      <c t="s" s="136" r="C18371">
        <v>9831</v>
      </c>
      <c t="s" s="136" r="D18371">
        <v>9831</v>
      </c>
      <c t="s" s="136" r="E18371">
        <v>20355</v>
      </c>
      <c s="150" r="F18371"/>
    </row>
    <row r="18372">
      <c s="113" r="A18372">
        <v>268689001605</v>
      </c>
      <c t="s" s="136" r="B18372">
        <v>20343</v>
      </c>
      <c t="s" s="136" r="C18372">
        <v>9831</v>
      </c>
      <c t="s" s="136" r="D18372">
        <v>9831</v>
      </c>
      <c t="s" s="136" r="E18372">
        <v>20356</v>
      </c>
      <c s="150" r="F18372"/>
    </row>
    <row r="18373">
      <c s="113" r="A18373">
        <v>268689001893</v>
      </c>
      <c t="s" s="136" r="B18373">
        <v>20343</v>
      </c>
      <c t="s" s="136" r="C18373">
        <v>9831</v>
      </c>
      <c t="s" s="136" r="D18373">
        <v>9831</v>
      </c>
      <c t="s" s="136" r="E18373">
        <v>20357</v>
      </c>
      <c s="150" r="F18373"/>
    </row>
    <row r="18374">
      <c s="113" r="A18374">
        <v>268689002423</v>
      </c>
      <c t="s" s="136" r="B18374">
        <v>20343</v>
      </c>
      <c t="s" s="136" r="C18374">
        <v>9831</v>
      </c>
      <c t="s" s="136" r="D18374">
        <v>9831</v>
      </c>
      <c t="s" s="136" r="E18374">
        <v>20358</v>
      </c>
      <c s="150" r="F18374"/>
    </row>
    <row r="18375">
      <c s="113" r="A18375">
        <v>268689002971</v>
      </c>
      <c t="s" s="136" r="B18375">
        <v>20359</v>
      </c>
      <c t="s" s="136" r="C18375">
        <v>9831</v>
      </c>
      <c t="s" s="136" r="D18375">
        <v>9831</v>
      </c>
      <c t="s" s="136" r="E18375">
        <v>3925</v>
      </c>
      <c s="150" r="F18375"/>
    </row>
    <row r="18376">
      <c s="113" r="A18376">
        <v>268689002989</v>
      </c>
      <c t="s" s="136" r="B18376">
        <v>20343</v>
      </c>
      <c t="s" s="136" r="C18376">
        <v>9831</v>
      </c>
      <c t="s" s="136" r="D18376">
        <v>9831</v>
      </c>
      <c t="s" s="136" r="E18376">
        <v>20360</v>
      </c>
      <c s="150" r="F18376"/>
    </row>
    <row r="18377">
      <c s="113" r="A18377">
        <v>268745000048</v>
      </c>
      <c t="s" s="136" r="B18377">
        <v>20361</v>
      </c>
      <c t="s" s="136" r="C18377">
        <v>9831</v>
      </c>
      <c t="s" s="136" r="D18377">
        <v>9831</v>
      </c>
      <c t="s" s="136" r="E18377">
        <v>3926</v>
      </c>
      <c s="150" r="F18377"/>
    </row>
    <row r="18378">
      <c s="113" r="A18378">
        <v>268745000072</v>
      </c>
      <c t="s" s="136" r="B18378">
        <v>20361</v>
      </c>
      <c t="s" s="136" r="C18378">
        <v>9831</v>
      </c>
      <c t="s" s="136" r="D18378">
        <v>9831</v>
      </c>
      <c t="s" s="136" r="E18378">
        <v>20362</v>
      </c>
      <c s="150" r="F18378"/>
    </row>
    <row r="18379">
      <c s="113" r="A18379">
        <v>268745000102</v>
      </c>
      <c t="s" s="136" r="B18379">
        <v>20361</v>
      </c>
      <c t="s" s="136" r="C18379">
        <v>9831</v>
      </c>
      <c t="s" s="136" r="D18379">
        <v>9831</v>
      </c>
      <c t="s" s="136" r="E18379">
        <v>20363</v>
      </c>
      <c s="150" r="F18379"/>
    </row>
    <row r="18380">
      <c s="113" r="A18380">
        <v>268745000358</v>
      </c>
      <c t="s" s="136" r="B18380">
        <v>20361</v>
      </c>
      <c t="s" s="136" r="C18380">
        <v>9831</v>
      </c>
      <c t="s" s="136" r="D18380">
        <v>9831</v>
      </c>
      <c t="s" s="136" r="E18380">
        <v>20364</v>
      </c>
      <c s="150" r="F18380"/>
    </row>
    <row r="18381">
      <c s="113" r="A18381">
        <v>268745000366</v>
      </c>
      <c t="s" s="136" r="B18381">
        <v>20361</v>
      </c>
      <c t="s" s="136" r="C18381">
        <v>9831</v>
      </c>
      <c t="s" s="136" r="D18381">
        <v>9831</v>
      </c>
      <c t="s" s="136" r="E18381">
        <v>20365</v>
      </c>
      <c s="150" r="F18381"/>
    </row>
    <row r="18382">
      <c s="113" r="A18382">
        <v>268745000412</v>
      </c>
      <c t="s" s="136" r="B18382">
        <v>20361</v>
      </c>
      <c t="s" s="136" r="C18382">
        <v>9831</v>
      </c>
      <c t="s" s="136" r="D18382">
        <v>9831</v>
      </c>
      <c t="s" s="136" r="E18382">
        <v>20366</v>
      </c>
      <c s="150" r="F18382"/>
    </row>
    <row r="18383">
      <c s="113" r="A18383">
        <v>268745000544</v>
      </c>
      <c t="s" s="136" r="B18383">
        <v>20361</v>
      </c>
      <c t="s" s="136" r="C18383">
        <v>9831</v>
      </c>
      <c t="s" s="136" r="D18383">
        <v>9831</v>
      </c>
      <c t="s" s="136" r="E18383">
        <v>20001</v>
      </c>
      <c s="150" r="F18383"/>
    </row>
    <row r="18384">
      <c s="113" r="A18384">
        <v>268773000134</v>
      </c>
      <c t="s" s="136" r="B18384">
        <v>176</v>
      </c>
      <c t="s" s="136" r="C18384">
        <v>9831</v>
      </c>
      <c t="s" s="136" r="D18384">
        <v>9831</v>
      </c>
      <c t="s" s="136" r="E18384">
        <v>20367</v>
      </c>
      <c s="150" r="F18384"/>
    </row>
    <row r="18385">
      <c s="113" r="A18385">
        <v>268773000151</v>
      </c>
      <c t="s" s="136" r="B18385">
        <v>176</v>
      </c>
      <c t="s" s="136" r="C18385">
        <v>9831</v>
      </c>
      <c t="s" s="136" r="D18385">
        <v>9831</v>
      </c>
      <c t="s" s="136" r="E18385">
        <v>20368</v>
      </c>
      <c s="150" r="F18385"/>
    </row>
    <row r="18386">
      <c s="113" r="A18386">
        <v>268773000185</v>
      </c>
      <c t="s" s="136" r="B18386">
        <v>176</v>
      </c>
      <c t="s" s="136" r="C18386">
        <v>9831</v>
      </c>
      <c t="s" s="136" r="D18386">
        <v>9831</v>
      </c>
      <c t="s" s="136" r="E18386">
        <v>16112</v>
      </c>
      <c s="150" r="F18386"/>
    </row>
    <row r="18387">
      <c s="113" r="A18387">
        <v>268773000193</v>
      </c>
      <c t="s" s="136" r="B18387">
        <v>176</v>
      </c>
      <c t="s" s="136" r="C18387">
        <v>9831</v>
      </c>
      <c t="s" s="136" r="D18387">
        <v>9831</v>
      </c>
      <c t="s" s="136" r="E18387">
        <v>7125</v>
      </c>
      <c s="150" r="F18387"/>
    </row>
    <row r="18388">
      <c s="113" r="A18388">
        <v>268773000495</v>
      </c>
      <c t="s" s="136" r="B18388">
        <v>176</v>
      </c>
      <c t="s" s="136" r="C18388">
        <v>9831</v>
      </c>
      <c t="s" s="136" r="D18388">
        <v>9831</v>
      </c>
      <c t="s" s="136" r="E18388">
        <v>20369</v>
      </c>
      <c s="150" r="F18388"/>
    </row>
    <row r="18389">
      <c s="113" r="A18389">
        <v>268773000720</v>
      </c>
      <c t="s" s="136" r="B18389">
        <v>176</v>
      </c>
      <c t="s" s="136" r="C18389">
        <v>9831</v>
      </c>
      <c t="s" s="136" r="D18389">
        <v>9831</v>
      </c>
      <c t="s" s="136" r="E18389">
        <v>20370</v>
      </c>
      <c s="150" r="F18389"/>
    </row>
    <row r="18390">
      <c s="113" r="A18390">
        <v>268773000762</v>
      </c>
      <c t="s" s="136" r="B18390">
        <v>176</v>
      </c>
      <c t="s" s="136" r="C18390">
        <v>9831</v>
      </c>
      <c t="s" s="136" r="D18390">
        <v>9831</v>
      </c>
      <c t="s" s="136" r="E18390">
        <v>20371</v>
      </c>
      <c s="150" r="F18390"/>
    </row>
    <row r="18391">
      <c s="113" r="A18391">
        <v>268773000771</v>
      </c>
      <c t="s" s="136" r="B18391">
        <v>176</v>
      </c>
      <c t="s" s="136" r="C18391">
        <v>9831</v>
      </c>
      <c t="s" s="136" r="D18391">
        <v>9831</v>
      </c>
      <c t="s" s="136" r="E18391">
        <v>20372</v>
      </c>
      <c s="150" r="F18391"/>
    </row>
    <row r="18392">
      <c s="113" r="A18392">
        <v>268773001025</v>
      </c>
      <c t="s" s="136" r="B18392">
        <v>176</v>
      </c>
      <c t="s" s="136" r="C18392">
        <v>9831</v>
      </c>
      <c t="s" s="136" r="D18392">
        <v>9831</v>
      </c>
      <c t="s" s="136" r="E18392">
        <v>20373</v>
      </c>
      <c s="150" r="F18392"/>
    </row>
    <row r="18393">
      <c s="113" r="A18393">
        <v>268773001041</v>
      </c>
      <c t="s" s="136" r="B18393">
        <v>176</v>
      </c>
      <c t="s" s="136" r="C18393">
        <v>9831</v>
      </c>
      <c t="s" s="136" r="D18393">
        <v>9831</v>
      </c>
      <c t="s" s="136" r="E18393">
        <v>3927</v>
      </c>
      <c s="150" r="F18393"/>
    </row>
    <row r="18394">
      <c s="113" r="A18394">
        <v>268780000069</v>
      </c>
      <c t="s" s="136" r="B18394">
        <v>20374</v>
      </c>
      <c t="s" s="136" r="C18394">
        <v>9831</v>
      </c>
      <c t="s" s="136" r="D18394">
        <v>9831</v>
      </c>
      <c t="s" s="136" r="E18394">
        <v>20375</v>
      </c>
      <c s="150" r="F18394"/>
    </row>
    <row r="18395">
      <c s="113" r="A18395">
        <v>268780000131</v>
      </c>
      <c t="s" s="136" r="B18395">
        <v>20374</v>
      </c>
      <c t="s" s="136" r="C18395">
        <v>9831</v>
      </c>
      <c t="s" s="136" r="D18395">
        <v>9831</v>
      </c>
      <c t="s" s="136" r="E18395">
        <v>20376</v>
      </c>
      <c s="150" r="F18395"/>
    </row>
    <row r="18396">
      <c s="113" r="A18396">
        <v>268780000247</v>
      </c>
      <c t="s" s="136" r="B18396">
        <v>20374</v>
      </c>
      <c t="s" s="136" r="C18396">
        <v>9831</v>
      </c>
      <c t="s" s="136" r="D18396">
        <v>9831</v>
      </c>
      <c t="s" s="136" r="E18396">
        <v>3928</v>
      </c>
      <c s="150" r="F18396"/>
    </row>
    <row r="18397">
      <c s="113" r="A18397">
        <v>268780000271</v>
      </c>
      <c t="s" s="136" r="B18397">
        <v>20374</v>
      </c>
      <c t="s" s="136" r="C18397">
        <v>9831</v>
      </c>
      <c t="s" s="136" r="D18397">
        <v>9831</v>
      </c>
      <c t="s" s="136" r="E18397">
        <v>20377</v>
      </c>
      <c s="150" r="F18397"/>
    </row>
    <row r="18398">
      <c s="113" r="A18398">
        <v>268780000310</v>
      </c>
      <c t="s" s="136" r="B18398">
        <v>20374</v>
      </c>
      <c t="s" s="136" r="C18398">
        <v>9831</v>
      </c>
      <c t="s" s="136" r="D18398">
        <v>9831</v>
      </c>
      <c t="s" s="136" r="E18398">
        <v>20378</v>
      </c>
      <c s="150" r="F18398"/>
    </row>
    <row r="18399">
      <c s="113" r="A18399">
        <v>268780000379</v>
      </c>
      <c t="s" s="136" r="B18399">
        <v>20374</v>
      </c>
      <c t="s" s="136" r="C18399">
        <v>9831</v>
      </c>
      <c t="s" s="136" r="D18399">
        <v>9831</v>
      </c>
      <c t="s" s="136" r="E18399">
        <v>20379</v>
      </c>
      <c s="150" r="F18399"/>
    </row>
    <row r="18400">
      <c s="113" r="A18400">
        <v>268780000654</v>
      </c>
      <c t="s" s="136" r="B18400">
        <v>20374</v>
      </c>
      <c t="s" s="136" r="C18400">
        <v>9831</v>
      </c>
      <c t="s" s="136" r="D18400">
        <v>9831</v>
      </c>
      <c t="s" s="136" r="E18400">
        <v>7147</v>
      </c>
      <c s="150" r="F18400"/>
    </row>
    <row r="18401">
      <c s="113" r="A18401">
        <v>268780000701</v>
      </c>
      <c t="s" s="136" r="B18401">
        <v>20374</v>
      </c>
      <c t="s" s="136" r="C18401">
        <v>9831</v>
      </c>
      <c t="s" s="136" r="D18401">
        <v>9831</v>
      </c>
      <c t="s" s="136" r="E18401">
        <v>20380</v>
      </c>
      <c s="150" r="F18401"/>
    </row>
    <row r="18402">
      <c s="113" r="A18402">
        <v>268820000041</v>
      </c>
      <c t="s" s="136" r="B18402">
        <v>20381</v>
      </c>
      <c t="s" s="136" r="C18402">
        <v>9831</v>
      </c>
      <c t="s" s="136" r="D18402">
        <v>9831</v>
      </c>
      <c t="s" s="136" r="E18402">
        <v>20382</v>
      </c>
      <c s="150" r="F18402"/>
    </row>
    <row r="18403">
      <c s="113" r="A18403">
        <v>268820000059</v>
      </c>
      <c t="s" s="136" r="B18403">
        <v>20381</v>
      </c>
      <c t="s" s="136" r="C18403">
        <v>9831</v>
      </c>
      <c t="s" s="136" r="D18403">
        <v>9831</v>
      </c>
      <c t="s" s="136" r="E18403">
        <v>20383</v>
      </c>
      <c s="150" r="F18403"/>
    </row>
    <row r="18404">
      <c s="113" r="A18404">
        <v>268820000075</v>
      </c>
      <c t="s" s="136" r="B18404">
        <v>20381</v>
      </c>
      <c t="s" s="136" r="C18404">
        <v>9831</v>
      </c>
      <c t="s" s="136" r="D18404">
        <v>9831</v>
      </c>
      <c t="s" s="136" r="E18404">
        <v>20207</v>
      </c>
      <c s="150" r="F18404"/>
    </row>
    <row r="18405">
      <c s="113" r="A18405">
        <v>268820000130</v>
      </c>
      <c t="s" s="136" r="B18405">
        <v>20381</v>
      </c>
      <c t="s" s="136" r="C18405">
        <v>9831</v>
      </c>
      <c t="s" s="136" r="D18405">
        <v>9831</v>
      </c>
      <c t="s" s="136" r="E18405">
        <v>20384</v>
      </c>
      <c s="150" r="F18405"/>
    </row>
    <row r="18406">
      <c s="113" r="A18406">
        <v>268820000229</v>
      </c>
      <c t="s" s="136" r="B18406">
        <v>20381</v>
      </c>
      <c t="s" s="136" r="C18406">
        <v>9831</v>
      </c>
      <c t="s" s="136" r="D18406">
        <v>9831</v>
      </c>
      <c t="s" s="136" r="E18406">
        <v>15854</v>
      </c>
      <c s="150" r="F18406"/>
    </row>
    <row r="18407">
      <c s="113" r="A18407">
        <v>268820000237</v>
      </c>
      <c t="s" s="136" r="B18407">
        <v>20381</v>
      </c>
      <c t="s" s="136" r="C18407">
        <v>9831</v>
      </c>
      <c t="s" s="136" r="D18407">
        <v>9831</v>
      </c>
      <c t="s" s="136" r="E18407">
        <v>20150</v>
      </c>
      <c s="150" r="F18407"/>
    </row>
    <row r="18408">
      <c s="113" r="A18408">
        <v>268820000253</v>
      </c>
      <c t="s" s="136" r="B18408">
        <v>20381</v>
      </c>
      <c t="s" s="136" r="C18408">
        <v>9831</v>
      </c>
      <c t="s" s="136" r="D18408">
        <v>9831</v>
      </c>
      <c t="s" s="136" r="E18408">
        <v>20385</v>
      </c>
      <c s="150" r="F18408"/>
    </row>
    <row r="18409">
      <c s="113" r="A18409">
        <v>268820000270</v>
      </c>
      <c t="s" s="136" r="B18409">
        <v>20381</v>
      </c>
      <c t="s" s="136" r="C18409">
        <v>9831</v>
      </c>
      <c t="s" s="136" r="D18409">
        <v>9831</v>
      </c>
      <c t="s" s="136" r="E18409">
        <v>20386</v>
      </c>
      <c s="150" r="F18409"/>
    </row>
    <row r="18410">
      <c s="113" r="A18410">
        <v>268820000326</v>
      </c>
      <c t="s" s="136" r="B18410">
        <v>20381</v>
      </c>
      <c t="s" s="136" r="C18410">
        <v>9831</v>
      </c>
      <c t="s" s="136" r="D18410">
        <v>9831</v>
      </c>
      <c t="s" s="136" r="E18410">
        <v>20387</v>
      </c>
      <c s="150" r="F18410"/>
    </row>
    <row r="18411">
      <c s="113" r="A18411">
        <v>268820000334</v>
      </c>
      <c t="s" s="136" r="B18411">
        <v>20381</v>
      </c>
      <c t="s" s="136" r="C18411">
        <v>9831</v>
      </c>
      <c t="s" s="136" r="D18411">
        <v>9831</v>
      </c>
      <c t="s" s="136" r="E18411">
        <v>7388</v>
      </c>
      <c s="150" r="F18411"/>
    </row>
    <row r="18412">
      <c s="113" r="A18412">
        <v>268820000407</v>
      </c>
      <c t="s" s="136" r="B18412">
        <v>20381</v>
      </c>
      <c t="s" s="136" r="C18412">
        <v>9831</v>
      </c>
      <c t="s" s="136" r="D18412">
        <v>9831</v>
      </c>
      <c t="s" s="136" r="E18412">
        <v>20388</v>
      </c>
      <c s="150" r="F18412"/>
    </row>
    <row r="18413">
      <c s="113" r="A18413">
        <v>168370000032</v>
      </c>
      <c t="s" s="136" r="B18413">
        <v>20389</v>
      </c>
      <c t="s" s="136" r="C18413">
        <v>9831</v>
      </c>
      <c t="s" s="136" r="D18413">
        <v>9831</v>
      </c>
      <c t="s" s="136" r="E18413">
        <v>20390</v>
      </c>
      <c s="150" r="F18413"/>
    </row>
    <row r="18414">
      <c s="113" r="A18414">
        <v>268370000011</v>
      </c>
      <c t="s" s="136" r="B18414">
        <v>20389</v>
      </c>
      <c t="s" s="136" r="C18414">
        <v>9831</v>
      </c>
      <c t="s" s="136" r="D18414">
        <v>9831</v>
      </c>
      <c t="s" s="136" r="E18414">
        <v>20391</v>
      </c>
      <c s="150" r="F18414"/>
    </row>
    <row r="18415">
      <c s="113" r="A18415">
        <v>268370000096</v>
      </c>
      <c t="s" s="136" r="B18415">
        <v>20389</v>
      </c>
      <c t="s" s="136" r="C18415">
        <v>9831</v>
      </c>
      <c t="s" s="136" r="D18415">
        <v>9831</v>
      </c>
      <c t="s" s="136" r="E18415">
        <v>20392</v>
      </c>
      <c s="150" r="F18415"/>
    </row>
    <row r="18416">
      <c s="113" r="A18416">
        <v>268370000100</v>
      </c>
      <c t="s" s="136" r="B18416">
        <v>20389</v>
      </c>
      <c t="s" s="136" r="C18416">
        <v>9831</v>
      </c>
      <c t="s" s="136" r="D18416">
        <v>9831</v>
      </c>
      <c t="s" s="136" r="E18416">
        <v>20213</v>
      </c>
      <c s="150" r="F18416"/>
    </row>
    <row r="18417">
      <c s="113" r="A18417">
        <v>268872000073</v>
      </c>
      <c t="s" s="136" r="B18417">
        <v>20389</v>
      </c>
      <c t="s" s="136" r="C18417">
        <v>9831</v>
      </c>
      <c t="s" s="136" r="D18417">
        <v>9831</v>
      </c>
      <c t="s" s="136" r="E18417">
        <v>20393</v>
      </c>
      <c s="150" r="F18417"/>
    </row>
    <row r="18418">
      <c s="113" r="A18418">
        <v>268872000111</v>
      </c>
      <c t="s" s="136" r="B18418">
        <v>20389</v>
      </c>
      <c t="s" s="136" r="C18418">
        <v>9831</v>
      </c>
      <c t="s" s="136" r="D18418">
        <v>9831</v>
      </c>
      <c t="s" s="136" r="E18418">
        <v>20394</v>
      </c>
      <c s="150" r="F18418"/>
    </row>
    <row r="18419">
      <c s="113" r="A18419">
        <v>268872000171</v>
      </c>
      <c t="s" s="136" r="B18419">
        <v>20389</v>
      </c>
      <c t="s" s="136" r="C18419">
        <v>9831</v>
      </c>
      <c t="s" s="136" r="D18419">
        <v>9831</v>
      </c>
      <c t="s" s="136" r="E18419">
        <v>20395</v>
      </c>
      <c s="150" r="F18419"/>
    </row>
    <row r="18420">
      <c s="113" r="A18420">
        <v>268872000219</v>
      </c>
      <c t="s" s="136" r="B18420">
        <v>20389</v>
      </c>
      <c t="s" s="136" r="C18420">
        <v>9831</v>
      </c>
      <c t="s" s="136" r="D18420">
        <v>9831</v>
      </c>
      <c t="s" s="136" r="E18420">
        <v>20396</v>
      </c>
      <c s="150" r="F18420"/>
    </row>
    <row r="18421">
      <c s="113" r="A18421">
        <v>568370001000</v>
      </c>
      <c t="s" s="136" r="B18421">
        <v>20389</v>
      </c>
      <c t="s" s="136" r="C18421">
        <v>9831</v>
      </c>
      <c t="s" s="136" r="D18421">
        <v>9831</v>
      </c>
      <c t="s" s="136" r="E18421">
        <v>7762</v>
      </c>
      <c s="150" r="F18421"/>
    </row>
    <row r="18422">
      <c s="113" r="A18422">
        <v>270001000109</v>
      </c>
      <c t="s" s="136" r="B18422">
        <v>10204</v>
      </c>
      <c t="s" s="136" r="C18422">
        <v>176</v>
      </c>
      <c t="s" s="136" r="D18422">
        <v>10204</v>
      </c>
      <c t="s" s="136" r="E18422">
        <v>20397</v>
      </c>
      <c s="150" r="F18422"/>
    </row>
    <row r="18423">
      <c s="113" r="A18423">
        <v>270001000168</v>
      </c>
      <c t="s" s="136" r="B18423">
        <v>10204</v>
      </c>
      <c t="s" s="136" r="C18423">
        <v>176</v>
      </c>
      <c t="s" s="136" r="D18423">
        <v>10204</v>
      </c>
      <c t="s" s="136" r="E18423">
        <v>20398</v>
      </c>
      <c s="150" r="F18423"/>
    </row>
    <row r="18424">
      <c s="113" r="A18424">
        <v>270001003108</v>
      </c>
      <c t="s" s="136" r="B18424">
        <v>10204</v>
      </c>
      <c t="s" s="136" r="C18424">
        <v>176</v>
      </c>
      <c t="s" s="136" r="D18424">
        <v>10204</v>
      </c>
      <c t="s" s="136" r="E18424">
        <v>20399</v>
      </c>
      <c s="150" r="F18424"/>
    </row>
    <row r="18425">
      <c s="113" r="A18425">
        <v>270001003612</v>
      </c>
      <c t="s" s="136" r="B18425">
        <v>10204</v>
      </c>
      <c t="s" s="136" r="C18425">
        <v>176</v>
      </c>
      <c t="s" s="136" r="D18425">
        <v>10204</v>
      </c>
      <c t="s" s="136" r="E18425">
        <v>20400</v>
      </c>
      <c s="150" r="F18425"/>
    </row>
    <row r="18426">
      <c s="113" r="A18426">
        <v>270001000125</v>
      </c>
      <c t="s" s="136" r="B18426">
        <v>10204</v>
      </c>
      <c t="s" s="136" r="C18426">
        <v>176</v>
      </c>
      <c t="s" s="136" r="D18426">
        <v>10204</v>
      </c>
      <c t="s" s="136" r="E18426">
        <v>3932</v>
      </c>
      <c s="150" r="F18426"/>
    </row>
    <row r="18427">
      <c s="113" r="A18427">
        <v>270001001679</v>
      </c>
      <c t="s" s="136" r="B18427">
        <v>10204</v>
      </c>
      <c t="s" s="136" r="C18427">
        <v>176</v>
      </c>
      <c t="s" s="136" r="D18427">
        <v>10204</v>
      </c>
      <c t="s" s="136" r="E18427">
        <v>20401</v>
      </c>
      <c s="150" r="F18427"/>
    </row>
    <row r="18428">
      <c s="113" r="A18428">
        <v>270001000150</v>
      </c>
      <c t="s" s="136" r="B18428">
        <v>10204</v>
      </c>
      <c t="s" s="136" r="C18428">
        <v>176</v>
      </c>
      <c t="s" s="136" r="D18428">
        <v>10204</v>
      </c>
      <c t="s" s="136" r="E18428">
        <v>20402</v>
      </c>
      <c s="150" r="F18428"/>
    </row>
    <row r="18429">
      <c s="113" r="A18429">
        <v>270001000559</v>
      </c>
      <c t="s" s="136" r="B18429">
        <v>10204</v>
      </c>
      <c t="s" s="136" r="C18429">
        <v>176</v>
      </c>
      <c t="s" s="136" r="D18429">
        <v>10204</v>
      </c>
      <c t="s" s="136" r="E18429">
        <v>20403</v>
      </c>
      <c s="150" r="F18429"/>
    </row>
    <row r="18430">
      <c s="113" r="A18430">
        <v>270001001512</v>
      </c>
      <c t="s" s="136" r="B18430">
        <v>10204</v>
      </c>
      <c t="s" s="136" r="C18430">
        <v>176</v>
      </c>
      <c t="s" s="136" r="D18430">
        <v>10204</v>
      </c>
      <c t="s" s="136" r="E18430">
        <v>20404</v>
      </c>
      <c s="150" r="F18430"/>
    </row>
    <row r="18431">
      <c s="113" r="A18431">
        <v>270001000648</v>
      </c>
      <c t="s" s="136" r="B18431">
        <v>10204</v>
      </c>
      <c t="s" s="136" r="C18431">
        <v>176</v>
      </c>
      <c t="s" s="136" r="D18431">
        <v>10204</v>
      </c>
      <c t="s" s="136" r="E18431">
        <v>20405</v>
      </c>
      <c s="150" r="F18431"/>
    </row>
    <row r="18432">
      <c s="113" r="A18432">
        <v>270001001181</v>
      </c>
      <c t="s" s="136" r="B18432">
        <v>10204</v>
      </c>
      <c t="s" s="136" r="C18432">
        <v>176</v>
      </c>
      <c t="s" s="136" r="D18432">
        <v>10204</v>
      </c>
      <c t="s" s="136" r="E18432">
        <v>3934</v>
      </c>
      <c s="150" r="F18432"/>
    </row>
    <row r="18433">
      <c s="113" r="A18433">
        <v>270001001458</v>
      </c>
      <c t="s" s="136" r="B18433">
        <v>10204</v>
      </c>
      <c t="s" s="136" r="C18433">
        <v>176</v>
      </c>
      <c t="s" s="136" r="D18433">
        <v>10204</v>
      </c>
      <c t="s" s="136" r="E18433">
        <v>20406</v>
      </c>
      <c s="150" r="F18433"/>
    </row>
    <row r="18434">
      <c s="113" r="A18434">
        <v>270001001270</v>
      </c>
      <c t="s" s="136" r="B18434">
        <v>10204</v>
      </c>
      <c t="s" s="136" r="C18434">
        <v>176</v>
      </c>
      <c t="s" s="136" r="D18434">
        <v>10204</v>
      </c>
      <c t="s" s="136" r="E18434">
        <v>3935</v>
      </c>
      <c s="150" r="F18434"/>
    </row>
    <row r="18435">
      <c s="113" r="A18435">
        <v>270001001539</v>
      </c>
      <c t="s" s="136" r="B18435">
        <v>10204</v>
      </c>
      <c t="s" s="136" r="C18435">
        <v>176</v>
      </c>
      <c t="s" s="136" r="D18435">
        <v>10204</v>
      </c>
      <c t="s" s="136" r="E18435">
        <v>20407</v>
      </c>
      <c s="150" r="F18435"/>
    </row>
    <row r="18436">
      <c s="113" r="A18436">
        <v>270001038548</v>
      </c>
      <c t="s" s="136" r="B18436">
        <v>10204</v>
      </c>
      <c t="s" s="136" r="C18436">
        <v>176</v>
      </c>
      <c t="s" s="136" r="D18436">
        <v>10204</v>
      </c>
      <c t="s" s="136" r="E18436">
        <v>20408</v>
      </c>
      <c s="150" r="F18436"/>
    </row>
    <row r="18437">
      <c s="113" r="A18437">
        <v>170001002760</v>
      </c>
      <c t="s" s="136" r="B18437">
        <v>10204</v>
      </c>
      <c t="s" s="136" r="C18437">
        <v>176</v>
      </c>
      <c t="s" s="136" r="D18437">
        <v>10204</v>
      </c>
      <c t="s" s="136" r="E18437">
        <v>20409</v>
      </c>
      <c s="150" r="F18437"/>
    </row>
    <row r="18438">
      <c s="113" r="A18438">
        <v>270001001288</v>
      </c>
      <c t="s" s="136" r="B18438">
        <v>10204</v>
      </c>
      <c t="s" s="136" r="C18438">
        <v>176</v>
      </c>
      <c t="s" s="136" r="D18438">
        <v>10204</v>
      </c>
      <c t="s" s="136" r="E18438">
        <v>20410</v>
      </c>
      <c s="150" r="F18438"/>
    </row>
    <row r="18439">
      <c s="113" r="A18439">
        <v>270001001300</v>
      </c>
      <c t="s" s="136" r="B18439">
        <v>10204</v>
      </c>
      <c t="s" s="136" r="C18439">
        <v>176</v>
      </c>
      <c t="s" s="136" r="D18439">
        <v>10204</v>
      </c>
      <c t="s" s="136" r="E18439">
        <v>20411</v>
      </c>
      <c s="150" r="F18439"/>
    </row>
    <row r="18440">
      <c s="113" r="A18440">
        <v>270001001555</v>
      </c>
      <c t="s" s="136" r="B18440">
        <v>10204</v>
      </c>
      <c t="s" s="136" r="C18440">
        <v>176</v>
      </c>
      <c t="s" s="136" r="D18440">
        <v>10204</v>
      </c>
      <c t="s" s="136" r="E18440">
        <v>3937</v>
      </c>
      <c s="150" r="F18440"/>
    </row>
    <row r="18441">
      <c s="113" r="A18441">
        <v>270001000567</v>
      </c>
      <c t="s" s="136" r="B18441">
        <v>10204</v>
      </c>
      <c t="s" s="136" r="C18441">
        <v>176</v>
      </c>
      <c t="s" s="136" r="D18441">
        <v>10204</v>
      </c>
      <c t="s" s="136" r="E18441">
        <v>8301</v>
      </c>
      <c s="150" r="F18441"/>
    </row>
    <row r="18442">
      <c s="113" r="A18442">
        <v>270001000575</v>
      </c>
      <c t="s" s="136" r="B18442">
        <v>10204</v>
      </c>
      <c t="s" s="136" r="C18442">
        <v>176</v>
      </c>
      <c t="s" s="136" r="D18442">
        <v>10204</v>
      </c>
      <c t="s" s="136" r="E18442">
        <v>20412</v>
      </c>
      <c s="150" r="F18442"/>
    </row>
    <row r="18443">
      <c s="113" r="A18443">
        <v>270001001296</v>
      </c>
      <c t="s" s="136" r="B18443">
        <v>10204</v>
      </c>
      <c t="s" s="136" r="C18443">
        <v>176</v>
      </c>
      <c t="s" s="136" r="D18443">
        <v>10204</v>
      </c>
      <c t="s" s="136" r="E18443">
        <v>20413</v>
      </c>
      <c s="150" r="F18443"/>
    </row>
    <row r="18444">
      <c s="113" r="A18444">
        <v>270001001440</v>
      </c>
      <c t="s" s="136" r="B18444">
        <v>10204</v>
      </c>
      <c t="s" s="136" r="C18444">
        <v>176</v>
      </c>
      <c t="s" s="136" r="D18444">
        <v>10204</v>
      </c>
      <c t="s" s="136" r="E18444">
        <v>20414</v>
      </c>
      <c s="150" r="F18444"/>
    </row>
    <row r="18445">
      <c s="113" r="A18445">
        <v>270001038327</v>
      </c>
      <c t="s" s="136" r="B18445">
        <v>10204</v>
      </c>
      <c t="s" s="136" r="C18445">
        <v>176</v>
      </c>
      <c t="s" s="136" r="D18445">
        <v>10204</v>
      </c>
      <c t="s" s="136" r="E18445">
        <v>3939</v>
      </c>
      <c s="150" r="F18445"/>
    </row>
    <row r="18446">
      <c s="113" r="A18446">
        <v>270001000630</v>
      </c>
      <c t="s" s="136" r="B18446">
        <v>10204</v>
      </c>
      <c t="s" s="136" r="C18446">
        <v>176</v>
      </c>
      <c t="s" s="136" r="D18446">
        <v>10204</v>
      </c>
      <c t="s" s="136" r="E18446">
        <v>10764</v>
      </c>
      <c s="150" r="F18446"/>
    </row>
    <row r="18447">
      <c s="113" r="A18447">
        <v>270001038343</v>
      </c>
      <c t="s" s="136" r="B18447">
        <v>10204</v>
      </c>
      <c t="s" s="136" r="C18447">
        <v>176</v>
      </c>
      <c t="s" s="136" r="D18447">
        <v>10204</v>
      </c>
      <c t="s" s="136" r="E18447">
        <v>20415</v>
      </c>
      <c s="150" r="F18447"/>
    </row>
    <row r="18448">
      <c s="113" r="A18448">
        <v>270110000062</v>
      </c>
      <c t="s" s="136" r="B18448">
        <v>5702</v>
      </c>
      <c t="s" s="136" r="C18448">
        <v>176</v>
      </c>
      <c t="s" s="136" r="D18448">
        <v>176</v>
      </c>
      <c t="s" s="136" r="E18448">
        <v>20416</v>
      </c>
      <c s="150" r="F18448"/>
    </row>
    <row r="18449">
      <c s="113" r="A18449">
        <v>270110000089</v>
      </c>
      <c t="s" s="136" r="B18449">
        <v>5702</v>
      </c>
      <c t="s" s="136" r="C18449">
        <v>176</v>
      </c>
      <c t="s" s="136" r="D18449">
        <v>176</v>
      </c>
      <c t="s" s="136" r="E18449">
        <v>13477</v>
      </c>
      <c s="150" r="F18449"/>
    </row>
    <row r="18450">
      <c s="113" r="A18450">
        <v>270110000097</v>
      </c>
      <c t="s" s="136" r="B18450">
        <v>5702</v>
      </c>
      <c t="s" s="136" r="C18450">
        <v>176</v>
      </c>
      <c t="s" s="136" r="D18450">
        <v>176</v>
      </c>
      <c t="s" s="136" r="E18450">
        <v>20417</v>
      </c>
      <c s="150" r="F18450"/>
    </row>
    <row r="18451">
      <c s="113" r="A18451">
        <v>270110000119</v>
      </c>
      <c t="s" s="136" r="B18451">
        <v>5702</v>
      </c>
      <c t="s" s="136" r="C18451">
        <v>176</v>
      </c>
      <c t="s" s="136" r="D18451">
        <v>176</v>
      </c>
      <c t="s" s="136" r="E18451">
        <v>20418</v>
      </c>
      <c s="150" r="F18451"/>
    </row>
    <row r="18452">
      <c s="113" r="A18452">
        <v>270110001310</v>
      </c>
      <c t="s" s="136" r="B18452">
        <v>5702</v>
      </c>
      <c t="s" s="136" r="C18452">
        <v>176</v>
      </c>
      <c t="s" s="136" r="D18452">
        <v>176</v>
      </c>
      <c t="s" s="136" r="E18452">
        <v>9657</v>
      </c>
      <c s="150" r="F18452"/>
    </row>
    <row r="18453">
      <c s="113" r="A18453">
        <v>270110001328</v>
      </c>
      <c t="s" s="136" r="B18453">
        <v>5702</v>
      </c>
      <c t="s" s="136" r="C18453">
        <v>176</v>
      </c>
      <c t="s" s="136" r="D18453">
        <v>176</v>
      </c>
      <c t="s" s="136" r="E18453">
        <v>20419</v>
      </c>
      <c s="150" r="F18453"/>
    </row>
    <row r="18454">
      <c s="113" r="A18454">
        <v>270110001336</v>
      </c>
      <c t="s" s="136" r="B18454">
        <v>5702</v>
      </c>
      <c t="s" s="136" r="C18454">
        <v>176</v>
      </c>
      <c t="s" s="136" r="D18454">
        <v>176</v>
      </c>
      <c t="s" s="136" r="E18454">
        <v>18351</v>
      </c>
      <c s="150" r="F18454"/>
    </row>
    <row r="18455">
      <c s="113" r="A18455">
        <v>270124000022</v>
      </c>
      <c t="s" s="136" r="B18455">
        <v>10240</v>
      </c>
      <c t="s" s="136" r="C18455">
        <v>176</v>
      </c>
      <c t="s" s="136" r="D18455">
        <v>176</v>
      </c>
      <c t="s" s="136" r="E18455">
        <v>20420</v>
      </c>
      <c s="150" r="F18455"/>
    </row>
    <row r="18456">
      <c s="113" r="A18456">
        <v>270124000081</v>
      </c>
      <c t="s" s="136" r="B18456">
        <v>10240</v>
      </c>
      <c t="s" s="136" r="C18456">
        <v>176</v>
      </c>
      <c t="s" s="136" r="D18456">
        <v>176</v>
      </c>
      <c t="s" s="136" r="E18456">
        <v>20421</v>
      </c>
      <c s="150" r="F18456"/>
    </row>
    <row r="18457">
      <c s="113" r="A18457">
        <v>270124000294</v>
      </c>
      <c t="s" s="136" r="B18457">
        <v>10240</v>
      </c>
      <c t="s" s="136" r="C18457">
        <v>176</v>
      </c>
      <c t="s" s="136" r="D18457">
        <v>176</v>
      </c>
      <c t="s" s="136" r="E18457">
        <v>6000</v>
      </c>
      <c s="150" r="F18457"/>
    </row>
    <row r="18458">
      <c s="113" r="A18458">
        <v>270124004711</v>
      </c>
      <c t="s" s="136" r="B18458">
        <v>10240</v>
      </c>
      <c t="s" s="136" r="C18458">
        <v>176</v>
      </c>
      <c t="s" s="136" r="D18458">
        <v>176</v>
      </c>
      <c t="s" s="136" r="E18458">
        <v>20422</v>
      </c>
      <c s="150" r="F18458"/>
    </row>
    <row r="18459">
      <c s="113" r="A18459">
        <v>270124000120</v>
      </c>
      <c t="s" s="136" r="B18459">
        <v>10240</v>
      </c>
      <c t="s" s="136" r="C18459">
        <v>176</v>
      </c>
      <c t="s" s="136" r="D18459">
        <v>176</v>
      </c>
      <c t="s" s="136" r="E18459">
        <v>3943</v>
      </c>
      <c s="150" r="F18459"/>
    </row>
    <row r="18460">
      <c s="113" r="A18460">
        <v>270124000146</v>
      </c>
      <c t="s" s="136" r="B18460">
        <v>10240</v>
      </c>
      <c t="s" s="136" r="C18460">
        <v>176</v>
      </c>
      <c t="s" s="136" r="D18460">
        <v>176</v>
      </c>
      <c t="s" s="136" r="E18460">
        <v>20423</v>
      </c>
      <c s="150" r="F18460"/>
    </row>
    <row r="18461">
      <c s="113" r="A18461">
        <v>270124000162</v>
      </c>
      <c t="s" s="136" r="B18461">
        <v>10240</v>
      </c>
      <c t="s" s="136" r="C18461">
        <v>176</v>
      </c>
      <c t="s" s="136" r="D18461">
        <v>176</v>
      </c>
      <c t="s" s="136" r="E18461">
        <v>20424</v>
      </c>
      <c s="150" r="F18461"/>
    </row>
    <row r="18462">
      <c s="113" r="A18462">
        <v>270124000171</v>
      </c>
      <c t="s" s="136" r="B18462">
        <v>10240</v>
      </c>
      <c t="s" s="136" r="C18462">
        <v>176</v>
      </c>
      <c t="s" s="136" r="D18462">
        <v>176</v>
      </c>
      <c t="s" s="136" r="E18462">
        <v>20425</v>
      </c>
      <c s="150" r="F18462"/>
    </row>
    <row r="18463">
      <c s="113" r="A18463">
        <v>270124000367</v>
      </c>
      <c t="s" s="136" r="B18463">
        <v>10240</v>
      </c>
      <c t="s" s="136" r="C18463">
        <v>176</v>
      </c>
      <c t="s" s="136" r="D18463">
        <v>176</v>
      </c>
      <c t="s" s="136" r="E18463">
        <v>20426</v>
      </c>
      <c s="150" r="F18463"/>
    </row>
    <row r="18464">
      <c s="113" r="A18464">
        <v>270124000405</v>
      </c>
      <c t="s" s="136" r="B18464">
        <v>10240</v>
      </c>
      <c t="s" s="136" r="C18464">
        <v>176</v>
      </c>
      <c t="s" s="136" r="D18464">
        <v>176</v>
      </c>
      <c t="s" s="136" r="E18464">
        <v>20427</v>
      </c>
      <c s="150" r="F18464"/>
    </row>
    <row r="18465">
      <c s="113" r="A18465">
        <v>270124004737</v>
      </c>
      <c t="s" s="136" r="B18465">
        <v>10240</v>
      </c>
      <c t="s" s="136" r="C18465">
        <v>176</v>
      </c>
      <c t="s" s="136" r="D18465">
        <v>176</v>
      </c>
      <c t="s" s="136" r="E18465">
        <v>20428</v>
      </c>
      <c s="150" r="F18465"/>
    </row>
    <row r="18466">
      <c s="113" r="A18466">
        <v>270124000278</v>
      </c>
      <c t="s" s="136" r="B18466">
        <v>10240</v>
      </c>
      <c t="s" s="136" r="C18466">
        <v>176</v>
      </c>
      <c t="s" s="136" r="D18466">
        <v>176</v>
      </c>
      <c t="s" s="136" r="E18466">
        <v>20429</v>
      </c>
      <c s="150" r="F18466"/>
    </row>
    <row r="18467">
      <c s="113" r="A18467">
        <v>270124000430</v>
      </c>
      <c t="s" s="136" r="B18467">
        <v>10240</v>
      </c>
      <c t="s" s="136" r="C18467">
        <v>176</v>
      </c>
      <c t="s" s="136" r="D18467">
        <v>176</v>
      </c>
      <c t="s" s="136" r="E18467">
        <v>13015</v>
      </c>
      <c s="150" r="F18467"/>
    </row>
    <row r="18468">
      <c s="113" r="A18468">
        <v>270124004729</v>
      </c>
      <c t="s" s="136" r="B18468">
        <v>10240</v>
      </c>
      <c t="s" s="136" r="C18468">
        <v>176</v>
      </c>
      <c t="s" s="136" r="D18468">
        <v>176</v>
      </c>
      <c t="s" s="136" r="E18468">
        <v>20430</v>
      </c>
      <c s="150" r="F18468"/>
    </row>
    <row r="18469">
      <c s="113" r="A18469">
        <v>270124004745</v>
      </c>
      <c t="s" s="136" r="B18469">
        <v>10240</v>
      </c>
      <c t="s" s="136" r="C18469">
        <v>176</v>
      </c>
      <c t="s" s="136" r="D18469">
        <v>176</v>
      </c>
      <c t="s" s="136" r="E18469">
        <v>20431</v>
      </c>
      <c s="150" r="F18469"/>
    </row>
    <row r="18470">
      <c s="113" r="A18470">
        <v>270124000308</v>
      </c>
      <c t="s" s="136" r="B18470">
        <v>10240</v>
      </c>
      <c t="s" s="136" r="C18470">
        <v>176</v>
      </c>
      <c t="s" s="136" r="D18470">
        <v>176</v>
      </c>
      <c t="s" s="136" r="E18470">
        <v>20432</v>
      </c>
      <c s="150" r="F18470"/>
    </row>
    <row r="18471">
      <c s="113" r="A18471">
        <v>270124000031</v>
      </c>
      <c t="s" s="136" r="B18471">
        <v>10240</v>
      </c>
      <c t="s" s="136" r="C18471">
        <v>176</v>
      </c>
      <c t="s" s="136" r="D18471">
        <v>176</v>
      </c>
      <c t="s" s="136" r="E18471">
        <v>5298</v>
      </c>
      <c s="150" r="F18471"/>
    </row>
    <row r="18472">
      <c s="113" r="A18472">
        <v>270124000073</v>
      </c>
      <c t="s" s="136" r="B18472">
        <v>5702</v>
      </c>
      <c t="s" s="136" r="C18472">
        <v>176</v>
      </c>
      <c t="s" s="136" r="D18472">
        <v>176</v>
      </c>
      <c t="s" s="136" r="E18472">
        <v>20433</v>
      </c>
      <c s="150" r="F18472"/>
    </row>
    <row r="18473">
      <c s="113" r="A18473">
        <v>270124004753</v>
      </c>
      <c t="s" s="136" r="B18473">
        <v>10240</v>
      </c>
      <c t="s" s="136" r="C18473">
        <v>176</v>
      </c>
      <c t="s" s="136" r="D18473">
        <v>176</v>
      </c>
      <c t="s" s="136" r="E18473">
        <v>20434</v>
      </c>
      <c s="150" r="F18473"/>
    </row>
    <row r="18474">
      <c s="113" r="A18474">
        <v>270204000112</v>
      </c>
      <c t="s" s="136" r="B18474">
        <v>10244</v>
      </c>
      <c t="s" s="136" r="C18474">
        <v>176</v>
      </c>
      <c t="s" s="136" r="D18474">
        <v>176</v>
      </c>
      <c t="s" s="136" r="E18474">
        <v>20435</v>
      </c>
      <c s="150" r="F18474"/>
    </row>
    <row r="18475">
      <c s="113" r="A18475">
        <v>270204000201</v>
      </c>
      <c t="s" s="136" r="B18475">
        <v>10244</v>
      </c>
      <c t="s" s="136" r="C18475">
        <v>176</v>
      </c>
      <c t="s" s="136" r="D18475">
        <v>176</v>
      </c>
      <c t="s" s="136" r="E18475">
        <v>20436</v>
      </c>
      <c s="150" r="F18475"/>
    </row>
    <row r="18476">
      <c s="113" r="A18476">
        <v>270204000244</v>
      </c>
      <c t="s" s="136" r="B18476">
        <v>10244</v>
      </c>
      <c t="s" s="136" r="C18476">
        <v>176</v>
      </c>
      <c t="s" s="136" r="D18476">
        <v>176</v>
      </c>
      <c t="s" s="136" r="E18476">
        <v>20437</v>
      </c>
      <c s="150" r="F18476"/>
    </row>
    <row r="18477">
      <c s="113" r="A18477">
        <v>270204000261</v>
      </c>
      <c t="s" s="136" r="B18477">
        <v>10244</v>
      </c>
      <c t="s" s="136" r="C18477">
        <v>176</v>
      </c>
      <c t="s" s="136" r="D18477">
        <v>176</v>
      </c>
      <c t="s" s="136" r="E18477">
        <v>20438</v>
      </c>
      <c s="150" r="F18477"/>
    </row>
    <row r="18478">
      <c s="113" r="A18478">
        <v>270204060077</v>
      </c>
      <c t="s" s="136" r="B18478">
        <v>5702</v>
      </c>
      <c t="s" s="136" r="C18478">
        <v>176</v>
      </c>
      <c t="s" s="136" r="D18478">
        <v>176</v>
      </c>
      <c t="s" s="136" r="E18478">
        <v>20439</v>
      </c>
      <c s="150" r="F18478"/>
    </row>
    <row r="18479">
      <c s="113" r="A18479">
        <v>270215000009</v>
      </c>
      <c t="s" s="136" r="B18479">
        <v>10248</v>
      </c>
      <c t="s" s="136" r="C18479">
        <v>176</v>
      </c>
      <c t="s" s="136" r="D18479">
        <v>176</v>
      </c>
      <c t="s" s="136" r="E18479">
        <v>20440</v>
      </c>
      <c s="150" r="F18479"/>
    </row>
    <row r="18480">
      <c s="113" r="A18480">
        <v>270215001340</v>
      </c>
      <c t="s" s="136" r="B18480">
        <v>10248</v>
      </c>
      <c t="s" s="136" r="C18480">
        <v>176</v>
      </c>
      <c t="s" s="136" r="D18480">
        <v>176</v>
      </c>
      <c t="s" s="136" r="E18480">
        <v>20441</v>
      </c>
      <c s="150" r="F18480"/>
    </row>
    <row r="18481">
      <c s="113" r="A18481">
        <v>270215013585</v>
      </c>
      <c t="s" s="136" r="B18481">
        <v>10248</v>
      </c>
      <c t="s" s="136" r="C18481">
        <v>176</v>
      </c>
      <c t="s" s="136" r="D18481">
        <v>176</v>
      </c>
      <c t="s" s="136" r="E18481">
        <v>20442</v>
      </c>
      <c s="150" r="F18481"/>
    </row>
    <row r="18482">
      <c s="113" r="A18482">
        <v>270215000670</v>
      </c>
      <c t="s" s="136" r="B18482">
        <v>8416</v>
      </c>
      <c t="s" s="136" r="C18482">
        <v>176</v>
      </c>
      <c t="s" s="136" r="D18482">
        <v>176</v>
      </c>
      <c t="s" s="136" r="E18482">
        <v>20443</v>
      </c>
      <c s="150" r="F18482"/>
    </row>
    <row r="18483">
      <c s="113" r="A18483">
        <v>270215000769</v>
      </c>
      <c t="s" s="136" r="B18483">
        <v>8416</v>
      </c>
      <c t="s" s="136" r="C18483">
        <v>176</v>
      </c>
      <c t="s" s="136" r="D18483">
        <v>176</v>
      </c>
      <c t="s" s="136" r="E18483">
        <v>20444</v>
      </c>
      <c s="150" r="F18483"/>
    </row>
    <row r="18484">
      <c s="113" r="A18484">
        <v>270742000467</v>
      </c>
      <c t="s" s="136" r="B18484">
        <v>8416</v>
      </c>
      <c t="s" s="136" r="C18484">
        <v>176</v>
      </c>
      <c t="s" s="136" r="D18484">
        <v>176</v>
      </c>
      <c t="s" s="136" r="E18484">
        <v>6924</v>
      </c>
      <c s="150" r="F18484"/>
    </row>
    <row r="18485">
      <c s="113" r="A18485">
        <v>270215000181</v>
      </c>
      <c t="s" s="136" r="B18485">
        <v>10248</v>
      </c>
      <c t="s" s="136" r="C18485">
        <v>176</v>
      </c>
      <c t="s" s="136" r="D18485">
        <v>176</v>
      </c>
      <c t="s" s="136" r="E18485">
        <v>3952</v>
      </c>
      <c s="150" r="F18485"/>
    </row>
    <row r="18486">
      <c s="113" r="A18486">
        <v>270215000190</v>
      </c>
      <c t="s" s="136" r="B18486">
        <v>10248</v>
      </c>
      <c t="s" s="136" r="C18486">
        <v>176</v>
      </c>
      <c t="s" s="136" r="D18486">
        <v>176</v>
      </c>
      <c t="s" s="136" r="E18486">
        <v>20445</v>
      </c>
      <c s="150" r="F18486"/>
    </row>
    <row r="18487">
      <c s="113" r="A18487">
        <v>270215000319</v>
      </c>
      <c t="s" s="136" r="B18487">
        <v>10248</v>
      </c>
      <c t="s" s="136" r="C18487">
        <v>176</v>
      </c>
      <c t="s" s="136" r="D18487">
        <v>176</v>
      </c>
      <c t="s" s="136" r="E18487">
        <v>9705</v>
      </c>
      <c s="150" r="F18487"/>
    </row>
    <row r="18488">
      <c s="113" r="A18488">
        <v>270215000947</v>
      </c>
      <c t="s" s="136" r="B18488">
        <v>10248</v>
      </c>
      <c t="s" s="136" r="C18488">
        <v>176</v>
      </c>
      <c t="s" s="136" r="D18488">
        <v>176</v>
      </c>
      <c t="s" s="136" r="E18488">
        <v>20446</v>
      </c>
      <c s="150" r="F18488"/>
    </row>
    <row r="18489">
      <c s="113" r="A18489">
        <v>270215000297</v>
      </c>
      <c t="s" s="136" r="B18489">
        <v>10248</v>
      </c>
      <c t="s" s="136" r="C18489">
        <v>176</v>
      </c>
      <c t="s" s="136" r="D18489">
        <v>176</v>
      </c>
      <c t="s" s="136" r="E18489">
        <v>3954</v>
      </c>
      <c s="150" r="F18489"/>
    </row>
    <row r="18490">
      <c s="113" r="A18490">
        <v>270215000394</v>
      </c>
      <c t="s" s="136" r="B18490">
        <v>8416</v>
      </c>
      <c t="s" s="136" r="C18490">
        <v>176</v>
      </c>
      <c t="s" s="136" r="D18490">
        <v>176</v>
      </c>
      <c t="s" s="136" r="E18490">
        <v>20447</v>
      </c>
      <c s="150" r="F18490"/>
    </row>
    <row r="18491">
      <c s="113" r="A18491">
        <v>270215000823</v>
      </c>
      <c t="s" s="136" r="B18491">
        <v>8416</v>
      </c>
      <c t="s" s="136" r="C18491">
        <v>176</v>
      </c>
      <c t="s" s="136" r="D18491">
        <v>176</v>
      </c>
      <c t="s" s="136" r="E18491">
        <v>3955</v>
      </c>
      <c s="150" r="F18491"/>
    </row>
    <row r="18492">
      <c s="113" r="A18492">
        <v>270215000858</v>
      </c>
      <c t="s" s="136" r="B18492">
        <v>8416</v>
      </c>
      <c t="s" s="136" r="C18492">
        <v>176</v>
      </c>
      <c t="s" s="136" r="D18492">
        <v>176</v>
      </c>
      <c t="s" s="136" r="E18492">
        <v>3956</v>
      </c>
      <c s="150" r="F18492"/>
    </row>
    <row r="18493">
      <c s="113" r="A18493">
        <v>270678000181</v>
      </c>
      <c t="s" s="136" r="B18493">
        <v>8416</v>
      </c>
      <c t="s" s="136" r="C18493">
        <v>176</v>
      </c>
      <c t="s" s="136" r="D18493">
        <v>176</v>
      </c>
      <c t="s" s="136" r="E18493">
        <v>20448</v>
      </c>
      <c s="150" r="F18493"/>
    </row>
    <row r="18494">
      <c s="113" r="A18494">
        <v>270215000386</v>
      </c>
      <c t="s" s="136" r="B18494">
        <v>8416</v>
      </c>
      <c t="s" s="136" r="C18494">
        <v>176</v>
      </c>
      <c t="s" s="136" r="D18494">
        <v>176</v>
      </c>
      <c t="s" s="136" r="E18494">
        <v>20449</v>
      </c>
      <c s="150" r="F18494"/>
    </row>
    <row r="18495">
      <c s="113" r="A18495">
        <v>270215013542</v>
      </c>
      <c t="s" s="136" r="B18495">
        <v>8416</v>
      </c>
      <c t="s" s="136" r="C18495">
        <v>176</v>
      </c>
      <c t="s" s="136" r="D18495">
        <v>176</v>
      </c>
      <c t="s" s="136" r="E18495">
        <v>3594</v>
      </c>
      <c s="150" r="F18495"/>
    </row>
    <row r="18496">
      <c s="113" r="A18496">
        <v>170215000144</v>
      </c>
      <c t="s" s="136" r="B18496">
        <v>10248</v>
      </c>
      <c t="s" s="136" r="C18496">
        <v>176</v>
      </c>
      <c t="s" s="136" r="D18496">
        <v>176</v>
      </c>
      <c t="s" s="136" r="E18496">
        <v>5324</v>
      </c>
      <c s="150" r="F18496"/>
    </row>
    <row r="18497">
      <c s="113" r="A18497">
        <v>270215000173</v>
      </c>
      <c t="s" s="136" r="B18497">
        <v>10248</v>
      </c>
      <c t="s" s="136" r="C18497">
        <v>176</v>
      </c>
      <c t="s" s="136" r="D18497">
        <v>176</v>
      </c>
      <c t="s" s="136" r="E18497">
        <v>20450</v>
      </c>
      <c s="150" r="F18497"/>
    </row>
    <row r="18498">
      <c s="113" r="A18498">
        <v>270230000015</v>
      </c>
      <c t="s" s="136" r="B18498">
        <v>10267</v>
      </c>
      <c t="s" s="136" r="C18498">
        <v>176</v>
      </c>
      <c t="s" s="136" r="D18498">
        <v>176</v>
      </c>
      <c t="s" s="136" r="E18498">
        <v>1144</v>
      </c>
      <c s="150" r="F18498"/>
    </row>
    <row r="18499">
      <c s="113" r="A18499">
        <v>270230000031</v>
      </c>
      <c t="s" s="136" r="B18499">
        <v>10267</v>
      </c>
      <c t="s" s="136" r="C18499">
        <v>176</v>
      </c>
      <c t="s" s="136" r="D18499">
        <v>176</v>
      </c>
      <c t="s" s="136" r="E18499">
        <v>20451</v>
      </c>
      <c s="150" r="F18499"/>
    </row>
    <row r="18500">
      <c s="113" r="A18500">
        <v>270230000040</v>
      </c>
      <c t="s" s="136" r="B18500">
        <v>10267</v>
      </c>
      <c t="s" s="136" r="C18500">
        <v>176</v>
      </c>
      <c t="s" s="136" r="D18500">
        <v>176</v>
      </c>
      <c t="s" s="136" r="E18500">
        <v>1824</v>
      </c>
      <c s="150" r="F18500"/>
    </row>
    <row r="18501">
      <c s="113" r="A18501">
        <v>270235000005</v>
      </c>
      <c t="s" s="136" r="B18501">
        <v>10268</v>
      </c>
      <c t="s" s="136" r="C18501">
        <v>176</v>
      </c>
      <c t="s" s="136" r="D18501">
        <v>176</v>
      </c>
      <c t="s" s="136" r="E18501">
        <v>20452</v>
      </c>
      <c s="150" r="F18501"/>
    </row>
    <row r="18502">
      <c s="113" r="A18502">
        <v>270235000021</v>
      </c>
      <c t="s" s="136" r="B18502">
        <v>10268</v>
      </c>
      <c t="s" s="136" r="C18502">
        <v>176</v>
      </c>
      <c t="s" s="136" r="D18502">
        <v>176</v>
      </c>
      <c t="s" s="136" r="E18502">
        <v>3959</v>
      </c>
      <c s="150" r="F18502"/>
    </row>
    <row r="18503">
      <c s="113" r="A18503">
        <v>270235000111</v>
      </c>
      <c t="s" s="136" r="B18503">
        <v>10268</v>
      </c>
      <c t="s" s="136" r="C18503">
        <v>176</v>
      </c>
      <c t="s" s="136" r="D18503">
        <v>176</v>
      </c>
      <c t="s" s="136" r="E18503">
        <v>20453</v>
      </c>
      <c s="150" r="F18503"/>
    </row>
    <row r="18504">
      <c s="113" r="A18504">
        <v>270235000129</v>
      </c>
      <c t="s" s="136" r="B18504">
        <v>10268</v>
      </c>
      <c t="s" s="136" r="C18504">
        <v>176</v>
      </c>
      <c t="s" s="136" r="D18504">
        <v>176</v>
      </c>
      <c t="s" s="136" r="E18504">
        <v>20454</v>
      </c>
      <c s="150" r="F18504"/>
    </row>
    <row r="18505">
      <c s="113" r="A18505">
        <v>270235000269</v>
      </c>
      <c t="s" s="136" r="B18505">
        <v>10268</v>
      </c>
      <c t="s" s="136" r="C18505">
        <v>176</v>
      </c>
      <c t="s" s="136" r="D18505">
        <v>176</v>
      </c>
      <c t="s" s="136" r="E18505">
        <v>20455</v>
      </c>
      <c s="150" r="F18505"/>
    </row>
    <row r="18506">
      <c s="113" r="A18506">
        <v>270235000480</v>
      </c>
      <c t="s" s="136" r="B18506">
        <v>10268</v>
      </c>
      <c t="s" s="136" r="C18506">
        <v>176</v>
      </c>
      <c t="s" s="136" r="D18506">
        <v>176</v>
      </c>
      <c t="s" s="136" r="E18506">
        <v>20456</v>
      </c>
      <c s="150" r="F18506"/>
    </row>
    <row r="18507">
      <c s="113" r="A18507">
        <v>270235000285</v>
      </c>
      <c t="s" s="136" r="B18507">
        <v>10268</v>
      </c>
      <c t="s" s="136" r="C18507">
        <v>176</v>
      </c>
      <c t="s" s="136" r="D18507">
        <v>176</v>
      </c>
      <c t="s" s="136" r="E18507">
        <v>3961</v>
      </c>
      <c s="150" r="F18507"/>
    </row>
    <row r="18508">
      <c s="113" r="A18508">
        <v>270235000471</v>
      </c>
      <c t="s" s="136" r="B18508">
        <v>10268</v>
      </c>
      <c t="s" s="136" r="C18508">
        <v>176</v>
      </c>
      <c t="s" s="136" r="D18508">
        <v>176</v>
      </c>
      <c t="s" s="136" r="E18508">
        <v>20457</v>
      </c>
      <c s="150" r="F18508"/>
    </row>
    <row r="18509">
      <c s="113" r="A18509">
        <v>270235000391</v>
      </c>
      <c t="s" s="136" r="B18509">
        <v>10268</v>
      </c>
      <c t="s" s="136" r="C18509">
        <v>176</v>
      </c>
      <c t="s" s="136" r="D18509">
        <v>176</v>
      </c>
      <c t="s" s="136" r="E18509">
        <v>20458</v>
      </c>
      <c s="150" r="F18509"/>
    </row>
    <row r="18510">
      <c s="113" r="A18510">
        <v>270235000404</v>
      </c>
      <c t="s" s="136" r="B18510">
        <v>10268</v>
      </c>
      <c t="s" s="136" r="C18510">
        <v>176</v>
      </c>
      <c t="s" s="136" r="D18510">
        <v>176</v>
      </c>
      <c t="s" s="136" r="E18510">
        <v>20459</v>
      </c>
      <c s="150" r="F18510"/>
    </row>
    <row r="18511">
      <c s="113" r="A18511">
        <v>270265000123</v>
      </c>
      <c t="s" s="136" r="B18511">
        <v>10273</v>
      </c>
      <c t="s" s="136" r="C18511">
        <v>176</v>
      </c>
      <c t="s" s="136" r="D18511">
        <v>176</v>
      </c>
      <c t="s" s="136" r="E18511">
        <v>20460</v>
      </c>
      <c s="150" r="F18511"/>
    </row>
    <row r="18512">
      <c s="113" r="A18512">
        <v>270265000140</v>
      </c>
      <c t="s" s="136" r="B18512">
        <v>10273</v>
      </c>
      <c t="s" s="136" r="C18512">
        <v>176</v>
      </c>
      <c t="s" s="136" r="D18512">
        <v>176</v>
      </c>
      <c t="s" s="136" r="E18512">
        <v>20461</v>
      </c>
      <c s="150" r="F18512"/>
    </row>
    <row r="18513">
      <c s="113" r="A18513">
        <v>270265003173</v>
      </c>
      <c t="s" s="136" r="B18513">
        <v>10273</v>
      </c>
      <c t="s" s="136" r="C18513">
        <v>176</v>
      </c>
      <c t="s" s="136" r="D18513">
        <v>176</v>
      </c>
      <c t="s" s="136" r="E18513">
        <v>17322</v>
      </c>
      <c s="150" r="F18513"/>
    </row>
    <row r="18514">
      <c s="113" r="A18514">
        <v>270265003301</v>
      </c>
      <c t="s" s="136" r="B18514">
        <v>10273</v>
      </c>
      <c t="s" s="136" r="C18514">
        <v>176</v>
      </c>
      <c t="s" s="136" r="D18514">
        <v>176</v>
      </c>
      <c t="s" s="136" r="E18514">
        <v>7441</v>
      </c>
      <c s="150" r="F18514"/>
    </row>
    <row r="18515">
      <c s="113" r="A18515">
        <v>270265000069</v>
      </c>
      <c t="s" s="136" r="B18515">
        <v>10273</v>
      </c>
      <c t="s" s="136" r="C18515">
        <v>176</v>
      </c>
      <c t="s" s="136" r="D18515">
        <v>176</v>
      </c>
      <c t="s" s="136" r="E18515">
        <v>20462</v>
      </c>
      <c s="150" r="F18515"/>
    </row>
    <row r="18516">
      <c s="113" r="A18516">
        <v>270265000085</v>
      </c>
      <c t="s" s="136" r="B18516">
        <v>10273</v>
      </c>
      <c t="s" s="136" r="C18516">
        <v>176</v>
      </c>
      <c t="s" s="136" r="D18516">
        <v>176</v>
      </c>
      <c t="s" s="136" r="E18516">
        <v>15266</v>
      </c>
      <c s="150" r="F18516"/>
    </row>
    <row r="18517">
      <c s="113" r="A18517">
        <v>270265000166</v>
      </c>
      <c t="s" s="136" r="B18517">
        <v>10273</v>
      </c>
      <c t="s" s="136" r="C18517">
        <v>176</v>
      </c>
      <c t="s" s="136" r="D18517">
        <v>176</v>
      </c>
      <c t="s" s="136" r="E18517">
        <v>19812</v>
      </c>
      <c s="150" r="F18517"/>
    </row>
    <row r="18518">
      <c s="113" r="A18518">
        <v>270265000255</v>
      </c>
      <c t="s" s="136" r="B18518">
        <v>10273</v>
      </c>
      <c t="s" s="136" r="C18518">
        <v>176</v>
      </c>
      <c t="s" s="136" r="D18518">
        <v>176</v>
      </c>
      <c t="s" s="136" r="E18518">
        <v>1824</v>
      </c>
      <c s="150" r="F18518"/>
    </row>
    <row r="18519">
      <c s="113" r="A18519">
        <v>270265000336</v>
      </c>
      <c t="s" s="136" r="B18519">
        <v>10273</v>
      </c>
      <c t="s" s="136" r="C18519">
        <v>176</v>
      </c>
      <c t="s" s="136" r="D18519">
        <v>176</v>
      </c>
      <c t="s" s="136" r="E18519">
        <v>20463</v>
      </c>
      <c s="150" r="F18519"/>
    </row>
    <row r="18520">
      <c s="113" r="A18520">
        <v>270265003157</v>
      </c>
      <c t="s" s="136" r="B18520">
        <v>10273</v>
      </c>
      <c t="s" s="136" r="C18520">
        <v>176</v>
      </c>
      <c t="s" s="136" r="D18520">
        <v>176</v>
      </c>
      <c t="s" s="136" r="E18520">
        <v>20464</v>
      </c>
      <c s="150" r="F18520"/>
    </row>
    <row r="18521">
      <c s="113" r="A18521">
        <v>270265003122</v>
      </c>
      <c t="s" s="136" r="B18521">
        <v>10273</v>
      </c>
      <c t="s" s="136" r="C18521">
        <v>176</v>
      </c>
      <c t="s" s="136" r="D18521">
        <v>176</v>
      </c>
      <c t="s" s="136" r="E18521">
        <v>20465</v>
      </c>
      <c s="150" r="F18521"/>
    </row>
    <row r="18522">
      <c s="113" r="A18522">
        <v>270265003190</v>
      </c>
      <c t="s" s="136" r="B18522">
        <v>10273</v>
      </c>
      <c t="s" s="136" r="C18522">
        <v>176</v>
      </c>
      <c t="s" s="136" r="D18522">
        <v>176</v>
      </c>
      <c t="s" s="136" r="E18522">
        <v>17059</v>
      </c>
      <c s="150" r="F18522"/>
    </row>
    <row r="18523">
      <c s="113" r="A18523">
        <v>270265003211</v>
      </c>
      <c t="s" s="136" r="B18523">
        <v>10273</v>
      </c>
      <c t="s" s="136" r="C18523">
        <v>176</v>
      </c>
      <c t="s" s="136" r="D18523">
        <v>176</v>
      </c>
      <c t="s" s="136" r="E18523">
        <v>20466</v>
      </c>
      <c s="150" r="F18523"/>
    </row>
    <row r="18524">
      <c s="113" r="A18524">
        <v>270400000040</v>
      </c>
      <c t="s" s="136" r="B18524">
        <v>10277</v>
      </c>
      <c t="s" s="136" r="C18524">
        <v>176</v>
      </c>
      <c t="s" s="136" r="D18524">
        <v>176</v>
      </c>
      <c t="s" s="136" r="E18524">
        <v>3966</v>
      </c>
      <c s="150" r="F18524"/>
    </row>
    <row r="18525">
      <c s="113" r="A18525">
        <v>270400000058</v>
      </c>
      <c t="s" s="136" r="B18525">
        <v>10277</v>
      </c>
      <c t="s" s="136" r="C18525">
        <v>176</v>
      </c>
      <c t="s" s="136" r="D18525">
        <v>176</v>
      </c>
      <c t="s" s="136" r="E18525">
        <v>20467</v>
      </c>
      <c s="150" r="F18525"/>
    </row>
    <row r="18526">
      <c s="113" r="A18526">
        <v>270400000198</v>
      </c>
      <c t="s" s="136" r="B18526">
        <v>10277</v>
      </c>
      <c t="s" s="136" r="C18526">
        <v>176</v>
      </c>
      <c t="s" s="136" r="D18526">
        <v>176</v>
      </c>
      <c t="s" s="136" r="E18526">
        <v>12788</v>
      </c>
      <c s="150" r="F18526"/>
    </row>
    <row r="18527">
      <c s="113" r="A18527">
        <v>270400000368</v>
      </c>
      <c t="s" s="136" r="B18527">
        <v>10277</v>
      </c>
      <c t="s" s="136" r="C18527">
        <v>176</v>
      </c>
      <c t="s" s="136" r="D18527">
        <v>176</v>
      </c>
      <c t="s" s="136" r="E18527">
        <v>20468</v>
      </c>
      <c s="150" r="F18527"/>
    </row>
    <row r="18528">
      <c s="113" r="A18528">
        <v>270400000481</v>
      </c>
      <c t="s" s="136" r="B18528">
        <v>10277</v>
      </c>
      <c t="s" s="136" r="C18528">
        <v>176</v>
      </c>
      <c t="s" s="136" r="D18528">
        <v>176</v>
      </c>
      <c t="s" s="136" r="E18528">
        <v>20469</v>
      </c>
      <c s="150" r="F18528"/>
    </row>
    <row r="18529">
      <c s="113" r="A18529">
        <v>270400000490</v>
      </c>
      <c t="s" s="136" r="B18529">
        <v>10277</v>
      </c>
      <c t="s" s="136" r="C18529">
        <v>176</v>
      </c>
      <c t="s" s="136" r="D18529">
        <v>176</v>
      </c>
      <c t="s" s="136" r="E18529">
        <v>20470</v>
      </c>
      <c s="150" r="F18529"/>
    </row>
    <row r="18530">
      <c s="113" r="A18530">
        <v>270400005866</v>
      </c>
      <c t="s" s="136" r="B18530">
        <v>10277</v>
      </c>
      <c t="s" s="136" r="C18530">
        <v>176</v>
      </c>
      <c t="s" s="136" r="D18530">
        <v>176</v>
      </c>
      <c t="s" s="136" r="E18530">
        <v>20471</v>
      </c>
      <c s="150" r="F18530"/>
    </row>
    <row r="18531">
      <c s="113" r="A18531">
        <v>270418000012</v>
      </c>
      <c t="s" s="136" r="B18531">
        <v>10280</v>
      </c>
      <c t="s" s="136" r="C18531">
        <v>176</v>
      </c>
      <c t="s" s="136" r="D18531">
        <v>176</v>
      </c>
      <c t="s" s="136" r="E18531">
        <v>14918</v>
      </c>
      <c s="150" r="F18531"/>
    </row>
    <row r="18532">
      <c s="113" r="A18532">
        <v>270418000021</v>
      </c>
      <c t="s" s="136" r="B18532">
        <v>10280</v>
      </c>
      <c t="s" s="136" r="C18532">
        <v>176</v>
      </c>
      <c t="s" s="136" r="D18532">
        <v>176</v>
      </c>
      <c t="s" s="136" r="E18532">
        <v>20472</v>
      </c>
      <c s="150" r="F18532"/>
    </row>
    <row r="18533">
      <c s="113" r="A18533">
        <v>270418000209</v>
      </c>
      <c t="s" s="136" r="B18533">
        <v>10280</v>
      </c>
      <c t="s" s="136" r="C18533">
        <v>176</v>
      </c>
      <c t="s" s="136" r="D18533">
        <v>176</v>
      </c>
      <c t="s" s="136" r="E18533">
        <v>20473</v>
      </c>
      <c s="150" r="F18533"/>
    </row>
    <row r="18534">
      <c s="113" r="A18534">
        <v>270418000047</v>
      </c>
      <c t="s" s="136" r="B18534">
        <v>10280</v>
      </c>
      <c t="s" s="136" r="C18534">
        <v>176</v>
      </c>
      <c t="s" s="136" r="D18534">
        <v>176</v>
      </c>
      <c t="s" s="136" r="E18534">
        <v>20474</v>
      </c>
      <c s="150" r="F18534"/>
    </row>
    <row r="18535">
      <c s="113" r="A18535">
        <v>270418000055</v>
      </c>
      <c t="s" s="136" r="B18535">
        <v>10333</v>
      </c>
      <c t="s" s="136" r="C18535">
        <v>176</v>
      </c>
      <c t="s" s="136" r="D18535">
        <v>176</v>
      </c>
      <c t="s" s="136" r="E18535">
        <v>20475</v>
      </c>
      <c s="150" r="F18535"/>
    </row>
    <row r="18536">
      <c s="113" r="A18536">
        <v>270742000009</v>
      </c>
      <c t="s" s="136" r="B18536">
        <v>10333</v>
      </c>
      <c t="s" s="136" r="C18536">
        <v>176</v>
      </c>
      <c t="s" s="136" r="D18536">
        <v>176</v>
      </c>
      <c t="s" s="136" r="E18536">
        <v>20476</v>
      </c>
      <c s="150" r="F18536"/>
    </row>
    <row r="18537">
      <c s="113" r="A18537">
        <v>270742000301</v>
      </c>
      <c t="s" s="136" r="B18537">
        <v>10333</v>
      </c>
      <c t="s" s="136" r="C18537">
        <v>176</v>
      </c>
      <c t="s" s="136" r="D18537">
        <v>176</v>
      </c>
      <c t="s" s="136" r="E18537">
        <v>20477</v>
      </c>
      <c s="150" r="F18537"/>
    </row>
    <row r="18538">
      <c s="113" r="A18538">
        <v>270742000521</v>
      </c>
      <c t="s" s="136" r="B18538">
        <v>10333</v>
      </c>
      <c t="s" s="136" r="C18538">
        <v>176</v>
      </c>
      <c t="s" s="136" r="D18538">
        <v>176</v>
      </c>
      <c t="s" s="136" r="E18538">
        <v>20478</v>
      </c>
      <c s="150" r="F18538"/>
    </row>
    <row r="18539">
      <c s="113" r="A18539">
        <v>270418000004</v>
      </c>
      <c t="s" s="136" r="B18539">
        <v>10280</v>
      </c>
      <c t="s" s="136" r="C18539">
        <v>176</v>
      </c>
      <c t="s" s="136" r="D18539">
        <v>176</v>
      </c>
      <c t="s" s="136" r="E18539">
        <v>10684</v>
      </c>
      <c s="150" r="F18539"/>
    </row>
    <row r="18540">
      <c s="113" r="A18540">
        <v>270418000039</v>
      </c>
      <c t="s" s="136" r="B18540">
        <v>10280</v>
      </c>
      <c t="s" s="136" r="C18540">
        <v>176</v>
      </c>
      <c t="s" s="136" r="D18540">
        <v>176</v>
      </c>
      <c t="s" s="136" r="E18540">
        <v>20479</v>
      </c>
      <c s="150" r="F18540"/>
    </row>
    <row r="18541">
      <c s="113" r="A18541">
        <v>270418000063</v>
      </c>
      <c t="s" s="136" r="B18541">
        <v>10280</v>
      </c>
      <c t="s" s="136" r="C18541">
        <v>176</v>
      </c>
      <c t="s" s="136" r="D18541">
        <v>176</v>
      </c>
      <c t="s" s="136" r="E18541">
        <v>11632</v>
      </c>
      <c s="150" r="F18541"/>
    </row>
    <row r="18542">
      <c s="113" r="A18542">
        <v>270418000284</v>
      </c>
      <c t="s" s="136" r="B18542">
        <v>10280</v>
      </c>
      <c t="s" s="136" r="C18542">
        <v>176</v>
      </c>
      <c t="s" s="136" r="D18542">
        <v>176</v>
      </c>
      <c t="s" s="136" r="E18542">
        <v>20480</v>
      </c>
      <c s="150" r="F18542"/>
    </row>
    <row r="18543">
      <c s="113" r="A18543">
        <v>270418000365</v>
      </c>
      <c t="s" s="136" r="B18543">
        <v>10280</v>
      </c>
      <c t="s" s="136" r="C18543">
        <v>176</v>
      </c>
      <c t="s" s="136" r="D18543">
        <v>176</v>
      </c>
      <c t="s" s="136" r="E18543">
        <v>20481</v>
      </c>
      <c s="150" r="F18543"/>
    </row>
    <row r="18544">
      <c s="113" r="A18544">
        <v>270418005677</v>
      </c>
      <c t="s" s="136" r="B18544">
        <v>10280</v>
      </c>
      <c t="s" s="136" r="C18544">
        <v>176</v>
      </c>
      <c t="s" s="136" r="D18544">
        <v>176</v>
      </c>
      <c t="s" s="136" r="E18544">
        <v>9646</v>
      </c>
      <c s="150" r="F18544"/>
    </row>
    <row r="18545">
      <c s="113" r="A18545">
        <v>270418000161</v>
      </c>
      <c t="s" s="136" r="B18545">
        <v>10280</v>
      </c>
      <c t="s" s="136" r="C18545">
        <v>176</v>
      </c>
      <c t="s" s="136" r="D18545">
        <v>176</v>
      </c>
      <c t="s" s="136" r="E18545">
        <v>20482</v>
      </c>
      <c s="150" r="F18545"/>
    </row>
    <row r="18546">
      <c s="113" r="A18546">
        <v>270418000217</v>
      </c>
      <c t="s" s="136" r="B18546">
        <v>10280</v>
      </c>
      <c t="s" s="136" r="C18546">
        <v>176</v>
      </c>
      <c t="s" s="136" r="D18546">
        <v>176</v>
      </c>
      <c t="s" s="136" r="E18546">
        <v>5600</v>
      </c>
      <c s="150" r="F18546"/>
    </row>
    <row r="18547">
      <c s="113" r="A18547">
        <v>270418000381</v>
      </c>
      <c t="s" s="136" r="B18547">
        <v>10280</v>
      </c>
      <c t="s" s="136" r="C18547">
        <v>176</v>
      </c>
      <c t="s" s="136" r="D18547">
        <v>176</v>
      </c>
      <c t="s" s="136" r="E18547">
        <v>20483</v>
      </c>
      <c s="150" r="F18547"/>
    </row>
    <row r="18548">
      <c s="113" r="A18548">
        <v>270429000634</v>
      </c>
      <c t="s" s="136" r="B18548">
        <v>10287</v>
      </c>
      <c t="s" s="136" r="C18548">
        <v>176</v>
      </c>
      <c t="s" s="136" r="D18548">
        <v>176</v>
      </c>
      <c t="s" s="136" r="E18548">
        <v>3974</v>
      </c>
      <c s="150" r="F18548"/>
    </row>
    <row r="18549">
      <c s="113" r="A18549">
        <v>270429001479</v>
      </c>
      <c t="s" s="136" r="B18549">
        <v>10287</v>
      </c>
      <c t="s" s="136" r="C18549">
        <v>176</v>
      </c>
      <c t="s" s="136" r="D18549">
        <v>176</v>
      </c>
      <c t="s" s="136" r="E18549">
        <v>20484</v>
      </c>
      <c s="150" r="F18549"/>
    </row>
    <row r="18550">
      <c s="113" r="A18550">
        <v>270429000723</v>
      </c>
      <c t="s" s="136" r="B18550">
        <v>10287</v>
      </c>
      <c t="s" s="136" r="C18550">
        <v>176</v>
      </c>
      <c t="s" s="136" r="D18550">
        <v>176</v>
      </c>
      <c t="s" s="136" r="E18550">
        <v>20485</v>
      </c>
      <c s="150" r="F18550"/>
    </row>
    <row r="18551">
      <c s="113" r="A18551">
        <v>270429000731</v>
      </c>
      <c t="s" s="136" r="B18551">
        <v>10287</v>
      </c>
      <c t="s" s="136" r="C18551">
        <v>176</v>
      </c>
      <c t="s" s="136" r="D18551">
        <v>176</v>
      </c>
      <c t="s" s="136" r="E18551">
        <v>20486</v>
      </c>
      <c s="150" r="F18551"/>
    </row>
    <row r="18552">
      <c s="113" r="A18552">
        <v>270429003382</v>
      </c>
      <c t="s" s="136" r="B18552">
        <v>10287</v>
      </c>
      <c t="s" s="136" r="C18552">
        <v>176</v>
      </c>
      <c t="s" s="136" r="D18552">
        <v>176</v>
      </c>
      <c t="s" s="136" r="E18552">
        <v>9646</v>
      </c>
      <c s="150" r="F18552"/>
    </row>
    <row r="18553">
      <c s="113" r="A18553">
        <v>270429060408</v>
      </c>
      <c t="s" s="136" r="B18553">
        <v>10287</v>
      </c>
      <c t="s" s="136" r="C18553">
        <v>176</v>
      </c>
      <c t="s" s="136" r="D18553">
        <v>176</v>
      </c>
      <c t="s" s="136" r="E18553">
        <v>20487</v>
      </c>
      <c s="150" r="F18553"/>
    </row>
    <row r="18554">
      <c s="113" r="A18554">
        <v>270429000944</v>
      </c>
      <c t="s" s="136" r="B18554">
        <v>10287</v>
      </c>
      <c t="s" s="136" r="C18554">
        <v>176</v>
      </c>
      <c t="s" s="136" r="D18554">
        <v>176</v>
      </c>
      <c t="s" s="136" r="E18554">
        <v>20488</v>
      </c>
      <c s="150" r="F18554"/>
    </row>
    <row r="18555">
      <c s="113" r="A18555">
        <v>270429001517</v>
      </c>
      <c t="s" s="136" r="B18555">
        <v>10287</v>
      </c>
      <c t="s" s="136" r="C18555">
        <v>176</v>
      </c>
      <c t="s" s="136" r="D18555">
        <v>176</v>
      </c>
      <c t="s" s="136" r="E18555">
        <v>19812</v>
      </c>
      <c s="150" r="F18555"/>
    </row>
    <row r="18556">
      <c s="113" r="A18556">
        <v>270429003323</v>
      </c>
      <c t="s" s="136" r="B18556">
        <v>10287</v>
      </c>
      <c t="s" s="136" r="C18556">
        <v>176</v>
      </c>
      <c t="s" s="136" r="D18556">
        <v>176</v>
      </c>
      <c t="s" s="136" r="E18556">
        <v>20489</v>
      </c>
      <c s="150" r="F18556"/>
    </row>
    <row r="18557">
      <c s="113" r="A18557">
        <v>270429000812</v>
      </c>
      <c t="s" s="136" r="B18557">
        <v>10287</v>
      </c>
      <c t="s" s="136" r="C18557">
        <v>176</v>
      </c>
      <c t="s" s="136" r="D18557">
        <v>176</v>
      </c>
      <c t="s" s="136" r="E18557">
        <v>20490</v>
      </c>
      <c s="150" r="F18557"/>
    </row>
    <row r="18558">
      <c s="113" r="A18558">
        <v>270429000979</v>
      </c>
      <c t="s" s="136" r="B18558">
        <v>10287</v>
      </c>
      <c t="s" s="136" r="C18558">
        <v>176</v>
      </c>
      <c t="s" s="136" r="D18558">
        <v>176</v>
      </c>
      <c t="s" s="136" r="E18558">
        <v>20491</v>
      </c>
      <c s="150" r="F18558"/>
    </row>
    <row r="18559">
      <c s="113" r="A18559">
        <v>270429002181</v>
      </c>
      <c t="s" s="136" r="B18559">
        <v>10287</v>
      </c>
      <c t="s" s="136" r="C18559">
        <v>176</v>
      </c>
      <c t="s" s="136" r="D18559">
        <v>176</v>
      </c>
      <c t="s" s="136" r="E18559">
        <v>20492</v>
      </c>
      <c s="150" r="F18559"/>
    </row>
    <row r="18560">
      <c s="113" r="A18560">
        <v>270429003617</v>
      </c>
      <c t="s" s="136" r="B18560">
        <v>10287</v>
      </c>
      <c t="s" s="136" r="C18560">
        <v>176</v>
      </c>
      <c t="s" s="136" r="D18560">
        <v>176</v>
      </c>
      <c t="s" s="136" r="E18560">
        <v>20493</v>
      </c>
      <c s="150" r="F18560"/>
    </row>
    <row r="18561">
      <c s="113" r="A18561">
        <v>270429002319</v>
      </c>
      <c t="s" s="136" r="B18561">
        <v>10287</v>
      </c>
      <c t="s" s="136" r="C18561">
        <v>176</v>
      </c>
      <c t="s" s="136" r="D18561">
        <v>176</v>
      </c>
      <c t="s" s="136" r="E18561">
        <v>20494</v>
      </c>
      <c s="150" r="F18561"/>
    </row>
    <row r="18562">
      <c s="113" r="A18562">
        <v>270429002491</v>
      </c>
      <c t="s" s="136" r="B18562">
        <v>10287</v>
      </c>
      <c t="s" s="136" r="C18562">
        <v>176</v>
      </c>
      <c t="s" s="136" r="D18562">
        <v>176</v>
      </c>
      <c t="s" s="136" r="E18562">
        <v>20495</v>
      </c>
      <c s="150" r="F18562"/>
    </row>
    <row r="18563">
      <c s="113" r="A18563">
        <v>270429060190</v>
      </c>
      <c t="s" s="136" r="B18563">
        <v>10287</v>
      </c>
      <c t="s" s="136" r="C18563">
        <v>176</v>
      </c>
      <c t="s" s="136" r="D18563">
        <v>176</v>
      </c>
      <c t="s" s="136" r="E18563">
        <v>20496</v>
      </c>
      <c s="150" r="F18563"/>
    </row>
    <row r="18564">
      <c s="113" r="A18564">
        <v>270429060505</v>
      </c>
      <c t="s" s="136" r="B18564">
        <v>10287</v>
      </c>
      <c t="s" s="136" r="C18564">
        <v>176</v>
      </c>
      <c t="s" s="136" r="D18564">
        <v>176</v>
      </c>
      <c t="s" s="136" r="E18564">
        <v>20497</v>
      </c>
      <c s="150" r="F18564"/>
    </row>
    <row r="18565">
      <c s="113" r="A18565">
        <v>270429001444</v>
      </c>
      <c t="s" s="136" r="B18565">
        <v>10287</v>
      </c>
      <c t="s" s="136" r="C18565">
        <v>176</v>
      </c>
      <c t="s" s="136" r="D18565">
        <v>176</v>
      </c>
      <c t="s" s="136" r="E18565">
        <v>3979</v>
      </c>
      <c s="150" r="F18565"/>
    </row>
    <row r="18566">
      <c s="113" r="A18566">
        <v>270429002041</v>
      </c>
      <c t="s" s="136" r="B18566">
        <v>10287</v>
      </c>
      <c t="s" s="136" r="C18566">
        <v>176</v>
      </c>
      <c t="s" s="136" r="D18566">
        <v>176</v>
      </c>
      <c t="s" s="136" r="E18566">
        <v>20498</v>
      </c>
      <c s="150" r="F18566"/>
    </row>
    <row r="18567">
      <c s="113" r="A18567">
        <v>270429060467</v>
      </c>
      <c t="s" s="136" r="B18567">
        <v>10287</v>
      </c>
      <c t="s" s="136" r="C18567">
        <v>176</v>
      </c>
      <c t="s" s="136" r="D18567">
        <v>176</v>
      </c>
      <c t="s" s="136" r="E18567">
        <v>12647</v>
      </c>
      <c s="150" r="F18567"/>
    </row>
    <row r="18568">
      <c s="113" r="A18568">
        <v>270429000120</v>
      </c>
      <c t="s" s="136" r="B18568">
        <v>10287</v>
      </c>
      <c t="s" s="136" r="C18568">
        <v>176</v>
      </c>
      <c t="s" s="136" r="D18568">
        <v>176</v>
      </c>
      <c t="s" s="136" r="E18568">
        <v>20499</v>
      </c>
      <c s="150" r="F18568"/>
    </row>
    <row r="18569">
      <c s="113" r="A18569">
        <v>270429001231</v>
      </c>
      <c t="s" s="136" r="B18569">
        <v>10287</v>
      </c>
      <c t="s" s="136" r="C18569">
        <v>176</v>
      </c>
      <c t="s" s="136" r="D18569">
        <v>176</v>
      </c>
      <c t="s" s="136" r="E18569">
        <v>20500</v>
      </c>
      <c s="150" r="F18569"/>
    </row>
    <row r="18570">
      <c s="113" r="A18570">
        <v>270429001487</v>
      </c>
      <c t="s" s="136" r="B18570">
        <v>10287</v>
      </c>
      <c t="s" s="136" r="C18570">
        <v>176</v>
      </c>
      <c t="s" s="136" r="D18570">
        <v>176</v>
      </c>
      <c t="s" s="136" r="E18570">
        <v>3980</v>
      </c>
      <c s="150" r="F18570"/>
    </row>
    <row r="18571">
      <c s="113" r="A18571">
        <v>270429002017</v>
      </c>
      <c t="s" s="136" r="B18571">
        <v>10287</v>
      </c>
      <c t="s" s="136" r="C18571">
        <v>176</v>
      </c>
      <c t="s" s="136" r="D18571">
        <v>176</v>
      </c>
      <c t="s" s="136" r="E18571">
        <v>2462</v>
      </c>
      <c s="150" r="F18571"/>
    </row>
    <row r="18572">
      <c s="113" r="A18572">
        <v>270429003404</v>
      </c>
      <c t="s" s="136" r="B18572">
        <v>10287</v>
      </c>
      <c t="s" s="136" r="C18572">
        <v>176</v>
      </c>
      <c t="s" s="136" r="D18572">
        <v>176</v>
      </c>
      <c t="s" s="136" r="E18572">
        <v>20501</v>
      </c>
      <c s="150" r="F18572"/>
    </row>
    <row r="18573">
      <c s="113" r="A18573">
        <v>270429003528</v>
      </c>
      <c t="s" s="136" r="B18573">
        <v>10287</v>
      </c>
      <c t="s" s="136" r="C18573">
        <v>176</v>
      </c>
      <c t="s" s="136" r="D18573">
        <v>176</v>
      </c>
      <c t="s" s="136" r="E18573">
        <v>20502</v>
      </c>
      <c s="150" r="F18573"/>
    </row>
    <row r="18574">
      <c s="113" r="A18574">
        <v>270429001851</v>
      </c>
      <c t="s" s="136" r="B18574">
        <v>10287</v>
      </c>
      <c t="s" s="136" r="C18574">
        <v>176</v>
      </c>
      <c t="s" s="136" r="D18574">
        <v>176</v>
      </c>
      <c t="s" s="136" r="E18574">
        <v>3981</v>
      </c>
      <c s="150" r="F18574"/>
    </row>
    <row r="18575">
      <c s="113" r="A18575">
        <v>270429002416</v>
      </c>
      <c t="s" s="136" r="B18575">
        <v>10287</v>
      </c>
      <c t="s" s="136" r="C18575">
        <v>176</v>
      </c>
      <c t="s" s="136" r="D18575">
        <v>176</v>
      </c>
      <c t="s" s="136" r="E18575">
        <v>20503</v>
      </c>
      <c s="150" r="F18575"/>
    </row>
    <row r="18576">
      <c s="113" r="A18576">
        <v>270429003536</v>
      </c>
      <c t="s" s="136" r="B18576">
        <v>10287</v>
      </c>
      <c t="s" s="136" r="C18576">
        <v>176</v>
      </c>
      <c t="s" s="136" r="D18576">
        <v>176</v>
      </c>
      <c t="s" s="136" r="E18576">
        <v>20504</v>
      </c>
      <c s="150" r="F18576"/>
    </row>
    <row r="18577">
      <c s="113" r="A18577">
        <v>270429003552</v>
      </c>
      <c t="s" s="136" r="B18577">
        <v>10287</v>
      </c>
      <c t="s" s="136" r="C18577">
        <v>176</v>
      </c>
      <c t="s" s="136" r="D18577">
        <v>176</v>
      </c>
      <c t="s" s="136" r="E18577">
        <v>20505</v>
      </c>
      <c s="150" r="F18577"/>
    </row>
    <row r="18578">
      <c s="113" r="A18578">
        <v>270429003340</v>
      </c>
      <c t="s" s="136" r="B18578">
        <v>10287</v>
      </c>
      <c t="s" s="136" r="C18578">
        <v>176</v>
      </c>
      <c t="s" s="136" r="D18578">
        <v>176</v>
      </c>
      <c t="s" s="136" r="E18578">
        <v>20506</v>
      </c>
      <c s="150" r="F18578"/>
    </row>
    <row r="18579">
      <c s="113" r="A18579">
        <v>270429003421</v>
      </c>
      <c t="s" s="136" r="B18579">
        <v>10287</v>
      </c>
      <c t="s" s="136" r="C18579">
        <v>176</v>
      </c>
      <c t="s" s="136" r="D18579">
        <v>176</v>
      </c>
      <c t="s" s="136" r="E18579">
        <v>20507</v>
      </c>
      <c s="150" r="F18579"/>
    </row>
    <row r="18580">
      <c s="113" r="A18580">
        <v>270429060289</v>
      </c>
      <c t="s" s="136" r="B18580">
        <v>10287</v>
      </c>
      <c t="s" s="136" r="C18580">
        <v>176</v>
      </c>
      <c t="s" s="136" r="D18580">
        <v>176</v>
      </c>
      <c t="s" s="136" r="E18580">
        <v>20508</v>
      </c>
      <c s="150" r="F18580"/>
    </row>
    <row r="18581">
      <c s="113" r="A18581">
        <v>270429002335</v>
      </c>
      <c t="s" s="136" r="B18581">
        <v>10287</v>
      </c>
      <c t="s" s="136" r="C18581">
        <v>176</v>
      </c>
      <c t="s" s="136" r="D18581">
        <v>176</v>
      </c>
      <c t="s" s="136" r="E18581">
        <v>20509</v>
      </c>
      <c s="150" r="F18581"/>
    </row>
    <row r="18582">
      <c s="113" r="A18582">
        <v>270429002459</v>
      </c>
      <c t="s" s="136" r="B18582">
        <v>10287</v>
      </c>
      <c t="s" s="136" r="C18582">
        <v>176</v>
      </c>
      <c t="s" s="136" r="D18582">
        <v>176</v>
      </c>
      <c t="s" s="136" r="E18582">
        <v>20510</v>
      </c>
      <c s="150" r="F18582"/>
    </row>
    <row r="18583">
      <c s="113" r="A18583">
        <v>270429003285</v>
      </c>
      <c t="s" s="136" r="B18583">
        <v>10287</v>
      </c>
      <c t="s" s="136" r="C18583">
        <v>176</v>
      </c>
      <c t="s" s="136" r="D18583">
        <v>176</v>
      </c>
      <c t="s" s="136" r="E18583">
        <v>20511</v>
      </c>
      <c s="150" r="F18583"/>
    </row>
    <row r="18584">
      <c s="113" r="A18584">
        <v>270429003510</v>
      </c>
      <c t="s" s="136" r="B18584">
        <v>10287</v>
      </c>
      <c t="s" s="136" r="C18584">
        <v>176</v>
      </c>
      <c t="s" s="136" r="D18584">
        <v>176</v>
      </c>
      <c t="s" s="136" r="E18584">
        <v>3983</v>
      </c>
      <c s="150" r="F18584"/>
    </row>
    <row r="18585">
      <c s="113" r="A18585">
        <v>270429003587</v>
      </c>
      <c t="s" s="136" r="B18585">
        <v>10287</v>
      </c>
      <c t="s" s="136" r="C18585">
        <v>176</v>
      </c>
      <c t="s" s="136" r="D18585">
        <v>176</v>
      </c>
      <c t="s" s="136" r="E18585">
        <v>14499</v>
      </c>
      <c s="150" r="F18585"/>
    </row>
    <row r="18586">
      <c s="113" r="A18586">
        <v>270429060459</v>
      </c>
      <c t="s" s="136" r="B18586">
        <v>10287</v>
      </c>
      <c t="s" s="136" r="C18586">
        <v>176</v>
      </c>
      <c t="s" s="136" r="D18586">
        <v>176</v>
      </c>
      <c t="s" s="136" r="E18586">
        <v>19923</v>
      </c>
      <c s="150" r="F18586"/>
    </row>
    <row r="18587">
      <c s="113" r="A18587">
        <v>270429060475</v>
      </c>
      <c t="s" s="136" r="B18587">
        <v>10287</v>
      </c>
      <c t="s" s="136" r="C18587">
        <v>176</v>
      </c>
      <c t="s" s="136" r="D18587">
        <v>176</v>
      </c>
      <c t="s" s="136" r="E18587">
        <v>10529</v>
      </c>
      <c s="150" r="F18587"/>
    </row>
    <row r="18588">
      <c s="113" r="A18588">
        <v>270429060483</v>
      </c>
      <c t="s" s="136" r="B18588">
        <v>10287</v>
      </c>
      <c t="s" s="136" r="C18588">
        <v>176</v>
      </c>
      <c t="s" s="136" r="D18588">
        <v>176</v>
      </c>
      <c t="s" s="136" r="E18588">
        <v>20512</v>
      </c>
      <c s="150" r="F18588"/>
    </row>
    <row r="18589">
      <c s="113" r="A18589">
        <v>270429060211</v>
      </c>
      <c t="s" s="136" r="B18589">
        <v>10287</v>
      </c>
      <c t="s" s="136" r="C18589">
        <v>176</v>
      </c>
      <c t="s" s="136" r="D18589">
        <v>176</v>
      </c>
      <c t="s" s="136" r="E18589">
        <v>20513</v>
      </c>
      <c s="150" r="F18589"/>
    </row>
    <row r="18590">
      <c s="113" r="A18590">
        <v>270429060441</v>
      </c>
      <c t="s" s="136" r="B18590">
        <v>10287</v>
      </c>
      <c t="s" s="136" r="C18590">
        <v>176</v>
      </c>
      <c t="s" s="136" r="D18590">
        <v>176</v>
      </c>
      <c t="s" s="136" r="E18590">
        <v>20514</v>
      </c>
      <c s="150" r="F18590"/>
    </row>
    <row r="18591">
      <c s="113" r="A18591">
        <v>270429000065</v>
      </c>
      <c t="s" s="136" r="B18591">
        <v>10287</v>
      </c>
      <c t="s" s="136" r="C18591">
        <v>176</v>
      </c>
      <c t="s" s="136" r="D18591">
        <v>176</v>
      </c>
      <c t="s" s="136" r="E18591">
        <v>6345</v>
      </c>
      <c s="150" r="F18591"/>
    </row>
    <row r="18592">
      <c s="113" r="A18592">
        <v>270429001002</v>
      </c>
      <c t="s" s="136" r="B18592">
        <v>10287</v>
      </c>
      <c t="s" s="136" r="C18592">
        <v>176</v>
      </c>
      <c t="s" s="136" r="D18592">
        <v>176</v>
      </c>
      <c t="s" s="136" r="E18592">
        <v>12788</v>
      </c>
      <c s="150" r="F18592"/>
    </row>
    <row r="18593">
      <c s="113" r="A18593">
        <v>270429002157</v>
      </c>
      <c t="s" s="136" r="B18593">
        <v>10287</v>
      </c>
      <c t="s" s="136" r="C18593">
        <v>176</v>
      </c>
      <c t="s" s="136" r="D18593">
        <v>176</v>
      </c>
      <c t="s" s="136" r="E18593">
        <v>20515</v>
      </c>
      <c s="150" r="F18593"/>
    </row>
    <row r="18594">
      <c s="113" r="A18594">
        <v>270429060246</v>
      </c>
      <c t="s" s="136" r="B18594">
        <v>10287</v>
      </c>
      <c t="s" s="136" r="C18594">
        <v>176</v>
      </c>
      <c t="s" s="136" r="D18594">
        <v>176</v>
      </c>
      <c t="s" s="136" r="E18594">
        <v>10314</v>
      </c>
      <c s="150" r="F18594"/>
    </row>
    <row r="18595">
      <c s="113" r="A18595">
        <v>270429000596</v>
      </c>
      <c t="s" s="136" r="B18595">
        <v>10287</v>
      </c>
      <c t="s" s="136" r="C18595">
        <v>176</v>
      </c>
      <c t="s" s="136" r="D18595">
        <v>176</v>
      </c>
      <c t="s" s="136" r="E18595">
        <v>12675</v>
      </c>
      <c s="150" r="F18595"/>
    </row>
    <row r="18596">
      <c s="113" r="A18596">
        <v>270429001258</v>
      </c>
      <c t="s" s="136" r="B18596">
        <v>10287</v>
      </c>
      <c t="s" s="136" r="C18596">
        <v>176</v>
      </c>
      <c t="s" s="136" r="D18596">
        <v>176</v>
      </c>
      <c t="s" s="136" r="E18596">
        <v>20516</v>
      </c>
      <c s="150" r="F18596"/>
    </row>
    <row r="18597">
      <c s="113" r="A18597">
        <v>270429002530</v>
      </c>
      <c t="s" s="136" r="B18597">
        <v>10287</v>
      </c>
      <c t="s" s="136" r="C18597">
        <v>176</v>
      </c>
      <c t="s" s="136" r="D18597">
        <v>176</v>
      </c>
      <c t="s" s="136" r="E18597">
        <v>20517</v>
      </c>
      <c s="150" r="F18597"/>
    </row>
    <row r="18598">
      <c s="113" r="A18598">
        <v>270429060254</v>
      </c>
      <c t="s" s="136" r="B18598">
        <v>10287</v>
      </c>
      <c t="s" s="136" r="C18598">
        <v>176</v>
      </c>
      <c t="s" s="136" r="D18598">
        <v>176</v>
      </c>
      <c t="s" s="136" r="E18598">
        <v>3985</v>
      </c>
      <c s="150" r="F18598"/>
    </row>
    <row r="18599">
      <c s="113" r="A18599">
        <v>270429060416</v>
      </c>
      <c t="s" s="136" r="B18599">
        <v>10287</v>
      </c>
      <c t="s" s="136" r="C18599">
        <v>176</v>
      </c>
      <c t="s" s="136" r="D18599">
        <v>176</v>
      </c>
      <c t="s" s="136" r="E18599">
        <v>20518</v>
      </c>
      <c s="150" r="F18599"/>
    </row>
    <row r="18600">
      <c s="113" r="A18600">
        <v>270473000013</v>
      </c>
      <c t="s" s="136" r="B18600">
        <v>10292</v>
      </c>
      <c t="s" s="136" r="C18600">
        <v>176</v>
      </c>
      <c t="s" s="136" r="D18600">
        <v>176</v>
      </c>
      <c t="s" s="136" r="E18600">
        <v>3987</v>
      </c>
      <c s="150" r="F18600"/>
    </row>
    <row r="18601">
      <c s="113" r="A18601">
        <v>270473000323</v>
      </c>
      <c t="s" s="136" r="B18601">
        <v>10292</v>
      </c>
      <c t="s" s="136" r="C18601">
        <v>176</v>
      </c>
      <c t="s" s="136" r="D18601">
        <v>176</v>
      </c>
      <c t="s" s="136" r="E18601">
        <v>20519</v>
      </c>
      <c s="150" r="F18601"/>
    </row>
    <row r="18602">
      <c s="113" r="A18602">
        <v>270473000234</v>
      </c>
      <c t="s" s="136" r="B18602">
        <v>10292</v>
      </c>
      <c t="s" s="136" r="C18602">
        <v>176</v>
      </c>
      <c t="s" s="136" r="D18602">
        <v>176</v>
      </c>
      <c t="s" s="136" r="E18602">
        <v>3988</v>
      </c>
      <c s="150" r="F18602"/>
    </row>
    <row r="18603">
      <c s="113" r="A18603">
        <v>270508000038</v>
      </c>
      <c t="s" s="136" r="B18603">
        <v>10296</v>
      </c>
      <c t="s" s="136" r="C18603">
        <v>176</v>
      </c>
      <c t="s" s="136" r="D18603">
        <v>176</v>
      </c>
      <c t="s" s="136" r="E18603">
        <v>12522</v>
      </c>
      <c s="150" r="F18603"/>
    </row>
    <row r="18604">
      <c s="113" r="A18604">
        <v>270508000259</v>
      </c>
      <c t="s" s="136" r="B18604">
        <v>10296</v>
      </c>
      <c t="s" s="136" r="C18604">
        <v>176</v>
      </c>
      <c t="s" s="136" r="D18604">
        <v>176</v>
      </c>
      <c t="s" s="136" r="E18604">
        <v>20520</v>
      </c>
      <c s="150" r="F18604"/>
    </row>
    <row r="18605">
      <c s="113" r="A18605">
        <v>270508000232</v>
      </c>
      <c t="s" s="136" r="B18605">
        <v>10296</v>
      </c>
      <c t="s" s="136" r="C18605">
        <v>176</v>
      </c>
      <c t="s" s="136" r="D18605">
        <v>176</v>
      </c>
      <c t="s" s="136" r="E18605">
        <v>3990</v>
      </c>
      <c s="150" r="F18605"/>
    </row>
    <row r="18606">
      <c s="113" r="A18606">
        <v>270508000305</v>
      </c>
      <c t="s" s="136" r="B18606">
        <v>10296</v>
      </c>
      <c t="s" s="136" r="C18606">
        <v>176</v>
      </c>
      <c t="s" s="136" r="D18606">
        <v>176</v>
      </c>
      <c t="s" s="136" r="E18606">
        <v>20521</v>
      </c>
      <c s="150" r="F18606"/>
    </row>
    <row r="18607">
      <c s="113" r="A18607">
        <v>270508000321</v>
      </c>
      <c t="s" s="136" r="B18607">
        <v>10296</v>
      </c>
      <c t="s" s="136" r="C18607">
        <v>176</v>
      </c>
      <c t="s" s="136" r="D18607">
        <v>176</v>
      </c>
      <c t="s" s="136" r="E18607">
        <v>3991</v>
      </c>
      <c s="150" r="F18607"/>
    </row>
    <row r="18608">
      <c s="113" r="A18608">
        <v>270508000151</v>
      </c>
      <c t="s" s="136" r="B18608">
        <v>10296</v>
      </c>
      <c t="s" s="136" r="C18608">
        <v>176</v>
      </c>
      <c t="s" s="136" r="D18608">
        <v>176</v>
      </c>
      <c t="s" s="136" r="E18608">
        <v>20522</v>
      </c>
      <c s="150" r="F18608"/>
    </row>
    <row r="18609">
      <c s="113" r="A18609">
        <v>270508000500</v>
      </c>
      <c t="s" s="136" r="B18609">
        <v>10296</v>
      </c>
      <c t="s" s="136" r="C18609">
        <v>176</v>
      </c>
      <c t="s" s="136" r="D18609">
        <v>176</v>
      </c>
      <c t="s" s="136" r="E18609">
        <v>20523</v>
      </c>
      <c s="150" r="F18609"/>
    </row>
    <row r="18610">
      <c s="113" r="A18610">
        <v>270508000747</v>
      </c>
      <c t="s" s="136" r="B18610">
        <v>10296</v>
      </c>
      <c t="s" s="136" r="C18610">
        <v>176</v>
      </c>
      <c t="s" s="136" r="D18610">
        <v>176</v>
      </c>
      <c t="s" s="136" r="E18610">
        <v>20524</v>
      </c>
      <c s="150" r="F18610"/>
    </row>
    <row r="18611">
      <c s="113" r="A18611">
        <v>270508007954</v>
      </c>
      <c t="s" s="136" r="B18611">
        <v>10296</v>
      </c>
      <c t="s" s="136" r="C18611">
        <v>176</v>
      </c>
      <c t="s" s="136" r="D18611">
        <v>176</v>
      </c>
      <c t="s" s="136" r="E18611">
        <v>20525</v>
      </c>
      <c s="150" r="F18611"/>
    </row>
    <row r="18612">
      <c s="113" r="A18612">
        <v>270508060367</v>
      </c>
      <c t="s" s="136" r="B18612">
        <v>10296</v>
      </c>
      <c t="s" s="136" r="C18612">
        <v>176</v>
      </c>
      <c t="s" s="136" r="D18612">
        <v>176</v>
      </c>
      <c t="s" s="136" r="E18612">
        <v>5497</v>
      </c>
      <c s="150" r="F18612"/>
    </row>
    <row r="18613">
      <c s="113" r="A18613">
        <v>270508000330</v>
      </c>
      <c t="s" s="136" r="B18613">
        <v>10296</v>
      </c>
      <c t="s" s="136" r="C18613">
        <v>176</v>
      </c>
      <c t="s" s="136" r="D18613">
        <v>176</v>
      </c>
      <c t="s" s="136" r="E18613">
        <v>20526</v>
      </c>
      <c s="150" r="F18613"/>
    </row>
    <row r="18614">
      <c s="113" r="A18614">
        <v>270508000496</v>
      </c>
      <c t="s" s="136" r="B18614">
        <v>10296</v>
      </c>
      <c t="s" s="136" r="C18614">
        <v>176</v>
      </c>
      <c t="s" s="136" r="D18614">
        <v>176</v>
      </c>
      <c t="s" s="136" r="E18614">
        <v>20527</v>
      </c>
      <c s="150" r="F18614"/>
    </row>
    <row r="18615">
      <c s="113" r="A18615">
        <v>270508000526</v>
      </c>
      <c t="s" s="136" r="B18615">
        <v>10296</v>
      </c>
      <c t="s" s="136" r="C18615">
        <v>176</v>
      </c>
      <c t="s" s="136" r="D18615">
        <v>176</v>
      </c>
      <c t="s" s="136" r="E18615">
        <v>20528</v>
      </c>
      <c s="150" r="F18615"/>
    </row>
    <row r="18616">
      <c s="113" r="A18616">
        <v>270508000658</v>
      </c>
      <c t="s" s="136" r="B18616">
        <v>10296</v>
      </c>
      <c t="s" s="136" r="C18616">
        <v>176</v>
      </c>
      <c t="s" s="136" r="D18616">
        <v>176</v>
      </c>
      <c t="s" s="136" r="E18616">
        <v>2382</v>
      </c>
      <c s="150" r="F18616"/>
    </row>
    <row r="18617">
      <c s="113" r="A18617">
        <v>270508007831</v>
      </c>
      <c t="s" s="136" r="B18617">
        <v>10296</v>
      </c>
      <c t="s" s="136" r="C18617">
        <v>176</v>
      </c>
      <c t="s" s="136" r="D18617">
        <v>176</v>
      </c>
      <c t="s" s="136" r="E18617">
        <v>20529</v>
      </c>
      <c s="150" r="F18617"/>
    </row>
    <row r="18618">
      <c s="113" r="A18618">
        <v>270508007849</v>
      </c>
      <c t="s" s="136" r="B18618">
        <v>10296</v>
      </c>
      <c t="s" s="136" r="C18618">
        <v>176</v>
      </c>
      <c t="s" s="136" r="D18618">
        <v>176</v>
      </c>
      <c t="s" s="136" r="E18618">
        <v>20530</v>
      </c>
      <c s="150" r="F18618"/>
    </row>
    <row r="18619">
      <c s="113" r="A18619">
        <v>270508060324</v>
      </c>
      <c t="s" s="136" r="B18619">
        <v>10296</v>
      </c>
      <c t="s" s="136" r="C18619">
        <v>176</v>
      </c>
      <c t="s" s="136" r="D18619">
        <v>176</v>
      </c>
      <c t="s" s="136" r="E18619">
        <v>20531</v>
      </c>
      <c s="150" r="F18619"/>
    </row>
    <row r="18620">
      <c s="113" r="A18620">
        <v>270508000721</v>
      </c>
      <c t="s" s="136" r="B18620">
        <v>10296</v>
      </c>
      <c t="s" s="136" r="C18620">
        <v>176</v>
      </c>
      <c t="s" s="136" r="D18620">
        <v>176</v>
      </c>
      <c t="s" s="136" r="E18620">
        <v>20532</v>
      </c>
      <c s="150" r="F18620"/>
    </row>
    <row r="18621">
      <c s="113" r="A18621">
        <v>270508000054</v>
      </c>
      <c t="s" s="136" r="B18621">
        <v>10296</v>
      </c>
      <c t="s" s="136" r="C18621">
        <v>176</v>
      </c>
      <c t="s" s="136" r="D18621">
        <v>176</v>
      </c>
      <c t="s" s="136" r="E18621">
        <v>15128</v>
      </c>
      <c s="150" r="F18621"/>
    </row>
    <row r="18622">
      <c s="113" r="A18622">
        <v>270508000160</v>
      </c>
      <c t="s" s="136" r="B18622">
        <v>10296</v>
      </c>
      <c t="s" s="136" r="C18622">
        <v>176</v>
      </c>
      <c t="s" s="136" r="D18622">
        <v>176</v>
      </c>
      <c t="s" s="136" r="E18622">
        <v>20533</v>
      </c>
      <c s="150" r="F18622"/>
    </row>
    <row r="18623">
      <c s="113" r="A18623">
        <v>270508000569</v>
      </c>
      <c t="s" s="136" r="B18623">
        <v>10296</v>
      </c>
      <c t="s" s="136" r="C18623">
        <v>176</v>
      </c>
      <c t="s" s="136" r="D18623">
        <v>176</v>
      </c>
      <c t="s" s="136" r="E18623">
        <v>20534</v>
      </c>
      <c s="150" r="F18623"/>
    </row>
    <row r="18624">
      <c s="113" r="A18624">
        <v>270508000607</v>
      </c>
      <c t="s" s="136" r="B18624">
        <v>10296</v>
      </c>
      <c t="s" s="136" r="C18624">
        <v>176</v>
      </c>
      <c t="s" s="136" r="D18624">
        <v>176</v>
      </c>
      <c t="s" s="136" r="E18624">
        <v>5590</v>
      </c>
      <c s="150" r="F18624"/>
    </row>
    <row r="18625">
      <c s="113" r="A18625">
        <v>270508060375</v>
      </c>
      <c t="s" s="136" r="B18625">
        <v>10296</v>
      </c>
      <c t="s" s="136" r="C18625">
        <v>176</v>
      </c>
      <c t="s" s="136" r="D18625">
        <v>176</v>
      </c>
      <c t="s" s="136" r="E18625">
        <v>3994</v>
      </c>
      <c s="150" r="F18625"/>
    </row>
    <row r="18626">
      <c s="113" r="A18626">
        <v>170523002034</v>
      </c>
      <c t="s" s="136" r="B18626">
        <v>10299</v>
      </c>
      <c t="s" s="136" r="C18626">
        <v>176</v>
      </c>
      <c t="s" s="136" r="D18626">
        <v>176</v>
      </c>
      <c t="s" s="136" r="E18626">
        <v>20535</v>
      </c>
      <c s="150" r="F18626"/>
    </row>
    <row r="18627">
      <c s="113" r="A18627">
        <v>270523000010</v>
      </c>
      <c t="s" s="136" r="B18627">
        <v>10299</v>
      </c>
      <c t="s" s="136" r="C18627">
        <v>176</v>
      </c>
      <c t="s" s="136" r="D18627">
        <v>176</v>
      </c>
      <c t="s" s="136" r="E18627">
        <v>20536</v>
      </c>
      <c s="150" r="F18627"/>
    </row>
    <row r="18628">
      <c s="113" r="A18628">
        <v>170523000147</v>
      </c>
      <c t="s" s="136" r="B18628">
        <v>10299</v>
      </c>
      <c t="s" s="136" r="C18628">
        <v>176</v>
      </c>
      <c t="s" s="136" r="D18628">
        <v>176</v>
      </c>
      <c t="s" s="136" r="E18628">
        <v>20537</v>
      </c>
      <c s="150" r="F18628"/>
    </row>
    <row r="18629">
      <c s="113" r="A18629">
        <v>270523000044</v>
      </c>
      <c t="s" s="136" r="B18629">
        <v>10299</v>
      </c>
      <c t="s" s="136" r="C18629">
        <v>176</v>
      </c>
      <c t="s" s="136" r="D18629">
        <v>176</v>
      </c>
      <c t="s" s="136" r="E18629">
        <v>20538</v>
      </c>
      <c s="150" r="F18629"/>
    </row>
    <row r="18630">
      <c s="113" r="A18630">
        <v>270523000061</v>
      </c>
      <c t="s" s="136" r="B18630">
        <v>10299</v>
      </c>
      <c t="s" s="136" r="C18630">
        <v>176</v>
      </c>
      <c t="s" s="136" r="D18630">
        <v>176</v>
      </c>
      <c t="s" s="136" r="E18630">
        <v>20539</v>
      </c>
      <c s="150" r="F18630"/>
    </row>
    <row r="18631">
      <c s="113" r="A18631">
        <v>270523000125</v>
      </c>
      <c t="s" s="136" r="B18631">
        <v>10299</v>
      </c>
      <c t="s" s="136" r="C18631">
        <v>176</v>
      </c>
      <c t="s" s="136" r="D18631">
        <v>176</v>
      </c>
      <c t="s" s="136" r="E18631">
        <v>12675</v>
      </c>
      <c s="150" r="F18631"/>
    </row>
    <row r="18632">
      <c s="113" r="A18632">
        <v>270523000176</v>
      </c>
      <c t="s" s="136" r="B18632">
        <v>10299</v>
      </c>
      <c t="s" s="136" r="C18632">
        <v>176</v>
      </c>
      <c t="s" s="136" r="D18632">
        <v>176</v>
      </c>
      <c t="s" s="136" r="E18632">
        <v>20540</v>
      </c>
      <c s="150" r="F18632"/>
    </row>
    <row r="18633">
      <c s="113" r="A18633">
        <v>270523002071</v>
      </c>
      <c t="s" s="136" r="B18633">
        <v>10299</v>
      </c>
      <c t="s" s="136" r="C18633">
        <v>176</v>
      </c>
      <c t="s" s="136" r="D18633">
        <v>176</v>
      </c>
      <c t="s" s="136" r="E18633">
        <v>20541</v>
      </c>
      <c s="150" r="F18633"/>
    </row>
    <row r="18634">
      <c s="113" r="A18634">
        <v>270523000087</v>
      </c>
      <c t="s" s="136" r="B18634">
        <v>10299</v>
      </c>
      <c t="s" s="136" r="C18634">
        <v>176</v>
      </c>
      <c t="s" s="136" r="D18634">
        <v>176</v>
      </c>
      <c t="s" s="136" r="E18634">
        <v>20542</v>
      </c>
      <c s="150" r="F18634"/>
    </row>
    <row r="18635">
      <c s="113" r="A18635">
        <v>270523002080</v>
      </c>
      <c t="s" s="136" r="B18635">
        <v>10299</v>
      </c>
      <c t="s" s="136" r="C18635">
        <v>176</v>
      </c>
      <c t="s" s="136" r="D18635">
        <v>176</v>
      </c>
      <c t="s" s="136" r="E18635">
        <v>10358</v>
      </c>
      <c s="150" r="F18635"/>
    </row>
    <row r="18636">
      <c s="113" r="A18636">
        <v>270523002098</v>
      </c>
      <c t="s" s="136" r="B18636">
        <v>10299</v>
      </c>
      <c t="s" s="136" r="C18636">
        <v>176</v>
      </c>
      <c t="s" s="136" r="D18636">
        <v>176</v>
      </c>
      <c t="s" s="136" r="E18636">
        <v>20543</v>
      </c>
      <c s="150" r="F18636"/>
    </row>
    <row r="18637">
      <c s="113" r="A18637">
        <v>270523000192</v>
      </c>
      <c t="s" s="136" r="B18637">
        <v>10299</v>
      </c>
      <c t="s" s="136" r="C18637">
        <v>176</v>
      </c>
      <c t="s" s="136" r="D18637">
        <v>176</v>
      </c>
      <c t="s" s="136" r="E18637">
        <v>20544</v>
      </c>
      <c s="150" r="F18637"/>
    </row>
    <row r="18638">
      <c s="113" r="A18638">
        <v>270523000028</v>
      </c>
      <c t="s" s="136" r="B18638">
        <v>10299</v>
      </c>
      <c t="s" s="136" r="C18638">
        <v>176</v>
      </c>
      <c t="s" s="136" r="D18638">
        <v>176</v>
      </c>
      <c t="s" s="136" r="E18638">
        <v>2652</v>
      </c>
      <c s="150" r="F18638"/>
    </row>
    <row r="18639">
      <c s="113" r="A18639">
        <v>270523000052</v>
      </c>
      <c t="s" s="136" r="B18639">
        <v>10299</v>
      </c>
      <c t="s" s="136" r="C18639">
        <v>176</v>
      </c>
      <c t="s" s="136" r="D18639">
        <v>176</v>
      </c>
      <c t="s" s="136" r="E18639">
        <v>20545</v>
      </c>
      <c s="150" r="F18639"/>
    </row>
    <row r="18640">
      <c s="113" r="A18640">
        <v>270523000079</v>
      </c>
      <c t="s" s="136" r="B18640">
        <v>10299</v>
      </c>
      <c t="s" s="136" r="C18640">
        <v>176</v>
      </c>
      <c t="s" s="136" r="D18640">
        <v>176</v>
      </c>
      <c t="s" s="136" r="E18640">
        <v>20546</v>
      </c>
      <c s="150" r="F18640"/>
    </row>
    <row r="18641">
      <c s="113" r="A18641">
        <v>270523002004</v>
      </c>
      <c t="s" s="136" r="B18641">
        <v>10299</v>
      </c>
      <c t="s" s="136" r="C18641">
        <v>176</v>
      </c>
      <c t="s" s="136" r="D18641">
        <v>176</v>
      </c>
      <c t="s" s="136" r="E18641">
        <v>20547</v>
      </c>
      <c s="150" r="F18641"/>
    </row>
    <row r="18642">
      <c s="113" r="A18642">
        <v>270523002101</v>
      </c>
      <c t="s" s="136" r="B18642">
        <v>10299</v>
      </c>
      <c t="s" s="136" r="C18642">
        <v>176</v>
      </c>
      <c t="s" s="136" r="D18642">
        <v>176</v>
      </c>
      <c t="s" s="136" r="E18642">
        <v>20548</v>
      </c>
      <c s="150" r="F18642"/>
    </row>
    <row r="18643">
      <c s="113" r="A18643">
        <v>270670000009</v>
      </c>
      <c t="s" s="136" r="B18643">
        <v>10302</v>
      </c>
      <c t="s" s="136" r="C18643">
        <v>176</v>
      </c>
      <c t="s" s="136" r="D18643">
        <v>176</v>
      </c>
      <c t="s" s="136" r="E18643">
        <v>20549</v>
      </c>
      <c s="150" r="F18643"/>
    </row>
    <row r="18644">
      <c s="113" r="A18644">
        <v>270670000017</v>
      </c>
      <c t="s" s="136" r="B18644">
        <v>10302</v>
      </c>
      <c t="s" s="136" r="C18644">
        <v>176</v>
      </c>
      <c t="s" s="136" r="D18644">
        <v>176</v>
      </c>
      <c t="s" s="136" r="E18644">
        <v>4000</v>
      </c>
      <c s="150" r="F18644"/>
    </row>
    <row r="18645">
      <c s="113" r="A18645">
        <v>270670000670</v>
      </c>
      <c t="s" s="136" r="B18645">
        <v>10302</v>
      </c>
      <c t="s" s="136" r="C18645">
        <v>176</v>
      </c>
      <c t="s" s="136" r="D18645">
        <v>176</v>
      </c>
      <c t="s" s="136" r="E18645">
        <v>19001</v>
      </c>
      <c s="150" r="F18645"/>
    </row>
    <row r="18646">
      <c s="113" r="A18646">
        <v>270670000025</v>
      </c>
      <c t="s" s="136" r="B18646">
        <v>10302</v>
      </c>
      <c t="s" s="136" r="C18646">
        <v>176</v>
      </c>
      <c t="s" s="136" r="D18646">
        <v>176</v>
      </c>
      <c t="s" s="136" r="E18646">
        <v>20550</v>
      </c>
      <c s="150" r="F18646"/>
    </row>
    <row r="18647">
      <c s="113" r="A18647">
        <v>270670000033</v>
      </c>
      <c t="s" s="136" r="B18647">
        <v>10302</v>
      </c>
      <c t="s" s="136" r="C18647">
        <v>176</v>
      </c>
      <c t="s" s="136" r="D18647">
        <v>176</v>
      </c>
      <c t="s" s="136" r="E18647">
        <v>4002</v>
      </c>
      <c s="150" r="F18647"/>
    </row>
    <row r="18648">
      <c s="113" r="A18648">
        <v>270670000041</v>
      </c>
      <c t="s" s="136" r="B18648">
        <v>10302</v>
      </c>
      <c t="s" s="136" r="C18648">
        <v>176</v>
      </c>
      <c t="s" s="136" r="D18648">
        <v>176</v>
      </c>
      <c t="s" s="136" r="E18648">
        <v>4003</v>
      </c>
      <c s="150" r="F18648"/>
    </row>
    <row r="18649">
      <c s="113" r="A18649">
        <v>270670000050</v>
      </c>
      <c t="s" s="136" r="B18649">
        <v>10302</v>
      </c>
      <c t="s" s="136" r="C18649">
        <v>176</v>
      </c>
      <c t="s" s="136" r="D18649">
        <v>176</v>
      </c>
      <c t="s" s="136" r="E18649">
        <v>20551</v>
      </c>
      <c s="150" r="F18649"/>
    </row>
    <row r="18650">
      <c s="113" r="A18650">
        <v>270670000157</v>
      </c>
      <c t="s" s="136" r="B18650">
        <v>10302</v>
      </c>
      <c t="s" s="136" r="C18650">
        <v>176</v>
      </c>
      <c t="s" s="136" r="D18650">
        <v>176</v>
      </c>
      <c t="s" s="136" r="E18650">
        <v>4005</v>
      </c>
      <c s="150" r="F18650"/>
    </row>
    <row r="18651">
      <c s="113" r="A18651">
        <v>270670000165</v>
      </c>
      <c t="s" s="136" r="B18651">
        <v>10302</v>
      </c>
      <c t="s" s="136" r="C18651">
        <v>176</v>
      </c>
      <c t="s" s="136" r="D18651">
        <v>176</v>
      </c>
      <c t="s" s="136" r="E18651">
        <v>4006</v>
      </c>
      <c s="150" r="F18651"/>
    </row>
    <row r="18652">
      <c s="113" r="A18652">
        <v>270670000181</v>
      </c>
      <c t="s" s="136" r="B18652">
        <v>10302</v>
      </c>
      <c t="s" s="136" r="C18652">
        <v>176</v>
      </c>
      <c t="s" s="136" r="D18652">
        <v>176</v>
      </c>
      <c t="s" s="136" r="E18652">
        <v>20552</v>
      </c>
      <c s="150" r="F18652"/>
    </row>
    <row r="18653">
      <c s="113" r="A18653">
        <v>270670000190</v>
      </c>
      <c t="s" s="136" r="B18653">
        <v>10302</v>
      </c>
      <c t="s" s="136" r="C18653">
        <v>176</v>
      </c>
      <c t="s" s="136" r="D18653">
        <v>176</v>
      </c>
      <c t="s" s="136" r="E18653">
        <v>20553</v>
      </c>
      <c s="150" r="F18653"/>
    </row>
    <row r="18654">
      <c s="113" r="A18654">
        <v>270670000483</v>
      </c>
      <c t="s" s="136" r="B18654">
        <v>10302</v>
      </c>
      <c t="s" s="136" r="C18654">
        <v>176</v>
      </c>
      <c t="s" s="136" r="D18654">
        <v>176</v>
      </c>
      <c t="s" s="136" r="E18654">
        <v>20554</v>
      </c>
      <c s="150" r="F18654"/>
    </row>
    <row r="18655">
      <c s="113" r="A18655">
        <v>270670000556</v>
      </c>
      <c t="s" s="136" r="B18655">
        <v>10302</v>
      </c>
      <c t="s" s="136" r="C18655">
        <v>176</v>
      </c>
      <c t="s" s="136" r="D18655">
        <v>176</v>
      </c>
      <c t="s" s="136" r="E18655">
        <v>20555</v>
      </c>
      <c s="150" r="F18655"/>
    </row>
    <row r="18656">
      <c s="113" r="A18656">
        <v>270670000203</v>
      </c>
      <c t="s" s="136" r="B18656">
        <v>10302</v>
      </c>
      <c t="s" s="136" r="C18656">
        <v>176</v>
      </c>
      <c t="s" s="136" r="D18656">
        <v>176</v>
      </c>
      <c t="s" s="136" r="E18656">
        <v>20556</v>
      </c>
      <c s="150" r="F18656"/>
    </row>
    <row r="18657">
      <c s="113" r="A18657">
        <v>270670000211</v>
      </c>
      <c t="s" s="136" r="B18657">
        <v>10302</v>
      </c>
      <c t="s" s="136" r="C18657">
        <v>176</v>
      </c>
      <c t="s" s="136" r="D18657">
        <v>176</v>
      </c>
      <c t="s" s="136" r="E18657">
        <v>20557</v>
      </c>
      <c s="150" r="F18657"/>
    </row>
    <row r="18658">
      <c s="113" r="A18658">
        <v>270670007437</v>
      </c>
      <c t="s" s="136" r="B18658">
        <v>10302</v>
      </c>
      <c t="s" s="136" r="C18658">
        <v>176</v>
      </c>
      <c t="s" s="136" r="D18658">
        <v>176</v>
      </c>
      <c t="s" s="136" r="E18658">
        <v>8691</v>
      </c>
      <c s="150" r="F18658"/>
    </row>
    <row r="18659">
      <c s="113" r="A18659">
        <v>270670000254</v>
      </c>
      <c t="s" s="136" r="B18659">
        <v>10302</v>
      </c>
      <c t="s" s="136" r="C18659">
        <v>176</v>
      </c>
      <c t="s" s="136" r="D18659">
        <v>176</v>
      </c>
      <c t="s" s="136" r="E18659">
        <v>4008</v>
      </c>
      <c s="150" r="F18659"/>
    </row>
    <row r="18660">
      <c s="113" r="A18660">
        <v>270670000467</v>
      </c>
      <c t="s" s="136" r="B18660">
        <v>10302</v>
      </c>
      <c t="s" s="136" r="C18660">
        <v>176</v>
      </c>
      <c t="s" s="136" r="D18660">
        <v>176</v>
      </c>
      <c t="s" s="136" r="E18660">
        <v>20558</v>
      </c>
      <c s="150" r="F18660"/>
    </row>
    <row r="18661">
      <c s="113" r="A18661">
        <v>270670000548</v>
      </c>
      <c t="s" s="136" r="B18661">
        <v>10302</v>
      </c>
      <c t="s" s="136" r="C18661">
        <v>176</v>
      </c>
      <c t="s" s="136" r="D18661">
        <v>176</v>
      </c>
      <c t="s" s="136" r="E18661">
        <v>20559</v>
      </c>
      <c s="150" r="F18661"/>
    </row>
    <row r="18662">
      <c s="113" r="A18662">
        <v>270670000271</v>
      </c>
      <c t="s" s="136" r="B18662">
        <v>10302</v>
      </c>
      <c t="s" s="136" r="C18662">
        <v>176</v>
      </c>
      <c t="s" s="136" r="D18662">
        <v>176</v>
      </c>
      <c t="s" s="136" r="E18662">
        <v>4009</v>
      </c>
      <c s="150" r="F18662"/>
    </row>
    <row r="18663">
      <c s="113" r="A18663">
        <v>270670007596</v>
      </c>
      <c t="s" s="136" r="B18663">
        <v>10302</v>
      </c>
      <c t="s" s="136" r="C18663">
        <v>176</v>
      </c>
      <c t="s" s="136" r="D18663">
        <v>176</v>
      </c>
      <c t="s" s="136" r="E18663">
        <v>20560</v>
      </c>
      <c s="150" r="F18663"/>
    </row>
    <row r="18664">
      <c s="113" r="A18664">
        <v>270670007604</v>
      </c>
      <c t="s" s="136" r="B18664">
        <v>10302</v>
      </c>
      <c t="s" s="136" r="C18664">
        <v>176</v>
      </c>
      <c t="s" s="136" r="D18664">
        <v>176</v>
      </c>
      <c t="s" s="136" r="E18664">
        <v>20561</v>
      </c>
      <c s="150" r="F18664"/>
    </row>
    <row r="18665">
      <c s="113" r="A18665">
        <v>270670000441</v>
      </c>
      <c t="s" s="136" r="B18665">
        <v>10302</v>
      </c>
      <c t="s" s="136" r="C18665">
        <v>176</v>
      </c>
      <c t="s" s="136" r="D18665">
        <v>176</v>
      </c>
      <c t="s" s="136" r="E18665">
        <v>4010</v>
      </c>
      <c s="150" r="F18665"/>
    </row>
    <row r="18666">
      <c s="113" r="A18666">
        <v>270670000505</v>
      </c>
      <c t="s" s="136" r="B18666">
        <v>10302</v>
      </c>
      <c t="s" s="136" r="C18666">
        <v>176</v>
      </c>
      <c t="s" s="136" r="D18666">
        <v>176</v>
      </c>
      <c t="s" s="136" r="E18666">
        <v>4011</v>
      </c>
      <c s="150" r="F18666"/>
    </row>
    <row r="18667">
      <c s="113" r="A18667">
        <v>270670000700</v>
      </c>
      <c t="s" s="136" r="B18667">
        <v>10302</v>
      </c>
      <c t="s" s="136" r="C18667">
        <v>176</v>
      </c>
      <c t="s" s="136" r="D18667">
        <v>176</v>
      </c>
      <c t="s" s="136" r="E18667">
        <v>20562</v>
      </c>
      <c s="150" r="F18667"/>
    </row>
    <row r="18668">
      <c s="113" r="A18668">
        <v>270670007399</v>
      </c>
      <c t="s" s="136" r="B18668">
        <v>10302</v>
      </c>
      <c t="s" s="136" r="C18668">
        <v>176</v>
      </c>
      <c t="s" s="136" r="D18668">
        <v>176</v>
      </c>
      <c t="s" s="136" r="E18668">
        <v>4013</v>
      </c>
      <c s="150" r="F18668"/>
    </row>
    <row r="18669">
      <c s="113" r="A18669">
        <v>270670007470</v>
      </c>
      <c t="s" s="136" r="B18669">
        <v>10302</v>
      </c>
      <c t="s" s="136" r="C18669">
        <v>176</v>
      </c>
      <c t="s" s="136" r="D18669">
        <v>176</v>
      </c>
      <c t="s" s="136" r="E18669">
        <v>4014</v>
      </c>
      <c s="150" r="F18669"/>
    </row>
    <row r="18670">
      <c s="113" r="A18670">
        <v>270678000113</v>
      </c>
      <c t="s" s="136" r="B18670">
        <v>10310</v>
      </c>
      <c t="s" s="136" r="C18670">
        <v>176</v>
      </c>
      <c t="s" s="136" r="D18670">
        <v>176</v>
      </c>
      <c t="s" s="136" r="E18670">
        <v>4015</v>
      </c>
      <c s="150" r="F18670"/>
    </row>
    <row r="18671">
      <c s="113" r="A18671">
        <v>270678000130</v>
      </c>
      <c t="s" s="136" r="B18671">
        <v>10310</v>
      </c>
      <c t="s" s="136" r="C18671">
        <v>176</v>
      </c>
      <c t="s" s="136" r="D18671">
        <v>176</v>
      </c>
      <c t="s" s="136" r="E18671">
        <v>4016</v>
      </c>
      <c s="150" r="F18671"/>
    </row>
    <row r="18672">
      <c s="113" r="A18672">
        <v>270678000563</v>
      </c>
      <c t="s" s="136" r="B18672">
        <v>10310</v>
      </c>
      <c t="s" s="136" r="C18672">
        <v>176</v>
      </c>
      <c t="s" s="136" r="D18672">
        <v>176</v>
      </c>
      <c t="s" s="136" r="E18672">
        <v>20563</v>
      </c>
      <c s="150" r="F18672"/>
    </row>
    <row r="18673">
      <c s="113" r="A18673">
        <v>270678000245</v>
      </c>
      <c t="s" s="136" r="B18673">
        <v>10310</v>
      </c>
      <c t="s" s="136" r="C18673">
        <v>176</v>
      </c>
      <c t="s" s="136" r="D18673">
        <v>176</v>
      </c>
      <c t="s" s="136" r="E18673">
        <v>20564</v>
      </c>
      <c s="150" r="F18673"/>
    </row>
    <row r="18674">
      <c s="113" r="A18674">
        <v>270678000059</v>
      </c>
      <c t="s" s="136" r="B18674">
        <v>10310</v>
      </c>
      <c t="s" s="136" r="C18674">
        <v>176</v>
      </c>
      <c t="s" s="136" r="D18674">
        <v>176</v>
      </c>
      <c t="s" s="136" r="E18674">
        <v>20565</v>
      </c>
      <c s="150" r="F18674"/>
    </row>
    <row r="18675">
      <c s="113" r="A18675">
        <v>270678000075</v>
      </c>
      <c t="s" s="136" r="B18675">
        <v>10310</v>
      </c>
      <c t="s" s="136" r="C18675">
        <v>176</v>
      </c>
      <c t="s" s="136" r="D18675">
        <v>176</v>
      </c>
      <c t="s" s="136" r="E18675">
        <v>20566</v>
      </c>
      <c s="150" r="F18675"/>
    </row>
    <row r="18676">
      <c s="113" r="A18676">
        <v>270678000491</v>
      </c>
      <c t="s" s="136" r="B18676">
        <v>10310</v>
      </c>
      <c t="s" s="136" r="C18676">
        <v>176</v>
      </c>
      <c t="s" s="136" r="D18676">
        <v>176</v>
      </c>
      <c t="s" s="136" r="E18676">
        <v>20567</v>
      </c>
      <c s="150" r="F18676"/>
    </row>
    <row r="18677">
      <c s="113" r="A18677">
        <v>270678000521</v>
      </c>
      <c t="s" s="136" r="B18677">
        <v>10310</v>
      </c>
      <c t="s" s="136" r="C18677">
        <v>176</v>
      </c>
      <c t="s" s="136" r="D18677">
        <v>176</v>
      </c>
      <c t="s" s="136" r="E18677">
        <v>20568</v>
      </c>
      <c s="150" r="F18677"/>
    </row>
    <row r="18678">
      <c s="113" r="A18678">
        <v>270678000580</v>
      </c>
      <c t="s" s="136" r="B18678">
        <v>10268</v>
      </c>
      <c t="s" s="136" r="C18678">
        <v>176</v>
      </c>
      <c t="s" s="136" r="D18678">
        <v>176</v>
      </c>
      <c t="s" s="136" r="E18678">
        <v>4020</v>
      </c>
      <c s="150" r="F18678"/>
    </row>
    <row r="18679">
      <c s="113" r="A18679">
        <v>270678000539</v>
      </c>
      <c t="s" s="136" r="B18679">
        <v>10310</v>
      </c>
      <c t="s" s="136" r="C18679">
        <v>176</v>
      </c>
      <c t="s" s="136" r="D18679">
        <v>176</v>
      </c>
      <c t="s" s="136" r="E18679">
        <v>20569</v>
      </c>
      <c s="150" r="F18679"/>
    </row>
    <row r="18680">
      <c s="113" r="A18680">
        <v>270678000555</v>
      </c>
      <c t="s" s="136" r="B18680">
        <v>10310</v>
      </c>
      <c t="s" s="136" r="C18680">
        <v>176</v>
      </c>
      <c t="s" s="136" r="D18680">
        <v>176</v>
      </c>
      <c t="s" s="136" r="E18680">
        <v>5638</v>
      </c>
      <c s="150" r="F18680"/>
    </row>
    <row r="18681">
      <c s="113" r="A18681">
        <v>270678000636</v>
      </c>
      <c t="s" s="136" r="B18681">
        <v>10310</v>
      </c>
      <c t="s" s="136" r="C18681">
        <v>176</v>
      </c>
      <c t="s" s="136" r="D18681">
        <v>176</v>
      </c>
      <c t="s" s="136" r="E18681">
        <v>20570</v>
      </c>
      <c s="150" r="F18681"/>
    </row>
    <row r="18682">
      <c s="113" r="A18682">
        <v>270678000733</v>
      </c>
      <c t="s" s="136" r="B18682">
        <v>10310</v>
      </c>
      <c t="s" s="136" r="C18682">
        <v>176</v>
      </c>
      <c t="s" s="136" r="D18682">
        <v>176</v>
      </c>
      <c t="s" s="136" r="E18682">
        <v>20571</v>
      </c>
      <c s="150" r="F18682"/>
    </row>
    <row r="18683">
      <c s="113" r="A18683">
        <v>270678009544</v>
      </c>
      <c t="s" s="136" r="B18683">
        <v>10310</v>
      </c>
      <c t="s" s="136" r="C18683">
        <v>176</v>
      </c>
      <c t="s" s="136" r="D18683">
        <v>176</v>
      </c>
      <c t="s" s="136" r="E18683">
        <v>20572</v>
      </c>
      <c s="150" r="F18683"/>
    </row>
    <row r="18684">
      <c s="113" r="A18684">
        <v>270678009561</v>
      </c>
      <c t="s" s="136" r="B18684">
        <v>10310</v>
      </c>
      <c t="s" s="136" r="C18684">
        <v>176</v>
      </c>
      <c t="s" s="136" r="D18684">
        <v>176</v>
      </c>
      <c t="s" s="136" r="E18684">
        <v>20573</v>
      </c>
      <c s="150" r="F18684"/>
    </row>
    <row r="18685">
      <c s="113" r="A18685">
        <v>170678009388</v>
      </c>
      <c t="s" s="136" r="B18685">
        <v>10310</v>
      </c>
      <c t="s" s="136" r="C18685">
        <v>176</v>
      </c>
      <c t="s" s="136" r="D18685">
        <v>176</v>
      </c>
      <c t="s" s="136" r="E18685">
        <v>20574</v>
      </c>
      <c s="150" r="F18685"/>
    </row>
    <row r="18686">
      <c s="113" r="A18686">
        <v>270678000032</v>
      </c>
      <c t="s" s="136" r="B18686">
        <v>10310</v>
      </c>
      <c t="s" s="136" r="C18686">
        <v>176</v>
      </c>
      <c t="s" s="136" r="D18686">
        <v>176</v>
      </c>
      <c t="s" s="136" r="E18686">
        <v>20575</v>
      </c>
      <c s="150" r="F18686"/>
    </row>
    <row r="18687">
      <c s="113" r="A18687">
        <v>270678000105</v>
      </c>
      <c t="s" s="136" r="B18687">
        <v>10310</v>
      </c>
      <c t="s" s="136" r="C18687">
        <v>176</v>
      </c>
      <c t="s" s="136" r="D18687">
        <v>176</v>
      </c>
      <c t="s" s="136" r="E18687">
        <v>20576</v>
      </c>
      <c s="150" r="F18687"/>
    </row>
    <row r="18688">
      <c s="113" r="A18688">
        <v>270678000687</v>
      </c>
      <c t="s" s="136" r="B18688">
        <v>10310</v>
      </c>
      <c t="s" s="136" r="C18688">
        <v>176</v>
      </c>
      <c t="s" s="136" r="D18688">
        <v>176</v>
      </c>
      <c t="s" s="136" r="E18688">
        <v>20577</v>
      </c>
      <c s="150" r="F18688"/>
    </row>
    <row r="18689">
      <c s="113" r="A18689">
        <v>270678000750</v>
      </c>
      <c t="s" s="136" r="B18689">
        <v>10310</v>
      </c>
      <c t="s" s="136" r="C18689">
        <v>176</v>
      </c>
      <c t="s" s="136" r="D18689">
        <v>176</v>
      </c>
      <c t="s" s="136" r="E18689">
        <v>20578</v>
      </c>
      <c s="150" r="F18689"/>
    </row>
    <row r="18690">
      <c s="113" r="A18690">
        <v>270678009528</v>
      </c>
      <c t="s" s="136" r="B18690">
        <v>10310</v>
      </c>
      <c t="s" s="136" r="C18690">
        <v>176</v>
      </c>
      <c t="s" s="136" r="D18690">
        <v>176</v>
      </c>
      <c t="s" s="136" r="E18690">
        <v>20579</v>
      </c>
      <c s="150" r="F18690"/>
    </row>
    <row r="18691">
      <c s="113" r="A18691">
        <v>270678000466</v>
      </c>
      <c t="s" s="136" r="B18691">
        <v>10310</v>
      </c>
      <c t="s" s="136" r="C18691">
        <v>176</v>
      </c>
      <c t="s" s="136" r="D18691">
        <v>176</v>
      </c>
      <c t="s" s="136" r="E18691">
        <v>20580</v>
      </c>
      <c s="150" r="F18691"/>
    </row>
    <row r="18692">
      <c s="113" r="A18692">
        <v>270678000768</v>
      </c>
      <c t="s" s="136" r="B18692">
        <v>10310</v>
      </c>
      <c t="s" s="136" r="C18692">
        <v>176</v>
      </c>
      <c t="s" s="136" r="D18692">
        <v>176</v>
      </c>
      <c t="s" s="136" r="E18692">
        <v>4024</v>
      </c>
      <c s="150" r="F18692"/>
    </row>
    <row r="18693">
      <c s="113" r="A18693">
        <v>270678009501</v>
      </c>
      <c t="s" s="136" r="B18693">
        <v>10310</v>
      </c>
      <c t="s" s="136" r="C18693">
        <v>176</v>
      </c>
      <c t="s" s="136" r="D18693">
        <v>176</v>
      </c>
      <c t="s" s="136" r="E18693">
        <v>20581</v>
      </c>
      <c s="150" r="F18693"/>
    </row>
    <row r="18694">
      <c s="113" r="A18694">
        <v>270678000202</v>
      </c>
      <c t="s" s="136" r="B18694">
        <v>10310</v>
      </c>
      <c t="s" s="136" r="C18694">
        <v>176</v>
      </c>
      <c t="s" s="136" r="D18694">
        <v>176</v>
      </c>
      <c t="s" s="136" r="E18694">
        <v>12672</v>
      </c>
      <c s="150" r="F18694"/>
    </row>
    <row r="18695">
      <c s="113" r="A18695">
        <v>270678000300</v>
      </c>
      <c t="s" s="136" r="B18695">
        <v>10310</v>
      </c>
      <c t="s" s="136" r="C18695">
        <v>176</v>
      </c>
      <c t="s" s="136" r="D18695">
        <v>176</v>
      </c>
      <c t="s" s="136" r="E18695">
        <v>20582</v>
      </c>
      <c s="150" r="F18695"/>
    </row>
    <row r="18696">
      <c s="113" r="A18696">
        <v>270678009391</v>
      </c>
      <c t="s" s="136" r="B18696">
        <v>10310</v>
      </c>
      <c t="s" s="136" r="C18696">
        <v>176</v>
      </c>
      <c t="s" s="136" r="D18696">
        <v>176</v>
      </c>
      <c t="s" s="136" r="E18696">
        <v>20583</v>
      </c>
      <c s="150" r="F18696"/>
    </row>
    <row r="18697">
      <c s="113" r="A18697">
        <v>270678009595</v>
      </c>
      <c t="s" s="136" r="B18697">
        <v>10310</v>
      </c>
      <c t="s" s="136" r="C18697">
        <v>176</v>
      </c>
      <c t="s" s="136" r="D18697">
        <v>176</v>
      </c>
      <c t="s" s="136" r="E18697">
        <v>20584</v>
      </c>
      <c s="150" r="F18697"/>
    </row>
    <row r="18698">
      <c s="113" r="A18698">
        <v>270678009536</v>
      </c>
      <c t="s" s="136" r="B18698">
        <v>10310</v>
      </c>
      <c t="s" s="136" r="C18698">
        <v>176</v>
      </c>
      <c t="s" s="136" r="D18698">
        <v>176</v>
      </c>
      <c t="s" s="136" r="E18698">
        <v>20585</v>
      </c>
      <c s="150" r="F18698"/>
    </row>
    <row r="18699">
      <c s="113" r="A18699">
        <v>270678000598</v>
      </c>
      <c t="s" s="136" r="B18699">
        <v>10310</v>
      </c>
      <c t="s" s="136" r="C18699">
        <v>176</v>
      </c>
      <c t="s" s="136" r="D18699">
        <v>176</v>
      </c>
      <c t="s" s="136" r="E18699">
        <v>20586</v>
      </c>
      <c s="150" r="F18699"/>
    </row>
    <row r="18700">
      <c s="113" r="A18700">
        <v>270678000717</v>
      </c>
      <c t="s" s="136" r="B18700">
        <v>10310</v>
      </c>
      <c t="s" s="136" r="C18700">
        <v>176</v>
      </c>
      <c t="s" s="136" r="D18700">
        <v>176</v>
      </c>
      <c t="s" s="136" r="E18700">
        <v>20587</v>
      </c>
      <c s="150" r="F18700"/>
    </row>
    <row r="18701">
      <c s="113" r="A18701">
        <v>270678009609</v>
      </c>
      <c t="s" s="136" r="B18701">
        <v>10310</v>
      </c>
      <c t="s" s="136" r="C18701">
        <v>176</v>
      </c>
      <c t="s" s="136" r="D18701">
        <v>176</v>
      </c>
      <c t="s" s="136" r="E18701">
        <v>4027</v>
      </c>
      <c s="150" r="F18701"/>
    </row>
    <row r="18702">
      <c s="113" r="A18702">
        <v>270678000008</v>
      </c>
      <c t="s" s="136" r="B18702">
        <v>10310</v>
      </c>
      <c t="s" s="136" r="C18702">
        <v>176</v>
      </c>
      <c t="s" s="136" r="D18702">
        <v>176</v>
      </c>
      <c t="s" s="136" r="E18702">
        <v>8404</v>
      </c>
      <c s="150" r="F18702"/>
    </row>
    <row r="18703">
      <c s="113" r="A18703">
        <v>270678000296</v>
      </c>
      <c t="s" s="136" r="B18703">
        <v>10310</v>
      </c>
      <c t="s" s="136" r="C18703">
        <v>176</v>
      </c>
      <c t="s" s="136" r="D18703">
        <v>176</v>
      </c>
      <c t="s" s="136" r="E18703">
        <v>20588</v>
      </c>
      <c s="150" r="F18703"/>
    </row>
    <row r="18704">
      <c s="113" r="A18704">
        <v>270678009579</v>
      </c>
      <c t="s" s="136" r="B18704">
        <v>10310</v>
      </c>
      <c t="s" s="136" r="C18704">
        <v>176</v>
      </c>
      <c t="s" s="136" r="D18704">
        <v>176</v>
      </c>
      <c t="s" s="136" r="E18704">
        <v>5516</v>
      </c>
      <c s="150" r="F18704"/>
    </row>
    <row r="18705">
      <c s="113" r="A18705">
        <v>270702000022</v>
      </c>
      <c t="s" s="136" r="B18705">
        <v>10315</v>
      </c>
      <c t="s" s="136" r="C18705">
        <v>176</v>
      </c>
      <c t="s" s="136" r="D18705">
        <v>176</v>
      </c>
      <c t="s" s="136" r="E18705">
        <v>20589</v>
      </c>
      <c s="150" r="F18705"/>
    </row>
    <row r="18706">
      <c s="113" r="A18706">
        <v>270702000031</v>
      </c>
      <c t="s" s="136" r="B18706">
        <v>10315</v>
      </c>
      <c t="s" s="136" r="C18706">
        <v>176</v>
      </c>
      <c t="s" s="136" r="D18706">
        <v>176</v>
      </c>
      <c t="s" s="136" r="E18706">
        <v>20590</v>
      </c>
      <c s="150" r="F18706"/>
    </row>
    <row r="18707">
      <c s="113" r="A18707">
        <v>270702000227</v>
      </c>
      <c t="s" s="136" r="B18707">
        <v>10315</v>
      </c>
      <c t="s" s="136" r="C18707">
        <v>176</v>
      </c>
      <c t="s" s="136" r="D18707">
        <v>176</v>
      </c>
      <c t="s" s="136" r="E18707">
        <v>4030</v>
      </c>
      <c s="150" r="F18707"/>
    </row>
    <row r="18708">
      <c s="113" r="A18708">
        <v>270702002157</v>
      </c>
      <c t="s" s="136" r="B18708">
        <v>10315</v>
      </c>
      <c t="s" s="136" r="C18708">
        <v>176</v>
      </c>
      <c t="s" s="136" r="D18708">
        <v>176</v>
      </c>
      <c t="s" s="136" r="E18708">
        <v>20591</v>
      </c>
      <c s="150" r="F18708"/>
    </row>
    <row r="18709">
      <c s="113" r="A18709">
        <v>270708000067</v>
      </c>
      <c t="s" s="136" r="B18709">
        <v>10317</v>
      </c>
      <c t="s" s="136" r="C18709">
        <v>176</v>
      </c>
      <c t="s" s="136" r="D18709">
        <v>176</v>
      </c>
      <c t="s" s="136" r="E18709">
        <v>4031</v>
      </c>
      <c s="150" r="F18709"/>
    </row>
    <row r="18710">
      <c s="113" r="A18710">
        <v>270708000652</v>
      </c>
      <c t="s" s="136" r="B18710">
        <v>10317</v>
      </c>
      <c t="s" s="136" r="C18710">
        <v>176</v>
      </c>
      <c t="s" s="136" r="D18710">
        <v>176</v>
      </c>
      <c t="s" s="136" r="E18710">
        <v>20592</v>
      </c>
      <c s="150" r="F18710"/>
    </row>
    <row r="18711">
      <c s="113" r="A18711">
        <v>270708000792</v>
      </c>
      <c t="s" s="136" r="B18711">
        <v>10317</v>
      </c>
      <c t="s" s="136" r="C18711">
        <v>176</v>
      </c>
      <c t="s" s="136" r="D18711">
        <v>176</v>
      </c>
      <c t="s" s="136" r="E18711">
        <v>20593</v>
      </c>
      <c s="150" r="F18711"/>
    </row>
    <row r="18712">
      <c s="113" r="A18712">
        <v>270708000075</v>
      </c>
      <c t="s" s="136" r="B18712">
        <v>10317</v>
      </c>
      <c t="s" s="136" r="C18712">
        <v>176</v>
      </c>
      <c t="s" s="136" r="D18712">
        <v>176</v>
      </c>
      <c t="s" s="136" r="E18712">
        <v>4032</v>
      </c>
      <c s="150" r="F18712"/>
    </row>
    <row r="18713">
      <c s="113" r="A18713">
        <v>270708000083</v>
      </c>
      <c t="s" s="136" r="B18713">
        <v>10317</v>
      </c>
      <c t="s" s="136" r="C18713">
        <v>176</v>
      </c>
      <c t="s" s="136" r="D18713">
        <v>176</v>
      </c>
      <c t="s" s="136" r="E18713">
        <v>20594</v>
      </c>
      <c s="150" r="F18713"/>
    </row>
    <row r="18714">
      <c s="113" r="A18714">
        <v>270708000091</v>
      </c>
      <c t="s" s="136" r="B18714">
        <v>10317</v>
      </c>
      <c t="s" s="136" r="C18714">
        <v>176</v>
      </c>
      <c t="s" s="136" r="D18714">
        <v>176</v>
      </c>
      <c t="s" s="136" r="E18714">
        <v>20595</v>
      </c>
      <c s="150" r="F18714"/>
    </row>
    <row r="18715">
      <c s="113" r="A18715">
        <v>270708000121</v>
      </c>
      <c t="s" s="136" r="B18715">
        <v>10317</v>
      </c>
      <c t="s" s="136" r="C18715">
        <v>176</v>
      </c>
      <c t="s" s="136" r="D18715">
        <v>176</v>
      </c>
      <c t="s" s="136" r="E18715">
        <v>4034</v>
      </c>
      <c s="150" r="F18715"/>
    </row>
    <row r="18716">
      <c s="113" r="A18716">
        <v>270708000148</v>
      </c>
      <c t="s" s="136" r="B18716">
        <v>10317</v>
      </c>
      <c t="s" s="136" r="C18716">
        <v>176</v>
      </c>
      <c t="s" s="136" r="D18716">
        <v>176</v>
      </c>
      <c t="s" s="136" r="E18716">
        <v>20596</v>
      </c>
      <c s="150" r="F18716"/>
    </row>
    <row r="18717">
      <c s="113" r="A18717">
        <v>270708000229</v>
      </c>
      <c t="s" s="136" r="B18717">
        <v>10317</v>
      </c>
      <c t="s" s="136" r="C18717">
        <v>176</v>
      </c>
      <c t="s" s="136" r="D18717">
        <v>176</v>
      </c>
      <c t="s" s="136" r="E18717">
        <v>20597</v>
      </c>
      <c s="150" r="F18717"/>
    </row>
    <row r="18718">
      <c s="113" r="A18718">
        <v>270708000270</v>
      </c>
      <c t="s" s="136" r="B18718">
        <v>10317</v>
      </c>
      <c t="s" s="136" r="C18718">
        <v>176</v>
      </c>
      <c t="s" s="136" r="D18718">
        <v>176</v>
      </c>
      <c t="s" s="136" r="E18718">
        <v>11114</v>
      </c>
      <c s="150" r="F18718"/>
    </row>
    <row r="18719">
      <c s="113" r="A18719">
        <v>270708000814</v>
      </c>
      <c t="s" s="136" r="B18719">
        <v>10317</v>
      </c>
      <c t="s" s="136" r="C18719">
        <v>176</v>
      </c>
      <c t="s" s="136" r="D18719">
        <v>176</v>
      </c>
      <c t="s" s="136" r="E18719">
        <v>6990</v>
      </c>
      <c s="150" r="F18719"/>
    </row>
    <row r="18720">
      <c s="113" r="A18720">
        <v>270708000849</v>
      </c>
      <c t="s" s="136" r="B18720">
        <v>10317</v>
      </c>
      <c t="s" s="136" r="C18720">
        <v>176</v>
      </c>
      <c t="s" s="136" r="D18720">
        <v>176</v>
      </c>
      <c t="s" s="136" r="E18720">
        <v>20598</v>
      </c>
      <c s="150" r="F18720"/>
    </row>
    <row r="18721">
      <c s="113" r="A18721">
        <v>270708000911</v>
      </c>
      <c t="s" s="136" r="B18721">
        <v>10317</v>
      </c>
      <c t="s" s="136" r="C18721">
        <v>176</v>
      </c>
      <c t="s" s="136" r="D18721">
        <v>176</v>
      </c>
      <c t="s" s="136" r="E18721">
        <v>20599</v>
      </c>
      <c s="150" r="F18721"/>
    </row>
    <row r="18722">
      <c s="113" r="A18722">
        <v>270708000920</v>
      </c>
      <c t="s" s="136" r="B18722">
        <v>10317</v>
      </c>
      <c t="s" s="136" r="C18722">
        <v>176</v>
      </c>
      <c t="s" s="136" r="D18722">
        <v>176</v>
      </c>
      <c t="s" s="136" r="E18722">
        <v>20600</v>
      </c>
      <c s="150" r="F18722"/>
    </row>
    <row r="18723">
      <c s="113" r="A18723">
        <v>270708000211</v>
      </c>
      <c t="s" s="136" r="B18723">
        <v>10317</v>
      </c>
      <c t="s" s="136" r="C18723">
        <v>176</v>
      </c>
      <c t="s" s="136" r="D18723">
        <v>176</v>
      </c>
      <c t="s" s="136" r="E18723">
        <v>4036</v>
      </c>
      <c s="150" r="F18723"/>
    </row>
    <row r="18724">
      <c s="113" r="A18724">
        <v>170708000224</v>
      </c>
      <c t="s" s="136" r="B18724">
        <v>10317</v>
      </c>
      <c t="s" s="136" r="C18724">
        <v>176</v>
      </c>
      <c t="s" s="136" r="D18724">
        <v>176</v>
      </c>
      <c t="s" s="136" r="E18724">
        <v>20601</v>
      </c>
      <c s="150" r="F18724"/>
    </row>
    <row r="18725">
      <c s="113" r="A18725">
        <v>170708000615</v>
      </c>
      <c t="s" s="136" r="B18725">
        <v>10317</v>
      </c>
      <c t="s" s="136" r="C18725">
        <v>176</v>
      </c>
      <c t="s" s="136" r="D18725">
        <v>176</v>
      </c>
      <c t="s" s="136" r="E18725">
        <v>20602</v>
      </c>
      <c s="150" r="F18725"/>
    </row>
    <row r="18726">
      <c s="113" r="A18726">
        <v>270708000261</v>
      </c>
      <c t="s" s="136" r="B18726">
        <v>10317</v>
      </c>
      <c t="s" s="136" r="C18726">
        <v>176</v>
      </c>
      <c t="s" s="136" r="D18726">
        <v>176</v>
      </c>
      <c t="s" s="136" r="E18726">
        <v>4037</v>
      </c>
      <c s="150" r="F18726"/>
    </row>
    <row r="18727">
      <c s="113" r="A18727">
        <v>270708000253</v>
      </c>
      <c t="s" s="136" r="B18727">
        <v>10317</v>
      </c>
      <c t="s" s="136" r="C18727">
        <v>176</v>
      </c>
      <c t="s" s="136" r="D18727">
        <v>176</v>
      </c>
      <c t="s" s="136" r="E18727">
        <v>20603</v>
      </c>
      <c s="150" r="F18727"/>
    </row>
    <row r="18728">
      <c s="113" r="A18728">
        <v>270708000300</v>
      </c>
      <c t="s" s="136" r="B18728">
        <v>10317</v>
      </c>
      <c t="s" s="136" r="C18728">
        <v>176</v>
      </c>
      <c t="s" s="136" r="D18728">
        <v>176</v>
      </c>
      <c t="s" s="136" r="E18728">
        <v>4038</v>
      </c>
      <c s="150" r="F18728"/>
    </row>
    <row r="18729">
      <c s="113" r="A18729">
        <v>270708000318</v>
      </c>
      <c t="s" s="136" r="B18729">
        <v>10317</v>
      </c>
      <c t="s" s="136" r="C18729">
        <v>176</v>
      </c>
      <c t="s" s="136" r="D18729">
        <v>176</v>
      </c>
      <c t="s" s="136" r="E18729">
        <v>4039</v>
      </c>
      <c s="150" r="F18729"/>
    </row>
    <row r="18730">
      <c s="113" r="A18730">
        <v>270708000334</v>
      </c>
      <c t="s" s="136" r="B18730">
        <v>10317</v>
      </c>
      <c t="s" s="136" r="C18730">
        <v>176</v>
      </c>
      <c t="s" s="136" r="D18730">
        <v>176</v>
      </c>
      <c t="s" s="136" r="E18730">
        <v>20604</v>
      </c>
      <c s="150" r="F18730"/>
    </row>
    <row r="18731">
      <c s="113" r="A18731">
        <v>270708060329</v>
      </c>
      <c t="s" s="136" r="B18731">
        <v>10317</v>
      </c>
      <c t="s" s="136" r="C18731">
        <v>176</v>
      </c>
      <c t="s" s="136" r="D18731">
        <v>176</v>
      </c>
      <c t="s" s="136" r="E18731">
        <v>18806</v>
      </c>
      <c s="150" r="F18731"/>
    </row>
    <row r="18732">
      <c s="113" r="A18732">
        <v>270708000172</v>
      </c>
      <c t="s" s="136" r="B18732">
        <v>10317</v>
      </c>
      <c t="s" s="136" r="C18732">
        <v>176</v>
      </c>
      <c t="s" s="136" r="D18732">
        <v>176</v>
      </c>
      <c t="s" s="136" r="E18732">
        <v>20605</v>
      </c>
      <c s="150" r="F18732"/>
    </row>
    <row r="18733">
      <c s="113" r="A18733">
        <v>270708000351</v>
      </c>
      <c t="s" s="136" r="B18733">
        <v>10317</v>
      </c>
      <c t="s" s="136" r="C18733">
        <v>176</v>
      </c>
      <c t="s" s="136" r="D18733">
        <v>176</v>
      </c>
      <c t="s" s="136" r="E18733">
        <v>4041</v>
      </c>
      <c s="150" r="F18733"/>
    </row>
    <row r="18734">
      <c s="113" r="A18734">
        <v>270708000377</v>
      </c>
      <c t="s" s="136" r="B18734">
        <v>10317</v>
      </c>
      <c t="s" s="136" r="C18734">
        <v>176</v>
      </c>
      <c t="s" s="136" r="D18734">
        <v>176</v>
      </c>
      <c t="s" s="136" r="E18734">
        <v>20606</v>
      </c>
      <c s="150" r="F18734"/>
    </row>
    <row r="18735">
      <c s="113" r="A18735">
        <v>270708000661</v>
      </c>
      <c t="s" s="136" r="B18735">
        <v>10317</v>
      </c>
      <c t="s" s="136" r="C18735">
        <v>176</v>
      </c>
      <c t="s" s="136" r="D18735">
        <v>176</v>
      </c>
      <c t="s" s="136" r="E18735">
        <v>4042</v>
      </c>
      <c s="150" r="F18735"/>
    </row>
    <row r="18736">
      <c s="113" r="A18736">
        <v>170708000356</v>
      </c>
      <c t="s" s="136" r="B18736">
        <v>10317</v>
      </c>
      <c t="s" s="136" r="C18736">
        <v>176</v>
      </c>
      <c t="s" s="136" r="D18736">
        <v>176</v>
      </c>
      <c t="s" s="136" r="E18736">
        <v>20607</v>
      </c>
      <c s="150" r="F18736"/>
    </row>
    <row r="18737">
      <c s="113" r="A18737">
        <v>270708000105</v>
      </c>
      <c t="s" s="136" r="B18737">
        <v>10317</v>
      </c>
      <c t="s" s="136" r="C18737">
        <v>176</v>
      </c>
      <c t="s" s="136" r="D18737">
        <v>176</v>
      </c>
      <c t="s" s="136" r="E18737">
        <v>20608</v>
      </c>
      <c s="150" r="F18737"/>
    </row>
    <row r="18738">
      <c s="113" r="A18738">
        <v>270708000687</v>
      </c>
      <c t="s" s="136" r="B18738">
        <v>10317</v>
      </c>
      <c t="s" s="136" r="C18738">
        <v>176</v>
      </c>
      <c t="s" s="136" r="D18738">
        <v>176</v>
      </c>
      <c t="s" s="136" r="E18738">
        <v>15123</v>
      </c>
      <c s="150" r="F18738"/>
    </row>
    <row r="18739">
      <c s="113" r="A18739">
        <v>270708000725</v>
      </c>
      <c t="s" s="136" r="B18739">
        <v>10317</v>
      </c>
      <c t="s" s="136" r="C18739">
        <v>176</v>
      </c>
      <c t="s" s="136" r="D18739">
        <v>176</v>
      </c>
      <c t="s" s="136" r="E18739">
        <v>20609</v>
      </c>
      <c s="150" r="F18739"/>
    </row>
    <row r="18740">
      <c s="113" r="A18740">
        <v>270708000750</v>
      </c>
      <c t="s" s="136" r="B18740">
        <v>10317</v>
      </c>
      <c t="s" s="136" r="C18740">
        <v>176</v>
      </c>
      <c t="s" s="136" r="D18740">
        <v>176</v>
      </c>
      <c t="s" s="136" r="E18740">
        <v>20610</v>
      </c>
      <c s="150" r="F18740"/>
    </row>
    <row r="18741">
      <c s="113" r="A18741">
        <v>270708000971</v>
      </c>
      <c t="s" s="136" r="B18741">
        <v>10317</v>
      </c>
      <c t="s" s="136" r="C18741">
        <v>176</v>
      </c>
      <c t="s" s="136" r="D18741">
        <v>176</v>
      </c>
      <c t="s" s="136" r="E18741">
        <v>4044</v>
      </c>
      <c s="150" r="F18741"/>
    </row>
    <row r="18742">
      <c s="113" r="A18742">
        <v>270713000032</v>
      </c>
      <c t="s" s="136" r="B18742">
        <v>10327</v>
      </c>
      <c t="s" s="136" r="C18742">
        <v>176</v>
      </c>
      <c t="s" s="136" r="D18742">
        <v>176</v>
      </c>
      <c t="s" s="136" r="E18742">
        <v>4045</v>
      </c>
      <c s="150" r="F18742"/>
    </row>
    <row r="18743">
      <c s="113" r="A18743">
        <v>270713000059</v>
      </c>
      <c t="s" s="136" r="B18743">
        <v>10327</v>
      </c>
      <c t="s" s="136" r="C18743">
        <v>176</v>
      </c>
      <c t="s" s="136" r="D18743">
        <v>176</v>
      </c>
      <c t="s" s="136" r="E18743">
        <v>1729</v>
      </c>
      <c s="150" r="F18743"/>
    </row>
    <row r="18744">
      <c s="113" r="A18744">
        <v>270713000067</v>
      </c>
      <c t="s" s="136" r="B18744">
        <v>10327</v>
      </c>
      <c t="s" s="136" r="C18744">
        <v>176</v>
      </c>
      <c t="s" s="136" r="D18744">
        <v>176</v>
      </c>
      <c t="s" s="136" r="E18744">
        <v>4046</v>
      </c>
      <c s="150" r="F18744"/>
    </row>
    <row r="18745">
      <c s="113" r="A18745">
        <v>270713000954</v>
      </c>
      <c t="s" s="136" r="B18745">
        <v>10327</v>
      </c>
      <c t="s" s="136" r="C18745">
        <v>176</v>
      </c>
      <c t="s" s="136" r="D18745">
        <v>176</v>
      </c>
      <c t="s" s="136" r="E18745">
        <v>20611</v>
      </c>
      <c s="150" r="F18745"/>
    </row>
    <row r="18746">
      <c s="113" r="A18746">
        <v>270713000121</v>
      </c>
      <c t="s" s="136" r="B18746">
        <v>10327</v>
      </c>
      <c t="s" s="136" r="C18746">
        <v>176</v>
      </c>
      <c t="s" s="136" r="D18746">
        <v>176</v>
      </c>
      <c t="s" s="136" r="E18746">
        <v>4047</v>
      </c>
      <c s="150" r="F18746"/>
    </row>
    <row r="18747">
      <c s="113" r="A18747">
        <v>270713000717</v>
      </c>
      <c t="s" s="136" r="B18747">
        <v>10327</v>
      </c>
      <c t="s" s="136" r="C18747">
        <v>176</v>
      </c>
      <c t="s" s="136" r="D18747">
        <v>176</v>
      </c>
      <c t="s" s="136" r="E18747">
        <v>20612</v>
      </c>
      <c s="150" r="F18747"/>
    </row>
    <row r="18748">
      <c s="113" r="A18748">
        <v>270713000130</v>
      </c>
      <c t="s" s="136" r="B18748">
        <v>10327</v>
      </c>
      <c t="s" s="136" r="C18748">
        <v>176</v>
      </c>
      <c t="s" s="136" r="D18748">
        <v>176</v>
      </c>
      <c t="s" s="136" r="E18748">
        <v>4048</v>
      </c>
      <c s="150" r="F18748"/>
    </row>
    <row r="18749">
      <c s="113" r="A18749">
        <v>270713000199</v>
      </c>
      <c t="s" s="136" r="B18749">
        <v>10327</v>
      </c>
      <c t="s" s="136" r="C18749">
        <v>176</v>
      </c>
      <c t="s" s="136" r="D18749">
        <v>176</v>
      </c>
      <c t="s" s="136" r="E18749">
        <v>4049</v>
      </c>
      <c s="150" r="F18749"/>
    </row>
    <row r="18750">
      <c s="113" r="A18750">
        <v>270713000083</v>
      </c>
      <c t="s" s="136" r="B18750">
        <v>10327</v>
      </c>
      <c t="s" s="136" r="C18750">
        <v>176</v>
      </c>
      <c t="s" s="136" r="D18750">
        <v>176</v>
      </c>
      <c t="s" s="136" r="E18750">
        <v>20613</v>
      </c>
      <c s="150" r="F18750"/>
    </row>
    <row r="18751">
      <c s="113" r="A18751">
        <v>270713000202</v>
      </c>
      <c t="s" s="136" r="B18751">
        <v>10327</v>
      </c>
      <c t="s" s="136" r="C18751">
        <v>176</v>
      </c>
      <c t="s" s="136" r="D18751">
        <v>176</v>
      </c>
      <c t="s" s="136" r="E18751">
        <v>4050</v>
      </c>
      <c s="150" r="F18751"/>
    </row>
    <row r="18752">
      <c s="113" r="A18752">
        <v>270713000415</v>
      </c>
      <c t="s" s="136" r="B18752">
        <v>10327</v>
      </c>
      <c t="s" s="136" r="C18752">
        <v>176</v>
      </c>
      <c t="s" s="136" r="D18752">
        <v>176</v>
      </c>
      <c t="s" s="136" r="E18752">
        <v>20614</v>
      </c>
      <c s="150" r="F18752"/>
    </row>
    <row r="18753">
      <c s="113" r="A18753">
        <v>270713000687</v>
      </c>
      <c t="s" s="136" r="B18753">
        <v>10327</v>
      </c>
      <c t="s" s="136" r="C18753">
        <v>176</v>
      </c>
      <c t="s" s="136" r="D18753">
        <v>176</v>
      </c>
      <c t="s" s="136" r="E18753">
        <v>20615</v>
      </c>
      <c s="150" r="F18753"/>
    </row>
    <row r="18754">
      <c s="113" r="A18754">
        <v>270713000270</v>
      </c>
      <c t="s" s="136" r="B18754">
        <v>10327</v>
      </c>
      <c t="s" s="136" r="C18754">
        <v>176</v>
      </c>
      <c t="s" s="136" r="D18754">
        <v>176</v>
      </c>
      <c t="s" s="136" r="E18754">
        <v>4051</v>
      </c>
      <c s="150" r="F18754"/>
    </row>
    <row r="18755">
      <c s="113" r="A18755">
        <v>270713000393</v>
      </c>
      <c t="s" s="136" r="B18755">
        <v>10327</v>
      </c>
      <c t="s" s="136" r="C18755">
        <v>176</v>
      </c>
      <c t="s" s="136" r="D18755">
        <v>176</v>
      </c>
      <c t="s" s="136" r="E18755">
        <v>4052</v>
      </c>
      <c s="150" r="F18755"/>
    </row>
    <row r="18756">
      <c s="113" r="A18756">
        <v>270713000423</v>
      </c>
      <c t="s" s="136" r="B18756">
        <v>10327</v>
      </c>
      <c t="s" s="136" r="C18756">
        <v>176</v>
      </c>
      <c t="s" s="136" r="D18756">
        <v>176</v>
      </c>
      <c t="s" s="136" r="E18756">
        <v>20616</v>
      </c>
      <c s="150" r="F18756"/>
    </row>
    <row r="18757">
      <c s="113" r="A18757">
        <v>270713000431</v>
      </c>
      <c t="s" s="136" r="B18757">
        <v>10327</v>
      </c>
      <c t="s" s="136" r="C18757">
        <v>176</v>
      </c>
      <c t="s" s="136" r="D18757">
        <v>176</v>
      </c>
      <c t="s" s="136" r="E18757">
        <v>4054</v>
      </c>
      <c s="150" r="F18757"/>
    </row>
    <row r="18758">
      <c s="113" r="A18758">
        <v>270713013681</v>
      </c>
      <c t="s" s="136" r="B18758">
        <v>10327</v>
      </c>
      <c t="s" s="136" r="C18758">
        <v>176</v>
      </c>
      <c t="s" s="136" r="D18758">
        <v>176</v>
      </c>
      <c t="s" s="136" r="E18758">
        <v>20617</v>
      </c>
      <c s="150" r="F18758"/>
    </row>
    <row r="18759">
      <c s="113" r="A18759">
        <v>270713000253</v>
      </c>
      <c t="s" s="136" r="B18759">
        <v>10327</v>
      </c>
      <c t="s" s="136" r="C18759">
        <v>176</v>
      </c>
      <c t="s" s="136" r="D18759">
        <v>176</v>
      </c>
      <c t="s" s="136" r="E18759">
        <v>20618</v>
      </c>
      <c s="150" r="F18759"/>
    </row>
    <row r="18760">
      <c s="113" r="A18760">
        <v>270713000547</v>
      </c>
      <c t="s" s="136" r="B18760">
        <v>10327</v>
      </c>
      <c t="s" s="136" r="C18760">
        <v>176</v>
      </c>
      <c t="s" s="136" r="D18760">
        <v>176</v>
      </c>
      <c t="s" s="136" r="E18760">
        <v>20619</v>
      </c>
      <c s="150" r="F18760"/>
    </row>
    <row r="18761">
      <c s="113" r="A18761">
        <v>270713000601</v>
      </c>
      <c t="s" s="136" r="B18761">
        <v>10327</v>
      </c>
      <c t="s" s="136" r="C18761">
        <v>176</v>
      </c>
      <c t="s" s="136" r="D18761">
        <v>176</v>
      </c>
      <c t="s" s="136" r="E18761">
        <v>4056</v>
      </c>
      <c s="150" r="F18761"/>
    </row>
    <row r="18762">
      <c s="113" r="A18762">
        <v>270713000610</v>
      </c>
      <c t="s" s="136" r="B18762">
        <v>10327</v>
      </c>
      <c t="s" s="136" r="C18762">
        <v>176</v>
      </c>
      <c t="s" s="136" r="D18762">
        <v>176</v>
      </c>
      <c t="s" s="136" r="E18762">
        <v>20620</v>
      </c>
      <c s="150" r="F18762"/>
    </row>
    <row r="18763">
      <c s="113" r="A18763">
        <v>270713000237</v>
      </c>
      <c t="s" s="136" r="B18763">
        <v>10327</v>
      </c>
      <c t="s" s="136" r="C18763">
        <v>176</v>
      </c>
      <c t="s" s="136" r="D18763">
        <v>176</v>
      </c>
      <c t="s" s="136" r="E18763">
        <v>20621</v>
      </c>
      <c s="150" r="F18763"/>
    </row>
    <row r="18764">
      <c s="113" r="A18764">
        <v>270713000555</v>
      </c>
      <c t="s" s="136" r="B18764">
        <v>10327</v>
      </c>
      <c t="s" s="136" r="C18764">
        <v>176</v>
      </c>
      <c t="s" s="136" r="D18764">
        <v>176</v>
      </c>
      <c t="s" s="136" r="E18764">
        <v>20622</v>
      </c>
      <c s="150" r="F18764"/>
    </row>
    <row r="18765">
      <c s="113" r="A18765">
        <v>270713001047</v>
      </c>
      <c t="s" s="136" r="B18765">
        <v>10327</v>
      </c>
      <c t="s" s="136" r="C18765">
        <v>176</v>
      </c>
      <c t="s" s="136" r="D18765">
        <v>176</v>
      </c>
      <c t="s" s="136" r="E18765">
        <v>20623</v>
      </c>
      <c s="150" r="F18765"/>
    </row>
    <row r="18766">
      <c s="113" r="A18766">
        <v>270713001071</v>
      </c>
      <c t="s" s="136" r="B18766">
        <v>10327</v>
      </c>
      <c t="s" s="136" r="C18766">
        <v>176</v>
      </c>
      <c t="s" s="136" r="D18766">
        <v>176</v>
      </c>
      <c t="s" s="136" r="E18766">
        <v>4058</v>
      </c>
      <c s="150" r="F18766"/>
    </row>
    <row r="18767">
      <c s="113" r="A18767">
        <v>270713000377</v>
      </c>
      <c t="s" s="136" r="B18767">
        <v>10327</v>
      </c>
      <c t="s" s="136" r="C18767">
        <v>176</v>
      </c>
      <c t="s" s="136" r="D18767">
        <v>176</v>
      </c>
      <c t="s" s="136" r="E18767">
        <v>3520</v>
      </c>
      <c s="150" r="F18767"/>
    </row>
    <row r="18768">
      <c s="113" r="A18768">
        <v>270713001101</v>
      </c>
      <c t="s" s="136" r="B18768">
        <v>10327</v>
      </c>
      <c t="s" s="136" r="C18768">
        <v>176</v>
      </c>
      <c t="s" s="136" r="D18768">
        <v>176</v>
      </c>
      <c t="s" s="136" r="E18768">
        <v>20624</v>
      </c>
      <c s="150" r="F18768"/>
    </row>
    <row r="18769">
      <c s="113" r="A18769">
        <v>270713000148</v>
      </c>
      <c t="s" s="136" r="B18769">
        <v>10327</v>
      </c>
      <c t="s" s="136" r="C18769">
        <v>176</v>
      </c>
      <c t="s" s="136" r="D18769">
        <v>176</v>
      </c>
      <c t="s" s="136" r="E18769">
        <v>20625</v>
      </c>
      <c s="150" r="F18769"/>
    </row>
    <row r="18770">
      <c s="113" r="A18770">
        <v>270713000474</v>
      </c>
      <c t="s" s="136" r="B18770">
        <v>10327</v>
      </c>
      <c t="s" s="136" r="C18770">
        <v>176</v>
      </c>
      <c t="s" s="136" r="D18770">
        <v>176</v>
      </c>
      <c t="s" s="136" r="E18770">
        <v>17322</v>
      </c>
      <c s="150" r="F18770"/>
    </row>
    <row r="18771">
      <c s="113" r="A18771">
        <v>270713000504</v>
      </c>
      <c t="s" s="136" r="B18771">
        <v>10327</v>
      </c>
      <c t="s" s="136" r="C18771">
        <v>176</v>
      </c>
      <c t="s" s="136" r="D18771">
        <v>176</v>
      </c>
      <c t="s" s="136" r="E18771">
        <v>8361</v>
      </c>
      <c s="150" r="F18771"/>
    </row>
    <row r="18772">
      <c s="113" r="A18772">
        <v>270713000661</v>
      </c>
      <c t="s" s="136" r="B18772">
        <v>10327</v>
      </c>
      <c t="s" s="136" r="C18772">
        <v>176</v>
      </c>
      <c t="s" s="136" r="D18772">
        <v>176</v>
      </c>
      <c t="s" s="136" r="E18772">
        <v>20626</v>
      </c>
      <c s="150" r="F18772"/>
    </row>
    <row r="18773">
      <c s="113" r="A18773">
        <v>270713013673</v>
      </c>
      <c t="s" s="136" r="B18773">
        <v>10327</v>
      </c>
      <c t="s" s="136" r="C18773">
        <v>176</v>
      </c>
      <c t="s" s="136" r="D18773">
        <v>176</v>
      </c>
      <c t="s" s="136" r="E18773">
        <v>20627</v>
      </c>
      <c s="150" r="F18773"/>
    </row>
    <row r="18774">
      <c s="113" r="A18774">
        <v>270713000563</v>
      </c>
      <c t="s" s="136" r="B18774">
        <v>10327</v>
      </c>
      <c t="s" s="136" r="C18774">
        <v>176</v>
      </c>
      <c t="s" s="136" r="D18774">
        <v>176</v>
      </c>
      <c t="s" s="136" r="E18774">
        <v>20628</v>
      </c>
      <c s="150" r="F18774"/>
    </row>
    <row r="18775">
      <c s="113" r="A18775">
        <v>270713013754</v>
      </c>
      <c t="s" s="136" r="B18775">
        <v>10327</v>
      </c>
      <c t="s" s="136" r="C18775">
        <v>176</v>
      </c>
      <c t="s" s="136" r="D18775">
        <v>176</v>
      </c>
      <c t="s" s="136" r="E18775">
        <v>4061</v>
      </c>
      <c s="150" r="F18775"/>
    </row>
    <row r="18776">
      <c s="113" r="A18776">
        <v>270713013762</v>
      </c>
      <c t="s" s="136" r="B18776">
        <v>10327</v>
      </c>
      <c t="s" s="136" r="C18776">
        <v>176</v>
      </c>
      <c t="s" s="136" r="D18776">
        <v>176</v>
      </c>
      <c t="s" s="136" r="E18776">
        <v>20629</v>
      </c>
      <c s="150" r="F18776"/>
    </row>
    <row r="18777">
      <c s="113" r="A18777">
        <v>270717000070</v>
      </c>
      <c t="s" s="136" r="B18777">
        <v>6012</v>
      </c>
      <c t="s" s="136" r="C18777">
        <v>176</v>
      </c>
      <c t="s" s="136" r="D18777">
        <v>176</v>
      </c>
      <c t="s" s="136" r="E18777">
        <v>20630</v>
      </c>
      <c s="150" r="F18777"/>
    </row>
    <row r="18778">
      <c s="113" r="A18778">
        <v>270717000088</v>
      </c>
      <c t="s" s="136" r="B18778">
        <v>6012</v>
      </c>
      <c t="s" s="136" r="C18778">
        <v>176</v>
      </c>
      <c t="s" s="136" r="D18778">
        <v>176</v>
      </c>
      <c t="s" s="136" r="E18778">
        <v>844</v>
      </c>
      <c s="150" r="F18778"/>
    </row>
    <row r="18779">
      <c s="113" r="A18779">
        <v>270717000029</v>
      </c>
      <c t="s" s="136" r="B18779">
        <v>6012</v>
      </c>
      <c t="s" s="136" r="C18779">
        <v>176</v>
      </c>
      <c t="s" s="136" r="D18779">
        <v>176</v>
      </c>
      <c t="s" s="136" r="E18779">
        <v>12358</v>
      </c>
      <c s="150" r="F18779"/>
    </row>
    <row r="18780">
      <c s="113" r="A18780">
        <v>270717000053</v>
      </c>
      <c t="s" s="136" r="B18780">
        <v>6012</v>
      </c>
      <c t="s" s="136" r="C18780">
        <v>176</v>
      </c>
      <c t="s" s="136" r="D18780">
        <v>176</v>
      </c>
      <c t="s" s="136" r="E18780">
        <v>12809</v>
      </c>
      <c s="150" r="F18780"/>
    </row>
    <row r="18781">
      <c s="113" r="A18781">
        <v>270717000118</v>
      </c>
      <c t="s" s="136" r="B18781">
        <v>6012</v>
      </c>
      <c t="s" s="136" r="C18781">
        <v>176</v>
      </c>
      <c t="s" s="136" r="D18781">
        <v>176</v>
      </c>
      <c t="s" s="136" r="E18781">
        <v>4064</v>
      </c>
      <c s="150" r="F18781"/>
    </row>
    <row r="18782">
      <c s="113" r="A18782">
        <v>270717000517</v>
      </c>
      <c t="s" s="136" r="B18782">
        <v>6012</v>
      </c>
      <c t="s" s="136" r="C18782">
        <v>176</v>
      </c>
      <c t="s" s="136" r="D18782">
        <v>176</v>
      </c>
      <c t="s" s="136" r="E18782">
        <v>20631</v>
      </c>
      <c s="150" r="F18782"/>
    </row>
    <row r="18783">
      <c s="113" r="A18783">
        <v>270717000011</v>
      </c>
      <c t="s" s="136" r="B18783">
        <v>6012</v>
      </c>
      <c t="s" s="136" r="C18783">
        <v>176</v>
      </c>
      <c t="s" s="136" r="D18783">
        <v>176</v>
      </c>
      <c t="s" s="136" r="E18783">
        <v>20632</v>
      </c>
      <c s="150" r="F18783"/>
    </row>
    <row r="18784">
      <c s="113" r="A18784">
        <v>270717000321</v>
      </c>
      <c t="s" s="136" r="B18784">
        <v>6012</v>
      </c>
      <c t="s" s="136" r="C18784">
        <v>176</v>
      </c>
      <c t="s" s="136" r="D18784">
        <v>176</v>
      </c>
      <c t="s" s="136" r="E18784">
        <v>3518</v>
      </c>
      <c s="150" r="F18784"/>
    </row>
    <row r="18785">
      <c s="113" r="A18785">
        <v>270717000428</v>
      </c>
      <c t="s" s="136" r="B18785">
        <v>6012</v>
      </c>
      <c t="s" s="136" r="C18785">
        <v>176</v>
      </c>
      <c t="s" s="136" r="D18785">
        <v>176</v>
      </c>
      <c t="s" s="136" r="E18785">
        <v>4065</v>
      </c>
      <c s="150" r="F18785"/>
    </row>
    <row r="18786">
      <c s="113" r="A18786">
        <v>270717000444</v>
      </c>
      <c t="s" s="136" r="B18786">
        <v>6012</v>
      </c>
      <c t="s" s="136" r="C18786">
        <v>176</v>
      </c>
      <c t="s" s="136" r="D18786">
        <v>176</v>
      </c>
      <c t="s" s="136" r="E18786">
        <v>12834</v>
      </c>
      <c s="150" r="F18786"/>
    </row>
    <row r="18787">
      <c s="113" r="A18787">
        <v>270742000025</v>
      </c>
      <c t="s" s="136" r="B18787">
        <v>10333</v>
      </c>
      <c t="s" s="136" r="C18787">
        <v>176</v>
      </c>
      <c t="s" s="136" r="D18787">
        <v>176</v>
      </c>
      <c t="s" s="136" r="E18787">
        <v>20633</v>
      </c>
      <c s="150" r="F18787"/>
    </row>
    <row r="18788">
      <c s="113" r="A18788">
        <v>270742000084</v>
      </c>
      <c t="s" s="136" r="B18788">
        <v>10333</v>
      </c>
      <c t="s" s="136" r="C18788">
        <v>176</v>
      </c>
      <c t="s" s="136" r="D18788">
        <v>176</v>
      </c>
      <c t="s" s="136" r="E18788">
        <v>2584</v>
      </c>
      <c s="150" r="F18788"/>
    </row>
    <row r="18789">
      <c s="113" r="A18789">
        <v>270742000475</v>
      </c>
      <c t="s" s="136" r="B18789">
        <v>10333</v>
      </c>
      <c t="s" s="136" r="C18789">
        <v>176</v>
      </c>
      <c t="s" s="136" r="D18789">
        <v>176</v>
      </c>
      <c t="s" s="136" r="E18789">
        <v>20634</v>
      </c>
      <c s="150" r="F18789"/>
    </row>
    <row r="18790">
      <c s="113" r="A18790">
        <v>270742007984</v>
      </c>
      <c t="s" s="136" r="B18790">
        <v>10333</v>
      </c>
      <c t="s" s="136" r="C18790">
        <v>176</v>
      </c>
      <c t="s" s="136" r="D18790">
        <v>176</v>
      </c>
      <c t="s" s="136" r="E18790">
        <v>20635</v>
      </c>
      <c s="150" r="F18790"/>
    </row>
    <row r="18791">
      <c s="113" r="A18791">
        <v>270742008034</v>
      </c>
      <c t="s" s="136" r="B18791">
        <v>10333</v>
      </c>
      <c t="s" s="136" r="C18791">
        <v>176</v>
      </c>
      <c t="s" s="136" r="D18791">
        <v>176</v>
      </c>
      <c t="s" s="136" r="E18791">
        <v>20636</v>
      </c>
      <c s="150" r="F18791"/>
    </row>
    <row r="18792">
      <c s="113" r="A18792">
        <v>270742000050</v>
      </c>
      <c t="s" s="136" r="B18792">
        <v>10333</v>
      </c>
      <c t="s" s="136" r="C18792">
        <v>176</v>
      </c>
      <c t="s" s="136" r="D18792">
        <v>176</v>
      </c>
      <c t="s" s="136" r="E18792">
        <v>4067</v>
      </c>
      <c s="150" r="F18792"/>
    </row>
    <row r="18793">
      <c s="113" r="A18793">
        <v>270742000254</v>
      </c>
      <c t="s" s="136" r="B18793">
        <v>10333</v>
      </c>
      <c t="s" s="136" r="C18793">
        <v>176</v>
      </c>
      <c t="s" s="136" r="D18793">
        <v>176</v>
      </c>
      <c t="s" s="136" r="E18793">
        <v>20637</v>
      </c>
      <c s="150" r="F18793"/>
    </row>
    <row r="18794">
      <c s="113" r="A18794">
        <v>270742000271</v>
      </c>
      <c t="s" s="136" r="B18794">
        <v>10333</v>
      </c>
      <c t="s" s="136" r="C18794">
        <v>176</v>
      </c>
      <c t="s" s="136" r="D18794">
        <v>176</v>
      </c>
      <c t="s" s="136" r="E18794">
        <v>20638</v>
      </c>
      <c s="150" r="F18794"/>
    </row>
    <row r="18795">
      <c s="113" r="A18795">
        <v>270742000297</v>
      </c>
      <c t="s" s="136" r="B18795">
        <v>10333</v>
      </c>
      <c t="s" s="136" r="C18795">
        <v>176</v>
      </c>
      <c t="s" s="136" r="D18795">
        <v>176</v>
      </c>
      <c t="s" s="136" r="E18795">
        <v>20639</v>
      </c>
      <c s="150" r="F18795"/>
    </row>
    <row r="18796">
      <c s="113" r="A18796">
        <v>270742000505</v>
      </c>
      <c t="s" s="136" r="B18796">
        <v>10333</v>
      </c>
      <c t="s" s="136" r="C18796">
        <v>176</v>
      </c>
      <c t="s" s="136" r="D18796">
        <v>176</v>
      </c>
      <c t="s" s="136" r="E18796">
        <v>20640</v>
      </c>
      <c s="150" r="F18796"/>
    </row>
    <row r="18797">
      <c s="113" r="A18797">
        <v>270742000777</v>
      </c>
      <c t="s" s="136" r="B18797">
        <v>10333</v>
      </c>
      <c t="s" s="136" r="C18797">
        <v>176</v>
      </c>
      <c t="s" s="136" r="D18797">
        <v>176</v>
      </c>
      <c t="s" s="136" r="E18797">
        <v>20592</v>
      </c>
      <c s="150" r="F18797"/>
    </row>
    <row r="18798">
      <c s="113" r="A18798">
        <v>270742000041</v>
      </c>
      <c t="s" s="136" r="B18798">
        <v>10333</v>
      </c>
      <c t="s" s="136" r="C18798">
        <v>176</v>
      </c>
      <c t="s" s="136" r="D18798">
        <v>176</v>
      </c>
      <c t="s" s="136" r="E18798">
        <v>20641</v>
      </c>
      <c s="150" r="F18798"/>
    </row>
    <row r="18799">
      <c s="113" r="A18799">
        <v>270742000068</v>
      </c>
      <c t="s" s="136" r="B18799">
        <v>10333</v>
      </c>
      <c t="s" s="136" r="C18799">
        <v>176</v>
      </c>
      <c t="s" s="136" r="D18799">
        <v>176</v>
      </c>
      <c t="s" s="136" r="E18799">
        <v>20642</v>
      </c>
      <c s="150" r="F18799"/>
    </row>
    <row r="18800">
      <c s="113" r="A18800">
        <v>270742000343</v>
      </c>
      <c t="s" s="136" r="B18800">
        <v>10333</v>
      </c>
      <c t="s" s="136" r="C18800">
        <v>176</v>
      </c>
      <c t="s" s="136" r="D18800">
        <v>176</v>
      </c>
      <c t="s" s="136" r="E18800">
        <v>20643</v>
      </c>
      <c s="150" r="F18800"/>
    </row>
    <row r="18801">
      <c s="113" r="A18801">
        <v>270742008018</v>
      </c>
      <c t="s" s="136" r="B18801">
        <v>10333</v>
      </c>
      <c t="s" s="136" r="C18801">
        <v>176</v>
      </c>
      <c t="s" s="136" r="D18801">
        <v>176</v>
      </c>
      <c t="s" s="136" r="E18801">
        <v>20644</v>
      </c>
      <c s="150" r="F18801"/>
    </row>
    <row r="18802">
      <c s="113" r="A18802">
        <v>270742000351</v>
      </c>
      <c t="s" s="136" r="B18802">
        <v>10333</v>
      </c>
      <c t="s" s="136" r="C18802">
        <v>176</v>
      </c>
      <c t="s" s="136" r="D18802">
        <v>176</v>
      </c>
      <c t="s" s="136" r="E18802">
        <v>20645</v>
      </c>
      <c s="150" r="F18802"/>
    </row>
    <row r="18803">
      <c s="113" r="A18803">
        <v>270771000131</v>
      </c>
      <c t="s" s="136" r="B18803">
        <v>176</v>
      </c>
      <c t="s" s="136" r="C18803">
        <v>176</v>
      </c>
      <c t="s" s="136" r="D18803">
        <v>176</v>
      </c>
      <c t="s" s="136" r="E18803">
        <v>4070</v>
      </c>
      <c s="150" r="F18803"/>
    </row>
    <row r="18804">
      <c s="113" r="A18804">
        <v>270771000298</v>
      </c>
      <c t="s" s="136" r="B18804">
        <v>176</v>
      </c>
      <c t="s" s="136" r="C18804">
        <v>176</v>
      </c>
      <c t="s" s="136" r="D18804">
        <v>176</v>
      </c>
      <c t="s" s="136" r="E18804">
        <v>20646</v>
      </c>
      <c s="150" r="F18804"/>
    </row>
    <row r="18805">
      <c s="113" r="A18805">
        <v>270771000697</v>
      </c>
      <c t="s" s="136" r="B18805">
        <v>176</v>
      </c>
      <c t="s" s="136" r="C18805">
        <v>176</v>
      </c>
      <c t="s" s="136" r="D18805">
        <v>176</v>
      </c>
      <c t="s" s="136" r="E18805">
        <v>20647</v>
      </c>
      <c s="150" r="F18805"/>
    </row>
    <row r="18806">
      <c s="113" r="A18806">
        <v>270771000115</v>
      </c>
      <c t="s" s="136" r="B18806">
        <v>176</v>
      </c>
      <c t="s" s="136" r="C18806">
        <v>176</v>
      </c>
      <c t="s" s="136" r="D18806">
        <v>176</v>
      </c>
      <c t="s" s="136" r="E18806">
        <v>20648</v>
      </c>
      <c s="150" r="F18806"/>
    </row>
    <row r="18807">
      <c s="113" r="A18807">
        <v>270771000174</v>
      </c>
      <c t="s" s="136" r="B18807">
        <v>176</v>
      </c>
      <c t="s" s="136" r="C18807">
        <v>176</v>
      </c>
      <c t="s" s="136" r="D18807">
        <v>176</v>
      </c>
      <c t="s" s="136" r="E18807">
        <v>20649</v>
      </c>
      <c s="150" r="F18807"/>
    </row>
    <row r="18808">
      <c s="113" r="A18808">
        <v>270771000263</v>
      </c>
      <c t="s" s="136" r="B18808">
        <v>176</v>
      </c>
      <c t="s" s="136" r="C18808">
        <v>176</v>
      </c>
      <c t="s" s="136" r="D18808">
        <v>176</v>
      </c>
      <c t="s" s="136" r="E18808">
        <v>2814</v>
      </c>
      <c s="150" r="F18808"/>
    </row>
    <row r="18809">
      <c s="113" r="A18809">
        <v>270771000280</v>
      </c>
      <c t="s" s="136" r="B18809">
        <v>176</v>
      </c>
      <c t="s" s="136" r="C18809">
        <v>176</v>
      </c>
      <c t="s" s="136" r="D18809">
        <v>176</v>
      </c>
      <c t="s" s="136" r="E18809">
        <v>20650</v>
      </c>
      <c s="150" r="F18809"/>
    </row>
    <row r="18810">
      <c s="113" r="A18810">
        <v>270771000492</v>
      </c>
      <c t="s" s="136" r="B18810">
        <v>176</v>
      </c>
      <c t="s" s="136" r="C18810">
        <v>176</v>
      </c>
      <c t="s" s="136" r="D18810">
        <v>176</v>
      </c>
      <c t="s" s="136" r="E18810">
        <v>20651</v>
      </c>
      <c s="150" r="F18810"/>
    </row>
    <row r="18811">
      <c s="113" r="A18811">
        <v>370771000128</v>
      </c>
      <c t="s" s="136" r="B18811">
        <v>176</v>
      </c>
      <c t="s" s="136" r="C18811">
        <v>176</v>
      </c>
      <c t="s" s="136" r="D18811">
        <v>176</v>
      </c>
      <c t="s" s="136" r="E18811">
        <v>20652</v>
      </c>
      <c s="150" r="F18811"/>
    </row>
    <row r="18812">
      <c s="113" r="A18812">
        <v>470771000017</v>
      </c>
      <c t="s" s="136" r="B18812">
        <v>176</v>
      </c>
      <c t="s" s="136" r="C18812">
        <v>176</v>
      </c>
      <c t="s" s="136" r="D18812">
        <v>176</v>
      </c>
      <c t="s" s="136" r="E18812">
        <v>20653</v>
      </c>
      <c s="150" r="F18812"/>
    </row>
    <row r="18813">
      <c s="113" r="A18813">
        <v>270771000221</v>
      </c>
      <c t="s" s="136" r="B18813">
        <v>176</v>
      </c>
      <c t="s" s="136" r="C18813">
        <v>176</v>
      </c>
      <c t="s" s="136" r="D18813">
        <v>176</v>
      </c>
      <c t="s" s="136" r="E18813">
        <v>20654</v>
      </c>
      <c s="150" r="F18813"/>
    </row>
    <row r="18814">
      <c s="113" r="A18814">
        <v>270771000441</v>
      </c>
      <c t="s" s="136" r="B18814">
        <v>176</v>
      </c>
      <c t="s" s="136" r="C18814">
        <v>176</v>
      </c>
      <c t="s" s="136" r="D18814">
        <v>176</v>
      </c>
      <c t="s" s="136" r="E18814">
        <v>20655</v>
      </c>
      <c s="150" r="F18814"/>
    </row>
    <row r="18815">
      <c s="113" r="A18815">
        <v>270771011320</v>
      </c>
      <c t="s" s="136" r="B18815">
        <v>176</v>
      </c>
      <c t="s" s="136" r="C18815">
        <v>176</v>
      </c>
      <c t="s" s="136" r="D18815">
        <v>176</v>
      </c>
      <c t="s" s="136" r="E18815">
        <v>20656</v>
      </c>
      <c s="150" r="F18815"/>
    </row>
    <row r="18816">
      <c s="113" r="A18816">
        <v>270771011516</v>
      </c>
      <c t="s" s="136" r="B18816">
        <v>176</v>
      </c>
      <c t="s" s="136" r="C18816">
        <v>176</v>
      </c>
      <c t="s" s="136" r="D18816">
        <v>176</v>
      </c>
      <c t="s" s="136" r="E18816">
        <v>4072</v>
      </c>
      <c s="150" r="F18816"/>
    </row>
    <row r="18817">
      <c s="113" r="A18817">
        <v>270820000011</v>
      </c>
      <c t="s" s="136" r="B18817">
        <v>10342</v>
      </c>
      <c t="s" s="136" r="C18817">
        <v>176</v>
      </c>
      <c t="s" s="136" r="D18817">
        <v>176</v>
      </c>
      <c t="s" s="136" r="E18817">
        <v>20657</v>
      </c>
      <c s="150" r="F18817"/>
    </row>
    <row r="18818">
      <c s="113" r="A18818">
        <v>270820000126</v>
      </c>
      <c t="s" s="136" r="B18818">
        <v>10342</v>
      </c>
      <c t="s" s="136" r="C18818">
        <v>176</v>
      </c>
      <c t="s" s="136" r="D18818">
        <v>176</v>
      </c>
      <c t="s" s="136" r="E18818">
        <v>10504</v>
      </c>
      <c s="150" r="F18818"/>
    </row>
    <row r="18819">
      <c s="113" r="A18819">
        <v>270820000045</v>
      </c>
      <c t="s" s="136" r="B18819">
        <v>10342</v>
      </c>
      <c t="s" s="136" r="C18819">
        <v>176</v>
      </c>
      <c t="s" s="136" r="D18819">
        <v>176</v>
      </c>
      <c t="s" s="136" r="E18819">
        <v>4074</v>
      </c>
      <c s="150" r="F18819"/>
    </row>
    <row r="18820">
      <c s="113" r="A18820">
        <v>270820000029</v>
      </c>
      <c t="s" s="136" r="B18820">
        <v>10342</v>
      </c>
      <c t="s" s="136" r="C18820">
        <v>176</v>
      </c>
      <c t="s" s="136" r="D18820">
        <v>176</v>
      </c>
      <c t="s" s="136" r="E18820">
        <v>20658</v>
      </c>
      <c s="150" r="F18820"/>
    </row>
    <row r="18821">
      <c s="113" r="A18821">
        <v>270820000053</v>
      </c>
      <c t="s" s="136" r="B18821">
        <v>10342</v>
      </c>
      <c t="s" s="136" r="C18821">
        <v>176</v>
      </c>
      <c t="s" s="136" r="D18821">
        <v>176</v>
      </c>
      <c t="s" s="136" r="E18821">
        <v>4075</v>
      </c>
      <c s="150" r="F18821"/>
    </row>
    <row r="18822">
      <c s="113" r="A18822">
        <v>270820000070</v>
      </c>
      <c t="s" s="136" r="B18822">
        <v>10342</v>
      </c>
      <c t="s" s="136" r="C18822">
        <v>176</v>
      </c>
      <c t="s" s="136" r="D18822">
        <v>176</v>
      </c>
      <c t="s" s="136" r="E18822">
        <v>862</v>
      </c>
      <c s="150" r="F18822"/>
    </row>
    <row r="18823">
      <c s="113" r="A18823">
        <v>270820000088</v>
      </c>
      <c t="s" s="136" r="B18823">
        <v>10342</v>
      </c>
      <c t="s" s="136" r="C18823">
        <v>176</v>
      </c>
      <c t="s" s="136" r="D18823">
        <v>176</v>
      </c>
      <c t="s" s="136" r="E18823">
        <v>20500</v>
      </c>
      <c s="150" r="F18823"/>
    </row>
    <row r="18824">
      <c s="113" r="A18824">
        <v>270820000240</v>
      </c>
      <c t="s" s="136" r="B18824">
        <v>10351</v>
      </c>
      <c t="s" s="136" r="C18824">
        <v>176</v>
      </c>
      <c t="s" s="136" r="D18824">
        <v>176</v>
      </c>
      <c t="s" s="136" r="E18824">
        <v>20659</v>
      </c>
      <c s="150" r="F18824"/>
    </row>
    <row r="18825">
      <c s="113" r="A18825">
        <v>270820000541</v>
      </c>
      <c t="s" s="136" r="B18825">
        <v>10351</v>
      </c>
      <c t="s" s="136" r="C18825">
        <v>176</v>
      </c>
      <c t="s" s="136" r="D18825">
        <v>176</v>
      </c>
      <c t="s" s="136" r="E18825">
        <v>20660</v>
      </c>
      <c s="150" r="F18825"/>
    </row>
    <row r="18826">
      <c s="113" r="A18826">
        <v>270820000258</v>
      </c>
      <c t="s" s="136" r="B18826">
        <v>10351</v>
      </c>
      <c t="s" s="136" r="C18826">
        <v>176</v>
      </c>
      <c t="s" s="136" r="D18826">
        <v>176</v>
      </c>
      <c t="s" s="136" r="E18826">
        <v>20661</v>
      </c>
      <c s="150" r="F18826"/>
    </row>
    <row r="18827">
      <c s="113" r="A18827">
        <v>270820000193</v>
      </c>
      <c t="s" s="136" r="B18827">
        <v>10351</v>
      </c>
      <c t="s" s="136" r="C18827">
        <v>176</v>
      </c>
      <c t="s" s="136" r="D18827">
        <v>176</v>
      </c>
      <c t="s" s="136" r="E18827">
        <v>14924</v>
      </c>
      <c s="150" r="F18827"/>
    </row>
    <row r="18828">
      <c s="113" r="A18828">
        <v>270820000312</v>
      </c>
      <c t="s" s="136" r="B18828">
        <v>10351</v>
      </c>
      <c t="s" s="136" r="C18828">
        <v>176</v>
      </c>
      <c t="s" s="136" r="D18828">
        <v>176</v>
      </c>
      <c t="s" s="136" r="E18828">
        <v>20662</v>
      </c>
      <c s="150" r="F18828"/>
    </row>
    <row r="18829">
      <c s="113" r="A18829">
        <v>270820000321</v>
      </c>
      <c t="s" s="136" r="B18829">
        <v>10342</v>
      </c>
      <c t="s" s="136" r="C18829">
        <v>176</v>
      </c>
      <c t="s" s="136" r="D18829">
        <v>176</v>
      </c>
      <c t="s" s="136" r="E18829">
        <v>4079</v>
      </c>
      <c s="150" r="F18829"/>
    </row>
    <row r="18830">
      <c s="113" r="A18830">
        <v>270820000517</v>
      </c>
      <c t="s" s="136" r="B18830">
        <v>10342</v>
      </c>
      <c t="s" s="136" r="C18830">
        <v>176</v>
      </c>
      <c t="s" s="136" r="D18830">
        <v>176</v>
      </c>
      <c t="s" s="136" r="E18830">
        <v>20663</v>
      </c>
      <c s="150" r="F18830"/>
    </row>
    <row r="18831">
      <c s="113" r="A18831">
        <v>170820060094</v>
      </c>
      <c t="s" s="136" r="B18831">
        <v>10351</v>
      </c>
      <c t="s" s="136" r="C18831">
        <v>176</v>
      </c>
      <c t="s" s="136" r="D18831">
        <v>176</v>
      </c>
      <c t="s" s="136" r="E18831">
        <v>20664</v>
      </c>
      <c s="150" r="F18831"/>
    </row>
    <row r="18832">
      <c s="113" r="A18832">
        <v>270820000207</v>
      </c>
      <c t="s" s="136" r="B18832">
        <v>10351</v>
      </c>
      <c t="s" s="136" r="C18832">
        <v>176</v>
      </c>
      <c t="s" s="136" r="D18832">
        <v>176</v>
      </c>
      <c t="s" s="136" r="E18832">
        <v>20665</v>
      </c>
      <c s="150" r="F18832"/>
    </row>
    <row r="18833">
      <c s="113" r="A18833">
        <v>270820000371</v>
      </c>
      <c t="s" s="136" r="B18833">
        <v>10351</v>
      </c>
      <c t="s" s="136" r="C18833">
        <v>176</v>
      </c>
      <c t="s" s="136" r="D18833">
        <v>176</v>
      </c>
      <c t="s" s="136" r="E18833">
        <v>20666</v>
      </c>
      <c s="150" r="F18833"/>
    </row>
    <row r="18834">
      <c s="113" r="A18834">
        <v>270820000037</v>
      </c>
      <c t="s" s="136" r="B18834">
        <v>10351</v>
      </c>
      <c t="s" s="136" r="C18834">
        <v>176</v>
      </c>
      <c t="s" s="136" r="D18834">
        <v>176</v>
      </c>
      <c t="s" s="136" r="E18834">
        <v>20667</v>
      </c>
      <c s="150" r="F18834"/>
    </row>
    <row r="18835">
      <c s="113" r="A18835">
        <v>270820066402</v>
      </c>
      <c t="s" s="136" r="B18835">
        <v>10342</v>
      </c>
      <c t="s" s="136" r="C18835">
        <v>176</v>
      </c>
      <c t="s" s="136" r="D18835">
        <v>176</v>
      </c>
      <c t="s" s="136" r="E18835">
        <v>12675</v>
      </c>
      <c s="150" r="F18835"/>
    </row>
    <row r="18836">
      <c s="113" r="A18836">
        <v>270823000038</v>
      </c>
      <c t="s" s="136" r="B18836">
        <v>10353</v>
      </c>
      <c t="s" s="136" r="C18836">
        <v>176</v>
      </c>
      <c t="s" s="136" r="D18836">
        <v>176</v>
      </c>
      <c t="s" s="136" r="E18836">
        <v>4082</v>
      </c>
      <c s="150" r="F18836"/>
    </row>
    <row r="18837">
      <c s="113" r="A18837">
        <v>270823000178</v>
      </c>
      <c t="s" s="136" r="B18837">
        <v>10353</v>
      </c>
      <c t="s" s="136" r="C18837">
        <v>176</v>
      </c>
      <c t="s" s="136" r="D18837">
        <v>176</v>
      </c>
      <c t="s" s="136" r="E18837">
        <v>20668</v>
      </c>
      <c s="150" r="F18837"/>
    </row>
    <row r="18838">
      <c s="113" r="A18838">
        <v>270823000160</v>
      </c>
      <c t="s" s="136" r="B18838">
        <v>10353</v>
      </c>
      <c t="s" s="136" r="C18838">
        <v>176</v>
      </c>
      <c t="s" s="136" r="D18838">
        <v>176</v>
      </c>
      <c t="s" s="136" r="E18838">
        <v>20669</v>
      </c>
      <c s="150" r="F18838"/>
    </row>
    <row r="18839">
      <c s="113" r="A18839">
        <v>270823000216</v>
      </c>
      <c t="s" s="136" r="B18839">
        <v>10353</v>
      </c>
      <c t="s" s="136" r="C18839">
        <v>176</v>
      </c>
      <c t="s" s="136" r="D18839">
        <v>176</v>
      </c>
      <c t="s" s="136" r="E18839">
        <v>4084</v>
      </c>
      <c s="150" r="F18839"/>
    </row>
    <row r="18840">
      <c s="113" r="A18840">
        <v>270823000062</v>
      </c>
      <c t="s" s="136" r="B18840">
        <v>10353</v>
      </c>
      <c t="s" s="136" r="C18840">
        <v>176</v>
      </c>
      <c t="s" s="136" r="D18840">
        <v>176</v>
      </c>
      <c t="s" s="136" r="E18840">
        <v>20670</v>
      </c>
      <c s="150" r="F18840"/>
    </row>
    <row r="18841">
      <c s="113" r="A18841">
        <v>270823000071</v>
      </c>
      <c t="s" s="136" r="B18841">
        <v>10353</v>
      </c>
      <c t="s" s="136" r="C18841">
        <v>176</v>
      </c>
      <c t="s" s="136" r="D18841">
        <v>176</v>
      </c>
      <c t="s" s="136" r="E18841">
        <v>20671</v>
      </c>
      <c s="150" r="F18841"/>
    </row>
    <row r="18842">
      <c s="113" r="A18842">
        <v>270823000232</v>
      </c>
      <c t="s" s="136" r="B18842">
        <v>10353</v>
      </c>
      <c t="s" s="136" r="C18842">
        <v>176</v>
      </c>
      <c t="s" s="136" r="D18842">
        <v>176</v>
      </c>
      <c t="s" s="136" r="E18842">
        <v>20672</v>
      </c>
      <c s="150" r="F18842"/>
    </row>
    <row r="18843">
      <c s="113" r="A18843">
        <v>270823000305</v>
      </c>
      <c t="s" s="136" r="B18843">
        <v>10353</v>
      </c>
      <c t="s" s="136" r="C18843">
        <v>176</v>
      </c>
      <c t="s" s="136" r="D18843">
        <v>176</v>
      </c>
      <c t="s" s="136" r="E18843">
        <v>4085</v>
      </c>
      <c s="150" r="F18843"/>
    </row>
    <row r="18844">
      <c s="113" r="A18844">
        <v>270823000259</v>
      </c>
      <c t="s" s="136" r="B18844">
        <v>10353</v>
      </c>
      <c t="s" s="136" r="C18844">
        <v>176</v>
      </c>
      <c t="s" s="136" r="D18844">
        <v>176</v>
      </c>
      <c t="s" s="136" r="E18844">
        <v>20673</v>
      </c>
      <c s="150" r="F18844"/>
    </row>
    <row r="18845">
      <c s="50" r="A18845">
        <v>273001000337</v>
      </c>
      <c t="s" s="103" r="B18845">
        <v>4900</v>
      </c>
      <c t="s" s="103" r="C18845">
        <v>4935</v>
      </c>
      <c t="s" s="103" r="D18845">
        <v>264</v>
      </c>
      <c t="s" s="103" r="E18845">
        <v>20674</v>
      </c>
      <c s="150" r="F18845"/>
    </row>
    <row r="18846">
      <c s="113" r="A18846">
        <v>273001001317</v>
      </c>
      <c t="s" s="136" r="B18846">
        <v>265</v>
      </c>
      <c t="s" s="136" r="C18846">
        <v>258</v>
      </c>
      <c t="s" s="136" r="D18846">
        <v>264</v>
      </c>
      <c t="s" s="136" r="E18846">
        <v>20675</v>
      </c>
      <c s="150" r="F18846"/>
    </row>
    <row r="18847">
      <c s="113" r="A18847">
        <v>273001005932</v>
      </c>
      <c t="s" s="136" r="B18847">
        <v>265</v>
      </c>
      <c t="s" s="136" r="C18847">
        <v>258</v>
      </c>
      <c t="s" s="136" r="D18847">
        <v>264</v>
      </c>
      <c t="s" s="136" r="E18847">
        <v>20676</v>
      </c>
      <c s="150" r="F18847"/>
    </row>
    <row r="18848">
      <c s="113" r="A18848">
        <v>273001001422</v>
      </c>
      <c t="s" s="136" r="B18848">
        <v>265</v>
      </c>
      <c t="s" s="136" r="C18848">
        <v>258</v>
      </c>
      <c t="s" s="136" r="D18848">
        <v>264</v>
      </c>
      <c t="s" s="136" r="E18848">
        <v>20677</v>
      </c>
      <c s="150" r="F18848"/>
    </row>
    <row r="18849">
      <c s="113" r="A18849">
        <v>273001010537</v>
      </c>
      <c t="s" s="136" r="B18849">
        <v>265</v>
      </c>
      <c t="s" s="136" r="C18849">
        <v>258</v>
      </c>
      <c t="s" s="136" r="D18849">
        <v>264</v>
      </c>
      <c t="s" s="136" r="E18849">
        <v>20678</v>
      </c>
      <c s="150" r="F18849"/>
    </row>
    <row r="18850">
      <c s="113" r="A18850">
        <v>273001001481</v>
      </c>
      <c t="s" s="136" r="B18850">
        <v>265</v>
      </c>
      <c t="s" s="136" r="C18850">
        <v>258</v>
      </c>
      <c t="s" s="136" r="D18850">
        <v>264</v>
      </c>
      <c t="s" s="136" r="E18850">
        <v>20679</v>
      </c>
      <c s="150" r="F18850"/>
    </row>
    <row r="18851">
      <c s="113" r="A18851">
        <v>273001001643</v>
      </c>
      <c t="s" s="136" r="B18851">
        <v>265</v>
      </c>
      <c t="s" s="136" r="C18851">
        <v>258</v>
      </c>
      <c t="s" s="136" r="D18851">
        <v>264</v>
      </c>
      <c t="s" s="136" r="E18851">
        <v>20680</v>
      </c>
      <c s="150" r="F18851"/>
    </row>
    <row r="18852">
      <c s="113" r="A18852">
        <v>273001002917</v>
      </c>
      <c t="s" s="136" r="B18852">
        <v>265</v>
      </c>
      <c t="s" s="136" r="C18852">
        <v>258</v>
      </c>
      <c t="s" s="136" r="D18852">
        <v>264</v>
      </c>
      <c t="s" s="136" r="E18852">
        <v>20681</v>
      </c>
      <c s="150" r="F18852"/>
    </row>
    <row r="18853">
      <c s="113" r="A18853">
        <v>273001001201</v>
      </c>
      <c t="s" s="136" r="B18853">
        <v>265</v>
      </c>
      <c t="s" s="136" r="C18853">
        <v>258</v>
      </c>
      <c t="s" s="136" r="D18853">
        <v>264</v>
      </c>
      <c t="s" s="136" r="E18853">
        <v>20682</v>
      </c>
      <c s="150" r="F18853"/>
    </row>
    <row r="18854">
      <c s="113" r="A18854">
        <v>273001002097</v>
      </c>
      <c t="s" s="136" r="B18854">
        <v>265</v>
      </c>
      <c t="s" s="136" r="C18854">
        <v>258</v>
      </c>
      <c t="s" s="136" r="D18854">
        <v>264</v>
      </c>
      <c t="s" s="136" r="E18854">
        <v>20683</v>
      </c>
      <c s="150" r="F18854"/>
    </row>
    <row r="18855">
      <c s="113" r="A18855">
        <v>273001002658</v>
      </c>
      <c t="s" s="136" r="B18855">
        <v>265</v>
      </c>
      <c t="s" s="136" r="C18855">
        <v>258</v>
      </c>
      <c t="s" s="136" r="D18855">
        <v>264</v>
      </c>
      <c t="s" s="136" r="E18855">
        <v>20684</v>
      </c>
      <c s="150" r="F18855"/>
    </row>
    <row r="18856">
      <c s="113" r="A18856">
        <v>273001002984</v>
      </c>
      <c t="s" s="136" r="B18856">
        <v>265</v>
      </c>
      <c t="s" s="136" r="C18856">
        <v>258</v>
      </c>
      <c t="s" s="136" r="D18856">
        <v>264</v>
      </c>
      <c t="s" s="136" r="E18856">
        <v>20685</v>
      </c>
      <c s="150" r="F18856"/>
    </row>
    <row r="18857">
      <c s="113" r="A18857">
        <v>273001004146</v>
      </c>
      <c t="s" s="136" r="B18857">
        <v>265</v>
      </c>
      <c t="s" s="136" r="C18857">
        <v>258</v>
      </c>
      <c t="s" s="136" r="D18857">
        <v>264</v>
      </c>
      <c t="s" s="136" r="E18857">
        <v>20686</v>
      </c>
      <c s="150" r="F18857"/>
    </row>
    <row r="18858">
      <c s="113" r="A18858">
        <v>273001006904</v>
      </c>
      <c t="s" s="136" r="B18858">
        <v>265</v>
      </c>
      <c t="s" s="136" r="C18858">
        <v>258</v>
      </c>
      <c t="s" s="136" r="D18858">
        <v>264</v>
      </c>
      <c t="s" s="136" r="E18858">
        <v>20687</v>
      </c>
      <c s="150" r="F18858"/>
    </row>
    <row r="18859">
      <c s="113" r="A18859">
        <v>273001000002</v>
      </c>
      <c t="s" s="136" r="B18859">
        <v>265</v>
      </c>
      <c t="s" s="136" r="C18859">
        <v>258</v>
      </c>
      <c t="s" s="136" r="D18859">
        <v>264</v>
      </c>
      <c t="s" s="136" r="E18859">
        <v>20688</v>
      </c>
      <c s="150" r="F18859"/>
    </row>
    <row r="18860">
      <c s="113" r="A18860">
        <v>273001001457</v>
      </c>
      <c t="s" s="136" r="B18860">
        <v>265</v>
      </c>
      <c t="s" s="136" r="C18860">
        <v>258</v>
      </c>
      <c t="s" s="136" r="D18860">
        <v>264</v>
      </c>
      <c t="s" s="136" r="E18860">
        <v>20689</v>
      </c>
      <c s="150" r="F18860"/>
    </row>
    <row r="18861">
      <c s="113" r="A18861">
        <v>273001002887</v>
      </c>
      <c t="s" s="136" r="B18861">
        <v>265</v>
      </c>
      <c t="s" s="136" r="C18861">
        <v>258</v>
      </c>
      <c t="s" s="136" r="D18861">
        <v>264</v>
      </c>
      <c t="s" s="136" r="E18861">
        <v>20690</v>
      </c>
      <c s="150" r="F18861"/>
    </row>
    <row r="18862">
      <c s="113" r="A18862">
        <v>273001004821</v>
      </c>
      <c t="s" s="136" r="B18862">
        <v>265</v>
      </c>
      <c t="s" s="136" r="C18862">
        <v>258</v>
      </c>
      <c t="s" s="136" r="D18862">
        <v>264</v>
      </c>
      <c t="s" s="136" r="E18862">
        <v>20691</v>
      </c>
      <c s="150" r="F18862"/>
    </row>
    <row r="18863">
      <c s="113" r="A18863">
        <v>273001006050</v>
      </c>
      <c t="s" s="136" r="B18863">
        <v>265</v>
      </c>
      <c t="s" s="136" r="C18863">
        <v>258</v>
      </c>
      <c t="s" s="136" r="D18863">
        <v>264</v>
      </c>
      <c t="s" s="136" r="E18863">
        <v>20692</v>
      </c>
      <c s="150" r="F18863"/>
    </row>
    <row r="18864">
      <c s="113" r="A18864">
        <v>273001010545</v>
      </c>
      <c t="s" s="136" r="B18864">
        <v>265</v>
      </c>
      <c t="s" s="136" r="C18864">
        <v>258</v>
      </c>
      <c t="s" s="136" r="D18864">
        <v>264</v>
      </c>
      <c t="s" s="136" r="E18864">
        <v>20693</v>
      </c>
      <c s="150" r="F18864"/>
    </row>
    <row r="18865">
      <c s="113" r="A18865">
        <v>273001001104</v>
      </c>
      <c t="s" s="136" r="B18865">
        <v>265</v>
      </c>
      <c t="s" s="136" r="C18865">
        <v>258</v>
      </c>
      <c t="s" s="136" r="D18865">
        <v>264</v>
      </c>
      <c t="s" s="136" r="E18865">
        <v>20694</v>
      </c>
      <c s="150" r="F18865"/>
    </row>
    <row r="18866">
      <c s="113" r="A18866">
        <v>273001001287</v>
      </c>
      <c t="s" s="136" r="B18866">
        <v>265</v>
      </c>
      <c t="s" s="136" r="C18866">
        <v>258</v>
      </c>
      <c t="s" s="136" r="D18866">
        <v>264</v>
      </c>
      <c t="s" s="136" r="E18866">
        <v>20695</v>
      </c>
      <c s="150" r="F18866"/>
    </row>
    <row r="18867">
      <c s="113" r="A18867">
        <v>273001001333</v>
      </c>
      <c t="s" s="136" r="B18867">
        <v>265</v>
      </c>
      <c t="s" s="136" r="C18867">
        <v>258</v>
      </c>
      <c t="s" s="136" r="D18867">
        <v>264</v>
      </c>
      <c t="s" s="136" r="E18867">
        <v>20696</v>
      </c>
      <c s="150" r="F18867"/>
    </row>
    <row r="18868">
      <c s="113" r="A18868">
        <v>273001001384</v>
      </c>
      <c t="s" s="136" r="B18868">
        <v>265</v>
      </c>
      <c t="s" s="136" r="C18868">
        <v>258</v>
      </c>
      <c t="s" s="136" r="D18868">
        <v>264</v>
      </c>
      <c t="s" s="136" r="E18868">
        <v>20697</v>
      </c>
      <c s="150" r="F18868"/>
    </row>
    <row r="18869">
      <c s="113" r="A18869">
        <v>273001001571</v>
      </c>
      <c t="s" s="136" r="B18869">
        <v>265</v>
      </c>
      <c t="s" s="136" r="C18869">
        <v>258</v>
      </c>
      <c t="s" s="136" r="D18869">
        <v>264</v>
      </c>
      <c t="s" s="136" r="E18869">
        <v>20698</v>
      </c>
      <c s="150" r="F18869"/>
    </row>
    <row r="18870">
      <c s="113" r="A18870">
        <v>273001001660</v>
      </c>
      <c t="s" s="136" r="B18870">
        <v>265</v>
      </c>
      <c t="s" s="136" r="C18870">
        <v>258</v>
      </c>
      <c t="s" s="136" r="D18870">
        <v>264</v>
      </c>
      <c t="s" s="136" r="E18870">
        <v>20699</v>
      </c>
      <c s="150" r="F18870"/>
    </row>
    <row r="18871">
      <c s="113" r="A18871">
        <v>273001001732</v>
      </c>
      <c t="s" s="136" r="B18871">
        <v>265</v>
      </c>
      <c t="s" s="136" r="C18871">
        <v>258</v>
      </c>
      <c t="s" s="136" r="D18871">
        <v>264</v>
      </c>
      <c t="s" s="136" r="E18871">
        <v>20700</v>
      </c>
      <c s="150" r="F18871"/>
    </row>
    <row r="18872">
      <c s="113" r="A18872">
        <v>273001002607</v>
      </c>
      <c t="s" s="136" r="B18872">
        <v>265</v>
      </c>
      <c t="s" s="136" r="C18872">
        <v>258</v>
      </c>
      <c t="s" s="136" r="D18872">
        <v>264</v>
      </c>
      <c t="s" s="136" r="E18872">
        <v>20701</v>
      </c>
      <c s="150" r="F18872"/>
    </row>
    <row r="18873">
      <c s="113" r="A18873">
        <v>273001002861</v>
      </c>
      <c t="s" s="136" r="B18873">
        <v>265</v>
      </c>
      <c t="s" s="136" r="C18873">
        <v>258</v>
      </c>
      <c t="s" s="136" r="D18873">
        <v>264</v>
      </c>
      <c t="s" s="136" r="E18873">
        <v>20702</v>
      </c>
      <c s="150" r="F18873"/>
    </row>
    <row r="18874">
      <c s="113" r="A18874">
        <v>273001006513</v>
      </c>
      <c t="s" s="136" r="B18874">
        <v>265</v>
      </c>
      <c t="s" s="136" r="C18874">
        <v>258</v>
      </c>
      <c t="s" s="136" r="D18874">
        <v>264</v>
      </c>
      <c t="s" s="136" r="E18874">
        <v>20703</v>
      </c>
      <c s="150" r="F18874"/>
    </row>
    <row r="18875">
      <c s="113" r="A18875">
        <v>273001011629</v>
      </c>
      <c t="s" s="136" r="B18875">
        <v>265</v>
      </c>
      <c t="s" s="136" r="C18875">
        <v>258</v>
      </c>
      <c t="s" s="136" r="D18875">
        <v>264</v>
      </c>
      <c t="s" s="136" r="E18875">
        <v>20704</v>
      </c>
      <c s="150" r="F18875"/>
    </row>
    <row r="18876">
      <c s="113" r="A18876">
        <v>273001012629</v>
      </c>
      <c t="s" s="136" r="B18876">
        <v>265</v>
      </c>
      <c t="s" s="136" r="C18876">
        <v>258</v>
      </c>
      <c t="s" s="136" r="D18876">
        <v>264</v>
      </c>
      <c t="s" s="136" r="E18876">
        <v>20705</v>
      </c>
      <c s="150" r="F18876"/>
    </row>
    <row r="18877">
      <c s="113" r="A18877">
        <v>873001000022</v>
      </c>
      <c t="s" s="136" r="B18877">
        <v>265</v>
      </c>
      <c t="s" s="136" r="C18877">
        <v>258</v>
      </c>
      <c t="s" s="136" r="D18877">
        <v>264</v>
      </c>
      <c t="s" s="136" r="E18877">
        <v>20706</v>
      </c>
      <c s="150" r="F18877"/>
    </row>
    <row r="18878">
      <c s="113" r="A18878">
        <v>273001001368</v>
      </c>
      <c t="s" s="136" r="B18878">
        <v>265</v>
      </c>
      <c t="s" s="136" r="C18878">
        <v>258</v>
      </c>
      <c t="s" s="136" r="D18878">
        <v>264</v>
      </c>
      <c t="s" s="136" r="E18878">
        <v>20707</v>
      </c>
      <c s="150" r="F18878"/>
    </row>
    <row r="18879">
      <c s="113" r="A18879">
        <v>273001001406</v>
      </c>
      <c t="s" s="136" r="B18879">
        <v>265</v>
      </c>
      <c t="s" s="136" r="C18879">
        <v>258</v>
      </c>
      <c t="s" s="136" r="D18879">
        <v>264</v>
      </c>
      <c t="s" s="136" r="E18879">
        <v>20708</v>
      </c>
      <c s="150" r="F18879"/>
    </row>
    <row r="18880">
      <c s="113" r="A18880">
        <v>273001001708</v>
      </c>
      <c t="s" s="136" r="B18880">
        <v>265</v>
      </c>
      <c t="s" s="136" r="C18880">
        <v>258</v>
      </c>
      <c t="s" s="136" r="D18880">
        <v>264</v>
      </c>
      <c t="s" s="136" r="E18880">
        <v>20709</v>
      </c>
      <c s="150" r="F18880"/>
    </row>
    <row r="18881">
      <c s="113" r="A18881">
        <v>273001002623</v>
      </c>
      <c t="s" s="136" r="B18881">
        <v>265</v>
      </c>
      <c t="s" s="136" r="C18881">
        <v>258</v>
      </c>
      <c t="s" s="136" r="D18881">
        <v>264</v>
      </c>
      <c t="s" s="136" r="E18881">
        <v>20710</v>
      </c>
      <c s="150" r="F18881"/>
    </row>
    <row r="18882">
      <c s="113" r="A18882">
        <v>273001006068</v>
      </c>
      <c t="s" s="136" r="B18882">
        <v>265</v>
      </c>
      <c t="s" s="136" r="C18882">
        <v>258</v>
      </c>
      <c t="s" s="136" r="D18882">
        <v>264</v>
      </c>
      <c t="s" s="136" r="E18882">
        <v>20711</v>
      </c>
      <c s="150" r="F18882"/>
    </row>
    <row r="18883">
      <c s="113" r="A18883">
        <v>273001006645</v>
      </c>
      <c t="s" s="136" r="B18883">
        <v>265</v>
      </c>
      <c t="s" s="136" r="C18883">
        <v>258</v>
      </c>
      <c t="s" s="136" r="D18883">
        <v>264</v>
      </c>
      <c t="s" s="136" r="E18883">
        <v>20712</v>
      </c>
      <c s="150" r="F18883"/>
    </row>
    <row r="18884">
      <c s="113" r="A18884">
        <v>273001006700</v>
      </c>
      <c t="s" s="136" r="B18884">
        <v>265</v>
      </c>
      <c t="s" s="136" r="C18884">
        <v>258</v>
      </c>
      <c t="s" s="136" r="D18884">
        <v>264</v>
      </c>
      <c t="s" s="136" r="E18884">
        <v>20713</v>
      </c>
      <c s="150" r="F18884"/>
    </row>
    <row r="18885">
      <c s="113" r="A18885">
        <v>273001007528</v>
      </c>
      <c t="s" s="136" r="B18885">
        <v>265</v>
      </c>
      <c t="s" s="136" r="C18885">
        <v>258</v>
      </c>
      <c t="s" s="136" r="D18885">
        <v>264</v>
      </c>
      <c t="s" s="136" r="E18885">
        <v>20714</v>
      </c>
      <c s="150" r="F18885"/>
    </row>
    <row r="18886">
      <c s="113" r="A18886">
        <v>273001011185</v>
      </c>
      <c t="s" s="136" r="B18886">
        <v>265</v>
      </c>
      <c t="s" s="136" r="C18886">
        <v>258</v>
      </c>
      <c t="s" s="136" r="D18886">
        <v>264</v>
      </c>
      <c t="s" s="136" r="E18886">
        <v>20715</v>
      </c>
      <c s="150" r="F18886"/>
    </row>
    <row r="18887">
      <c s="113" r="A18887">
        <v>273001001163</v>
      </c>
      <c t="s" s="136" r="B18887">
        <v>265</v>
      </c>
      <c t="s" s="136" r="C18887">
        <v>258</v>
      </c>
      <c t="s" s="136" r="D18887">
        <v>264</v>
      </c>
      <c t="s" s="136" r="E18887">
        <v>20716</v>
      </c>
      <c s="150" r="F18887"/>
    </row>
    <row r="18888">
      <c s="113" r="A18888">
        <v>273001001171</v>
      </c>
      <c t="s" s="136" r="B18888">
        <v>265</v>
      </c>
      <c t="s" s="136" r="C18888">
        <v>258</v>
      </c>
      <c t="s" s="136" r="D18888">
        <v>264</v>
      </c>
      <c t="s" s="136" r="E18888">
        <v>20717</v>
      </c>
      <c s="150" r="F18888"/>
    </row>
    <row r="18889">
      <c s="113" r="A18889">
        <v>273001001554</v>
      </c>
      <c t="s" s="136" r="B18889">
        <v>265</v>
      </c>
      <c t="s" s="136" r="C18889">
        <v>258</v>
      </c>
      <c t="s" s="136" r="D18889">
        <v>264</v>
      </c>
      <c t="s" s="136" r="E18889">
        <v>20718</v>
      </c>
      <c s="150" r="F18889"/>
    </row>
    <row r="18890">
      <c s="113" r="A18890">
        <v>273001002895</v>
      </c>
      <c t="s" s="136" r="B18890">
        <v>265</v>
      </c>
      <c t="s" s="136" r="C18890">
        <v>258</v>
      </c>
      <c t="s" s="136" r="D18890">
        <v>264</v>
      </c>
      <c t="s" s="136" r="E18890">
        <v>20719</v>
      </c>
      <c s="150" r="F18890"/>
    </row>
    <row r="18891">
      <c s="113" r="A18891">
        <v>273001006041</v>
      </c>
      <c t="s" s="136" r="B18891">
        <v>265</v>
      </c>
      <c t="s" s="136" r="C18891">
        <v>258</v>
      </c>
      <c t="s" s="136" r="D18891">
        <v>264</v>
      </c>
      <c t="s" s="136" r="E18891">
        <v>20720</v>
      </c>
      <c s="150" r="F18891"/>
    </row>
    <row r="18892">
      <c s="113" r="A18892">
        <v>273001007374</v>
      </c>
      <c t="s" s="136" r="B18892">
        <v>265</v>
      </c>
      <c t="s" s="136" r="C18892">
        <v>258</v>
      </c>
      <c t="s" s="136" r="D18892">
        <v>264</v>
      </c>
      <c t="s" s="136" r="E18892">
        <v>20721</v>
      </c>
      <c s="150" r="F18892"/>
    </row>
    <row r="18893">
      <c s="113" r="A18893">
        <v>273001009288</v>
      </c>
      <c t="s" s="136" r="B18893">
        <v>265</v>
      </c>
      <c t="s" s="136" r="C18893">
        <v>258</v>
      </c>
      <c t="s" s="136" r="D18893">
        <v>264</v>
      </c>
      <c t="s" s="136" r="E18893">
        <v>20722</v>
      </c>
      <c s="150" r="F18893"/>
    </row>
    <row r="18894">
      <c s="113" r="A18894">
        <v>273001010561</v>
      </c>
      <c t="s" s="136" r="B18894">
        <v>265</v>
      </c>
      <c t="s" s="136" r="C18894">
        <v>258</v>
      </c>
      <c t="s" s="136" r="D18894">
        <v>264</v>
      </c>
      <c t="s" s="136" r="E18894">
        <v>20723</v>
      </c>
      <c s="150" r="F18894"/>
    </row>
    <row r="18895">
      <c s="113" r="A18895">
        <v>273001012645</v>
      </c>
      <c t="s" s="136" r="B18895">
        <v>265</v>
      </c>
      <c t="s" s="136" r="C18895">
        <v>258</v>
      </c>
      <c t="s" s="136" r="D18895">
        <v>264</v>
      </c>
      <c t="s" s="136" r="E18895">
        <v>20724</v>
      </c>
      <c s="150" r="F18895"/>
    </row>
    <row r="18896">
      <c s="113" r="A18896">
        <v>273024000067</v>
      </c>
      <c t="s" s="136" r="B18896">
        <v>10804</v>
      </c>
      <c t="s" s="136" r="C18896">
        <v>258</v>
      </c>
      <c t="s" s="136" r="D18896">
        <v>258</v>
      </c>
      <c t="s" s="136" r="E18896">
        <v>2524</v>
      </c>
      <c s="150" r="F18896"/>
    </row>
    <row r="18897">
      <c s="113" r="A18897">
        <v>273024000130</v>
      </c>
      <c t="s" s="136" r="B18897">
        <v>10804</v>
      </c>
      <c t="s" s="136" r="C18897">
        <v>258</v>
      </c>
      <c t="s" s="136" r="D18897">
        <v>258</v>
      </c>
      <c t="s" s="136" r="E18897">
        <v>6990</v>
      </c>
      <c s="150" r="F18897"/>
    </row>
    <row r="18898">
      <c s="113" r="A18898">
        <v>273024000148</v>
      </c>
      <c t="s" s="136" r="B18898">
        <v>10804</v>
      </c>
      <c t="s" s="136" r="C18898">
        <v>258</v>
      </c>
      <c t="s" s="136" r="D18898">
        <v>258</v>
      </c>
      <c t="s" s="136" r="E18898">
        <v>20725</v>
      </c>
      <c s="150" r="F18898"/>
    </row>
    <row r="18899">
      <c s="113" r="A18899">
        <v>273024000253</v>
      </c>
      <c t="s" s="136" r="B18899">
        <v>10804</v>
      </c>
      <c t="s" s="136" r="C18899">
        <v>258</v>
      </c>
      <c t="s" s="136" r="D18899">
        <v>258</v>
      </c>
      <c t="s" s="136" r="E18899">
        <v>10809</v>
      </c>
      <c s="150" r="F18899"/>
    </row>
    <row r="18900">
      <c s="113" r="A18900">
        <v>273024000261</v>
      </c>
      <c t="s" s="136" r="B18900">
        <v>10804</v>
      </c>
      <c t="s" s="136" r="C18900">
        <v>258</v>
      </c>
      <c t="s" s="136" r="D18900">
        <v>258</v>
      </c>
      <c t="s" s="136" r="E18900">
        <v>11387</v>
      </c>
      <c s="150" r="F18900"/>
    </row>
    <row r="18901">
      <c s="113" r="A18901">
        <v>273024000270</v>
      </c>
      <c t="s" s="136" r="B18901">
        <v>10804</v>
      </c>
      <c t="s" s="136" r="C18901">
        <v>258</v>
      </c>
      <c t="s" s="136" r="D18901">
        <v>258</v>
      </c>
      <c t="s" s="136" r="E18901">
        <v>12396</v>
      </c>
      <c s="150" r="F18901"/>
    </row>
    <row r="18902">
      <c s="113" r="A18902">
        <v>273024000377</v>
      </c>
      <c t="s" s="136" r="B18902">
        <v>10804</v>
      </c>
      <c t="s" s="136" r="C18902">
        <v>258</v>
      </c>
      <c t="s" s="136" r="D18902">
        <v>258</v>
      </c>
      <c t="s" s="136" r="E18902">
        <v>20726</v>
      </c>
      <c s="150" r="F18902"/>
    </row>
    <row r="18903">
      <c s="113" r="A18903">
        <v>273024000466</v>
      </c>
      <c t="s" s="136" r="B18903">
        <v>10804</v>
      </c>
      <c t="s" s="136" r="C18903">
        <v>258</v>
      </c>
      <c t="s" s="136" r="D18903">
        <v>258</v>
      </c>
      <c t="s" s="136" r="E18903">
        <v>13347</v>
      </c>
      <c s="150" r="F18903"/>
    </row>
    <row r="18904">
      <c s="113" r="A18904">
        <v>273001009172</v>
      </c>
      <c t="s" s="136" r="B18904">
        <v>20727</v>
      </c>
      <c t="s" s="136" r="C18904">
        <v>258</v>
      </c>
      <c t="s" s="136" r="D18904">
        <v>258</v>
      </c>
      <c t="s" s="136" r="E18904">
        <v>20728</v>
      </c>
      <c s="150" r="F18904"/>
    </row>
    <row r="18905">
      <c s="113" r="A18905">
        <v>273026000030</v>
      </c>
      <c t="s" s="136" r="B18905">
        <v>20727</v>
      </c>
      <c t="s" s="136" r="C18905">
        <v>258</v>
      </c>
      <c t="s" s="136" r="D18905">
        <v>258</v>
      </c>
      <c t="s" s="136" r="E18905">
        <v>20729</v>
      </c>
      <c s="150" r="F18905"/>
    </row>
    <row r="18906">
      <c s="113" r="A18906">
        <v>273026000099</v>
      </c>
      <c t="s" s="136" r="B18906">
        <v>20727</v>
      </c>
      <c t="s" s="136" r="C18906">
        <v>258</v>
      </c>
      <c t="s" s="136" r="D18906">
        <v>258</v>
      </c>
      <c t="s" s="136" r="E18906">
        <v>10676</v>
      </c>
      <c s="150" r="F18906"/>
    </row>
    <row r="18907">
      <c s="113" r="A18907">
        <v>273026000218</v>
      </c>
      <c t="s" s="136" r="B18907">
        <v>20727</v>
      </c>
      <c t="s" s="136" r="C18907">
        <v>258</v>
      </c>
      <c t="s" s="136" r="D18907">
        <v>258</v>
      </c>
      <c t="s" s="136" r="E18907">
        <v>20730</v>
      </c>
      <c s="150" r="F18907"/>
    </row>
    <row r="18908">
      <c s="113" r="A18908">
        <v>273026000480</v>
      </c>
      <c t="s" s="136" r="B18908">
        <v>20727</v>
      </c>
      <c t="s" s="136" r="C18908">
        <v>258</v>
      </c>
      <c t="s" s="136" r="D18908">
        <v>258</v>
      </c>
      <c t="s" s="136" r="E18908">
        <v>20731</v>
      </c>
      <c s="150" r="F18908"/>
    </row>
    <row r="18909">
      <c s="113" r="A18909">
        <v>273026000498</v>
      </c>
      <c t="s" s="136" r="B18909">
        <v>20727</v>
      </c>
      <c t="s" s="136" r="C18909">
        <v>258</v>
      </c>
      <c t="s" s="136" r="D18909">
        <v>258</v>
      </c>
      <c t="s" s="136" r="E18909">
        <v>20732</v>
      </c>
      <c s="150" r="F18909"/>
    </row>
    <row r="18910">
      <c s="113" r="A18910">
        <v>273026000528</v>
      </c>
      <c t="s" s="136" r="B18910">
        <v>20727</v>
      </c>
      <c t="s" s="136" r="C18910">
        <v>258</v>
      </c>
      <c t="s" s="136" r="D18910">
        <v>258</v>
      </c>
      <c t="s" s="136" r="E18910">
        <v>13403</v>
      </c>
      <c s="150" r="F18910"/>
    </row>
    <row r="18911">
      <c s="113" r="A18911">
        <v>273026000609</v>
      </c>
      <c t="s" s="136" r="B18911">
        <v>20727</v>
      </c>
      <c t="s" s="136" r="C18911">
        <v>258</v>
      </c>
      <c t="s" s="136" r="D18911">
        <v>258</v>
      </c>
      <c t="s" s="136" r="E18911">
        <v>20733</v>
      </c>
      <c s="150" r="F18911"/>
    </row>
    <row r="18912">
      <c s="113" r="A18912">
        <v>273030000109</v>
      </c>
      <c t="s" s="136" r="B18912">
        <v>10476</v>
      </c>
      <c t="s" s="136" r="C18912">
        <v>258</v>
      </c>
      <c t="s" s="136" r="D18912">
        <v>258</v>
      </c>
      <c t="s" s="136" r="E18912">
        <v>4210</v>
      </c>
      <c s="150" r="F18912"/>
    </row>
    <row r="18913">
      <c s="113" r="A18913">
        <v>273030000176</v>
      </c>
      <c t="s" s="136" r="B18913">
        <v>10476</v>
      </c>
      <c t="s" s="136" r="C18913">
        <v>258</v>
      </c>
      <c t="s" s="136" r="D18913">
        <v>258</v>
      </c>
      <c t="s" s="136" r="E18913">
        <v>20734</v>
      </c>
      <c s="150" r="F18913"/>
    </row>
    <row r="18914">
      <c s="113" r="A18914">
        <v>273030000192</v>
      </c>
      <c t="s" s="136" r="B18914">
        <v>10476</v>
      </c>
      <c t="s" s="136" r="C18914">
        <v>258</v>
      </c>
      <c t="s" s="136" r="D18914">
        <v>258</v>
      </c>
      <c t="s" s="136" r="E18914">
        <v>10780</v>
      </c>
      <c s="150" r="F18914"/>
    </row>
    <row r="18915">
      <c s="113" r="A18915">
        <v>273030000311</v>
      </c>
      <c t="s" s="136" r="B18915">
        <v>10476</v>
      </c>
      <c t="s" s="136" r="C18915">
        <v>258</v>
      </c>
      <c t="s" s="136" r="D18915">
        <v>258</v>
      </c>
      <c t="s" s="136" r="E18915">
        <v>9713</v>
      </c>
      <c s="150" r="F18915"/>
    </row>
    <row r="18916">
      <c s="113" r="A18916">
        <v>273043000027</v>
      </c>
      <c t="s" s="136" r="B18916">
        <v>20735</v>
      </c>
      <c t="s" s="136" r="C18916">
        <v>258</v>
      </c>
      <c t="s" s="136" r="D18916">
        <v>258</v>
      </c>
      <c t="s" s="136" r="E18916">
        <v>20736</v>
      </c>
      <c s="150" r="F18916"/>
    </row>
    <row r="18917">
      <c s="113" r="A18917">
        <v>273043000043</v>
      </c>
      <c t="s" s="136" r="B18917">
        <v>20735</v>
      </c>
      <c t="s" s="136" r="C18917">
        <v>258</v>
      </c>
      <c t="s" s="136" r="D18917">
        <v>258</v>
      </c>
      <c t="s" s="136" r="E18917">
        <v>20737</v>
      </c>
      <c s="150" r="F18917"/>
    </row>
    <row r="18918">
      <c s="113" r="A18918">
        <v>273043000094</v>
      </c>
      <c t="s" s="136" r="B18918">
        <v>20735</v>
      </c>
      <c t="s" s="136" r="C18918">
        <v>258</v>
      </c>
      <c t="s" s="136" r="D18918">
        <v>258</v>
      </c>
      <c t="s" s="136" r="E18918">
        <v>20738</v>
      </c>
      <c s="150" r="F18918"/>
    </row>
    <row r="18919">
      <c s="113" r="A18919">
        <v>273043000116</v>
      </c>
      <c t="s" s="136" r="B18919">
        <v>20735</v>
      </c>
      <c t="s" s="136" r="C18919">
        <v>258</v>
      </c>
      <c t="s" s="136" r="D18919">
        <v>258</v>
      </c>
      <c t="s" s="136" r="E18919">
        <v>19786</v>
      </c>
      <c s="150" r="F18919"/>
    </row>
    <row r="18920">
      <c s="113" r="A18920">
        <v>273043000191</v>
      </c>
      <c t="s" s="136" r="B18920">
        <v>20735</v>
      </c>
      <c t="s" s="136" r="C18920">
        <v>258</v>
      </c>
      <c t="s" s="136" r="D18920">
        <v>258</v>
      </c>
      <c t="s" s="136" r="E18920">
        <v>5590</v>
      </c>
      <c s="150" r="F18920"/>
    </row>
    <row r="18921">
      <c s="113" r="A18921">
        <v>273043000213</v>
      </c>
      <c t="s" s="136" r="B18921">
        <v>20735</v>
      </c>
      <c t="s" s="136" r="C18921">
        <v>258</v>
      </c>
      <c t="s" s="136" r="D18921">
        <v>258</v>
      </c>
      <c t="s" s="136" r="E18921">
        <v>8331</v>
      </c>
      <c s="150" r="F18921"/>
    </row>
    <row r="18922">
      <c s="113" r="A18922">
        <v>273043000566</v>
      </c>
      <c t="s" s="136" r="B18922">
        <v>20735</v>
      </c>
      <c t="s" s="136" r="C18922">
        <v>258</v>
      </c>
      <c t="s" s="136" r="D18922">
        <v>258</v>
      </c>
      <c t="s" s="136" r="E18922">
        <v>20739</v>
      </c>
      <c s="150" r="F18922"/>
    </row>
    <row r="18923">
      <c s="113" r="A18923">
        <v>273043000604</v>
      </c>
      <c t="s" s="136" r="B18923">
        <v>20735</v>
      </c>
      <c t="s" s="136" r="C18923">
        <v>258</v>
      </c>
      <c t="s" s="136" r="D18923">
        <v>258</v>
      </c>
      <c t="s" s="136" r="E18923">
        <v>10593</v>
      </c>
      <c s="150" r="F18923"/>
    </row>
    <row r="18924">
      <c s="113" r="A18924">
        <v>273043000671</v>
      </c>
      <c t="s" s="136" r="B18924">
        <v>20735</v>
      </c>
      <c t="s" s="136" r="C18924">
        <v>258</v>
      </c>
      <c t="s" s="136" r="D18924">
        <v>258</v>
      </c>
      <c t="s" s="136" r="E18924">
        <v>9646</v>
      </c>
      <c s="150" r="F18924"/>
    </row>
    <row r="18925">
      <c s="113" r="A18925">
        <v>273043000051</v>
      </c>
      <c t="s" s="136" r="B18925">
        <v>20735</v>
      </c>
      <c t="s" s="136" r="C18925">
        <v>258</v>
      </c>
      <c t="s" s="136" r="D18925">
        <v>258</v>
      </c>
      <c t="s" s="136" r="E18925">
        <v>20740</v>
      </c>
      <c s="150" r="F18925"/>
    </row>
    <row r="18926">
      <c s="113" r="A18926">
        <v>273043000060</v>
      </c>
      <c t="s" s="136" r="B18926">
        <v>20735</v>
      </c>
      <c t="s" s="136" r="C18926">
        <v>258</v>
      </c>
      <c t="s" s="136" r="D18926">
        <v>258</v>
      </c>
      <c t="s" s="136" r="E18926">
        <v>20741</v>
      </c>
      <c s="150" r="F18926"/>
    </row>
    <row r="18927">
      <c s="113" r="A18927">
        <v>273043000248</v>
      </c>
      <c t="s" s="136" r="B18927">
        <v>20735</v>
      </c>
      <c t="s" s="136" r="C18927">
        <v>258</v>
      </c>
      <c t="s" s="136" r="D18927">
        <v>258</v>
      </c>
      <c t="s" s="136" r="E18927">
        <v>20742</v>
      </c>
      <c s="150" r="F18927"/>
    </row>
    <row r="18928">
      <c s="113" r="A18928">
        <v>273043000388</v>
      </c>
      <c t="s" s="136" r="B18928">
        <v>20735</v>
      </c>
      <c t="s" s="136" r="C18928">
        <v>258</v>
      </c>
      <c t="s" s="136" r="D18928">
        <v>258</v>
      </c>
      <c t="s" s="136" r="E18928">
        <v>5592</v>
      </c>
      <c s="150" r="F18928"/>
    </row>
    <row r="18929">
      <c s="113" r="A18929">
        <v>273043000612</v>
      </c>
      <c t="s" s="136" r="B18929">
        <v>20735</v>
      </c>
      <c t="s" s="136" r="C18929">
        <v>258</v>
      </c>
      <c t="s" s="136" r="D18929">
        <v>258</v>
      </c>
      <c t="s" s="136" r="E18929">
        <v>20743</v>
      </c>
      <c s="150" r="F18929"/>
    </row>
    <row r="18930">
      <c s="113" r="A18930">
        <v>273043000621</v>
      </c>
      <c t="s" s="136" r="B18930">
        <v>20735</v>
      </c>
      <c t="s" s="136" r="C18930">
        <v>258</v>
      </c>
      <c t="s" s="136" r="D18930">
        <v>258</v>
      </c>
      <c t="s" s="136" r="E18930">
        <v>8333</v>
      </c>
      <c s="150" r="F18930"/>
    </row>
    <row r="18931">
      <c s="113" r="A18931">
        <v>273043000647</v>
      </c>
      <c t="s" s="136" r="B18931">
        <v>20735</v>
      </c>
      <c t="s" s="136" r="C18931">
        <v>258</v>
      </c>
      <c t="s" s="136" r="D18931">
        <v>258</v>
      </c>
      <c t="s" s="136" r="E18931">
        <v>9714</v>
      </c>
      <c s="150" r="F18931"/>
    </row>
    <row r="18932">
      <c s="113" r="A18932">
        <v>273043000663</v>
      </c>
      <c t="s" s="136" r="B18932">
        <v>20735</v>
      </c>
      <c t="s" s="136" r="C18932">
        <v>258</v>
      </c>
      <c t="s" s="136" r="D18932">
        <v>258</v>
      </c>
      <c t="s" s="136" r="E18932">
        <v>20744</v>
      </c>
      <c s="150" r="F18932"/>
    </row>
    <row r="18933">
      <c s="113" r="A18933">
        <v>273043000680</v>
      </c>
      <c t="s" s="136" r="B18933">
        <v>20735</v>
      </c>
      <c t="s" s="136" r="C18933">
        <v>258</v>
      </c>
      <c t="s" s="136" r="D18933">
        <v>258</v>
      </c>
      <c t="s" s="136" r="E18933">
        <v>20745</v>
      </c>
      <c s="150" r="F18933"/>
    </row>
    <row r="18934">
      <c s="113" r="A18934">
        <v>273043000736</v>
      </c>
      <c t="s" s="136" r="B18934">
        <v>20735</v>
      </c>
      <c t="s" s="136" r="C18934">
        <v>258</v>
      </c>
      <c t="s" s="136" r="D18934">
        <v>258</v>
      </c>
      <c t="s" s="136" r="E18934">
        <v>20746</v>
      </c>
      <c s="150" r="F18934"/>
    </row>
    <row r="18935">
      <c s="113" r="A18935">
        <v>273055000146</v>
      </c>
      <c t="s" s="136" r="B18935">
        <v>10483</v>
      </c>
      <c t="s" s="136" r="C18935">
        <v>258</v>
      </c>
      <c t="s" s="136" r="D18935">
        <v>258</v>
      </c>
      <c t="s" s="136" r="E18935">
        <v>5584</v>
      </c>
      <c s="150" r="F18935"/>
    </row>
    <row r="18936">
      <c s="113" r="A18936">
        <v>273055000197</v>
      </c>
      <c t="s" s="136" r="B18936">
        <v>10483</v>
      </c>
      <c t="s" s="136" r="C18936">
        <v>258</v>
      </c>
      <c t="s" s="136" r="D18936">
        <v>258</v>
      </c>
      <c t="s" s="136" r="E18936">
        <v>20747</v>
      </c>
      <c s="150" r="F18936"/>
    </row>
    <row r="18937">
      <c s="113" r="A18937">
        <v>273055000219</v>
      </c>
      <c t="s" s="136" r="B18937">
        <v>10483</v>
      </c>
      <c t="s" s="136" r="C18937">
        <v>258</v>
      </c>
      <c t="s" s="136" r="D18937">
        <v>258</v>
      </c>
      <c t="s" s="136" r="E18937">
        <v>6012</v>
      </c>
      <c s="150" r="F18937"/>
    </row>
    <row r="18938">
      <c s="113" r="A18938">
        <v>273055000235</v>
      </c>
      <c t="s" s="136" r="B18938">
        <v>10483</v>
      </c>
      <c t="s" s="136" r="C18938">
        <v>258</v>
      </c>
      <c t="s" s="136" r="D18938">
        <v>258</v>
      </c>
      <c t="s" s="136" r="E18938">
        <v>9737</v>
      </c>
      <c s="150" r="F18938"/>
    </row>
    <row r="18939">
      <c s="113" r="A18939">
        <v>273055000367</v>
      </c>
      <c t="s" s="136" r="B18939">
        <v>10483</v>
      </c>
      <c t="s" s="136" r="C18939">
        <v>258</v>
      </c>
      <c t="s" s="136" r="D18939">
        <v>258</v>
      </c>
      <c t="s" s="136" r="E18939">
        <v>17212</v>
      </c>
      <c s="150" r="F18939"/>
    </row>
    <row r="18940">
      <c s="113" r="A18940">
        <v>273055000740</v>
      </c>
      <c t="s" s="136" r="B18940">
        <v>10483</v>
      </c>
      <c t="s" s="136" r="C18940">
        <v>258</v>
      </c>
      <c t="s" s="136" r="D18940">
        <v>258</v>
      </c>
      <c t="s" s="136" r="E18940">
        <v>20748</v>
      </c>
      <c s="150" r="F18940"/>
    </row>
    <row r="18941">
      <c s="113" r="A18941">
        <v>273055000812</v>
      </c>
      <c t="s" s="136" r="B18941">
        <v>10483</v>
      </c>
      <c t="s" s="136" r="C18941">
        <v>258</v>
      </c>
      <c t="s" s="136" r="D18941">
        <v>258</v>
      </c>
      <c t="s" s="136" r="E18941">
        <v>20749</v>
      </c>
      <c s="150" r="F18941"/>
    </row>
    <row r="18942">
      <c s="113" r="A18942">
        <v>273055000880</v>
      </c>
      <c t="s" s="136" r="B18942">
        <v>10483</v>
      </c>
      <c t="s" s="136" r="C18942">
        <v>258</v>
      </c>
      <c t="s" s="136" r="D18942">
        <v>258</v>
      </c>
      <c t="s" s="136" r="E18942">
        <v>10527</v>
      </c>
      <c s="150" r="F18942"/>
    </row>
    <row r="18943">
      <c s="113" r="A18943">
        <v>273067000168</v>
      </c>
      <c t="s" s="136" r="B18943">
        <v>10489</v>
      </c>
      <c t="s" s="136" r="C18943">
        <v>258</v>
      </c>
      <c t="s" s="136" r="D18943">
        <v>258</v>
      </c>
      <c t="s" s="136" r="E18943">
        <v>7539</v>
      </c>
      <c s="150" r="F18943"/>
    </row>
    <row r="18944">
      <c s="113" r="A18944">
        <v>273067000354</v>
      </c>
      <c t="s" s="136" r="B18944">
        <v>10489</v>
      </c>
      <c t="s" s="136" r="C18944">
        <v>258</v>
      </c>
      <c t="s" s="136" r="D18944">
        <v>258</v>
      </c>
      <c t="s" s="136" r="E18944">
        <v>13355</v>
      </c>
      <c s="150" r="F18944"/>
    </row>
    <row r="18945">
      <c s="113" r="A18945">
        <v>273067000419</v>
      </c>
      <c t="s" s="136" r="B18945">
        <v>10489</v>
      </c>
      <c t="s" s="136" r="C18945">
        <v>258</v>
      </c>
      <c t="s" s="136" r="D18945">
        <v>258</v>
      </c>
      <c t="s" s="136" r="E18945">
        <v>6282</v>
      </c>
      <c s="150" r="F18945"/>
    </row>
    <row r="18946">
      <c s="113" r="A18946">
        <v>273067000621</v>
      </c>
      <c t="s" s="136" r="B18946">
        <v>10489</v>
      </c>
      <c t="s" s="136" r="C18946">
        <v>258</v>
      </c>
      <c t="s" s="136" r="D18946">
        <v>258</v>
      </c>
      <c t="s" s="136" r="E18946">
        <v>20750</v>
      </c>
      <c s="150" r="F18946"/>
    </row>
    <row r="18947">
      <c s="113" r="A18947">
        <v>273067001008</v>
      </c>
      <c t="s" s="136" r="B18947">
        <v>10489</v>
      </c>
      <c t="s" s="136" r="C18947">
        <v>258</v>
      </c>
      <c t="s" s="136" r="D18947">
        <v>258</v>
      </c>
      <c t="s" s="136" r="E18947">
        <v>5491</v>
      </c>
      <c s="150" r="F18947"/>
    </row>
    <row r="18948">
      <c s="113" r="A18948">
        <v>273067001024</v>
      </c>
      <c t="s" s="136" r="B18948">
        <v>10489</v>
      </c>
      <c t="s" s="136" r="C18948">
        <v>258</v>
      </c>
      <c t="s" s="136" r="D18948">
        <v>258</v>
      </c>
      <c t="s" s="136" r="E18948">
        <v>11219</v>
      </c>
      <c s="150" r="F18948"/>
    </row>
    <row r="18949">
      <c s="113" r="A18949">
        <v>273067001113</v>
      </c>
      <c t="s" s="136" r="B18949">
        <v>10489</v>
      </c>
      <c t="s" s="136" r="C18949">
        <v>258</v>
      </c>
      <c t="s" s="136" r="D18949">
        <v>258</v>
      </c>
      <c t="s" s="136" r="E18949">
        <v>20751</v>
      </c>
      <c s="150" r="F18949"/>
    </row>
    <row r="18950">
      <c s="113" r="A18950">
        <v>273067001130</v>
      </c>
      <c t="s" s="136" r="B18950">
        <v>10489</v>
      </c>
      <c t="s" s="136" r="C18950">
        <v>258</v>
      </c>
      <c t="s" s="136" r="D18950">
        <v>258</v>
      </c>
      <c t="s" s="136" r="E18950">
        <v>20752</v>
      </c>
      <c s="150" r="F18950"/>
    </row>
    <row r="18951">
      <c s="113" r="A18951">
        <v>273067001148</v>
      </c>
      <c t="s" s="136" r="B18951">
        <v>10489</v>
      </c>
      <c t="s" s="136" r="C18951">
        <v>258</v>
      </c>
      <c t="s" s="136" r="D18951">
        <v>258</v>
      </c>
      <c t="s" s="136" r="E18951">
        <v>13532</v>
      </c>
      <c s="150" r="F18951"/>
    </row>
    <row r="18952">
      <c s="113" r="A18952">
        <v>273067001172</v>
      </c>
      <c t="s" s="136" r="B18952">
        <v>10489</v>
      </c>
      <c t="s" s="136" r="C18952">
        <v>258</v>
      </c>
      <c t="s" s="136" r="D18952">
        <v>258</v>
      </c>
      <c t="s" s="136" r="E18952">
        <v>12595</v>
      </c>
      <c s="150" r="F18952"/>
    </row>
    <row r="18953">
      <c s="113" r="A18953">
        <v>273067001199</v>
      </c>
      <c t="s" s="136" r="B18953">
        <v>10489</v>
      </c>
      <c t="s" s="136" r="C18953">
        <v>258</v>
      </c>
      <c t="s" s="136" r="D18953">
        <v>258</v>
      </c>
      <c t="s" s="136" r="E18953">
        <v>20753</v>
      </c>
      <c s="150" r="F18953"/>
    </row>
    <row r="18954">
      <c s="113" r="A18954">
        <v>273067001202</v>
      </c>
      <c t="s" s="136" r="B18954">
        <v>10489</v>
      </c>
      <c t="s" s="136" r="C18954">
        <v>258</v>
      </c>
      <c t="s" s="136" r="D18954">
        <v>258</v>
      </c>
      <c t="s" s="136" r="E18954">
        <v>4101</v>
      </c>
      <c s="150" r="F18954"/>
    </row>
    <row r="18955">
      <c s="113" r="A18955">
        <v>273067001253</v>
      </c>
      <c t="s" s="136" r="B18955">
        <v>10489</v>
      </c>
      <c t="s" s="136" r="C18955">
        <v>258</v>
      </c>
      <c t="s" s="136" r="D18955">
        <v>258</v>
      </c>
      <c t="s" s="136" r="E18955">
        <v>5590</v>
      </c>
      <c s="150" r="F18955"/>
    </row>
    <row r="18956">
      <c s="113" r="A18956">
        <v>273067001296</v>
      </c>
      <c t="s" s="136" r="B18956">
        <v>10489</v>
      </c>
      <c t="s" s="136" r="C18956">
        <v>258</v>
      </c>
      <c t="s" s="136" r="D18956">
        <v>258</v>
      </c>
      <c t="s" s="136" r="E18956">
        <v>8418</v>
      </c>
      <c s="150" r="F18956"/>
    </row>
    <row r="18957">
      <c s="113" r="A18957">
        <v>273067001342</v>
      </c>
      <c t="s" s="136" r="B18957">
        <v>10489</v>
      </c>
      <c t="s" s="136" r="C18957">
        <v>258</v>
      </c>
      <c t="s" s="136" r="D18957">
        <v>258</v>
      </c>
      <c t="s" s="136" r="E18957">
        <v>17004</v>
      </c>
      <c s="150" r="F18957"/>
    </row>
    <row r="18958">
      <c s="113" r="A18958">
        <v>273067001377</v>
      </c>
      <c t="s" s="136" r="B18958">
        <v>10489</v>
      </c>
      <c t="s" s="136" r="C18958">
        <v>258</v>
      </c>
      <c t="s" s="136" r="D18958">
        <v>258</v>
      </c>
      <c t="s" s="136" r="E18958">
        <v>20754</v>
      </c>
      <c s="150" r="F18958"/>
    </row>
    <row r="18959">
      <c s="113" r="A18959">
        <v>273067001385</v>
      </c>
      <c t="s" s="136" r="B18959">
        <v>10489</v>
      </c>
      <c t="s" s="136" r="C18959">
        <v>258</v>
      </c>
      <c t="s" s="136" r="D18959">
        <v>258</v>
      </c>
      <c t="s" s="136" r="E18959">
        <v>9646</v>
      </c>
      <c s="150" r="F18959"/>
    </row>
    <row r="18960">
      <c s="113" r="A18960">
        <v>273067001431</v>
      </c>
      <c t="s" s="136" r="B18960">
        <v>10489</v>
      </c>
      <c t="s" s="136" r="C18960">
        <v>258</v>
      </c>
      <c t="s" s="136" r="D18960">
        <v>258</v>
      </c>
      <c t="s" s="136" r="E18960">
        <v>8412</v>
      </c>
      <c s="150" r="F18960"/>
    </row>
    <row r="18961">
      <c s="113" r="A18961">
        <v>273067001504</v>
      </c>
      <c t="s" s="136" r="B18961">
        <v>10489</v>
      </c>
      <c t="s" s="136" r="C18961">
        <v>258</v>
      </c>
      <c t="s" s="136" r="D18961">
        <v>258</v>
      </c>
      <c t="s" s="136" r="E18961">
        <v>8347</v>
      </c>
      <c s="150" r="F18961"/>
    </row>
    <row r="18962">
      <c s="113" r="A18962">
        <v>273067001539</v>
      </c>
      <c t="s" s="136" r="B18962">
        <v>10489</v>
      </c>
      <c t="s" s="136" r="C18962">
        <v>258</v>
      </c>
      <c t="s" s="136" r="D18962">
        <v>258</v>
      </c>
      <c t="s" s="136" r="E18962">
        <v>12488</v>
      </c>
      <c s="150" r="F18962"/>
    </row>
    <row r="18963">
      <c s="113" r="A18963">
        <v>273067001717</v>
      </c>
      <c t="s" s="136" r="B18963">
        <v>10489</v>
      </c>
      <c t="s" s="136" r="C18963">
        <v>258</v>
      </c>
      <c t="s" s="136" r="D18963">
        <v>258</v>
      </c>
      <c t="s" s="136" r="E18963">
        <v>13411</v>
      </c>
      <c s="150" r="F18963"/>
    </row>
    <row r="18964">
      <c s="113" r="A18964">
        <v>273067001776</v>
      </c>
      <c t="s" s="136" r="B18964">
        <v>10489</v>
      </c>
      <c t="s" s="136" r="C18964">
        <v>258</v>
      </c>
      <c t="s" s="136" r="D18964">
        <v>258</v>
      </c>
      <c t="s" s="136" r="E18964">
        <v>8301</v>
      </c>
      <c s="150" r="F18964"/>
    </row>
    <row r="18965">
      <c s="113" r="A18965">
        <v>273067001831</v>
      </c>
      <c t="s" s="136" r="B18965">
        <v>10489</v>
      </c>
      <c t="s" s="136" r="C18965">
        <v>258</v>
      </c>
      <c t="s" s="136" r="D18965">
        <v>258</v>
      </c>
      <c t="s" s="136" r="E18965">
        <v>16967</v>
      </c>
      <c s="150" r="F18965"/>
    </row>
    <row r="18966">
      <c s="113" r="A18966">
        <v>273067001849</v>
      </c>
      <c t="s" s="136" r="B18966">
        <v>10489</v>
      </c>
      <c t="s" s="136" r="C18966">
        <v>258</v>
      </c>
      <c t="s" s="136" r="D18966">
        <v>258</v>
      </c>
      <c t="s" s="136" r="E18966">
        <v>20755</v>
      </c>
      <c s="150" r="F18966"/>
    </row>
    <row r="18967">
      <c s="113" r="A18967">
        <v>273067001865</v>
      </c>
      <c t="s" s="136" r="B18967">
        <v>10489</v>
      </c>
      <c t="s" s="136" r="C18967">
        <v>258</v>
      </c>
      <c t="s" s="136" r="D18967">
        <v>258</v>
      </c>
      <c t="s" s="136" r="E18967">
        <v>13398</v>
      </c>
      <c s="150" r="F18967"/>
    </row>
    <row r="18968">
      <c s="113" r="A18968">
        <v>273067001881</v>
      </c>
      <c t="s" s="136" r="B18968">
        <v>10489</v>
      </c>
      <c t="s" s="136" r="C18968">
        <v>258</v>
      </c>
      <c t="s" s="136" r="D18968">
        <v>258</v>
      </c>
      <c t="s" s="136" r="E18968">
        <v>20756</v>
      </c>
      <c s="150" r="F18968"/>
    </row>
    <row r="18969">
      <c s="113" r="A18969">
        <v>273067001890</v>
      </c>
      <c t="s" s="136" r="B18969">
        <v>10489</v>
      </c>
      <c t="s" s="136" r="C18969">
        <v>258</v>
      </c>
      <c t="s" s="136" r="D18969">
        <v>258</v>
      </c>
      <c t="s" s="136" r="E18969">
        <v>9737</v>
      </c>
      <c s="150" r="F18969"/>
    </row>
    <row r="18970">
      <c s="113" r="A18970">
        <v>273067001903</v>
      </c>
      <c t="s" s="136" r="B18970">
        <v>10489</v>
      </c>
      <c t="s" s="136" r="C18970">
        <v>258</v>
      </c>
      <c t="s" s="136" r="D18970">
        <v>258</v>
      </c>
      <c t="s" s="136" r="E18970">
        <v>20757</v>
      </c>
      <c s="150" r="F18970"/>
    </row>
    <row r="18971">
      <c s="113" r="A18971">
        <v>273067001911</v>
      </c>
      <c t="s" s="136" r="B18971">
        <v>10489</v>
      </c>
      <c t="s" s="136" r="C18971">
        <v>258</v>
      </c>
      <c t="s" s="136" r="D18971">
        <v>258</v>
      </c>
      <c t="s" s="136" r="E18971">
        <v>10766</v>
      </c>
      <c s="150" r="F18971"/>
    </row>
    <row r="18972">
      <c s="113" r="A18972">
        <v>273067001971</v>
      </c>
      <c t="s" s="136" r="B18972">
        <v>10489</v>
      </c>
      <c t="s" s="136" r="C18972">
        <v>258</v>
      </c>
      <c t="s" s="136" r="D18972">
        <v>258</v>
      </c>
      <c t="s" s="136" r="E18972">
        <v>10778</v>
      </c>
      <c s="150" r="F18972"/>
    </row>
    <row r="18973">
      <c s="113" r="A18973">
        <v>273067001989</v>
      </c>
      <c t="s" s="136" r="B18973">
        <v>10489</v>
      </c>
      <c t="s" s="136" r="C18973">
        <v>258</v>
      </c>
      <c t="s" s="136" r="D18973">
        <v>258</v>
      </c>
      <c t="s" s="136" r="E18973">
        <v>20758</v>
      </c>
      <c s="150" r="F18973"/>
    </row>
    <row r="18974">
      <c s="113" r="A18974">
        <v>273067002012</v>
      </c>
      <c t="s" s="136" r="B18974">
        <v>10489</v>
      </c>
      <c t="s" s="136" r="C18974">
        <v>258</v>
      </c>
      <c t="s" s="136" r="D18974">
        <v>258</v>
      </c>
      <c t="s" s="136" r="E18974">
        <v>8340</v>
      </c>
      <c s="150" r="F18974"/>
    </row>
    <row r="18975">
      <c s="113" r="A18975">
        <v>273067002021</v>
      </c>
      <c t="s" s="136" r="B18975">
        <v>10489</v>
      </c>
      <c t="s" s="136" r="C18975">
        <v>258</v>
      </c>
      <c t="s" s="136" r="D18975">
        <v>258</v>
      </c>
      <c t="s" s="136" r="E18975">
        <v>20759</v>
      </c>
      <c s="150" r="F18975"/>
    </row>
    <row r="18976">
      <c s="113" r="A18976">
        <v>273067002047</v>
      </c>
      <c t="s" s="136" r="B18976">
        <v>10489</v>
      </c>
      <c t="s" s="136" r="C18976">
        <v>258</v>
      </c>
      <c t="s" s="136" r="D18976">
        <v>258</v>
      </c>
      <c t="s" s="136" r="E18976">
        <v>8491</v>
      </c>
      <c s="150" r="F18976"/>
    </row>
    <row r="18977">
      <c s="113" r="A18977">
        <v>273067002055</v>
      </c>
      <c t="s" s="136" r="B18977">
        <v>10489</v>
      </c>
      <c t="s" s="136" r="C18977">
        <v>258</v>
      </c>
      <c t="s" s="136" r="D18977">
        <v>258</v>
      </c>
      <c t="s" s="136" r="E18977">
        <v>6316</v>
      </c>
      <c s="150" r="F18977"/>
    </row>
    <row r="18978">
      <c s="113" r="A18978">
        <v>273067002080</v>
      </c>
      <c t="s" s="136" r="B18978">
        <v>10489</v>
      </c>
      <c t="s" s="136" r="C18978">
        <v>258</v>
      </c>
      <c t="s" s="136" r="D18978">
        <v>258</v>
      </c>
      <c t="s" s="136" r="E18978">
        <v>20760</v>
      </c>
      <c s="150" r="F18978"/>
    </row>
    <row r="18979">
      <c s="113" r="A18979">
        <v>273067002152</v>
      </c>
      <c t="s" s="136" r="B18979">
        <v>10489</v>
      </c>
      <c t="s" s="136" r="C18979">
        <v>258</v>
      </c>
      <c t="s" s="136" r="D18979">
        <v>258</v>
      </c>
      <c t="s" s="136" r="E18979">
        <v>10770</v>
      </c>
      <c s="150" r="F18979"/>
    </row>
    <row r="18980">
      <c s="113" r="A18980">
        <v>273067000257</v>
      </c>
      <c t="s" s="136" r="B18980">
        <v>10489</v>
      </c>
      <c t="s" s="136" r="C18980">
        <v>258</v>
      </c>
      <c t="s" s="136" r="D18980">
        <v>258</v>
      </c>
      <c t="s" s="136" r="E18980">
        <v>20761</v>
      </c>
      <c s="150" r="F18980"/>
    </row>
    <row r="18981">
      <c s="113" r="A18981">
        <v>273067000443</v>
      </c>
      <c t="s" s="136" r="B18981">
        <v>10489</v>
      </c>
      <c t="s" s="136" r="C18981">
        <v>258</v>
      </c>
      <c t="s" s="136" r="D18981">
        <v>258</v>
      </c>
      <c t="s" s="136" r="E18981">
        <v>17191</v>
      </c>
      <c s="150" r="F18981"/>
    </row>
    <row r="18982">
      <c s="113" r="A18982">
        <v>273067000451</v>
      </c>
      <c t="s" s="136" r="B18982">
        <v>10489</v>
      </c>
      <c t="s" s="136" r="C18982">
        <v>258</v>
      </c>
      <c t="s" s="136" r="D18982">
        <v>258</v>
      </c>
      <c t="s" s="136" r="E18982">
        <v>9714</v>
      </c>
      <c s="150" r="F18982"/>
    </row>
    <row r="18983">
      <c s="113" r="A18983">
        <v>273067000524</v>
      </c>
      <c t="s" s="136" r="B18983">
        <v>10489</v>
      </c>
      <c t="s" s="136" r="C18983">
        <v>258</v>
      </c>
      <c t="s" s="136" r="D18983">
        <v>258</v>
      </c>
      <c t="s" s="136" r="E18983">
        <v>10631</v>
      </c>
      <c s="150" r="F18983"/>
    </row>
    <row r="18984">
      <c s="113" r="A18984">
        <v>273067001482</v>
      </c>
      <c t="s" s="136" r="B18984">
        <v>10489</v>
      </c>
      <c t="s" s="136" r="C18984">
        <v>258</v>
      </c>
      <c t="s" s="136" r="D18984">
        <v>258</v>
      </c>
      <c t="s" s="136" r="E18984">
        <v>20762</v>
      </c>
      <c s="150" r="F18984"/>
    </row>
    <row r="18985">
      <c s="113" r="A18985">
        <v>273067001512</v>
      </c>
      <c t="s" s="136" r="B18985">
        <v>10489</v>
      </c>
      <c t="s" s="136" r="C18985">
        <v>258</v>
      </c>
      <c t="s" s="136" r="D18985">
        <v>258</v>
      </c>
      <c t="s" s="136" r="E18985">
        <v>20763</v>
      </c>
      <c s="150" r="F18985"/>
    </row>
    <row r="18986">
      <c s="113" r="A18986">
        <v>273067001628</v>
      </c>
      <c t="s" s="136" r="B18986">
        <v>10489</v>
      </c>
      <c t="s" s="136" r="C18986">
        <v>258</v>
      </c>
      <c t="s" s="136" r="D18986">
        <v>258</v>
      </c>
      <c t="s" s="136" r="E18986">
        <v>18061</v>
      </c>
      <c s="150" r="F18986"/>
    </row>
    <row r="18987">
      <c s="113" r="A18987">
        <v>273067001636</v>
      </c>
      <c t="s" s="136" r="B18987">
        <v>10489</v>
      </c>
      <c t="s" s="136" r="C18987">
        <v>258</v>
      </c>
      <c t="s" s="136" r="D18987">
        <v>258</v>
      </c>
      <c t="s" s="136" r="E18987">
        <v>13566</v>
      </c>
      <c s="150" r="F18987"/>
    </row>
    <row r="18988">
      <c s="113" r="A18988">
        <v>273067001644</v>
      </c>
      <c t="s" s="136" r="B18988">
        <v>10489</v>
      </c>
      <c t="s" s="136" r="C18988">
        <v>258</v>
      </c>
      <c t="s" s="136" r="D18988">
        <v>258</v>
      </c>
      <c t="s" s="136" r="E18988">
        <v>13425</v>
      </c>
      <c s="150" r="F18988"/>
    </row>
    <row r="18989">
      <c s="113" r="A18989">
        <v>273067001709</v>
      </c>
      <c t="s" s="136" r="B18989">
        <v>10489</v>
      </c>
      <c t="s" s="136" r="C18989">
        <v>258</v>
      </c>
      <c t="s" s="136" r="D18989">
        <v>258</v>
      </c>
      <c t="s" s="136" r="E18989">
        <v>10675</v>
      </c>
      <c s="150" r="F18989"/>
    </row>
    <row r="18990">
      <c s="113" r="A18990">
        <v>273067001750</v>
      </c>
      <c t="s" s="136" r="B18990">
        <v>10489</v>
      </c>
      <c t="s" s="136" r="C18990">
        <v>258</v>
      </c>
      <c t="s" s="136" r="D18990">
        <v>258</v>
      </c>
      <c t="s" s="136" r="E18990">
        <v>20764</v>
      </c>
      <c s="150" r="F18990"/>
    </row>
    <row r="18991">
      <c s="113" r="A18991">
        <v>273067001873</v>
      </c>
      <c t="s" s="136" r="B18991">
        <v>10489</v>
      </c>
      <c t="s" s="136" r="C18991">
        <v>258</v>
      </c>
      <c t="s" s="136" r="D18991">
        <v>258</v>
      </c>
      <c t="s" s="136" r="E18991">
        <v>5285</v>
      </c>
      <c s="150" r="F18991"/>
    </row>
    <row r="18992">
      <c s="113" r="A18992">
        <v>273124000161</v>
      </c>
      <c t="s" s="136" r="B18992">
        <v>10510</v>
      </c>
      <c t="s" s="136" r="C18992">
        <v>258</v>
      </c>
      <c t="s" s="136" r="D18992">
        <v>258</v>
      </c>
      <c t="s" s="136" r="E18992">
        <v>7297</v>
      </c>
      <c s="150" r="F18992"/>
    </row>
    <row r="18993">
      <c s="113" r="A18993">
        <v>273124000170</v>
      </c>
      <c t="s" s="136" r="B18993">
        <v>10510</v>
      </c>
      <c t="s" s="136" r="C18993">
        <v>258</v>
      </c>
      <c t="s" s="136" r="D18993">
        <v>258</v>
      </c>
      <c t="s" s="136" r="E18993">
        <v>20765</v>
      </c>
      <c s="150" r="F18993"/>
    </row>
    <row r="18994">
      <c s="113" r="A18994">
        <v>273124000218</v>
      </c>
      <c t="s" s="136" r="B18994">
        <v>10510</v>
      </c>
      <c t="s" s="136" r="C18994">
        <v>258</v>
      </c>
      <c t="s" s="136" r="D18994">
        <v>258</v>
      </c>
      <c t="s" s="136" r="E18994">
        <v>13398</v>
      </c>
      <c s="150" r="F18994"/>
    </row>
    <row r="18995">
      <c s="113" r="A18995">
        <v>273124000358</v>
      </c>
      <c t="s" s="136" r="B18995">
        <v>10510</v>
      </c>
      <c t="s" s="136" r="C18995">
        <v>258</v>
      </c>
      <c t="s" s="136" r="D18995">
        <v>258</v>
      </c>
      <c t="s" s="136" r="E18995">
        <v>20766</v>
      </c>
      <c s="150" r="F18995"/>
    </row>
    <row r="18996">
      <c s="113" r="A18996">
        <v>273124000889</v>
      </c>
      <c t="s" s="136" r="B18996">
        <v>10510</v>
      </c>
      <c t="s" s="136" r="C18996">
        <v>258</v>
      </c>
      <c t="s" s="136" r="D18996">
        <v>258</v>
      </c>
      <c t="s" s="136" r="E18996">
        <v>20767</v>
      </c>
      <c s="150" r="F18996"/>
    </row>
    <row r="18997">
      <c s="113" r="A18997">
        <v>273124000081</v>
      </c>
      <c t="s" s="136" r="B18997">
        <v>10510</v>
      </c>
      <c t="s" s="136" r="C18997">
        <v>258</v>
      </c>
      <c t="s" s="136" r="D18997">
        <v>258</v>
      </c>
      <c t="s" s="136" r="E18997">
        <v>20768</v>
      </c>
      <c s="150" r="F18997"/>
    </row>
    <row r="18998">
      <c s="113" r="A18998">
        <v>273124000145</v>
      </c>
      <c t="s" s="136" r="B18998">
        <v>10510</v>
      </c>
      <c t="s" s="136" r="C18998">
        <v>258</v>
      </c>
      <c t="s" s="136" r="D18998">
        <v>258</v>
      </c>
      <c t="s" s="136" r="E18998">
        <v>20769</v>
      </c>
      <c s="150" r="F18998"/>
    </row>
    <row r="18999">
      <c s="113" r="A18999">
        <v>273124000153</v>
      </c>
      <c t="s" s="136" r="B18999">
        <v>10510</v>
      </c>
      <c t="s" s="136" r="C18999">
        <v>258</v>
      </c>
      <c t="s" s="136" r="D18999">
        <v>258</v>
      </c>
      <c t="s" s="136" r="E18999">
        <v>10676</v>
      </c>
      <c s="150" r="F18999"/>
    </row>
    <row r="19000">
      <c s="113" r="A19000">
        <v>273124000269</v>
      </c>
      <c t="s" s="136" r="B19000">
        <v>10510</v>
      </c>
      <c t="s" s="136" r="C19000">
        <v>258</v>
      </c>
      <c t="s" s="136" r="D19000">
        <v>258</v>
      </c>
      <c t="s" s="136" r="E19000">
        <v>17212</v>
      </c>
      <c s="150" r="F19000"/>
    </row>
    <row r="19001">
      <c s="113" r="A19001">
        <v>273124000366</v>
      </c>
      <c t="s" s="136" r="B19001">
        <v>10510</v>
      </c>
      <c t="s" s="136" r="C19001">
        <v>258</v>
      </c>
      <c t="s" s="136" r="D19001">
        <v>258</v>
      </c>
      <c t="s" s="136" r="E19001">
        <v>20770</v>
      </c>
      <c s="150" r="F19001"/>
    </row>
    <row r="19002">
      <c s="113" r="A19002">
        <v>273124000722</v>
      </c>
      <c t="s" s="136" r="B19002">
        <v>10510</v>
      </c>
      <c t="s" s="136" r="C19002">
        <v>258</v>
      </c>
      <c t="s" s="136" r="D19002">
        <v>258</v>
      </c>
      <c t="s" s="136" r="E19002">
        <v>5791</v>
      </c>
      <c s="150" r="F19002"/>
    </row>
    <row r="19003">
      <c s="113" r="A19003">
        <v>273124000731</v>
      </c>
      <c t="s" s="136" r="B19003">
        <v>10510</v>
      </c>
      <c t="s" s="136" r="C19003">
        <v>258</v>
      </c>
      <c t="s" s="136" r="D19003">
        <v>258</v>
      </c>
      <c t="s" s="136" r="E19003">
        <v>20771</v>
      </c>
      <c s="150" r="F19003"/>
    </row>
    <row r="19004">
      <c s="113" r="A19004">
        <v>273124000749</v>
      </c>
      <c t="s" s="136" r="B19004">
        <v>10510</v>
      </c>
      <c t="s" s="136" r="C19004">
        <v>258</v>
      </c>
      <c t="s" s="136" r="D19004">
        <v>258</v>
      </c>
      <c t="s" s="136" r="E19004">
        <v>9710</v>
      </c>
      <c s="150" r="F19004"/>
    </row>
    <row r="19005">
      <c s="113" r="A19005">
        <v>273124000757</v>
      </c>
      <c t="s" s="136" r="B19005">
        <v>10510</v>
      </c>
      <c t="s" s="136" r="C19005">
        <v>258</v>
      </c>
      <c t="s" s="136" r="D19005">
        <v>258</v>
      </c>
      <c t="s" s="136" r="E19005">
        <v>11387</v>
      </c>
      <c s="150" r="F19005"/>
    </row>
    <row r="19006">
      <c s="113" r="A19006">
        <v>273124000790</v>
      </c>
      <c t="s" s="136" r="B19006">
        <v>10510</v>
      </c>
      <c t="s" s="136" r="C19006">
        <v>258</v>
      </c>
      <c t="s" s="136" r="D19006">
        <v>258</v>
      </c>
      <c t="s" s="136" r="E19006">
        <v>20772</v>
      </c>
      <c s="150" r="F19006"/>
    </row>
    <row r="19007">
      <c s="113" r="A19007">
        <v>273124000803</v>
      </c>
      <c t="s" s="136" r="B19007">
        <v>10510</v>
      </c>
      <c t="s" s="136" r="C19007">
        <v>258</v>
      </c>
      <c t="s" s="136" r="D19007">
        <v>258</v>
      </c>
      <c t="s" s="136" r="E19007">
        <v>20773</v>
      </c>
      <c s="150" r="F19007"/>
    </row>
    <row r="19008">
      <c s="113" r="A19008">
        <v>273124000820</v>
      </c>
      <c t="s" s="136" r="B19008">
        <v>10510</v>
      </c>
      <c t="s" s="136" r="C19008">
        <v>258</v>
      </c>
      <c t="s" s="136" r="D19008">
        <v>258</v>
      </c>
      <c t="s" s="136" r="E19008">
        <v>20774</v>
      </c>
      <c s="150" r="F19008"/>
    </row>
    <row r="19009">
      <c s="113" r="A19009">
        <v>273124000862</v>
      </c>
      <c t="s" s="136" r="B19009">
        <v>10510</v>
      </c>
      <c t="s" s="136" r="C19009">
        <v>258</v>
      </c>
      <c t="s" s="136" r="D19009">
        <v>258</v>
      </c>
      <c t="s" s="136" r="E19009">
        <v>20775</v>
      </c>
      <c s="150" r="F19009"/>
    </row>
    <row r="19010">
      <c s="113" r="A19010">
        <v>273124000226</v>
      </c>
      <c t="s" s="136" r="B19010">
        <v>10510</v>
      </c>
      <c t="s" s="136" r="C19010">
        <v>258</v>
      </c>
      <c t="s" s="136" r="D19010">
        <v>258</v>
      </c>
      <c t="s" s="136" r="E19010">
        <v>11441</v>
      </c>
      <c s="150" r="F19010"/>
    </row>
    <row r="19011">
      <c s="113" r="A19011">
        <v>273124000251</v>
      </c>
      <c t="s" s="136" r="B19011">
        <v>10510</v>
      </c>
      <c t="s" s="136" r="C19011">
        <v>258</v>
      </c>
      <c t="s" s="136" r="D19011">
        <v>258</v>
      </c>
      <c t="s" s="136" r="E19011">
        <v>5285</v>
      </c>
      <c s="150" r="F19011"/>
    </row>
    <row r="19012">
      <c s="113" r="A19012">
        <v>273124000277</v>
      </c>
      <c t="s" s="136" r="B19012">
        <v>10510</v>
      </c>
      <c t="s" s="136" r="C19012">
        <v>258</v>
      </c>
      <c t="s" s="136" r="D19012">
        <v>258</v>
      </c>
      <c t="s" s="136" r="E19012">
        <v>20776</v>
      </c>
      <c s="150" r="F19012"/>
    </row>
    <row r="19013">
      <c s="113" r="A19013">
        <v>273124000293</v>
      </c>
      <c t="s" s="136" r="B19013">
        <v>10510</v>
      </c>
      <c t="s" s="136" r="C19013">
        <v>258</v>
      </c>
      <c t="s" s="136" r="D19013">
        <v>258</v>
      </c>
      <c t="s" s="136" r="E19013">
        <v>20777</v>
      </c>
      <c s="150" r="F19013"/>
    </row>
    <row r="19014">
      <c s="113" r="A19014">
        <v>273124000528</v>
      </c>
      <c t="s" s="136" r="B19014">
        <v>10510</v>
      </c>
      <c t="s" s="136" r="C19014">
        <v>258</v>
      </c>
      <c t="s" s="136" r="D19014">
        <v>258</v>
      </c>
      <c t="s" s="136" r="E19014">
        <v>4104</v>
      </c>
      <c s="150" r="F19014"/>
    </row>
    <row r="19015">
      <c s="113" r="A19015">
        <v>273124000838</v>
      </c>
      <c t="s" s="136" r="B19015">
        <v>10510</v>
      </c>
      <c t="s" s="136" r="C19015">
        <v>258</v>
      </c>
      <c t="s" s="136" r="D19015">
        <v>258</v>
      </c>
      <c t="s" s="136" r="E19015">
        <v>20778</v>
      </c>
      <c s="150" r="F19015"/>
    </row>
    <row r="19016">
      <c s="113" r="A19016">
        <v>273124000102</v>
      </c>
      <c t="s" s="136" r="B19016">
        <v>10510</v>
      </c>
      <c t="s" s="136" r="C19016">
        <v>258</v>
      </c>
      <c t="s" s="136" r="D19016">
        <v>258</v>
      </c>
      <c t="s" s="136" r="E19016">
        <v>20779</v>
      </c>
      <c s="150" r="F19016"/>
    </row>
    <row r="19017">
      <c s="113" r="A19017">
        <v>273124000111</v>
      </c>
      <c t="s" s="136" r="B19017">
        <v>10510</v>
      </c>
      <c t="s" s="136" r="C19017">
        <v>258</v>
      </c>
      <c t="s" s="136" r="D19017">
        <v>258</v>
      </c>
      <c t="s" s="136" r="E19017">
        <v>20780</v>
      </c>
      <c s="150" r="F19017"/>
    </row>
    <row r="19018">
      <c s="113" r="A19018">
        <v>273124000129</v>
      </c>
      <c t="s" s="136" r="B19018">
        <v>10510</v>
      </c>
      <c t="s" s="136" r="C19018">
        <v>258</v>
      </c>
      <c t="s" s="136" r="D19018">
        <v>258</v>
      </c>
      <c t="s" s="136" r="E19018">
        <v>20781</v>
      </c>
      <c s="150" r="F19018"/>
    </row>
    <row r="19019">
      <c s="113" r="A19019">
        <v>273124000340</v>
      </c>
      <c t="s" s="136" r="B19019">
        <v>10510</v>
      </c>
      <c t="s" s="136" r="C19019">
        <v>258</v>
      </c>
      <c t="s" s="136" r="D19019">
        <v>258</v>
      </c>
      <c t="s" s="136" r="E19019">
        <v>20782</v>
      </c>
      <c s="150" r="F19019"/>
    </row>
    <row r="19020">
      <c s="113" r="A19020">
        <v>273124000706</v>
      </c>
      <c t="s" s="136" r="B19020">
        <v>10510</v>
      </c>
      <c t="s" s="136" r="C19020">
        <v>258</v>
      </c>
      <c t="s" s="136" r="D19020">
        <v>258</v>
      </c>
      <c t="s" s="136" r="E19020">
        <v>20783</v>
      </c>
      <c s="150" r="F19020"/>
    </row>
    <row r="19021">
      <c s="113" r="A19021">
        <v>273124000765</v>
      </c>
      <c t="s" s="136" r="B19021">
        <v>10510</v>
      </c>
      <c t="s" s="136" r="C19021">
        <v>258</v>
      </c>
      <c t="s" s="136" r="D19021">
        <v>258</v>
      </c>
      <c t="s" s="136" r="E19021">
        <v>20784</v>
      </c>
      <c s="150" r="F19021"/>
    </row>
    <row r="19022">
      <c s="113" r="A19022">
        <v>273124000773</v>
      </c>
      <c t="s" s="136" r="B19022">
        <v>10510</v>
      </c>
      <c t="s" s="136" r="C19022">
        <v>258</v>
      </c>
      <c t="s" s="136" r="D19022">
        <v>258</v>
      </c>
      <c t="s" s="136" r="E19022">
        <v>20785</v>
      </c>
      <c s="150" r="F19022"/>
    </row>
    <row r="19023">
      <c s="113" r="A19023">
        <v>273124000846</v>
      </c>
      <c t="s" s="136" r="B19023">
        <v>10510</v>
      </c>
      <c t="s" s="136" r="C19023">
        <v>258</v>
      </c>
      <c t="s" s="136" r="D19023">
        <v>258</v>
      </c>
      <c t="s" s="136" r="E19023">
        <v>20786</v>
      </c>
      <c s="150" r="F19023"/>
    </row>
    <row r="19024">
      <c s="113" r="A19024">
        <v>273152000045</v>
      </c>
      <c t="s" s="136" r="B19024">
        <v>20787</v>
      </c>
      <c t="s" s="136" r="C19024">
        <v>258</v>
      </c>
      <c t="s" s="136" r="D19024">
        <v>258</v>
      </c>
      <c t="s" s="136" r="E19024">
        <v>20479</v>
      </c>
      <c s="150" r="F19024"/>
    </row>
    <row r="19025">
      <c s="113" r="A19025">
        <v>273152000134</v>
      </c>
      <c t="s" s="136" r="B19025">
        <v>20787</v>
      </c>
      <c t="s" s="136" r="C19025">
        <v>258</v>
      </c>
      <c t="s" s="136" r="D19025">
        <v>258</v>
      </c>
      <c t="s" s="136" r="E19025">
        <v>20788</v>
      </c>
      <c s="150" r="F19025"/>
    </row>
    <row r="19026">
      <c s="113" r="A19026">
        <v>273152000142</v>
      </c>
      <c t="s" s="136" r="B19026">
        <v>20787</v>
      </c>
      <c t="s" s="136" r="C19026">
        <v>258</v>
      </c>
      <c t="s" s="136" r="D19026">
        <v>258</v>
      </c>
      <c t="s" s="136" r="E19026">
        <v>20762</v>
      </c>
      <c s="150" r="F19026"/>
    </row>
    <row r="19027">
      <c s="113" r="A19027">
        <v>273152000401</v>
      </c>
      <c t="s" s="136" r="B19027">
        <v>20787</v>
      </c>
      <c t="s" s="136" r="C19027">
        <v>258</v>
      </c>
      <c t="s" s="136" r="D19027">
        <v>258</v>
      </c>
      <c t="s" s="136" r="E19027">
        <v>20789</v>
      </c>
      <c s="150" r="F19027"/>
    </row>
    <row r="19028">
      <c s="113" r="A19028">
        <v>273152000525</v>
      </c>
      <c t="s" s="136" r="B19028">
        <v>20787</v>
      </c>
      <c t="s" s="136" r="C19028">
        <v>258</v>
      </c>
      <c t="s" s="136" r="D19028">
        <v>258</v>
      </c>
      <c t="s" s="136" r="E19028">
        <v>20790</v>
      </c>
      <c s="150" r="F19028"/>
    </row>
    <row r="19029">
      <c s="113" r="A19029">
        <v>273168000908</v>
      </c>
      <c t="s" s="136" r="B19029">
        <v>10525</v>
      </c>
      <c t="s" s="136" r="C19029">
        <v>258</v>
      </c>
      <c t="s" s="136" r="D19029">
        <v>258</v>
      </c>
      <c t="s" s="136" r="E19029">
        <v>6534</v>
      </c>
      <c s="150" r="F19029"/>
    </row>
    <row r="19030">
      <c s="113" r="A19030">
        <v>273168000941</v>
      </c>
      <c t="s" s="136" r="B19030">
        <v>10525</v>
      </c>
      <c t="s" s="136" r="C19030">
        <v>258</v>
      </c>
      <c t="s" s="136" r="D19030">
        <v>258</v>
      </c>
      <c t="s" s="136" r="E19030">
        <v>20791</v>
      </c>
      <c s="150" r="F19030"/>
    </row>
    <row r="19031">
      <c s="113" r="A19031">
        <v>273168001645</v>
      </c>
      <c t="s" s="136" r="B19031">
        <v>10525</v>
      </c>
      <c t="s" s="136" r="C19031">
        <v>258</v>
      </c>
      <c t="s" s="136" r="D19031">
        <v>258</v>
      </c>
      <c t="s" s="136" r="E19031">
        <v>20792</v>
      </c>
      <c s="150" r="F19031"/>
    </row>
    <row r="19032">
      <c s="113" r="A19032">
        <v>273168001751</v>
      </c>
      <c t="s" s="136" r="B19032">
        <v>10525</v>
      </c>
      <c t="s" s="136" r="C19032">
        <v>258</v>
      </c>
      <c t="s" s="136" r="D19032">
        <v>258</v>
      </c>
      <c t="s" s="136" r="E19032">
        <v>20793</v>
      </c>
      <c s="150" r="F19032"/>
    </row>
    <row r="19033">
      <c s="113" r="A19033">
        <v>273168002358</v>
      </c>
      <c t="s" s="136" r="B19033">
        <v>10525</v>
      </c>
      <c t="s" s="136" r="C19033">
        <v>258</v>
      </c>
      <c t="s" s="136" r="D19033">
        <v>258</v>
      </c>
      <c t="s" s="136" r="E19033">
        <v>13399</v>
      </c>
      <c s="150" r="F19033"/>
    </row>
    <row r="19034">
      <c s="113" r="A19034">
        <v>273168002528</v>
      </c>
      <c t="s" s="136" r="B19034">
        <v>10525</v>
      </c>
      <c t="s" s="136" r="C19034">
        <v>258</v>
      </c>
      <c t="s" s="136" r="D19034">
        <v>258</v>
      </c>
      <c t="s" s="136" r="E19034">
        <v>20794</v>
      </c>
      <c s="150" r="F19034"/>
    </row>
    <row r="19035">
      <c s="113" r="A19035">
        <v>273168002781</v>
      </c>
      <c t="s" s="136" r="B19035">
        <v>10525</v>
      </c>
      <c t="s" s="136" r="C19035">
        <v>258</v>
      </c>
      <c t="s" s="136" r="D19035">
        <v>258</v>
      </c>
      <c t="s" s="136" r="E19035">
        <v>20795</v>
      </c>
      <c s="150" r="F19035"/>
    </row>
    <row r="19036">
      <c s="113" r="A19036">
        <v>273168002838</v>
      </c>
      <c t="s" s="136" r="B19036">
        <v>10525</v>
      </c>
      <c t="s" s="136" r="C19036">
        <v>258</v>
      </c>
      <c t="s" s="136" r="D19036">
        <v>258</v>
      </c>
      <c t="s" s="136" r="E19036">
        <v>12005</v>
      </c>
      <c s="150" r="F19036"/>
    </row>
    <row r="19037">
      <c s="113" r="A19037">
        <v>273168002897</v>
      </c>
      <c t="s" s="136" r="B19037">
        <v>10525</v>
      </c>
      <c t="s" s="136" r="C19037">
        <v>258</v>
      </c>
      <c t="s" s="136" r="D19037">
        <v>258</v>
      </c>
      <c t="s" s="136" r="E19037">
        <v>8422</v>
      </c>
      <c s="150" r="F19037"/>
    </row>
    <row r="19038">
      <c s="113" r="A19038">
        <v>273168002951</v>
      </c>
      <c t="s" s="136" r="B19038">
        <v>10525</v>
      </c>
      <c t="s" s="136" r="C19038">
        <v>258</v>
      </c>
      <c t="s" s="136" r="D19038">
        <v>258</v>
      </c>
      <c t="s" s="136" r="E19038">
        <v>5661</v>
      </c>
      <c s="150" r="F19038"/>
    </row>
    <row r="19039">
      <c s="113" r="A19039">
        <v>273168003249</v>
      </c>
      <c t="s" s="136" r="B19039">
        <v>10525</v>
      </c>
      <c t="s" s="136" r="C19039">
        <v>258</v>
      </c>
      <c t="s" s="136" r="D19039">
        <v>258</v>
      </c>
      <c t="s" s="136" r="E19039">
        <v>10808</v>
      </c>
      <c s="150" r="F19039"/>
    </row>
    <row r="19040">
      <c s="113" r="A19040">
        <v>273168003320</v>
      </c>
      <c t="s" s="136" r="B19040">
        <v>10525</v>
      </c>
      <c t="s" s="136" r="C19040">
        <v>258</v>
      </c>
      <c t="s" s="136" r="D19040">
        <v>258</v>
      </c>
      <c t="s" s="136" r="E19040">
        <v>20796</v>
      </c>
      <c s="150" r="F19040"/>
    </row>
    <row r="19041">
      <c s="113" r="A19041">
        <v>273168003494</v>
      </c>
      <c t="s" s="136" r="B19041">
        <v>10525</v>
      </c>
      <c t="s" s="136" r="C19041">
        <v>258</v>
      </c>
      <c t="s" s="136" r="D19041">
        <v>258</v>
      </c>
      <c t="s" s="136" r="E19041">
        <v>10783</v>
      </c>
      <c s="150" r="F19041"/>
    </row>
    <row r="19042">
      <c s="113" r="A19042">
        <v>273168000401</v>
      </c>
      <c t="s" s="136" r="B19042">
        <v>10525</v>
      </c>
      <c t="s" s="136" r="C19042">
        <v>258</v>
      </c>
      <c t="s" s="136" r="D19042">
        <v>258</v>
      </c>
      <c t="s" s="136" r="E19042">
        <v>17017</v>
      </c>
      <c s="150" r="F19042"/>
    </row>
    <row r="19043">
      <c s="113" r="A19043">
        <v>273168000550</v>
      </c>
      <c t="s" s="136" r="B19043">
        <v>10525</v>
      </c>
      <c t="s" s="136" r="C19043">
        <v>258</v>
      </c>
      <c t="s" s="136" r="D19043">
        <v>258</v>
      </c>
      <c t="s" s="136" r="E19043">
        <v>20765</v>
      </c>
      <c s="150" r="F19043"/>
    </row>
    <row r="19044">
      <c s="113" r="A19044">
        <v>273168000568</v>
      </c>
      <c t="s" s="136" r="B19044">
        <v>10525</v>
      </c>
      <c t="s" s="136" r="C19044">
        <v>258</v>
      </c>
      <c t="s" s="136" r="D19044">
        <v>258</v>
      </c>
      <c t="s" s="136" r="E19044">
        <v>9116</v>
      </c>
      <c s="150" r="F19044"/>
    </row>
    <row r="19045">
      <c s="113" r="A19045">
        <v>273168001823</v>
      </c>
      <c t="s" s="136" r="B19045">
        <v>10525</v>
      </c>
      <c t="s" s="136" r="C19045">
        <v>258</v>
      </c>
      <c t="s" s="136" r="D19045">
        <v>258</v>
      </c>
      <c t="s" s="136" r="E19045">
        <v>20797</v>
      </c>
      <c s="150" r="F19045"/>
    </row>
    <row r="19046">
      <c s="113" r="A19046">
        <v>273168002218</v>
      </c>
      <c t="s" s="136" r="B19046">
        <v>10525</v>
      </c>
      <c t="s" s="136" r="C19046">
        <v>258</v>
      </c>
      <c t="s" s="136" r="D19046">
        <v>258</v>
      </c>
      <c t="s" s="136" r="E19046">
        <v>20798</v>
      </c>
      <c s="150" r="F19046"/>
    </row>
    <row r="19047">
      <c s="113" r="A19047">
        <v>273168002242</v>
      </c>
      <c t="s" s="136" r="B19047">
        <v>10525</v>
      </c>
      <c t="s" s="136" r="C19047">
        <v>258</v>
      </c>
      <c t="s" s="136" r="D19047">
        <v>258</v>
      </c>
      <c t="s" s="136" r="E19047">
        <v>20799</v>
      </c>
      <c s="150" r="F19047"/>
    </row>
    <row r="19048">
      <c s="113" r="A19048">
        <v>273168002277</v>
      </c>
      <c t="s" s="136" r="B19048">
        <v>10525</v>
      </c>
      <c t="s" s="136" r="C19048">
        <v>258</v>
      </c>
      <c t="s" s="136" r="D19048">
        <v>258</v>
      </c>
      <c t="s" s="136" r="E19048">
        <v>20800</v>
      </c>
      <c s="150" r="F19048"/>
    </row>
    <row r="19049">
      <c s="113" r="A19049">
        <v>273168002498</v>
      </c>
      <c t="s" s="136" r="B19049">
        <v>10525</v>
      </c>
      <c t="s" s="136" r="C19049">
        <v>258</v>
      </c>
      <c t="s" s="136" r="D19049">
        <v>258</v>
      </c>
      <c t="s" s="136" r="E19049">
        <v>20801</v>
      </c>
      <c s="150" r="F19049"/>
    </row>
    <row r="19050">
      <c s="113" r="A19050">
        <v>273168003273</v>
      </c>
      <c t="s" s="136" r="B19050">
        <v>10525</v>
      </c>
      <c t="s" s="136" r="C19050">
        <v>258</v>
      </c>
      <c t="s" s="136" r="D19050">
        <v>258</v>
      </c>
      <c t="s" s="136" r="E19050">
        <v>20802</v>
      </c>
      <c s="150" r="F19050"/>
    </row>
    <row r="19051">
      <c s="113" r="A19051">
        <v>273168000207</v>
      </c>
      <c t="s" s="136" r="B19051">
        <v>10525</v>
      </c>
      <c t="s" s="136" r="C19051">
        <v>258</v>
      </c>
      <c t="s" s="136" r="D19051">
        <v>258</v>
      </c>
      <c t="s" s="136" r="E19051">
        <v>12730</v>
      </c>
      <c s="150" r="F19051"/>
    </row>
    <row r="19052">
      <c s="113" r="A19052">
        <v>273168000428</v>
      </c>
      <c t="s" s="136" r="B19052">
        <v>10525</v>
      </c>
      <c t="s" s="136" r="C19052">
        <v>258</v>
      </c>
      <c t="s" s="136" r="D19052">
        <v>258</v>
      </c>
      <c t="s" s="136" r="E19052">
        <v>10736</v>
      </c>
      <c s="150" r="F19052"/>
    </row>
    <row r="19053">
      <c s="113" r="A19053">
        <v>273168000436</v>
      </c>
      <c t="s" s="136" r="B19053">
        <v>10525</v>
      </c>
      <c t="s" s="136" r="C19053">
        <v>258</v>
      </c>
      <c t="s" s="136" r="D19053">
        <v>258</v>
      </c>
      <c t="s" s="136" r="E19053">
        <v>20803</v>
      </c>
      <c s="150" r="F19053"/>
    </row>
    <row r="19054">
      <c s="113" r="A19054">
        <v>273168000461</v>
      </c>
      <c t="s" s="136" r="B19054">
        <v>10525</v>
      </c>
      <c t="s" s="136" r="C19054">
        <v>258</v>
      </c>
      <c t="s" s="136" r="D19054">
        <v>258</v>
      </c>
      <c t="s" s="136" r="E19054">
        <v>20804</v>
      </c>
      <c s="150" r="F19054"/>
    </row>
    <row r="19055">
      <c s="113" r="A19055">
        <v>273168000541</v>
      </c>
      <c t="s" s="136" r="B19055">
        <v>10525</v>
      </c>
      <c t="s" s="136" r="C19055">
        <v>258</v>
      </c>
      <c t="s" s="136" r="D19055">
        <v>258</v>
      </c>
      <c t="s" s="136" r="E19055">
        <v>6504</v>
      </c>
      <c s="150" r="F19055"/>
    </row>
    <row r="19056">
      <c s="113" r="A19056">
        <v>273168000631</v>
      </c>
      <c t="s" s="136" r="B19056">
        <v>10525</v>
      </c>
      <c t="s" s="136" r="C19056">
        <v>258</v>
      </c>
      <c t="s" s="136" r="D19056">
        <v>258</v>
      </c>
      <c t="s" s="136" r="E19056">
        <v>15181</v>
      </c>
      <c s="150" r="F19056"/>
    </row>
    <row r="19057">
      <c s="113" r="A19057">
        <v>273168000738</v>
      </c>
      <c t="s" s="136" r="B19057">
        <v>10525</v>
      </c>
      <c t="s" s="136" r="C19057">
        <v>258</v>
      </c>
      <c t="s" s="136" r="D19057">
        <v>258</v>
      </c>
      <c t="s" s="136" r="E19057">
        <v>11187</v>
      </c>
      <c s="150" r="F19057"/>
    </row>
    <row r="19058">
      <c s="113" r="A19058">
        <v>273168000762</v>
      </c>
      <c t="s" s="136" r="B19058">
        <v>10525</v>
      </c>
      <c t="s" s="136" r="C19058">
        <v>258</v>
      </c>
      <c t="s" s="136" r="D19058">
        <v>258</v>
      </c>
      <c t="s" s="136" r="E19058">
        <v>5592</v>
      </c>
      <c s="150" r="F19058"/>
    </row>
    <row r="19059">
      <c s="113" r="A19059">
        <v>273168000924</v>
      </c>
      <c t="s" s="136" r="B19059">
        <v>10525</v>
      </c>
      <c t="s" s="136" r="C19059">
        <v>258</v>
      </c>
      <c t="s" s="136" r="D19059">
        <v>258</v>
      </c>
      <c t="s" s="136" r="E19059">
        <v>20805</v>
      </c>
      <c s="150" r="F19059"/>
    </row>
    <row r="19060">
      <c s="113" r="A19060">
        <v>273168000932</v>
      </c>
      <c t="s" s="136" r="B19060">
        <v>10525</v>
      </c>
      <c t="s" s="136" r="C19060">
        <v>258</v>
      </c>
      <c t="s" s="136" r="D19060">
        <v>258</v>
      </c>
      <c t="s" s="136" r="E19060">
        <v>9657</v>
      </c>
      <c s="150" r="F19060"/>
    </row>
    <row r="19061">
      <c s="113" r="A19061">
        <v>273168000967</v>
      </c>
      <c t="s" s="136" r="B19061">
        <v>10525</v>
      </c>
      <c t="s" s="136" r="C19061">
        <v>258</v>
      </c>
      <c t="s" s="136" r="D19061">
        <v>258</v>
      </c>
      <c t="s" s="136" r="E19061">
        <v>8629</v>
      </c>
      <c s="150" r="F19061"/>
    </row>
    <row r="19062">
      <c s="113" r="A19062">
        <v>273168000975</v>
      </c>
      <c t="s" s="136" r="B19062">
        <v>10525</v>
      </c>
      <c t="s" s="136" r="C19062">
        <v>258</v>
      </c>
      <c t="s" s="136" r="D19062">
        <v>258</v>
      </c>
      <c t="s" s="136" r="E19062">
        <v>9710</v>
      </c>
      <c s="150" r="F19062"/>
    </row>
    <row r="19063">
      <c s="113" r="A19063">
        <v>273168001173</v>
      </c>
      <c t="s" s="136" r="B19063">
        <v>10525</v>
      </c>
      <c t="s" s="136" r="C19063">
        <v>258</v>
      </c>
      <c t="s" s="136" r="D19063">
        <v>258</v>
      </c>
      <c t="s" s="136" r="E19063">
        <v>20756</v>
      </c>
      <c s="150" r="F19063"/>
    </row>
    <row r="19064">
      <c s="113" r="A19064">
        <v>273168001467</v>
      </c>
      <c t="s" s="136" r="B19064">
        <v>10525</v>
      </c>
      <c t="s" s="136" r="C19064">
        <v>258</v>
      </c>
      <c t="s" s="136" r="D19064">
        <v>258</v>
      </c>
      <c t="s" s="136" r="E19064">
        <v>5332</v>
      </c>
      <c s="150" r="F19064"/>
    </row>
    <row r="19065">
      <c s="113" r="A19065">
        <v>273168001483</v>
      </c>
      <c t="s" s="136" r="B19065">
        <v>10525</v>
      </c>
      <c t="s" s="136" r="C19065">
        <v>258</v>
      </c>
      <c t="s" s="136" r="D19065">
        <v>258</v>
      </c>
      <c t="s" s="136" r="E19065">
        <v>20806</v>
      </c>
      <c s="150" r="F19065"/>
    </row>
    <row r="19066">
      <c s="113" r="A19066">
        <v>273168001505</v>
      </c>
      <c t="s" s="136" r="B19066">
        <v>10525</v>
      </c>
      <c t="s" s="136" r="C19066">
        <v>258</v>
      </c>
      <c t="s" s="136" r="D19066">
        <v>258</v>
      </c>
      <c t="s" s="136" r="E19066">
        <v>20807</v>
      </c>
      <c s="150" r="F19066"/>
    </row>
    <row r="19067">
      <c s="113" r="A19067">
        <v>273168001785</v>
      </c>
      <c t="s" s="136" r="B19067">
        <v>10525</v>
      </c>
      <c t="s" s="136" r="C19067">
        <v>258</v>
      </c>
      <c t="s" s="136" r="D19067">
        <v>258</v>
      </c>
      <c t="s" s="136" r="E19067">
        <v>20808</v>
      </c>
      <c s="150" r="F19067"/>
    </row>
    <row r="19068">
      <c s="113" r="A19068">
        <v>273168001793</v>
      </c>
      <c t="s" s="136" r="B19068">
        <v>10525</v>
      </c>
      <c t="s" s="136" r="C19068">
        <v>258</v>
      </c>
      <c t="s" s="136" r="D19068">
        <v>258</v>
      </c>
      <c t="s" s="136" r="E19068">
        <v>20809</v>
      </c>
      <c s="150" r="F19068"/>
    </row>
    <row r="19069">
      <c s="113" r="A19069">
        <v>273168001807</v>
      </c>
      <c t="s" s="136" r="B19069">
        <v>10525</v>
      </c>
      <c t="s" s="136" r="C19069">
        <v>258</v>
      </c>
      <c t="s" s="136" r="D19069">
        <v>258</v>
      </c>
      <c t="s" s="136" r="E19069">
        <v>20763</v>
      </c>
      <c s="150" r="F19069"/>
    </row>
    <row r="19070">
      <c s="113" r="A19070">
        <v>273168002064</v>
      </c>
      <c t="s" s="136" r="B19070">
        <v>10804</v>
      </c>
      <c t="s" s="136" r="C19070">
        <v>258</v>
      </c>
      <c t="s" s="136" r="D19070">
        <v>258</v>
      </c>
      <c t="s" s="136" r="E19070">
        <v>20810</v>
      </c>
      <c s="150" r="F19070"/>
    </row>
    <row r="19071">
      <c s="113" r="A19071">
        <v>273168002145</v>
      </c>
      <c t="s" s="136" r="B19071">
        <v>10525</v>
      </c>
      <c t="s" s="136" r="C19071">
        <v>258</v>
      </c>
      <c t="s" s="136" r="D19071">
        <v>258</v>
      </c>
      <c t="s" s="136" r="E19071">
        <v>20811</v>
      </c>
      <c s="150" r="F19071"/>
    </row>
    <row r="19072">
      <c s="113" r="A19072">
        <v>273168002200</v>
      </c>
      <c t="s" s="136" r="B19072">
        <v>10525</v>
      </c>
      <c t="s" s="136" r="C19072">
        <v>258</v>
      </c>
      <c t="s" s="136" r="D19072">
        <v>258</v>
      </c>
      <c t="s" s="136" r="E19072">
        <v>20473</v>
      </c>
      <c s="150" r="F19072"/>
    </row>
    <row r="19073">
      <c s="113" r="A19073">
        <v>273168002293</v>
      </c>
      <c t="s" s="136" r="B19073">
        <v>10525</v>
      </c>
      <c t="s" s="136" r="C19073">
        <v>258</v>
      </c>
      <c t="s" s="136" r="D19073">
        <v>258</v>
      </c>
      <c t="s" s="136" r="E19073">
        <v>1554</v>
      </c>
      <c s="150" r="F19073"/>
    </row>
    <row r="19074">
      <c s="113" r="A19074">
        <v>273168002366</v>
      </c>
      <c t="s" s="136" r="B19074">
        <v>10525</v>
      </c>
      <c t="s" s="136" r="C19074">
        <v>258</v>
      </c>
      <c t="s" s="136" r="D19074">
        <v>258</v>
      </c>
      <c t="s" s="136" r="E19074">
        <v>9619</v>
      </c>
      <c s="150" r="F19074"/>
    </row>
    <row r="19075">
      <c s="113" r="A19075">
        <v>273168002510</v>
      </c>
      <c t="s" s="136" r="B19075">
        <v>10525</v>
      </c>
      <c t="s" s="136" r="C19075">
        <v>258</v>
      </c>
      <c t="s" s="136" r="D19075">
        <v>258</v>
      </c>
      <c t="s" s="136" r="E19075">
        <v>20812</v>
      </c>
      <c s="150" r="F19075"/>
    </row>
    <row r="19076">
      <c s="113" r="A19076">
        <v>273168002684</v>
      </c>
      <c t="s" s="136" r="B19076">
        <v>10525</v>
      </c>
      <c t="s" s="136" r="C19076">
        <v>258</v>
      </c>
      <c t="s" s="136" r="D19076">
        <v>258</v>
      </c>
      <c t="s" s="136" r="E19076">
        <v>3830</v>
      </c>
      <c s="150" r="F19076"/>
    </row>
    <row r="19077">
      <c s="113" r="A19077">
        <v>273168003206</v>
      </c>
      <c t="s" s="136" r="B19077">
        <v>10525</v>
      </c>
      <c t="s" s="136" r="C19077">
        <v>258</v>
      </c>
      <c t="s" s="136" r="D19077">
        <v>258</v>
      </c>
      <c t="s" s="136" r="E19077">
        <v>18063</v>
      </c>
      <c s="150" r="F19077"/>
    </row>
    <row r="19078">
      <c s="113" r="A19078">
        <v>273168003338</v>
      </c>
      <c t="s" s="136" r="B19078">
        <v>10525</v>
      </c>
      <c t="s" s="136" r="C19078">
        <v>258</v>
      </c>
      <c t="s" s="136" r="D19078">
        <v>258</v>
      </c>
      <c t="s" s="136" r="E19078">
        <v>4339</v>
      </c>
      <c s="150" r="F19078"/>
    </row>
    <row r="19079">
      <c s="113" r="A19079">
        <v>273168003346</v>
      </c>
      <c t="s" s="136" r="B19079">
        <v>10525</v>
      </c>
      <c t="s" s="136" r="C19079">
        <v>258</v>
      </c>
      <c t="s" s="136" r="D19079">
        <v>258</v>
      </c>
      <c t="s" s="136" r="E19079">
        <v>10740</v>
      </c>
      <c s="150" r="F19079"/>
    </row>
    <row r="19080">
      <c s="113" r="A19080">
        <v>273168003419</v>
      </c>
      <c t="s" s="136" r="B19080">
        <v>10525</v>
      </c>
      <c t="s" s="136" r="C19080">
        <v>258</v>
      </c>
      <c t="s" s="136" r="D19080">
        <v>258</v>
      </c>
      <c t="s" s="136" r="E19080">
        <v>20813</v>
      </c>
      <c s="150" r="F19080"/>
    </row>
    <row r="19081">
      <c s="113" r="A19081">
        <v>273168003516</v>
      </c>
      <c t="s" s="136" r="B19081">
        <v>10525</v>
      </c>
      <c t="s" s="136" r="C19081">
        <v>258</v>
      </c>
      <c t="s" s="136" r="D19081">
        <v>258</v>
      </c>
      <c t="s" s="136" r="E19081">
        <v>20814</v>
      </c>
      <c s="150" r="F19081"/>
    </row>
    <row r="19082">
      <c s="113" r="A19082">
        <v>273168000193</v>
      </c>
      <c t="s" s="136" r="B19082">
        <v>10525</v>
      </c>
      <c t="s" s="136" r="C19082">
        <v>258</v>
      </c>
      <c t="s" s="136" r="D19082">
        <v>258</v>
      </c>
      <c t="s" s="136" r="E19082">
        <v>20815</v>
      </c>
      <c s="150" r="F19082"/>
    </row>
    <row r="19083">
      <c s="113" r="A19083">
        <v>273168000584</v>
      </c>
      <c t="s" s="136" r="B19083">
        <v>10525</v>
      </c>
      <c t="s" s="136" r="C19083">
        <v>258</v>
      </c>
      <c t="s" s="136" r="D19083">
        <v>258</v>
      </c>
      <c t="s" s="136" r="E19083">
        <v>17174</v>
      </c>
      <c s="150" r="F19083"/>
    </row>
    <row r="19084">
      <c s="113" r="A19084">
        <v>273168000614</v>
      </c>
      <c t="s" s="136" r="B19084">
        <v>10525</v>
      </c>
      <c t="s" s="136" r="C19084">
        <v>258</v>
      </c>
      <c t="s" s="136" r="D19084">
        <v>258</v>
      </c>
      <c t="s" s="136" r="E19084">
        <v>8331</v>
      </c>
      <c s="150" r="F19084"/>
    </row>
    <row r="19085">
      <c s="113" r="A19085">
        <v>273168000690</v>
      </c>
      <c t="s" s="136" r="B19085">
        <v>10525</v>
      </c>
      <c t="s" s="136" r="C19085">
        <v>258</v>
      </c>
      <c t="s" s="136" r="D19085">
        <v>258</v>
      </c>
      <c t="s" s="136" r="E19085">
        <v>9737</v>
      </c>
      <c s="150" r="F19085"/>
    </row>
    <row r="19086">
      <c s="113" r="A19086">
        <v>273168000703</v>
      </c>
      <c t="s" s="136" r="B19086">
        <v>10525</v>
      </c>
      <c t="s" s="136" r="C19086">
        <v>258</v>
      </c>
      <c t="s" s="136" r="D19086">
        <v>258</v>
      </c>
      <c t="s" s="136" r="E19086">
        <v>20816</v>
      </c>
      <c s="150" r="F19086"/>
    </row>
    <row r="19087">
      <c s="113" r="A19087">
        <v>273168000711</v>
      </c>
      <c t="s" s="136" r="B19087">
        <v>10525</v>
      </c>
      <c t="s" s="136" r="C19087">
        <v>258</v>
      </c>
      <c t="s" s="136" r="D19087">
        <v>258</v>
      </c>
      <c t="s" s="136" r="E19087">
        <v>20817</v>
      </c>
      <c s="150" r="F19087"/>
    </row>
    <row r="19088">
      <c s="113" r="A19088">
        <v>273168000720</v>
      </c>
      <c t="s" s="136" r="B19088">
        <v>10525</v>
      </c>
      <c t="s" s="136" r="C19088">
        <v>258</v>
      </c>
      <c t="s" s="136" r="D19088">
        <v>258</v>
      </c>
      <c t="s" s="136" r="E19088">
        <v>20818</v>
      </c>
      <c s="150" r="F19088"/>
    </row>
    <row r="19089">
      <c s="113" r="A19089">
        <v>273168001106</v>
      </c>
      <c t="s" s="136" r="B19089">
        <v>10525</v>
      </c>
      <c t="s" s="136" r="C19089">
        <v>258</v>
      </c>
      <c t="s" s="136" r="D19089">
        <v>258</v>
      </c>
      <c t="s" s="136" r="E19089">
        <v>16958</v>
      </c>
      <c s="150" r="F19089"/>
    </row>
    <row r="19090">
      <c s="113" r="A19090">
        <v>273168001416</v>
      </c>
      <c t="s" s="136" r="B19090">
        <v>10525</v>
      </c>
      <c t="s" s="136" r="C19090">
        <v>258</v>
      </c>
      <c t="s" s="136" r="D19090">
        <v>258</v>
      </c>
      <c t="s" s="136" r="E19090">
        <v>20819</v>
      </c>
      <c s="150" r="F19090"/>
    </row>
    <row r="19091">
      <c s="113" r="A19091">
        <v>273168002251</v>
      </c>
      <c t="s" s="136" r="B19091">
        <v>10525</v>
      </c>
      <c t="s" s="136" r="C19091">
        <v>258</v>
      </c>
      <c t="s" s="136" r="D19091">
        <v>258</v>
      </c>
      <c t="s" s="136" r="E19091">
        <v>10775</v>
      </c>
      <c s="150" r="F19091"/>
    </row>
    <row r="19092">
      <c s="113" r="A19092">
        <v>273168002285</v>
      </c>
      <c t="s" s="136" r="B19092">
        <v>10525</v>
      </c>
      <c t="s" s="136" r="C19092">
        <v>258</v>
      </c>
      <c t="s" s="136" r="D19092">
        <v>258</v>
      </c>
      <c t="s" s="136" r="E19092">
        <v>10121</v>
      </c>
      <c s="150" r="F19092"/>
    </row>
    <row r="19093">
      <c s="113" r="A19093">
        <v>273168002331</v>
      </c>
      <c t="s" s="136" r="B19093">
        <v>10525</v>
      </c>
      <c t="s" s="136" r="C19093">
        <v>258</v>
      </c>
      <c t="s" s="136" r="D19093">
        <v>258</v>
      </c>
      <c t="s" s="136" r="E19093">
        <v>17077</v>
      </c>
      <c s="150" r="F19093"/>
    </row>
    <row r="19094">
      <c s="113" r="A19094">
        <v>273168002455</v>
      </c>
      <c t="s" s="136" r="B19094">
        <v>10525</v>
      </c>
      <c t="s" s="136" r="C19094">
        <v>258</v>
      </c>
      <c t="s" s="136" r="D19094">
        <v>258</v>
      </c>
      <c t="s" s="136" r="E19094">
        <v>9722</v>
      </c>
      <c s="150" r="F19094"/>
    </row>
    <row r="19095">
      <c s="113" r="A19095">
        <v>273168002471</v>
      </c>
      <c t="s" s="136" r="B19095">
        <v>10525</v>
      </c>
      <c t="s" s="136" r="C19095">
        <v>258</v>
      </c>
      <c t="s" s="136" r="D19095">
        <v>258</v>
      </c>
      <c t="s" s="136" r="E19095">
        <v>20820</v>
      </c>
      <c s="150" r="F19095"/>
    </row>
    <row r="19096">
      <c s="113" r="A19096">
        <v>273168002668</v>
      </c>
      <c t="s" s="136" r="B19096">
        <v>10525</v>
      </c>
      <c t="s" s="136" r="C19096">
        <v>258</v>
      </c>
      <c t="s" s="136" r="D19096">
        <v>258</v>
      </c>
      <c t="s" s="136" r="E19096">
        <v>20821</v>
      </c>
      <c s="150" r="F19096"/>
    </row>
    <row r="19097">
      <c s="113" r="A19097">
        <v>273168002854</v>
      </c>
      <c t="s" s="136" r="B19097">
        <v>10525</v>
      </c>
      <c t="s" s="136" r="C19097">
        <v>258</v>
      </c>
      <c t="s" s="136" r="D19097">
        <v>258</v>
      </c>
      <c t="s" s="136" r="E19097">
        <v>20822</v>
      </c>
      <c s="150" r="F19097"/>
    </row>
    <row r="19098">
      <c s="113" r="A19098">
        <v>273168002871</v>
      </c>
      <c t="s" s="136" r="B19098">
        <v>10525</v>
      </c>
      <c t="s" s="136" r="C19098">
        <v>258</v>
      </c>
      <c t="s" s="136" r="D19098">
        <v>258</v>
      </c>
      <c t="s" s="136" r="E19098">
        <v>20823</v>
      </c>
      <c s="150" r="F19098"/>
    </row>
    <row r="19099">
      <c s="113" r="A19099">
        <v>273168002901</v>
      </c>
      <c t="s" s="136" r="B19099">
        <v>10525</v>
      </c>
      <c t="s" s="136" r="C19099">
        <v>258</v>
      </c>
      <c t="s" s="136" r="D19099">
        <v>258</v>
      </c>
      <c t="s" s="136" r="E19099">
        <v>20824</v>
      </c>
      <c s="150" r="F19099"/>
    </row>
    <row r="19100">
      <c s="113" r="A19100">
        <v>273168003036</v>
      </c>
      <c t="s" s="136" r="B19100">
        <v>10525</v>
      </c>
      <c t="s" s="136" r="C19100">
        <v>258</v>
      </c>
      <c t="s" s="136" r="D19100">
        <v>258</v>
      </c>
      <c t="s" s="136" r="E19100">
        <v>20825</v>
      </c>
      <c s="150" r="F19100"/>
    </row>
    <row r="19101">
      <c s="113" r="A19101">
        <v>273168003222</v>
      </c>
      <c t="s" s="136" r="B19101">
        <v>10525</v>
      </c>
      <c t="s" s="136" r="C19101">
        <v>258</v>
      </c>
      <c t="s" s="136" r="D19101">
        <v>258</v>
      </c>
      <c t="s" s="136" r="E19101">
        <v>5179</v>
      </c>
      <c s="150" r="F19101"/>
    </row>
    <row r="19102">
      <c s="113" r="A19102">
        <v>273168003257</v>
      </c>
      <c t="s" s="136" r="B19102">
        <v>10525</v>
      </c>
      <c t="s" s="136" r="C19102">
        <v>258</v>
      </c>
      <c t="s" s="136" r="D19102">
        <v>258</v>
      </c>
      <c t="s" s="136" r="E19102">
        <v>8398</v>
      </c>
      <c s="150" r="F19102"/>
    </row>
    <row r="19103">
      <c s="113" r="A19103">
        <v>273168003290</v>
      </c>
      <c t="s" s="136" r="B19103">
        <v>10525</v>
      </c>
      <c t="s" s="136" r="C19103">
        <v>258</v>
      </c>
      <c t="s" s="136" r="D19103">
        <v>258</v>
      </c>
      <c t="s" s="136" r="E19103">
        <v>20826</v>
      </c>
      <c s="150" r="F19103"/>
    </row>
    <row r="19104">
      <c s="113" r="A19104">
        <v>273168003427</v>
      </c>
      <c t="s" s="136" r="B19104">
        <v>10525</v>
      </c>
      <c t="s" s="136" r="C19104">
        <v>258</v>
      </c>
      <c t="s" s="136" r="D19104">
        <v>258</v>
      </c>
      <c t="s" s="136" r="E19104">
        <v>20827</v>
      </c>
      <c s="150" r="F19104"/>
    </row>
    <row r="19105">
      <c s="113" r="A19105">
        <v>273168003443</v>
      </c>
      <c t="s" s="136" r="B19105">
        <v>10525</v>
      </c>
      <c t="s" s="136" r="C19105">
        <v>258</v>
      </c>
      <c t="s" s="136" r="D19105">
        <v>258</v>
      </c>
      <c t="s" s="136" r="E19105">
        <v>20828</v>
      </c>
      <c s="150" r="F19105"/>
    </row>
    <row r="19106">
      <c s="113" r="A19106">
        <v>273168003486</v>
      </c>
      <c t="s" s="136" r="B19106">
        <v>10525</v>
      </c>
      <c t="s" s="136" r="C19106">
        <v>258</v>
      </c>
      <c t="s" s="136" r="D19106">
        <v>258</v>
      </c>
      <c t="s" s="136" r="E19106">
        <v>5600</v>
      </c>
      <c s="150" r="F19106"/>
    </row>
    <row r="19107">
      <c s="113" r="A19107">
        <v>273168003672</v>
      </c>
      <c t="s" s="136" r="B19107">
        <v>10525</v>
      </c>
      <c t="s" s="136" r="C19107">
        <v>258</v>
      </c>
      <c t="s" s="136" r="D19107">
        <v>258</v>
      </c>
      <c t="s" s="136" r="E19107">
        <v>20829</v>
      </c>
      <c s="150" r="F19107"/>
    </row>
    <row r="19108">
      <c s="113" r="A19108">
        <v>273200000044</v>
      </c>
      <c t="s" s="136" r="B19108">
        <v>20830</v>
      </c>
      <c t="s" s="136" r="C19108">
        <v>258</v>
      </c>
      <c t="s" s="136" r="D19108">
        <v>258</v>
      </c>
      <c t="s" s="136" r="E19108">
        <v>10576</v>
      </c>
      <c s="150" r="F19108"/>
    </row>
    <row r="19109">
      <c s="113" r="A19109">
        <v>273200000052</v>
      </c>
      <c t="s" s="136" r="B19109">
        <v>20830</v>
      </c>
      <c t="s" s="136" r="C19109">
        <v>258</v>
      </c>
      <c t="s" s="136" r="D19109">
        <v>258</v>
      </c>
      <c t="s" s="136" r="E19109">
        <v>20831</v>
      </c>
      <c s="150" r="F19109"/>
    </row>
    <row r="19110">
      <c s="113" r="A19110">
        <v>273200000095</v>
      </c>
      <c t="s" s="136" r="B19110">
        <v>20830</v>
      </c>
      <c t="s" s="136" r="C19110">
        <v>258</v>
      </c>
      <c t="s" s="136" r="D19110">
        <v>258</v>
      </c>
      <c t="s" s="136" r="E19110">
        <v>20832</v>
      </c>
      <c s="150" r="F19110"/>
    </row>
    <row r="19111">
      <c s="113" r="A19111">
        <v>273200000109</v>
      </c>
      <c t="s" s="136" r="B19111">
        <v>20830</v>
      </c>
      <c t="s" s="136" r="C19111">
        <v>258</v>
      </c>
      <c t="s" s="136" r="D19111">
        <v>258</v>
      </c>
      <c t="s" s="136" r="E19111">
        <v>8422</v>
      </c>
      <c s="150" r="F19111"/>
    </row>
    <row r="19112">
      <c s="113" r="A19112">
        <v>273200000206</v>
      </c>
      <c t="s" s="136" r="B19112">
        <v>20830</v>
      </c>
      <c t="s" s="136" r="C19112">
        <v>258</v>
      </c>
      <c t="s" s="136" r="D19112">
        <v>258</v>
      </c>
      <c t="s" s="136" r="E19112">
        <v>20833</v>
      </c>
      <c s="150" r="F19112"/>
    </row>
    <row r="19113">
      <c s="113" r="A19113">
        <v>273200000079</v>
      </c>
      <c t="s" s="136" r="B19113">
        <v>20830</v>
      </c>
      <c t="s" s="136" r="C19113">
        <v>258</v>
      </c>
      <c t="s" s="136" r="D19113">
        <v>258</v>
      </c>
      <c t="s" s="136" r="E19113">
        <v>20834</v>
      </c>
      <c s="150" r="F19113"/>
    </row>
    <row r="19114">
      <c s="113" r="A19114">
        <v>273200000150</v>
      </c>
      <c t="s" s="136" r="B19114">
        <v>20830</v>
      </c>
      <c t="s" s="136" r="C19114">
        <v>258</v>
      </c>
      <c t="s" s="136" r="D19114">
        <v>258</v>
      </c>
      <c t="s" s="136" r="E19114">
        <v>11428</v>
      </c>
      <c s="150" r="F19114"/>
    </row>
    <row r="19115">
      <c s="113" r="A19115">
        <v>273200000303</v>
      </c>
      <c t="s" s="136" r="B19115">
        <v>20830</v>
      </c>
      <c t="s" s="136" r="C19115">
        <v>258</v>
      </c>
      <c t="s" s="136" r="D19115">
        <v>258</v>
      </c>
      <c t="s" s="136" r="E19115">
        <v>20835</v>
      </c>
      <c s="150" r="F19115"/>
    </row>
    <row r="19116">
      <c s="113" r="A19116">
        <v>273200000087</v>
      </c>
      <c t="s" s="136" r="B19116">
        <v>20830</v>
      </c>
      <c t="s" s="136" r="C19116">
        <v>258</v>
      </c>
      <c t="s" s="136" r="D19116">
        <v>258</v>
      </c>
      <c t="s" s="136" r="E19116">
        <v>17097</v>
      </c>
      <c s="150" r="F19116"/>
    </row>
    <row r="19117">
      <c s="113" r="A19117">
        <v>273200000133</v>
      </c>
      <c t="s" s="136" r="B19117">
        <v>20830</v>
      </c>
      <c t="s" s="136" r="C19117">
        <v>258</v>
      </c>
      <c t="s" s="136" r="D19117">
        <v>258</v>
      </c>
      <c t="s" s="136" r="E19117">
        <v>20836</v>
      </c>
      <c s="150" r="F19117"/>
    </row>
    <row r="19118">
      <c s="113" r="A19118">
        <v>273200000176</v>
      </c>
      <c t="s" s="136" r="B19118">
        <v>20830</v>
      </c>
      <c t="s" s="136" r="C19118">
        <v>258</v>
      </c>
      <c t="s" s="136" r="D19118">
        <v>258</v>
      </c>
      <c t="s" s="136" r="E19118">
        <v>20837</v>
      </c>
      <c s="150" r="F19118"/>
    </row>
    <row r="19119">
      <c s="113" r="A19119">
        <v>273217000072</v>
      </c>
      <c t="s" s="136" r="B19119">
        <v>10586</v>
      </c>
      <c t="s" s="136" r="C19119">
        <v>258</v>
      </c>
      <c t="s" s="136" r="D19119">
        <v>258</v>
      </c>
      <c t="s" s="136" r="E19119">
        <v>4111</v>
      </c>
      <c s="150" r="F19119"/>
    </row>
    <row r="19120">
      <c s="113" r="A19120">
        <v>273217000358</v>
      </c>
      <c t="s" s="136" r="B19120">
        <v>10586</v>
      </c>
      <c t="s" s="136" r="C19120">
        <v>258</v>
      </c>
      <c t="s" s="136" r="D19120">
        <v>258</v>
      </c>
      <c t="s" s="136" r="E19120">
        <v>20838</v>
      </c>
      <c s="150" r="F19120"/>
    </row>
    <row r="19121">
      <c s="113" r="A19121">
        <v>273217000951</v>
      </c>
      <c t="s" s="136" r="B19121">
        <v>10586</v>
      </c>
      <c t="s" s="136" r="C19121">
        <v>258</v>
      </c>
      <c t="s" s="136" r="D19121">
        <v>258</v>
      </c>
      <c t="s" s="136" r="E19121">
        <v>20520</v>
      </c>
      <c s="150" r="F19121"/>
    </row>
    <row r="19122">
      <c s="113" r="A19122">
        <v>273217000102</v>
      </c>
      <c t="s" s="136" r="B19122">
        <v>10586</v>
      </c>
      <c t="s" s="136" r="C19122">
        <v>258</v>
      </c>
      <c t="s" s="136" r="D19122">
        <v>258</v>
      </c>
      <c t="s" s="136" r="E19122">
        <v>20839</v>
      </c>
      <c s="150" r="F19122"/>
    </row>
    <row r="19123">
      <c s="113" r="A19123">
        <v>273217001079</v>
      </c>
      <c t="s" s="136" r="B19123">
        <v>10586</v>
      </c>
      <c t="s" s="136" r="C19123">
        <v>258</v>
      </c>
      <c t="s" s="136" r="D19123">
        <v>258</v>
      </c>
      <c t="s" s="136" r="E19123">
        <v>20840</v>
      </c>
      <c s="150" r="F19123"/>
    </row>
    <row r="19124">
      <c s="113" r="A19124">
        <v>273217001125</v>
      </c>
      <c t="s" s="136" r="B19124">
        <v>10586</v>
      </c>
      <c t="s" s="136" r="C19124">
        <v>258</v>
      </c>
      <c t="s" s="136" r="D19124">
        <v>258</v>
      </c>
      <c t="s" s="136" r="E19124">
        <v>20841</v>
      </c>
      <c s="150" r="F19124"/>
    </row>
    <row r="19125">
      <c s="113" r="A19125">
        <v>273217000234</v>
      </c>
      <c t="s" s="136" r="B19125">
        <v>10586</v>
      </c>
      <c t="s" s="136" r="C19125">
        <v>258</v>
      </c>
      <c t="s" s="136" r="D19125">
        <v>258</v>
      </c>
      <c t="s" s="136" r="E19125">
        <v>290</v>
      </c>
      <c s="150" r="F19125"/>
    </row>
    <row r="19126">
      <c s="113" r="A19126">
        <v>273217001231</v>
      </c>
      <c t="s" s="136" r="B19126">
        <v>10586</v>
      </c>
      <c t="s" s="136" r="C19126">
        <v>258</v>
      </c>
      <c t="s" s="136" r="D19126">
        <v>258</v>
      </c>
      <c t="s" s="136" r="E19126">
        <v>20842</v>
      </c>
      <c s="150" r="F19126"/>
    </row>
    <row r="19127">
      <c s="113" r="A19127">
        <v>273217001273</v>
      </c>
      <c t="s" s="136" r="B19127">
        <v>10586</v>
      </c>
      <c t="s" s="136" r="C19127">
        <v>258</v>
      </c>
      <c t="s" s="136" r="D19127">
        <v>258</v>
      </c>
      <c t="s" s="136" r="E19127">
        <v>8327</v>
      </c>
      <c s="150" r="F19127"/>
    </row>
    <row r="19128">
      <c s="113" r="A19128">
        <v>273217000293</v>
      </c>
      <c t="s" s="136" r="B19128">
        <v>10586</v>
      </c>
      <c t="s" s="136" r="C19128">
        <v>258</v>
      </c>
      <c t="s" s="136" r="D19128">
        <v>258</v>
      </c>
      <c t="s" s="136" r="E19128">
        <v>20843</v>
      </c>
      <c s="150" r="F19128"/>
    </row>
    <row r="19129">
      <c s="113" r="A19129">
        <v>273217000331</v>
      </c>
      <c t="s" s="136" r="B19129">
        <v>10586</v>
      </c>
      <c t="s" s="136" r="C19129">
        <v>258</v>
      </c>
      <c t="s" s="136" r="D19129">
        <v>258</v>
      </c>
      <c t="s" s="136" r="E19129">
        <v>20844</v>
      </c>
      <c s="150" r="F19129"/>
    </row>
    <row r="19130">
      <c s="113" r="A19130">
        <v>273217000641</v>
      </c>
      <c t="s" s="136" r="B19130">
        <v>10586</v>
      </c>
      <c t="s" s="136" r="C19130">
        <v>258</v>
      </c>
      <c t="s" s="136" r="D19130">
        <v>258</v>
      </c>
      <c t="s" s="136" r="E19130">
        <v>8301</v>
      </c>
      <c s="150" r="F19130"/>
    </row>
    <row r="19131">
      <c s="113" r="A19131">
        <v>273217000994</v>
      </c>
      <c t="s" s="136" r="B19131">
        <v>10586</v>
      </c>
      <c t="s" s="136" r="C19131">
        <v>258</v>
      </c>
      <c t="s" s="136" r="D19131">
        <v>258</v>
      </c>
      <c t="s" s="136" r="E19131">
        <v>3830</v>
      </c>
      <c s="150" r="F19131"/>
    </row>
    <row r="19132">
      <c s="113" r="A19132">
        <v>273217000099</v>
      </c>
      <c t="s" s="136" r="B19132">
        <v>10586</v>
      </c>
      <c t="s" s="136" r="C19132">
        <v>258</v>
      </c>
      <c t="s" s="136" r="D19132">
        <v>258</v>
      </c>
      <c t="s" s="136" r="E19132">
        <v>3840</v>
      </c>
      <c s="150" r="F19132"/>
    </row>
    <row r="19133">
      <c s="113" r="A19133">
        <v>273217000269</v>
      </c>
      <c t="s" s="136" r="B19133">
        <v>10586</v>
      </c>
      <c t="s" s="136" r="C19133">
        <v>258</v>
      </c>
      <c t="s" s="136" r="D19133">
        <v>258</v>
      </c>
      <c t="s" s="136" r="E19133">
        <v>20845</v>
      </c>
      <c s="150" r="F19133"/>
    </row>
    <row r="19134">
      <c s="113" r="A19134">
        <v>273217000315</v>
      </c>
      <c t="s" s="136" r="B19134">
        <v>10586</v>
      </c>
      <c t="s" s="136" r="C19134">
        <v>258</v>
      </c>
      <c t="s" s="136" r="D19134">
        <v>258</v>
      </c>
      <c t="s" s="136" r="E19134">
        <v>20846</v>
      </c>
      <c s="150" r="F19134"/>
    </row>
    <row r="19135">
      <c s="113" r="A19135">
        <v>273217000901</v>
      </c>
      <c t="s" s="136" r="B19135">
        <v>10586</v>
      </c>
      <c t="s" s="136" r="C19135">
        <v>258</v>
      </c>
      <c t="s" s="136" r="D19135">
        <v>258</v>
      </c>
      <c t="s" s="136" r="E19135">
        <v>20847</v>
      </c>
      <c s="150" r="F19135"/>
    </row>
    <row r="19136">
      <c s="113" r="A19136">
        <v>273217001010</v>
      </c>
      <c t="s" s="136" r="B19136">
        <v>10586</v>
      </c>
      <c t="s" s="136" r="C19136">
        <v>258</v>
      </c>
      <c t="s" s="136" r="D19136">
        <v>258</v>
      </c>
      <c t="s" s="136" r="E19136">
        <v>20848</v>
      </c>
      <c s="150" r="F19136"/>
    </row>
    <row r="19137">
      <c s="113" r="A19137">
        <v>273217001095</v>
      </c>
      <c t="s" s="136" r="B19137">
        <v>10586</v>
      </c>
      <c t="s" s="136" r="C19137">
        <v>258</v>
      </c>
      <c t="s" s="136" r="D19137">
        <v>258</v>
      </c>
      <c t="s" s="136" r="E19137">
        <v>20849</v>
      </c>
      <c s="150" r="F19137"/>
    </row>
    <row r="19138">
      <c s="113" r="A19138">
        <v>273217000391</v>
      </c>
      <c t="s" s="136" r="B19138">
        <v>10586</v>
      </c>
      <c t="s" s="136" r="C19138">
        <v>258</v>
      </c>
      <c t="s" s="136" r="D19138">
        <v>258</v>
      </c>
      <c t="s" s="136" r="E19138">
        <v>20850</v>
      </c>
      <c s="150" r="F19138"/>
    </row>
    <row r="19139">
      <c s="113" r="A19139">
        <v>273217000455</v>
      </c>
      <c t="s" s="136" r="B19139">
        <v>10586</v>
      </c>
      <c t="s" s="136" r="C19139">
        <v>258</v>
      </c>
      <c t="s" s="136" r="D19139">
        <v>258</v>
      </c>
      <c t="s" s="136" r="E19139">
        <v>20851</v>
      </c>
      <c s="150" r="F19139"/>
    </row>
    <row r="19140">
      <c s="113" r="A19140">
        <v>273217000919</v>
      </c>
      <c t="s" s="136" r="B19140">
        <v>10586</v>
      </c>
      <c t="s" s="136" r="C19140">
        <v>258</v>
      </c>
      <c t="s" s="136" r="D19140">
        <v>258</v>
      </c>
      <c t="s" s="136" r="E19140">
        <v>20852</v>
      </c>
      <c s="150" r="F19140"/>
    </row>
    <row r="19141">
      <c s="113" r="A19141">
        <v>273217001109</v>
      </c>
      <c t="s" s="136" r="B19141">
        <v>10586</v>
      </c>
      <c t="s" s="136" r="C19141">
        <v>258</v>
      </c>
      <c t="s" s="136" r="D19141">
        <v>258</v>
      </c>
      <c t="s" s="136" r="E19141">
        <v>20853</v>
      </c>
      <c s="150" r="F19141"/>
    </row>
    <row r="19142">
      <c s="113" r="A19142">
        <v>273217001117</v>
      </c>
      <c t="s" s="136" r="B19142">
        <v>10586</v>
      </c>
      <c t="s" s="136" r="C19142">
        <v>258</v>
      </c>
      <c t="s" s="136" r="D19142">
        <v>258</v>
      </c>
      <c t="s" s="136" r="E19142">
        <v>20854</v>
      </c>
      <c s="150" r="F19142"/>
    </row>
    <row r="19143">
      <c s="113" r="A19143">
        <v>273217000277</v>
      </c>
      <c t="s" s="136" r="B19143">
        <v>10586</v>
      </c>
      <c t="s" s="136" r="C19143">
        <v>258</v>
      </c>
      <c t="s" s="136" r="D19143">
        <v>258</v>
      </c>
      <c t="s" s="136" r="E19143">
        <v>20855</v>
      </c>
      <c s="150" r="F19143"/>
    </row>
    <row r="19144">
      <c s="113" r="A19144">
        <v>273217000340</v>
      </c>
      <c t="s" s="136" r="B19144">
        <v>10586</v>
      </c>
      <c t="s" s="136" r="C19144">
        <v>258</v>
      </c>
      <c t="s" s="136" r="D19144">
        <v>258</v>
      </c>
      <c t="s" s="136" r="E19144">
        <v>20856</v>
      </c>
      <c s="150" r="F19144"/>
    </row>
    <row r="19145">
      <c s="113" r="A19145">
        <v>273217000927</v>
      </c>
      <c t="s" s="136" r="B19145">
        <v>10586</v>
      </c>
      <c t="s" s="136" r="C19145">
        <v>258</v>
      </c>
      <c t="s" s="136" r="D19145">
        <v>258</v>
      </c>
      <c t="s" s="136" r="E19145">
        <v>20857</v>
      </c>
      <c s="150" r="F19145"/>
    </row>
    <row r="19146">
      <c s="113" r="A19146">
        <v>273217000447</v>
      </c>
      <c t="s" s="136" r="B19146">
        <v>10586</v>
      </c>
      <c t="s" s="136" r="C19146">
        <v>258</v>
      </c>
      <c t="s" s="136" r="D19146">
        <v>258</v>
      </c>
      <c t="s" s="136" r="E19146">
        <v>10225</v>
      </c>
      <c s="150" r="F19146"/>
    </row>
    <row r="19147">
      <c s="113" r="A19147">
        <v>273217000978</v>
      </c>
      <c t="s" s="136" r="B19147">
        <v>10586</v>
      </c>
      <c t="s" s="136" r="C19147">
        <v>258</v>
      </c>
      <c t="s" s="136" r="D19147">
        <v>258</v>
      </c>
      <c t="s" s="136" r="E19147">
        <v>20858</v>
      </c>
      <c s="150" r="F19147"/>
    </row>
    <row r="19148">
      <c s="113" r="A19148">
        <v>273217001061</v>
      </c>
      <c t="s" s="136" r="B19148">
        <v>10586</v>
      </c>
      <c t="s" s="136" r="C19148">
        <v>258</v>
      </c>
      <c t="s" s="136" r="D19148">
        <v>258</v>
      </c>
      <c t="s" s="136" r="E19148">
        <v>20859</v>
      </c>
      <c s="150" r="F19148"/>
    </row>
    <row r="19149">
      <c s="113" r="A19149">
        <v>273217001192</v>
      </c>
      <c t="s" s="136" r="B19149">
        <v>10586</v>
      </c>
      <c t="s" s="136" r="C19149">
        <v>258</v>
      </c>
      <c t="s" s="136" r="D19149">
        <v>258</v>
      </c>
      <c t="s" s="136" r="E19149">
        <v>20860</v>
      </c>
      <c s="150" r="F19149"/>
    </row>
    <row r="19150">
      <c s="113" r="A19150">
        <v>273217000129</v>
      </c>
      <c t="s" s="136" r="B19150">
        <v>10586</v>
      </c>
      <c t="s" s="136" r="C19150">
        <v>258</v>
      </c>
      <c t="s" s="136" r="D19150">
        <v>258</v>
      </c>
      <c t="s" s="136" r="E19150">
        <v>8368</v>
      </c>
      <c s="150" r="F19150"/>
    </row>
    <row r="19151">
      <c s="113" r="A19151">
        <v>273217000153</v>
      </c>
      <c t="s" s="136" r="B19151">
        <v>10586</v>
      </c>
      <c t="s" s="136" r="C19151">
        <v>258</v>
      </c>
      <c t="s" s="136" r="D19151">
        <v>258</v>
      </c>
      <c t="s" s="136" r="E19151">
        <v>20861</v>
      </c>
      <c s="150" r="F19151"/>
    </row>
    <row r="19152">
      <c s="113" r="A19152">
        <v>273217000285</v>
      </c>
      <c t="s" s="136" r="B19152">
        <v>10586</v>
      </c>
      <c t="s" s="136" r="C19152">
        <v>258</v>
      </c>
      <c t="s" s="136" r="D19152">
        <v>258</v>
      </c>
      <c t="s" s="136" r="E19152">
        <v>20862</v>
      </c>
      <c s="150" r="F19152"/>
    </row>
    <row r="19153">
      <c s="113" r="A19153">
        <v>273217000307</v>
      </c>
      <c t="s" s="136" r="B19153">
        <v>10586</v>
      </c>
      <c t="s" s="136" r="C19153">
        <v>258</v>
      </c>
      <c t="s" s="136" r="D19153">
        <v>258</v>
      </c>
      <c t="s" s="136" r="E19153">
        <v>20863</v>
      </c>
      <c s="150" r="F19153"/>
    </row>
    <row r="19154">
      <c s="113" r="A19154">
        <v>273217001001</v>
      </c>
      <c t="s" s="136" r="B19154">
        <v>10586</v>
      </c>
      <c t="s" s="136" r="C19154">
        <v>258</v>
      </c>
      <c t="s" s="136" r="D19154">
        <v>258</v>
      </c>
      <c t="s" s="136" r="E19154">
        <v>20864</v>
      </c>
      <c s="150" r="F19154"/>
    </row>
    <row r="19155">
      <c s="113" r="A19155">
        <v>273217000081</v>
      </c>
      <c t="s" s="136" r="B19155">
        <v>10586</v>
      </c>
      <c t="s" s="136" r="C19155">
        <v>258</v>
      </c>
      <c t="s" s="136" r="D19155">
        <v>258</v>
      </c>
      <c t="s" s="136" r="E19155">
        <v>20865</v>
      </c>
      <c s="150" r="F19155"/>
    </row>
    <row r="19156">
      <c s="113" r="A19156">
        <v>273217000111</v>
      </c>
      <c t="s" s="136" r="B19156">
        <v>10586</v>
      </c>
      <c t="s" s="136" r="C19156">
        <v>258</v>
      </c>
      <c t="s" s="136" r="D19156">
        <v>258</v>
      </c>
      <c t="s" s="136" r="E19156">
        <v>8343</v>
      </c>
      <c s="150" r="F19156"/>
    </row>
    <row r="19157">
      <c s="113" r="A19157">
        <v>273217000382</v>
      </c>
      <c t="s" s="136" r="B19157">
        <v>10586</v>
      </c>
      <c t="s" s="136" r="C19157">
        <v>258</v>
      </c>
      <c t="s" s="136" r="D19157">
        <v>258</v>
      </c>
      <c t="s" s="136" r="E19157">
        <v>18189</v>
      </c>
      <c s="150" r="F19157"/>
    </row>
    <row r="19158">
      <c s="113" r="A19158">
        <v>273217000421</v>
      </c>
      <c t="s" s="136" r="B19158">
        <v>10586</v>
      </c>
      <c t="s" s="136" r="C19158">
        <v>258</v>
      </c>
      <c t="s" s="136" r="D19158">
        <v>258</v>
      </c>
      <c t="s" s="136" r="E19158">
        <v>18065</v>
      </c>
      <c s="150" r="F19158"/>
    </row>
    <row r="19159">
      <c s="113" r="A19159">
        <v>273217000625</v>
      </c>
      <c t="s" s="136" r="B19159">
        <v>10586</v>
      </c>
      <c t="s" s="136" r="C19159">
        <v>258</v>
      </c>
      <c t="s" s="136" r="D19159">
        <v>258</v>
      </c>
      <c t="s" s="136" r="E19159">
        <v>20866</v>
      </c>
      <c s="150" r="F19159"/>
    </row>
    <row r="19160">
      <c s="113" r="A19160">
        <v>273217000943</v>
      </c>
      <c t="s" s="136" r="B19160">
        <v>10586</v>
      </c>
      <c t="s" s="136" r="C19160">
        <v>258</v>
      </c>
      <c t="s" s="136" r="D19160">
        <v>258</v>
      </c>
      <c t="s" s="136" r="E19160">
        <v>20867</v>
      </c>
      <c s="150" r="F19160"/>
    </row>
    <row r="19161">
      <c s="113" r="A19161">
        <v>273217000960</v>
      </c>
      <c t="s" s="136" r="B19161">
        <v>10586</v>
      </c>
      <c t="s" s="136" r="C19161">
        <v>258</v>
      </c>
      <c t="s" s="136" r="D19161">
        <v>258</v>
      </c>
      <c t="s" s="136" r="E19161">
        <v>5590</v>
      </c>
      <c s="150" r="F19161"/>
    </row>
    <row r="19162">
      <c s="113" r="A19162">
        <v>273217001044</v>
      </c>
      <c t="s" s="136" r="B19162">
        <v>10586</v>
      </c>
      <c t="s" s="136" r="C19162">
        <v>258</v>
      </c>
      <c t="s" s="136" r="D19162">
        <v>258</v>
      </c>
      <c t="s" s="136" r="E19162">
        <v>5347</v>
      </c>
      <c s="150" r="F19162"/>
    </row>
    <row r="19163">
      <c s="113" r="A19163">
        <v>273217000161</v>
      </c>
      <c t="s" s="136" r="B19163">
        <v>10586</v>
      </c>
      <c t="s" s="136" r="C19163">
        <v>258</v>
      </c>
      <c t="s" s="136" r="D19163">
        <v>258</v>
      </c>
      <c t="s" s="136" r="E19163">
        <v>20868</v>
      </c>
      <c s="150" r="F19163"/>
    </row>
    <row r="19164">
      <c s="113" r="A19164">
        <v>273217000251</v>
      </c>
      <c t="s" s="136" r="B19164">
        <v>10586</v>
      </c>
      <c t="s" s="136" r="C19164">
        <v>258</v>
      </c>
      <c t="s" s="136" r="D19164">
        <v>258</v>
      </c>
      <c t="s" s="136" r="E19164">
        <v>20869</v>
      </c>
      <c s="150" r="F19164"/>
    </row>
    <row r="19165">
      <c s="113" r="A19165">
        <v>273217001028</v>
      </c>
      <c t="s" s="136" r="B19165">
        <v>10586</v>
      </c>
      <c t="s" s="136" r="C19165">
        <v>258</v>
      </c>
      <c t="s" s="136" r="D19165">
        <v>258</v>
      </c>
      <c t="s" s="136" r="E19165">
        <v>20870</v>
      </c>
      <c s="150" r="F19165"/>
    </row>
    <row r="19166">
      <c s="113" r="A19166">
        <v>273226000123</v>
      </c>
      <c t="s" s="136" r="B19166">
        <v>10592</v>
      </c>
      <c t="s" s="136" r="C19166">
        <v>258</v>
      </c>
      <c t="s" s="136" r="D19166">
        <v>258</v>
      </c>
      <c t="s" s="136" r="E19166">
        <v>20871</v>
      </c>
      <c s="150" r="F19166"/>
    </row>
    <row r="19167">
      <c s="113" r="A19167">
        <v>273226000352</v>
      </c>
      <c t="s" s="136" r="B19167">
        <v>10592</v>
      </c>
      <c t="s" s="136" r="C19167">
        <v>258</v>
      </c>
      <c t="s" s="136" r="D19167">
        <v>258</v>
      </c>
      <c t="s" s="136" r="E19167">
        <v>20872</v>
      </c>
      <c s="150" r="F19167"/>
    </row>
    <row r="19168">
      <c s="113" r="A19168">
        <v>273226000620</v>
      </c>
      <c t="s" s="136" r="B19168">
        <v>10592</v>
      </c>
      <c t="s" s="136" r="C19168">
        <v>258</v>
      </c>
      <c t="s" s="136" r="D19168">
        <v>258</v>
      </c>
      <c t="s" s="136" r="E19168">
        <v>5577</v>
      </c>
      <c s="150" r="F19168"/>
    </row>
    <row r="19169">
      <c s="113" r="A19169">
        <v>273226001235</v>
      </c>
      <c t="s" s="136" r="B19169">
        <v>10592</v>
      </c>
      <c t="s" s="136" r="C19169">
        <v>258</v>
      </c>
      <c t="s" s="136" r="D19169">
        <v>258</v>
      </c>
      <c t="s" s="136" r="E19169">
        <v>20873</v>
      </c>
      <c s="150" r="F19169"/>
    </row>
    <row r="19170">
      <c s="113" r="A19170">
        <v>273226000140</v>
      </c>
      <c t="s" s="136" r="B19170">
        <v>10592</v>
      </c>
      <c t="s" s="136" r="C19170">
        <v>258</v>
      </c>
      <c t="s" s="136" r="D19170">
        <v>258</v>
      </c>
      <c t="s" s="136" r="E19170">
        <v>8985</v>
      </c>
      <c s="150" r="F19170"/>
    </row>
    <row r="19171">
      <c s="113" r="A19171">
        <v>273226000417</v>
      </c>
      <c t="s" s="136" r="B19171">
        <v>10592</v>
      </c>
      <c t="s" s="136" r="C19171">
        <v>258</v>
      </c>
      <c t="s" s="136" r="D19171">
        <v>258</v>
      </c>
      <c t="s" s="136" r="E19171">
        <v>10711</v>
      </c>
      <c s="150" r="F19171"/>
    </row>
    <row r="19172">
      <c s="113" r="A19172">
        <v>273226000603</v>
      </c>
      <c t="s" s="136" r="B19172">
        <v>10592</v>
      </c>
      <c t="s" s="136" r="C19172">
        <v>258</v>
      </c>
      <c t="s" s="136" r="D19172">
        <v>258</v>
      </c>
      <c t="s" s="136" r="E19172">
        <v>5600</v>
      </c>
      <c s="150" r="F19172"/>
    </row>
    <row r="19173">
      <c s="113" r="A19173">
        <v>273226001049</v>
      </c>
      <c t="s" s="136" r="B19173">
        <v>10592</v>
      </c>
      <c t="s" s="136" r="C19173">
        <v>258</v>
      </c>
      <c t="s" s="136" r="D19173">
        <v>258</v>
      </c>
      <c t="s" s="136" r="E19173">
        <v>20874</v>
      </c>
      <c s="150" r="F19173"/>
    </row>
    <row r="19174">
      <c s="113" r="A19174">
        <v>273226001057</v>
      </c>
      <c t="s" s="136" r="B19174">
        <v>10592</v>
      </c>
      <c t="s" s="136" r="C19174">
        <v>258</v>
      </c>
      <c t="s" s="136" r="D19174">
        <v>258</v>
      </c>
      <c t="s" s="136" r="E19174">
        <v>6012</v>
      </c>
      <c s="150" r="F19174"/>
    </row>
    <row r="19175">
      <c s="113" r="A19175">
        <v>273226000425</v>
      </c>
      <c t="s" s="136" r="B19175">
        <v>10592</v>
      </c>
      <c t="s" s="136" r="C19175">
        <v>258</v>
      </c>
      <c t="s" s="136" r="D19175">
        <v>258</v>
      </c>
      <c t="s" s="136" r="E19175">
        <v>20875</v>
      </c>
      <c s="150" r="F19175"/>
    </row>
    <row r="19176">
      <c s="113" r="A19176">
        <v>273226001031</v>
      </c>
      <c t="s" s="136" r="B19176">
        <v>10592</v>
      </c>
      <c t="s" s="136" r="C19176">
        <v>258</v>
      </c>
      <c t="s" s="136" r="D19176">
        <v>258</v>
      </c>
      <c t="s" s="136" r="E19176">
        <v>13541</v>
      </c>
      <c s="150" r="F19176"/>
    </row>
    <row r="19177">
      <c s="113" r="A19177">
        <v>273226001294</v>
      </c>
      <c t="s" s="136" r="B19177">
        <v>10592</v>
      </c>
      <c t="s" s="136" r="C19177">
        <v>258</v>
      </c>
      <c t="s" s="136" r="D19177">
        <v>258</v>
      </c>
      <c t="s" s="136" r="E19177">
        <v>20876</v>
      </c>
      <c s="150" r="F19177"/>
    </row>
    <row r="19178">
      <c s="113" r="A19178">
        <v>273226001308</v>
      </c>
      <c t="s" s="136" r="B19178">
        <v>10592</v>
      </c>
      <c t="s" s="136" r="C19178">
        <v>258</v>
      </c>
      <c t="s" s="136" r="D19178">
        <v>258</v>
      </c>
      <c t="s" s="136" r="E19178">
        <v>20877</v>
      </c>
      <c s="150" r="F19178"/>
    </row>
    <row r="19179">
      <c s="113" r="A19179">
        <v>273226000115</v>
      </c>
      <c t="s" s="136" r="B19179">
        <v>10592</v>
      </c>
      <c t="s" s="136" r="C19179">
        <v>258</v>
      </c>
      <c t="s" s="136" r="D19179">
        <v>258</v>
      </c>
      <c t="s" s="136" r="E19179">
        <v>20878</v>
      </c>
      <c s="150" r="F19179"/>
    </row>
    <row r="19180">
      <c s="113" r="A19180">
        <v>273226000247</v>
      </c>
      <c t="s" s="136" r="B19180">
        <v>10592</v>
      </c>
      <c t="s" s="136" r="C19180">
        <v>258</v>
      </c>
      <c t="s" s="136" r="D19180">
        <v>258</v>
      </c>
      <c t="s" s="136" r="E19180">
        <v>3830</v>
      </c>
      <c s="150" r="F19180"/>
    </row>
    <row r="19181">
      <c s="113" r="A19181">
        <v>273226000344</v>
      </c>
      <c t="s" s="136" r="B19181">
        <v>10592</v>
      </c>
      <c t="s" s="136" r="C19181">
        <v>258</v>
      </c>
      <c t="s" s="136" r="D19181">
        <v>258</v>
      </c>
      <c t="s" s="136" r="E19181">
        <v>20879</v>
      </c>
      <c s="150" r="F19181"/>
    </row>
    <row r="19182">
      <c s="113" r="A19182">
        <v>273226000492</v>
      </c>
      <c t="s" s="136" r="B19182">
        <v>10592</v>
      </c>
      <c t="s" s="136" r="C19182">
        <v>258</v>
      </c>
      <c t="s" s="136" r="D19182">
        <v>258</v>
      </c>
      <c t="s" s="136" r="E19182">
        <v>7441</v>
      </c>
      <c s="150" r="F19182"/>
    </row>
    <row r="19183">
      <c s="113" r="A19183">
        <v>273226000514</v>
      </c>
      <c t="s" s="136" r="B19183">
        <v>10592</v>
      </c>
      <c t="s" s="136" r="C19183">
        <v>258</v>
      </c>
      <c t="s" s="136" r="D19183">
        <v>258</v>
      </c>
      <c t="s" s="136" r="E19183">
        <v>20880</v>
      </c>
      <c s="150" r="F19183"/>
    </row>
    <row r="19184">
      <c s="113" r="A19184">
        <v>273226000573</v>
      </c>
      <c t="s" s="136" r="B19184">
        <v>10592</v>
      </c>
      <c t="s" s="136" r="C19184">
        <v>258</v>
      </c>
      <c t="s" s="136" r="D19184">
        <v>258</v>
      </c>
      <c t="s" s="136" r="E19184">
        <v>20881</v>
      </c>
      <c s="150" r="F19184"/>
    </row>
    <row r="19185">
      <c s="113" r="A19185">
        <v>273226001111</v>
      </c>
      <c t="s" s="136" r="B19185">
        <v>10592</v>
      </c>
      <c t="s" s="136" r="C19185">
        <v>258</v>
      </c>
      <c t="s" s="136" r="D19185">
        <v>258</v>
      </c>
      <c t="s" s="136" r="E19185">
        <v>10736</v>
      </c>
      <c s="150" r="F19185"/>
    </row>
    <row r="19186">
      <c s="113" r="A19186">
        <v>273226001154</v>
      </c>
      <c t="s" s="136" r="B19186">
        <v>10592</v>
      </c>
      <c t="s" s="136" r="C19186">
        <v>258</v>
      </c>
      <c t="s" s="136" r="D19186">
        <v>258</v>
      </c>
      <c t="s" s="136" r="E19186">
        <v>10712</v>
      </c>
      <c s="150" r="F19186"/>
    </row>
    <row r="19187">
      <c s="113" r="A19187">
        <v>273226001189</v>
      </c>
      <c t="s" s="136" r="B19187">
        <v>10592</v>
      </c>
      <c t="s" s="136" r="C19187">
        <v>258</v>
      </c>
      <c t="s" s="136" r="D19187">
        <v>258</v>
      </c>
      <c t="s" s="136" r="E19187">
        <v>20882</v>
      </c>
      <c s="150" r="F19187"/>
    </row>
    <row r="19188">
      <c s="113" r="A19188">
        <v>273226001375</v>
      </c>
      <c t="s" s="136" r="B19188">
        <v>10592</v>
      </c>
      <c t="s" s="136" r="C19188">
        <v>258</v>
      </c>
      <c t="s" s="136" r="D19188">
        <v>258</v>
      </c>
      <c t="s" s="136" r="E19188">
        <v>20883</v>
      </c>
      <c s="150" r="F19188"/>
    </row>
    <row r="19189">
      <c s="113" r="A19189">
        <v>273226001391</v>
      </c>
      <c t="s" s="136" r="B19189">
        <v>10592</v>
      </c>
      <c t="s" s="136" r="C19189">
        <v>258</v>
      </c>
      <c t="s" s="136" r="D19189">
        <v>258</v>
      </c>
      <c t="s" s="136" r="E19189">
        <v>20884</v>
      </c>
      <c s="150" r="F19189"/>
    </row>
    <row r="19190">
      <c s="113" r="A19190">
        <v>273268000336</v>
      </c>
      <c t="s" s="136" r="B19190">
        <v>261</v>
      </c>
      <c t="s" s="136" r="C19190">
        <v>258</v>
      </c>
      <c t="s" s="136" r="D19190">
        <v>258</v>
      </c>
      <c t="s" s="136" r="E19190">
        <v>3839</v>
      </c>
      <c s="150" r="F19190"/>
    </row>
    <row r="19191">
      <c s="113" r="A19191">
        <v>273268000387</v>
      </c>
      <c t="s" s="136" r="B19191">
        <v>261</v>
      </c>
      <c t="s" s="136" r="C19191">
        <v>258</v>
      </c>
      <c t="s" s="136" r="D19191">
        <v>258</v>
      </c>
      <c t="s" s="136" r="E19191">
        <v>20885</v>
      </c>
      <c s="150" r="F19191"/>
    </row>
    <row r="19192">
      <c s="113" r="A19192">
        <v>273268000441</v>
      </c>
      <c t="s" s="136" r="B19192">
        <v>261</v>
      </c>
      <c t="s" s="136" r="C19192">
        <v>258</v>
      </c>
      <c t="s" s="136" r="D19192">
        <v>258</v>
      </c>
      <c t="s" s="136" r="E19192">
        <v>5791</v>
      </c>
      <c s="150" r="F19192"/>
    </row>
    <row r="19193">
      <c s="113" r="A19193">
        <v>273268000565</v>
      </c>
      <c t="s" s="136" r="B19193">
        <v>261</v>
      </c>
      <c t="s" s="136" r="C19193">
        <v>258</v>
      </c>
      <c t="s" s="136" r="D19193">
        <v>258</v>
      </c>
      <c t="s" s="136" r="E19193">
        <v>20886</v>
      </c>
      <c s="150" r="F19193"/>
    </row>
    <row r="19194">
      <c s="113" r="A19194">
        <v>273268000620</v>
      </c>
      <c t="s" s="136" r="B19194">
        <v>261</v>
      </c>
      <c t="s" s="136" r="C19194">
        <v>258</v>
      </c>
      <c t="s" s="136" r="D19194">
        <v>258</v>
      </c>
      <c t="s" s="136" r="E19194">
        <v>20887</v>
      </c>
      <c s="150" r="F19194"/>
    </row>
    <row r="19195">
      <c s="113" r="A19195">
        <v>273268001391</v>
      </c>
      <c t="s" s="136" r="B19195">
        <v>261</v>
      </c>
      <c t="s" s="136" r="C19195">
        <v>258</v>
      </c>
      <c t="s" s="136" r="D19195">
        <v>258</v>
      </c>
      <c t="s" s="136" r="E19195">
        <v>20888</v>
      </c>
      <c s="150" r="F19195"/>
    </row>
    <row r="19196">
      <c s="113" r="A19196">
        <v>273268000379</v>
      </c>
      <c t="s" s="136" r="B19196">
        <v>261</v>
      </c>
      <c t="s" s="136" r="C19196">
        <v>258</v>
      </c>
      <c t="s" s="136" r="D19196">
        <v>258</v>
      </c>
      <c t="s" s="136" r="E19196">
        <v>176</v>
      </c>
      <c s="150" r="F19196"/>
    </row>
    <row r="19197">
      <c s="113" r="A19197">
        <v>273268000450</v>
      </c>
      <c t="s" s="136" r="B19197">
        <v>261</v>
      </c>
      <c t="s" s="136" r="C19197">
        <v>258</v>
      </c>
      <c t="s" s="136" r="D19197">
        <v>258</v>
      </c>
      <c t="s" s="136" r="E19197">
        <v>20889</v>
      </c>
      <c s="150" r="F19197"/>
    </row>
    <row r="19198">
      <c s="113" r="A19198">
        <v>273268000506</v>
      </c>
      <c t="s" s="136" r="B19198">
        <v>261</v>
      </c>
      <c t="s" s="136" r="C19198">
        <v>258</v>
      </c>
      <c t="s" s="136" r="D19198">
        <v>258</v>
      </c>
      <c t="s" s="136" r="E19198">
        <v>10599</v>
      </c>
      <c s="150" r="F19198"/>
    </row>
    <row r="19199">
      <c s="113" r="A19199">
        <v>273268000352</v>
      </c>
      <c t="s" s="136" r="B19199">
        <v>261</v>
      </c>
      <c t="s" s="136" r="C19199">
        <v>258</v>
      </c>
      <c t="s" s="136" r="D19199">
        <v>258</v>
      </c>
      <c t="s" s="136" r="E19199">
        <v>20890</v>
      </c>
      <c s="150" r="F19199"/>
    </row>
    <row r="19200">
      <c s="113" r="A19200">
        <v>273268000433</v>
      </c>
      <c t="s" s="136" r="B19200">
        <v>261</v>
      </c>
      <c t="s" s="136" r="C19200">
        <v>258</v>
      </c>
      <c t="s" s="136" r="D19200">
        <v>258</v>
      </c>
      <c t="s" s="136" r="E19200">
        <v>5758</v>
      </c>
      <c s="150" r="F19200"/>
    </row>
    <row r="19201">
      <c s="113" r="A19201">
        <v>273268000476</v>
      </c>
      <c t="s" s="136" r="B19201">
        <v>261</v>
      </c>
      <c t="s" s="136" r="C19201">
        <v>258</v>
      </c>
      <c t="s" s="136" r="D19201">
        <v>258</v>
      </c>
      <c t="s" s="136" r="E19201">
        <v>4127</v>
      </c>
      <c s="150" r="F19201"/>
    </row>
    <row r="19202">
      <c s="113" r="A19202">
        <v>273268000531</v>
      </c>
      <c t="s" s="136" r="B19202">
        <v>261</v>
      </c>
      <c t="s" s="136" r="C19202">
        <v>258</v>
      </c>
      <c t="s" s="136" r="D19202">
        <v>258</v>
      </c>
      <c t="s" s="136" r="E19202">
        <v>8343</v>
      </c>
      <c s="150" r="F19202"/>
    </row>
    <row r="19203">
      <c s="113" r="A19203">
        <v>273268001090</v>
      </c>
      <c t="s" s="136" r="B19203">
        <v>261</v>
      </c>
      <c t="s" s="136" r="C19203">
        <v>258</v>
      </c>
      <c t="s" s="136" r="D19203">
        <v>258</v>
      </c>
      <c t="s" s="136" r="E19203">
        <v>5699</v>
      </c>
      <c s="150" r="F19203"/>
    </row>
    <row r="19204">
      <c s="113" r="A19204">
        <v>273268000557</v>
      </c>
      <c t="s" s="136" r="B19204">
        <v>261</v>
      </c>
      <c t="s" s="136" r="C19204">
        <v>258</v>
      </c>
      <c t="s" s="136" r="D19204">
        <v>258</v>
      </c>
      <c t="s" s="136" r="E19204">
        <v>20891</v>
      </c>
      <c s="150" r="F19204"/>
    </row>
    <row r="19205">
      <c s="113" r="A19205">
        <v>273268000824</v>
      </c>
      <c t="s" s="136" r="B19205">
        <v>261</v>
      </c>
      <c t="s" s="136" r="C19205">
        <v>258</v>
      </c>
      <c t="s" s="136" r="D19205">
        <v>258</v>
      </c>
      <c t="s" s="136" r="E19205">
        <v>20892</v>
      </c>
      <c s="150" r="F19205"/>
    </row>
    <row r="19206">
      <c s="113" r="A19206">
        <v>273268001120</v>
      </c>
      <c t="s" s="136" r="B19206">
        <v>261</v>
      </c>
      <c t="s" s="136" r="C19206">
        <v>258</v>
      </c>
      <c t="s" s="136" r="D19206">
        <v>258</v>
      </c>
      <c t="s" s="136" r="E19206">
        <v>5675</v>
      </c>
      <c s="150" r="F19206"/>
    </row>
    <row r="19207">
      <c s="113" r="A19207">
        <v>273268001154</v>
      </c>
      <c t="s" s="136" r="B19207">
        <v>261</v>
      </c>
      <c t="s" s="136" r="C19207">
        <v>258</v>
      </c>
      <c t="s" s="136" r="D19207">
        <v>258</v>
      </c>
      <c t="s" s="136" r="E19207">
        <v>20893</v>
      </c>
      <c s="150" r="F19207"/>
    </row>
    <row r="19208">
      <c s="50" r="A19208">
        <v>173270000021</v>
      </c>
      <c t="s" s="103" r="B19208">
        <v>20894</v>
      </c>
      <c t="s" s="103" r="C19208">
        <v>4935</v>
      </c>
      <c t="s" s="103" r="D19208">
        <v>258</v>
      </c>
      <c t="s" s="103" r="E19208">
        <v>20895</v>
      </c>
      <c s="150" r="F19208"/>
    </row>
    <row r="19209">
      <c s="113" r="A19209">
        <v>273270000033</v>
      </c>
      <c t="s" s="136" r="B19209">
        <v>20896</v>
      </c>
      <c t="s" s="136" r="C19209">
        <v>258</v>
      </c>
      <c t="s" s="136" r="D19209">
        <v>258</v>
      </c>
      <c t="s" s="136" r="E19209">
        <v>1841</v>
      </c>
      <c s="150" r="F19209"/>
    </row>
    <row r="19210">
      <c s="113" r="A19210">
        <v>273270000084</v>
      </c>
      <c t="s" s="136" r="B19210">
        <v>20896</v>
      </c>
      <c t="s" s="136" r="C19210">
        <v>258</v>
      </c>
      <c t="s" s="136" r="D19210">
        <v>258</v>
      </c>
      <c t="s" s="136" r="E19210">
        <v>5702</v>
      </c>
      <c s="150" r="F19210"/>
    </row>
    <row r="19211">
      <c s="113" r="A19211">
        <v>273270000149</v>
      </c>
      <c t="s" s="136" r="B19211">
        <v>20896</v>
      </c>
      <c t="s" s="136" r="C19211">
        <v>258</v>
      </c>
      <c t="s" s="136" r="D19211">
        <v>258</v>
      </c>
      <c t="s" s="136" r="E19211">
        <v>20897</v>
      </c>
      <c s="150" r="F19211"/>
    </row>
    <row r="19212">
      <c s="113" r="A19212">
        <v>273270000319</v>
      </c>
      <c t="s" s="136" r="B19212">
        <v>20896</v>
      </c>
      <c t="s" s="136" r="C19212">
        <v>258</v>
      </c>
      <c t="s" s="136" r="D19212">
        <v>258</v>
      </c>
      <c t="s" s="136" r="E19212">
        <v>8979</v>
      </c>
      <c s="150" r="F19212"/>
    </row>
    <row r="19213">
      <c s="113" r="A19213">
        <v>273270000645</v>
      </c>
      <c t="s" s="136" r="B19213">
        <v>20896</v>
      </c>
      <c t="s" s="136" r="C19213">
        <v>258</v>
      </c>
      <c t="s" s="136" r="D19213">
        <v>258</v>
      </c>
      <c t="s" s="136" r="E19213">
        <v>5975</v>
      </c>
      <c s="150" r="F19213"/>
    </row>
    <row r="19214">
      <c s="113" r="A19214">
        <v>273270000696</v>
      </c>
      <c t="s" s="136" r="B19214">
        <v>20896</v>
      </c>
      <c t="s" s="136" r="C19214">
        <v>258</v>
      </c>
      <c t="s" s="136" r="D19214">
        <v>258</v>
      </c>
      <c t="s" s="136" r="E19214">
        <v>20898</v>
      </c>
      <c s="150" r="F19214"/>
    </row>
    <row r="19215">
      <c s="113" r="A19215">
        <v>273270000793</v>
      </c>
      <c t="s" s="136" r="B19215">
        <v>20896</v>
      </c>
      <c t="s" s="136" r="C19215">
        <v>258</v>
      </c>
      <c t="s" s="136" r="D19215">
        <v>258</v>
      </c>
      <c t="s" s="136" r="E19215">
        <v>20899</v>
      </c>
      <c s="150" r="F19215"/>
    </row>
    <row r="19216">
      <c s="113" r="A19216">
        <v>273270000807</v>
      </c>
      <c t="s" s="136" r="B19216">
        <v>20896</v>
      </c>
      <c t="s" s="136" r="C19216">
        <v>258</v>
      </c>
      <c t="s" s="136" r="D19216">
        <v>258</v>
      </c>
      <c t="s" s="136" r="E19216">
        <v>16922</v>
      </c>
      <c s="150" r="F19216"/>
    </row>
    <row r="19217">
      <c s="113" r="A19217">
        <v>273270000866</v>
      </c>
      <c t="s" s="136" r="B19217">
        <v>20896</v>
      </c>
      <c t="s" s="136" r="C19217">
        <v>258</v>
      </c>
      <c t="s" s="136" r="D19217">
        <v>258</v>
      </c>
      <c t="s" s="136" r="E19217">
        <v>5496</v>
      </c>
      <c s="150" r="F19217"/>
    </row>
    <row r="19218">
      <c s="113" r="A19218">
        <v>273275000147</v>
      </c>
      <c t="s" s="136" r="B19218">
        <v>10611</v>
      </c>
      <c t="s" s="136" r="C19218">
        <v>258</v>
      </c>
      <c t="s" s="136" r="D19218">
        <v>258</v>
      </c>
      <c t="s" s="136" r="E19218">
        <v>12304</v>
      </c>
      <c s="150" r="F19218"/>
    </row>
    <row r="19219">
      <c s="113" r="A19219">
        <v>273275000163</v>
      </c>
      <c t="s" s="136" r="B19219">
        <v>10611</v>
      </c>
      <c t="s" s="136" r="C19219">
        <v>258</v>
      </c>
      <c t="s" s="136" r="D19219">
        <v>258</v>
      </c>
      <c t="s" s="136" r="E19219">
        <v>5313</v>
      </c>
      <c s="150" r="F19219"/>
    </row>
    <row r="19220">
      <c s="113" r="A19220">
        <v>273275000171</v>
      </c>
      <c t="s" s="136" r="B19220">
        <v>10611</v>
      </c>
      <c t="s" s="136" r="C19220">
        <v>258</v>
      </c>
      <c t="s" s="136" r="D19220">
        <v>258</v>
      </c>
      <c t="s" s="136" r="E19220">
        <v>20900</v>
      </c>
      <c s="150" r="F19220"/>
    </row>
    <row r="19221">
      <c s="113" r="A19221">
        <v>273275000180</v>
      </c>
      <c t="s" s="136" r="B19221">
        <v>10611</v>
      </c>
      <c t="s" s="136" r="C19221">
        <v>258</v>
      </c>
      <c t="s" s="136" r="D19221">
        <v>258</v>
      </c>
      <c t="s" s="136" r="E19221">
        <v>17229</v>
      </c>
      <c s="150" r="F19221"/>
    </row>
    <row r="19222">
      <c s="113" r="A19222">
        <v>273275000201</v>
      </c>
      <c t="s" s="136" r="B19222">
        <v>10611</v>
      </c>
      <c t="s" s="136" r="C19222">
        <v>258</v>
      </c>
      <c t="s" s="136" r="D19222">
        <v>258</v>
      </c>
      <c t="s" s="136" r="E19222">
        <v>1938</v>
      </c>
      <c s="150" r="F19222"/>
    </row>
    <row r="19223">
      <c s="113" r="A19223">
        <v>273275000465</v>
      </c>
      <c t="s" s="136" r="B19223">
        <v>10611</v>
      </c>
      <c t="s" s="136" r="C19223">
        <v>258</v>
      </c>
      <c t="s" s="136" r="D19223">
        <v>258</v>
      </c>
      <c t="s" s="136" r="E19223">
        <v>20901</v>
      </c>
      <c s="150" r="F19223"/>
    </row>
    <row r="19224">
      <c s="113" r="A19224">
        <v>273283000326</v>
      </c>
      <c t="s" s="136" r="B19224">
        <v>20902</v>
      </c>
      <c t="s" s="136" r="C19224">
        <v>258</v>
      </c>
      <c t="s" s="136" r="D19224">
        <v>258</v>
      </c>
      <c t="s" s="136" r="E19224">
        <v>14922</v>
      </c>
      <c s="150" r="F19224"/>
    </row>
    <row r="19225">
      <c s="113" r="A19225">
        <v>273283000644</v>
      </c>
      <c t="s" s="136" r="B19225">
        <v>20902</v>
      </c>
      <c t="s" s="136" r="C19225">
        <v>258</v>
      </c>
      <c t="s" s="136" r="D19225">
        <v>258</v>
      </c>
      <c t="s" s="136" r="E19225">
        <v>20903</v>
      </c>
      <c s="150" r="F19225"/>
    </row>
    <row r="19226">
      <c s="113" r="A19226">
        <v>273283000652</v>
      </c>
      <c t="s" s="136" r="B19226">
        <v>20902</v>
      </c>
      <c t="s" s="136" r="C19226">
        <v>258</v>
      </c>
      <c t="s" s="136" r="D19226">
        <v>258</v>
      </c>
      <c t="s" s="136" r="E19226">
        <v>20904</v>
      </c>
      <c s="150" r="F19226"/>
    </row>
    <row r="19227">
      <c s="113" r="A19227">
        <v>273283000962</v>
      </c>
      <c t="s" s="136" r="B19227">
        <v>20902</v>
      </c>
      <c t="s" s="136" r="C19227">
        <v>258</v>
      </c>
      <c t="s" s="136" r="D19227">
        <v>258</v>
      </c>
      <c t="s" s="136" r="E19227">
        <v>20905</v>
      </c>
      <c s="150" r="F19227"/>
    </row>
    <row r="19228">
      <c s="113" r="A19228">
        <v>273283001136</v>
      </c>
      <c t="s" s="136" r="B19228">
        <v>20902</v>
      </c>
      <c t="s" s="136" r="C19228">
        <v>258</v>
      </c>
      <c t="s" s="136" r="D19228">
        <v>258</v>
      </c>
      <c t="s" s="136" r="E19228">
        <v>20906</v>
      </c>
      <c s="150" r="F19228"/>
    </row>
    <row r="19229">
      <c s="113" r="A19229">
        <v>273283001292</v>
      </c>
      <c t="s" s="136" r="B19229">
        <v>20902</v>
      </c>
      <c t="s" s="136" r="C19229">
        <v>258</v>
      </c>
      <c t="s" s="136" r="D19229">
        <v>258</v>
      </c>
      <c t="s" s="136" r="E19229">
        <v>5575</v>
      </c>
      <c s="150" r="F19229"/>
    </row>
    <row r="19230">
      <c s="113" r="A19230">
        <v>273283001454</v>
      </c>
      <c t="s" s="136" r="B19230">
        <v>20902</v>
      </c>
      <c t="s" s="136" r="C19230">
        <v>258</v>
      </c>
      <c t="s" s="136" r="D19230">
        <v>258</v>
      </c>
      <c t="s" s="136" r="E19230">
        <v>20907</v>
      </c>
      <c s="150" r="F19230"/>
    </row>
    <row r="19231">
      <c s="113" r="A19231">
        <v>273283000083</v>
      </c>
      <c t="s" s="136" r="B19231">
        <v>20902</v>
      </c>
      <c t="s" s="136" r="C19231">
        <v>258</v>
      </c>
      <c t="s" s="136" r="D19231">
        <v>258</v>
      </c>
      <c t="s" s="136" r="E19231">
        <v>9714</v>
      </c>
      <c s="150" r="F19231"/>
    </row>
    <row r="19232">
      <c s="113" r="A19232">
        <v>273283000172</v>
      </c>
      <c t="s" s="136" r="B19232">
        <v>20902</v>
      </c>
      <c t="s" s="136" r="C19232">
        <v>258</v>
      </c>
      <c t="s" s="136" r="D19232">
        <v>258</v>
      </c>
      <c t="s" s="136" r="E19232">
        <v>20908</v>
      </c>
      <c s="150" r="F19232"/>
    </row>
    <row r="19233">
      <c s="113" r="A19233">
        <v>273283000377</v>
      </c>
      <c t="s" s="136" r="B19233">
        <v>20902</v>
      </c>
      <c t="s" s="136" r="C19233">
        <v>258</v>
      </c>
      <c t="s" s="136" r="D19233">
        <v>258</v>
      </c>
      <c t="s" s="136" r="E19233">
        <v>13363</v>
      </c>
      <c s="150" r="F19233"/>
    </row>
    <row r="19234">
      <c s="113" r="A19234">
        <v>273283000521</v>
      </c>
      <c t="s" s="136" r="B19234">
        <v>20902</v>
      </c>
      <c t="s" s="136" r="C19234">
        <v>258</v>
      </c>
      <c t="s" s="136" r="D19234">
        <v>258</v>
      </c>
      <c t="s" s="136" r="E19234">
        <v>20909</v>
      </c>
      <c s="150" r="F19234"/>
    </row>
    <row r="19235">
      <c s="113" r="A19235">
        <v>273283000610</v>
      </c>
      <c t="s" s="136" r="B19235">
        <v>20902</v>
      </c>
      <c t="s" s="136" r="C19235">
        <v>258</v>
      </c>
      <c t="s" s="136" r="D19235">
        <v>258</v>
      </c>
      <c t="s" s="136" r="E19235">
        <v>6857</v>
      </c>
      <c s="150" r="F19235"/>
    </row>
    <row r="19236">
      <c s="113" r="A19236">
        <v>273283000628</v>
      </c>
      <c t="s" s="136" r="B19236">
        <v>20902</v>
      </c>
      <c t="s" s="136" r="C19236">
        <v>258</v>
      </c>
      <c t="s" s="136" r="D19236">
        <v>258</v>
      </c>
      <c t="s" s="136" r="E19236">
        <v>1938</v>
      </c>
      <c s="150" r="F19236"/>
    </row>
    <row r="19237">
      <c s="113" r="A19237">
        <v>273283000997</v>
      </c>
      <c t="s" s="136" r="B19237">
        <v>20902</v>
      </c>
      <c t="s" s="136" r="C19237">
        <v>258</v>
      </c>
      <c t="s" s="136" r="D19237">
        <v>258</v>
      </c>
      <c t="s" s="136" r="E19237">
        <v>20910</v>
      </c>
      <c s="150" r="F19237"/>
    </row>
    <row r="19238">
      <c s="113" r="A19238">
        <v>273283001012</v>
      </c>
      <c t="s" s="136" r="B19238">
        <v>20902</v>
      </c>
      <c t="s" s="136" r="C19238">
        <v>258</v>
      </c>
      <c t="s" s="136" r="D19238">
        <v>258</v>
      </c>
      <c t="s" s="136" r="E19238">
        <v>5638</v>
      </c>
      <c s="150" r="F19238"/>
    </row>
    <row r="19239">
      <c s="113" r="A19239">
        <v>273283001047</v>
      </c>
      <c t="s" s="136" r="B19239">
        <v>20902</v>
      </c>
      <c t="s" s="136" r="C19239">
        <v>258</v>
      </c>
      <c t="s" s="136" r="D19239">
        <v>258</v>
      </c>
      <c t="s" s="136" r="E19239">
        <v>12393</v>
      </c>
      <c s="150" r="F19239"/>
    </row>
    <row r="19240">
      <c s="113" r="A19240">
        <v>273283001268</v>
      </c>
      <c t="s" s="136" r="B19240">
        <v>20902</v>
      </c>
      <c t="s" s="136" r="C19240">
        <v>258</v>
      </c>
      <c t="s" s="136" r="D19240">
        <v>258</v>
      </c>
      <c t="s" s="136" r="E19240">
        <v>10508</v>
      </c>
      <c s="150" r="F19240"/>
    </row>
    <row r="19241">
      <c s="113" r="A19241">
        <v>273283001306</v>
      </c>
      <c t="s" s="136" r="B19241">
        <v>20902</v>
      </c>
      <c t="s" s="136" r="C19241">
        <v>258</v>
      </c>
      <c t="s" s="136" r="D19241">
        <v>258</v>
      </c>
      <c t="s" s="136" r="E19241">
        <v>17104</v>
      </c>
      <c s="150" r="F19241"/>
    </row>
    <row r="19242">
      <c s="113" r="A19242">
        <v>273283001349</v>
      </c>
      <c t="s" s="136" r="B19242">
        <v>20902</v>
      </c>
      <c t="s" s="136" r="C19242">
        <v>258</v>
      </c>
      <c t="s" s="136" r="D19242">
        <v>258</v>
      </c>
      <c t="s" s="136" r="E19242">
        <v>20911</v>
      </c>
      <c s="150" r="F19242"/>
    </row>
    <row r="19243">
      <c s="113" r="A19243">
        <v>273283001390</v>
      </c>
      <c t="s" s="136" r="B19243">
        <v>20902</v>
      </c>
      <c t="s" s="136" r="C19243">
        <v>258</v>
      </c>
      <c t="s" s="136" r="D19243">
        <v>258</v>
      </c>
      <c t="s" s="136" r="E19243">
        <v>14928</v>
      </c>
      <c s="150" r="F19243"/>
    </row>
    <row r="19244">
      <c s="113" r="A19244">
        <v>273283001420</v>
      </c>
      <c t="s" s="136" r="B19244">
        <v>20902</v>
      </c>
      <c t="s" s="136" r="C19244">
        <v>258</v>
      </c>
      <c t="s" s="136" r="D19244">
        <v>258</v>
      </c>
      <c t="s" s="136" r="E19244">
        <v>5590</v>
      </c>
      <c s="150" r="F19244"/>
    </row>
    <row r="19245">
      <c s="113" r="A19245">
        <v>273283000229</v>
      </c>
      <c t="s" s="136" r="B19245">
        <v>20902</v>
      </c>
      <c t="s" s="136" r="C19245">
        <v>258</v>
      </c>
      <c t="s" s="136" r="D19245">
        <v>258</v>
      </c>
      <c t="s" s="136" r="E19245">
        <v>20912</v>
      </c>
      <c s="150" r="F19245"/>
    </row>
    <row r="19246">
      <c s="113" r="A19246">
        <v>273283000253</v>
      </c>
      <c t="s" s="136" r="B19246">
        <v>20902</v>
      </c>
      <c t="s" s="136" r="C19246">
        <v>258</v>
      </c>
      <c t="s" s="136" r="D19246">
        <v>258</v>
      </c>
      <c t="s" s="136" r="E19246">
        <v>20913</v>
      </c>
      <c s="150" r="F19246"/>
    </row>
    <row r="19247">
      <c s="113" r="A19247">
        <v>273283000270</v>
      </c>
      <c t="s" s="136" r="B19247">
        <v>20902</v>
      </c>
      <c t="s" s="136" r="C19247">
        <v>258</v>
      </c>
      <c t="s" s="136" r="D19247">
        <v>258</v>
      </c>
      <c t="s" s="136" r="E19247">
        <v>20914</v>
      </c>
      <c s="150" r="F19247"/>
    </row>
    <row r="19248">
      <c s="113" r="A19248">
        <v>273283000415</v>
      </c>
      <c t="s" s="136" r="B19248">
        <v>20902</v>
      </c>
      <c t="s" s="136" r="C19248">
        <v>258</v>
      </c>
      <c t="s" s="136" r="D19248">
        <v>258</v>
      </c>
      <c t="s" s="136" r="E19248">
        <v>20915</v>
      </c>
      <c s="150" r="F19248"/>
    </row>
    <row r="19249">
      <c s="113" r="A19249">
        <v>273283000440</v>
      </c>
      <c t="s" s="136" r="B19249">
        <v>20902</v>
      </c>
      <c t="s" s="136" r="C19249">
        <v>258</v>
      </c>
      <c t="s" s="136" r="D19249">
        <v>258</v>
      </c>
      <c t="s" s="136" r="E19249">
        <v>17097</v>
      </c>
      <c s="150" r="F19249"/>
    </row>
    <row r="19250">
      <c s="113" r="A19250">
        <v>273283000466</v>
      </c>
      <c t="s" s="136" r="B19250">
        <v>20902</v>
      </c>
      <c t="s" s="136" r="C19250">
        <v>258</v>
      </c>
      <c t="s" s="136" r="D19250">
        <v>258</v>
      </c>
      <c t="s" s="136" r="E19250">
        <v>20916</v>
      </c>
      <c s="150" r="F19250"/>
    </row>
    <row r="19251">
      <c s="113" r="A19251">
        <v>273283000491</v>
      </c>
      <c t="s" s="136" r="B19251">
        <v>20902</v>
      </c>
      <c t="s" s="136" r="C19251">
        <v>258</v>
      </c>
      <c t="s" s="136" r="D19251">
        <v>258</v>
      </c>
      <c t="s" s="136" r="E19251">
        <v>3866</v>
      </c>
      <c s="150" r="F19251"/>
    </row>
    <row r="19252">
      <c s="113" r="A19252">
        <v>273283000938</v>
      </c>
      <c t="s" s="136" r="B19252">
        <v>20902</v>
      </c>
      <c t="s" s="136" r="C19252">
        <v>258</v>
      </c>
      <c t="s" s="136" r="D19252">
        <v>258</v>
      </c>
      <c t="s" s="136" r="E19252">
        <v>19828</v>
      </c>
      <c s="150" r="F19252"/>
    </row>
    <row r="19253">
      <c s="113" r="A19253">
        <v>273283000971</v>
      </c>
      <c t="s" s="136" r="B19253">
        <v>20902</v>
      </c>
      <c t="s" s="136" r="C19253">
        <v>258</v>
      </c>
      <c t="s" s="136" r="D19253">
        <v>258</v>
      </c>
      <c t="s" s="136" r="E19253">
        <v>20917</v>
      </c>
      <c s="150" r="F19253"/>
    </row>
    <row r="19254">
      <c s="113" r="A19254">
        <v>273283001021</v>
      </c>
      <c t="s" s="136" r="B19254">
        <v>20902</v>
      </c>
      <c t="s" s="136" r="C19254">
        <v>258</v>
      </c>
      <c t="s" s="136" r="D19254">
        <v>258</v>
      </c>
      <c t="s" s="136" r="E19254">
        <v>20863</v>
      </c>
      <c s="150" r="F19254"/>
    </row>
    <row r="19255">
      <c s="113" r="A19255">
        <v>273283001381</v>
      </c>
      <c t="s" s="136" r="B19255">
        <v>20902</v>
      </c>
      <c t="s" s="136" r="C19255">
        <v>258</v>
      </c>
      <c t="s" s="136" r="D19255">
        <v>258</v>
      </c>
      <c t="s" s="136" r="E19255">
        <v>20918</v>
      </c>
      <c s="150" r="F19255"/>
    </row>
    <row r="19256">
      <c s="113" r="A19256">
        <v>273283001446</v>
      </c>
      <c t="s" s="136" r="B19256">
        <v>20902</v>
      </c>
      <c t="s" s="136" r="C19256">
        <v>258</v>
      </c>
      <c t="s" s="136" r="D19256">
        <v>258</v>
      </c>
      <c t="s" s="136" r="E19256">
        <v>10778</v>
      </c>
      <c s="150" r="F19256"/>
    </row>
    <row r="19257">
      <c s="113" r="A19257">
        <v>273283001519</v>
      </c>
      <c t="s" s="136" r="B19257">
        <v>20902</v>
      </c>
      <c t="s" s="136" r="C19257">
        <v>258</v>
      </c>
      <c t="s" s="136" r="D19257">
        <v>258</v>
      </c>
      <c t="s" s="136" r="E19257">
        <v>8347</v>
      </c>
      <c s="150" r="F19257"/>
    </row>
    <row r="19258">
      <c s="113" r="A19258">
        <v>273319000158</v>
      </c>
      <c t="s" s="136" r="B19258">
        <v>10624</v>
      </c>
      <c t="s" s="136" r="C19258">
        <v>258</v>
      </c>
      <c t="s" s="136" r="D19258">
        <v>258</v>
      </c>
      <c t="s" s="136" r="E19258">
        <v>20919</v>
      </c>
      <c s="150" r="F19258"/>
    </row>
    <row r="19259">
      <c s="113" r="A19259">
        <v>273319000310</v>
      </c>
      <c t="s" s="136" r="B19259">
        <v>10624</v>
      </c>
      <c t="s" s="136" r="C19259">
        <v>258</v>
      </c>
      <c t="s" s="136" r="D19259">
        <v>258</v>
      </c>
      <c t="s" s="136" r="E19259">
        <v>19815</v>
      </c>
      <c s="150" r="F19259"/>
    </row>
    <row r="19260">
      <c s="113" r="A19260">
        <v>273319000441</v>
      </c>
      <c t="s" s="136" r="B19260">
        <v>10624</v>
      </c>
      <c t="s" s="136" r="C19260">
        <v>258</v>
      </c>
      <c t="s" s="136" r="D19260">
        <v>258</v>
      </c>
      <c t="s" s="136" r="E19260">
        <v>20775</v>
      </c>
      <c s="150" r="F19260"/>
    </row>
    <row r="19261">
      <c s="113" r="A19261">
        <v>273319000859</v>
      </c>
      <c t="s" s="136" r="B19261">
        <v>10624</v>
      </c>
      <c t="s" s="136" r="C19261">
        <v>258</v>
      </c>
      <c t="s" s="136" r="D19261">
        <v>258</v>
      </c>
      <c t="s" s="136" r="E19261">
        <v>20920</v>
      </c>
      <c s="150" r="F19261"/>
    </row>
    <row r="19262">
      <c s="113" r="A19262">
        <v>273319000221</v>
      </c>
      <c t="s" s="136" r="B19262">
        <v>10624</v>
      </c>
      <c t="s" s="136" r="C19262">
        <v>258</v>
      </c>
      <c t="s" s="136" r="D19262">
        <v>258</v>
      </c>
      <c t="s" s="136" r="E19262">
        <v>10705</v>
      </c>
      <c s="150" r="F19262"/>
    </row>
    <row r="19263">
      <c s="113" r="A19263">
        <v>273319000280</v>
      </c>
      <c t="s" s="136" r="B19263">
        <v>10624</v>
      </c>
      <c t="s" s="136" r="C19263">
        <v>258</v>
      </c>
      <c t="s" s="136" r="D19263">
        <v>258</v>
      </c>
      <c t="s" s="136" r="E19263">
        <v>20921</v>
      </c>
      <c s="150" r="F19263"/>
    </row>
    <row r="19264">
      <c s="113" r="A19264">
        <v>273319000425</v>
      </c>
      <c t="s" s="136" r="B19264">
        <v>10624</v>
      </c>
      <c t="s" s="136" r="C19264">
        <v>258</v>
      </c>
      <c t="s" s="136" r="D19264">
        <v>258</v>
      </c>
      <c t="s" s="136" r="E19264">
        <v>7539</v>
      </c>
      <c s="150" r="F19264"/>
    </row>
    <row r="19265">
      <c s="113" r="A19265">
        <v>273319001065</v>
      </c>
      <c t="s" s="136" r="B19265">
        <v>10624</v>
      </c>
      <c t="s" s="136" r="C19265">
        <v>258</v>
      </c>
      <c t="s" s="136" r="D19265">
        <v>258</v>
      </c>
      <c t="s" s="136" r="E19265">
        <v>20922</v>
      </c>
      <c s="150" r="F19265"/>
    </row>
    <row r="19266">
      <c s="113" r="A19266">
        <v>273319000166</v>
      </c>
      <c t="s" s="136" r="B19266">
        <v>10624</v>
      </c>
      <c t="s" s="136" r="C19266">
        <v>258</v>
      </c>
      <c t="s" s="136" r="D19266">
        <v>258</v>
      </c>
      <c t="s" s="136" r="E19266">
        <v>8985</v>
      </c>
      <c s="150" r="F19266"/>
    </row>
    <row r="19267">
      <c s="113" r="A19267">
        <v>273319000328</v>
      </c>
      <c t="s" s="136" r="B19267">
        <v>10624</v>
      </c>
      <c t="s" s="136" r="C19267">
        <v>258</v>
      </c>
      <c t="s" s="136" r="D19267">
        <v>258</v>
      </c>
      <c t="s" s="136" r="E19267">
        <v>20923</v>
      </c>
      <c s="150" r="F19267"/>
    </row>
    <row r="19268">
      <c s="113" r="A19268">
        <v>273319000387</v>
      </c>
      <c t="s" s="136" r="B19268">
        <v>10624</v>
      </c>
      <c t="s" s="136" r="C19268">
        <v>258</v>
      </c>
      <c t="s" s="136" r="D19268">
        <v>258</v>
      </c>
      <c t="s" s="136" r="E19268">
        <v>20924</v>
      </c>
      <c s="150" r="F19268"/>
    </row>
    <row r="19269">
      <c s="113" r="A19269">
        <v>273319001120</v>
      </c>
      <c t="s" s="136" r="B19269">
        <v>10624</v>
      </c>
      <c t="s" s="136" r="C19269">
        <v>258</v>
      </c>
      <c t="s" s="136" r="D19269">
        <v>258</v>
      </c>
      <c t="s" s="136" r="E19269">
        <v>20925</v>
      </c>
      <c s="150" r="F19269"/>
    </row>
    <row r="19270">
      <c s="113" r="A19270">
        <v>273319001138</v>
      </c>
      <c t="s" s="136" r="B19270">
        <v>10624</v>
      </c>
      <c t="s" s="136" r="C19270">
        <v>258</v>
      </c>
      <c t="s" s="136" r="D19270">
        <v>258</v>
      </c>
      <c t="s" s="136" r="E19270">
        <v>20926</v>
      </c>
      <c s="150" r="F19270"/>
    </row>
    <row r="19271">
      <c s="113" r="A19271">
        <v>273319000140</v>
      </c>
      <c t="s" s="136" r="B19271">
        <v>10624</v>
      </c>
      <c t="s" s="136" r="C19271">
        <v>258</v>
      </c>
      <c t="s" s="136" r="D19271">
        <v>258</v>
      </c>
      <c t="s" s="136" r="E19271">
        <v>20927</v>
      </c>
      <c s="150" r="F19271"/>
    </row>
    <row r="19272">
      <c s="113" r="A19272">
        <v>273319000247</v>
      </c>
      <c t="s" s="136" r="B19272">
        <v>10624</v>
      </c>
      <c t="s" s="136" r="C19272">
        <v>258</v>
      </c>
      <c t="s" s="136" r="D19272">
        <v>258</v>
      </c>
      <c t="s" s="136" r="E19272">
        <v>20928</v>
      </c>
      <c s="150" r="F19272"/>
    </row>
    <row r="19273">
      <c s="113" r="A19273">
        <v>273319000514</v>
      </c>
      <c t="s" s="136" r="B19273">
        <v>10624</v>
      </c>
      <c t="s" s="136" r="C19273">
        <v>258</v>
      </c>
      <c t="s" s="136" r="D19273">
        <v>258</v>
      </c>
      <c t="s" s="136" r="E19273">
        <v>20929</v>
      </c>
      <c s="150" r="F19273"/>
    </row>
    <row r="19274">
      <c s="113" r="A19274">
        <v>273319000522</v>
      </c>
      <c t="s" s="136" r="B19274">
        <v>10624</v>
      </c>
      <c t="s" s="136" r="C19274">
        <v>258</v>
      </c>
      <c t="s" s="136" r="D19274">
        <v>258</v>
      </c>
      <c t="s" s="136" r="E19274">
        <v>20930</v>
      </c>
      <c s="150" r="F19274"/>
    </row>
    <row r="19275">
      <c s="113" r="A19275">
        <v>173349000263</v>
      </c>
      <c t="s" s="136" r="B19275">
        <v>10646</v>
      </c>
      <c t="s" s="136" r="C19275">
        <v>258</v>
      </c>
      <c t="s" s="136" r="D19275">
        <v>258</v>
      </c>
      <c t="s" s="136" r="E19275">
        <v>20931</v>
      </c>
      <c s="150" r="F19275"/>
    </row>
    <row r="19276">
      <c s="113" r="A19276">
        <v>273349000292</v>
      </c>
      <c t="s" s="136" r="B19276">
        <v>10646</v>
      </c>
      <c t="s" s="136" r="C19276">
        <v>258</v>
      </c>
      <c t="s" s="136" r="D19276">
        <v>258</v>
      </c>
      <c t="s" s="136" r="E19276">
        <v>20932</v>
      </c>
      <c s="150" r="F19276"/>
    </row>
    <row r="19277">
      <c s="113" r="A19277">
        <v>273352000155</v>
      </c>
      <c t="s" s="136" r="B19277">
        <v>10652</v>
      </c>
      <c t="s" s="136" r="C19277">
        <v>258</v>
      </c>
      <c t="s" s="136" r="D19277">
        <v>258</v>
      </c>
      <c t="s" s="136" r="E19277">
        <v>20933</v>
      </c>
      <c s="150" r="F19277"/>
    </row>
    <row r="19278">
      <c s="113" r="A19278">
        <v>273352000180</v>
      </c>
      <c t="s" s="136" r="B19278">
        <v>10652</v>
      </c>
      <c t="s" s="136" r="C19278">
        <v>258</v>
      </c>
      <c t="s" s="136" r="D19278">
        <v>258</v>
      </c>
      <c t="s" s="136" r="E19278">
        <v>20934</v>
      </c>
      <c s="150" r="F19278"/>
    </row>
    <row r="19279">
      <c s="113" r="A19279">
        <v>273352000201</v>
      </c>
      <c t="s" s="136" r="B19279">
        <v>10652</v>
      </c>
      <c t="s" s="136" r="C19279">
        <v>258</v>
      </c>
      <c t="s" s="136" r="D19279">
        <v>258</v>
      </c>
      <c t="s" s="136" r="E19279">
        <v>20935</v>
      </c>
      <c s="150" r="F19279"/>
    </row>
    <row r="19280">
      <c s="113" r="A19280">
        <v>273352000279</v>
      </c>
      <c t="s" s="136" r="B19280">
        <v>10652</v>
      </c>
      <c t="s" s="136" r="C19280">
        <v>258</v>
      </c>
      <c t="s" s="136" r="D19280">
        <v>258</v>
      </c>
      <c t="s" s="136" r="E19280">
        <v>11452</v>
      </c>
      <c s="150" r="F19280"/>
    </row>
    <row r="19281">
      <c s="113" r="A19281">
        <v>273352000295</v>
      </c>
      <c t="s" s="136" r="B19281">
        <v>10652</v>
      </c>
      <c t="s" s="136" r="C19281">
        <v>258</v>
      </c>
      <c t="s" s="136" r="D19281">
        <v>258</v>
      </c>
      <c t="s" s="136" r="E19281">
        <v>5285</v>
      </c>
      <c s="150" r="F19281"/>
    </row>
    <row r="19282">
      <c s="113" r="A19282">
        <v>273352000384</v>
      </c>
      <c t="s" s="136" r="B19282">
        <v>10652</v>
      </c>
      <c t="s" s="136" r="C19282">
        <v>258</v>
      </c>
      <c t="s" s="136" r="D19282">
        <v>258</v>
      </c>
      <c t="s" s="136" r="E19282">
        <v>20936</v>
      </c>
      <c s="150" r="F19282"/>
    </row>
    <row r="19283">
      <c s="113" r="A19283">
        <v>273352000104</v>
      </c>
      <c t="s" s="136" r="B19283">
        <v>10652</v>
      </c>
      <c t="s" s="136" r="C19283">
        <v>258</v>
      </c>
      <c t="s" s="136" r="D19283">
        <v>258</v>
      </c>
      <c t="s" s="136" r="E19283">
        <v>20937</v>
      </c>
      <c s="150" r="F19283"/>
    </row>
    <row r="19284">
      <c s="113" r="A19284">
        <v>273352000121</v>
      </c>
      <c t="s" s="136" r="B19284">
        <v>10652</v>
      </c>
      <c t="s" s="136" r="C19284">
        <v>258</v>
      </c>
      <c t="s" s="136" r="D19284">
        <v>258</v>
      </c>
      <c t="s" s="136" r="E19284">
        <v>20938</v>
      </c>
      <c s="150" r="F19284"/>
    </row>
    <row r="19285">
      <c s="113" r="A19285">
        <v>273352000287</v>
      </c>
      <c t="s" s="136" r="B19285">
        <v>10804</v>
      </c>
      <c t="s" s="136" r="C19285">
        <v>258</v>
      </c>
      <c t="s" s="136" r="D19285">
        <v>258</v>
      </c>
      <c t="s" s="136" r="E19285">
        <v>20939</v>
      </c>
      <c s="150" r="F19285"/>
    </row>
    <row r="19286">
      <c s="113" r="A19286">
        <v>273352000350</v>
      </c>
      <c t="s" s="136" r="B19286">
        <v>10652</v>
      </c>
      <c t="s" s="136" r="C19286">
        <v>258</v>
      </c>
      <c t="s" s="136" r="D19286">
        <v>258</v>
      </c>
      <c t="s" s="136" r="E19286">
        <v>10087</v>
      </c>
      <c s="150" r="F19286"/>
    </row>
    <row r="19287">
      <c s="113" r="A19287">
        <v>273352000651</v>
      </c>
      <c t="s" s="136" r="B19287">
        <v>10652</v>
      </c>
      <c t="s" s="136" r="C19287">
        <v>258</v>
      </c>
      <c t="s" s="136" r="D19287">
        <v>258</v>
      </c>
      <c t="s" s="136" r="E19287">
        <v>6316</v>
      </c>
      <c s="150" r="F19287"/>
    </row>
    <row r="19288">
      <c s="113" r="A19288">
        <v>273408000056</v>
      </c>
      <c t="s" s="136" r="B19288">
        <v>10661</v>
      </c>
      <c t="s" s="136" r="C19288">
        <v>258</v>
      </c>
      <c t="s" s="136" r="D19288">
        <v>258</v>
      </c>
      <c t="s" s="136" r="E19288">
        <v>20940</v>
      </c>
      <c s="150" r="F19288"/>
    </row>
    <row r="19289">
      <c s="113" r="A19289">
        <v>273408000137</v>
      </c>
      <c t="s" s="136" r="B19289">
        <v>10661</v>
      </c>
      <c t="s" s="136" r="C19289">
        <v>258</v>
      </c>
      <c t="s" s="136" r="D19289">
        <v>258</v>
      </c>
      <c t="s" s="136" r="E19289">
        <v>20941</v>
      </c>
      <c s="150" r="F19289"/>
    </row>
    <row r="19290">
      <c s="113" r="A19290">
        <v>273408000145</v>
      </c>
      <c t="s" s="136" r="B19290">
        <v>10661</v>
      </c>
      <c t="s" s="136" r="C19290">
        <v>258</v>
      </c>
      <c t="s" s="136" r="D19290">
        <v>258</v>
      </c>
      <c t="s" s="136" r="E19290">
        <v>20942</v>
      </c>
      <c s="150" r="F19290"/>
    </row>
    <row r="19291">
      <c s="113" r="A19291">
        <v>273408000170</v>
      </c>
      <c t="s" s="136" r="B19291">
        <v>10661</v>
      </c>
      <c t="s" s="136" r="C19291">
        <v>258</v>
      </c>
      <c t="s" s="136" r="D19291">
        <v>258</v>
      </c>
      <c t="s" s="136" r="E19291">
        <v>20943</v>
      </c>
      <c s="150" r="F19291"/>
    </row>
    <row r="19292">
      <c s="113" r="A19292">
        <v>273408000188</v>
      </c>
      <c t="s" s="136" r="B19292">
        <v>10661</v>
      </c>
      <c t="s" s="136" r="C19292">
        <v>258</v>
      </c>
      <c t="s" s="136" r="D19292">
        <v>258</v>
      </c>
      <c t="s" s="136" r="E19292">
        <v>16892</v>
      </c>
      <c s="150" r="F19292"/>
    </row>
    <row r="19293">
      <c s="113" r="A19293">
        <v>273411000407</v>
      </c>
      <c t="s" s="136" r="B19293">
        <v>10671</v>
      </c>
      <c t="s" s="136" r="C19293">
        <v>258</v>
      </c>
      <c t="s" s="136" r="D19293">
        <v>258</v>
      </c>
      <c t="s" s="136" r="E19293">
        <v>8418</v>
      </c>
      <c s="150" r="F19293"/>
    </row>
    <row r="19294">
      <c s="113" r="A19294">
        <v>273411000563</v>
      </c>
      <c t="s" s="136" r="B19294">
        <v>10671</v>
      </c>
      <c t="s" s="136" r="C19294">
        <v>258</v>
      </c>
      <c t="s" s="136" r="D19294">
        <v>258</v>
      </c>
      <c t="s" s="136" r="E19294">
        <v>5661</v>
      </c>
      <c s="150" r="F19294"/>
    </row>
    <row r="19295">
      <c s="113" r="A19295">
        <v>273411001136</v>
      </c>
      <c t="s" s="136" r="B19295">
        <v>10671</v>
      </c>
      <c t="s" s="136" r="C19295">
        <v>258</v>
      </c>
      <c t="s" s="136" r="D19295">
        <v>258</v>
      </c>
      <c t="s" s="136" r="E19295">
        <v>17132</v>
      </c>
      <c s="150" r="F19295"/>
    </row>
    <row r="19296">
      <c s="113" r="A19296">
        <v>273411001471</v>
      </c>
      <c t="s" s="136" r="B19296">
        <v>10671</v>
      </c>
      <c t="s" s="136" r="C19296">
        <v>258</v>
      </c>
      <c t="s" s="136" r="D19296">
        <v>258</v>
      </c>
      <c t="s" s="136" r="E19296">
        <v>6312</v>
      </c>
      <c s="150" r="F19296"/>
    </row>
    <row r="19297">
      <c s="113" r="A19297">
        <v>273411000512</v>
      </c>
      <c t="s" s="136" r="B19297">
        <v>10671</v>
      </c>
      <c t="s" s="136" r="C19297">
        <v>258</v>
      </c>
      <c t="s" s="136" r="D19297">
        <v>258</v>
      </c>
      <c t="s" s="136" r="E19297">
        <v>20944</v>
      </c>
      <c s="150" r="F19297"/>
    </row>
    <row r="19298">
      <c s="113" r="A19298">
        <v>273411000661</v>
      </c>
      <c t="s" s="136" r="B19298">
        <v>10671</v>
      </c>
      <c t="s" s="136" r="C19298">
        <v>258</v>
      </c>
      <c t="s" s="136" r="D19298">
        <v>258</v>
      </c>
      <c t="s" s="136" r="E19298">
        <v>15005</v>
      </c>
      <c s="150" r="F19298"/>
    </row>
    <row r="19299">
      <c s="113" r="A19299">
        <v>273411000792</v>
      </c>
      <c t="s" s="136" r="B19299">
        <v>10671</v>
      </c>
      <c t="s" s="136" r="C19299">
        <v>258</v>
      </c>
      <c t="s" s="136" r="D19299">
        <v>258</v>
      </c>
      <c t="s" s="136" r="E19299">
        <v>11066</v>
      </c>
      <c s="150" r="F19299"/>
    </row>
    <row r="19300">
      <c s="113" r="A19300">
        <v>273411002116</v>
      </c>
      <c t="s" s="136" r="B19300">
        <v>10671</v>
      </c>
      <c t="s" s="136" r="C19300">
        <v>258</v>
      </c>
      <c t="s" s="136" r="D19300">
        <v>258</v>
      </c>
      <c t="s" s="136" r="E19300">
        <v>20945</v>
      </c>
      <c s="150" r="F19300"/>
    </row>
    <row r="19301">
      <c s="113" r="A19301">
        <v>273411000261</v>
      </c>
      <c t="s" s="136" r="B19301">
        <v>10671</v>
      </c>
      <c t="s" s="136" r="C19301">
        <v>258</v>
      </c>
      <c t="s" s="136" r="D19301">
        <v>258</v>
      </c>
      <c t="s" s="136" r="E19301">
        <v>20946</v>
      </c>
      <c s="150" r="F19301"/>
    </row>
    <row r="19302">
      <c s="113" r="A19302">
        <v>273411000351</v>
      </c>
      <c t="s" s="136" r="B19302">
        <v>10671</v>
      </c>
      <c t="s" s="136" r="C19302">
        <v>258</v>
      </c>
      <c t="s" s="136" r="D19302">
        <v>258</v>
      </c>
      <c t="s" s="136" r="E19302">
        <v>10580</v>
      </c>
      <c s="150" r="F19302"/>
    </row>
    <row r="19303">
      <c s="113" r="A19303">
        <v>273411000431</v>
      </c>
      <c t="s" s="136" r="B19303">
        <v>10671</v>
      </c>
      <c t="s" s="136" r="C19303">
        <v>258</v>
      </c>
      <c t="s" s="136" r="D19303">
        <v>258</v>
      </c>
      <c t="s" s="136" r="E19303">
        <v>20947</v>
      </c>
      <c s="150" r="F19303"/>
    </row>
    <row r="19304">
      <c s="113" r="A19304">
        <v>273411000687</v>
      </c>
      <c t="s" s="136" r="B19304">
        <v>10671</v>
      </c>
      <c t="s" s="136" r="C19304">
        <v>258</v>
      </c>
      <c t="s" s="136" r="D19304">
        <v>258</v>
      </c>
      <c t="s" s="136" r="E19304">
        <v>20948</v>
      </c>
      <c s="150" r="F19304"/>
    </row>
    <row r="19305">
      <c s="113" r="A19305">
        <v>273411000784</v>
      </c>
      <c t="s" s="136" r="B19305">
        <v>10671</v>
      </c>
      <c t="s" s="136" r="C19305">
        <v>258</v>
      </c>
      <c t="s" s="136" r="D19305">
        <v>258</v>
      </c>
      <c t="s" s="136" r="E19305">
        <v>12446</v>
      </c>
      <c s="150" r="F19305"/>
    </row>
    <row r="19306">
      <c s="113" r="A19306">
        <v>273411000873</v>
      </c>
      <c t="s" s="136" r="B19306">
        <v>10671</v>
      </c>
      <c t="s" s="136" r="C19306">
        <v>258</v>
      </c>
      <c t="s" s="136" r="D19306">
        <v>258</v>
      </c>
      <c t="s" s="136" r="E19306">
        <v>20949</v>
      </c>
      <c s="150" r="F19306"/>
    </row>
    <row r="19307">
      <c s="113" r="A19307">
        <v>273411001535</v>
      </c>
      <c t="s" s="136" r="B19307">
        <v>10671</v>
      </c>
      <c t="s" s="136" r="C19307">
        <v>258</v>
      </c>
      <c t="s" s="136" r="D19307">
        <v>258</v>
      </c>
      <c t="s" s="136" r="E19307">
        <v>20950</v>
      </c>
      <c s="150" r="F19307"/>
    </row>
    <row r="19308">
      <c s="113" r="A19308">
        <v>273411001811</v>
      </c>
      <c t="s" s="136" r="B19308">
        <v>10671</v>
      </c>
      <c t="s" s="136" r="C19308">
        <v>258</v>
      </c>
      <c t="s" s="136" r="D19308">
        <v>258</v>
      </c>
      <c t="s" s="136" r="E19308">
        <v>20753</v>
      </c>
      <c s="150" r="F19308"/>
    </row>
    <row r="19309">
      <c s="113" r="A19309">
        <v>273411002108</v>
      </c>
      <c t="s" s="136" r="B19309">
        <v>10671</v>
      </c>
      <c t="s" s="136" r="C19309">
        <v>258</v>
      </c>
      <c t="s" s="136" r="D19309">
        <v>258</v>
      </c>
      <c t="s" s="136" r="E19309">
        <v>20951</v>
      </c>
      <c s="150" r="F19309"/>
    </row>
    <row r="19310">
      <c s="113" r="A19310">
        <v>273411000245</v>
      </c>
      <c t="s" s="136" r="B19310">
        <v>20952</v>
      </c>
      <c t="s" s="136" r="C19310">
        <v>258</v>
      </c>
      <c t="s" s="136" r="D19310">
        <v>258</v>
      </c>
      <c t="s" s="136" r="E19310">
        <v>17253</v>
      </c>
      <c s="150" r="F19310"/>
    </row>
    <row r="19311">
      <c s="113" r="A19311">
        <v>273411000423</v>
      </c>
      <c t="s" s="136" r="B19311">
        <v>20952</v>
      </c>
      <c t="s" s="136" r="C19311">
        <v>258</v>
      </c>
      <c t="s" s="136" r="D19311">
        <v>258</v>
      </c>
      <c t="s" s="136" r="E19311">
        <v>20953</v>
      </c>
      <c s="150" r="F19311"/>
    </row>
    <row r="19312">
      <c s="113" r="A19312">
        <v>273411000644</v>
      </c>
      <c t="s" s="136" r="B19312">
        <v>20952</v>
      </c>
      <c t="s" s="136" r="C19312">
        <v>258</v>
      </c>
      <c t="s" s="136" r="D19312">
        <v>258</v>
      </c>
      <c t="s" s="136" r="E19312">
        <v>20954</v>
      </c>
      <c s="150" r="F19312"/>
    </row>
    <row r="19313">
      <c s="113" r="A19313">
        <v>273411000741</v>
      </c>
      <c t="s" s="136" r="B19313">
        <v>20952</v>
      </c>
      <c t="s" s="136" r="C19313">
        <v>258</v>
      </c>
      <c t="s" s="136" r="D19313">
        <v>258</v>
      </c>
      <c t="s" s="136" r="E19313">
        <v>5354</v>
      </c>
      <c s="150" r="F19313"/>
    </row>
    <row r="19314">
      <c s="113" r="A19314">
        <v>273411000962</v>
      </c>
      <c t="s" s="136" r="B19314">
        <v>20952</v>
      </c>
      <c t="s" s="136" r="C19314">
        <v>258</v>
      </c>
      <c t="s" s="136" r="D19314">
        <v>258</v>
      </c>
      <c t="s" s="136" r="E19314">
        <v>20955</v>
      </c>
      <c s="150" r="F19314"/>
    </row>
    <row r="19315">
      <c s="113" r="A19315">
        <v>273411000997</v>
      </c>
      <c t="s" s="136" r="B19315">
        <v>20952</v>
      </c>
      <c t="s" s="136" r="C19315">
        <v>258</v>
      </c>
      <c t="s" s="136" r="D19315">
        <v>258</v>
      </c>
      <c t="s" s="136" r="E19315">
        <v>10279</v>
      </c>
      <c s="150" r="F19315"/>
    </row>
    <row r="19316">
      <c s="113" r="A19316">
        <v>273411001586</v>
      </c>
      <c t="s" s="136" r="B19316">
        <v>20952</v>
      </c>
      <c t="s" s="136" r="C19316">
        <v>258</v>
      </c>
      <c t="s" s="136" r="D19316">
        <v>258</v>
      </c>
      <c t="s" s="136" r="E19316">
        <v>1825</v>
      </c>
      <c s="150" r="F19316"/>
    </row>
    <row r="19317">
      <c s="113" r="A19317">
        <v>273411001616</v>
      </c>
      <c t="s" s="136" r="B19317">
        <v>20952</v>
      </c>
      <c t="s" s="136" r="C19317">
        <v>258</v>
      </c>
      <c t="s" s="136" r="D19317">
        <v>258</v>
      </c>
      <c t="s" s="136" r="E19317">
        <v>6479</v>
      </c>
      <c s="150" r="F19317"/>
    </row>
    <row r="19318">
      <c s="113" r="A19318">
        <v>273411001721</v>
      </c>
      <c t="s" s="136" r="B19318">
        <v>20952</v>
      </c>
      <c t="s" s="136" r="C19318">
        <v>258</v>
      </c>
      <c t="s" s="136" r="D19318">
        <v>258</v>
      </c>
      <c t="s" s="136" r="E19318">
        <v>8331</v>
      </c>
      <c s="150" r="F19318"/>
    </row>
    <row r="19319">
      <c s="113" r="A19319">
        <v>273461000017</v>
      </c>
      <c t="s" s="136" r="B19319">
        <v>20952</v>
      </c>
      <c t="s" s="136" r="C19319">
        <v>258</v>
      </c>
      <c t="s" s="136" r="D19319">
        <v>258</v>
      </c>
      <c t="s" s="136" r="E19319">
        <v>20956</v>
      </c>
      <c s="150" r="F19319"/>
    </row>
    <row r="19320">
      <c s="113" r="A19320">
        <v>273461000041</v>
      </c>
      <c t="s" s="136" r="B19320">
        <v>20952</v>
      </c>
      <c t="s" s="136" r="C19320">
        <v>258</v>
      </c>
      <c t="s" s="136" r="D19320">
        <v>258</v>
      </c>
      <c t="s" s="136" r="E19320">
        <v>20957</v>
      </c>
      <c s="150" r="F19320"/>
    </row>
    <row r="19321">
      <c s="113" r="A19321">
        <v>273461000068</v>
      </c>
      <c t="s" s="136" r="B19321">
        <v>20952</v>
      </c>
      <c t="s" s="136" r="C19321">
        <v>258</v>
      </c>
      <c t="s" s="136" r="D19321">
        <v>258</v>
      </c>
      <c t="s" s="136" r="E19321">
        <v>20958</v>
      </c>
      <c s="150" r="F19321"/>
    </row>
    <row r="19322">
      <c s="113" r="A19322">
        <v>273461001005</v>
      </c>
      <c t="s" s="136" r="B19322">
        <v>20952</v>
      </c>
      <c t="s" s="136" r="C19322">
        <v>258</v>
      </c>
      <c t="s" s="136" r="D19322">
        <v>258</v>
      </c>
      <c t="s" s="136" r="E19322">
        <v>20959</v>
      </c>
      <c s="150" r="F19322"/>
    </row>
    <row r="19323">
      <c s="113" r="A19323">
        <v>273461001021</v>
      </c>
      <c t="s" s="136" r="B19323">
        <v>20952</v>
      </c>
      <c t="s" s="136" r="C19323">
        <v>258</v>
      </c>
      <c t="s" s="136" r="D19323">
        <v>258</v>
      </c>
      <c t="s" s="136" r="E19323">
        <v>20960</v>
      </c>
      <c s="150" r="F19323"/>
    </row>
    <row r="19324">
      <c s="113" r="A19324">
        <v>273461001030</v>
      </c>
      <c t="s" s="136" r="B19324">
        <v>20952</v>
      </c>
      <c t="s" s="136" r="C19324">
        <v>258</v>
      </c>
      <c t="s" s="136" r="D19324">
        <v>258</v>
      </c>
      <c t="s" s="136" r="E19324">
        <v>20961</v>
      </c>
      <c s="150" r="F19324"/>
    </row>
    <row r="19325">
      <c s="113" r="A19325">
        <v>273461001781</v>
      </c>
      <c t="s" s="136" r="B19325">
        <v>20952</v>
      </c>
      <c t="s" s="136" r="C19325">
        <v>258</v>
      </c>
      <c t="s" s="136" r="D19325">
        <v>258</v>
      </c>
      <c t="s" s="136" r="E19325">
        <v>20962</v>
      </c>
      <c s="150" r="F19325"/>
    </row>
    <row r="19326">
      <c s="113" r="A19326">
        <v>273411000491</v>
      </c>
      <c t="s" s="136" r="B19326">
        <v>10671</v>
      </c>
      <c t="s" s="136" r="C19326">
        <v>258</v>
      </c>
      <c t="s" s="136" r="D19326">
        <v>258</v>
      </c>
      <c t="s" s="136" r="E19326">
        <v>3839</v>
      </c>
      <c s="150" r="F19326"/>
    </row>
    <row r="19327">
      <c s="113" r="A19327">
        <v>273411000733</v>
      </c>
      <c t="s" s="136" r="B19327">
        <v>10671</v>
      </c>
      <c t="s" s="136" r="C19327">
        <v>258</v>
      </c>
      <c t="s" s="136" r="D19327">
        <v>258</v>
      </c>
      <c t="s" s="136" r="E19327">
        <v>20963</v>
      </c>
      <c s="150" r="F19327"/>
    </row>
    <row r="19328">
      <c s="113" r="A19328">
        <v>273411000776</v>
      </c>
      <c t="s" s="136" r="B19328">
        <v>10671</v>
      </c>
      <c t="s" s="136" r="C19328">
        <v>258</v>
      </c>
      <c t="s" s="136" r="D19328">
        <v>258</v>
      </c>
      <c t="s" s="136" r="E19328">
        <v>20964</v>
      </c>
      <c s="150" r="F19328"/>
    </row>
    <row r="19329">
      <c s="113" r="A19329">
        <v>273411001551</v>
      </c>
      <c t="s" s="136" r="B19329">
        <v>10671</v>
      </c>
      <c t="s" s="136" r="C19329">
        <v>258</v>
      </c>
      <c t="s" s="136" r="D19329">
        <v>258</v>
      </c>
      <c t="s" s="136" r="E19329">
        <v>14968</v>
      </c>
      <c s="150" r="F19329"/>
    </row>
    <row r="19330">
      <c s="113" r="A19330">
        <v>273411001951</v>
      </c>
      <c t="s" s="136" r="B19330">
        <v>10671</v>
      </c>
      <c t="s" s="136" r="C19330">
        <v>258</v>
      </c>
      <c t="s" s="136" r="D19330">
        <v>258</v>
      </c>
      <c t="s" s="136" r="E19330">
        <v>5765</v>
      </c>
      <c s="150" r="F19330"/>
    </row>
    <row r="19331">
      <c s="113" r="A19331">
        <v>273411000156</v>
      </c>
      <c t="s" s="136" r="B19331">
        <v>10671</v>
      </c>
      <c t="s" s="136" r="C19331">
        <v>258</v>
      </c>
      <c t="s" s="136" r="D19331">
        <v>258</v>
      </c>
      <c t="s" s="136" r="E19331">
        <v>13435</v>
      </c>
      <c s="150" r="F19331"/>
    </row>
    <row r="19332">
      <c s="113" r="A19332">
        <v>273411000393</v>
      </c>
      <c t="s" s="136" r="B19332">
        <v>10671</v>
      </c>
      <c t="s" s="136" r="C19332">
        <v>258</v>
      </c>
      <c t="s" s="136" r="D19332">
        <v>258</v>
      </c>
      <c t="s" s="136" r="E19332">
        <v>20965</v>
      </c>
      <c s="150" r="F19332"/>
    </row>
    <row r="19333">
      <c s="113" r="A19333">
        <v>273411000539</v>
      </c>
      <c t="s" s="136" r="B19333">
        <v>10671</v>
      </c>
      <c t="s" s="136" r="C19333">
        <v>258</v>
      </c>
      <c t="s" s="136" r="D19333">
        <v>258</v>
      </c>
      <c t="s" s="136" r="E19333">
        <v>20966</v>
      </c>
      <c s="150" r="F19333"/>
    </row>
    <row r="19334">
      <c s="113" r="A19334">
        <v>273411000601</v>
      </c>
      <c t="s" s="136" r="B19334">
        <v>10671</v>
      </c>
      <c t="s" s="136" r="C19334">
        <v>258</v>
      </c>
      <c t="s" s="136" r="D19334">
        <v>258</v>
      </c>
      <c t="s" s="136" r="E19334">
        <v>4234</v>
      </c>
      <c s="150" r="F19334"/>
    </row>
    <row r="19335">
      <c s="113" r="A19335">
        <v>273411000628</v>
      </c>
      <c t="s" s="136" r="B19335">
        <v>10671</v>
      </c>
      <c t="s" s="136" r="C19335">
        <v>258</v>
      </c>
      <c t="s" s="136" r="D19335">
        <v>258</v>
      </c>
      <c t="s" s="136" r="E19335">
        <v>20967</v>
      </c>
      <c s="150" r="F19335"/>
    </row>
    <row r="19336">
      <c s="113" r="A19336">
        <v>273411000857</v>
      </c>
      <c t="s" s="136" r="B19336">
        <v>10671</v>
      </c>
      <c t="s" s="136" r="C19336">
        <v>258</v>
      </c>
      <c t="s" s="136" r="D19336">
        <v>258</v>
      </c>
      <c t="s" s="136" r="E19336">
        <v>3840</v>
      </c>
      <c s="150" r="F19336"/>
    </row>
    <row r="19337">
      <c s="113" r="A19337">
        <v>273411000903</v>
      </c>
      <c t="s" s="136" r="B19337">
        <v>10671</v>
      </c>
      <c t="s" s="136" r="C19337">
        <v>258</v>
      </c>
      <c t="s" s="136" r="D19337">
        <v>258</v>
      </c>
      <c t="s" s="136" r="E19337">
        <v>13541</v>
      </c>
      <c s="150" r="F19337"/>
    </row>
    <row r="19338">
      <c s="113" r="A19338">
        <v>273411000989</v>
      </c>
      <c t="s" s="136" r="B19338">
        <v>10671</v>
      </c>
      <c t="s" s="136" r="C19338">
        <v>258</v>
      </c>
      <c t="s" s="136" r="D19338">
        <v>258</v>
      </c>
      <c t="s" s="136" r="E19338">
        <v>20968</v>
      </c>
      <c s="150" r="F19338"/>
    </row>
    <row r="19339">
      <c s="113" r="A19339">
        <v>273411001993</v>
      </c>
      <c t="s" s="136" r="B19339">
        <v>10671</v>
      </c>
      <c t="s" s="136" r="C19339">
        <v>258</v>
      </c>
      <c t="s" s="136" r="D19339">
        <v>258</v>
      </c>
      <c t="s" s="136" r="E19339">
        <v>17010</v>
      </c>
      <c s="150" r="F19339"/>
    </row>
    <row r="19340">
      <c s="113" r="A19340">
        <v>273411002035</v>
      </c>
      <c t="s" s="136" r="B19340">
        <v>10671</v>
      </c>
      <c t="s" s="136" r="C19340">
        <v>258</v>
      </c>
      <c t="s" s="136" r="D19340">
        <v>258</v>
      </c>
      <c t="s" s="136" r="E19340">
        <v>20969</v>
      </c>
      <c s="150" r="F19340"/>
    </row>
    <row r="19341">
      <c s="113" r="A19341">
        <v>273411000199</v>
      </c>
      <c t="s" s="136" r="B19341">
        <v>10671</v>
      </c>
      <c t="s" s="136" r="C19341">
        <v>258</v>
      </c>
      <c t="s" s="136" r="D19341">
        <v>258</v>
      </c>
      <c t="s" s="136" r="E19341">
        <v>8331</v>
      </c>
      <c s="150" r="F19341"/>
    </row>
    <row r="19342">
      <c s="113" r="A19342">
        <v>273411000385</v>
      </c>
      <c t="s" s="136" r="B19342">
        <v>10671</v>
      </c>
      <c t="s" s="136" r="C19342">
        <v>258</v>
      </c>
      <c t="s" s="136" r="D19342">
        <v>258</v>
      </c>
      <c t="s" s="136" r="E19342">
        <v>1826</v>
      </c>
      <c s="150" r="F19342"/>
    </row>
    <row r="19343">
      <c s="113" r="A19343">
        <v>273411000458</v>
      </c>
      <c t="s" s="136" r="B19343">
        <v>10671</v>
      </c>
      <c t="s" s="136" r="C19343">
        <v>258</v>
      </c>
      <c t="s" s="136" r="D19343">
        <v>258</v>
      </c>
      <c t="s" s="136" r="E19343">
        <v>20970</v>
      </c>
      <c s="150" r="F19343"/>
    </row>
    <row r="19344">
      <c s="113" r="A19344">
        <v>273411000555</v>
      </c>
      <c t="s" s="136" r="B19344">
        <v>10671</v>
      </c>
      <c t="s" s="136" r="C19344">
        <v>258</v>
      </c>
      <c t="s" s="136" r="D19344">
        <v>258</v>
      </c>
      <c t="s" s="136" r="E19344">
        <v>5699</v>
      </c>
      <c s="150" r="F19344"/>
    </row>
    <row r="19345">
      <c s="113" r="A19345">
        <v>273411000636</v>
      </c>
      <c t="s" s="136" r="B19345">
        <v>10671</v>
      </c>
      <c t="s" s="136" r="C19345">
        <v>258</v>
      </c>
      <c t="s" s="136" r="D19345">
        <v>258</v>
      </c>
      <c t="s" s="136" r="E19345">
        <v>20971</v>
      </c>
      <c s="150" r="F19345"/>
    </row>
    <row r="19346">
      <c s="113" r="A19346">
        <v>273411000849</v>
      </c>
      <c t="s" s="136" r="B19346">
        <v>10671</v>
      </c>
      <c t="s" s="136" r="C19346">
        <v>258</v>
      </c>
      <c t="s" s="136" r="D19346">
        <v>258</v>
      </c>
      <c t="s" s="136" r="E19346">
        <v>5296</v>
      </c>
      <c s="150" r="F19346"/>
    </row>
    <row r="19347">
      <c s="113" r="A19347">
        <v>273411001608</v>
      </c>
      <c t="s" s="136" r="B19347">
        <v>10671</v>
      </c>
      <c t="s" s="136" r="C19347">
        <v>258</v>
      </c>
      <c t="s" s="136" r="D19347">
        <v>258</v>
      </c>
      <c t="s" s="136" r="E19347">
        <v>7539</v>
      </c>
      <c s="150" r="F19347"/>
    </row>
    <row r="19348">
      <c s="113" r="A19348">
        <v>273411001942</v>
      </c>
      <c t="s" s="136" r="B19348">
        <v>10671</v>
      </c>
      <c t="s" s="136" r="C19348">
        <v>258</v>
      </c>
      <c t="s" s="136" r="D19348">
        <v>258</v>
      </c>
      <c t="s" s="136" r="E19348">
        <v>9030</v>
      </c>
      <c s="150" r="F19348"/>
    </row>
    <row r="19349">
      <c s="113" r="A19349">
        <v>273443000085</v>
      </c>
      <c t="s" s="136" r="B19349">
        <v>10691</v>
      </c>
      <c t="s" s="136" r="C19349">
        <v>258</v>
      </c>
      <c t="s" s="136" r="D19349">
        <v>258</v>
      </c>
      <c t="s" s="136" r="E19349">
        <v>20737</v>
      </c>
      <c s="150" r="F19349"/>
    </row>
    <row r="19350">
      <c s="113" r="A19350">
        <v>273443000140</v>
      </c>
      <c t="s" s="136" r="B19350">
        <v>10691</v>
      </c>
      <c t="s" s="136" r="C19350">
        <v>258</v>
      </c>
      <c t="s" s="136" r="D19350">
        <v>258</v>
      </c>
      <c t="s" s="136" r="E19350">
        <v>8430</v>
      </c>
      <c s="150" r="F19350"/>
    </row>
    <row r="19351">
      <c s="113" r="A19351">
        <v>273443000506</v>
      </c>
      <c t="s" s="136" r="B19351">
        <v>10691</v>
      </c>
      <c t="s" s="136" r="C19351">
        <v>258</v>
      </c>
      <c t="s" s="136" r="D19351">
        <v>258</v>
      </c>
      <c t="s" s="136" r="E19351">
        <v>20972</v>
      </c>
      <c s="150" r="F19351"/>
    </row>
    <row r="19352">
      <c s="113" r="A19352">
        <v>273443000735</v>
      </c>
      <c t="s" s="136" r="B19352">
        <v>10691</v>
      </c>
      <c t="s" s="136" r="C19352">
        <v>258</v>
      </c>
      <c t="s" s="136" r="D19352">
        <v>258</v>
      </c>
      <c t="s" s="136" r="E19352">
        <v>20973</v>
      </c>
      <c s="150" r="F19352"/>
    </row>
    <row r="19353">
      <c s="113" r="A19353">
        <v>273443001120</v>
      </c>
      <c t="s" s="136" r="B19353">
        <v>10691</v>
      </c>
      <c t="s" s="136" r="C19353">
        <v>258</v>
      </c>
      <c t="s" s="136" r="D19353">
        <v>258</v>
      </c>
      <c t="s" s="136" r="E19353">
        <v>8354</v>
      </c>
      <c s="150" r="F19353"/>
    </row>
    <row r="19354">
      <c s="113" r="A19354">
        <v>273449000087</v>
      </c>
      <c t="s" s="136" r="B19354">
        <v>10710</v>
      </c>
      <c t="s" s="136" r="C19354">
        <v>258</v>
      </c>
      <c t="s" s="136" r="D19354">
        <v>258</v>
      </c>
      <c t="s" s="136" r="E19354">
        <v>16884</v>
      </c>
      <c s="150" r="F19354"/>
    </row>
    <row r="19355">
      <c s="113" r="A19355">
        <v>273449000141</v>
      </c>
      <c t="s" s="136" r="B19355">
        <v>10710</v>
      </c>
      <c t="s" s="136" r="C19355">
        <v>258</v>
      </c>
      <c t="s" s="136" r="D19355">
        <v>258</v>
      </c>
      <c t="s" s="136" r="E19355">
        <v>4147</v>
      </c>
      <c s="150" r="F19355"/>
    </row>
    <row r="19356">
      <c s="113" r="A19356">
        <v>273449000150</v>
      </c>
      <c t="s" s="136" r="B19356">
        <v>10710</v>
      </c>
      <c t="s" s="136" r="C19356">
        <v>258</v>
      </c>
      <c t="s" s="136" r="D19356">
        <v>258</v>
      </c>
      <c t="s" s="136" r="E19356">
        <v>20974</v>
      </c>
      <c s="150" r="F19356"/>
    </row>
    <row r="19357">
      <c s="113" r="A19357">
        <v>273449000192</v>
      </c>
      <c t="s" s="136" r="B19357">
        <v>10710</v>
      </c>
      <c t="s" s="136" r="C19357">
        <v>258</v>
      </c>
      <c t="s" s="136" r="D19357">
        <v>258</v>
      </c>
      <c t="s" s="136" r="E19357">
        <v>8333</v>
      </c>
      <c s="150" r="F19357"/>
    </row>
    <row r="19358">
      <c s="113" r="A19358">
        <v>273449000222</v>
      </c>
      <c t="s" s="136" r="B19358">
        <v>10710</v>
      </c>
      <c t="s" s="136" r="C19358">
        <v>258</v>
      </c>
      <c t="s" s="136" r="D19358">
        <v>258</v>
      </c>
      <c t="s" s="136" r="E19358">
        <v>20975</v>
      </c>
      <c s="150" r="F19358"/>
    </row>
    <row r="19359">
      <c s="113" r="A19359">
        <v>273449000494</v>
      </c>
      <c t="s" s="136" r="B19359">
        <v>10710</v>
      </c>
      <c t="s" s="136" r="C19359">
        <v>258</v>
      </c>
      <c t="s" s="136" r="D19359">
        <v>258</v>
      </c>
      <c t="s" s="136" r="E19359">
        <v>11475</v>
      </c>
      <c s="150" r="F19359"/>
    </row>
    <row r="19360">
      <c s="113" r="A19360">
        <v>273449000702</v>
      </c>
      <c t="s" s="136" r="B19360">
        <v>10710</v>
      </c>
      <c t="s" s="136" r="C19360">
        <v>258</v>
      </c>
      <c t="s" s="136" r="D19360">
        <v>258</v>
      </c>
      <c t="s" s="136" r="E19360">
        <v>20976</v>
      </c>
      <c s="150" r="F19360"/>
    </row>
    <row r="19361">
      <c s="113" r="A19361">
        <v>273449000711</v>
      </c>
      <c t="s" s="136" r="B19361">
        <v>10710</v>
      </c>
      <c t="s" s="136" r="C19361">
        <v>258</v>
      </c>
      <c t="s" s="136" r="D19361">
        <v>258</v>
      </c>
      <c t="s" s="136" r="E19361">
        <v>8301</v>
      </c>
      <c s="150" r="F19361"/>
    </row>
    <row r="19362">
      <c s="113" r="A19362">
        <v>273483000142</v>
      </c>
      <c t="s" s="136" r="B19362">
        <v>10722</v>
      </c>
      <c t="s" s="136" r="C19362">
        <v>258</v>
      </c>
      <c t="s" s="136" r="D19362">
        <v>258</v>
      </c>
      <c t="s" s="136" r="E19362">
        <v>1144</v>
      </c>
      <c s="150" r="F19362"/>
    </row>
    <row r="19363">
      <c s="113" r="A19363">
        <v>273483000177</v>
      </c>
      <c t="s" s="136" r="B19363">
        <v>10722</v>
      </c>
      <c t="s" s="136" r="C19363">
        <v>258</v>
      </c>
      <c t="s" s="136" r="D19363">
        <v>258</v>
      </c>
      <c t="s" s="136" r="E19363">
        <v>20977</v>
      </c>
      <c s="150" r="F19363"/>
    </row>
    <row r="19364">
      <c s="113" r="A19364">
        <v>273483000185</v>
      </c>
      <c t="s" s="136" r="B19364">
        <v>10722</v>
      </c>
      <c t="s" s="136" r="C19364">
        <v>258</v>
      </c>
      <c t="s" s="136" r="D19364">
        <v>258</v>
      </c>
      <c t="s" s="136" r="E19364">
        <v>20978</v>
      </c>
      <c s="150" r="F19364"/>
    </row>
    <row r="19365">
      <c s="113" r="A19365">
        <v>273483000193</v>
      </c>
      <c t="s" s="136" r="B19365">
        <v>10722</v>
      </c>
      <c t="s" s="136" r="C19365">
        <v>258</v>
      </c>
      <c t="s" s="136" r="D19365">
        <v>258</v>
      </c>
      <c t="s" s="136" r="E19365">
        <v>20979</v>
      </c>
      <c s="150" r="F19365"/>
    </row>
    <row r="19366">
      <c s="113" r="A19366">
        <v>273483000215</v>
      </c>
      <c t="s" s="136" r="B19366">
        <v>10722</v>
      </c>
      <c t="s" s="136" r="C19366">
        <v>258</v>
      </c>
      <c t="s" s="136" r="D19366">
        <v>258</v>
      </c>
      <c t="s" s="136" r="E19366">
        <v>10529</v>
      </c>
      <c s="150" r="F19366"/>
    </row>
    <row r="19367">
      <c s="113" r="A19367">
        <v>273483000274</v>
      </c>
      <c t="s" s="136" r="B19367">
        <v>10722</v>
      </c>
      <c t="s" s="136" r="C19367">
        <v>258</v>
      </c>
      <c t="s" s="136" r="D19367">
        <v>258</v>
      </c>
      <c t="s" s="136" r="E19367">
        <v>16881</v>
      </c>
      <c s="150" r="F19367"/>
    </row>
    <row r="19368">
      <c s="113" r="A19368">
        <v>273483000304</v>
      </c>
      <c t="s" s="136" r="B19368">
        <v>10722</v>
      </c>
      <c t="s" s="136" r="C19368">
        <v>258</v>
      </c>
      <c t="s" s="136" r="D19368">
        <v>258</v>
      </c>
      <c t="s" s="136" r="E19368">
        <v>20980</v>
      </c>
      <c s="150" r="F19368"/>
    </row>
    <row r="19369">
      <c s="113" r="A19369">
        <v>273483000681</v>
      </c>
      <c t="s" s="136" r="B19369">
        <v>10722</v>
      </c>
      <c t="s" s="136" r="C19369">
        <v>258</v>
      </c>
      <c t="s" s="136" r="D19369">
        <v>258</v>
      </c>
      <c t="s" s="136" r="E19369">
        <v>20981</v>
      </c>
      <c s="150" r="F19369"/>
    </row>
    <row r="19370">
      <c s="113" r="A19370">
        <v>273483000789</v>
      </c>
      <c t="s" s="136" r="B19370">
        <v>10722</v>
      </c>
      <c t="s" s="136" r="C19370">
        <v>258</v>
      </c>
      <c t="s" s="136" r="D19370">
        <v>258</v>
      </c>
      <c t="s" s="136" r="E19370">
        <v>20982</v>
      </c>
      <c s="150" r="F19370"/>
    </row>
    <row r="19371">
      <c s="113" r="A19371">
        <v>273483000797</v>
      </c>
      <c t="s" s="136" r="B19371">
        <v>10722</v>
      </c>
      <c t="s" s="136" r="C19371">
        <v>258</v>
      </c>
      <c t="s" s="136" r="D19371">
        <v>258</v>
      </c>
      <c t="s" s="136" r="E19371">
        <v>20983</v>
      </c>
      <c s="150" r="F19371"/>
    </row>
    <row r="19372">
      <c s="113" r="A19372">
        <v>273483000126</v>
      </c>
      <c t="s" s="136" r="B19372">
        <v>10722</v>
      </c>
      <c t="s" s="136" r="C19372">
        <v>258</v>
      </c>
      <c t="s" s="136" r="D19372">
        <v>258</v>
      </c>
      <c t="s" s="136" r="E19372">
        <v>9722</v>
      </c>
      <c s="150" r="F19372"/>
    </row>
    <row r="19373">
      <c s="113" r="A19373">
        <v>273483000169</v>
      </c>
      <c t="s" s="136" r="B19373">
        <v>10722</v>
      </c>
      <c t="s" s="136" r="C19373">
        <v>258</v>
      </c>
      <c t="s" s="136" r="D19373">
        <v>258</v>
      </c>
      <c t="s" s="136" r="E19373">
        <v>20984</v>
      </c>
      <c s="150" r="F19373"/>
    </row>
    <row r="19374">
      <c s="113" r="A19374">
        <v>273483000207</v>
      </c>
      <c t="s" s="136" r="B19374">
        <v>10722</v>
      </c>
      <c t="s" s="136" r="C19374">
        <v>258</v>
      </c>
      <c t="s" s="136" r="D19374">
        <v>258</v>
      </c>
      <c t="s" s="136" r="E19374">
        <v>20985</v>
      </c>
      <c s="150" r="F19374"/>
    </row>
    <row r="19375">
      <c s="113" r="A19375">
        <v>273483000118</v>
      </c>
      <c t="s" s="136" r="B19375">
        <v>10722</v>
      </c>
      <c t="s" s="136" r="C19375">
        <v>258</v>
      </c>
      <c t="s" s="136" r="D19375">
        <v>258</v>
      </c>
      <c t="s" s="136" r="E19375">
        <v>20986</v>
      </c>
      <c s="150" r="F19375"/>
    </row>
    <row r="19376">
      <c s="113" r="A19376">
        <v>273483000151</v>
      </c>
      <c t="s" s="136" r="B19376">
        <v>10722</v>
      </c>
      <c t="s" s="136" r="C19376">
        <v>258</v>
      </c>
      <c t="s" s="136" r="D19376">
        <v>258</v>
      </c>
      <c t="s" s="136" r="E19376">
        <v>20987</v>
      </c>
      <c s="150" r="F19376"/>
    </row>
    <row r="19377">
      <c s="113" r="A19377">
        <v>273483000223</v>
      </c>
      <c t="s" s="136" r="B19377">
        <v>10722</v>
      </c>
      <c t="s" s="136" r="C19377">
        <v>258</v>
      </c>
      <c t="s" s="136" r="D19377">
        <v>258</v>
      </c>
      <c t="s" s="136" r="E19377">
        <v>20988</v>
      </c>
      <c s="150" r="F19377"/>
    </row>
    <row r="19378">
      <c s="113" r="A19378">
        <v>273483000258</v>
      </c>
      <c t="s" s="136" r="B19378">
        <v>10722</v>
      </c>
      <c t="s" s="136" r="C19378">
        <v>258</v>
      </c>
      <c t="s" s="136" r="D19378">
        <v>258</v>
      </c>
      <c t="s" s="136" r="E19378">
        <v>20989</v>
      </c>
      <c s="150" r="F19378"/>
    </row>
    <row r="19379">
      <c s="113" r="A19379">
        <v>273483000266</v>
      </c>
      <c t="s" s="136" r="B19379">
        <v>10722</v>
      </c>
      <c t="s" s="136" r="C19379">
        <v>258</v>
      </c>
      <c t="s" s="136" r="D19379">
        <v>258</v>
      </c>
      <c t="s" s="136" r="E19379">
        <v>10495</v>
      </c>
      <c s="150" r="F19379"/>
    </row>
    <row r="19380">
      <c s="113" r="A19380">
        <v>273483000291</v>
      </c>
      <c t="s" s="136" r="B19380">
        <v>10722</v>
      </c>
      <c t="s" s="136" r="C19380">
        <v>258</v>
      </c>
      <c t="s" s="136" r="D19380">
        <v>258</v>
      </c>
      <c t="s" s="136" r="E19380">
        <v>6964</v>
      </c>
      <c s="150" r="F19380"/>
    </row>
    <row r="19381">
      <c s="113" r="A19381">
        <v>273483000312</v>
      </c>
      <c t="s" s="136" r="B19381">
        <v>10722</v>
      </c>
      <c t="s" s="136" r="C19381">
        <v>258</v>
      </c>
      <c t="s" s="136" r="D19381">
        <v>258</v>
      </c>
      <c t="s" s="136" r="E19381">
        <v>11461</v>
      </c>
      <c s="150" r="F19381"/>
    </row>
    <row r="19382">
      <c s="113" r="A19382">
        <v>273483000533</v>
      </c>
      <c t="s" s="136" r="B19382">
        <v>10722</v>
      </c>
      <c t="s" s="136" r="C19382">
        <v>258</v>
      </c>
      <c t="s" s="136" r="D19382">
        <v>258</v>
      </c>
      <c t="s" s="136" r="E19382">
        <v>20990</v>
      </c>
      <c s="150" r="F19382"/>
    </row>
    <row r="19383">
      <c s="113" r="A19383">
        <v>273483000649</v>
      </c>
      <c t="s" s="136" r="B19383">
        <v>10722</v>
      </c>
      <c t="s" s="136" r="C19383">
        <v>258</v>
      </c>
      <c t="s" s="136" r="D19383">
        <v>258</v>
      </c>
      <c t="s" s="136" r="E19383">
        <v>20991</v>
      </c>
      <c s="150" r="F19383"/>
    </row>
    <row r="19384">
      <c s="113" r="A19384">
        <v>273483000665</v>
      </c>
      <c t="s" s="136" r="B19384">
        <v>10722</v>
      </c>
      <c t="s" s="136" r="C19384">
        <v>258</v>
      </c>
      <c t="s" s="136" r="D19384">
        <v>258</v>
      </c>
      <c t="s" s="136" r="E19384">
        <v>20992</v>
      </c>
      <c s="150" r="F19384"/>
    </row>
    <row r="19385">
      <c s="113" r="A19385">
        <v>273483000703</v>
      </c>
      <c t="s" s="136" r="B19385">
        <v>10722</v>
      </c>
      <c t="s" s="136" r="C19385">
        <v>258</v>
      </c>
      <c t="s" s="136" r="D19385">
        <v>258</v>
      </c>
      <c t="s" s="136" r="E19385">
        <v>20993</v>
      </c>
      <c s="150" r="F19385"/>
    </row>
    <row r="19386">
      <c s="113" r="A19386">
        <v>273483000746</v>
      </c>
      <c t="s" s="136" r="B19386">
        <v>10722</v>
      </c>
      <c t="s" s="136" r="C19386">
        <v>258</v>
      </c>
      <c t="s" s="136" r="D19386">
        <v>258</v>
      </c>
      <c t="s" s="136" r="E19386">
        <v>10631</v>
      </c>
      <c s="150" r="F19386"/>
    </row>
    <row r="19387">
      <c s="113" r="A19387">
        <v>273483000762</v>
      </c>
      <c t="s" s="136" r="B19387">
        <v>10722</v>
      </c>
      <c t="s" s="136" r="C19387">
        <v>258</v>
      </c>
      <c t="s" s="136" r="D19387">
        <v>258</v>
      </c>
      <c t="s" s="136" r="E19387">
        <v>9710</v>
      </c>
      <c s="150" r="F19387"/>
    </row>
    <row r="19388">
      <c s="113" r="A19388">
        <v>273483000827</v>
      </c>
      <c t="s" s="136" r="B19388">
        <v>10722</v>
      </c>
      <c t="s" s="136" r="C19388">
        <v>258</v>
      </c>
      <c t="s" s="136" r="D19388">
        <v>258</v>
      </c>
      <c t="s" s="136" r="E19388">
        <v>20888</v>
      </c>
      <c s="150" r="F19388"/>
    </row>
    <row r="19389">
      <c s="113" r="A19389">
        <v>273504000270</v>
      </c>
      <c t="s" s="136" r="B19389">
        <v>10724</v>
      </c>
      <c t="s" s="136" r="C19389">
        <v>258</v>
      </c>
      <c t="s" s="136" r="D19389">
        <v>258</v>
      </c>
      <c t="s" s="136" r="E19389">
        <v>5602</v>
      </c>
      <c s="150" r="F19389"/>
    </row>
    <row r="19390">
      <c s="113" r="A19390">
        <v>273504000393</v>
      </c>
      <c t="s" s="136" r="B19390">
        <v>10724</v>
      </c>
      <c t="s" s="136" r="C19390">
        <v>258</v>
      </c>
      <c t="s" s="136" r="D19390">
        <v>258</v>
      </c>
      <c t="s" s="136" r="E19390">
        <v>20994</v>
      </c>
      <c s="150" r="F19390"/>
    </row>
    <row r="19391">
      <c s="113" r="A19391">
        <v>273504000555</v>
      </c>
      <c t="s" s="136" r="B19391">
        <v>10724</v>
      </c>
      <c t="s" s="136" r="C19391">
        <v>258</v>
      </c>
      <c t="s" s="136" r="D19391">
        <v>258</v>
      </c>
      <c t="s" s="136" r="E19391">
        <v>20995</v>
      </c>
      <c s="150" r="F19391"/>
    </row>
    <row r="19392">
      <c s="113" r="A19392">
        <v>273504000652</v>
      </c>
      <c t="s" s="136" r="B19392">
        <v>10724</v>
      </c>
      <c t="s" s="136" r="C19392">
        <v>258</v>
      </c>
      <c t="s" s="136" r="D19392">
        <v>258</v>
      </c>
      <c t="s" s="136" r="E19392">
        <v>20996</v>
      </c>
      <c s="150" r="F19392"/>
    </row>
    <row r="19393">
      <c s="113" r="A19393">
        <v>273504000679</v>
      </c>
      <c t="s" s="136" r="B19393">
        <v>10724</v>
      </c>
      <c t="s" s="136" r="C19393">
        <v>258</v>
      </c>
      <c t="s" s="136" r="D19393">
        <v>258</v>
      </c>
      <c t="s" s="136" r="E19393">
        <v>20997</v>
      </c>
      <c s="150" r="F19393"/>
    </row>
    <row r="19394">
      <c s="113" r="A19394">
        <v>273504000725</v>
      </c>
      <c t="s" s="136" r="B19394">
        <v>10724</v>
      </c>
      <c t="s" s="136" r="C19394">
        <v>258</v>
      </c>
      <c t="s" s="136" r="D19394">
        <v>258</v>
      </c>
      <c t="s" s="136" r="E19394">
        <v>20998</v>
      </c>
      <c s="150" r="F19394"/>
    </row>
    <row r="19395">
      <c s="113" r="A19395">
        <v>273504000733</v>
      </c>
      <c t="s" s="136" r="B19395">
        <v>10724</v>
      </c>
      <c t="s" s="136" r="C19395">
        <v>258</v>
      </c>
      <c t="s" s="136" r="D19395">
        <v>258</v>
      </c>
      <c t="s" s="136" r="E19395">
        <v>20999</v>
      </c>
      <c s="150" r="F19395"/>
    </row>
    <row r="19396">
      <c s="113" r="A19396">
        <v>273504000776</v>
      </c>
      <c t="s" s="136" r="B19396">
        <v>10724</v>
      </c>
      <c t="s" s="136" r="C19396">
        <v>258</v>
      </c>
      <c t="s" s="136" r="D19396">
        <v>258</v>
      </c>
      <c t="s" s="136" r="E19396">
        <v>7467</v>
      </c>
      <c s="150" r="F19396"/>
    </row>
    <row r="19397">
      <c s="113" r="A19397">
        <v>273504000857</v>
      </c>
      <c t="s" s="136" r="B19397">
        <v>10724</v>
      </c>
      <c t="s" s="136" r="C19397">
        <v>258</v>
      </c>
      <c t="s" s="136" r="D19397">
        <v>258</v>
      </c>
      <c t="s" s="136" r="E19397">
        <v>10495</v>
      </c>
      <c s="150" r="F19397"/>
    </row>
    <row r="19398">
      <c s="113" r="A19398">
        <v>273504001853</v>
      </c>
      <c t="s" s="136" r="B19398">
        <v>10724</v>
      </c>
      <c t="s" s="136" r="C19398">
        <v>258</v>
      </c>
      <c t="s" s="136" r="D19398">
        <v>258</v>
      </c>
      <c t="s" s="136" r="E19398">
        <v>8332</v>
      </c>
      <c s="150" r="F19398"/>
    </row>
    <row r="19399">
      <c s="113" r="A19399">
        <v>273504001977</v>
      </c>
      <c t="s" s="136" r="B19399">
        <v>10724</v>
      </c>
      <c t="s" s="136" r="C19399">
        <v>258</v>
      </c>
      <c t="s" s="136" r="D19399">
        <v>258</v>
      </c>
      <c t="s" s="136" r="E19399">
        <v>21000</v>
      </c>
      <c s="150" r="F19399"/>
    </row>
    <row r="19400">
      <c s="113" r="A19400">
        <v>273504002035</v>
      </c>
      <c t="s" s="136" r="B19400">
        <v>10724</v>
      </c>
      <c t="s" s="136" r="C19400">
        <v>258</v>
      </c>
      <c t="s" s="136" r="D19400">
        <v>258</v>
      </c>
      <c t="s" s="136" r="E19400">
        <v>5368</v>
      </c>
      <c s="150" r="F19400"/>
    </row>
    <row r="19401">
      <c s="113" r="A19401">
        <v>273504000318</v>
      </c>
      <c t="s" s="136" r="B19401">
        <v>10724</v>
      </c>
      <c t="s" s="136" r="C19401">
        <v>258</v>
      </c>
      <c t="s" s="136" r="D19401">
        <v>258</v>
      </c>
      <c t="s" s="136" r="E19401">
        <v>21001</v>
      </c>
      <c s="150" r="F19401"/>
    </row>
    <row r="19402">
      <c s="113" r="A19402">
        <v>273504000369</v>
      </c>
      <c t="s" s="136" r="B19402">
        <v>10724</v>
      </c>
      <c t="s" s="136" r="C19402">
        <v>258</v>
      </c>
      <c t="s" s="136" r="D19402">
        <v>258</v>
      </c>
      <c t="s" s="136" r="E19402">
        <v>21002</v>
      </c>
      <c s="150" r="F19402"/>
    </row>
    <row r="19403">
      <c s="113" r="A19403">
        <v>273504000377</v>
      </c>
      <c t="s" s="136" r="B19403">
        <v>10724</v>
      </c>
      <c t="s" s="136" r="C19403">
        <v>258</v>
      </c>
      <c t="s" s="136" r="D19403">
        <v>258</v>
      </c>
      <c t="s" s="136" r="E19403">
        <v>21003</v>
      </c>
      <c s="150" r="F19403"/>
    </row>
    <row r="19404">
      <c s="113" r="A19404">
        <v>273504000512</v>
      </c>
      <c t="s" s="136" r="B19404">
        <v>10724</v>
      </c>
      <c t="s" s="136" r="C19404">
        <v>258</v>
      </c>
      <c t="s" s="136" r="D19404">
        <v>258</v>
      </c>
      <c t="s" s="136" r="E19404">
        <v>21004</v>
      </c>
      <c s="150" r="F19404"/>
    </row>
    <row r="19405">
      <c s="113" r="A19405">
        <v>273504000661</v>
      </c>
      <c t="s" s="136" r="B19405">
        <v>10724</v>
      </c>
      <c t="s" s="136" r="C19405">
        <v>258</v>
      </c>
      <c t="s" s="136" r="D19405">
        <v>258</v>
      </c>
      <c t="s" s="136" r="E19405">
        <v>15627</v>
      </c>
      <c s="150" r="F19405"/>
    </row>
    <row r="19406">
      <c s="113" r="A19406">
        <v>273504000687</v>
      </c>
      <c t="s" s="136" r="B19406">
        <v>10724</v>
      </c>
      <c t="s" s="136" r="C19406">
        <v>258</v>
      </c>
      <c t="s" s="136" r="D19406">
        <v>258</v>
      </c>
      <c t="s" s="136" r="E19406">
        <v>21005</v>
      </c>
      <c s="150" r="F19406"/>
    </row>
    <row r="19407">
      <c s="113" r="A19407">
        <v>273504001284</v>
      </c>
      <c t="s" s="136" r="B19407">
        <v>10724</v>
      </c>
      <c t="s" s="136" r="C19407">
        <v>258</v>
      </c>
      <c t="s" s="136" r="D19407">
        <v>258</v>
      </c>
      <c t="s" s="136" r="E19407">
        <v>21006</v>
      </c>
      <c s="150" r="F19407"/>
    </row>
    <row r="19408">
      <c s="113" r="A19408">
        <v>273504000059</v>
      </c>
      <c t="s" s="136" r="B19408">
        <v>10724</v>
      </c>
      <c t="s" s="136" r="C19408">
        <v>258</v>
      </c>
      <c t="s" s="136" r="D19408">
        <v>258</v>
      </c>
      <c t="s" s="136" r="E19408">
        <v>6316</v>
      </c>
      <c s="150" r="F19408"/>
    </row>
    <row r="19409">
      <c s="113" r="A19409">
        <v>273504000148</v>
      </c>
      <c t="s" s="136" r="B19409">
        <v>10724</v>
      </c>
      <c t="s" s="136" r="C19409">
        <v>258</v>
      </c>
      <c t="s" s="136" r="D19409">
        <v>258</v>
      </c>
      <c t="s" s="136" r="E19409">
        <v>6857</v>
      </c>
      <c s="150" r="F19409"/>
    </row>
    <row r="19410">
      <c s="113" r="A19410">
        <v>273504000156</v>
      </c>
      <c t="s" s="136" r="B19410">
        <v>10724</v>
      </c>
      <c t="s" s="136" r="C19410">
        <v>258</v>
      </c>
      <c t="s" s="136" r="D19410">
        <v>258</v>
      </c>
      <c t="s" s="136" r="E19410">
        <v>21007</v>
      </c>
      <c s="150" r="F19410"/>
    </row>
    <row r="19411">
      <c s="113" r="A19411">
        <v>273504000164</v>
      </c>
      <c t="s" s="136" r="B19411">
        <v>10724</v>
      </c>
      <c t="s" s="136" r="C19411">
        <v>258</v>
      </c>
      <c t="s" s="136" r="D19411">
        <v>258</v>
      </c>
      <c t="s" s="136" r="E19411">
        <v>1938</v>
      </c>
      <c s="150" r="F19411"/>
    </row>
    <row r="19412">
      <c s="113" r="A19412">
        <v>273504000245</v>
      </c>
      <c t="s" s="136" r="B19412">
        <v>10724</v>
      </c>
      <c t="s" s="136" r="C19412">
        <v>258</v>
      </c>
      <c t="s" s="136" r="D19412">
        <v>258</v>
      </c>
      <c t="s" s="136" r="E19412">
        <v>19845</v>
      </c>
      <c s="150" r="F19412"/>
    </row>
    <row r="19413">
      <c s="113" r="A19413">
        <v>273504000466</v>
      </c>
      <c t="s" s="136" r="B19413">
        <v>10724</v>
      </c>
      <c t="s" s="136" r="C19413">
        <v>258</v>
      </c>
      <c t="s" s="136" r="D19413">
        <v>258</v>
      </c>
      <c t="s" s="136" r="E19413">
        <v>21008</v>
      </c>
      <c s="150" r="F19413"/>
    </row>
    <row r="19414">
      <c s="113" r="A19414">
        <v>273504000920</v>
      </c>
      <c t="s" s="136" r="B19414">
        <v>10724</v>
      </c>
      <c t="s" s="136" r="C19414">
        <v>258</v>
      </c>
      <c t="s" s="136" r="D19414">
        <v>258</v>
      </c>
      <c t="s" s="136" r="E19414">
        <v>21009</v>
      </c>
      <c s="150" r="F19414"/>
    </row>
    <row r="19415">
      <c s="113" r="A19415">
        <v>273504001250</v>
      </c>
      <c t="s" s="136" r="B19415">
        <v>10724</v>
      </c>
      <c t="s" s="136" r="C19415">
        <v>258</v>
      </c>
      <c t="s" s="136" r="D19415">
        <v>258</v>
      </c>
      <c t="s" s="136" r="E19415">
        <v>13162</v>
      </c>
      <c s="150" r="F19415"/>
    </row>
    <row r="19416">
      <c s="113" r="A19416">
        <v>273504001624</v>
      </c>
      <c t="s" s="136" r="B19416">
        <v>10724</v>
      </c>
      <c t="s" s="136" r="C19416">
        <v>258</v>
      </c>
      <c t="s" s="136" r="D19416">
        <v>258</v>
      </c>
      <c t="s" s="136" r="E19416">
        <v>21010</v>
      </c>
      <c s="150" r="F19416"/>
    </row>
    <row r="19417">
      <c s="113" r="A19417">
        <v>273504001641</v>
      </c>
      <c t="s" s="136" r="B19417">
        <v>10724</v>
      </c>
      <c t="s" s="136" r="C19417">
        <v>258</v>
      </c>
      <c t="s" s="136" r="D19417">
        <v>258</v>
      </c>
      <c t="s" s="136" r="E19417">
        <v>21011</v>
      </c>
      <c s="150" r="F19417"/>
    </row>
    <row r="19418">
      <c s="113" r="A19418">
        <v>273504001659</v>
      </c>
      <c t="s" s="136" r="B19418">
        <v>10724</v>
      </c>
      <c t="s" s="136" r="C19418">
        <v>258</v>
      </c>
      <c t="s" s="136" r="D19418">
        <v>258</v>
      </c>
      <c t="s" s="136" r="E19418">
        <v>15470</v>
      </c>
      <c s="150" r="F19418"/>
    </row>
    <row r="19419">
      <c s="113" r="A19419">
        <v>273504001667</v>
      </c>
      <c t="s" s="136" r="B19419">
        <v>10724</v>
      </c>
      <c t="s" s="136" r="C19419">
        <v>258</v>
      </c>
      <c t="s" s="136" r="D19419">
        <v>258</v>
      </c>
      <c t="s" s="136" r="E19419">
        <v>19182</v>
      </c>
      <c s="150" r="F19419"/>
    </row>
    <row r="19420">
      <c s="113" r="A19420">
        <v>273504001675</v>
      </c>
      <c t="s" s="136" r="B19420">
        <v>10724</v>
      </c>
      <c t="s" s="136" r="C19420">
        <v>258</v>
      </c>
      <c t="s" s="136" r="D19420">
        <v>258</v>
      </c>
      <c t="s" s="136" r="E19420">
        <v>3867</v>
      </c>
      <c s="150" r="F19420"/>
    </row>
    <row r="19421">
      <c s="113" r="A19421">
        <v>273504001713</v>
      </c>
      <c t="s" s="136" r="B19421">
        <v>10724</v>
      </c>
      <c t="s" s="136" r="C19421">
        <v>258</v>
      </c>
      <c t="s" s="136" r="D19421">
        <v>258</v>
      </c>
      <c t="s" s="136" r="E19421">
        <v>6971</v>
      </c>
      <c s="150" r="F19421"/>
    </row>
    <row r="19422">
      <c s="113" r="A19422">
        <v>273504001799</v>
      </c>
      <c t="s" s="136" r="B19422">
        <v>10724</v>
      </c>
      <c t="s" s="136" r="C19422">
        <v>258</v>
      </c>
      <c t="s" s="136" r="D19422">
        <v>258</v>
      </c>
      <c t="s" s="136" r="E19422">
        <v>21012</v>
      </c>
      <c s="150" r="F19422"/>
    </row>
    <row r="19423">
      <c s="113" r="A19423">
        <v>273504001845</v>
      </c>
      <c t="s" s="136" r="B19423">
        <v>10724</v>
      </c>
      <c t="s" s="136" r="C19423">
        <v>258</v>
      </c>
      <c t="s" s="136" r="D19423">
        <v>258</v>
      </c>
      <c t="s" s="136" r="E19423">
        <v>8354</v>
      </c>
      <c s="150" r="F19423"/>
    </row>
    <row r="19424">
      <c s="113" r="A19424">
        <v>273504002027</v>
      </c>
      <c t="s" s="136" r="B19424">
        <v>10724</v>
      </c>
      <c t="s" s="136" r="C19424">
        <v>258</v>
      </c>
      <c t="s" s="136" r="D19424">
        <v>258</v>
      </c>
      <c t="s" s="136" r="E19424">
        <v>21013</v>
      </c>
      <c s="150" r="F19424"/>
    </row>
    <row r="19425">
      <c s="113" r="A19425">
        <v>273504002043</v>
      </c>
      <c t="s" s="136" r="B19425">
        <v>10724</v>
      </c>
      <c t="s" s="136" r="C19425">
        <v>258</v>
      </c>
      <c t="s" s="136" r="D19425">
        <v>258</v>
      </c>
      <c t="s" s="136" r="E19425">
        <v>6326</v>
      </c>
      <c s="150" r="F19425"/>
    </row>
    <row r="19426">
      <c s="113" r="A19426">
        <v>273504002078</v>
      </c>
      <c t="s" s="136" r="B19426">
        <v>10724</v>
      </c>
      <c t="s" s="136" r="C19426">
        <v>258</v>
      </c>
      <c t="s" s="136" r="D19426">
        <v>258</v>
      </c>
      <c t="s" s="136" r="E19426">
        <v>10518</v>
      </c>
      <c s="150" r="F19426"/>
    </row>
    <row r="19427">
      <c s="113" r="A19427">
        <v>273504002094</v>
      </c>
      <c t="s" s="136" r="B19427">
        <v>10724</v>
      </c>
      <c t="s" s="136" r="C19427">
        <v>258</v>
      </c>
      <c t="s" s="136" r="D19427">
        <v>258</v>
      </c>
      <c t="s" s="136" r="E19427">
        <v>9712</v>
      </c>
      <c s="150" r="F19427"/>
    </row>
    <row r="19428">
      <c s="113" r="A19428">
        <v>273504002299</v>
      </c>
      <c t="s" s="136" r="B19428">
        <v>10724</v>
      </c>
      <c t="s" s="136" r="C19428">
        <v>258</v>
      </c>
      <c t="s" s="136" r="D19428">
        <v>258</v>
      </c>
      <c t="s" s="136" r="E19428">
        <v>11452</v>
      </c>
      <c s="150" r="F19428"/>
    </row>
    <row r="19429">
      <c s="113" r="A19429">
        <v>273675000774</v>
      </c>
      <c t="s" s="136" r="B19429">
        <v>10724</v>
      </c>
      <c t="s" s="136" r="C19429">
        <v>258</v>
      </c>
      <c t="s" s="136" r="D19429">
        <v>258</v>
      </c>
      <c t="s" s="136" r="E19429">
        <v>12715</v>
      </c>
      <c s="150" r="F19429"/>
    </row>
    <row r="19430">
      <c s="113" r="A19430">
        <v>273504000067</v>
      </c>
      <c t="s" s="136" r="B19430">
        <v>10724</v>
      </c>
      <c t="s" s="136" r="C19430">
        <v>258</v>
      </c>
      <c t="s" s="136" r="D19430">
        <v>258</v>
      </c>
      <c t="s" s="136" r="E19430">
        <v>21014</v>
      </c>
      <c s="150" r="F19430"/>
    </row>
    <row r="19431">
      <c s="113" r="A19431">
        <v>273504000105</v>
      </c>
      <c t="s" s="136" r="B19431">
        <v>10724</v>
      </c>
      <c t="s" s="136" r="C19431">
        <v>258</v>
      </c>
      <c t="s" s="136" r="D19431">
        <v>258</v>
      </c>
      <c t="s" s="136" r="E19431">
        <v>19985</v>
      </c>
      <c s="150" r="F19431"/>
    </row>
    <row r="19432">
      <c s="113" r="A19432">
        <v>273504000237</v>
      </c>
      <c t="s" s="136" r="B19432">
        <v>10724</v>
      </c>
      <c t="s" s="136" r="C19432">
        <v>258</v>
      </c>
      <c t="s" s="136" r="D19432">
        <v>258</v>
      </c>
      <c t="s" s="136" r="E19432">
        <v>21015</v>
      </c>
      <c s="150" r="F19432"/>
    </row>
    <row r="19433">
      <c s="113" r="A19433">
        <v>273504000288</v>
      </c>
      <c t="s" s="136" r="B19433">
        <v>10724</v>
      </c>
      <c t="s" s="136" r="C19433">
        <v>258</v>
      </c>
      <c t="s" s="136" r="D19433">
        <v>258</v>
      </c>
      <c t="s" s="136" r="E19433">
        <v>16884</v>
      </c>
      <c s="150" r="F19433"/>
    </row>
    <row r="19434">
      <c s="113" r="A19434">
        <v>273504000296</v>
      </c>
      <c t="s" s="136" r="B19434">
        <v>10724</v>
      </c>
      <c t="s" s="136" r="C19434">
        <v>258</v>
      </c>
      <c t="s" s="136" r="D19434">
        <v>258</v>
      </c>
      <c t="s" s="136" r="E19434">
        <v>21016</v>
      </c>
      <c s="150" r="F19434"/>
    </row>
    <row r="19435">
      <c s="113" r="A19435">
        <v>273504000474</v>
      </c>
      <c t="s" s="136" r="B19435">
        <v>10724</v>
      </c>
      <c t="s" s="136" r="C19435">
        <v>258</v>
      </c>
      <c t="s" s="136" r="D19435">
        <v>258</v>
      </c>
      <c t="s" s="136" r="E19435">
        <v>5179</v>
      </c>
      <c s="150" r="F19435"/>
    </row>
    <row r="19436">
      <c s="113" r="A19436">
        <v>273504000563</v>
      </c>
      <c t="s" s="136" r="B19436">
        <v>10724</v>
      </c>
      <c t="s" s="136" r="C19436">
        <v>258</v>
      </c>
      <c t="s" s="136" r="D19436">
        <v>258</v>
      </c>
      <c t="s" s="136" r="E19436">
        <v>21017</v>
      </c>
      <c s="150" r="F19436"/>
    </row>
    <row r="19437">
      <c s="113" r="A19437">
        <v>273504000580</v>
      </c>
      <c t="s" s="136" r="B19437">
        <v>10724</v>
      </c>
      <c t="s" s="136" r="C19437">
        <v>258</v>
      </c>
      <c t="s" s="136" r="D19437">
        <v>258</v>
      </c>
      <c t="s" s="136" r="E19437">
        <v>21018</v>
      </c>
      <c s="150" r="F19437"/>
    </row>
    <row r="19438">
      <c s="113" r="A19438">
        <v>273504000636</v>
      </c>
      <c t="s" s="136" r="B19438">
        <v>10724</v>
      </c>
      <c t="s" s="136" r="C19438">
        <v>258</v>
      </c>
      <c t="s" s="136" r="D19438">
        <v>258</v>
      </c>
      <c t="s" s="136" r="E19438">
        <v>21019</v>
      </c>
      <c s="150" r="F19438"/>
    </row>
    <row r="19439">
      <c s="113" r="A19439">
        <v>273504000709</v>
      </c>
      <c t="s" s="136" r="B19439">
        <v>10724</v>
      </c>
      <c t="s" s="136" r="C19439">
        <v>258</v>
      </c>
      <c t="s" s="136" r="D19439">
        <v>258</v>
      </c>
      <c t="s" s="136" r="E19439">
        <v>21020</v>
      </c>
      <c s="150" r="F19439"/>
    </row>
    <row r="19440">
      <c s="113" r="A19440">
        <v>273504000890</v>
      </c>
      <c t="s" s="136" r="B19440">
        <v>10724</v>
      </c>
      <c t="s" s="136" r="C19440">
        <v>258</v>
      </c>
      <c t="s" s="136" r="D19440">
        <v>258</v>
      </c>
      <c t="s" s="136" r="E19440">
        <v>21021</v>
      </c>
      <c s="150" r="F19440"/>
    </row>
    <row r="19441">
      <c s="113" r="A19441">
        <v>273504001527</v>
      </c>
      <c t="s" s="136" r="B19441">
        <v>10724</v>
      </c>
      <c t="s" s="136" r="C19441">
        <v>258</v>
      </c>
      <c t="s" s="136" r="D19441">
        <v>258</v>
      </c>
      <c t="s" s="136" r="E19441">
        <v>3211</v>
      </c>
      <c s="150" r="F19441"/>
    </row>
    <row r="19442">
      <c s="113" r="A19442">
        <v>273504001594</v>
      </c>
      <c t="s" s="136" r="B19442">
        <v>10724</v>
      </c>
      <c t="s" s="136" r="C19442">
        <v>258</v>
      </c>
      <c t="s" s="136" r="D19442">
        <v>258</v>
      </c>
      <c t="s" s="136" r="E19442">
        <v>10207</v>
      </c>
      <c s="150" r="F19442"/>
    </row>
    <row r="19443">
      <c s="113" r="A19443">
        <v>273504001608</v>
      </c>
      <c t="s" s="136" r="B19443">
        <v>10724</v>
      </c>
      <c t="s" s="136" r="C19443">
        <v>258</v>
      </c>
      <c t="s" s="136" r="D19443">
        <v>258</v>
      </c>
      <c t="s" s="136" r="E19443">
        <v>21022</v>
      </c>
      <c s="150" r="F19443"/>
    </row>
    <row r="19444">
      <c s="113" r="A19444">
        <v>273504001748</v>
      </c>
      <c t="s" s="136" r="B19444">
        <v>10724</v>
      </c>
      <c t="s" s="136" r="C19444">
        <v>258</v>
      </c>
      <c t="s" s="136" r="D19444">
        <v>258</v>
      </c>
      <c t="s" s="136" r="E19444">
        <v>21023</v>
      </c>
      <c s="150" r="F19444"/>
    </row>
    <row r="19445">
      <c s="113" r="A19445">
        <v>273504001888</v>
      </c>
      <c t="s" s="136" r="B19445">
        <v>10724</v>
      </c>
      <c t="s" s="136" r="C19445">
        <v>258</v>
      </c>
      <c t="s" s="136" r="D19445">
        <v>258</v>
      </c>
      <c t="s" s="136" r="E19445">
        <v>21024</v>
      </c>
      <c s="150" r="F19445"/>
    </row>
    <row r="19446">
      <c s="113" r="A19446">
        <v>273504001896</v>
      </c>
      <c t="s" s="136" r="B19446">
        <v>10724</v>
      </c>
      <c t="s" s="136" r="C19446">
        <v>258</v>
      </c>
      <c t="s" s="136" r="D19446">
        <v>258</v>
      </c>
      <c t="s" s="136" r="E19446">
        <v>21025</v>
      </c>
      <c s="150" r="F19446"/>
    </row>
    <row r="19447">
      <c s="113" r="A19447">
        <v>273504001900</v>
      </c>
      <c t="s" s="136" r="B19447">
        <v>10724</v>
      </c>
      <c t="s" s="136" r="C19447">
        <v>258</v>
      </c>
      <c t="s" s="136" r="D19447">
        <v>258</v>
      </c>
      <c t="s" s="136" r="E19447">
        <v>21026</v>
      </c>
      <c s="150" r="F19447"/>
    </row>
    <row r="19448">
      <c s="113" r="A19448">
        <v>273504001918</v>
      </c>
      <c t="s" s="136" r="B19448">
        <v>10724</v>
      </c>
      <c t="s" s="136" r="C19448">
        <v>258</v>
      </c>
      <c t="s" s="136" r="D19448">
        <v>258</v>
      </c>
      <c t="s" s="136" r="E19448">
        <v>21027</v>
      </c>
      <c s="150" r="F19448"/>
    </row>
    <row r="19449">
      <c s="113" r="A19449">
        <v>273504001951</v>
      </c>
      <c t="s" s="136" r="B19449">
        <v>10724</v>
      </c>
      <c t="s" s="136" r="C19449">
        <v>258</v>
      </c>
      <c t="s" s="136" r="D19449">
        <v>258</v>
      </c>
      <c t="s" s="136" r="E19449">
        <v>21028</v>
      </c>
      <c s="150" r="F19449"/>
    </row>
    <row r="19450">
      <c s="113" r="A19450">
        <v>273504002051</v>
      </c>
      <c t="s" s="136" r="B19450">
        <v>10724</v>
      </c>
      <c t="s" s="136" r="C19450">
        <v>258</v>
      </c>
      <c t="s" s="136" r="D19450">
        <v>258</v>
      </c>
      <c t="s" s="136" r="E19450">
        <v>21029</v>
      </c>
      <c s="150" r="F19450"/>
    </row>
    <row r="19451">
      <c s="113" r="A19451">
        <v>273504002108</v>
      </c>
      <c t="s" s="136" r="B19451">
        <v>10724</v>
      </c>
      <c t="s" s="136" r="C19451">
        <v>258</v>
      </c>
      <c t="s" s="136" r="D19451">
        <v>258</v>
      </c>
      <c t="s" s="136" r="E19451">
        <v>21030</v>
      </c>
      <c s="150" r="F19451"/>
    </row>
    <row r="19452">
      <c s="113" r="A19452">
        <v>273504002116</v>
      </c>
      <c t="s" s="136" r="B19452">
        <v>10724</v>
      </c>
      <c t="s" s="136" r="C19452">
        <v>258</v>
      </c>
      <c t="s" s="136" r="D19452">
        <v>258</v>
      </c>
      <c t="s" s="136" r="E19452">
        <v>21031</v>
      </c>
      <c s="150" r="F19452"/>
    </row>
    <row r="19453">
      <c s="113" r="A19453">
        <v>273504002281</v>
      </c>
      <c t="s" s="136" r="B19453">
        <v>10724</v>
      </c>
      <c t="s" s="136" r="C19453">
        <v>258</v>
      </c>
      <c t="s" s="136" r="D19453">
        <v>258</v>
      </c>
      <c t="s" s="136" r="E19453">
        <v>10579</v>
      </c>
      <c s="150" r="F19453"/>
    </row>
    <row r="19454">
      <c s="113" r="A19454">
        <v>273504000083</v>
      </c>
      <c t="s" s="136" r="B19454">
        <v>10724</v>
      </c>
      <c t="s" s="136" r="C19454">
        <v>258</v>
      </c>
      <c t="s" s="136" r="D19454">
        <v>258</v>
      </c>
      <c t="s" s="136" r="E19454">
        <v>11475</v>
      </c>
      <c s="150" r="F19454"/>
    </row>
    <row r="19455">
      <c s="113" r="A19455">
        <v>273504000172</v>
      </c>
      <c t="s" s="136" r="B19455">
        <v>10724</v>
      </c>
      <c t="s" s="136" r="C19455">
        <v>258</v>
      </c>
      <c t="s" s="136" r="D19455">
        <v>258</v>
      </c>
      <c t="s" s="136" r="E19455">
        <v>21032</v>
      </c>
      <c s="150" r="F19455"/>
    </row>
    <row r="19456">
      <c s="113" r="A19456">
        <v>273504000423</v>
      </c>
      <c t="s" s="136" r="B19456">
        <v>10724</v>
      </c>
      <c t="s" s="136" r="C19456">
        <v>258</v>
      </c>
      <c t="s" s="136" r="D19456">
        <v>258</v>
      </c>
      <c t="s" s="136" r="E19456">
        <v>21033</v>
      </c>
      <c s="150" r="F19456"/>
    </row>
    <row r="19457">
      <c s="113" r="A19457">
        <v>273504000491</v>
      </c>
      <c t="s" s="136" r="B19457">
        <v>10724</v>
      </c>
      <c t="s" s="136" r="C19457">
        <v>258</v>
      </c>
      <c t="s" s="136" r="D19457">
        <v>258</v>
      </c>
      <c t="s" s="136" r="E19457">
        <v>21034</v>
      </c>
      <c s="150" r="F19457"/>
    </row>
    <row r="19458">
      <c s="113" r="A19458">
        <v>273504000644</v>
      </c>
      <c t="s" s="136" r="B19458">
        <v>10724</v>
      </c>
      <c t="s" s="136" r="C19458">
        <v>258</v>
      </c>
      <c t="s" s="136" r="D19458">
        <v>258</v>
      </c>
      <c t="s" s="136" r="E19458">
        <v>16892</v>
      </c>
      <c s="150" r="F19458"/>
    </row>
    <row r="19459">
      <c s="113" r="A19459">
        <v>273504000695</v>
      </c>
      <c t="s" s="136" r="B19459">
        <v>10724</v>
      </c>
      <c t="s" s="136" r="C19459">
        <v>258</v>
      </c>
      <c t="s" s="136" r="D19459">
        <v>258</v>
      </c>
      <c t="s" s="136" r="E19459">
        <v>21035</v>
      </c>
      <c s="150" r="F19459"/>
    </row>
    <row r="19460">
      <c s="113" r="A19460">
        <v>273504001276</v>
      </c>
      <c t="s" s="136" r="B19460">
        <v>10724</v>
      </c>
      <c t="s" s="136" r="C19460">
        <v>258</v>
      </c>
      <c t="s" s="136" r="D19460">
        <v>258</v>
      </c>
      <c t="s" s="136" r="E19460">
        <v>21036</v>
      </c>
      <c s="150" r="F19460"/>
    </row>
    <row r="19461">
      <c s="113" r="A19461">
        <v>273504001632</v>
      </c>
      <c t="s" s="136" r="B19461">
        <v>10724</v>
      </c>
      <c t="s" s="136" r="C19461">
        <v>258</v>
      </c>
      <c t="s" s="136" r="D19461">
        <v>258</v>
      </c>
      <c t="s" s="136" r="E19461">
        <v>21037</v>
      </c>
      <c s="150" r="F19461"/>
    </row>
    <row r="19462">
      <c s="113" r="A19462">
        <v>273504001781</v>
      </c>
      <c t="s" s="136" r="B19462">
        <v>10724</v>
      </c>
      <c t="s" s="136" r="C19462">
        <v>258</v>
      </c>
      <c t="s" s="136" r="D19462">
        <v>258</v>
      </c>
      <c t="s" s="136" r="E19462">
        <v>10631</v>
      </c>
      <c s="150" r="F19462"/>
    </row>
    <row r="19463">
      <c s="113" r="A19463">
        <v>273504001934</v>
      </c>
      <c t="s" s="136" r="B19463">
        <v>10724</v>
      </c>
      <c t="s" s="136" r="C19463">
        <v>258</v>
      </c>
      <c t="s" s="136" r="D19463">
        <v>258</v>
      </c>
      <c t="s" s="136" r="E19463">
        <v>10783</v>
      </c>
      <c s="150" r="F19463"/>
    </row>
    <row r="19464">
      <c s="113" r="A19464">
        <v>273504002086</v>
      </c>
      <c t="s" s="136" r="B19464">
        <v>10724</v>
      </c>
      <c t="s" s="136" r="C19464">
        <v>258</v>
      </c>
      <c t="s" s="136" r="D19464">
        <v>258</v>
      </c>
      <c t="s" s="136" r="E19464">
        <v>9581</v>
      </c>
      <c s="150" r="F19464"/>
    </row>
    <row r="19465">
      <c s="113" r="A19465">
        <v>273504002124</v>
      </c>
      <c t="s" s="136" r="B19465">
        <v>10724</v>
      </c>
      <c t="s" s="136" r="C19465">
        <v>258</v>
      </c>
      <c t="s" s="136" r="D19465">
        <v>258</v>
      </c>
      <c t="s" s="136" r="E19465">
        <v>21038</v>
      </c>
      <c s="150" r="F19465"/>
    </row>
    <row r="19466">
      <c s="113" r="A19466">
        <v>273504002141</v>
      </c>
      <c t="s" s="136" r="B19466">
        <v>10724</v>
      </c>
      <c t="s" s="136" r="C19466">
        <v>258</v>
      </c>
      <c t="s" s="136" r="D19466">
        <v>258</v>
      </c>
      <c t="s" s="136" r="E19466">
        <v>21039</v>
      </c>
      <c s="150" r="F19466"/>
    </row>
    <row r="19467">
      <c s="113" r="A19467">
        <v>273504002167</v>
      </c>
      <c t="s" s="136" r="B19467">
        <v>10724</v>
      </c>
      <c t="s" s="136" r="C19467">
        <v>258</v>
      </c>
      <c t="s" s="136" r="D19467">
        <v>258</v>
      </c>
      <c t="s" s="136" r="E19467">
        <v>21040</v>
      </c>
      <c s="150" r="F19467"/>
    </row>
    <row r="19468">
      <c s="113" r="A19468">
        <v>273504002175</v>
      </c>
      <c t="s" s="136" r="B19468">
        <v>10724</v>
      </c>
      <c t="s" s="136" r="C19468">
        <v>258</v>
      </c>
      <c t="s" s="136" r="D19468">
        <v>258</v>
      </c>
      <c t="s" s="136" r="E19468">
        <v>21041</v>
      </c>
      <c s="150" r="F19468"/>
    </row>
    <row r="19469">
      <c s="113" r="A19469">
        <v>273555000169</v>
      </c>
      <c t="s" s="136" r="B19469">
        <v>10739</v>
      </c>
      <c t="s" s="136" r="C19469">
        <v>258</v>
      </c>
      <c t="s" s="136" r="D19469">
        <v>258</v>
      </c>
      <c t="s" s="136" r="E19469">
        <v>21042</v>
      </c>
      <c s="150" r="F19469"/>
    </row>
    <row r="19470">
      <c s="113" r="A19470">
        <v>273555001106</v>
      </c>
      <c t="s" s="136" r="B19470">
        <v>10739</v>
      </c>
      <c t="s" s="136" r="C19470">
        <v>258</v>
      </c>
      <c t="s" s="136" r="D19470">
        <v>258</v>
      </c>
      <c t="s" s="136" r="E19470">
        <v>21043</v>
      </c>
      <c s="150" r="F19470"/>
    </row>
    <row r="19471">
      <c s="113" r="A19471">
        <v>273555001122</v>
      </c>
      <c t="s" s="136" r="B19471">
        <v>10739</v>
      </c>
      <c t="s" s="136" r="C19471">
        <v>258</v>
      </c>
      <c t="s" s="136" r="D19471">
        <v>258</v>
      </c>
      <c t="s" s="136" r="E19471">
        <v>8356</v>
      </c>
      <c s="150" r="F19471"/>
    </row>
    <row r="19472">
      <c s="113" r="A19472">
        <v>273555001181</v>
      </c>
      <c t="s" s="136" r="B19472">
        <v>10739</v>
      </c>
      <c t="s" s="136" r="C19472">
        <v>258</v>
      </c>
      <c t="s" s="136" r="D19472">
        <v>258</v>
      </c>
      <c t="s" s="136" r="E19472">
        <v>6624</v>
      </c>
      <c s="150" r="F19472"/>
    </row>
    <row r="19473">
      <c s="113" r="A19473">
        <v>273555001351</v>
      </c>
      <c t="s" s="136" r="B19473">
        <v>10739</v>
      </c>
      <c t="s" s="136" r="C19473">
        <v>258</v>
      </c>
      <c t="s" s="136" r="D19473">
        <v>258</v>
      </c>
      <c t="s" s="136" r="E19473">
        <v>21044</v>
      </c>
      <c s="150" r="F19473"/>
    </row>
    <row r="19474">
      <c s="113" r="A19474">
        <v>473555001580</v>
      </c>
      <c t="s" s="136" r="B19474">
        <v>10739</v>
      </c>
      <c t="s" s="136" r="C19474">
        <v>258</v>
      </c>
      <c t="s" s="136" r="D19474">
        <v>258</v>
      </c>
      <c t="s" s="136" r="E19474">
        <v>21045</v>
      </c>
      <c s="150" r="F19474"/>
    </row>
    <row r="19475">
      <c s="113" r="A19475">
        <v>273555000096</v>
      </c>
      <c t="s" s="136" r="B19475">
        <v>10739</v>
      </c>
      <c t="s" s="136" r="C19475">
        <v>258</v>
      </c>
      <c t="s" s="136" r="D19475">
        <v>258</v>
      </c>
      <c t="s" s="136" r="E19475">
        <v>13411</v>
      </c>
      <c s="150" r="F19475"/>
    </row>
    <row r="19476">
      <c s="113" r="A19476">
        <v>273555000185</v>
      </c>
      <c t="s" s="136" r="B19476">
        <v>10739</v>
      </c>
      <c t="s" s="136" r="C19476">
        <v>258</v>
      </c>
      <c t="s" s="136" r="D19476">
        <v>258</v>
      </c>
      <c t="s" s="136" r="E19476">
        <v>13563</v>
      </c>
      <c s="150" r="F19476"/>
    </row>
    <row r="19477">
      <c s="113" r="A19477">
        <v>273555000266</v>
      </c>
      <c t="s" s="136" r="B19477">
        <v>10739</v>
      </c>
      <c t="s" s="136" r="C19477">
        <v>258</v>
      </c>
      <c t="s" s="136" r="D19477">
        <v>258</v>
      </c>
      <c t="s" s="136" r="E19477">
        <v>6857</v>
      </c>
      <c s="150" r="F19477"/>
    </row>
    <row r="19478">
      <c s="113" r="A19478">
        <v>273555000452</v>
      </c>
      <c t="s" s="136" r="B19478">
        <v>10739</v>
      </c>
      <c t="s" s="136" r="C19478">
        <v>258</v>
      </c>
      <c t="s" s="136" r="D19478">
        <v>258</v>
      </c>
      <c t="s" s="136" r="E19478">
        <v>7721</v>
      </c>
      <c s="150" r="F19478"/>
    </row>
    <row r="19479">
      <c s="113" r="A19479">
        <v>273555000908</v>
      </c>
      <c t="s" s="136" r="B19479">
        <v>10739</v>
      </c>
      <c t="s" s="136" r="C19479">
        <v>258</v>
      </c>
      <c t="s" s="136" r="D19479">
        <v>258</v>
      </c>
      <c t="s" s="136" r="E19479">
        <v>11175</v>
      </c>
      <c s="150" r="F19479"/>
    </row>
    <row r="19480">
      <c s="113" r="A19480">
        <v>273555001190</v>
      </c>
      <c t="s" s="136" r="B19480">
        <v>10739</v>
      </c>
      <c t="s" s="136" r="C19480">
        <v>258</v>
      </c>
      <c t="s" s="136" r="D19480">
        <v>258</v>
      </c>
      <c t="s" s="136" r="E19480">
        <v>11187</v>
      </c>
      <c s="150" r="F19480"/>
    </row>
    <row r="19481">
      <c s="113" r="A19481">
        <v>273555001262</v>
      </c>
      <c t="s" s="136" r="B19481">
        <v>10739</v>
      </c>
      <c t="s" s="136" r="C19481">
        <v>258</v>
      </c>
      <c t="s" s="136" r="D19481">
        <v>258</v>
      </c>
      <c t="s" s="136" r="E19481">
        <v>11450</v>
      </c>
      <c s="150" r="F19481"/>
    </row>
    <row r="19482">
      <c s="113" r="A19482">
        <v>273555001408</v>
      </c>
      <c t="s" s="136" r="B19482">
        <v>10739</v>
      </c>
      <c t="s" s="136" r="C19482">
        <v>258</v>
      </c>
      <c t="s" s="136" r="D19482">
        <v>258</v>
      </c>
      <c t="s" s="136" r="E19482">
        <v>6326</v>
      </c>
      <c s="150" r="F19482"/>
    </row>
    <row r="19483">
      <c s="113" r="A19483">
        <v>273555001530</v>
      </c>
      <c t="s" s="136" r="B19483">
        <v>10739</v>
      </c>
      <c t="s" s="136" r="C19483">
        <v>258</v>
      </c>
      <c t="s" s="136" r="D19483">
        <v>258</v>
      </c>
      <c t="s" s="136" r="E19483">
        <v>10808</v>
      </c>
      <c s="150" r="F19483"/>
    </row>
    <row r="19484">
      <c s="113" r="A19484">
        <v>273555001548</v>
      </c>
      <c t="s" s="136" r="B19484">
        <v>10739</v>
      </c>
      <c t="s" s="136" r="C19484">
        <v>258</v>
      </c>
      <c t="s" s="136" r="D19484">
        <v>258</v>
      </c>
      <c t="s" s="136" r="E19484">
        <v>21046</v>
      </c>
      <c s="150" r="F19484"/>
    </row>
    <row r="19485">
      <c s="113" r="A19485">
        <v>273555001572</v>
      </c>
      <c t="s" s="136" r="B19485">
        <v>10739</v>
      </c>
      <c t="s" s="136" r="C19485">
        <v>258</v>
      </c>
      <c t="s" s="136" r="D19485">
        <v>258</v>
      </c>
      <c t="s" s="136" r="E19485">
        <v>11088</v>
      </c>
      <c s="150" r="F19485"/>
    </row>
    <row r="19486">
      <c s="113" r="A19486">
        <v>273555001734</v>
      </c>
      <c t="s" s="136" r="B19486">
        <v>10739</v>
      </c>
      <c t="s" s="136" r="C19486">
        <v>258</v>
      </c>
      <c t="s" s="136" r="D19486">
        <v>258</v>
      </c>
      <c t="s" s="136" r="E19486">
        <v>11509</v>
      </c>
      <c s="150" r="F19486"/>
    </row>
    <row r="19487">
      <c s="113" r="A19487">
        <v>273555001742</v>
      </c>
      <c t="s" s="136" r="B19487">
        <v>10739</v>
      </c>
      <c t="s" s="136" r="C19487">
        <v>258</v>
      </c>
      <c t="s" s="136" r="D19487">
        <v>258</v>
      </c>
      <c t="s" s="136" r="E19487">
        <v>11219</v>
      </c>
      <c s="150" r="F19487"/>
    </row>
    <row r="19488">
      <c s="113" r="A19488">
        <v>273555001807</v>
      </c>
      <c t="s" s="136" r="B19488">
        <v>10739</v>
      </c>
      <c t="s" s="136" r="C19488">
        <v>258</v>
      </c>
      <c t="s" s="136" r="D19488">
        <v>258</v>
      </c>
      <c t="s" s="136" r="E19488">
        <v>21047</v>
      </c>
      <c s="150" r="F19488"/>
    </row>
    <row r="19489">
      <c s="113" r="A19489">
        <v>273555000398</v>
      </c>
      <c t="s" s="136" r="B19489">
        <v>10739</v>
      </c>
      <c t="s" s="136" r="C19489">
        <v>258</v>
      </c>
      <c t="s" s="136" r="D19489">
        <v>258</v>
      </c>
      <c t="s" s="136" r="E19489">
        <v>21048</v>
      </c>
      <c s="150" r="F19489"/>
    </row>
    <row r="19490">
      <c s="113" r="A19490">
        <v>273555000991</v>
      </c>
      <c t="s" s="136" r="B19490">
        <v>10739</v>
      </c>
      <c t="s" s="136" r="C19490">
        <v>258</v>
      </c>
      <c t="s" s="136" r="D19490">
        <v>258</v>
      </c>
      <c t="s" s="136" r="E19490">
        <v>19786</v>
      </c>
      <c s="150" r="F19490"/>
    </row>
    <row r="19491">
      <c s="113" r="A19491">
        <v>273555001092</v>
      </c>
      <c t="s" s="136" r="B19491">
        <v>10739</v>
      </c>
      <c t="s" s="136" r="C19491">
        <v>258</v>
      </c>
      <c t="s" s="136" r="D19491">
        <v>258</v>
      </c>
      <c t="s" s="136" r="E19491">
        <v>10767</v>
      </c>
      <c s="150" r="F19491"/>
    </row>
    <row r="19492">
      <c s="113" r="A19492">
        <v>273555001289</v>
      </c>
      <c t="s" s="136" r="B19492">
        <v>10739</v>
      </c>
      <c t="s" s="136" r="C19492">
        <v>258</v>
      </c>
      <c t="s" s="136" r="D19492">
        <v>258</v>
      </c>
      <c t="s" s="136" r="E19492">
        <v>21049</v>
      </c>
      <c s="150" r="F19492"/>
    </row>
    <row r="19493">
      <c s="113" r="A19493">
        <v>273555001301</v>
      </c>
      <c t="s" s="136" r="B19493">
        <v>10739</v>
      </c>
      <c t="s" s="136" r="C19493">
        <v>258</v>
      </c>
      <c t="s" s="136" r="D19493">
        <v>258</v>
      </c>
      <c t="s" s="136" r="E19493">
        <v>21050</v>
      </c>
      <c s="150" r="F19493"/>
    </row>
    <row r="19494">
      <c s="113" r="A19494">
        <v>273555001327</v>
      </c>
      <c t="s" s="136" r="B19494">
        <v>10739</v>
      </c>
      <c t="s" s="136" r="C19494">
        <v>258</v>
      </c>
      <c t="s" s="136" r="D19494">
        <v>258</v>
      </c>
      <c t="s" s="136" r="E19494">
        <v>9710</v>
      </c>
      <c s="150" r="F19494"/>
    </row>
    <row r="19495">
      <c s="113" r="A19495">
        <v>273555001751</v>
      </c>
      <c t="s" s="136" r="B19495">
        <v>10739</v>
      </c>
      <c t="s" s="136" r="C19495">
        <v>258</v>
      </c>
      <c t="s" s="136" r="D19495">
        <v>258</v>
      </c>
      <c t="s" s="136" r="E19495">
        <v>16955</v>
      </c>
      <c s="150" r="F19495"/>
    </row>
    <row r="19496">
      <c s="113" r="A19496">
        <v>273555001858</v>
      </c>
      <c t="s" s="136" r="B19496">
        <v>10739</v>
      </c>
      <c t="s" s="136" r="C19496">
        <v>258</v>
      </c>
      <c t="s" s="136" r="D19496">
        <v>258</v>
      </c>
      <c t="s" s="136" r="E19496">
        <v>21051</v>
      </c>
      <c s="150" r="F19496"/>
    </row>
    <row r="19497">
      <c s="113" r="A19497">
        <v>273555000177</v>
      </c>
      <c t="s" s="136" r="B19497">
        <v>10739</v>
      </c>
      <c t="s" s="136" r="C19497">
        <v>258</v>
      </c>
      <c t="s" s="136" r="D19497">
        <v>258</v>
      </c>
      <c t="s" s="136" r="E19497">
        <v>10775</v>
      </c>
      <c s="150" r="F19497"/>
    </row>
    <row r="19498">
      <c s="113" r="A19498">
        <v>273555000274</v>
      </c>
      <c t="s" s="136" r="B19498">
        <v>10739</v>
      </c>
      <c t="s" s="136" r="C19498">
        <v>258</v>
      </c>
      <c t="s" s="136" r="D19498">
        <v>258</v>
      </c>
      <c t="s" s="136" r="E19498">
        <v>13541</v>
      </c>
      <c s="150" r="F19498"/>
    </row>
    <row r="19499">
      <c s="113" r="A19499">
        <v>273555000347</v>
      </c>
      <c t="s" s="136" r="B19499">
        <v>10739</v>
      </c>
      <c t="s" s="136" r="C19499">
        <v>258</v>
      </c>
      <c t="s" s="136" r="D19499">
        <v>258</v>
      </c>
      <c t="s" s="136" r="E19499">
        <v>17322</v>
      </c>
      <c s="150" r="F19499"/>
    </row>
    <row r="19500">
      <c s="113" r="A19500">
        <v>273555000428</v>
      </c>
      <c t="s" s="136" r="B19500">
        <v>10739</v>
      </c>
      <c t="s" s="136" r="C19500">
        <v>258</v>
      </c>
      <c t="s" s="136" r="D19500">
        <v>258</v>
      </c>
      <c t="s" s="136" r="E19500">
        <v>10631</v>
      </c>
      <c s="150" r="F19500"/>
    </row>
    <row r="19501">
      <c s="113" r="A19501">
        <v>273555000690</v>
      </c>
      <c t="s" s="136" r="B19501">
        <v>10739</v>
      </c>
      <c t="s" s="136" r="C19501">
        <v>258</v>
      </c>
      <c t="s" s="136" r="D19501">
        <v>258</v>
      </c>
      <c t="s" s="136" r="E19501">
        <v>10584</v>
      </c>
      <c s="150" r="F19501"/>
    </row>
    <row r="19502">
      <c s="113" r="A19502">
        <v>273555000916</v>
      </c>
      <c t="s" s="136" r="B19502">
        <v>10739</v>
      </c>
      <c t="s" s="136" r="C19502">
        <v>258</v>
      </c>
      <c t="s" s="136" r="D19502">
        <v>258</v>
      </c>
      <c t="s" s="136" r="E19502">
        <v>21052</v>
      </c>
      <c s="150" r="F19502"/>
    </row>
    <row r="19503">
      <c s="113" r="A19503">
        <v>273555000924</v>
      </c>
      <c t="s" s="136" r="B19503">
        <v>10739</v>
      </c>
      <c t="s" s="136" r="C19503">
        <v>258</v>
      </c>
      <c t="s" s="136" r="D19503">
        <v>258</v>
      </c>
      <c t="s" s="136" r="E19503">
        <v>21053</v>
      </c>
      <c s="150" r="F19503"/>
    </row>
    <row r="19504">
      <c s="113" r="A19504">
        <v>273555001211</v>
      </c>
      <c t="s" s="136" r="B19504">
        <v>10739</v>
      </c>
      <c t="s" s="136" r="C19504">
        <v>258</v>
      </c>
      <c t="s" s="136" r="D19504">
        <v>258</v>
      </c>
      <c t="s" s="136" r="E19504">
        <v>5714</v>
      </c>
      <c s="150" r="F19504"/>
    </row>
    <row r="19505">
      <c s="113" r="A19505">
        <v>273555001246</v>
      </c>
      <c t="s" s="136" r="B19505">
        <v>10739</v>
      </c>
      <c t="s" s="136" r="C19505">
        <v>258</v>
      </c>
      <c t="s" s="136" r="D19505">
        <v>258</v>
      </c>
      <c t="s" s="136" r="E19505">
        <v>21054</v>
      </c>
      <c s="150" r="F19505"/>
    </row>
    <row r="19506">
      <c s="113" r="A19506">
        <v>273555001254</v>
      </c>
      <c t="s" s="136" r="B19506">
        <v>10739</v>
      </c>
      <c t="s" s="136" r="C19506">
        <v>258</v>
      </c>
      <c t="s" s="136" r="D19506">
        <v>258</v>
      </c>
      <c t="s" s="136" r="E19506">
        <v>21055</v>
      </c>
      <c s="150" r="F19506"/>
    </row>
    <row r="19507">
      <c s="113" r="A19507">
        <v>273555001297</v>
      </c>
      <c t="s" s="136" r="B19507">
        <v>10739</v>
      </c>
      <c t="s" s="136" r="C19507">
        <v>258</v>
      </c>
      <c t="s" s="136" r="D19507">
        <v>258</v>
      </c>
      <c t="s" s="136" r="E19507">
        <v>21056</v>
      </c>
      <c s="150" r="F19507"/>
    </row>
    <row r="19508">
      <c s="113" r="A19508">
        <v>273555001459</v>
      </c>
      <c t="s" s="136" r="B19508">
        <v>10739</v>
      </c>
      <c t="s" s="136" r="C19508">
        <v>258</v>
      </c>
      <c t="s" s="136" r="D19508">
        <v>258</v>
      </c>
      <c t="s" s="136" r="E19508">
        <v>21057</v>
      </c>
      <c s="150" r="F19508"/>
    </row>
    <row r="19509">
      <c s="113" r="A19509">
        <v>273555001467</v>
      </c>
      <c t="s" s="136" r="B19509">
        <v>10739</v>
      </c>
      <c t="s" s="136" r="C19509">
        <v>258</v>
      </c>
      <c t="s" s="136" r="D19509">
        <v>258</v>
      </c>
      <c t="s" s="136" r="E19509">
        <v>5600</v>
      </c>
      <c s="150" r="F19509"/>
    </row>
    <row r="19510">
      <c s="113" r="A19510">
        <v>273555001475</v>
      </c>
      <c t="s" s="136" r="B19510">
        <v>10739</v>
      </c>
      <c t="s" s="136" r="C19510">
        <v>258</v>
      </c>
      <c t="s" s="136" r="D19510">
        <v>258</v>
      </c>
      <c t="s" s="136" r="E19510">
        <v>5590</v>
      </c>
      <c s="150" r="F19510"/>
    </row>
    <row r="19511">
      <c s="113" r="A19511">
        <v>273555001521</v>
      </c>
      <c t="s" s="136" r="B19511">
        <v>10739</v>
      </c>
      <c t="s" s="136" r="C19511">
        <v>258</v>
      </c>
      <c t="s" s="136" r="D19511">
        <v>258</v>
      </c>
      <c t="s" s="136" r="E19511">
        <v>5285</v>
      </c>
      <c s="150" r="F19511"/>
    </row>
    <row r="19512">
      <c s="113" r="A19512">
        <v>273555001556</v>
      </c>
      <c t="s" s="136" r="B19512">
        <v>10739</v>
      </c>
      <c t="s" s="136" r="C19512">
        <v>258</v>
      </c>
      <c t="s" s="136" r="D19512">
        <v>258</v>
      </c>
      <c t="s" s="136" r="E19512">
        <v>8398</v>
      </c>
      <c s="150" r="F19512"/>
    </row>
    <row r="19513">
      <c s="113" r="A19513">
        <v>273555001599</v>
      </c>
      <c t="s" s="136" r="B19513">
        <v>10739</v>
      </c>
      <c t="s" s="136" r="C19513">
        <v>258</v>
      </c>
      <c t="s" s="136" r="D19513">
        <v>258</v>
      </c>
      <c t="s" s="136" r="E19513">
        <v>20778</v>
      </c>
      <c s="150" r="F19513"/>
    </row>
    <row r="19514">
      <c s="113" r="A19514">
        <v>273555001602</v>
      </c>
      <c t="s" s="136" r="B19514">
        <v>10739</v>
      </c>
      <c t="s" s="136" r="C19514">
        <v>258</v>
      </c>
      <c t="s" s="136" r="D19514">
        <v>258</v>
      </c>
      <c t="s" s="136" r="E19514">
        <v>10778</v>
      </c>
      <c s="150" r="F19514"/>
    </row>
    <row r="19515">
      <c s="113" r="A19515">
        <v>273555001611</v>
      </c>
      <c t="s" s="136" r="B19515">
        <v>10739</v>
      </c>
      <c t="s" s="136" r="C19515">
        <v>258</v>
      </c>
      <c t="s" s="136" r="D19515">
        <v>258</v>
      </c>
      <c t="s" s="136" r="E19515">
        <v>7539</v>
      </c>
      <c s="150" r="F19515"/>
    </row>
    <row r="19516">
      <c s="113" r="A19516">
        <v>273555001777</v>
      </c>
      <c t="s" s="136" r="B19516">
        <v>10739</v>
      </c>
      <c t="s" s="136" r="C19516">
        <v>258</v>
      </c>
      <c t="s" s="136" r="D19516">
        <v>258</v>
      </c>
      <c t="s" s="136" r="E19516">
        <v>8526</v>
      </c>
      <c s="150" r="F19516"/>
    </row>
    <row r="19517">
      <c s="113" r="A19517">
        <v>273555001840</v>
      </c>
      <c t="s" s="136" r="B19517">
        <v>10739</v>
      </c>
      <c t="s" s="136" r="C19517">
        <v>258</v>
      </c>
      <c t="s" s="136" r="D19517">
        <v>258</v>
      </c>
      <c t="s" s="136" r="E19517">
        <v>20756</v>
      </c>
      <c s="150" r="F19517"/>
    </row>
    <row r="19518">
      <c s="113" r="A19518">
        <v>273555000029</v>
      </c>
      <c t="s" s="136" r="B19518">
        <v>10739</v>
      </c>
      <c t="s" s="136" r="C19518">
        <v>258</v>
      </c>
      <c t="s" s="136" r="D19518">
        <v>258</v>
      </c>
      <c t="s" s="136" r="E19518">
        <v>21058</v>
      </c>
      <c s="150" r="F19518"/>
    </row>
    <row r="19519">
      <c s="113" r="A19519">
        <v>273555000070</v>
      </c>
      <c t="s" s="136" r="B19519">
        <v>10739</v>
      </c>
      <c t="s" s="136" r="C19519">
        <v>258</v>
      </c>
      <c t="s" s="136" r="D19519">
        <v>258</v>
      </c>
      <c t="s" s="136" r="E19519">
        <v>1938</v>
      </c>
      <c s="150" r="F19519"/>
    </row>
    <row r="19520">
      <c s="113" r="A19520">
        <v>273555000231</v>
      </c>
      <c t="s" s="136" r="B19520">
        <v>10739</v>
      </c>
      <c t="s" s="136" r="C19520">
        <v>258</v>
      </c>
      <c t="s" s="136" r="D19520">
        <v>258</v>
      </c>
      <c t="s" s="136" r="E19520">
        <v>21059</v>
      </c>
      <c s="150" r="F19520"/>
    </row>
    <row r="19521">
      <c s="113" r="A19521">
        <v>273555000282</v>
      </c>
      <c t="s" s="136" r="B19521">
        <v>10739</v>
      </c>
      <c t="s" s="136" r="C19521">
        <v>258</v>
      </c>
      <c t="s" s="136" r="D19521">
        <v>258</v>
      </c>
      <c t="s" s="136" r="E19521">
        <v>7441</v>
      </c>
      <c s="150" r="F19521"/>
    </row>
    <row r="19522">
      <c s="113" r="A19522">
        <v>273555000339</v>
      </c>
      <c t="s" s="136" r="B19522">
        <v>10739</v>
      </c>
      <c t="s" s="136" r="C19522">
        <v>258</v>
      </c>
      <c t="s" s="136" r="D19522">
        <v>258</v>
      </c>
      <c t="s" s="136" r="E19522">
        <v>21060</v>
      </c>
      <c s="150" r="F19522"/>
    </row>
    <row r="19523">
      <c s="113" r="A19523">
        <v>273555000444</v>
      </c>
      <c t="s" s="136" r="B19523">
        <v>10739</v>
      </c>
      <c t="s" s="136" r="C19523">
        <v>258</v>
      </c>
      <c t="s" s="136" r="D19523">
        <v>258</v>
      </c>
      <c t="s" s="136" r="E19523">
        <v>21061</v>
      </c>
      <c s="150" r="F19523"/>
    </row>
    <row r="19524">
      <c s="113" r="A19524">
        <v>273555000461</v>
      </c>
      <c t="s" s="136" r="B19524">
        <v>10739</v>
      </c>
      <c t="s" s="136" r="C19524">
        <v>258</v>
      </c>
      <c t="s" s="136" r="D19524">
        <v>258</v>
      </c>
      <c t="s" s="136" r="E19524">
        <v>21062</v>
      </c>
      <c s="150" r="F19524"/>
    </row>
    <row r="19525">
      <c s="113" r="A19525">
        <v>273555000592</v>
      </c>
      <c t="s" s="136" r="B19525">
        <v>10739</v>
      </c>
      <c t="s" s="136" r="C19525">
        <v>258</v>
      </c>
      <c t="s" s="136" r="D19525">
        <v>258</v>
      </c>
      <c t="s" s="136" r="E19525">
        <v>12488</v>
      </c>
      <c s="150" r="F19525"/>
    </row>
    <row r="19526">
      <c s="113" r="A19526">
        <v>273555000941</v>
      </c>
      <c t="s" s="136" r="B19526">
        <v>10739</v>
      </c>
      <c t="s" s="136" r="C19526">
        <v>258</v>
      </c>
      <c t="s" s="136" r="D19526">
        <v>258</v>
      </c>
      <c t="s" s="136" r="E19526">
        <v>21063</v>
      </c>
      <c s="150" r="F19526"/>
    </row>
    <row r="19527">
      <c s="113" r="A19527">
        <v>273555000967</v>
      </c>
      <c t="s" s="136" r="B19527">
        <v>10739</v>
      </c>
      <c t="s" s="136" r="C19527">
        <v>258</v>
      </c>
      <c t="s" s="136" r="D19527">
        <v>258</v>
      </c>
      <c t="s" s="136" r="E19527">
        <v>10588</v>
      </c>
      <c s="150" r="F19527"/>
    </row>
    <row r="19528">
      <c s="113" r="A19528">
        <v>273555001165</v>
      </c>
      <c t="s" s="136" r="B19528">
        <v>10739</v>
      </c>
      <c t="s" s="136" r="C19528">
        <v>258</v>
      </c>
      <c t="s" s="136" r="D19528">
        <v>258</v>
      </c>
      <c t="s" s="136" r="E19528">
        <v>8501</v>
      </c>
      <c s="150" r="F19528"/>
    </row>
    <row r="19529">
      <c s="113" r="A19529">
        <v>273555001271</v>
      </c>
      <c t="s" s="136" r="B19529">
        <v>10739</v>
      </c>
      <c t="s" s="136" r="C19529">
        <v>258</v>
      </c>
      <c t="s" s="136" r="D19529">
        <v>258</v>
      </c>
      <c t="s" s="136" r="E19529">
        <v>140</v>
      </c>
      <c s="150" r="F19529"/>
    </row>
    <row r="19530">
      <c s="113" r="A19530">
        <v>273555001441</v>
      </c>
      <c t="s" s="136" r="B19530">
        <v>10739</v>
      </c>
      <c t="s" s="136" r="C19530">
        <v>258</v>
      </c>
      <c t="s" s="136" r="D19530">
        <v>258</v>
      </c>
      <c t="s" s="136" r="E19530">
        <v>12259</v>
      </c>
      <c s="150" r="F19530"/>
    </row>
    <row r="19531">
      <c s="113" r="A19531">
        <v>273555001688</v>
      </c>
      <c t="s" s="136" r="B19531">
        <v>10739</v>
      </c>
      <c t="s" s="136" r="C19531">
        <v>258</v>
      </c>
      <c t="s" s="136" r="D19531">
        <v>258</v>
      </c>
      <c t="s" s="136" r="E19531">
        <v>8440</v>
      </c>
      <c s="150" r="F19531"/>
    </row>
    <row r="19532">
      <c s="113" r="A19532">
        <v>273555001700</v>
      </c>
      <c t="s" s="136" r="B19532">
        <v>10739</v>
      </c>
      <c t="s" s="136" r="C19532">
        <v>258</v>
      </c>
      <c t="s" s="136" r="D19532">
        <v>258</v>
      </c>
      <c t="s" s="136" r="E19532">
        <v>16962</v>
      </c>
      <c s="150" r="F19532"/>
    </row>
    <row r="19533">
      <c s="113" r="A19533">
        <v>273555001718</v>
      </c>
      <c t="s" s="136" r="B19533">
        <v>10739</v>
      </c>
      <c t="s" s="136" r="C19533">
        <v>258</v>
      </c>
      <c t="s" s="136" r="D19533">
        <v>258</v>
      </c>
      <c t="s" s="136" r="E19533">
        <v>13516</v>
      </c>
      <c s="150" r="F19533"/>
    </row>
    <row r="19534">
      <c s="113" r="A19534">
        <v>273555000061</v>
      </c>
      <c t="s" s="136" r="B19534">
        <v>10739</v>
      </c>
      <c t="s" s="136" r="C19534">
        <v>258</v>
      </c>
      <c t="s" s="136" r="D19534">
        <v>258</v>
      </c>
      <c t="s" s="136" r="E19534">
        <v>5317</v>
      </c>
      <c s="150" r="F19534"/>
    </row>
    <row r="19535">
      <c s="113" r="A19535">
        <v>273555000134</v>
      </c>
      <c t="s" s="136" r="B19535">
        <v>10739</v>
      </c>
      <c t="s" s="136" r="C19535">
        <v>258</v>
      </c>
      <c t="s" s="136" r="D19535">
        <v>258</v>
      </c>
      <c t="s" s="136" r="E19535">
        <v>8412</v>
      </c>
      <c s="150" r="F19535"/>
    </row>
    <row r="19536">
      <c s="113" r="A19536">
        <v>273555000371</v>
      </c>
      <c t="s" s="136" r="B19536">
        <v>10739</v>
      </c>
      <c t="s" s="136" r="C19536">
        <v>258</v>
      </c>
      <c t="s" s="136" r="D19536">
        <v>258</v>
      </c>
      <c t="s" s="136" r="E19536">
        <v>21064</v>
      </c>
      <c s="150" r="F19536"/>
    </row>
    <row r="19537">
      <c s="113" r="A19537">
        <v>273555000401</v>
      </c>
      <c t="s" s="136" r="B19537">
        <v>10739</v>
      </c>
      <c t="s" s="136" r="C19537">
        <v>258</v>
      </c>
      <c t="s" s="136" r="D19537">
        <v>258</v>
      </c>
      <c t="s" s="136" r="E19537">
        <v>3840</v>
      </c>
      <c s="150" r="F19537"/>
    </row>
    <row r="19538">
      <c s="113" r="A19538">
        <v>273555000436</v>
      </c>
      <c t="s" s="136" r="B19538">
        <v>10739</v>
      </c>
      <c t="s" s="136" r="C19538">
        <v>258</v>
      </c>
      <c t="s" s="136" r="D19538">
        <v>258</v>
      </c>
      <c t="s" s="136" r="E19538">
        <v>20473</v>
      </c>
      <c s="150" r="F19538"/>
    </row>
    <row r="19539">
      <c s="113" r="A19539">
        <v>273555000932</v>
      </c>
      <c t="s" s="136" r="B19539">
        <v>10739</v>
      </c>
      <c t="s" s="136" r="C19539">
        <v>258</v>
      </c>
      <c t="s" s="136" r="D19539">
        <v>258</v>
      </c>
      <c t="s" s="136" r="E19539">
        <v>21065</v>
      </c>
      <c s="150" r="F19539"/>
    </row>
    <row r="19540">
      <c s="113" r="A19540">
        <v>273555000975</v>
      </c>
      <c t="s" s="136" r="B19540">
        <v>10739</v>
      </c>
      <c t="s" s="136" r="C19540">
        <v>258</v>
      </c>
      <c t="s" s="136" r="D19540">
        <v>258</v>
      </c>
      <c t="s" s="136" r="E19540">
        <v>13604</v>
      </c>
      <c s="150" r="F19540"/>
    </row>
    <row r="19541">
      <c s="113" r="A19541">
        <v>273555001009</v>
      </c>
      <c t="s" s="136" r="B19541">
        <v>10739</v>
      </c>
      <c t="s" s="136" r="C19541">
        <v>258</v>
      </c>
      <c t="s" s="136" r="D19541">
        <v>258</v>
      </c>
      <c t="s" s="136" r="E19541">
        <v>21066</v>
      </c>
      <c s="150" r="F19541"/>
    </row>
    <row r="19542">
      <c s="113" r="A19542">
        <v>273555001017</v>
      </c>
      <c t="s" s="136" r="B19542">
        <v>10739</v>
      </c>
      <c t="s" s="136" r="C19542">
        <v>258</v>
      </c>
      <c t="s" s="136" r="D19542">
        <v>258</v>
      </c>
      <c t="s" s="136" r="E19542">
        <v>9646</v>
      </c>
      <c s="150" r="F19542"/>
    </row>
    <row r="19543">
      <c s="113" r="A19543">
        <v>273555001025</v>
      </c>
      <c t="s" s="136" r="B19543">
        <v>10739</v>
      </c>
      <c t="s" s="136" r="C19543">
        <v>258</v>
      </c>
      <c t="s" s="136" r="D19543">
        <v>258</v>
      </c>
      <c t="s" s="136" r="E19543">
        <v>5347</v>
      </c>
      <c s="150" r="F19543"/>
    </row>
    <row r="19544">
      <c s="113" r="A19544">
        <v>273555001084</v>
      </c>
      <c t="s" s="136" r="B19544">
        <v>10739</v>
      </c>
      <c t="s" s="136" r="C19544">
        <v>258</v>
      </c>
      <c t="s" s="136" r="D19544">
        <v>258</v>
      </c>
      <c t="s" s="136" r="E19544">
        <v>11414</v>
      </c>
      <c s="150" r="F19544"/>
    </row>
    <row r="19545">
      <c s="113" r="A19545">
        <v>273555001394</v>
      </c>
      <c t="s" s="136" r="B19545">
        <v>10739</v>
      </c>
      <c t="s" s="136" r="C19545">
        <v>258</v>
      </c>
      <c t="s" s="136" r="D19545">
        <v>258</v>
      </c>
      <c t="s" s="136" r="E19545">
        <v>21067</v>
      </c>
      <c s="150" r="F19545"/>
    </row>
    <row r="19546">
      <c s="113" r="A19546">
        <v>273555001483</v>
      </c>
      <c t="s" s="136" r="B19546">
        <v>10739</v>
      </c>
      <c t="s" s="136" r="C19546">
        <v>258</v>
      </c>
      <c t="s" s="136" r="D19546">
        <v>258</v>
      </c>
      <c t="s" s="136" r="E19546">
        <v>963</v>
      </c>
      <c s="150" r="F19546"/>
    </row>
    <row r="19547">
      <c s="113" r="A19547">
        <v>273555001564</v>
      </c>
      <c t="s" s="136" r="B19547">
        <v>10739</v>
      </c>
      <c t="s" s="136" r="C19547">
        <v>258</v>
      </c>
      <c t="s" s="136" r="D19547">
        <v>258</v>
      </c>
      <c t="s" s="136" r="E19547">
        <v>8491</v>
      </c>
      <c s="150" r="F19547"/>
    </row>
    <row r="19548">
      <c s="113" r="A19548">
        <v>273555001629</v>
      </c>
      <c t="s" s="136" r="B19548">
        <v>10739</v>
      </c>
      <c t="s" s="136" r="C19548">
        <v>258</v>
      </c>
      <c t="s" s="136" r="D19548">
        <v>258</v>
      </c>
      <c t="s" s="136" r="E19548">
        <v>21068</v>
      </c>
      <c s="150" r="F19548"/>
    </row>
    <row r="19549">
      <c s="113" r="A19549">
        <v>273555001653</v>
      </c>
      <c t="s" s="136" r="B19549">
        <v>10739</v>
      </c>
      <c t="s" s="136" r="C19549">
        <v>258</v>
      </c>
      <c t="s" s="136" r="D19549">
        <v>258</v>
      </c>
      <c t="s" s="136" r="E19549">
        <v>20844</v>
      </c>
      <c s="150" r="F19549"/>
    </row>
    <row r="19550">
      <c s="113" r="A19550">
        <v>273555001769</v>
      </c>
      <c t="s" s="136" r="B19550">
        <v>10739</v>
      </c>
      <c t="s" s="136" r="C19550">
        <v>258</v>
      </c>
      <c t="s" s="136" r="D19550">
        <v>258</v>
      </c>
      <c t="s" s="136" r="E19550">
        <v>5765</v>
      </c>
      <c s="150" r="F19550"/>
    </row>
    <row r="19551">
      <c s="113" r="A19551">
        <v>273555001785</v>
      </c>
      <c t="s" s="136" r="B19551">
        <v>10739</v>
      </c>
      <c t="s" s="136" r="C19551">
        <v>258</v>
      </c>
      <c t="s" s="136" r="D19551">
        <v>258</v>
      </c>
      <c t="s" s="136" r="E19551">
        <v>21069</v>
      </c>
      <c s="150" r="F19551"/>
    </row>
    <row r="19552">
      <c s="113" r="A19552">
        <v>273555001815</v>
      </c>
      <c t="s" s="136" r="B19552">
        <v>10739</v>
      </c>
      <c t="s" s="136" r="C19552">
        <v>258</v>
      </c>
      <c t="s" s="136" r="D19552">
        <v>258</v>
      </c>
      <c t="s" s="136" r="E19552">
        <v>20959</v>
      </c>
      <c s="150" r="F19552"/>
    </row>
    <row r="19553">
      <c s="113" r="A19553">
        <v>273563000101</v>
      </c>
      <c t="s" s="136" r="B19553">
        <v>21070</v>
      </c>
      <c t="s" s="136" r="C19553">
        <v>258</v>
      </c>
      <c t="s" s="136" r="D19553">
        <v>258</v>
      </c>
      <c t="s" s="136" r="E19553">
        <v>21071</v>
      </c>
      <c s="150" r="F19553"/>
    </row>
    <row r="19554">
      <c s="113" r="A19554">
        <v>273563000585</v>
      </c>
      <c t="s" s="136" r="B19554">
        <v>21070</v>
      </c>
      <c t="s" s="136" r="C19554">
        <v>258</v>
      </c>
      <c t="s" s="136" r="D19554">
        <v>258</v>
      </c>
      <c t="s" s="136" r="E19554">
        <v>13604</v>
      </c>
      <c s="150" r="F19554"/>
    </row>
    <row r="19555">
      <c s="113" r="A19555">
        <v>273563000607</v>
      </c>
      <c t="s" s="136" r="B19555">
        <v>21070</v>
      </c>
      <c t="s" s="136" r="C19555">
        <v>258</v>
      </c>
      <c t="s" s="136" r="D19555">
        <v>258</v>
      </c>
      <c t="s" s="136" r="E19555">
        <v>21072</v>
      </c>
      <c s="150" r="F19555"/>
    </row>
    <row r="19556">
      <c s="113" r="A19556">
        <v>273563000615</v>
      </c>
      <c t="s" s="136" r="B19556">
        <v>21070</v>
      </c>
      <c t="s" s="136" r="C19556">
        <v>258</v>
      </c>
      <c t="s" s="136" r="D19556">
        <v>258</v>
      </c>
      <c t="s" s="136" r="E19556">
        <v>21073</v>
      </c>
      <c s="150" r="F19556"/>
    </row>
    <row r="19557">
      <c s="113" r="A19557">
        <v>273563000704</v>
      </c>
      <c t="s" s="136" r="B19557">
        <v>21070</v>
      </c>
      <c t="s" s="136" r="C19557">
        <v>258</v>
      </c>
      <c t="s" s="136" r="D19557">
        <v>258</v>
      </c>
      <c t="s" s="136" r="E19557">
        <v>6463</v>
      </c>
      <c s="150" r="F19557"/>
    </row>
    <row r="19558">
      <c s="113" r="A19558">
        <v>273585000121</v>
      </c>
      <c t="s" s="136" r="B19558">
        <v>10751</v>
      </c>
      <c t="s" s="136" r="C19558">
        <v>258</v>
      </c>
      <c t="s" s="136" r="D19558">
        <v>258</v>
      </c>
      <c t="s" s="136" r="E19558">
        <v>13588</v>
      </c>
      <c s="150" r="F19558"/>
    </row>
    <row r="19559">
      <c s="113" r="A19559">
        <v>273585000414</v>
      </c>
      <c t="s" s="136" r="B19559">
        <v>10751</v>
      </c>
      <c t="s" s="136" r="C19559">
        <v>258</v>
      </c>
      <c t="s" s="136" r="D19559">
        <v>258</v>
      </c>
      <c t="s" s="136" r="E19559">
        <v>7721</v>
      </c>
      <c s="150" r="F19559"/>
    </row>
    <row r="19560">
      <c s="113" r="A19560">
        <v>273585000571</v>
      </c>
      <c t="s" s="136" r="B19560">
        <v>10751</v>
      </c>
      <c t="s" s="136" r="C19560">
        <v>258</v>
      </c>
      <c t="s" s="136" r="D19560">
        <v>258</v>
      </c>
      <c t="s" s="136" r="E19560">
        <v>10775</v>
      </c>
      <c s="150" r="F19560"/>
    </row>
    <row r="19561">
      <c s="113" r="A19561">
        <v>273585000589</v>
      </c>
      <c t="s" s="136" r="B19561">
        <v>10751</v>
      </c>
      <c t="s" s="136" r="C19561">
        <v>258</v>
      </c>
      <c t="s" s="136" r="D19561">
        <v>258</v>
      </c>
      <c t="s" s="136" r="E19561">
        <v>21074</v>
      </c>
      <c s="150" r="F19561"/>
    </row>
    <row r="19562">
      <c s="113" r="A19562">
        <v>273585000376</v>
      </c>
      <c t="s" s="136" r="B19562">
        <v>10751</v>
      </c>
      <c t="s" s="136" r="C19562">
        <v>258</v>
      </c>
      <c t="s" s="136" r="D19562">
        <v>258</v>
      </c>
      <c t="s" s="136" r="E19562">
        <v>21075</v>
      </c>
      <c s="150" r="F19562"/>
    </row>
    <row r="19563">
      <c s="113" r="A19563">
        <v>273585000864</v>
      </c>
      <c t="s" s="136" r="B19563">
        <v>10751</v>
      </c>
      <c t="s" s="136" r="C19563">
        <v>258</v>
      </c>
      <c t="s" s="136" r="D19563">
        <v>258</v>
      </c>
      <c t="s" s="136" r="E19563">
        <v>21076</v>
      </c>
      <c s="150" r="F19563"/>
    </row>
    <row r="19564">
      <c s="113" r="A19564">
        <v>273585000309</v>
      </c>
      <c t="s" s="136" r="B19564">
        <v>10751</v>
      </c>
      <c t="s" s="136" r="C19564">
        <v>258</v>
      </c>
      <c t="s" s="136" r="D19564">
        <v>258</v>
      </c>
      <c t="s" s="136" r="E19564">
        <v>21077</v>
      </c>
      <c s="150" r="F19564"/>
    </row>
    <row r="19565">
      <c s="113" r="A19565">
        <v>273585000392</v>
      </c>
      <c t="s" s="136" r="B19565">
        <v>10751</v>
      </c>
      <c t="s" s="136" r="C19565">
        <v>258</v>
      </c>
      <c t="s" s="136" r="D19565">
        <v>258</v>
      </c>
      <c t="s" s="136" r="E19565">
        <v>21078</v>
      </c>
      <c s="150" r="F19565"/>
    </row>
    <row r="19566">
      <c s="113" r="A19566">
        <v>273585000473</v>
      </c>
      <c t="s" s="136" r="B19566">
        <v>10751</v>
      </c>
      <c t="s" s="136" r="C19566">
        <v>258</v>
      </c>
      <c t="s" s="136" r="D19566">
        <v>258</v>
      </c>
      <c t="s" s="136" r="E19566">
        <v>21079</v>
      </c>
      <c s="150" r="F19566"/>
    </row>
    <row r="19567">
      <c s="113" r="A19567">
        <v>273585000643</v>
      </c>
      <c t="s" s="136" r="B19567">
        <v>10751</v>
      </c>
      <c t="s" s="136" r="C19567">
        <v>258</v>
      </c>
      <c t="s" s="136" r="D19567">
        <v>258</v>
      </c>
      <c t="s" s="136" r="E19567">
        <v>21080</v>
      </c>
      <c s="150" r="F19567"/>
    </row>
    <row r="19568">
      <c s="113" r="A19568">
        <v>273585000694</v>
      </c>
      <c t="s" s="136" r="B19568">
        <v>10751</v>
      </c>
      <c t="s" s="136" r="C19568">
        <v>258</v>
      </c>
      <c t="s" s="136" r="D19568">
        <v>258</v>
      </c>
      <c t="s" s="136" r="E19568">
        <v>21081</v>
      </c>
      <c s="150" r="F19568"/>
    </row>
    <row r="19569">
      <c s="113" r="A19569">
        <v>273616000094</v>
      </c>
      <c t="s" s="136" r="B19569">
        <v>10757</v>
      </c>
      <c t="s" s="136" r="C19569">
        <v>258</v>
      </c>
      <c t="s" s="136" r="D19569">
        <v>258</v>
      </c>
      <c t="s" s="136" r="E19569">
        <v>4166</v>
      </c>
      <c s="150" r="F19569"/>
    </row>
    <row r="19570">
      <c s="113" r="A19570">
        <v>273616000957</v>
      </c>
      <c t="s" s="136" r="B19570">
        <v>10804</v>
      </c>
      <c t="s" s="136" r="C19570">
        <v>258</v>
      </c>
      <c t="s" s="136" r="D19570">
        <v>258</v>
      </c>
      <c t="s" s="136" r="E19570">
        <v>21082</v>
      </c>
      <c s="150" r="F19570"/>
    </row>
    <row r="19571">
      <c s="113" r="A19571">
        <v>273616000990</v>
      </c>
      <c t="s" s="136" r="B19571">
        <v>10757</v>
      </c>
      <c t="s" s="136" r="C19571">
        <v>258</v>
      </c>
      <c t="s" s="136" r="D19571">
        <v>258</v>
      </c>
      <c t="s" s="136" r="E19571">
        <v>10121</v>
      </c>
      <c s="150" r="F19571"/>
    </row>
    <row r="19572">
      <c s="113" r="A19572">
        <v>273616001236</v>
      </c>
      <c t="s" s="136" r="B19572">
        <v>10757</v>
      </c>
      <c t="s" s="136" r="C19572">
        <v>258</v>
      </c>
      <c t="s" s="136" r="D19572">
        <v>258</v>
      </c>
      <c t="s" s="136" r="E19572">
        <v>5651</v>
      </c>
      <c s="150" r="F19572"/>
    </row>
    <row r="19573">
      <c s="113" r="A19573">
        <v>273616001317</v>
      </c>
      <c t="s" s="136" r="B19573">
        <v>10757</v>
      </c>
      <c t="s" s="136" r="C19573">
        <v>258</v>
      </c>
      <c t="s" s="136" r="D19573">
        <v>258</v>
      </c>
      <c t="s" s="136" r="E19573">
        <v>20773</v>
      </c>
      <c s="150" r="F19573"/>
    </row>
    <row r="19574">
      <c s="113" r="A19574">
        <v>273616001350</v>
      </c>
      <c t="s" s="136" r="B19574">
        <v>10757</v>
      </c>
      <c t="s" s="136" r="C19574">
        <v>258</v>
      </c>
      <c t="s" s="136" r="D19574">
        <v>258</v>
      </c>
      <c t="s" s="136" r="E19574">
        <v>13541</v>
      </c>
      <c s="150" r="F19574"/>
    </row>
    <row r="19575">
      <c s="113" r="A19575">
        <v>273616001651</v>
      </c>
      <c t="s" s="136" r="B19575">
        <v>10757</v>
      </c>
      <c t="s" s="136" r="C19575">
        <v>258</v>
      </c>
      <c t="s" s="136" r="D19575">
        <v>258</v>
      </c>
      <c t="s" s="136" r="E19575">
        <v>21083</v>
      </c>
      <c s="150" r="F19575"/>
    </row>
    <row r="19576">
      <c s="113" r="A19576">
        <v>273616001686</v>
      </c>
      <c t="s" s="136" r="B19576">
        <v>10757</v>
      </c>
      <c t="s" s="136" r="C19576">
        <v>258</v>
      </c>
      <c t="s" s="136" r="D19576">
        <v>258</v>
      </c>
      <c t="s" s="136" r="E19576">
        <v>21084</v>
      </c>
      <c s="150" r="F19576"/>
    </row>
    <row r="19577">
      <c s="113" r="A19577">
        <v>273616000302</v>
      </c>
      <c t="s" s="136" r="B19577">
        <v>10757</v>
      </c>
      <c t="s" s="136" r="C19577">
        <v>258</v>
      </c>
      <c t="s" s="136" r="D19577">
        <v>258</v>
      </c>
      <c t="s" s="136" r="E19577">
        <v>21085</v>
      </c>
      <c s="150" r="F19577"/>
    </row>
    <row r="19578">
      <c s="113" r="A19578">
        <v>273616000639</v>
      </c>
      <c t="s" s="136" r="B19578">
        <v>10757</v>
      </c>
      <c t="s" s="136" r="C19578">
        <v>258</v>
      </c>
      <c t="s" s="136" r="D19578">
        <v>258</v>
      </c>
      <c t="s" s="136" r="E19578">
        <v>21086</v>
      </c>
      <c s="150" r="F19578"/>
    </row>
    <row r="19579">
      <c s="113" r="A19579">
        <v>273616001228</v>
      </c>
      <c t="s" s="136" r="B19579">
        <v>10757</v>
      </c>
      <c t="s" s="136" r="C19579">
        <v>258</v>
      </c>
      <c t="s" s="136" r="D19579">
        <v>258</v>
      </c>
      <c t="s" s="136" r="E19579">
        <v>5347</v>
      </c>
      <c s="150" r="F19579"/>
    </row>
    <row r="19580">
      <c s="113" r="A19580">
        <v>273616001244</v>
      </c>
      <c t="s" s="136" r="B19580">
        <v>10757</v>
      </c>
      <c t="s" s="136" r="C19580">
        <v>258</v>
      </c>
      <c t="s" s="136" r="D19580">
        <v>258</v>
      </c>
      <c t="s" s="136" r="E19580">
        <v>9646</v>
      </c>
      <c s="150" r="F19580"/>
    </row>
    <row r="19581">
      <c s="113" r="A19581">
        <v>273616001309</v>
      </c>
      <c t="s" s="136" r="B19581">
        <v>10757</v>
      </c>
      <c t="s" s="136" r="C19581">
        <v>258</v>
      </c>
      <c t="s" s="136" r="D19581">
        <v>258</v>
      </c>
      <c t="s" s="136" r="E19581">
        <v>7539</v>
      </c>
      <c s="150" r="F19581"/>
    </row>
    <row r="19582">
      <c s="113" r="A19582">
        <v>273616001325</v>
      </c>
      <c t="s" s="136" r="B19582">
        <v>10757</v>
      </c>
      <c t="s" s="136" r="C19582">
        <v>258</v>
      </c>
      <c t="s" s="136" r="D19582">
        <v>258</v>
      </c>
      <c t="s" s="136" r="E19582">
        <v>21087</v>
      </c>
      <c s="150" r="F19582"/>
    </row>
    <row r="19583">
      <c s="113" r="A19583">
        <v>273616001384</v>
      </c>
      <c t="s" s="136" r="B19583">
        <v>10757</v>
      </c>
      <c t="s" s="136" r="C19583">
        <v>258</v>
      </c>
      <c t="s" s="136" r="D19583">
        <v>258</v>
      </c>
      <c t="s" s="136" r="E19583">
        <v>5285</v>
      </c>
      <c s="150" r="F19583"/>
    </row>
    <row r="19584">
      <c s="113" r="A19584">
        <v>273616001422</v>
      </c>
      <c t="s" s="136" r="B19584">
        <v>10757</v>
      </c>
      <c t="s" s="136" r="C19584">
        <v>258</v>
      </c>
      <c t="s" s="136" r="D19584">
        <v>258</v>
      </c>
      <c t="s" s="136" r="E19584">
        <v>5699</v>
      </c>
      <c s="150" r="F19584"/>
    </row>
    <row r="19585">
      <c s="113" r="A19585">
        <v>273616001520</v>
      </c>
      <c t="s" s="136" r="B19585">
        <v>10757</v>
      </c>
      <c t="s" s="136" r="C19585">
        <v>258</v>
      </c>
      <c t="s" s="136" r="D19585">
        <v>258</v>
      </c>
      <c t="s" s="136" r="E19585">
        <v>21088</v>
      </c>
      <c s="150" r="F19585"/>
    </row>
    <row r="19586">
      <c s="113" r="A19586">
        <v>273616001694</v>
      </c>
      <c t="s" s="136" r="B19586">
        <v>10757</v>
      </c>
      <c t="s" s="136" r="C19586">
        <v>258</v>
      </c>
      <c t="s" s="136" r="D19586">
        <v>258</v>
      </c>
      <c t="s" s="136" r="E19586">
        <v>21089</v>
      </c>
      <c s="150" r="F19586"/>
    </row>
    <row r="19587">
      <c s="113" r="A19587">
        <v>273616001775</v>
      </c>
      <c t="s" s="136" r="B19587">
        <v>10757</v>
      </c>
      <c t="s" s="136" r="C19587">
        <v>258</v>
      </c>
      <c t="s" s="136" r="D19587">
        <v>258</v>
      </c>
      <c t="s" s="136" r="E19587">
        <v>13204</v>
      </c>
      <c s="150" r="F19587"/>
    </row>
    <row r="19588">
      <c s="113" r="A19588">
        <v>273616001821</v>
      </c>
      <c t="s" s="136" r="B19588">
        <v>10757</v>
      </c>
      <c t="s" s="136" r="C19588">
        <v>258</v>
      </c>
      <c t="s" s="136" r="D19588">
        <v>258</v>
      </c>
      <c t="s" s="136" r="E19588">
        <v>21090</v>
      </c>
      <c s="150" r="F19588"/>
    </row>
    <row r="19589">
      <c s="113" r="A19589">
        <v>273616000256</v>
      </c>
      <c t="s" s="136" r="B19589">
        <v>10757</v>
      </c>
      <c t="s" s="136" r="C19589">
        <v>258</v>
      </c>
      <c t="s" s="136" r="D19589">
        <v>258</v>
      </c>
      <c t="s" s="136" r="E19589">
        <v>21091</v>
      </c>
      <c s="150" r="F19589"/>
    </row>
    <row r="19590">
      <c s="113" r="A19590">
        <v>273616000531</v>
      </c>
      <c t="s" s="136" r="B19590">
        <v>10757</v>
      </c>
      <c t="s" s="136" r="C19590">
        <v>258</v>
      </c>
      <c t="s" s="136" r="D19590">
        <v>258</v>
      </c>
      <c t="s" s="136" r="E19590">
        <v>5596</v>
      </c>
      <c s="150" r="F19590"/>
    </row>
    <row r="19591">
      <c s="113" r="A19591">
        <v>273616000892</v>
      </c>
      <c t="s" s="136" r="B19591">
        <v>10757</v>
      </c>
      <c t="s" s="136" r="C19591">
        <v>258</v>
      </c>
      <c t="s" s="136" r="D19591">
        <v>258</v>
      </c>
      <c t="s" s="136" r="E19591">
        <v>21092</v>
      </c>
      <c s="150" r="F19591"/>
    </row>
    <row r="19592">
      <c s="113" r="A19592">
        <v>273616000949</v>
      </c>
      <c t="s" s="136" r="B19592">
        <v>10757</v>
      </c>
      <c t="s" s="136" r="C19592">
        <v>258</v>
      </c>
      <c t="s" s="136" r="D19592">
        <v>258</v>
      </c>
      <c t="s" s="136" r="E19592">
        <v>21093</v>
      </c>
      <c s="150" r="F19592"/>
    </row>
    <row r="19593">
      <c s="113" r="A19593">
        <v>273616001171</v>
      </c>
      <c t="s" s="136" r="B19593">
        <v>10757</v>
      </c>
      <c t="s" s="136" r="C19593">
        <v>258</v>
      </c>
      <c t="s" s="136" r="D19593">
        <v>258</v>
      </c>
      <c t="s" s="136" r="E19593">
        <v>9688</v>
      </c>
      <c s="150" r="F19593"/>
    </row>
    <row r="19594">
      <c s="113" r="A19594">
        <v>273616001201</v>
      </c>
      <c t="s" s="136" r="B19594">
        <v>10757</v>
      </c>
      <c t="s" s="136" r="C19594">
        <v>258</v>
      </c>
      <c t="s" s="136" r="D19594">
        <v>258</v>
      </c>
      <c t="s" s="136" r="E19594">
        <v>6326</v>
      </c>
      <c s="150" r="F19594"/>
    </row>
    <row r="19595">
      <c s="113" r="A19595">
        <v>273616001210</v>
      </c>
      <c t="s" s="136" r="B19595">
        <v>10757</v>
      </c>
      <c t="s" s="136" r="C19595">
        <v>258</v>
      </c>
      <c t="s" s="136" r="D19595">
        <v>258</v>
      </c>
      <c t="s" s="136" r="E19595">
        <v>21094</v>
      </c>
      <c s="150" r="F19595"/>
    </row>
    <row r="19596">
      <c s="113" r="A19596">
        <v>273616001368</v>
      </c>
      <c t="s" s="136" r="B19596">
        <v>10757</v>
      </c>
      <c t="s" s="136" r="C19596">
        <v>258</v>
      </c>
      <c t="s" s="136" r="D19596">
        <v>258</v>
      </c>
      <c t="s" s="136" r="E19596">
        <v>21095</v>
      </c>
      <c s="150" r="F19596"/>
    </row>
    <row r="19597">
      <c s="113" r="A19597">
        <v>273616001392</v>
      </c>
      <c t="s" s="136" r="B19597">
        <v>10757</v>
      </c>
      <c t="s" s="136" r="C19597">
        <v>258</v>
      </c>
      <c t="s" s="136" r="D19597">
        <v>258</v>
      </c>
      <c t="s" s="136" r="E19597">
        <v>8398</v>
      </c>
      <c s="150" r="F19597"/>
    </row>
    <row r="19598">
      <c s="113" r="A19598">
        <v>273616001406</v>
      </c>
      <c t="s" s="136" r="B19598">
        <v>10757</v>
      </c>
      <c t="s" s="136" r="C19598">
        <v>258</v>
      </c>
      <c t="s" s="136" r="D19598">
        <v>258</v>
      </c>
      <c t="s" s="136" r="E19598">
        <v>21096</v>
      </c>
      <c s="150" r="F19598"/>
    </row>
    <row r="19599">
      <c s="113" r="A19599">
        <v>273616001431</v>
      </c>
      <c t="s" s="136" r="B19599">
        <v>10757</v>
      </c>
      <c t="s" s="136" r="C19599">
        <v>258</v>
      </c>
      <c t="s" s="136" r="D19599">
        <v>258</v>
      </c>
      <c t="s" s="136" r="E19599">
        <v>17265</v>
      </c>
      <c s="150" r="F19599"/>
    </row>
    <row r="19600">
      <c s="113" r="A19600">
        <v>273616001473</v>
      </c>
      <c t="s" s="136" r="B19600">
        <v>10757</v>
      </c>
      <c t="s" s="136" r="C19600">
        <v>258</v>
      </c>
      <c t="s" s="136" r="D19600">
        <v>258</v>
      </c>
      <c t="s" s="136" r="E19600">
        <v>13438</v>
      </c>
      <c s="150" r="F19600"/>
    </row>
    <row r="19601">
      <c s="113" r="A19601">
        <v>273616001589</v>
      </c>
      <c t="s" s="136" r="B19601">
        <v>10757</v>
      </c>
      <c t="s" s="136" r="C19601">
        <v>258</v>
      </c>
      <c t="s" s="136" r="D19601">
        <v>258</v>
      </c>
      <c t="s" s="136" r="E19601">
        <v>21097</v>
      </c>
      <c s="150" r="F19601"/>
    </row>
    <row r="19602">
      <c s="113" r="A19602">
        <v>273616001597</v>
      </c>
      <c t="s" s="136" r="B19602">
        <v>10757</v>
      </c>
      <c t="s" s="136" r="C19602">
        <v>258</v>
      </c>
      <c t="s" s="136" r="D19602">
        <v>258</v>
      </c>
      <c t="s" s="136" r="E19602">
        <v>5313</v>
      </c>
      <c s="150" r="F19602"/>
    </row>
    <row r="19603">
      <c s="113" r="A19603">
        <v>273616001791</v>
      </c>
      <c t="s" s="136" r="B19603">
        <v>10757</v>
      </c>
      <c t="s" s="136" r="C19603">
        <v>258</v>
      </c>
      <c t="s" s="136" r="D19603">
        <v>258</v>
      </c>
      <c t="s" s="136" r="E19603">
        <v>21098</v>
      </c>
      <c s="150" r="F19603"/>
    </row>
    <row r="19604">
      <c s="113" r="A19604">
        <v>273616001805</v>
      </c>
      <c t="s" s="136" r="B19604">
        <v>10757</v>
      </c>
      <c t="s" s="136" r="C19604">
        <v>258</v>
      </c>
      <c t="s" s="136" r="D19604">
        <v>258</v>
      </c>
      <c t="s" s="136" r="E19604">
        <v>21099</v>
      </c>
      <c s="150" r="F19604"/>
    </row>
    <row r="19605">
      <c s="113" r="A19605">
        <v>273616001872</v>
      </c>
      <c t="s" s="136" r="B19605">
        <v>10757</v>
      </c>
      <c t="s" s="136" r="C19605">
        <v>258</v>
      </c>
      <c t="s" s="136" r="D19605">
        <v>258</v>
      </c>
      <c t="s" s="136" r="E19605">
        <v>19786</v>
      </c>
      <c s="150" r="F19605"/>
    </row>
    <row r="19606">
      <c s="113" r="A19606">
        <v>273616001881</v>
      </c>
      <c t="s" s="136" r="B19606">
        <v>10757</v>
      </c>
      <c t="s" s="136" r="C19606">
        <v>258</v>
      </c>
      <c t="s" s="136" r="D19606">
        <v>258</v>
      </c>
      <c t="s" s="136" r="E19606">
        <v>1824</v>
      </c>
      <c s="150" r="F19606"/>
    </row>
    <row r="19607">
      <c s="113" r="A19607">
        <v>273616000345</v>
      </c>
      <c t="s" s="136" r="B19607">
        <v>10757</v>
      </c>
      <c t="s" s="136" r="C19607">
        <v>258</v>
      </c>
      <c t="s" s="136" r="D19607">
        <v>258</v>
      </c>
      <c t="s" s="136" r="E19607">
        <v>10580</v>
      </c>
      <c s="150" r="F19607"/>
    </row>
    <row r="19608">
      <c s="113" r="A19608">
        <v>273616000850</v>
      </c>
      <c t="s" s="136" r="B19608">
        <v>10757</v>
      </c>
      <c t="s" s="136" r="C19608">
        <v>258</v>
      </c>
      <c t="s" s="136" r="D19608">
        <v>258</v>
      </c>
      <c t="s" s="136" r="E19608">
        <v>8979</v>
      </c>
      <c s="150" r="F19608"/>
    </row>
    <row r="19609">
      <c s="113" r="A19609">
        <v>273616000931</v>
      </c>
      <c t="s" s="136" r="B19609">
        <v>10757</v>
      </c>
      <c t="s" s="136" r="C19609">
        <v>258</v>
      </c>
      <c t="s" s="136" r="D19609">
        <v>258</v>
      </c>
      <c t="s" s="136" r="E19609">
        <v>10527</v>
      </c>
      <c s="150" r="F19609"/>
    </row>
    <row r="19610">
      <c s="113" r="A19610">
        <v>273616001252</v>
      </c>
      <c t="s" s="136" r="B19610">
        <v>10757</v>
      </c>
      <c t="s" s="136" r="C19610">
        <v>258</v>
      </c>
      <c t="s" s="136" r="D19610">
        <v>258</v>
      </c>
      <c t="s" s="136" r="E19610">
        <v>11086</v>
      </c>
      <c s="150" r="F19610"/>
    </row>
    <row r="19611">
      <c s="113" r="A19611">
        <v>273616001660</v>
      </c>
      <c t="s" s="136" r="B19611">
        <v>10757</v>
      </c>
      <c t="s" s="136" r="C19611">
        <v>258</v>
      </c>
      <c t="s" s="136" r="D19611">
        <v>258</v>
      </c>
      <c t="s" s="136" r="E19611">
        <v>8301</v>
      </c>
      <c s="150" r="F19611"/>
    </row>
    <row r="19612">
      <c s="113" r="A19612">
        <v>273616001708</v>
      </c>
      <c t="s" s="136" r="B19612">
        <v>10757</v>
      </c>
      <c t="s" s="136" r="C19612">
        <v>258</v>
      </c>
      <c t="s" s="136" r="D19612">
        <v>258</v>
      </c>
      <c t="s" s="136" r="E19612">
        <v>21100</v>
      </c>
      <c s="150" r="F19612"/>
    </row>
    <row r="19613">
      <c s="113" r="A19613">
        <v>273616001759</v>
      </c>
      <c t="s" s="136" r="B19613">
        <v>10757</v>
      </c>
      <c t="s" s="136" r="C19613">
        <v>258</v>
      </c>
      <c t="s" s="136" r="D19613">
        <v>258</v>
      </c>
      <c t="s" s="136" r="E19613">
        <v>21101</v>
      </c>
      <c s="150" r="F19613"/>
    </row>
    <row r="19614">
      <c s="113" r="A19614">
        <v>273616001902</v>
      </c>
      <c t="s" s="136" r="B19614">
        <v>10757</v>
      </c>
      <c t="s" s="136" r="C19614">
        <v>258</v>
      </c>
      <c t="s" s="136" r="D19614">
        <v>258</v>
      </c>
      <c t="s" s="136" r="E19614">
        <v>21102</v>
      </c>
      <c s="150" r="F19614"/>
    </row>
    <row r="19615">
      <c s="113" r="A19615">
        <v>273616000191</v>
      </c>
      <c t="s" s="136" r="B19615">
        <v>10757</v>
      </c>
      <c t="s" s="136" r="C19615">
        <v>258</v>
      </c>
      <c t="s" s="136" r="D19615">
        <v>258</v>
      </c>
      <c t="s" s="136" r="E19615">
        <v>5653</v>
      </c>
      <c s="150" r="F19615"/>
    </row>
    <row r="19616">
      <c s="113" r="A19616">
        <v>273616000388</v>
      </c>
      <c t="s" s="136" r="B19616">
        <v>10757</v>
      </c>
      <c t="s" s="136" r="C19616">
        <v>258</v>
      </c>
      <c t="s" s="136" r="D19616">
        <v>258</v>
      </c>
      <c t="s" s="136" r="E19616">
        <v>11441</v>
      </c>
      <c s="150" r="F19616"/>
    </row>
    <row r="19617">
      <c s="113" r="A19617">
        <v>273616000558</v>
      </c>
      <c t="s" s="136" r="B19617">
        <v>10757</v>
      </c>
      <c t="s" s="136" r="C19617">
        <v>258</v>
      </c>
      <c t="s" s="136" r="D19617">
        <v>258</v>
      </c>
      <c t="s" s="136" r="E19617">
        <v>21103</v>
      </c>
      <c s="150" r="F19617"/>
    </row>
    <row r="19618">
      <c s="113" r="A19618">
        <v>273616000566</v>
      </c>
      <c t="s" s="136" r="B19618">
        <v>10757</v>
      </c>
      <c t="s" s="136" r="C19618">
        <v>258</v>
      </c>
      <c t="s" s="136" r="D19618">
        <v>258</v>
      </c>
      <c t="s" s="136" r="E19618">
        <v>2524</v>
      </c>
      <c s="150" r="F19618"/>
    </row>
    <row r="19619">
      <c s="113" r="A19619">
        <v>273616000591</v>
      </c>
      <c t="s" s="136" r="B19619">
        <v>10757</v>
      </c>
      <c t="s" s="136" r="C19619">
        <v>258</v>
      </c>
      <c t="s" s="136" r="D19619">
        <v>258</v>
      </c>
      <c t="s" s="136" r="E19619">
        <v>21104</v>
      </c>
      <c s="150" r="F19619"/>
    </row>
    <row r="19620">
      <c s="113" r="A19620">
        <v>273616000647</v>
      </c>
      <c t="s" s="136" r="B19620">
        <v>10757</v>
      </c>
      <c t="s" s="136" r="C19620">
        <v>258</v>
      </c>
      <c t="s" s="136" r="D19620">
        <v>258</v>
      </c>
      <c t="s" s="136" r="E19620">
        <v>21105</v>
      </c>
      <c s="150" r="F19620"/>
    </row>
    <row r="19621">
      <c s="113" r="A19621">
        <v>273616000655</v>
      </c>
      <c t="s" s="136" r="B19621">
        <v>10757</v>
      </c>
      <c t="s" s="136" r="C19621">
        <v>258</v>
      </c>
      <c t="s" s="136" r="D19621">
        <v>258</v>
      </c>
      <c t="s" s="136" r="E19621">
        <v>9172</v>
      </c>
      <c s="150" r="F19621"/>
    </row>
    <row r="19622">
      <c s="113" r="A19622">
        <v>273616000841</v>
      </c>
      <c t="s" s="136" r="B19622">
        <v>10757</v>
      </c>
      <c t="s" s="136" r="C19622">
        <v>258</v>
      </c>
      <c t="s" s="136" r="D19622">
        <v>258</v>
      </c>
      <c t="s" s="136" r="E19622">
        <v>13387</v>
      </c>
      <c s="150" r="F19622"/>
    </row>
    <row r="19623">
      <c s="113" r="A19623">
        <v>273616000914</v>
      </c>
      <c t="s" s="136" r="B19623">
        <v>10757</v>
      </c>
      <c t="s" s="136" r="C19623">
        <v>258</v>
      </c>
      <c t="s" s="136" r="D19623">
        <v>258</v>
      </c>
      <c t="s" s="136" r="E19623">
        <v>3840</v>
      </c>
      <c s="150" r="F19623"/>
    </row>
    <row r="19624">
      <c s="113" r="A19624">
        <v>273616001040</v>
      </c>
      <c t="s" s="136" r="B19624">
        <v>10757</v>
      </c>
      <c t="s" s="136" r="C19624">
        <v>258</v>
      </c>
      <c t="s" s="136" r="D19624">
        <v>258</v>
      </c>
      <c t="s" s="136" r="E19624">
        <v>21106</v>
      </c>
      <c s="150" r="F19624"/>
    </row>
    <row r="19625">
      <c s="113" r="A19625">
        <v>273616001261</v>
      </c>
      <c t="s" s="136" r="B19625">
        <v>10757</v>
      </c>
      <c t="s" s="136" r="C19625">
        <v>258</v>
      </c>
      <c t="s" s="136" r="D19625">
        <v>258</v>
      </c>
      <c t="s" s="136" r="E19625">
        <v>20844</v>
      </c>
      <c s="150" r="F19625"/>
    </row>
    <row r="19626">
      <c s="113" r="A19626">
        <v>273616001635</v>
      </c>
      <c t="s" s="136" r="B19626">
        <v>10757</v>
      </c>
      <c t="s" s="136" r="C19626">
        <v>258</v>
      </c>
      <c t="s" s="136" r="D19626">
        <v>258</v>
      </c>
      <c t="s" s="136" r="E19626">
        <v>10214</v>
      </c>
      <c s="150" r="F19626"/>
    </row>
    <row r="19627">
      <c s="113" r="A19627">
        <v>273616001643</v>
      </c>
      <c t="s" s="136" r="B19627">
        <v>10757</v>
      </c>
      <c t="s" s="136" r="C19627">
        <v>258</v>
      </c>
      <c t="s" s="136" r="D19627">
        <v>258</v>
      </c>
      <c t="s" s="136" r="E19627">
        <v>10529</v>
      </c>
      <c s="150" r="F19627"/>
    </row>
    <row r="19628">
      <c s="113" r="A19628">
        <v>173622000271</v>
      </c>
      <c t="s" s="136" r="B19628">
        <v>21107</v>
      </c>
      <c t="s" s="136" r="C19628">
        <v>258</v>
      </c>
      <c t="s" s="136" r="D19628">
        <v>258</v>
      </c>
      <c t="s" s="136" r="E19628">
        <v>5283</v>
      </c>
      <c s="150" r="F19628"/>
    </row>
    <row r="19629">
      <c s="113" r="A19629">
        <v>173622000514</v>
      </c>
      <c t="s" s="136" r="B19629">
        <v>21107</v>
      </c>
      <c t="s" s="136" r="C19629">
        <v>258</v>
      </c>
      <c t="s" s="136" r="D19629">
        <v>258</v>
      </c>
      <c t="s" s="136" r="E19629">
        <v>21108</v>
      </c>
      <c s="150" r="F19629"/>
    </row>
    <row r="19630">
      <c s="113" r="A19630">
        <v>273622000055</v>
      </c>
      <c t="s" s="136" r="B19630">
        <v>21107</v>
      </c>
      <c t="s" s="136" r="C19630">
        <v>258</v>
      </c>
      <c t="s" s="136" r="D19630">
        <v>258</v>
      </c>
      <c t="s" s="136" r="E19630">
        <v>3840</v>
      </c>
      <c s="150" r="F19630"/>
    </row>
    <row r="19631">
      <c s="113" r="A19631">
        <v>273622000136</v>
      </c>
      <c t="s" s="136" r="B19631">
        <v>21107</v>
      </c>
      <c t="s" s="136" r="C19631">
        <v>258</v>
      </c>
      <c t="s" s="136" r="D19631">
        <v>258</v>
      </c>
      <c t="s" s="136" r="E19631">
        <v>4171</v>
      </c>
      <c s="150" r="F19631"/>
    </row>
    <row r="19632">
      <c s="113" r="A19632">
        <v>273622000357</v>
      </c>
      <c t="s" s="136" r="B19632">
        <v>21107</v>
      </c>
      <c t="s" s="136" r="C19632">
        <v>258</v>
      </c>
      <c t="s" s="136" r="D19632">
        <v>258</v>
      </c>
      <c t="s" s="136" r="E19632">
        <v>10770</v>
      </c>
      <c s="150" r="F19632"/>
    </row>
    <row r="19633">
      <c s="113" r="A19633">
        <v>273622000365</v>
      </c>
      <c t="s" s="136" r="B19633">
        <v>21107</v>
      </c>
      <c t="s" s="136" r="C19633">
        <v>258</v>
      </c>
      <c t="s" s="136" r="D19633">
        <v>258</v>
      </c>
      <c t="s" s="136" r="E19633">
        <v>21109</v>
      </c>
      <c s="150" r="F19633"/>
    </row>
    <row r="19634">
      <c s="113" r="A19634">
        <v>273622000438</v>
      </c>
      <c t="s" s="136" r="B19634">
        <v>21107</v>
      </c>
      <c t="s" s="136" r="C19634">
        <v>258</v>
      </c>
      <c t="s" s="136" r="D19634">
        <v>258</v>
      </c>
      <c t="s" s="136" r="E19634">
        <v>7041</v>
      </c>
      <c s="150" r="F19634"/>
    </row>
    <row r="19635">
      <c s="113" r="A19635">
        <v>273622000462</v>
      </c>
      <c t="s" s="136" r="B19635">
        <v>21107</v>
      </c>
      <c t="s" s="136" r="C19635">
        <v>258</v>
      </c>
      <c t="s" s="136" r="D19635">
        <v>258</v>
      </c>
      <c t="s" s="136" r="E19635">
        <v>21110</v>
      </c>
      <c s="150" r="F19635"/>
    </row>
    <row r="19636">
      <c s="113" r="A19636">
        <v>273622000497</v>
      </c>
      <c t="s" s="136" r="B19636">
        <v>21107</v>
      </c>
      <c t="s" s="136" r="C19636">
        <v>258</v>
      </c>
      <c t="s" s="136" r="D19636">
        <v>258</v>
      </c>
      <c t="s" s="136" r="E19636">
        <v>10556</v>
      </c>
      <c s="150" r="F19636"/>
    </row>
    <row r="19637">
      <c s="113" r="A19637">
        <v>273622000527</v>
      </c>
      <c t="s" s="136" r="B19637">
        <v>21107</v>
      </c>
      <c t="s" s="136" r="C19637">
        <v>258</v>
      </c>
      <c t="s" s="136" r="D19637">
        <v>258</v>
      </c>
      <c t="s" s="136" r="E19637">
        <v>5577</v>
      </c>
      <c s="150" r="F19637"/>
    </row>
    <row r="19638">
      <c s="113" r="A19638">
        <v>273622000535</v>
      </c>
      <c t="s" s="136" r="B19638">
        <v>21107</v>
      </c>
      <c t="s" s="136" r="C19638">
        <v>258</v>
      </c>
      <c t="s" s="136" r="D19638">
        <v>258</v>
      </c>
      <c t="s" s="136" r="E19638">
        <v>11441</v>
      </c>
      <c s="150" r="F19638"/>
    </row>
    <row r="19639">
      <c s="113" r="A19639">
        <v>273622000608</v>
      </c>
      <c t="s" s="136" r="B19639">
        <v>21107</v>
      </c>
      <c t="s" s="136" r="C19639">
        <v>258</v>
      </c>
      <c t="s" s="136" r="D19639">
        <v>258</v>
      </c>
      <c t="s" s="136" r="E19639">
        <v>16899</v>
      </c>
      <c s="150" r="F19639"/>
    </row>
    <row r="19640">
      <c s="113" r="A19640">
        <v>273622000624</v>
      </c>
      <c t="s" s="136" r="B19640">
        <v>21107</v>
      </c>
      <c t="s" s="136" r="C19640">
        <v>258</v>
      </c>
      <c t="s" s="136" r="D19640">
        <v>258</v>
      </c>
      <c t="s" s="136" r="E19640">
        <v>21111</v>
      </c>
      <c s="150" r="F19640"/>
    </row>
    <row r="19641">
      <c s="113" r="A19641">
        <v>273622000641</v>
      </c>
      <c t="s" s="136" r="B19641">
        <v>21107</v>
      </c>
      <c t="s" s="136" r="C19641">
        <v>258</v>
      </c>
      <c t="s" s="136" r="D19641">
        <v>258</v>
      </c>
      <c t="s" s="136" r="E19641">
        <v>7027</v>
      </c>
      <c s="150" r="F19641"/>
    </row>
    <row r="19642">
      <c s="113" r="A19642">
        <v>273622000667</v>
      </c>
      <c t="s" s="136" r="B19642">
        <v>21107</v>
      </c>
      <c t="s" s="136" r="C19642">
        <v>258</v>
      </c>
      <c t="s" s="136" r="D19642">
        <v>258</v>
      </c>
      <c t="s" s="136" r="E19642">
        <v>5653</v>
      </c>
      <c s="150" r="F19642"/>
    </row>
    <row r="19643">
      <c s="113" r="A19643">
        <v>273622000705</v>
      </c>
      <c t="s" s="136" r="B19643">
        <v>21107</v>
      </c>
      <c t="s" s="136" r="C19643">
        <v>258</v>
      </c>
      <c t="s" s="136" r="D19643">
        <v>258</v>
      </c>
      <c t="s" s="136" r="E19643">
        <v>10740</v>
      </c>
      <c s="150" r="F19643"/>
    </row>
    <row r="19644">
      <c s="113" r="A19644">
        <v>273622000039</v>
      </c>
      <c t="s" s="136" r="B19644">
        <v>21107</v>
      </c>
      <c t="s" s="136" r="C19644">
        <v>258</v>
      </c>
      <c t="s" s="136" r="D19644">
        <v>258</v>
      </c>
      <c t="s" s="136" r="E19644">
        <v>8979</v>
      </c>
      <c s="150" r="F19644"/>
    </row>
    <row r="19645">
      <c s="113" r="A19645">
        <v>273622000080</v>
      </c>
      <c t="s" s="136" r="B19645">
        <v>21107</v>
      </c>
      <c t="s" s="136" r="C19645">
        <v>258</v>
      </c>
      <c t="s" s="136" r="D19645">
        <v>258</v>
      </c>
      <c t="s" s="136" r="E19645">
        <v>12531</v>
      </c>
      <c s="150" r="F19645"/>
    </row>
    <row r="19646">
      <c s="113" r="A19646">
        <v>273622000098</v>
      </c>
      <c t="s" s="136" r="B19646">
        <v>21107</v>
      </c>
      <c t="s" s="136" r="C19646">
        <v>258</v>
      </c>
      <c t="s" s="136" r="D19646">
        <v>258</v>
      </c>
      <c t="s" s="136" r="E19646">
        <v>10641</v>
      </c>
      <c s="150" r="F19646"/>
    </row>
    <row r="19647">
      <c s="113" r="A19647">
        <v>273622000110</v>
      </c>
      <c t="s" s="136" r="B19647">
        <v>21107</v>
      </c>
      <c t="s" s="136" r="C19647">
        <v>258</v>
      </c>
      <c t="s" s="136" r="D19647">
        <v>258</v>
      </c>
      <c t="s" s="136" r="E19647">
        <v>21112</v>
      </c>
      <c s="150" r="F19647"/>
    </row>
    <row r="19648">
      <c s="113" r="A19648">
        <v>273622000403</v>
      </c>
      <c t="s" s="136" r="B19648">
        <v>21107</v>
      </c>
      <c t="s" s="136" r="C19648">
        <v>258</v>
      </c>
      <c t="s" s="136" r="D19648">
        <v>258</v>
      </c>
      <c t="s" s="136" r="E19648">
        <v>21113</v>
      </c>
      <c s="150" r="F19648"/>
    </row>
    <row r="19649">
      <c s="113" r="A19649">
        <v>273622000471</v>
      </c>
      <c t="s" s="136" r="B19649">
        <v>21107</v>
      </c>
      <c t="s" s="136" r="C19649">
        <v>258</v>
      </c>
      <c t="s" s="136" r="D19649">
        <v>258</v>
      </c>
      <c t="s" s="136" r="E19649">
        <v>21114</v>
      </c>
      <c s="150" r="F19649"/>
    </row>
    <row r="19650">
      <c s="113" r="A19650">
        <v>273622000489</v>
      </c>
      <c t="s" s="136" r="B19650">
        <v>21107</v>
      </c>
      <c t="s" s="136" r="C19650">
        <v>258</v>
      </c>
      <c t="s" s="136" r="D19650">
        <v>258</v>
      </c>
      <c t="s" s="136" r="E19650">
        <v>21115</v>
      </c>
      <c s="150" r="F19650"/>
    </row>
    <row r="19651">
      <c s="113" r="A19651">
        <v>273622000551</v>
      </c>
      <c t="s" s="136" r="B19651">
        <v>21107</v>
      </c>
      <c t="s" s="136" r="C19651">
        <v>258</v>
      </c>
      <c t="s" s="136" r="D19651">
        <v>258</v>
      </c>
      <c t="s" s="136" r="E19651">
        <v>21116</v>
      </c>
      <c s="150" r="F19651"/>
    </row>
    <row r="19652">
      <c s="113" r="A19652">
        <v>273622000594</v>
      </c>
      <c t="s" s="136" r="B19652">
        <v>21107</v>
      </c>
      <c t="s" s="136" r="C19652">
        <v>258</v>
      </c>
      <c t="s" s="136" r="D19652">
        <v>258</v>
      </c>
      <c t="s" s="136" r="E19652">
        <v>13566</v>
      </c>
      <c s="150" r="F19652"/>
    </row>
    <row r="19653">
      <c s="113" r="A19653">
        <v>273622000616</v>
      </c>
      <c t="s" s="136" r="B19653">
        <v>21107</v>
      </c>
      <c t="s" s="136" r="C19653">
        <v>258</v>
      </c>
      <c t="s" s="136" r="D19653">
        <v>258</v>
      </c>
      <c t="s" s="136" r="E19653">
        <v>13399</v>
      </c>
      <c s="150" r="F19653"/>
    </row>
    <row r="19654">
      <c s="113" r="A19654">
        <v>273622000675</v>
      </c>
      <c t="s" s="136" r="B19654">
        <v>21107</v>
      </c>
      <c t="s" s="136" r="C19654">
        <v>258</v>
      </c>
      <c t="s" s="136" r="D19654">
        <v>258</v>
      </c>
      <c t="s" s="136" r="E19654">
        <v>21117</v>
      </c>
      <c s="150" r="F19654"/>
    </row>
    <row r="19655">
      <c s="113" r="A19655">
        <v>273624000303</v>
      </c>
      <c t="s" s="136" r="B19655">
        <v>10785</v>
      </c>
      <c t="s" s="136" r="C19655">
        <v>258</v>
      </c>
      <c t="s" s="136" r="D19655">
        <v>258</v>
      </c>
      <c t="s" s="136" r="E19655">
        <v>21118</v>
      </c>
      <c s="150" r="F19655"/>
    </row>
    <row r="19656">
      <c s="113" r="A19656">
        <v>273624000389</v>
      </c>
      <c t="s" s="136" r="B19656">
        <v>10785</v>
      </c>
      <c t="s" s="136" r="C19656">
        <v>258</v>
      </c>
      <c t="s" s="136" r="D19656">
        <v>258</v>
      </c>
      <c t="s" s="136" r="E19656">
        <v>20775</v>
      </c>
      <c s="150" r="F19656"/>
    </row>
    <row r="19657">
      <c s="113" r="A19657">
        <v>273624000397</v>
      </c>
      <c t="s" s="136" r="B19657">
        <v>10785</v>
      </c>
      <c t="s" s="136" r="C19657">
        <v>258</v>
      </c>
      <c t="s" s="136" r="D19657">
        <v>258</v>
      </c>
      <c t="s" s="136" r="E19657">
        <v>21119</v>
      </c>
      <c s="150" r="F19657"/>
    </row>
    <row r="19658">
      <c s="113" r="A19658">
        <v>273624000516</v>
      </c>
      <c t="s" s="136" r="B19658">
        <v>10785</v>
      </c>
      <c t="s" s="136" r="C19658">
        <v>258</v>
      </c>
      <c t="s" s="136" r="D19658">
        <v>258</v>
      </c>
      <c t="s" s="136" r="E19658">
        <v>21120</v>
      </c>
      <c s="150" r="F19658"/>
    </row>
    <row r="19659">
      <c s="113" r="A19659">
        <v>273624000559</v>
      </c>
      <c t="s" s="136" r="B19659">
        <v>10785</v>
      </c>
      <c t="s" s="136" r="C19659">
        <v>258</v>
      </c>
      <c t="s" s="136" r="D19659">
        <v>258</v>
      </c>
      <c t="s" s="136" r="E19659">
        <v>21121</v>
      </c>
      <c s="150" r="F19659"/>
    </row>
    <row r="19660">
      <c s="113" r="A19660">
        <v>273624000737</v>
      </c>
      <c t="s" s="136" r="B19660">
        <v>10785</v>
      </c>
      <c t="s" s="136" r="C19660">
        <v>258</v>
      </c>
      <c t="s" s="136" r="D19660">
        <v>258</v>
      </c>
      <c t="s" s="136" r="E19660">
        <v>5590</v>
      </c>
      <c s="150" r="F19660"/>
    </row>
    <row r="19661">
      <c s="113" r="A19661">
        <v>273624000818</v>
      </c>
      <c t="s" s="136" r="B19661">
        <v>10785</v>
      </c>
      <c t="s" s="136" r="C19661">
        <v>258</v>
      </c>
      <c t="s" s="136" r="D19661">
        <v>258</v>
      </c>
      <c t="s" s="136" r="E19661">
        <v>21122</v>
      </c>
      <c s="150" r="F19661"/>
    </row>
    <row r="19662">
      <c s="113" r="A19662">
        <v>273624001342</v>
      </c>
      <c t="s" s="136" r="B19662">
        <v>10785</v>
      </c>
      <c t="s" s="136" r="C19662">
        <v>258</v>
      </c>
      <c t="s" s="136" r="D19662">
        <v>258</v>
      </c>
      <c t="s" s="136" r="E19662">
        <v>11461</v>
      </c>
      <c s="150" r="F19662"/>
    </row>
    <row r="19663">
      <c s="113" r="A19663">
        <v>273624001482</v>
      </c>
      <c t="s" s="136" r="B19663">
        <v>10785</v>
      </c>
      <c t="s" s="136" r="C19663">
        <v>258</v>
      </c>
      <c t="s" s="136" r="D19663">
        <v>258</v>
      </c>
      <c t="s" s="136" r="E19663">
        <v>20883</v>
      </c>
      <c s="150" r="F19663"/>
    </row>
    <row r="19664">
      <c s="113" r="A19664">
        <v>273624001547</v>
      </c>
      <c t="s" s="136" r="B19664">
        <v>10785</v>
      </c>
      <c t="s" s="136" r="C19664">
        <v>258</v>
      </c>
      <c t="s" s="136" r="D19664">
        <v>258</v>
      </c>
      <c t="s" s="136" r="E19664">
        <v>13117</v>
      </c>
      <c s="150" r="F19664"/>
    </row>
    <row r="19665">
      <c s="113" r="A19665">
        <v>273624001733</v>
      </c>
      <c t="s" s="136" r="B19665">
        <v>10785</v>
      </c>
      <c t="s" s="136" r="C19665">
        <v>258</v>
      </c>
      <c t="s" s="136" r="D19665">
        <v>258</v>
      </c>
      <c t="s" s="136" r="E19665">
        <v>21123</v>
      </c>
      <c s="150" r="F19665"/>
    </row>
    <row r="19666">
      <c s="113" r="A19666">
        <v>273624001822</v>
      </c>
      <c t="s" s="136" r="B19666">
        <v>10785</v>
      </c>
      <c t="s" s="136" r="C19666">
        <v>258</v>
      </c>
      <c t="s" s="136" r="D19666">
        <v>258</v>
      </c>
      <c t="s" s="136" r="E19666">
        <v>9657</v>
      </c>
      <c s="150" r="F19666"/>
    </row>
    <row r="19667">
      <c s="113" r="A19667">
        <v>273624000117</v>
      </c>
      <c t="s" s="136" r="B19667">
        <v>10785</v>
      </c>
      <c t="s" s="136" r="C19667">
        <v>258</v>
      </c>
      <c t="s" s="136" r="D19667">
        <v>258</v>
      </c>
      <c t="s" s="136" r="E19667">
        <v>10590</v>
      </c>
      <c s="150" r="F19667"/>
    </row>
    <row r="19668">
      <c s="113" r="A19668">
        <v>273624000214</v>
      </c>
      <c t="s" s="136" r="B19668">
        <v>10785</v>
      </c>
      <c t="s" s="136" r="C19668">
        <v>258</v>
      </c>
      <c t="s" s="136" r="D19668">
        <v>258</v>
      </c>
      <c t="s" s="136" r="E19668">
        <v>8396</v>
      </c>
      <c s="150" r="F19668"/>
    </row>
    <row r="19669">
      <c s="113" r="A19669">
        <v>273624000265</v>
      </c>
      <c t="s" s="136" r="B19669">
        <v>10785</v>
      </c>
      <c t="s" s="136" r="C19669">
        <v>258</v>
      </c>
      <c t="s" s="136" r="D19669">
        <v>258</v>
      </c>
      <c t="s" s="136" r="E19669">
        <v>6012</v>
      </c>
      <c s="150" r="F19669"/>
    </row>
    <row r="19670">
      <c s="113" r="A19670">
        <v>273624000311</v>
      </c>
      <c t="s" s="136" r="B19670">
        <v>10785</v>
      </c>
      <c t="s" s="136" r="C19670">
        <v>258</v>
      </c>
      <c t="s" s="136" r="D19670">
        <v>258</v>
      </c>
      <c t="s" s="136" r="E19670">
        <v>10564</v>
      </c>
      <c s="150" r="F19670"/>
    </row>
    <row r="19671">
      <c s="113" r="A19671">
        <v>273624000346</v>
      </c>
      <c t="s" s="136" r="B19671">
        <v>10785</v>
      </c>
      <c t="s" s="136" r="C19671">
        <v>258</v>
      </c>
      <c t="s" s="136" r="D19671">
        <v>258</v>
      </c>
      <c t="s" s="136" r="E19671">
        <v>21124</v>
      </c>
      <c s="150" r="F19671"/>
    </row>
    <row r="19672">
      <c s="113" r="A19672">
        <v>273624000401</v>
      </c>
      <c t="s" s="136" r="B19672">
        <v>10785</v>
      </c>
      <c t="s" s="136" r="C19672">
        <v>258</v>
      </c>
      <c t="s" s="136" r="D19672">
        <v>258</v>
      </c>
      <c t="s" s="136" r="E19672">
        <v>21125</v>
      </c>
      <c s="150" r="F19672"/>
    </row>
    <row r="19673">
      <c s="113" r="A19673">
        <v>273624000478</v>
      </c>
      <c t="s" s="136" r="B19673">
        <v>10785</v>
      </c>
      <c t="s" s="136" r="C19673">
        <v>258</v>
      </c>
      <c t="s" s="136" r="D19673">
        <v>258</v>
      </c>
      <c t="s" s="136" r="E19673">
        <v>21126</v>
      </c>
      <c s="150" r="F19673"/>
    </row>
    <row r="19674">
      <c s="113" r="A19674">
        <v>273624000524</v>
      </c>
      <c t="s" s="136" r="B19674">
        <v>10785</v>
      </c>
      <c t="s" s="136" r="C19674">
        <v>258</v>
      </c>
      <c t="s" s="136" r="D19674">
        <v>258</v>
      </c>
      <c t="s" s="136" r="E19674">
        <v>21127</v>
      </c>
      <c s="150" r="F19674"/>
    </row>
    <row r="19675">
      <c s="113" r="A19675">
        <v>273624000532</v>
      </c>
      <c t="s" s="136" r="B19675">
        <v>10785</v>
      </c>
      <c t="s" s="136" r="C19675">
        <v>258</v>
      </c>
      <c t="s" s="136" r="D19675">
        <v>258</v>
      </c>
      <c t="s" s="136" r="E19675">
        <v>21128</v>
      </c>
      <c s="150" r="F19675"/>
    </row>
    <row r="19676">
      <c s="113" r="A19676">
        <v>273624000575</v>
      </c>
      <c t="s" s="136" r="B19676">
        <v>10785</v>
      </c>
      <c t="s" s="136" r="C19676">
        <v>258</v>
      </c>
      <c t="s" s="136" r="D19676">
        <v>258</v>
      </c>
      <c t="s" s="136" r="E19676">
        <v>21129</v>
      </c>
      <c s="150" r="F19676"/>
    </row>
    <row r="19677">
      <c s="113" r="A19677">
        <v>273624001211</v>
      </c>
      <c t="s" s="136" r="B19677">
        <v>10785</v>
      </c>
      <c t="s" s="136" r="C19677">
        <v>258</v>
      </c>
      <c t="s" s="136" r="D19677">
        <v>258</v>
      </c>
      <c t="s" s="136" r="E19677">
        <v>20962</v>
      </c>
      <c s="150" r="F19677"/>
    </row>
    <row r="19678">
      <c s="113" r="A19678">
        <v>273624001237</v>
      </c>
      <c t="s" s="136" r="B19678">
        <v>10785</v>
      </c>
      <c t="s" s="136" r="C19678">
        <v>258</v>
      </c>
      <c t="s" s="136" r="D19678">
        <v>258</v>
      </c>
      <c t="s" s="136" r="E19678">
        <v>21130</v>
      </c>
      <c s="150" r="F19678"/>
    </row>
    <row r="19679">
      <c s="113" r="A19679">
        <v>273624001245</v>
      </c>
      <c t="s" s="136" r="B19679">
        <v>10785</v>
      </c>
      <c t="s" s="136" r="C19679">
        <v>258</v>
      </c>
      <c t="s" s="136" r="D19679">
        <v>258</v>
      </c>
      <c t="s" s="136" r="E19679">
        <v>21131</v>
      </c>
      <c s="150" r="F19679"/>
    </row>
    <row r="19680">
      <c s="113" r="A19680">
        <v>273624001504</v>
      </c>
      <c t="s" s="136" r="B19680">
        <v>10785</v>
      </c>
      <c t="s" s="136" r="C19680">
        <v>258</v>
      </c>
      <c t="s" s="136" r="D19680">
        <v>258</v>
      </c>
      <c t="s" s="136" r="E19680">
        <v>21132</v>
      </c>
      <c s="150" r="F19680"/>
    </row>
    <row r="19681">
      <c s="113" r="A19681">
        <v>273624001512</v>
      </c>
      <c t="s" s="136" r="B19681">
        <v>10785</v>
      </c>
      <c t="s" s="136" r="C19681">
        <v>258</v>
      </c>
      <c t="s" s="136" r="D19681">
        <v>258</v>
      </c>
      <c t="s" s="136" r="E19681">
        <v>3839</v>
      </c>
      <c s="150" r="F19681"/>
    </row>
    <row r="19682">
      <c s="113" r="A19682">
        <v>273624002021</v>
      </c>
      <c t="s" s="136" r="B19682">
        <v>10785</v>
      </c>
      <c t="s" s="136" r="C19682">
        <v>258</v>
      </c>
      <c t="s" s="136" r="D19682">
        <v>258</v>
      </c>
      <c t="s" s="136" r="E19682">
        <v>10783</v>
      </c>
      <c s="150" r="F19682"/>
    </row>
    <row r="19683">
      <c s="113" r="A19683">
        <v>273624000079</v>
      </c>
      <c t="s" s="136" r="B19683">
        <v>10785</v>
      </c>
      <c t="s" s="136" r="C19683">
        <v>258</v>
      </c>
      <c t="s" s="136" r="D19683">
        <v>258</v>
      </c>
      <c t="s" s="136" r="E19683">
        <v>13621</v>
      </c>
      <c s="150" r="F19683"/>
    </row>
    <row r="19684">
      <c s="113" r="A19684">
        <v>273624000087</v>
      </c>
      <c t="s" s="136" r="B19684">
        <v>10785</v>
      </c>
      <c t="s" s="136" r="C19684">
        <v>258</v>
      </c>
      <c t="s" s="136" r="D19684">
        <v>258</v>
      </c>
      <c t="s" s="136" r="E19684">
        <v>21133</v>
      </c>
      <c s="150" r="F19684"/>
    </row>
    <row r="19685">
      <c s="113" r="A19685">
        <v>273624000354</v>
      </c>
      <c t="s" s="136" r="B19685">
        <v>10785</v>
      </c>
      <c t="s" s="136" r="C19685">
        <v>258</v>
      </c>
      <c t="s" s="136" r="D19685">
        <v>258</v>
      </c>
      <c t="s" s="136" r="E19685">
        <v>21134</v>
      </c>
      <c s="150" r="F19685"/>
    </row>
    <row r="19686">
      <c s="113" r="A19686">
        <v>273624000591</v>
      </c>
      <c t="s" s="136" r="B19686">
        <v>10785</v>
      </c>
      <c t="s" s="136" r="C19686">
        <v>258</v>
      </c>
      <c t="s" s="136" r="D19686">
        <v>258</v>
      </c>
      <c t="s" s="136" r="E19686">
        <v>21135</v>
      </c>
      <c s="150" r="F19686"/>
    </row>
    <row r="19687">
      <c s="113" r="A19687">
        <v>273624001181</v>
      </c>
      <c t="s" s="136" r="B19687">
        <v>10785</v>
      </c>
      <c t="s" s="136" r="C19687">
        <v>258</v>
      </c>
      <c t="s" s="136" r="D19687">
        <v>258</v>
      </c>
      <c t="s" s="136" r="E19687">
        <v>8398</v>
      </c>
      <c s="150" r="F19687"/>
    </row>
    <row r="19688">
      <c s="113" r="A19688">
        <v>273624001296</v>
      </c>
      <c t="s" s="136" r="B19688">
        <v>10785</v>
      </c>
      <c t="s" s="136" r="C19688">
        <v>258</v>
      </c>
      <c t="s" s="136" r="D19688">
        <v>258</v>
      </c>
      <c t="s" s="136" r="E19688">
        <v>21136</v>
      </c>
      <c s="150" r="F19688"/>
    </row>
    <row r="19689">
      <c s="113" r="A19689">
        <v>273624001351</v>
      </c>
      <c t="s" s="136" r="B19689">
        <v>10785</v>
      </c>
      <c t="s" s="136" r="C19689">
        <v>258</v>
      </c>
      <c t="s" s="136" r="D19689">
        <v>258</v>
      </c>
      <c t="s" s="136" r="E19689">
        <v>21137</v>
      </c>
      <c s="150" r="F19689"/>
    </row>
    <row r="19690">
      <c s="113" r="A19690">
        <v>273624001750</v>
      </c>
      <c t="s" s="136" r="B19690">
        <v>10785</v>
      </c>
      <c t="s" s="136" r="C19690">
        <v>258</v>
      </c>
      <c t="s" s="136" r="D19690">
        <v>258</v>
      </c>
      <c t="s" s="136" r="E19690">
        <v>21138</v>
      </c>
      <c s="150" r="F19690"/>
    </row>
    <row r="19691">
      <c s="113" r="A19691">
        <v>273624000168</v>
      </c>
      <c t="s" s="136" r="B19691">
        <v>10785</v>
      </c>
      <c t="s" s="136" r="C19691">
        <v>258</v>
      </c>
      <c t="s" s="136" r="D19691">
        <v>258</v>
      </c>
      <c t="s" s="136" r="E19691">
        <v>21139</v>
      </c>
      <c s="150" r="F19691"/>
    </row>
    <row r="19692">
      <c s="113" r="A19692">
        <v>273624000273</v>
      </c>
      <c t="s" s="136" r="B19692">
        <v>10785</v>
      </c>
      <c t="s" s="136" r="C19692">
        <v>258</v>
      </c>
      <c t="s" s="136" r="D19692">
        <v>258</v>
      </c>
      <c t="s" s="136" r="E19692">
        <v>20759</v>
      </c>
      <c s="150" r="F19692"/>
    </row>
    <row r="19693">
      <c s="113" r="A19693">
        <v>273624000583</v>
      </c>
      <c t="s" s="136" r="B19693">
        <v>10785</v>
      </c>
      <c t="s" s="136" r="C19693">
        <v>258</v>
      </c>
      <c t="s" s="136" r="D19693">
        <v>258</v>
      </c>
      <c t="s" s="136" r="E19693">
        <v>21140</v>
      </c>
      <c s="150" r="F19693"/>
    </row>
    <row r="19694">
      <c s="113" r="A19694">
        <v>273624000605</v>
      </c>
      <c t="s" s="136" r="B19694">
        <v>10785</v>
      </c>
      <c t="s" s="136" r="C19694">
        <v>258</v>
      </c>
      <c t="s" s="136" r="D19694">
        <v>258</v>
      </c>
      <c t="s" s="136" r="E19694">
        <v>21141</v>
      </c>
      <c s="150" r="F19694"/>
    </row>
    <row r="19695">
      <c s="113" r="A19695">
        <v>273624001431</v>
      </c>
      <c t="s" s="136" r="B19695">
        <v>10785</v>
      </c>
      <c t="s" s="136" r="C19695">
        <v>258</v>
      </c>
      <c t="s" s="136" r="D19695">
        <v>258</v>
      </c>
      <c t="s" s="136" r="E19695">
        <v>10770</v>
      </c>
      <c s="150" r="F19695"/>
    </row>
    <row r="19696">
      <c s="113" r="A19696">
        <v>273624001857</v>
      </c>
      <c t="s" s="136" r="B19696">
        <v>10785</v>
      </c>
      <c t="s" s="136" r="C19696">
        <v>258</v>
      </c>
      <c t="s" s="136" r="D19696">
        <v>258</v>
      </c>
      <c t="s" s="136" r="E19696">
        <v>21142</v>
      </c>
      <c s="150" r="F19696"/>
    </row>
    <row r="19697">
      <c s="113" r="A19697">
        <v>273624000222</v>
      </c>
      <c t="s" s="136" r="B19697">
        <v>10785</v>
      </c>
      <c t="s" s="136" r="C19697">
        <v>258</v>
      </c>
      <c t="s" s="136" r="D19697">
        <v>258</v>
      </c>
      <c t="s" s="136" r="E19697">
        <v>21143</v>
      </c>
      <c s="150" r="F19697"/>
    </row>
    <row r="19698">
      <c s="113" r="A19698">
        <v>273624000231</v>
      </c>
      <c t="s" s="136" r="B19698">
        <v>10785</v>
      </c>
      <c t="s" s="136" r="C19698">
        <v>258</v>
      </c>
      <c t="s" s="136" r="D19698">
        <v>258</v>
      </c>
      <c t="s" s="136" r="E19698">
        <v>21144</v>
      </c>
      <c s="150" r="F19698"/>
    </row>
    <row r="19699">
      <c s="113" r="A19699">
        <v>273624000494</v>
      </c>
      <c t="s" s="136" r="B19699">
        <v>10785</v>
      </c>
      <c t="s" s="136" r="C19699">
        <v>258</v>
      </c>
      <c t="s" s="136" r="D19699">
        <v>258</v>
      </c>
      <c t="s" s="136" r="E19699">
        <v>21145</v>
      </c>
      <c s="150" r="F19699"/>
    </row>
    <row r="19700">
      <c s="113" r="A19700">
        <v>273624001199</v>
      </c>
      <c t="s" s="136" r="B19700">
        <v>10785</v>
      </c>
      <c t="s" s="136" r="C19700">
        <v>258</v>
      </c>
      <c t="s" s="136" r="D19700">
        <v>258</v>
      </c>
      <c t="s" s="136" r="E19700">
        <v>9581</v>
      </c>
      <c s="150" r="F19700"/>
    </row>
    <row r="19701">
      <c s="113" r="A19701">
        <v>273624001229</v>
      </c>
      <c t="s" s="136" r="B19701">
        <v>10785</v>
      </c>
      <c t="s" s="136" r="C19701">
        <v>258</v>
      </c>
      <c t="s" s="136" r="D19701">
        <v>258</v>
      </c>
      <c t="s" s="136" r="E19701">
        <v>21146</v>
      </c>
      <c s="150" r="F19701"/>
    </row>
    <row r="19702">
      <c s="113" r="A19702">
        <v>273624001288</v>
      </c>
      <c t="s" s="136" r="B19702">
        <v>10785</v>
      </c>
      <c t="s" s="136" r="C19702">
        <v>258</v>
      </c>
      <c t="s" s="136" r="D19702">
        <v>258</v>
      </c>
      <c t="s" s="136" r="E19702">
        <v>12526</v>
      </c>
      <c s="150" r="F19702"/>
    </row>
    <row r="19703">
      <c s="113" r="A19703">
        <v>273624001385</v>
      </c>
      <c t="s" s="136" r="B19703">
        <v>10785</v>
      </c>
      <c t="s" s="136" r="C19703">
        <v>258</v>
      </c>
      <c t="s" s="136" r="D19703">
        <v>258</v>
      </c>
      <c t="s" s="136" r="E19703">
        <v>21147</v>
      </c>
      <c s="150" r="F19703"/>
    </row>
    <row r="19704">
      <c s="113" r="A19704">
        <v>273624001636</v>
      </c>
      <c t="s" s="136" r="B19704">
        <v>10785</v>
      </c>
      <c t="s" s="136" r="C19704">
        <v>258</v>
      </c>
      <c t="s" s="136" r="D19704">
        <v>258</v>
      </c>
      <c t="s" s="136" r="E19704">
        <v>5285</v>
      </c>
      <c s="150" r="F19704"/>
    </row>
    <row r="19705">
      <c s="113" r="A19705">
        <v>273624001776</v>
      </c>
      <c t="s" s="136" r="B19705">
        <v>10785</v>
      </c>
      <c t="s" s="136" r="C19705">
        <v>258</v>
      </c>
      <c t="s" s="136" r="D19705">
        <v>258</v>
      </c>
      <c t="s" s="136" r="E19705">
        <v>21148</v>
      </c>
      <c s="150" r="F19705"/>
    </row>
    <row r="19706">
      <c s="113" r="A19706">
        <v>273624000541</v>
      </c>
      <c t="s" s="136" r="B19706">
        <v>10785</v>
      </c>
      <c t="s" s="136" r="C19706">
        <v>258</v>
      </c>
      <c t="s" s="136" r="D19706">
        <v>258</v>
      </c>
      <c t="s" s="136" r="E19706">
        <v>21149</v>
      </c>
      <c s="150" r="F19706"/>
    </row>
    <row r="19707">
      <c s="113" r="A19707">
        <v>273624001393</v>
      </c>
      <c t="s" s="136" r="B19707">
        <v>10785</v>
      </c>
      <c t="s" s="136" r="C19707">
        <v>258</v>
      </c>
      <c t="s" s="136" r="D19707">
        <v>258</v>
      </c>
      <c t="s" s="136" r="E19707">
        <v>9688</v>
      </c>
      <c s="150" r="F19707"/>
    </row>
    <row r="19708">
      <c s="113" r="A19708">
        <v>273624001610</v>
      </c>
      <c t="s" s="136" r="B19708">
        <v>10785</v>
      </c>
      <c t="s" s="136" r="C19708">
        <v>258</v>
      </c>
      <c t="s" s="136" r="D19708">
        <v>258</v>
      </c>
      <c t="s" s="136" r="E19708">
        <v>5584</v>
      </c>
      <c s="150" r="F19708"/>
    </row>
    <row r="19709">
      <c s="113" r="A19709">
        <v>273624001679</v>
      </c>
      <c t="s" s="136" r="B19709">
        <v>10785</v>
      </c>
      <c t="s" s="136" r="C19709">
        <v>258</v>
      </c>
      <c t="s" s="136" r="D19709">
        <v>258</v>
      </c>
      <c t="s" s="136" r="E19709">
        <v>17077</v>
      </c>
      <c s="150" r="F19709"/>
    </row>
    <row r="19710">
      <c s="113" r="A19710">
        <v>273624001725</v>
      </c>
      <c t="s" s="136" r="B19710">
        <v>10785</v>
      </c>
      <c t="s" s="136" r="C19710">
        <v>258</v>
      </c>
      <c t="s" s="136" r="D19710">
        <v>258</v>
      </c>
      <c t="s" s="136" r="E19710">
        <v>21150</v>
      </c>
      <c s="150" r="F19710"/>
    </row>
    <row r="19711">
      <c s="113" r="A19711">
        <v>273624001784</v>
      </c>
      <c t="s" s="136" r="B19711">
        <v>10785</v>
      </c>
      <c t="s" s="136" r="C19711">
        <v>258</v>
      </c>
      <c t="s" s="136" r="D19711">
        <v>258</v>
      </c>
      <c t="s" s="136" r="E19711">
        <v>21151</v>
      </c>
      <c s="150" r="F19711"/>
    </row>
    <row r="19712">
      <c s="113" r="A19712">
        <v>273624001831</v>
      </c>
      <c t="s" s="136" r="B19712">
        <v>10785</v>
      </c>
      <c t="s" s="136" r="C19712">
        <v>258</v>
      </c>
      <c t="s" s="136" r="D19712">
        <v>258</v>
      </c>
      <c t="s" s="136" r="E19712">
        <v>21152</v>
      </c>
      <c s="150" r="F19712"/>
    </row>
    <row r="19713">
      <c s="113" r="A19713">
        <v>273624001865</v>
      </c>
      <c t="s" s="136" r="B19713">
        <v>10785</v>
      </c>
      <c t="s" s="136" r="C19713">
        <v>258</v>
      </c>
      <c t="s" s="136" r="D19713">
        <v>258</v>
      </c>
      <c t="s" s="136" r="E19713">
        <v>21153</v>
      </c>
      <c s="150" r="F19713"/>
    </row>
    <row r="19714">
      <c s="113" r="A19714">
        <v>273624001873</v>
      </c>
      <c t="s" s="136" r="B19714">
        <v>10785</v>
      </c>
      <c t="s" s="136" r="C19714">
        <v>258</v>
      </c>
      <c t="s" s="136" r="D19714">
        <v>258</v>
      </c>
      <c t="s" s="136" r="E19714">
        <v>11441</v>
      </c>
      <c s="150" r="F19714"/>
    </row>
    <row r="19715">
      <c s="113" r="A19715">
        <v>273624001881</v>
      </c>
      <c t="s" s="136" r="B19715">
        <v>10785</v>
      </c>
      <c t="s" s="136" r="C19715">
        <v>258</v>
      </c>
      <c t="s" s="136" r="D19715">
        <v>258</v>
      </c>
      <c t="s" s="136" r="E19715">
        <v>9710</v>
      </c>
      <c s="150" r="F19715"/>
    </row>
    <row r="19716">
      <c s="113" r="A19716">
        <v>273671000320</v>
      </c>
      <c t="s" s="136" r="B19716">
        <v>10794</v>
      </c>
      <c t="s" s="136" r="C19716">
        <v>258</v>
      </c>
      <c t="s" s="136" r="D19716">
        <v>258</v>
      </c>
      <c t="s" s="136" r="E19716">
        <v>21154</v>
      </c>
      <c s="150" r="F19716"/>
    </row>
    <row r="19717">
      <c s="113" r="A19717">
        <v>273671000362</v>
      </c>
      <c t="s" s="136" r="B19717">
        <v>10794</v>
      </c>
      <c t="s" s="136" r="C19717">
        <v>258</v>
      </c>
      <c t="s" s="136" r="D19717">
        <v>258</v>
      </c>
      <c t="s" s="136" r="E19717">
        <v>21155</v>
      </c>
      <c s="150" r="F19717"/>
    </row>
    <row r="19718">
      <c s="113" r="A19718">
        <v>273671000516</v>
      </c>
      <c t="s" s="136" r="B19718">
        <v>10794</v>
      </c>
      <c t="s" s="136" r="C19718">
        <v>258</v>
      </c>
      <c t="s" s="136" r="D19718">
        <v>258</v>
      </c>
      <c t="s" s="136" r="E19718">
        <v>21156</v>
      </c>
      <c s="150" r="F19718"/>
    </row>
    <row r="19719">
      <c s="113" r="A19719">
        <v>273675000057</v>
      </c>
      <c t="s" s="136" r="B19719">
        <v>8333</v>
      </c>
      <c t="s" s="136" r="C19719">
        <v>258</v>
      </c>
      <c t="s" s="136" r="D19719">
        <v>258</v>
      </c>
      <c t="s" s="136" r="E19719">
        <v>3830</v>
      </c>
      <c s="150" r="F19719"/>
    </row>
    <row r="19720">
      <c s="113" r="A19720">
        <v>273675000197</v>
      </c>
      <c t="s" s="136" r="B19720">
        <v>8333</v>
      </c>
      <c t="s" s="136" r="C19720">
        <v>258</v>
      </c>
      <c t="s" s="136" r="D19720">
        <v>258</v>
      </c>
      <c t="s" s="136" r="E19720">
        <v>10778</v>
      </c>
      <c s="150" r="F19720"/>
    </row>
    <row r="19721">
      <c s="113" r="A19721">
        <v>273675000405</v>
      </c>
      <c t="s" s="136" r="B19721">
        <v>8333</v>
      </c>
      <c t="s" s="136" r="C19721">
        <v>258</v>
      </c>
      <c t="s" s="136" r="D19721">
        <v>258</v>
      </c>
      <c t="s" s="136" r="E19721">
        <v>21157</v>
      </c>
      <c s="150" r="F19721"/>
    </row>
    <row r="19722">
      <c s="113" r="A19722">
        <v>273675000472</v>
      </c>
      <c t="s" s="136" r="B19722">
        <v>8333</v>
      </c>
      <c t="s" s="136" r="C19722">
        <v>258</v>
      </c>
      <c t="s" s="136" r="D19722">
        <v>258</v>
      </c>
      <c t="s" s="136" r="E19722">
        <v>21158</v>
      </c>
      <c s="150" r="F19722"/>
    </row>
    <row r="19723">
      <c s="113" r="A19723">
        <v>273675000782</v>
      </c>
      <c t="s" s="136" r="B19723">
        <v>8333</v>
      </c>
      <c t="s" s="136" r="C19723">
        <v>258</v>
      </c>
      <c t="s" s="136" r="D19723">
        <v>258</v>
      </c>
      <c t="s" s="136" r="E19723">
        <v>21159</v>
      </c>
      <c s="150" r="F19723"/>
    </row>
    <row r="19724">
      <c s="113" r="A19724">
        <v>273675000812</v>
      </c>
      <c t="s" s="136" r="B19724">
        <v>8333</v>
      </c>
      <c t="s" s="136" r="C19724">
        <v>258</v>
      </c>
      <c t="s" s="136" r="D19724">
        <v>258</v>
      </c>
      <c t="s" s="136" r="E19724">
        <v>5699</v>
      </c>
      <c s="150" r="F19724"/>
    </row>
    <row r="19725">
      <c s="113" r="A19725">
        <v>273675000839</v>
      </c>
      <c t="s" s="136" r="B19725">
        <v>8333</v>
      </c>
      <c t="s" s="136" r="C19725">
        <v>258</v>
      </c>
      <c t="s" s="136" r="D19725">
        <v>258</v>
      </c>
      <c t="s" s="136" r="E19725">
        <v>21160</v>
      </c>
      <c s="150" r="F19725"/>
    </row>
    <row r="19726">
      <c s="113" r="A19726">
        <v>273675000995</v>
      </c>
      <c t="s" s="136" r="B19726">
        <v>8333</v>
      </c>
      <c t="s" s="136" r="C19726">
        <v>258</v>
      </c>
      <c t="s" s="136" r="D19726">
        <v>258</v>
      </c>
      <c t="s" s="136" r="E19726">
        <v>6720</v>
      </c>
      <c s="150" r="F19726"/>
    </row>
    <row r="19727">
      <c s="113" r="A19727">
        <v>273675001011</v>
      </c>
      <c t="s" s="136" r="B19727">
        <v>8333</v>
      </c>
      <c t="s" s="136" r="C19727">
        <v>258</v>
      </c>
      <c t="s" s="136" r="D19727">
        <v>258</v>
      </c>
      <c t="s" s="136" r="E19727">
        <v>21124</v>
      </c>
      <c s="150" r="F19727"/>
    </row>
    <row r="19728">
      <c s="113" r="A19728">
        <v>273675001070</v>
      </c>
      <c t="s" s="136" r="B19728">
        <v>8333</v>
      </c>
      <c t="s" s="136" r="C19728">
        <v>258</v>
      </c>
      <c t="s" s="136" r="D19728">
        <v>258</v>
      </c>
      <c t="s" s="136" r="E19728">
        <v>21161</v>
      </c>
      <c s="150" r="F19728"/>
    </row>
    <row r="19729">
      <c s="113" r="A19729">
        <v>273675001223</v>
      </c>
      <c t="s" s="136" r="B19729">
        <v>8333</v>
      </c>
      <c t="s" s="136" r="C19729">
        <v>258</v>
      </c>
      <c t="s" s="136" r="D19729">
        <v>258</v>
      </c>
      <c t="s" s="136" r="E19729">
        <v>8301</v>
      </c>
      <c s="150" r="F19729"/>
    </row>
    <row r="19730">
      <c s="113" r="A19730">
        <v>273675001258</v>
      </c>
      <c t="s" s="136" r="B19730">
        <v>8333</v>
      </c>
      <c t="s" s="136" r="C19730">
        <v>258</v>
      </c>
      <c t="s" s="136" r="D19730">
        <v>258</v>
      </c>
      <c t="s" s="136" r="E19730">
        <v>2524</v>
      </c>
      <c s="150" r="F19730"/>
    </row>
    <row r="19731">
      <c s="113" r="A19731">
        <v>273675000065</v>
      </c>
      <c t="s" s="136" r="B19731">
        <v>8333</v>
      </c>
      <c t="s" s="136" r="C19731">
        <v>258</v>
      </c>
      <c t="s" s="136" r="D19731">
        <v>258</v>
      </c>
      <c t="s" s="136" r="E19731">
        <v>10770</v>
      </c>
      <c s="150" r="F19731"/>
    </row>
    <row r="19732">
      <c s="113" r="A19732">
        <v>273675000073</v>
      </c>
      <c t="s" s="136" r="B19732">
        <v>8333</v>
      </c>
      <c t="s" s="136" r="C19732">
        <v>258</v>
      </c>
      <c t="s" s="136" r="D19732">
        <v>258</v>
      </c>
      <c t="s" s="136" r="E19732">
        <v>10775</v>
      </c>
      <c s="150" r="F19732"/>
    </row>
    <row r="19733">
      <c s="113" r="A19733">
        <v>273675000189</v>
      </c>
      <c t="s" s="136" r="B19733">
        <v>8333</v>
      </c>
      <c t="s" s="136" r="C19733">
        <v>258</v>
      </c>
      <c t="s" s="136" r="D19733">
        <v>258</v>
      </c>
      <c t="s" s="136" r="E19733">
        <v>21162</v>
      </c>
      <c s="150" r="F19733"/>
    </row>
    <row r="19734">
      <c s="113" r="A19734">
        <v>273675000219</v>
      </c>
      <c t="s" s="136" r="B19734">
        <v>8333</v>
      </c>
      <c t="s" s="136" r="C19734">
        <v>258</v>
      </c>
      <c t="s" s="136" r="D19734">
        <v>258</v>
      </c>
      <c t="s" s="136" r="E19734">
        <v>9716</v>
      </c>
      <c s="150" r="F19734"/>
    </row>
    <row r="19735">
      <c s="113" r="A19735">
        <v>273675000791</v>
      </c>
      <c t="s" s="136" r="B19735">
        <v>8333</v>
      </c>
      <c t="s" s="136" r="C19735">
        <v>258</v>
      </c>
      <c t="s" s="136" r="D19735">
        <v>258</v>
      </c>
      <c t="s" s="136" r="E19735">
        <v>13621</v>
      </c>
      <c s="150" r="F19735"/>
    </row>
    <row r="19736">
      <c s="113" r="A19736">
        <v>273675000936</v>
      </c>
      <c t="s" s="136" r="B19736">
        <v>8333</v>
      </c>
      <c t="s" s="136" r="C19736">
        <v>258</v>
      </c>
      <c t="s" s="136" r="D19736">
        <v>258</v>
      </c>
      <c t="s" s="136" r="E19736">
        <v>21163</v>
      </c>
      <c s="150" r="F19736"/>
    </row>
    <row r="19737">
      <c s="113" r="A19737">
        <v>273675001185</v>
      </c>
      <c t="s" s="136" r="B19737">
        <v>8333</v>
      </c>
      <c t="s" s="136" r="C19737">
        <v>258</v>
      </c>
      <c t="s" s="136" r="D19737">
        <v>258</v>
      </c>
      <c t="s" s="136" r="E19737">
        <v>21164</v>
      </c>
      <c s="150" r="F19737"/>
    </row>
    <row r="19738">
      <c s="113" r="A19738">
        <v>273675001240</v>
      </c>
      <c t="s" s="136" r="B19738">
        <v>8333</v>
      </c>
      <c t="s" s="136" r="C19738">
        <v>258</v>
      </c>
      <c t="s" s="136" r="D19738">
        <v>258</v>
      </c>
      <c t="s" s="136" r="E19738">
        <v>21165</v>
      </c>
      <c s="150" r="F19738"/>
    </row>
    <row r="19739">
      <c s="113" r="A19739">
        <v>273675001282</v>
      </c>
      <c t="s" s="136" r="B19739">
        <v>8333</v>
      </c>
      <c t="s" s="136" r="C19739">
        <v>258</v>
      </c>
      <c t="s" s="136" r="D19739">
        <v>258</v>
      </c>
      <c t="s" s="136" r="E19739">
        <v>21166</v>
      </c>
      <c s="150" r="F19739"/>
    </row>
    <row r="19740">
      <c s="113" r="A19740">
        <v>273675001347</v>
      </c>
      <c t="s" s="136" r="B19740">
        <v>8333</v>
      </c>
      <c t="s" s="136" r="C19740">
        <v>258</v>
      </c>
      <c t="s" s="136" r="D19740">
        <v>258</v>
      </c>
      <c t="s" s="136" r="E19740">
        <v>8572</v>
      </c>
      <c s="150" r="F19740"/>
    </row>
    <row r="19741">
      <c s="113" r="A19741">
        <v>273675000286</v>
      </c>
      <c t="s" s="136" r="B19741">
        <v>8333</v>
      </c>
      <c t="s" s="136" r="C19741">
        <v>258</v>
      </c>
      <c t="s" s="136" r="D19741">
        <v>258</v>
      </c>
      <c t="s" s="136" r="E19741">
        <v>20844</v>
      </c>
      <c s="150" r="F19741"/>
    </row>
    <row r="19742">
      <c s="113" r="A19742">
        <v>273675000341</v>
      </c>
      <c t="s" s="136" r="B19742">
        <v>8333</v>
      </c>
      <c t="s" s="136" r="C19742">
        <v>258</v>
      </c>
      <c t="s" s="136" r="D19742">
        <v>258</v>
      </c>
      <c t="s" s="136" r="E19742">
        <v>21167</v>
      </c>
      <c s="150" r="F19742"/>
    </row>
    <row r="19743">
      <c s="113" r="A19743">
        <v>273675000359</v>
      </c>
      <c t="s" s="136" r="B19743">
        <v>8333</v>
      </c>
      <c t="s" s="136" r="C19743">
        <v>258</v>
      </c>
      <c t="s" s="136" r="D19743">
        <v>258</v>
      </c>
      <c t="s" s="136" r="E19743">
        <v>21168</v>
      </c>
      <c s="150" r="F19743"/>
    </row>
    <row r="19744">
      <c s="113" r="A19744">
        <v>273675000375</v>
      </c>
      <c t="s" s="136" r="B19744">
        <v>8333</v>
      </c>
      <c t="s" s="136" r="C19744">
        <v>258</v>
      </c>
      <c t="s" s="136" r="D19744">
        <v>258</v>
      </c>
      <c t="s" s="136" r="E19744">
        <v>21169</v>
      </c>
      <c s="150" r="F19744"/>
    </row>
    <row r="19745">
      <c s="113" r="A19745">
        <v>273675000383</v>
      </c>
      <c t="s" s="136" r="B19745">
        <v>8333</v>
      </c>
      <c t="s" s="136" r="C19745">
        <v>258</v>
      </c>
      <c t="s" s="136" r="D19745">
        <v>258</v>
      </c>
      <c t="s" s="136" r="E19745">
        <v>21170</v>
      </c>
      <c s="150" r="F19745"/>
    </row>
    <row r="19746">
      <c s="113" r="A19746">
        <v>273675000430</v>
      </c>
      <c t="s" s="136" r="B19746">
        <v>8333</v>
      </c>
      <c t="s" s="136" r="C19746">
        <v>258</v>
      </c>
      <c t="s" s="136" r="D19746">
        <v>258</v>
      </c>
      <c t="s" s="136" r="E19746">
        <v>8361</v>
      </c>
      <c s="150" r="F19746"/>
    </row>
    <row r="19747">
      <c s="113" r="A19747">
        <v>273675000588</v>
      </c>
      <c t="s" s="136" r="B19747">
        <v>8333</v>
      </c>
      <c t="s" s="136" r="C19747">
        <v>258</v>
      </c>
      <c t="s" s="136" r="D19747">
        <v>258</v>
      </c>
      <c t="s" s="136" r="E19747">
        <v>21171</v>
      </c>
      <c s="150" r="F19747"/>
    </row>
    <row r="19748">
      <c s="113" r="A19748">
        <v>273675000766</v>
      </c>
      <c t="s" s="136" r="B19748">
        <v>8333</v>
      </c>
      <c t="s" s="136" r="C19748">
        <v>258</v>
      </c>
      <c t="s" s="136" r="D19748">
        <v>258</v>
      </c>
      <c t="s" s="136" r="E19748">
        <v>21172</v>
      </c>
      <c s="150" r="F19748"/>
    </row>
    <row r="19749">
      <c s="113" r="A19749">
        <v>273675000863</v>
      </c>
      <c t="s" s="136" r="B19749">
        <v>8333</v>
      </c>
      <c t="s" s="136" r="C19749">
        <v>258</v>
      </c>
      <c t="s" s="136" r="D19749">
        <v>258</v>
      </c>
      <c t="s" s="136" r="E19749">
        <v>10510</v>
      </c>
      <c s="150" r="F19749"/>
    </row>
    <row r="19750">
      <c s="113" r="A19750">
        <v>273675000910</v>
      </c>
      <c t="s" s="136" r="B19750">
        <v>8333</v>
      </c>
      <c t="s" s="136" r="C19750">
        <v>258</v>
      </c>
      <c t="s" s="136" r="D19750">
        <v>258</v>
      </c>
      <c t="s" s="136" r="E19750">
        <v>10695</v>
      </c>
      <c s="150" r="F19750"/>
    </row>
    <row r="19751">
      <c s="113" r="A19751">
        <v>273675000928</v>
      </c>
      <c t="s" s="136" r="B19751">
        <v>8333</v>
      </c>
      <c t="s" s="136" r="C19751">
        <v>258</v>
      </c>
      <c t="s" s="136" r="D19751">
        <v>258</v>
      </c>
      <c t="s" s="136" r="E19751">
        <v>20779</v>
      </c>
      <c s="150" r="F19751"/>
    </row>
    <row r="19752">
      <c s="113" r="A19752">
        <v>273675001002</v>
      </c>
      <c t="s" s="136" r="B19752">
        <v>8333</v>
      </c>
      <c t="s" s="136" r="C19752">
        <v>258</v>
      </c>
      <c t="s" s="136" r="D19752">
        <v>258</v>
      </c>
      <c t="s" s="136" r="E19752">
        <v>5335</v>
      </c>
      <c s="150" r="F19752"/>
    </row>
    <row r="19753">
      <c s="113" r="A19753">
        <v>273675001118</v>
      </c>
      <c t="s" s="136" r="B19753">
        <v>8333</v>
      </c>
      <c t="s" s="136" r="C19753">
        <v>258</v>
      </c>
      <c t="s" s="136" r="D19753">
        <v>258</v>
      </c>
      <c t="s" s="136" r="E19753">
        <v>21173</v>
      </c>
      <c s="150" r="F19753"/>
    </row>
    <row r="19754">
      <c s="113" r="A19754">
        <v>273675001134</v>
      </c>
      <c t="s" s="136" r="B19754">
        <v>8333</v>
      </c>
      <c t="s" s="136" r="C19754">
        <v>258</v>
      </c>
      <c t="s" s="136" r="D19754">
        <v>258</v>
      </c>
      <c t="s" s="136" r="E19754">
        <v>7721</v>
      </c>
      <c s="150" r="F19754"/>
    </row>
    <row r="19755">
      <c s="113" r="A19755">
        <v>273675001177</v>
      </c>
      <c t="s" s="136" r="B19755">
        <v>8333</v>
      </c>
      <c t="s" s="136" r="C19755">
        <v>258</v>
      </c>
      <c t="s" s="136" r="D19755">
        <v>258</v>
      </c>
      <c t="s" s="136" r="E19755">
        <v>21174</v>
      </c>
      <c s="150" r="F19755"/>
    </row>
    <row r="19756">
      <c s="113" r="A19756">
        <v>273675001193</v>
      </c>
      <c t="s" s="136" r="B19756">
        <v>8333</v>
      </c>
      <c t="s" s="136" r="C19756">
        <v>258</v>
      </c>
      <c t="s" s="136" r="D19756">
        <v>258</v>
      </c>
      <c t="s" s="136" r="E19756">
        <v>1841</v>
      </c>
      <c s="150" r="F19756"/>
    </row>
    <row r="19757">
      <c s="113" r="A19757">
        <v>273675001207</v>
      </c>
      <c t="s" s="136" r="B19757">
        <v>8333</v>
      </c>
      <c t="s" s="136" r="C19757">
        <v>258</v>
      </c>
      <c t="s" s="136" r="D19757">
        <v>258</v>
      </c>
      <c t="s" s="136" r="E19757">
        <v>6316</v>
      </c>
      <c s="150" r="F19757"/>
    </row>
    <row r="19758">
      <c s="113" r="A19758">
        <v>273675001274</v>
      </c>
      <c t="s" s="136" r="B19758">
        <v>8333</v>
      </c>
      <c t="s" s="136" r="C19758">
        <v>258</v>
      </c>
      <c t="s" s="136" r="D19758">
        <v>258</v>
      </c>
      <c t="s" s="136" r="E19758">
        <v>21175</v>
      </c>
      <c s="150" r="F19758"/>
    </row>
    <row r="19759">
      <c s="113" r="A19759">
        <v>273678000163</v>
      </c>
      <c t="s" s="136" r="B19759">
        <v>1943</v>
      </c>
      <c t="s" s="136" r="C19759">
        <v>258</v>
      </c>
      <c t="s" s="136" r="D19759">
        <v>258</v>
      </c>
      <c t="s" s="136" r="E19759">
        <v>4340</v>
      </c>
      <c s="150" r="F19759"/>
    </row>
    <row r="19760">
      <c s="113" r="A19760">
        <v>273678000295</v>
      </c>
      <c t="s" s="136" r="B19760">
        <v>1943</v>
      </c>
      <c t="s" s="136" r="C19760">
        <v>258</v>
      </c>
      <c t="s" s="136" r="D19760">
        <v>258</v>
      </c>
      <c t="s" s="136" r="E19760">
        <v>21176</v>
      </c>
      <c s="150" r="F19760"/>
    </row>
    <row r="19761">
      <c s="113" r="A19761">
        <v>273678000678</v>
      </c>
      <c t="s" s="136" r="B19761">
        <v>1943</v>
      </c>
      <c t="s" s="136" r="C19761">
        <v>258</v>
      </c>
      <c t="s" s="136" r="D19761">
        <v>258</v>
      </c>
      <c t="s" s="136" r="E19761">
        <v>7539</v>
      </c>
      <c s="150" r="F19761"/>
    </row>
    <row r="19762">
      <c s="113" r="A19762">
        <v>273678000171</v>
      </c>
      <c t="s" s="136" r="B19762">
        <v>1943</v>
      </c>
      <c t="s" s="136" r="C19762">
        <v>258</v>
      </c>
      <c t="s" s="136" r="D19762">
        <v>258</v>
      </c>
      <c t="s" s="136" r="E19762">
        <v>6158</v>
      </c>
      <c s="150" r="F19762"/>
    </row>
    <row r="19763">
      <c s="113" r="A19763">
        <v>273678000198</v>
      </c>
      <c t="s" s="136" r="B19763">
        <v>1943</v>
      </c>
      <c t="s" s="136" r="C19763">
        <v>258</v>
      </c>
      <c t="s" s="136" r="D19763">
        <v>258</v>
      </c>
      <c t="s" s="136" r="E19763">
        <v>21177</v>
      </c>
      <c s="150" r="F19763"/>
    </row>
    <row r="19764">
      <c s="113" r="A19764">
        <v>273678000392</v>
      </c>
      <c t="s" s="136" r="B19764">
        <v>1943</v>
      </c>
      <c t="s" s="136" r="C19764">
        <v>258</v>
      </c>
      <c t="s" s="136" r="D19764">
        <v>258</v>
      </c>
      <c t="s" s="136" r="E19764">
        <v>21178</v>
      </c>
      <c s="150" r="F19764"/>
    </row>
    <row r="19765">
      <c s="113" r="A19765">
        <v>273678000724</v>
      </c>
      <c t="s" s="136" r="B19765">
        <v>1943</v>
      </c>
      <c t="s" s="136" r="C19765">
        <v>258</v>
      </c>
      <c t="s" s="136" r="D19765">
        <v>258</v>
      </c>
      <c t="s" s="136" r="E19765">
        <v>21179</v>
      </c>
      <c s="150" r="F19765"/>
    </row>
    <row r="19766">
      <c s="113" r="A19766">
        <v>273678000155</v>
      </c>
      <c t="s" s="136" r="B19766">
        <v>1943</v>
      </c>
      <c t="s" s="136" r="C19766">
        <v>258</v>
      </c>
      <c t="s" s="136" r="D19766">
        <v>258</v>
      </c>
      <c t="s" s="136" r="E19766">
        <v>13541</v>
      </c>
      <c s="150" r="F19766"/>
    </row>
    <row r="19767">
      <c s="113" r="A19767">
        <v>273678000180</v>
      </c>
      <c t="s" s="136" r="B19767">
        <v>1943</v>
      </c>
      <c t="s" s="136" r="C19767">
        <v>258</v>
      </c>
      <c t="s" s="136" r="D19767">
        <v>258</v>
      </c>
      <c t="s" s="136" r="E19767">
        <v>5368</v>
      </c>
      <c s="150" r="F19767"/>
    </row>
    <row r="19768">
      <c s="113" r="A19768">
        <v>273678000201</v>
      </c>
      <c t="s" s="136" r="B19768">
        <v>1943</v>
      </c>
      <c t="s" s="136" r="C19768">
        <v>258</v>
      </c>
      <c t="s" s="136" r="D19768">
        <v>258</v>
      </c>
      <c t="s" s="136" r="E19768">
        <v>21180</v>
      </c>
      <c s="150" r="F19768"/>
    </row>
    <row r="19769">
      <c s="113" r="A19769">
        <v>273678000210</v>
      </c>
      <c t="s" s="136" r="B19769">
        <v>1943</v>
      </c>
      <c t="s" s="136" r="C19769">
        <v>258</v>
      </c>
      <c t="s" s="136" r="D19769">
        <v>258</v>
      </c>
      <c t="s" s="136" r="E19769">
        <v>21181</v>
      </c>
      <c s="150" r="F19769"/>
    </row>
    <row r="19770">
      <c s="113" r="A19770">
        <v>273678000261</v>
      </c>
      <c t="s" s="136" r="B19770">
        <v>1943</v>
      </c>
      <c t="s" s="136" r="C19770">
        <v>258</v>
      </c>
      <c t="s" s="136" r="D19770">
        <v>258</v>
      </c>
      <c t="s" s="136" r="E19770">
        <v>17079</v>
      </c>
      <c s="150" r="F19770"/>
    </row>
    <row r="19771">
      <c s="113" r="A19771">
        <v>273678000287</v>
      </c>
      <c t="s" s="136" r="B19771">
        <v>1943</v>
      </c>
      <c t="s" s="136" r="C19771">
        <v>258</v>
      </c>
      <c t="s" s="136" r="D19771">
        <v>258</v>
      </c>
      <c t="s" s="136" r="E19771">
        <v>1279</v>
      </c>
      <c s="150" r="F19771"/>
    </row>
    <row r="19772">
      <c s="113" r="A19772">
        <v>273678000368</v>
      </c>
      <c t="s" s="136" r="B19772">
        <v>1943</v>
      </c>
      <c t="s" s="136" r="C19772">
        <v>258</v>
      </c>
      <c t="s" s="136" r="D19772">
        <v>258</v>
      </c>
      <c t="s" s="136" r="E19772">
        <v>5645</v>
      </c>
      <c s="150" r="F19772"/>
    </row>
    <row r="19773">
      <c s="113" r="A19773">
        <v>273678000384</v>
      </c>
      <c t="s" s="136" r="B19773">
        <v>1943</v>
      </c>
      <c t="s" s="136" r="C19773">
        <v>258</v>
      </c>
      <c t="s" s="136" r="D19773">
        <v>258</v>
      </c>
      <c t="s" s="136" r="E19773">
        <v>5581</v>
      </c>
      <c s="150" r="F19773"/>
    </row>
    <row r="19774">
      <c s="113" r="A19774">
        <v>273678000511</v>
      </c>
      <c t="s" s="136" r="B19774">
        <v>1943</v>
      </c>
      <c t="s" s="136" r="C19774">
        <v>258</v>
      </c>
      <c t="s" s="136" r="D19774">
        <v>258</v>
      </c>
      <c t="s" s="136" r="E19774">
        <v>21182</v>
      </c>
      <c s="150" r="F19774"/>
    </row>
    <row r="19775">
      <c s="113" r="A19775">
        <v>273678000597</v>
      </c>
      <c t="s" s="136" r="B19775">
        <v>1943</v>
      </c>
      <c t="s" s="136" r="C19775">
        <v>258</v>
      </c>
      <c t="s" s="136" r="D19775">
        <v>258</v>
      </c>
      <c t="s" s="136" r="E19775">
        <v>21183</v>
      </c>
      <c s="150" r="F19775"/>
    </row>
    <row r="19776">
      <c s="113" r="A19776">
        <v>273678000627</v>
      </c>
      <c t="s" s="136" r="B19776">
        <v>1943</v>
      </c>
      <c t="s" s="136" r="C19776">
        <v>258</v>
      </c>
      <c t="s" s="136" r="D19776">
        <v>258</v>
      </c>
      <c t="s" s="136" r="E19776">
        <v>11076</v>
      </c>
      <c s="150" r="F19776"/>
    </row>
    <row r="19777">
      <c s="113" r="A19777">
        <v>273678000694</v>
      </c>
      <c t="s" s="136" r="B19777">
        <v>1943</v>
      </c>
      <c t="s" s="136" r="C19777">
        <v>258</v>
      </c>
      <c t="s" s="136" r="D19777">
        <v>258</v>
      </c>
      <c t="s" s="136" r="E19777">
        <v>21184</v>
      </c>
      <c s="150" r="F19777"/>
    </row>
    <row r="19778">
      <c s="113" r="A19778">
        <v>273678000716</v>
      </c>
      <c t="s" s="136" r="B19778">
        <v>1943</v>
      </c>
      <c t="s" s="136" r="C19778">
        <v>258</v>
      </c>
      <c t="s" s="136" r="D19778">
        <v>258</v>
      </c>
      <c t="s" s="136" r="E19778">
        <v>13508</v>
      </c>
      <c s="150" r="F19778"/>
    </row>
    <row r="19779">
      <c s="113" r="A19779">
        <v>273678000821</v>
      </c>
      <c t="s" s="136" r="B19779">
        <v>1943</v>
      </c>
      <c t="s" s="136" r="C19779">
        <v>258</v>
      </c>
      <c t="s" s="136" r="D19779">
        <v>258</v>
      </c>
      <c t="s" s="136" r="E19779">
        <v>21185</v>
      </c>
      <c s="150" r="F19779"/>
    </row>
    <row r="19780">
      <c s="113" r="A19780">
        <v>273678000881</v>
      </c>
      <c t="s" s="136" r="B19780">
        <v>1943</v>
      </c>
      <c t="s" s="136" r="C19780">
        <v>258</v>
      </c>
      <c t="s" s="136" r="D19780">
        <v>258</v>
      </c>
      <c t="s" s="136" r="E19780">
        <v>21186</v>
      </c>
      <c s="150" r="F19780"/>
    </row>
    <row r="19781">
      <c s="113" r="A19781">
        <v>273678000929</v>
      </c>
      <c t="s" s="136" r="B19781">
        <v>1943</v>
      </c>
      <c t="s" s="136" r="C19781">
        <v>258</v>
      </c>
      <c t="s" s="136" r="D19781">
        <v>258</v>
      </c>
      <c t="s" s="136" r="E19781">
        <v>21187</v>
      </c>
      <c s="150" r="F19781"/>
    </row>
    <row r="19782">
      <c s="113" r="A19782">
        <v>273686000083</v>
      </c>
      <c t="s" s="136" r="B19782">
        <v>6158</v>
      </c>
      <c t="s" s="136" r="C19782">
        <v>258</v>
      </c>
      <c t="s" s="136" r="D19782">
        <v>258</v>
      </c>
      <c t="s" s="136" r="E19782">
        <v>1824</v>
      </c>
      <c s="150" r="F19782"/>
    </row>
    <row r="19783">
      <c s="113" r="A19783">
        <v>273686000164</v>
      </c>
      <c t="s" s="136" r="B19783">
        <v>6158</v>
      </c>
      <c t="s" s="136" r="C19783">
        <v>258</v>
      </c>
      <c t="s" s="136" r="D19783">
        <v>258</v>
      </c>
      <c t="s" s="136" r="E19783">
        <v>21132</v>
      </c>
      <c s="150" r="F19783"/>
    </row>
    <row r="19784">
      <c s="113" r="A19784">
        <v>273686000202</v>
      </c>
      <c t="s" s="136" r="B19784">
        <v>6158</v>
      </c>
      <c t="s" s="136" r="C19784">
        <v>258</v>
      </c>
      <c t="s" s="136" r="D19784">
        <v>258</v>
      </c>
      <c t="s" s="136" r="E19784">
        <v>5702</v>
      </c>
      <c s="150" r="F19784"/>
    </row>
    <row r="19785">
      <c s="113" r="A19785">
        <v>273686000253</v>
      </c>
      <c t="s" s="136" r="B19785">
        <v>6158</v>
      </c>
      <c t="s" s="136" r="C19785">
        <v>258</v>
      </c>
      <c t="s" s="136" r="D19785">
        <v>258</v>
      </c>
      <c t="s" s="136" r="E19785">
        <v>7441</v>
      </c>
      <c s="150" r="F19785"/>
    </row>
    <row r="19786">
      <c s="113" r="A19786">
        <v>273686000288</v>
      </c>
      <c t="s" s="136" r="B19786">
        <v>6158</v>
      </c>
      <c t="s" s="136" r="C19786">
        <v>258</v>
      </c>
      <c t="s" s="136" r="D19786">
        <v>258</v>
      </c>
      <c t="s" s="136" r="E19786">
        <v>5598</v>
      </c>
      <c s="150" r="F19786"/>
    </row>
    <row r="19787">
      <c s="113" r="A19787">
        <v>273686000423</v>
      </c>
      <c t="s" s="136" r="B19787">
        <v>6158</v>
      </c>
      <c t="s" s="136" r="C19787">
        <v>258</v>
      </c>
      <c t="s" s="136" r="D19787">
        <v>258</v>
      </c>
      <c t="s" s="136" r="E19787">
        <v>21188</v>
      </c>
      <c s="150" r="F19787"/>
    </row>
    <row r="19788">
      <c s="113" r="A19788">
        <v>273686000504</v>
      </c>
      <c t="s" s="136" r="B19788">
        <v>6158</v>
      </c>
      <c t="s" s="136" r="C19788">
        <v>258</v>
      </c>
      <c t="s" s="136" r="D19788">
        <v>258</v>
      </c>
      <c t="s" s="136" r="E19788">
        <v>21189</v>
      </c>
      <c s="150" r="F19788"/>
    </row>
    <row r="19789">
      <c s="113" r="A19789">
        <v>273854000035</v>
      </c>
      <c t="s" s="136" r="B19789">
        <v>21190</v>
      </c>
      <c t="s" s="136" r="C19789">
        <v>258</v>
      </c>
      <c t="s" s="136" r="D19789">
        <v>258</v>
      </c>
      <c t="s" s="136" r="E19789">
        <v>21191</v>
      </c>
      <c s="150" r="F19789"/>
    </row>
    <row r="19790">
      <c s="113" r="A19790">
        <v>273854000183</v>
      </c>
      <c t="s" s="136" r="B19790">
        <v>21190</v>
      </c>
      <c t="s" s="136" r="C19790">
        <v>258</v>
      </c>
      <c t="s" s="136" r="D19790">
        <v>258</v>
      </c>
      <c t="s" s="136" r="E19790">
        <v>10627</v>
      </c>
      <c s="150" r="F19790"/>
    </row>
    <row r="19791">
      <c s="113" r="A19791">
        <v>273854000272</v>
      </c>
      <c t="s" s="136" r="B19791">
        <v>21190</v>
      </c>
      <c t="s" s="136" r="C19791">
        <v>258</v>
      </c>
      <c t="s" s="136" r="D19791">
        <v>258</v>
      </c>
      <c t="s" s="136" r="E19791">
        <v>21192</v>
      </c>
      <c s="150" r="F19791"/>
    </row>
    <row r="19792">
      <c s="113" r="A19792">
        <v>273854000311</v>
      </c>
      <c t="s" s="136" r="B19792">
        <v>21190</v>
      </c>
      <c t="s" s="136" r="C19792">
        <v>258</v>
      </c>
      <c t="s" s="136" r="D19792">
        <v>258</v>
      </c>
      <c t="s" s="136" r="E19792">
        <v>21193</v>
      </c>
      <c s="150" r="F19792"/>
    </row>
    <row r="19793">
      <c s="113" r="A19793">
        <v>273854000329</v>
      </c>
      <c t="s" s="136" r="B19793">
        <v>10804</v>
      </c>
      <c t="s" s="136" r="C19793">
        <v>258</v>
      </c>
      <c t="s" s="136" r="D19793">
        <v>258</v>
      </c>
      <c t="s" s="136" r="E19793">
        <v>21194</v>
      </c>
      <c s="150" r="F19793"/>
    </row>
    <row r="19794">
      <c s="113" r="A19794">
        <v>273854000345</v>
      </c>
      <c t="s" s="136" r="B19794">
        <v>21190</v>
      </c>
      <c t="s" s="136" r="C19794">
        <v>258</v>
      </c>
      <c t="s" s="136" r="D19794">
        <v>258</v>
      </c>
      <c t="s" s="136" r="E19794">
        <v>21195</v>
      </c>
      <c s="150" r="F19794"/>
    </row>
    <row r="19795">
      <c s="113" r="A19795">
        <v>273854000361</v>
      </c>
      <c t="s" s="136" r="B19795">
        <v>21190</v>
      </c>
      <c t="s" s="136" r="C19795">
        <v>258</v>
      </c>
      <c t="s" s="136" r="D19795">
        <v>258</v>
      </c>
      <c t="s" s="136" r="E19795">
        <v>21196</v>
      </c>
      <c s="150" r="F19795"/>
    </row>
    <row r="19796">
      <c s="113" r="A19796">
        <v>273854000370</v>
      </c>
      <c t="s" s="136" r="B19796">
        <v>21190</v>
      </c>
      <c t="s" s="136" r="C19796">
        <v>258</v>
      </c>
      <c t="s" s="136" r="D19796">
        <v>258</v>
      </c>
      <c t="s" s="136" r="E19796">
        <v>21197</v>
      </c>
      <c s="150" r="F19796"/>
    </row>
    <row r="19797">
      <c s="113" r="A19797">
        <v>273854000388</v>
      </c>
      <c t="s" s="136" r="B19797">
        <v>10804</v>
      </c>
      <c t="s" s="136" r="C19797">
        <v>258</v>
      </c>
      <c t="s" s="136" r="D19797">
        <v>258</v>
      </c>
      <c t="s" s="136" r="E19797">
        <v>5670</v>
      </c>
      <c s="150" r="F19797"/>
    </row>
    <row r="19798">
      <c s="113" r="A19798">
        <v>273861000245</v>
      </c>
      <c t="s" s="136" r="B19798">
        <v>21198</v>
      </c>
      <c t="s" s="136" r="C19798">
        <v>258</v>
      </c>
      <c t="s" s="136" r="D19798">
        <v>258</v>
      </c>
      <c t="s" s="136" r="E19798">
        <v>14714</v>
      </c>
      <c s="150" r="F19798"/>
    </row>
    <row r="19799">
      <c s="113" r="A19799">
        <v>273861000253</v>
      </c>
      <c t="s" s="136" r="B19799">
        <v>21198</v>
      </c>
      <c t="s" s="136" r="C19799">
        <v>258</v>
      </c>
      <c t="s" s="136" r="D19799">
        <v>258</v>
      </c>
      <c t="s" s="136" r="E19799">
        <v>21199</v>
      </c>
      <c s="150" r="F19799"/>
    </row>
    <row r="19800">
      <c s="113" r="A19800">
        <v>273861000288</v>
      </c>
      <c t="s" s="136" r="B19800">
        <v>21198</v>
      </c>
      <c t="s" s="136" r="C19800">
        <v>258</v>
      </c>
      <c t="s" s="136" r="D19800">
        <v>258</v>
      </c>
      <c t="s" s="136" r="E19800">
        <v>21200</v>
      </c>
      <c s="150" r="F19800"/>
    </row>
    <row r="19801">
      <c s="113" r="A19801">
        <v>273861000334</v>
      </c>
      <c t="s" s="136" r="B19801">
        <v>21198</v>
      </c>
      <c t="s" s="136" r="C19801">
        <v>258</v>
      </c>
      <c t="s" s="136" r="D19801">
        <v>258</v>
      </c>
      <c t="s" s="136" r="E19801">
        <v>21201</v>
      </c>
      <c s="150" r="F19801"/>
    </row>
    <row r="19802">
      <c s="113" r="A19802">
        <v>273861000521</v>
      </c>
      <c t="s" s="136" r="B19802">
        <v>21198</v>
      </c>
      <c t="s" s="136" r="C19802">
        <v>258</v>
      </c>
      <c t="s" s="136" r="D19802">
        <v>258</v>
      </c>
      <c t="s" s="136" r="E19802">
        <v>21202</v>
      </c>
      <c s="150" r="F19802"/>
    </row>
    <row r="19803">
      <c s="113" r="A19803">
        <v>273861000202</v>
      </c>
      <c t="s" s="136" r="B19803">
        <v>21198</v>
      </c>
      <c t="s" s="136" r="C19803">
        <v>258</v>
      </c>
      <c t="s" s="136" r="D19803">
        <v>258</v>
      </c>
      <c t="s" s="136" r="E19803">
        <v>10784</v>
      </c>
      <c s="150" r="F19803"/>
    </row>
    <row r="19804">
      <c s="113" r="A19804">
        <v>273861000237</v>
      </c>
      <c t="s" s="136" r="B19804">
        <v>21198</v>
      </c>
      <c t="s" s="136" r="C19804">
        <v>258</v>
      </c>
      <c t="s" s="136" r="D19804">
        <v>258</v>
      </c>
      <c t="s" s="136" r="E19804">
        <v>21203</v>
      </c>
      <c s="150" r="F19804"/>
    </row>
    <row r="19805">
      <c s="113" r="A19805">
        <v>273861000270</v>
      </c>
      <c t="s" s="136" r="B19805">
        <v>21198</v>
      </c>
      <c t="s" s="136" r="C19805">
        <v>258</v>
      </c>
      <c t="s" s="136" r="D19805">
        <v>258</v>
      </c>
      <c t="s" s="136" r="E19805">
        <v>21204</v>
      </c>
      <c s="150" r="F19805"/>
    </row>
    <row r="19806">
      <c s="113" r="A19806">
        <v>273861000377</v>
      </c>
      <c t="s" s="136" r="B19806">
        <v>21198</v>
      </c>
      <c t="s" s="136" r="C19806">
        <v>258</v>
      </c>
      <c t="s" s="136" r="D19806">
        <v>258</v>
      </c>
      <c t="s" s="136" r="E19806">
        <v>11066</v>
      </c>
      <c s="150" r="F19806"/>
    </row>
    <row r="19807">
      <c s="113" r="A19807">
        <v>273861000571</v>
      </c>
      <c t="s" s="136" r="B19807">
        <v>21198</v>
      </c>
      <c t="s" s="136" r="C19807">
        <v>258</v>
      </c>
      <c t="s" s="136" r="D19807">
        <v>258</v>
      </c>
      <c t="s" s="136" r="E19807">
        <v>21205</v>
      </c>
      <c s="150" r="F19807"/>
    </row>
    <row r="19808">
      <c s="113" r="A19808">
        <v>273861000687</v>
      </c>
      <c t="s" s="136" r="B19808">
        <v>21198</v>
      </c>
      <c t="s" s="136" r="C19808">
        <v>258</v>
      </c>
      <c t="s" s="136" r="D19808">
        <v>258</v>
      </c>
      <c t="s" s="136" r="E19808">
        <v>21206</v>
      </c>
      <c s="150" r="F19808"/>
    </row>
    <row r="19809">
      <c s="113" r="A19809">
        <v>273861000733</v>
      </c>
      <c t="s" s="136" r="B19809">
        <v>21198</v>
      </c>
      <c t="s" s="136" r="C19809">
        <v>258</v>
      </c>
      <c t="s" s="136" r="D19809">
        <v>258</v>
      </c>
      <c t="s" s="136" r="E19809">
        <v>19182</v>
      </c>
      <c s="150" r="F19809"/>
    </row>
    <row r="19810">
      <c s="113" r="A19810">
        <v>273861000784</v>
      </c>
      <c t="s" s="136" r="B19810">
        <v>21198</v>
      </c>
      <c t="s" s="136" r="C19810">
        <v>258</v>
      </c>
      <c t="s" s="136" r="D19810">
        <v>258</v>
      </c>
      <c t="s" s="136" r="E19810">
        <v>11187</v>
      </c>
      <c s="150" r="F19810"/>
    </row>
    <row r="19811">
      <c s="113" r="A19811">
        <v>273870000151</v>
      </c>
      <c t="s" s="136" r="B19811">
        <v>21162</v>
      </c>
      <c t="s" s="136" r="C19811">
        <v>258</v>
      </c>
      <c t="s" s="136" r="D19811">
        <v>258</v>
      </c>
      <c t="s" s="136" r="E19811">
        <v>19828</v>
      </c>
      <c s="150" r="F19811"/>
    </row>
    <row r="19812">
      <c s="113" r="A19812">
        <v>273870000193</v>
      </c>
      <c t="s" s="136" r="B19812">
        <v>21162</v>
      </c>
      <c t="s" s="136" r="C19812">
        <v>258</v>
      </c>
      <c t="s" s="136" r="D19812">
        <v>258</v>
      </c>
      <c t="s" s="136" r="E19812">
        <v>21207</v>
      </c>
      <c s="150" r="F19812"/>
    </row>
    <row r="19813">
      <c s="113" r="A19813">
        <v>273870000339</v>
      </c>
      <c t="s" s="136" r="B19813">
        <v>21162</v>
      </c>
      <c t="s" s="136" r="C19813">
        <v>258</v>
      </c>
      <c t="s" s="136" r="D19813">
        <v>258</v>
      </c>
      <c t="s" s="136" r="E19813">
        <v>20459</v>
      </c>
      <c s="150" r="F19813"/>
    </row>
    <row r="19814">
      <c s="113" r="A19814">
        <v>273870000550</v>
      </c>
      <c t="s" s="136" r="B19814">
        <v>21162</v>
      </c>
      <c t="s" s="136" r="C19814">
        <v>258</v>
      </c>
      <c t="s" s="136" r="D19814">
        <v>258</v>
      </c>
      <c t="s" s="136" r="E19814">
        <v>21208</v>
      </c>
      <c s="150" r="F19814"/>
    </row>
    <row r="19815">
      <c s="113" r="A19815">
        <v>273870000631</v>
      </c>
      <c t="s" s="136" r="B19815">
        <v>21162</v>
      </c>
      <c t="s" s="136" r="C19815">
        <v>258</v>
      </c>
      <c t="s" s="136" r="D19815">
        <v>258</v>
      </c>
      <c t="s" s="136" r="E19815">
        <v>6316</v>
      </c>
      <c s="150" r="F19815"/>
    </row>
    <row r="19816">
      <c s="113" r="A19816">
        <v>273870000771</v>
      </c>
      <c t="s" s="136" r="B19816">
        <v>21162</v>
      </c>
      <c t="s" s="136" r="C19816">
        <v>258</v>
      </c>
      <c t="s" s="136" r="D19816">
        <v>258</v>
      </c>
      <c t="s" s="136" r="E19816">
        <v>10590</v>
      </c>
      <c s="150" r="F19816"/>
    </row>
    <row r="19817">
      <c s="113" r="A19817">
        <v>273873000119</v>
      </c>
      <c t="s" s="136" r="B19817">
        <v>21209</v>
      </c>
      <c t="s" s="136" r="C19817">
        <v>258</v>
      </c>
      <c t="s" s="136" r="D19817">
        <v>258</v>
      </c>
      <c t="s" s="136" r="E19817">
        <v>5285</v>
      </c>
      <c s="150" r="F19817"/>
    </row>
    <row r="19818">
      <c s="113" r="A19818">
        <v>273873000259</v>
      </c>
      <c t="s" s="136" r="B19818">
        <v>21209</v>
      </c>
      <c t="s" s="136" r="C19818">
        <v>258</v>
      </c>
      <c t="s" s="136" r="D19818">
        <v>258</v>
      </c>
      <c t="s" s="136" r="E19818">
        <v>19815</v>
      </c>
      <c s="150" r="F19818"/>
    </row>
    <row r="19819">
      <c s="113" r="A19819">
        <v>273873000305</v>
      </c>
      <c t="s" s="136" r="B19819">
        <v>21209</v>
      </c>
      <c t="s" s="136" r="C19819">
        <v>258</v>
      </c>
      <c t="s" s="136" r="D19819">
        <v>258</v>
      </c>
      <c t="s" s="136" r="E19819">
        <v>6624</v>
      </c>
      <c s="150" r="F19819"/>
    </row>
    <row r="19820">
      <c s="113" r="A19820">
        <v>273873000313</v>
      </c>
      <c t="s" s="136" r="B19820">
        <v>21209</v>
      </c>
      <c t="s" s="136" r="C19820">
        <v>258</v>
      </c>
      <c t="s" s="136" r="D19820">
        <v>258</v>
      </c>
      <c t="s" s="136" r="E19820">
        <v>21210</v>
      </c>
      <c s="150" r="F19820"/>
    </row>
    <row r="19821">
      <c s="113" r="A19821">
        <v>273873000330</v>
      </c>
      <c t="s" s="136" r="B19821">
        <v>21209</v>
      </c>
      <c t="s" s="136" r="C19821">
        <v>258</v>
      </c>
      <c t="s" s="136" r="D19821">
        <v>258</v>
      </c>
      <c t="s" s="136" r="E19821">
        <v>13516</v>
      </c>
      <c s="150" r="F19821"/>
    </row>
    <row r="19822">
      <c s="113" r="A19822">
        <v>273873000399</v>
      </c>
      <c t="s" s="136" r="B19822">
        <v>21209</v>
      </c>
      <c t="s" s="136" r="C19822">
        <v>258</v>
      </c>
      <c t="s" s="136" r="D19822">
        <v>258</v>
      </c>
      <c t="s" s="136" r="E19822">
        <v>21211</v>
      </c>
      <c s="150" r="F19822"/>
    </row>
    <row r="19823">
      <c s="113" r="A19823">
        <v>273873000593</v>
      </c>
      <c t="s" s="136" r="B19823">
        <v>21209</v>
      </c>
      <c t="s" s="136" r="C19823">
        <v>258</v>
      </c>
      <c t="s" s="136" r="D19823">
        <v>258</v>
      </c>
      <c t="s" s="136" r="E19823">
        <v>21212</v>
      </c>
      <c s="150" r="F19823"/>
    </row>
    <row r="19824">
      <c s="113" r="A19824">
        <v>273873000623</v>
      </c>
      <c t="s" s="136" r="B19824">
        <v>21209</v>
      </c>
      <c t="s" s="136" r="C19824">
        <v>258</v>
      </c>
      <c t="s" s="136" r="D19824">
        <v>258</v>
      </c>
      <c t="s" s="136" r="E19824">
        <v>21213</v>
      </c>
      <c s="150" r="F19824"/>
    </row>
    <row r="19825">
      <c s="113" r="A19825">
        <v>273873000682</v>
      </c>
      <c t="s" s="136" r="B19825">
        <v>21209</v>
      </c>
      <c t="s" s="136" r="C19825">
        <v>258</v>
      </c>
      <c t="s" s="136" r="D19825">
        <v>258</v>
      </c>
      <c t="s" s="136" r="E19825">
        <v>21214</v>
      </c>
      <c s="150" r="F19825"/>
    </row>
    <row r="19826">
      <c s="113" r="A19826">
        <v>273873000801</v>
      </c>
      <c t="s" s="136" r="B19826">
        <v>21209</v>
      </c>
      <c t="s" s="136" r="C19826">
        <v>258</v>
      </c>
      <c t="s" s="136" r="D19826">
        <v>258</v>
      </c>
      <c t="s" s="136" r="E19826">
        <v>21215</v>
      </c>
      <c s="150" r="F19826"/>
    </row>
    <row r="19827">
      <c s="113" r="A19827">
        <v>276001003238</v>
      </c>
      <c t="s" s="136" r="B19827">
        <v>198</v>
      </c>
      <c t="s" s="136" r="C19827">
        <v>10827</v>
      </c>
      <c t="s" s="136" r="D19827">
        <v>198</v>
      </c>
      <c t="s" s="136" r="E19827">
        <v>21216</v>
      </c>
      <c s="150" r="F19827"/>
    </row>
    <row r="19828">
      <c s="113" r="A19828">
        <v>276001003289</v>
      </c>
      <c t="s" s="136" r="B19828">
        <v>198</v>
      </c>
      <c t="s" s="136" r="C19828">
        <v>10827</v>
      </c>
      <c t="s" s="136" r="D19828">
        <v>198</v>
      </c>
      <c t="s" s="136" r="E19828">
        <v>21217</v>
      </c>
      <c s="150" r="F19828"/>
    </row>
    <row r="19829">
      <c s="113" r="A19829">
        <v>176001012852</v>
      </c>
      <c t="s" s="136" r="B19829">
        <v>198</v>
      </c>
      <c t="s" s="136" r="C19829">
        <v>10827</v>
      </c>
      <c t="s" s="136" r="D19829">
        <v>198</v>
      </c>
      <c t="s" s="136" r="E19829">
        <v>21218</v>
      </c>
      <c s="150" r="F19829"/>
    </row>
    <row r="19830">
      <c s="113" r="A19830">
        <v>276001004889</v>
      </c>
      <c t="s" s="136" r="B19830">
        <v>198</v>
      </c>
      <c t="s" s="136" r="C19830">
        <v>10827</v>
      </c>
      <c t="s" s="136" r="D19830">
        <v>198</v>
      </c>
      <c t="s" s="136" r="E19830">
        <v>21219</v>
      </c>
      <c s="150" r="F19830"/>
    </row>
    <row r="19831">
      <c s="113" r="A19831">
        <v>276001005427</v>
      </c>
      <c t="s" s="136" r="B19831">
        <v>198</v>
      </c>
      <c t="s" s="136" r="C19831">
        <v>10827</v>
      </c>
      <c t="s" s="136" r="D19831">
        <v>198</v>
      </c>
      <c t="s" s="136" r="E19831">
        <v>21220</v>
      </c>
      <c s="150" r="F19831"/>
    </row>
    <row r="19832">
      <c s="113" r="A19832">
        <v>276001005443</v>
      </c>
      <c t="s" s="136" r="B19832">
        <v>198</v>
      </c>
      <c t="s" s="136" r="C19832">
        <v>10827</v>
      </c>
      <c t="s" s="136" r="D19832">
        <v>198</v>
      </c>
      <c t="s" s="136" r="E19832">
        <v>21221</v>
      </c>
      <c s="150" r="F19832"/>
    </row>
    <row r="19833">
      <c s="113" r="A19833">
        <v>276001005133</v>
      </c>
      <c t="s" s="136" r="B19833">
        <v>198</v>
      </c>
      <c t="s" s="136" r="C19833">
        <v>10827</v>
      </c>
      <c t="s" s="136" r="D19833">
        <v>198</v>
      </c>
      <c t="s" s="136" r="E19833">
        <v>21222</v>
      </c>
      <c s="150" r="F19833"/>
    </row>
    <row r="19834">
      <c s="113" r="A19834">
        <v>276001006032</v>
      </c>
      <c t="s" s="136" r="B19834">
        <v>198</v>
      </c>
      <c t="s" s="136" r="C19834">
        <v>10827</v>
      </c>
      <c t="s" s="136" r="D19834">
        <v>198</v>
      </c>
      <c t="s" s="136" r="E19834">
        <v>21223</v>
      </c>
      <c s="150" r="F19834"/>
    </row>
    <row r="19835">
      <c s="113" r="A19835">
        <v>276001003394</v>
      </c>
      <c t="s" s="136" r="B19835">
        <v>198</v>
      </c>
      <c t="s" s="136" r="C19835">
        <v>10827</v>
      </c>
      <c t="s" s="136" r="D19835">
        <v>198</v>
      </c>
      <c t="s" s="136" r="E19835">
        <v>21224</v>
      </c>
      <c s="150" r="F19835"/>
    </row>
    <row r="19836">
      <c s="113" r="A19836">
        <v>276001005141</v>
      </c>
      <c t="s" s="136" r="B19836">
        <v>198</v>
      </c>
      <c t="s" s="136" r="C19836">
        <v>10827</v>
      </c>
      <c t="s" s="136" r="D19836">
        <v>198</v>
      </c>
      <c t="s" s="136" r="E19836">
        <v>21225</v>
      </c>
      <c s="150" r="F19836"/>
    </row>
    <row r="19837">
      <c s="113" r="A19837">
        <v>276001005184</v>
      </c>
      <c t="s" s="136" r="B19837">
        <v>198</v>
      </c>
      <c t="s" s="136" r="C19837">
        <v>10827</v>
      </c>
      <c t="s" s="136" r="D19837">
        <v>198</v>
      </c>
      <c t="s" s="136" r="E19837">
        <v>21226</v>
      </c>
      <c s="150" r="F19837"/>
    </row>
    <row r="19838">
      <c s="113" r="A19838">
        <v>276001022232</v>
      </c>
      <c t="s" s="136" r="B19838">
        <v>198</v>
      </c>
      <c t="s" s="136" r="C19838">
        <v>10827</v>
      </c>
      <c t="s" s="136" r="D19838">
        <v>198</v>
      </c>
      <c t="s" s="136" r="E19838">
        <v>21227</v>
      </c>
      <c s="150" r="F19838"/>
    </row>
    <row r="19839">
      <c s="113" r="A19839">
        <v>276001004897</v>
      </c>
      <c t="s" s="136" r="B19839">
        <v>198</v>
      </c>
      <c t="s" s="136" r="C19839">
        <v>10827</v>
      </c>
      <c t="s" s="136" r="D19839">
        <v>198</v>
      </c>
      <c t="s" s="136" r="E19839">
        <v>21228</v>
      </c>
      <c s="150" r="F19839"/>
    </row>
    <row r="19840">
      <c s="113" r="A19840">
        <v>276001005231</v>
      </c>
      <c t="s" s="136" r="B19840">
        <v>198</v>
      </c>
      <c t="s" s="136" r="C19840">
        <v>10827</v>
      </c>
      <c t="s" s="136" r="D19840">
        <v>198</v>
      </c>
      <c t="s" s="136" r="E19840">
        <v>21229</v>
      </c>
      <c s="150" r="F19840"/>
    </row>
    <row r="19841">
      <c s="113" r="A19841">
        <v>276001007659</v>
      </c>
      <c t="s" s="136" r="B19841">
        <v>198</v>
      </c>
      <c t="s" s="136" r="C19841">
        <v>10827</v>
      </c>
      <c t="s" s="136" r="D19841">
        <v>198</v>
      </c>
      <c t="s" s="136" r="E19841">
        <v>21230</v>
      </c>
      <c s="150" r="F19841"/>
    </row>
    <row r="19842">
      <c s="113" r="A19842">
        <v>276001011753</v>
      </c>
      <c t="s" s="136" r="B19842">
        <v>198</v>
      </c>
      <c t="s" s="136" r="C19842">
        <v>10827</v>
      </c>
      <c t="s" s="136" r="D19842">
        <v>198</v>
      </c>
      <c t="s" s="136" r="E19842">
        <v>21231</v>
      </c>
      <c s="150" r="F19842"/>
    </row>
    <row r="19843">
      <c s="113" r="A19843">
        <v>276001004838</v>
      </c>
      <c t="s" s="136" r="B19843">
        <v>198</v>
      </c>
      <c t="s" s="136" r="C19843">
        <v>10827</v>
      </c>
      <c t="s" s="136" r="D19843">
        <v>198</v>
      </c>
      <c t="s" s="136" r="E19843">
        <v>21232</v>
      </c>
      <c s="150" r="F19843"/>
    </row>
    <row r="19844">
      <c s="113" r="A19844">
        <v>276001005150</v>
      </c>
      <c t="s" s="136" r="B19844">
        <v>198</v>
      </c>
      <c t="s" s="136" r="C19844">
        <v>10827</v>
      </c>
      <c t="s" s="136" r="D19844">
        <v>198</v>
      </c>
      <c t="s" s="136" r="E19844">
        <v>21233</v>
      </c>
      <c s="150" r="F19844"/>
    </row>
    <row r="19845">
      <c s="113" r="A19845">
        <v>276001005168</v>
      </c>
      <c t="s" s="136" r="B19845">
        <v>198</v>
      </c>
      <c t="s" s="136" r="C19845">
        <v>10827</v>
      </c>
      <c t="s" s="136" r="D19845">
        <v>198</v>
      </c>
      <c t="s" s="136" r="E19845">
        <v>21234</v>
      </c>
      <c s="150" r="F19845"/>
    </row>
    <row r="19846">
      <c s="113" r="A19846">
        <v>276001005460</v>
      </c>
      <c t="s" s="136" r="B19846">
        <v>198</v>
      </c>
      <c t="s" s="136" r="C19846">
        <v>10827</v>
      </c>
      <c t="s" s="136" r="D19846">
        <v>198</v>
      </c>
      <c t="s" s="136" r="E19846">
        <v>21235</v>
      </c>
      <c s="150" r="F19846"/>
    </row>
    <row r="19847">
      <c s="113" r="A19847">
        <v>276001007641</v>
      </c>
      <c t="s" s="136" r="B19847">
        <v>198</v>
      </c>
      <c t="s" s="136" r="C19847">
        <v>10827</v>
      </c>
      <c t="s" s="136" r="D19847">
        <v>198</v>
      </c>
      <c t="s" s="136" r="E19847">
        <v>21236</v>
      </c>
      <c s="150" r="F19847"/>
    </row>
    <row r="19848">
      <c s="113" r="A19848">
        <v>176001004592</v>
      </c>
      <c t="s" s="136" r="B19848">
        <v>198</v>
      </c>
      <c t="s" s="136" r="C19848">
        <v>10827</v>
      </c>
      <c t="s" s="136" r="D19848">
        <v>198</v>
      </c>
      <c t="s" s="136" r="E19848">
        <v>21237</v>
      </c>
      <c s="150" r="F19848"/>
    </row>
    <row r="19849">
      <c s="113" r="A19849">
        <v>276001008434</v>
      </c>
      <c t="s" s="136" r="B19849">
        <v>198</v>
      </c>
      <c t="s" s="136" r="C19849">
        <v>10827</v>
      </c>
      <c t="s" s="136" r="D19849">
        <v>198</v>
      </c>
      <c t="s" s="136" r="E19849">
        <v>21238</v>
      </c>
      <c s="150" r="F19849"/>
    </row>
    <row r="19850">
      <c s="113" r="A19850">
        <v>276001011184</v>
      </c>
      <c t="s" s="136" r="B19850">
        <v>198</v>
      </c>
      <c t="s" s="136" r="C19850">
        <v>10827</v>
      </c>
      <c t="s" s="136" r="D19850">
        <v>198</v>
      </c>
      <c t="s" s="136" r="E19850">
        <v>21239</v>
      </c>
      <c s="150" r="F19850"/>
    </row>
    <row r="19851">
      <c s="113" r="A19851">
        <v>276001005222</v>
      </c>
      <c t="s" s="136" r="B19851">
        <v>198</v>
      </c>
      <c t="s" s="136" r="C19851">
        <v>10827</v>
      </c>
      <c t="s" s="136" r="D19851">
        <v>198</v>
      </c>
      <c t="s" s="136" r="E19851">
        <v>21240</v>
      </c>
      <c s="150" r="F19851"/>
    </row>
    <row r="19852">
      <c s="113" r="A19852">
        <v>276001011770</v>
      </c>
      <c t="s" s="136" r="B19852">
        <v>198</v>
      </c>
      <c t="s" s="136" r="C19852">
        <v>10827</v>
      </c>
      <c t="s" s="136" r="D19852">
        <v>198</v>
      </c>
      <c t="s" s="136" r="E19852">
        <v>21241</v>
      </c>
      <c s="150" r="F19852"/>
    </row>
    <row r="19853">
      <c s="113" r="A19853">
        <v>276001003271</v>
      </c>
      <c t="s" s="136" r="B19853">
        <v>198</v>
      </c>
      <c t="s" s="136" r="C19853">
        <v>10827</v>
      </c>
      <c t="s" s="136" r="D19853">
        <v>198</v>
      </c>
      <c t="s" s="136" r="E19853">
        <v>21242</v>
      </c>
      <c s="150" r="F19853"/>
    </row>
    <row r="19854">
      <c s="113" r="A19854">
        <v>276001005451</v>
      </c>
      <c t="s" s="136" r="B19854">
        <v>198</v>
      </c>
      <c t="s" s="136" r="C19854">
        <v>10827</v>
      </c>
      <c t="s" s="136" r="D19854">
        <v>198</v>
      </c>
      <c t="s" s="136" r="E19854">
        <v>21243</v>
      </c>
      <c s="150" r="F19854"/>
    </row>
    <row r="19855">
      <c s="113" r="A19855">
        <v>276001022267</v>
      </c>
      <c t="s" s="136" r="B19855">
        <v>198</v>
      </c>
      <c t="s" s="136" r="C19855">
        <v>10827</v>
      </c>
      <c t="s" s="136" r="D19855">
        <v>198</v>
      </c>
      <c t="s" s="136" r="E19855">
        <v>21244</v>
      </c>
      <c s="150" r="F19855"/>
    </row>
    <row r="19856">
      <c s="113" r="A19856">
        <v>276001011746</v>
      </c>
      <c t="s" s="136" r="B19856">
        <v>198</v>
      </c>
      <c t="s" s="136" r="C19856">
        <v>10827</v>
      </c>
      <c t="s" s="136" r="D19856">
        <v>198</v>
      </c>
      <c t="s" s="136" r="E19856">
        <v>21245</v>
      </c>
      <c s="150" r="F19856"/>
    </row>
    <row r="19857">
      <c s="113" r="A19857">
        <v>276001005478</v>
      </c>
      <c t="s" s="136" r="B19857">
        <v>198</v>
      </c>
      <c t="s" s="136" r="C19857">
        <v>10827</v>
      </c>
      <c t="s" s="136" r="D19857">
        <v>198</v>
      </c>
      <c t="s" s="136" r="E19857">
        <v>21246</v>
      </c>
      <c s="150" r="F19857"/>
    </row>
    <row r="19858">
      <c s="113" r="A19858">
        <v>276001039941</v>
      </c>
      <c t="s" s="136" r="B19858">
        <v>198</v>
      </c>
      <c t="s" s="136" r="C19858">
        <v>10827</v>
      </c>
      <c t="s" s="136" r="D19858">
        <v>198</v>
      </c>
      <c t="s" s="136" r="E19858">
        <v>21247</v>
      </c>
      <c s="150" r="F19858"/>
    </row>
    <row r="19859">
      <c s="113" r="A19859">
        <v>276001020434</v>
      </c>
      <c t="s" s="136" r="B19859">
        <v>198</v>
      </c>
      <c t="s" s="136" r="C19859">
        <v>10827</v>
      </c>
      <c t="s" s="136" r="D19859">
        <v>198</v>
      </c>
      <c t="s" s="136" r="E19859">
        <v>21248</v>
      </c>
      <c s="150" r="F19859"/>
    </row>
    <row r="19860">
      <c s="113" r="A19860">
        <v>276001005541</v>
      </c>
      <c t="s" s="136" r="B19860">
        <v>198</v>
      </c>
      <c t="s" s="136" r="C19860">
        <v>10827</v>
      </c>
      <c t="s" s="136" r="D19860">
        <v>198</v>
      </c>
      <c t="s" s="136" r="E19860">
        <v>21249</v>
      </c>
      <c s="150" r="F19860"/>
    </row>
    <row r="19861">
      <c s="113" r="A19861">
        <v>276001005559</v>
      </c>
      <c t="s" s="136" r="B19861">
        <v>198</v>
      </c>
      <c t="s" s="136" r="C19861">
        <v>10827</v>
      </c>
      <c t="s" s="136" r="D19861">
        <v>198</v>
      </c>
      <c t="s" s="136" r="E19861">
        <v>21250</v>
      </c>
      <c s="150" r="F19861"/>
    </row>
    <row r="19862">
      <c s="113" r="A19862">
        <v>276001043302</v>
      </c>
      <c t="s" s="136" r="B19862">
        <v>198</v>
      </c>
      <c t="s" s="136" r="C19862">
        <v>10827</v>
      </c>
      <c t="s" s="136" r="D19862">
        <v>198</v>
      </c>
      <c t="s" s="136" r="E19862">
        <v>21251</v>
      </c>
      <c s="150" r="F19862"/>
    </row>
    <row r="19863">
      <c s="113" r="A19863">
        <v>176020000181</v>
      </c>
      <c t="s" s="136" r="B19863">
        <v>11012</v>
      </c>
      <c t="s" s="136" r="C19863">
        <v>10827</v>
      </c>
      <c t="s" s="136" r="D19863">
        <v>191</v>
      </c>
      <c t="s" s="136" r="E19863">
        <v>1561</v>
      </c>
      <c s="150" r="F19863"/>
    </row>
    <row r="19864">
      <c s="113" r="A19864">
        <v>276020000045</v>
      </c>
      <c t="s" s="136" r="B19864">
        <v>11012</v>
      </c>
      <c t="s" s="136" r="C19864">
        <v>10827</v>
      </c>
      <c t="s" s="136" r="D19864">
        <v>191</v>
      </c>
      <c t="s" s="136" r="E19864">
        <v>5296</v>
      </c>
      <c s="150" r="F19864"/>
    </row>
    <row r="19865">
      <c s="113" r="A19865">
        <v>276020000053</v>
      </c>
      <c t="s" s="136" r="B19865">
        <v>11012</v>
      </c>
      <c t="s" s="136" r="C19865">
        <v>10827</v>
      </c>
      <c t="s" s="136" r="D19865">
        <v>191</v>
      </c>
      <c t="s" s="136" r="E19865">
        <v>7301</v>
      </c>
      <c s="150" r="F19865"/>
    </row>
    <row r="19866">
      <c s="113" r="A19866">
        <v>276020000061</v>
      </c>
      <c t="s" s="136" r="B19866">
        <v>11012</v>
      </c>
      <c t="s" s="136" r="C19866">
        <v>10827</v>
      </c>
      <c t="s" s="136" r="D19866">
        <v>191</v>
      </c>
      <c t="s" s="136" r="E19866">
        <v>11144</v>
      </c>
      <c s="150" r="F19866"/>
    </row>
    <row r="19867">
      <c s="113" r="A19867">
        <v>276020000088</v>
      </c>
      <c t="s" s="136" r="B19867">
        <v>11012</v>
      </c>
      <c t="s" s="136" r="C19867">
        <v>10827</v>
      </c>
      <c t="s" s="136" r="D19867">
        <v>191</v>
      </c>
      <c t="s" s="136" r="E19867">
        <v>10588</v>
      </c>
      <c s="150" r="F19867"/>
    </row>
    <row r="19868">
      <c s="113" r="A19868">
        <v>276020000100</v>
      </c>
      <c t="s" s="136" r="B19868">
        <v>11012</v>
      </c>
      <c t="s" s="136" r="C19868">
        <v>10827</v>
      </c>
      <c t="s" s="136" r="D19868">
        <v>191</v>
      </c>
      <c t="s" s="136" r="E19868">
        <v>5581</v>
      </c>
      <c s="150" r="F19868"/>
    </row>
    <row r="19869">
      <c s="113" r="A19869">
        <v>276020000118</v>
      </c>
      <c t="s" s="136" r="B19869">
        <v>11012</v>
      </c>
      <c t="s" s="136" r="C19869">
        <v>10827</v>
      </c>
      <c t="s" s="136" r="D19869">
        <v>191</v>
      </c>
      <c t="s" s="136" r="E19869">
        <v>11086</v>
      </c>
      <c s="150" r="F19869"/>
    </row>
    <row r="19870">
      <c s="113" r="A19870">
        <v>276020000151</v>
      </c>
      <c t="s" s="136" r="B19870">
        <v>11012</v>
      </c>
      <c t="s" s="136" r="C19870">
        <v>10827</v>
      </c>
      <c t="s" s="136" r="D19870">
        <v>191</v>
      </c>
      <c t="s" s="136" r="E19870">
        <v>4235</v>
      </c>
      <c s="150" r="F19870"/>
    </row>
    <row r="19871">
      <c s="113" r="A19871">
        <v>276020000169</v>
      </c>
      <c t="s" s="136" r="B19871">
        <v>11012</v>
      </c>
      <c t="s" s="136" r="C19871">
        <v>10827</v>
      </c>
      <c t="s" s="136" r="D19871">
        <v>191</v>
      </c>
      <c t="s" s="136" r="E19871">
        <v>21252</v>
      </c>
      <c s="150" r="F19871"/>
    </row>
    <row r="19872">
      <c s="113" r="A19872">
        <v>276020000193</v>
      </c>
      <c t="s" s="136" r="B19872">
        <v>11012</v>
      </c>
      <c t="s" s="136" r="C19872">
        <v>10827</v>
      </c>
      <c t="s" s="136" r="D19872">
        <v>191</v>
      </c>
      <c t="s" s="136" r="E19872">
        <v>1142</v>
      </c>
      <c s="150" r="F19872"/>
    </row>
    <row r="19873">
      <c s="113" r="A19873">
        <v>276020000215</v>
      </c>
      <c t="s" s="136" r="B19873">
        <v>11012</v>
      </c>
      <c t="s" s="136" r="C19873">
        <v>10827</v>
      </c>
      <c t="s" s="136" r="D19873">
        <v>191</v>
      </c>
      <c t="s" s="136" r="E19873">
        <v>19834</v>
      </c>
      <c s="150" r="F19873"/>
    </row>
    <row r="19874">
      <c s="113" r="A19874">
        <v>276020000223</v>
      </c>
      <c t="s" s="136" r="B19874">
        <v>11012</v>
      </c>
      <c t="s" s="136" r="C19874">
        <v>10827</v>
      </c>
      <c t="s" s="136" r="D19874">
        <v>191</v>
      </c>
      <c t="s" s="136" r="E19874">
        <v>1841</v>
      </c>
      <c s="150" r="F19874"/>
    </row>
    <row r="19875">
      <c s="113" r="A19875">
        <v>276020000231</v>
      </c>
      <c t="s" s="136" r="B19875">
        <v>11012</v>
      </c>
      <c t="s" s="136" r="C19875">
        <v>10827</v>
      </c>
      <c t="s" s="136" r="D19875">
        <v>191</v>
      </c>
      <c t="s" s="136" r="E19875">
        <v>3866</v>
      </c>
      <c s="150" r="F19875"/>
    </row>
    <row r="19876">
      <c s="113" r="A19876">
        <v>276036000061</v>
      </c>
      <c t="s" s="136" r="B19876">
        <v>11013</v>
      </c>
      <c t="s" s="136" r="C19876">
        <v>10827</v>
      </c>
      <c t="s" s="136" r="D19876">
        <v>191</v>
      </c>
      <c t="s" s="136" r="E19876">
        <v>5592</v>
      </c>
      <c s="150" r="F19876"/>
    </row>
    <row r="19877">
      <c s="113" r="A19877">
        <v>276036000070</v>
      </c>
      <c t="s" s="136" r="B19877">
        <v>11013</v>
      </c>
      <c t="s" s="136" r="C19877">
        <v>10827</v>
      </c>
      <c t="s" s="136" r="D19877">
        <v>191</v>
      </c>
      <c t="s" s="136" r="E19877">
        <v>21253</v>
      </c>
      <c s="150" r="F19877"/>
    </row>
    <row r="19878">
      <c s="113" r="A19878">
        <v>276036000126</v>
      </c>
      <c t="s" s="136" r="B19878">
        <v>11013</v>
      </c>
      <c t="s" s="136" r="C19878">
        <v>10827</v>
      </c>
      <c t="s" s="136" r="D19878">
        <v>191</v>
      </c>
      <c t="s" s="136" r="E19878">
        <v>21254</v>
      </c>
      <c s="150" r="F19878"/>
    </row>
    <row r="19879">
      <c s="113" r="A19879">
        <v>276036000142</v>
      </c>
      <c t="s" s="136" r="B19879">
        <v>11013</v>
      </c>
      <c t="s" s="136" r="C19879">
        <v>10827</v>
      </c>
      <c t="s" s="136" r="D19879">
        <v>191</v>
      </c>
      <c t="s" s="136" r="E19879">
        <v>4218</v>
      </c>
      <c s="150" r="F19879"/>
    </row>
    <row r="19880">
      <c s="113" r="A19880">
        <v>276036000151</v>
      </c>
      <c t="s" s="136" r="B19880">
        <v>11013</v>
      </c>
      <c t="s" s="136" r="C19880">
        <v>10827</v>
      </c>
      <c t="s" s="136" r="D19880">
        <v>191</v>
      </c>
      <c t="s" s="136" r="E19880">
        <v>5312</v>
      </c>
      <c s="150" r="F19880"/>
    </row>
    <row r="19881">
      <c s="113" r="A19881">
        <v>276036000169</v>
      </c>
      <c t="s" s="136" r="B19881">
        <v>11013</v>
      </c>
      <c t="s" s="136" r="C19881">
        <v>10827</v>
      </c>
      <c t="s" s="136" r="D19881">
        <v>191</v>
      </c>
      <c t="s" s="136" r="E19881">
        <v>11235</v>
      </c>
      <c s="150" r="F19881"/>
    </row>
    <row r="19882">
      <c s="113" r="A19882">
        <v>276036000177</v>
      </c>
      <c t="s" s="136" r="B19882">
        <v>11013</v>
      </c>
      <c t="s" s="136" r="C19882">
        <v>10827</v>
      </c>
      <c t="s" s="136" r="D19882">
        <v>191</v>
      </c>
      <c t="s" s="136" r="E19882">
        <v>1827</v>
      </c>
      <c s="150" r="F19882"/>
    </row>
    <row r="19883">
      <c s="113" r="A19883">
        <v>276036000193</v>
      </c>
      <c t="s" s="136" r="B19883">
        <v>11013</v>
      </c>
      <c t="s" s="136" r="C19883">
        <v>10827</v>
      </c>
      <c t="s" s="136" r="D19883">
        <v>191</v>
      </c>
      <c t="s" s="136" r="E19883">
        <v>7721</v>
      </c>
      <c s="150" r="F19883"/>
    </row>
    <row r="19884">
      <c s="113" r="A19884">
        <v>276036000207</v>
      </c>
      <c t="s" s="136" r="B19884">
        <v>11013</v>
      </c>
      <c t="s" s="136" r="C19884">
        <v>10827</v>
      </c>
      <c t="s" s="136" r="D19884">
        <v>191</v>
      </c>
      <c t="s" s="136" r="E19884">
        <v>5332</v>
      </c>
      <c s="150" r="F19884"/>
    </row>
    <row r="19885">
      <c s="113" r="A19885">
        <v>276036000223</v>
      </c>
      <c t="s" s="136" r="B19885">
        <v>11013</v>
      </c>
      <c t="s" s="136" r="C19885">
        <v>10827</v>
      </c>
      <c t="s" s="136" r="D19885">
        <v>191</v>
      </c>
      <c t="s" s="136" r="E19885">
        <v>21255</v>
      </c>
      <c s="150" r="F19885"/>
    </row>
    <row r="19886">
      <c s="113" r="A19886">
        <v>276036000274</v>
      </c>
      <c t="s" s="136" r="B19886">
        <v>11013</v>
      </c>
      <c t="s" s="136" r="C19886">
        <v>10827</v>
      </c>
      <c t="s" s="136" r="D19886">
        <v>191</v>
      </c>
      <c t="s" s="136" r="E19886">
        <v>21256</v>
      </c>
      <c s="150" r="F19886"/>
    </row>
    <row r="19887">
      <c s="113" r="A19887">
        <v>276036000282</v>
      </c>
      <c t="s" s="136" r="B19887">
        <v>11013</v>
      </c>
      <c t="s" s="136" r="C19887">
        <v>10827</v>
      </c>
      <c t="s" s="136" r="D19887">
        <v>191</v>
      </c>
      <c t="s" s="136" r="E19887">
        <v>21257</v>
      </c>
      <c s="150" r="F19887"/>
    </row>
    <row r="19888">
      <c s="113" r="A19888">
        <v>276041000053</v>
      </c>
      <c t="s" s="136" r="B19888">
        <v>11017</v>
      </c>
      <c t="s" s="136" r="C19888">
        <v>10827</v>
      </c>
      <c t="s" s="136" r="D19888">
        <v>191</v>
      </c>
      <c t="s" s="136" r="E19888">
        <v>1144</v>
      </c>
      <c s="150" r="F19888"/>
    </row>
    <row r="19889">
      <c s="113" r="A19889">
        <v>276041000169</v>
      </c>
      <c t="s" s="136" r="B19889">
        <v>11017</v>
      </c>
      <c t="s" s="136" r="C19889">
        <v>10827</v>
      </c>
      <c t="s" s="136" r="D19889">
        <v>191</v>
      </c>
      <c t="s" s="136" r="E19889">
        <v>5581</v>
      </c>
      <c s="150" r="F19889"/>
    </row>
    <row r="19890">
      <c s="113" r="A19890">
        <v>276041000321</v>
      </c>
      <c t="s" s="136" r="B19890">
        <v>11017</v>
      </c>
      <c t="s" s="136" r="C19890">
        <v>10827</v>
      </c>
      <c t="s" s="136" r="D19890">
        <v>191</v>
      </c>
      <c t="s" s="136" r="E19890">
        <v>6110</v>
      </c>
      <c s="150" r="F19890"/>
    </row>
    <row r="19891">
      <c s="113" r="A19891">
        <v>276041000363</v>
      </c>
      <c t="s" s="136" r="B19891">
        <v>11017</v>
      </c>
      <c t="s" s="136" r="C19891">
        <v>10827</v>
      </c>
      <c t="s" s="136" r="D19891">
        <v>191</v>
      </c>
      <c t="s" s="136" r="E19891">
        <v>8451</v>
      </c>
      <c s="150" r="F19891"/>
    </row>
    <row r="19892">
      <c s="113" r="A19892">
        <v>276041000541</v>
      </c>
      <c t="s" s="136" r="B19892">
        <v>11017</v>
      </c>
      <c t="s" s="136" r="C19892">
        <v>10827</v>
      </c>
      <c t="s" s="136" r="D19892">
        <v>191</v>
      </c>
      <c t="s" s="136" r="E19892">
        <v>10218</v>
      </c>
      <c s="150" r="F19892"/>
    </row>
    <row r="19893">
      <c s="113" r="A19893">
        <v>276041000967</v>
      </c>
      <c t="s" s="136" r="B19893">
        <v>11017</v>
      </c>
      <c t="s" s="136" r="C19893">
        <v>10827</v>
      </c>
      <c t="s" s="136" r="D19893">
        <v>191</v>
      </c>
      <c t="s" s="136" r="E19893">
        <v>19838</v>
      </c>
      <c s="150" r="F19893"/>
    </row>
    <row r="19894">
      <c s="113" r="A19894">
        <v>276041000975</v>
      </c>
      <c t="s" s="136" r="B19894">
        <v>11017</v>
      </c>
      <c t="s" s="136" r="C19894">
        <v>10827</v>
      </c>
      <c t="s" s="136" r="D19894">
        <v>191</v>
      </c>
      <c t="s" s="136" r="E19894">
        <v>21258</v>
      </c>
      <c s="150" r="F19894"/>
    </row>
    <row r="19895">
      <c s="113" r="A19895">
        <v>276041001009</v>
      </c>
      <c t="s" s="136" r="B19895">
        <v>11017</v>
      </c>
      <c t="s" s="136" r="C19895">
        <v>10827</v>
      </c>
      <c t="s" s="136" r="D19895">
        <v>191</v>
      </c>
      <c t="s" s="136" r="E19895">
        <v>21259</v>
      </c>
      <c s="150" r="F19895"/>
    </row>
    <row r="19896">
      <c s="113" r="A19896">
        <v>276041000070</v>
      </c>
      <c t="s" s="136" r="B19896">
        <v>11017</v>
      </c>
      <c t="s" s="136" r="C19896">
        <v>10827</v>
      </c>
      <c t="s" s="136" r="D19896">
        <v>191</v>
      </c>
      <c t="s" s="136" r="E19896">
        <v>5629</v>
      </c>
      <c s="150" r="F19896"/>
    </row>
    <row r="19897">
      <c s="113" r="A19897">
        <v>276041000088</v>
      </c>
      <c t="s" s="136" r="B19897">
        <v>11017</v>
      </c>
      <c t="s" s="136" r="C19897">
        <v>10827</v>
      </c>
      <c t="s" s="136" r="D19897">
        <v>191</v>
      </c>
      <c t="s" s="136" r="E19897">
        <v>11025</v>
      </c>
      <c s="150" r="F19897"/>
    </row>
    <row r="19898">
      <c s="113" r="A19898">
        <v>276041000096</v>
      </c>
      <c t="s" s="136" r="B19898">
        <v>11017</v>
      </c>
      <c t="s" s="136" r="C19898">
        <v>10827</v>
      </c>
      <c t="s" s="136" r="D19898">
        <v>191</v>
      </c>
      <c t="s" s="136" r="E19898">
        <v>10211</v>
      </c>
      <c s="150" r="F19898"/>
    </row>
    <row r="19899">
      <c s="113" r="A19899">
        <v>276041000215</v>
      </c>
      <c t="s" s="136" r="B19899">
        <v>11017</v>
      </c>
      <c t="s" s="136" r="C19899">
        <v>10827</v>
      </c>
      <c t="s" s="136" r="D19899">
        <v>191</v>
      </c>
      <c t="s" s="136" r="E19899">
        <v>21260</v>
      </c>
      <c s="150" r="F19899"/>
    </row>
    <row r="19900">
      <c s="113" r="A19900">
        <v>276041000240</v>
      </c>
      <c t="s" s="136" r="B19900">
        <v>11017</v>
      </c>
      <c t="s" s="136" r="C19900">
        <v>10827</v>
      </c>
      <c t="s" s="136" r="D19900">
        <v>191</v>
      </c>
      <c t="s" s="136" r="E19900">
        <v>1142</v>
      </c>
      <c s="150" r="F19900"/>
    </row>
    <row r="19901">
      <c s="113" r="A19901">
        <v>276041000282</v>
      </c>
      <c t="s" s="136" r="B19901">
        <v>11017</v>
      </c>
      <c t="s" s="136" r="C19901">
        <v>10827</v>
      </c>
      <c t="s" s="136" r="D19901">
        <v>191</v>
      </c>
      <c t="s" s="136" r="E19901">
        <v>11227</v>
      </c>
      <c s="150" r="F19901"/>
    </row>
    <row r="19902">
      <c s="113" r="A19902">
        <v>276041000355</v>
      </c>
      <c t="s" s="136" r="B19902">
        <v>11017</v>
      </c>
      <c t="s" s="136" r="C19902">
        <v>10827</v>
      </c>
      <c t="s" s="136" r="D19902">
        <v>191</v>
      </c>
      <c t="s" s="136" r="E19902">
        <v>7301</v>
      </c>
      <c s="150" r="F19902"/>
    </row>
    <row r="19903">
      <c s="113" r="A19903">
        <v>276041000371</v>
      </c>
      <c t="s" s="136" r="B19903">
        <v>11017</v>
      </c>
      <c t="s" s="136" r="C19903">
        <v>10827</v>
      </c>
      <c t="s" s="136" r="D19903">
        <v>191</v>
      </c>
      <c t="s" s="136" r="E19903">
        <v>11412</v>
      </c>
      <c s="150" r="F19903"/>
    </row>
    <row r="19904">
      <c s="113" r="A19904">
        <v>276041000517</v>
      </c>
      <c t="s" s="136" r="B19904">
        <v>11017</v>
      </c>
      <c t="s" s="136" r="C19904">
        <v>10827</v>
      </c>
      <c t="s" s="136" r="D19904">
        <v>191</v>
      </c>
      <c t="s" s="136" r="E19904">
        <v>4217</v>
      </c>
      <c s="150" r="F19904"/>
    </row>
    <row r="19905">
      <c s="113" r="A19905">
        <v>276041000525</v>
      </c>
      <c t="s" s="136" r="B19905">
        <v>11017</v>
      </c>
      <c t="s" s="136" r="C19905">
        <v>10827</v>
      </c>
      <c t="s" s="136" r="D19905">
        <v>191</v>
      </c>
      <c t="s" s="136" r="E19905">
        <v>5580</v>
      </c>
      <c s="150" r="F19905"/>
    </row>
    <row r="19906">
      <c s="113" r="A19906">
        <v>276041000851</v>
      </c>
      <c t="s" s="136" r="B19906">
        <v>11017</v>
      </c>
      <c t="s" s="136" r="C19906">
        <v>10827</v>
      </c>
      <c t="s" s="136" r="D19906">
        <v>191</v>
      </c>
      <c t="s" s="136" r="E19906">
        <v>21261</v>
      </c>
      <c s="150" r="F19906"/>
    </row>
    <row r="19907">
      <c s="113" r="A19907">
        <v>276041000991</v>
      </c>
      <c t="s" s="136" r="B19907">
        <v>11017</v>
      </c>
      <c t="s" s="136" r="C19907">
        <v>10827</v>
      </c>
      <c t="s" s="136" r="D19907">
        <v>191</v>
      </c>
      <c t="s" s="136" r="E19907">
        <v>11271</v>
      </c>
      <c s="150" r="F19907"/>
    </row>
    <row r="19908">
      <c s="113" r="A19908">
        <v>276041000045</v>
      </c>
      <c t="s" s="136" r="B19908">
        <v>11017</v>
      </c>
      <c t="s" s="136" r="C19908">
        <v>10827</v>
      </c>
      <c t="s" s="136" r="D19908">
        <v>191</v>
      </c>
      <c t="s" s="136" r="E19908">
        <v>1554</v>
      </c>
      <c s="150" r="F19908"/>
    </row>
    <row r="19909">
      <c s="113" r="A19909">
        <v>276041000061</v>
      </c>
      <c t="s" s="136" r="B19909">
        <v>11017</v>
      </c>
      <c t="s" s="136" r="C19909">
        <v>10827</v>
      </c>
      <c t="s" s="136" r="D19909">
        <v>191</v>
      </c>
      <c t="s" s="136" r="E19909">
        <v>5335</v>
      </c>
      <c s="150" r="F19909"/>
    </row>
    <row r="19910">
      <c s="113" r="A19910">
        <v>276041000142</v>
      </c>
      <c t="s" s="136" r="B19910">
        <v>11017</v>
      </c>
      <c t="s" s="136" r="C19910">
        <v>10827</v>
      </c>
      <c t="s" s="136" r="D19910">
        <v>191</v>
      </c>
      <c t="s" s="136" r="E19910">
        <v>1826</v>
      </c>
      <c s="150" r="F19910"/>
    </row>
    <row r="19911">
      <c s="113" r="A19911">
        <v>276041000151</v>
      </c>
      <c t="s" s="136" r="B19911">
        <v>11017</v>
      </c>
      <c t="s" s="136" r="C19911">
        <v>10827</v>
      </c>
      <c t="s" s="136" r="D19911">
        <v>191</v>
      </c>
      <c t="s" s="136" r="E19911">
        <v>11322</v>
      </c>
      <c s="150" r="F19911"/>
    </row>
    <row r="19912">
      <c s="113" r="A19912">
        <v>276041000193</v>
      </c>
      <c t="s" s="136" r="B19912">
        <v>11017</v>
      </c>
      <c t="s" s="136" r="C19912">
        <v>10827</v>
      </c>
      <c t="s" s="136" r="D19912">
        <v>191</v>
      </c>
      <c t="s" s="136" r="E19912">
        <v>14484</v>
      </c>
      <c s="150" r="F19912"/>
    </row>
    <row r="19913">
      <c s="113" r="A19913">
        <v>276041000207</v>
      </c>
      <c t="s" s="136" r="B19913">
        <v>11017</v>
      </c>
      <c t="s" s="136" r="C19913">
        <v>10827</v>
      </c>
      <c t="s" s="136" r="D19913">
        <v>191</v>
      </c>
      <c t="s" s="136" r="E19913">
        <v>958</v>
      </c>
      <c s="150" r="F19913"/>
    </row>
    <row r="19914">
      <c s="113" r="A19914">
        <v>276041000231</v>
      </c>
      <c t="s" s="136" r="B19914">
        <v>11017</v>
      </c>
      <c t="s" s="136" r="C19914">
        <v>10827</v>
      </c>
      <c t="s" s="136" r="D19914">
        <v>191</v>
      </c>
      <c t="s" s="136" r="E19914">
        <v>21262</v>
      </c>
      <c s="150" r="F19914"/>
    </row>
    <row r="19915">
      <c s="113" r="A19915">
        <v>276041000312</v>
      </c>
      <c t="s" s="136" r="B19915">
        <v>11017</v>
      </c>
      <c t="s" s="136" r="C19915">
        <v>10827</v>
      </c>
      <c t="s" s="136" r="D19915">
        <v>191</v>
      </c>
      <c t="s" s="136" r="E19915">
        <v>11086</v>
      </c>
      <c s="150" r="F19915"/>
    </row>
    <row r="19916">
      <c s="113" r="A19916">
        <v>276041000380</v>
      </c>
      <c t="s" s="136" r="B19916">
        <v>11017</v>
      </c>
      <c t="s" s="136" r="C19916">
        <v>10827</v>
      </c>
      <c t="s" s="136" r="D19916">
        <v>191</v>
      </c>
      <c t="s" s="136" r="E19916">
        <v>8426</v>
      </c>
      <c s="150" r="F19916"/>
    </row>
    <row r="19917">
      <c s="113" r="A19917">
        <v>276041000401</v>
      </c>
      <c t="s" s="136" r="B19917">
        <v>11017</v>
      </c>
      <c t="s" s="136" r="C19917">
        <v>10827</v>
      </c>
      <c t="s" s="136" r="D19917">
        <v>191</v>
      </c>
      <c t="s" s="136" r="E19917">
        <v>1092</v>
      </c>
      <c s="150" r="F19917"/>
    </row>
    <row r="19918">
      <c s="113" r="A19918">
        <v>276041000461</v>
      </c>
      <c t="s" s="136" r="B19918">
        <v>11017</v>
      </c>
      <c t="s" s="136" r="C19918">
        <v>10827</v>
      </c>
      <c t="s" s="136" r="D19918">
        <v>191</v>
      </c>
      <c t="s" s="136" r="E19918">
        <v>21263</v>
      </c>
      <c s="150" r="F19918"/>
    </row>
    <row r="19919">
      <c s="113" r="A19919">
        <v>276041001106</v>
      </c>
      <c t="s" s="136" r="B19919">
        <v>11017</v>
      </c>
      <c t="s" s="136" r="C19919">
        <v>10827</v>
      </c>
      <c t="s" s="136" r="D19919">
        <v>191</v>
      </c>
      <c t="s" s="136" r="E19919">
        <v>11087</v>
      </c>
      <c s="150" r="F19919"/>
    </row>
    <row r="19920">
      <c s="113" r="A19920">
        <v>276054000044</v>
      </c>
      <c t="s" s="136" r="B19920">
        <v>6389</v>
      </c>
      <c t="s" s="136" r="C19920">
        <v>10827</v>
      </c>
      <c t="s" s="136" r="D19920">
        <v>191</v>
      </c>
      <c t="s" s="136" r="E19920">
        <v>5283</v>
      </c>
      <c s="150" r="F19920"/>
    </row>
    <row r="19921">
      <c s="113" r="A19921">
        <v>276054000052</v>
      </c>
      <c t="s" s="136" r="B19921">
        <v>6389</v>
      </c>
      <c t="s" s="136" r="C19921">
        <v>10827</v>
      </c>
      <c t="s" s="136" r="D19921">
        <v>191</v>
      </c>
      <c t="s" s="136" r="E19921">
        <v>5590</v>
      </c>
      <c s="150" r="F19921"/>
    </row>
    <row r="19922">
      <c s="113" r="A19922">
        <v>276054000079</v>
      </c>
      <c t="s" s="136" r="B19922">
        <v>6389</v>
      </c>
      <c t="s" s="136" r="C19922">
        <v>10827</v>
      </c>
      <c t="s" s="136" r="D19922">
        <v>191</v>
      </c>
      <c t="s" s="136" r="E19922">
        <v>11399</v>
      </c>
      <c s="150" r="F19922"/>
    </row>
    <row r="19923">
      <c s="113" r="A19923">
        <v>276054000087</v>
      </c>
      <c t="s" s="136" r="B19923">
        <v>6389</v>
      </c>
      <c t="s" s="136" r="C19923">
        <v>10827</v>
      </c>
      <c t="s" s="136" r="D19923">
        <v>191</v>
      </c>
      <c t="s" s="136" r="E19923">
        <v>21264</v>
      </c>
      <c s="150" r="F19923"/>
    </row>
    <row r="19924">
      <c s="113" r="A19924">
        <v>276054000095</v>
      </c>
      <c t="s" s="136" r="B19924">
        <v>6389</v>
      </c>
      <c t="s" s="136" r="C19924">
        <v>10827</v>
      </c>
      <c t="s" s="136" r="D19924">
        <v>191</v>
      </c>
      <c t="s" s="136" r="E19924">
        <v>21265</v>
      </c>
      <c s="150" r="F19924"/>
    </row>
    <row r="19925">
      <c s="113" r="A19925">
        <v>276054000117</v>
      </c>
      <c t="s" s="136" r="B19925">
        <v>6389</v>
      </c>
      <c t="s" s="136" r="C19925">
        <v>10827</v>
      </c>
      <c t="s" s="136" r="D19925">
        <v>191</v>
      </c>
      <c t="s" s="136" r="E19925">
        <v>21266</v>
      </c>
      <c s="150" r="F19925"/>
    </row>
    <row r="19926">
      <c s="113" r="A19926">
        <v>276054000125</v>
      </c>
      <c t="s" s="136" r="B19926">
        <v>6389</v>
      </c>
      <c t="s" s="136" r="C19926">
        <v>10827</v>
      </c>
      <c t="s" s="136" r="D19926">
        <v>191</v>
      </c>
      <c t="s" s="136" r="E19926">
        <v>21267</v>
      </c>
      <c s="150" r="F19926"/>
    </row>
    <row r="19927">
      <c s="113" r="A19927">
        <v>276054000141</v>
      </c>
      <c t="s" s="136" r="B19927">
        <v>6389</v>
      </c>
      <c t="s" s="136" r="C19927">
        <v>10827</v>
      </c>
      <c t="s" s="136" r="D19927">
        <v>191</v>
      </c>
      <c t="s" s="136" r="E19927">
        <v>11086</v>
      </c>
      <c s="150" r="F19927"/>
    </row>
    <row r="19928">
      <c s="113" r="A19928">
        <v>276054000184</v>
      </c>
      <c t="s" s="136" r="B19928">
        <v>6389</v>
      </c>
      <c t="s" s="136" r="C19928">
        <v>10827</v>
      </c>
      <c t="s" s="136" r="D19928">
        <v>191</v>
      </c>
      <c t="s" s="136" r="E19928">
        <v>6990</v>
      </c>
      <c s="150" r="F19928"/>
    </row>
    <row r="19929">
      <c s="113" r="A19929">
        <v>276054000192</v>
      </c>
      <c t="s" s="136" r="B19929">
        <v>6389</v>
      </c>
      <c t="s" s="136" r="C19929">
        <v>10827</v>
      </c>
      <c t="s" s="136" r="D19929">
        <v>191</v>
      </c>
      <c t="s" s="136" r="E19929">
        <v>9720</v>
      </c>
      <c s="150" r="F19929"/>
    </row>
    <row r="19930">
      <c s="113" r="A19930">
        <v>276054000214</v>
      </c>
      <c t="s" s="136" r="B19930">
        <v>6389</v>
      </c>
      <c t="s" s="136" r="C19930">
        <v>10827</v>
      </c>
      <c t="s" s="136" r="D19930">
        <v>191</v>
      </c>
      <c t="s" s="136" r="E19930">
        <v>3867</v>
      </c>
      <c s="150" r="F19930"/>
    </row>
    <row r="19931">
      <c s="113" r="A19931">
        <v>276054000222</v>
      </c>
      <c t="s" s="136" r="B19931">
        <v>6389</v>
      </c>
      <c t="s" s="136" r="C19931">
        <v>10827</v>
      </c>
      <c t="s" s="136" r="D19931">
        <v>191</v>
      </c>
      <c t="s" s="136" r="E19931">
        <v>2470</v>
      </c>
      <c s="150" r="F19931"/>
    </row>
    <row r="19932">
      <c s="113" r="A19932">
        <v>276054000303</v>
      </c>
      <c t="s" s="136" r="B19932">
        <v>6389</v>
      </c>
      <c t="s" s="136" r="C19932">
        <v>10827</v>
      </c>
      <c t="s" s="136" r="D19932">
        <v>191</v>
      </c>
      <c t="s" s="136" r="E19932">
        <v>9743</v>
      </c>
      <c s="150" r="F19932"/>
    </row>
    <row r="19933">
      <c s="113" r="A19933">
        <v>276054000371</v>
      </c>
      <c t="s" s="136" r="B19933">
        <v>6389</v>
      </c>
      <c t="s" s="136" r="C19933">
        <v>10827</v>
      </c>
      <c t="s" s="136" r="D19933">
        <v>191</v>
      </c>
      <c t="s" s="136" r="E19933">
        <v>10641</v>
      </c>
      <c s="150" r="F19933"/>
    </row>
    <row r="19934">
      <c s="113" r="A19934">
        <v>276054000389</v>
      </c>
      <c t="s" s="136" r="B19934">
        <v>6389</v>
      </c>
      <c t="s" s="136" r="C19934">
        <v>10827</v>
      </c>
      <c t="s" s="136" r="D19934">
        <v>191</v>
      </c>
      <c t="s" s="136" r="E19934">
        <v>1825</v>
      </c>
      <c s="150" r="F19934"/>
    </row>
    <row r="19935">
      <c s="113" r="A19935">
        <v>276054000397</v>
      </c>
      <c t="s" s="136" r="B19935">
        <v>6389</v>
      </c>
      <c t="s" s="136" r="C19935">
        <v>10827</v>
      </c>
      <c t="s" s="136" r="D19935">
        <v>191</v>
      </c>
      <c t="s" s="136" r="E19935">
        <v>5335</v>
      </c>
      <c s="150" r="F19935"/>
    </row>
    <row r="19936">
      <c s="113" r="A19936">
        <v>276054000401</v>
      </c>
      <c t="s" s="136" r="B19936">
        <v>6389</v>
      </c>
      <c t="s" s="136" r="C19936">
        <v>10827</v>
      </c>
      <c t="s" s="136" r="D19936">
        <v>191</v>
      </c>
      <c t="s" s="136" r="E19936">
        <v>5282</v>
      </c>
      <c s="150" r="F19936"/>
    </row>
    <row r="19937">
      <c s="113" r="A19937">
        <v>276054000435</v>
      </c>
      <c t="s" s="136" r="B19937">
        <v>6389</v>
      </c>
      <c t="s" s="136" r="C19937">
        <v>10827</v>
      </c>
      <c t="s" s="136" r="D19937">
        <v>191</v>
      </c>
      <c t="s" s="136" r="E19937">
        <v>21268</v>
      </c>
      <c s="150" r="F19937"/>
    </row>
    <row r="19938">
      <c s="113" r="A19938">
        <v>276100000127</v>
      </c>
      <c t="s" s="136" r="B19938">
        <v>213</v>
      </c>
      <c t="s" s="136" r="C19938">
        <v>10827</v>
      </c>
      <c t="s" s="136" r="D19938">
        <v>191</v>
      </c>
      <c t="s" s="136" r="E19938">
        <v>5685</v>
      </c>
      <c s="150" r="F19938"/>
    </row>
    <row r="19939">
      <c s="113" r="A19939">
        <v>276100000151</v>
      </c>
      <c t="s" s="136" r="B19939">
        <v>213</v>
      </c>
      <c t="s" s="136" r="C19939">
        <v>10827</v>
      </c>
      <c t="s" s="136" r="D19939">
        <v>191</v>
      </c>
      <c t="s" s="136" r="E19939">
        <v>8382</v>
      </c>
      <c s="150" r="F19939"/>
    </row>
    <row r="19940">
      <c s="113" r="A19940">
        <v>276100000178</v>
      </c>
      <c t="s" s="136" r="B19940">
        <v>213</v>
      </c>
      <c t="s" s="136" r="C19940">
        <v>10827</v>
      </c>
      <c t="s" s="136" r="D19940">
        <v>191</v>
      </c>
      <c t="s" s="136" r="E19940">
        <v>11245</v>
      </c>
      <c s="150" r="F19940"/>
    </row>
    <row r="19941">
      <c s="113" r="A19941">
        <v>276100000330</v>
      </c>
      <c t="s" s="136" r="B19941">
        <v>213</v>
      </c>
      <c t="s" s="136" r="C19941">
        <v>10827</v>
      </c>
      <c t="s" s="136" r="D19941">
        <v>191</v>
      </c>
      <c t="s" s="136" r="E19941">
        <v>5283</v>
      </c>
      <c s="150" r="F19941"/>
    </row>
    <row r="19942">
      <c s="113" r="A19942">
        <v>276100000372</v>
      </c>
      <c t="s" s="136" r="B19942">
        <v>213</v>
      </c>
      <c t="s" s="136" r="C19942">
        <v>10827</v>
      </c>
      <c t="s" s="136" r="D19942">
        <v>191</v>
      </c>
      <c t="s" s="136" r="E19942">
        <v>5313</v>
      </c>
      <c s="150" r="F19942"/>
    </row>
    <row r="19943">
      <c s="113" r="A19943">
        <v>276100000381</v>
      </c>
      <c t="s" s="136" r="B19943">
        <v>213</v>
      </c>
      <c t="s" s="136" r="C19943">
        <v>10827</v>
      </c>
      <c t="s" s="136" r="D19943">
        <v>191</v>
      </c>
      <c t="s" s="136" r="E19943">
        <v>1842</v>
      </c>
      <c s="150" r="F19943"/>
    </row>
    <row r="19944">
      <c s="113" r="A19944">
        <v>276100000054</v>
      </c>
      <c t="s" s="136" r="B19944">
        <v>213</v>
      </c>
      <c t="s" s="136" r="C19944">
        <v>10827</v>
      </c>
      <c t="s" s="136" r="D19944">
        <v>191</v>
      </c>
      <c t="s" s="136" r="E19944">
        <v>21269</v>
      </c>
      <c s="150" r="F19944"/>
    </row>
    <row r="19945">
      <c s="113" r="A19945">
        <v>276100000071</v>
      </c>
      <c t="s" s="136" r="B19945">
        <v>213</v>
      </c>
      <c t="s" s="136" r="C19945">
        <v>10827</v>
      </c>
      <c t="s" s="136" r="D19945">
        <v>191</v>
      </c>
      <c t="s" s="136" r="E19945">
        <v>21270</v>
      </c>
      <c s="150" r="F19945"/>
    </row>
    <row r="19946">
      <c s="113" r="A19946">
        <v>276100000135</v>
      </c>
      <c t="s" s="136" r="B19946">
        <v>213</v>
      </c>
      <c t="s" s="136" r="C19946">
        <v>10827</v>
      </c>
      <c t="s" s="136" r="D19946">
        <v>191</v>
      </c>
      <c t="s" s="136" r="E19946">
        <v>11132</v>
      </c>
      <c s="150" r="F19946"/>
    </row>
    <row r="19947">
      <c s="113" r="A19947">
        <v>276100000241</v>
      </c>
      <c t="s" s="136" r="B19947">
        <v>213</v>
      </c>
      <c t="s" s="136" r="C19947">
        <v>10827</v>
      </c>
      <c t="s" s="136" r="D19947">
        <v>191</v>
      </c>
      <c t="s" s="136" r="E19947">
        <v>21271</v>
      </c>
      <c s="150" r="F19947"/>
    </row>
    <row r="19948">
      <c s="113" r="A19948">
        <v>276100000291</v>
      </c>
      <c t="s" s="136" r="B19948">
        <v>213</v>
      </c>
      <c t="s" s="136" r="C19948">
        <v>10827</v>
      </c>
      <c t="s" s="136" r="D19948">
        <v>191</v>
      </c>
      <c t="s" s="136" r="E19948">
        <v>10211</v>
      </c>
      <c s="150" r="F19948"/>
    </row>
    <row r="19949">
      <c s="113" r="A19949">
        <v>276100000348</v>
      </c>
      <c t="s" s="136" r="B19949">
        <v>213</v>
      </c>
      <c t="s" s="136" r="C19949">
        <v>10827</v>
      </c>
      <c t="s" s="136" r="D19949">
        <v>191</v>
      </c>
      <c t="s" s="136" r="E19949">
        <v>21272</v>
      </c>
      <c s="150" r="F19949"/>
    </row>
    <row r="19950">
      <c s="113" r="A19950">
        <v>276100000364</v>
      </c>
      <c t="s" s="136" r="B19950">
        <v>213</v>
      </c>
      <c t="s" s="136" r="C19950">
        <v>10827</v>
      </c>
      <c t="s" s="136" r="D19950">
        <v>191</v>
      </c>
      <c t="s" s="136" r="E19950">
        <v>21273</v>
      </c>
      <c s="150" r="F19950"/>
    </row>
    <row r="19951">
      <c s="113" r="A19951">
        <v>276100000658</v>
      </c>
      <c t="s" s="136" r="B19951">
        <v>213</v>
      </c>
      <c t="s" s="136" r="C19951">
        <v>10827</v>
      </c>
      <c t="s" s="136" r="D19951">
        <v>191</v>
      </c>
      <c t="s" s="136" r="E19951">
        <v>12304</v>
      </c>
      <c s="150" r="F19951"/>
    </row>
    <row r="19952">
      <c s="113" r="A19952">
        <v>276100000674</v>
      </c>
      <c t="s" s="136" r="B19952">
        <v>213</v>
      </c>
      <c t="s" s="136" r="C19952">
        <v>10827</v>
      </c>
      <c t="s" s="136" r="D19952">
        <v>191</v>
      </c>
      <c t="s" s="136" r="E19952">
        <v>21274</v>
      </c>
      <c s="150" r="F19952"/>
    </row>
    <row r="19953">
      <c s="113" r="A19953">
        <v>276100000798</v>
      </c>
      <c t="s" s="136" r="B19953">
        <v>213</v>
      </c>
      <c t="s" s="136" r="C19953">
        <v>10827</v>
      </c>
      <c t="s" s="136" r="D19953">
        <v>191</v>
      </c>
      <c t="s" s="136" r="E19953">
        <v>7256</v>
      </c>
      <c s="150" r="F19953"/>
    </row>
    <row r="19954">
      <c s="113" r="A19954">
        <v>276100000828</v>
      </c>
      <c t="s" s="136" r="B19954">
        <v>213</v>
      </c>
      <c t="s" s="136" r="C19954">
        <v>10827</v>
      </c>
      <c t="s" s="136" r="D19954">
        <v>191</v>
      </c>
      <c t="s" s="136" r="E19954">
        <v>5313</v>
      </c>
      <c s="150" r="F19954"/>
    </row>
    <row r="19955">
      <c s="113" r="A19955">
        <v>276100000861</v>
      </c>
      <c t="s" s="136" r="B19955">
        <v>213</v>
      </c>
      <c t="s" s="136" r="C19955">
        <v>10827</v>
      </c>
      <c t="s" s="136" r="D19955">
        <v>191</v>
      </c>
      <c t="s" s="136" r="E19955">
        <v>5318</v>
      </c>
      <c s="150" r="F19955"/>
    </row>
    <row r="19956">
      <c s="113" r="A19956">
        <v>276100000062</v>
      </c>
      <c t="s" s="136" r="B19956">
        <v>213</v>
      </c>
      <c t="s" s="136" r="C19956">
        <v>10827</v>
      </c>
      <c t="s" s="136" r="D19956">
        <v>191</v>
      </c>
      <c t="s" s="136" r="E19956">
        <v>21275</v>
      </c>
      <c s="150" r="F19956"/>
    </row>
    <row r="19957">
      <c s="113" r="A19957">
        <v>276100000119</v>
      </c>
      <c t="s" s="136" r="B19957">
        <v>213</v>
      </c>
      <c t="s" s="136" r="C19957">
        <v>10827</v>
      </c>
      <c t="s" s="136" r="D19957">
        <v>191</v>
      </c>
      <c t="s" s="136" r="E19957">
        <v>1144</v>
      </c>
      <c s="150" r="F19957"/>
    </row>
    <row r="19958">
      <c s="113" r="A19958">
        <v>276100000143</v>
      </c>
      <c t="s" s="136" r="B19958">
        <v>213</v>
      </c>
      <c t="s" s="136" r="C19958">
        <v>10827</v>
      </c>
      <c t="s" s="136" r="D19958">
        <v>191</v>
      </c>
      <c t="s" s="136" r="E19958">
        <v>1142</v>
      </c>
      <c s="150" r="F19958"/>
    </row>
    <row r="19959">
      <c s="113" r="A19959">
        <v>276100000160</v>
      </c>
      <c t="s" s="136" r="B19959">
        <v>213</v>
      </c>
      <c t="s" s="136" r="C19959">
        <v>10827</v>
      </c>
      <c t="s" s="136" r="D19959">
        <v>191</v>
      </c>
      <c t="s" s="136" r="E19959">
        <v>3327</v>
      </c>
      <c s="150" r="F19959"/>
    </row>
    <row r="19960">
      <c s="113" r="A19960">
        <v>276100000194</v>
      </c>
      <c t="s" s="136" r="B19960">
        <v>213</v>
      </c>
      <c t="s" s="136" r="C19960">
        <v>10827</v>
      </c>
      <c t="s" s="136" r="D19960">
        <v>191</v>
      </c>
      <c t="s" s="136" r="E19960">
        <v>4216</v>
      </c>
      <c s="150" r="F19960"/>
    </row>
    <row r="19961">
      <c s="113" r="A19961">
        <v>276100000305</v>
      </c>
      <c t="s" s="136" r="B19961">
        <v>213</v>
      </c>
      <c t="s" s="136" r="C19961">
        <v>10827</v>
      </c>
      <c t="s" s="136" r="D19961">
        <v>191</v>
      </c>
      <c t="s" s="136" r="E19961">
        <v>5332</v>
      </c>
      <c s="150" r="F19961"/>
    </row>
    <row r="19962">
      <c s="113" r="A19962">
        <v>276100000399</v>
      </c>
      <c t="s" s="136" r="B19962">
        <v>213</v>
      </c>
      <c t="s" s="136" r="C19962">
        <v>10827</v>
      </c>
      <c t="s" s="136" r="D19962">
        <v>191</v>
      </c>
      <c t="s" s="136" r="E19962">
        <v>5317</v>
      </c>
      <c s="150" r="F19962"/>
    </row>
    <row r="19963">
      <c s="113" r="A19963">
        <v>276100000402</v>
      </c>
      <c t="s" s="136" r="B19963">
        <v>213</v>
      </c>
      <c t="s" s="136" r="C19963">
        <v>10827</v>
      </c>
      <c t="s" s="136" r="D19963">
        <v>191</v>
      </c>
      <c t="s" s="136" r="E19963">
        <v>1561</v>
      </c>
      <c s="150" r="F19963"/>
    </row>
    <row r="19964">
      <c s="113" r="A19964">
        <v>276109000031</v>
      </c>
      <c t="s" s="136" r="B19964">
        <v>204</v>
      </c>
      <c t="s" s="136" r="C19964">
        <v>10827</v>
      </c>
      <c t="s" s="136" r="D19964">
        <v>204</v>
      </c>
      <c t="s" s="136" r="E19964">
        <v>4210</v>
      </c>
      <c s="150" r="F19964"/>
    </row>
    <row r="19965">
      <c s="113" r="A19965">
        <v>276109000499</v>
      </c>
      <c t="s" s="136" r="B19965">
        <v>204</v>
      </c>
      <c t="s" s="136" r="C19965">
        <v>10827</v>
      </c>
      <c t="s" s="136" r="D19965">
        <v>204</v>
      </c>
      <c t="s" s="136" r="E19965">
        <v>1841</v>
      </c>
      <c s="150" r="F19965"/>
    </row>
    <row r="19966">
      <c s="113" r="A19966">
        <v>276109000725</v>
      </c>
      <c t="s" s="136" r="B19966">
        <v>204</v>
      </c>
      <c t="s" s="136" r="C19966">
        <v>10827</v>
      </c>
      <c t="s" s="136" r="D19966">
        <v>204</v>
      </c>
      <c t="s" s="136" r="E19966">
        <v>21276</v>
      </c>
      <c s="150" r="F19966"/>
    </row>
    <row r="19967">
      <c s="113" r="A19967">
        <v>276109000863</v>
      </c>
      <c t="s" s="136" r="B19967">
        <v>204</v>
      </c>
      <c t="s" s="136" r="C19967">
        <v>10827</v>
      </c>
      <c t="s" s="136" r="D19967">
        <v>204</v>
      </c>
      <c t="s" s="136" r="E19967">
        <v>14746</v>
      </c>
      <c s="150" r="F19967"/>
    </row>
    <row r="19968">
      <c s="113" r="A19968">
        <v>276109000871</v>
      </c>
      <c t="s" s="136" r="B19968">
        <v>204</v>
      </c>
      <c t="s" s="136" r="C19968">
        <v>10827</v>
      </c>
      <c t="s" s="136" r="D19968">
        <v>204</v>
      </c>
      <c t="s" s="136" r="E19968">
        <v>6990</v>
      </c>
      <c s="150" r="F19968"/>
    </row>
    <row r="19969">
      <c s="113" r="A19969">
        <v>276109001274</v>
      </c>
      <c t="s" s="136" r="B19969">
        <v>204</v>
      </c>
      <c t="s" s="136" r="C19969">
        <v>10827</v>
      </c>
      <c t="s" s="136" r="D19969">
        <v>204</v>
      </c>
      <c t="s" s="136" r="E19969">
        <v>13347</v>
      </c>
      <c s="150" r="F19969"/>
    </row>
    <row r="19970">
      <c s="113" r="A19970">
        <v>276109002114</v>
      </c>
      <c t="s" s="136" r="B19970">
        <v>204</v>
      </c>
      <c t="s" s="136" r="C19970">
        <v>10827</v>
      </c>
      <c t="s" s="136" r="D19970">
        <v>204</v>
      </c>
      <c t="s" s="136" r="E19970">
        <v>21277</v>
      </c>
      <c s="150" r="F19970"/>
    </row>
    <row r="19971">
      <c s="113" r="A19971">
        <v>276109002483</v>
      </c>
      <c t="s" s="136" r="B19971">
        <v>204</v>
      </c>
      <c t="s" s="136" r="C19971">
        <v>10827</v>
      </c>
      <c t="s" s="136" r="D19971">
        <v>204</v>
      </c>
      <c t="s" s="136" r="E19971">
        <v>21278</v>
      </c>
      <c s="150" r="F19971"/>
    </row>
    <row r="19972">
      <c s="113" r="A19972">
        <v>276109002815</v>
      </c>
      <c t="s" s="136" r="B19972">
        <v>204</v>
      </c>
      <c t="s" s="136" r="C19972">
        <v>10827</v>
      </c>
      <c t="s" s="136" r="D19972">
        <v>204</v>
      </c>
      <c t="s" s="136" r="E19972">
        <v>10220</v>
      </c>
      <c s="150" r="F19972"/>
    </row>
    <row r="19973">
      <c s="113" r="A19973">
        <v>276109007897</v>
      </c>
      <c t="s" s="136" r="B19973">
        <v>204</v>
      </c>
      <c t="s" s="136" r="C19973">
        <v>10827</v>
      </c>
      <c t="s" s="136" r="D19973">
        <v>204</v>
      </c>
      <c t="s" s="136" r="E19973">
        <v>8333</v>
      </c>
      <c s="150" r="F19973"/>
    </row>
    <row r="19974">
      <c s="113" r="A19974">
        <v>527610900041</v>
      </c>
      <c t="s" s="136" r="B19974">
        <v>204</v>
      </c>
      <c t="s" s="136" r="C19974">
        <v>10827</v>
      </c>
      <c t="s" s="136" r="D19974">
        <v>204</v>
      </c>
      <c t="s" s="136" r="E19974">
        <v>10590</v>
      </c>
      <c s="150" r="F19974"/>
    </row>
    <row r="19975">
      <c s="113" r="A19975">
        <v>527610900049</v>
      </c>
      <c t="s" s="136" r="B19975">
        <v>204</v>
      </c>
      <c t="s" s="136" r="C19975">
        <v>10827</v>
      </c>
      <c t="s" s="136" r="D19975">
        <v>204</v>
      </c>
      <c t="s" s="136" r="E19975">
        <v>21279</v>
      </c>
      <c s="150" r="F19975"/>
    </row>
    <row r="19976">
      <c s="113" r="A19976">
        <v>527610912000</v>
      </c>
      <c t="s" s="136" r="B19976">
        <v>204</v>
      </c>
      <c t="s" s="136" r="C19976">
        <v>10827</v>
      </c>
      <c t="s" s="136" r="D19976">
        <v>204</v>
      </c>
      <c t="s" s="136" r="E19976">
        <v>8422</v>
      </c>
      <c s="150" r="F19976"/>
    </row>
    <row r="19977">
      <c s="113" r="A19977">
        <v>276109000235</v>
      </c>
      <c t="s" s="136" r="B19977">
        <v>204</v>
      </c>
      <c t="s" s="136" r="C19977">
        <v>10827</v>
      </c>
      <c t="s" s="136" r="D19977">
        <v>204</v>
      </c>
      <c t="s" s="136" r="E19977">
        <v>4211</v>
      </c>
      <c s="150" r="F19977"/>
    </row>
    <row r="19978">
      <c s="113" r="A19978">
        <v>276109000880</v>
      </c>
      <c t="s" s="136" r="B19978">
        <v>204</v>
      </c>
      <c t="s" s="136" r="C19978">
        <v>10827</v>
      </c>
      <c t="s" s="136" r="D19978">
        <v>204</v>
      </c>
      <c t="s" s="136" r="E19978">
        <v>21280</v>
      </c>
      <c s="150" r="F19978"/>
    </row>
    <row r="19979">
      <c s="113" r="A19979">
        <v>276109001401</v>
      </c>
      <c t="s" s="136" r="B19979">
        <v>204</v>
      </c>
      <c t="s" s="136" r="C19979">
        <v>10827</v>
      </c>
      <c t="s" s="136" r="D19979">
        <v>204</v>
      </c>
      <c t="s" s="136" r="E19979">
        <v>11257</v>
      </c>
      <c s="150" r="F19979"/>
    </row>
    <row r="19980">
      <c s="113" r="A19980">
        <v>276109002866</v>
      </c>
      <c t="s" s="136" r="B19980">
        <v>204</v>
      </c>
      <c t="s" s="136" r="C19980">
        <v>10827</v>
      </c>
      <c t="s" s="136" r="D19980">
        <v>204</v>
      </c>
      <c t="s" s="136" r="E19980">
        <v>14714</v>
      </c>
      <c s="150" r="F19980"/>
    </row>
    <row r="19981">
      <c s="113" r="A19981">
        <v>276109005709</v>
      </c>
      <c t="s" s="136" r="B19981">
        <v>204</v>
      </c>
      <c t="s" s="136" r="C19981">
        <v>10827</v>
      </c>
      <c t="s" s="136" r="D19981">
        <v>204</v>
      </c>
      <c t="s" s="136" r="E19981">
        <v>21281</v>
      </c>
      <c s="150" r="F19981"/>
    </row>
    <row r="19982">
      <c s="113" r="A19982">
        <v>527610900244</v>
      </c>
      <c t="s" s="136" r="B19982">
        <v>204</v>
      </c>
      <c t="s" s="136" r="C19982">
        <v>10827</v>
      </c>
      <c t="s" s="136" r="D19982">
        <v>204</v>
      </c>
      <c t="s" s="136" r="E19982">
        <v>21282</v>
      </c>
      <c s="150" r="F19982"/>
    </row>
    <row r="19983">
      <c s="113" r="A19983">
        <v>276109000243</v>
      </c>
      <c t="s" s="136" r="B19983">
        <v>204</v>
      </c>
      <c t="s" s="136" r="C19983">
        <v>10827</v>
      </c>
      <c t="s" s="136" r="D19983">
        <v>204</v>
      </c>
      <c t="s" s="136" r="E19983">
        <v>21283</v>
      </c>
      <c s="150" r="F19983"/>
    </row>
    <row r="19984">
      <c s="113" r="A19984">
        <v>276109005920</v>
      </c>
      <c t="s" s="136" r="B19984">
        <v>204</v>
      </c>
      <c t="s" s="136" r="C19984">
        <v>10827</v>
      </c>
      <c t="s" s="136" r="D19984">
        <v>204</v>
      </c>
      <c t="s" s="136" r="E19984">
        <v>21284</v>
      </c>
      <c s="150" r="F19984"/>
    </row>
    <row r="19985">
      <c s="113" r="A19985">
        <v>527610901196</v>
      </c>
      <c t="s" s="136" r="B19985">
        <v>204</v>
      </c>
      <c t="s" s="136" r="C19985">
        <v>10827</v>
      </c>
      <c t="s" s="136" r="D19985">
        <v>204</v>
      </c>
      <c t="s" s="136" r="E19985">
        <v>1263</v>
      </c>
      <c s="150" r="F19985"/>
    </row>
    <row r="19986">
      <c s="113" r="A19986">
        <v>527610908026</v>
      </c>
      <c t="s" s="136" r="B19986">
        <v>204</v>
      </c>
      <c t="s" s="136" r="C19986">
        <v>10827</v>
      </c>
      <c t="s" s="136" r="D19986">
        <v>204</v>
      </c>
      <c t="s" s="136" r="E19986">
        <v>12254</v>
      </c>
      <c s="150" r="F19986"/>
    </row>
    <row r="19987">
      <c s="113" r="A19987">
        <v>276109000221</v>
      </c>
      <c t="s" s="136" r="B19987">
        <v>204</v>
      </c>
      <c t="s" s="136" r="C19987">
        <v>10827</v>
      </c>
      <c t="s" s="136" r="D19987">
        <v>204</v>
      </c>
      <c t="s" s="136" r="E19987">
        <v>5791</v>
      </c>
      <c s="150" r="F19987"/>
    </row>
    <row r="19988">
      <c s="113" r="A19988">
        <v>276109000341</v>
      </c>
      <c t="s" s="136" r="B19988">
        <v>204</v>
      </c>
      <c t="s" s="136" r="C19988">
        <v>10827</v>
      </c>
      <c t="s" s="136" r="D19988">
        <v>204</v>
      </c>
      <c t="s" s="136" r="E19988">
        <v>4213</v>
      </c>
      <c s="150" r="F19988"/>
    </row>
    <row r="19989">
      <c s="113" r="A19989">
        <v>276109000367</v>
      </c>
      <c t="s" s="136" r="B19989">
        <v>204</v>
      </c>
      <c t="s" s="136" r="C19989">
        <v>10827</v>
      </c>
      <c t="s" s="136" r="D19989">
        <v>204</v>
      </c>
      <c t="s" s="136" r="E19989">
        <v>21285</v>
      </c>
      <c s="150" r="F19989"/>
    </row>
    <row r="19990">
      <c s="113" r="A19990">
        <v>276109003200</v>
      </c>
      <c t="s" s="136" r="B19990">
        <v>204</v>
      </c>
      <c t="s" s="136" r="C19990">
        <v>10827</v>
      </c>
      <c t="s" s="136" r="D19990">
        <v>204</v>
      </c>
      <c t="s" s="136" r="E19990">
        <v>7721</v>
      </c>
      <c s="150" r="F19990"/>
    </row>
    <row r="19991">
      <c s="113" r="A19991">
        <v>276109005873</v>
      </c>
      <c t="s" s="136" r="B19991">
        <v>204</v>
      </c>
      <c t="s" s="136" r="C19991">
        <v>10827</v>
      </c>
      <c t="s" s="136" r="D19991">
        <v>204</v>
      </c>
      <c t="s" s="136" r="E19991">
        <v>8333</v>
      </c>
      <c s="150" r="F19991"/>
    </row>
    <row r="19992">
      <c s="113" r="A19992">
        <v>276109007124</v>
      </c>
      <c t="s" s="136" r="B19992">
        <v>204</v>
      </c>
      <c t="s" s="136" r="C19992">
        <v>10827</v>
      </c>
      <c t="s" s="136" r="D19992">
        <v>204</v>
      </c>
      <c t="s" s="136" r="E19992">
        <v>21286</v>
      </c>
      <c s="150" r="F19992"/>
    </row>
    <row r="19993">
      <c s="113" r="A19993">
        <v>276109008066</v>
      </c>
      <c t="s" s="136" r="B19993">
        <v>204</v>
      </c>
      <c t="s" s="136" r="C19993">
        <v>10827</v>
      </c>
      <c t="s" s="136" r="D19993">
        <v>204</v>
      </c>
      <c t="s" s="136" r="E19993">
        <v>21287</v>
      </c>
      <c s="150" r="F19993"/>
    </row>
    <row r="19994">
      <c s="113" r="A19994">
        <v>276109008603</v>
      </c>
      <c t="s" s="136" r="B19994">
        <v>204</v>
      </c>
      <c t="s" s="136" r="C19994">
        <v>10827</v>
      </c>
      <c t="s" s="136" r="D19994">
        <v>204</v>
      </c>
      <c t="s" s="136" r="E19994">
        <v>21288</v>
      </c>
      <c s="150" r="F19994"/>
    </row>
    <row r="19995">
      <c s="113" r="A19995">
        <v>276109008635</v>
      </c>
      <c t="s" s="136" r="B19995">
        <v>204</v>
      </c>
      <c t="s" s="136" r="C19995">
        <v>10827</v>
      </c>
      <c t="s" s="136" r="D19995">
        <v>204</v>
      </c>
      <c t="s" s="136" r="E19995">
        <v>20871</v>
      </c>
      <c s="150" r="F19995"/>
    </row>
    <row r="19996">
      <c s="113" r="A19996">
        <v>276109097129</v>
      </c>
      <c t="s" s="136" r="B19996">
        <v>204</v>
      </c>
      <c t="s" s="136" r="C19996">
        <v>10827</v>
      </c>
      <c t="s" s="136" r="D19996">
        <v>204</v>
      </c>
      <c t="s" s="136" r="E19996">
        <v>1802</v>
      </c>
      <c s="150" r="F19996"/>
    </row>
    <row r="19997">
      <c s="113" r="A19997">
        <v>276109000120</v>
      </c>
      <c t="s" s="136" r="B19997">
        <v>204</v>
      </c>
      <c t="s" s="136" r="C19997">
        <v>10827</v>
      </c>
      <c t="s" s="136" r="D19997">
        <v>204</v>
      </c>
      <c t="s" s="136" r="E19997">
        <v>21289</v>
      </c>
      <c s="150" r="F19997"/>
    </row>
    <row r="19998">
      <c s="113" r="A19998">
        <v>276109000464</v>
      </c>
      <c t="s" s="136" r="B19998">
        <v>204</v>
      </c>
      <c t="s" s="136" r="C19998">
        <v>10827</v>
      </c>
      <c t="s" s="136" r="D19998">
        <v>204</v>
      </c>
      <c t="s" s="136" r="E19998">
        <v>958</v>
      </c>
      <c s="150" r="F19998"/>
    </row>
    <row r="19999">
      <c s="113" r="A19999">
        <v>276109002416</v>
      </c>
      <c t="s" s="136" r="B19999">
        <v>204</v>
      </c>
      <c t="s" s="136" r="C19999">
        <v>10827</v>
      </c>
      <c t="s" s="136" r="D19999">
        <v>204</v>
      </c>
      <c t="s" s="136" r="E19999">
        <v>21290</v>
      </c>
      <c s="150" r="F19999"/>
    </row>
    <row r="20000">
      <c s="113" r="A20000">
        <v>276109004036</v>
      </c>
      <c t="s" s="136" r="B20000">
        <v>204</v>
      </c>
      <c t="s" s="136" r="C20000">
        <v>10827</v>
      </c>
      <c t="s" s="136" r="D20000">
        <v>204</v>
      </c>
      <c t="s" s="136" r="E20000">
        <v>21291</v>
      </c>
      <c s="150" r="F20000"/>
    </row>
    <row r="20001">
      <c s="113" r="A20001">
        <v>276109007110</v>
      </c>
      <c t="s" s="136" r="B20001">
        <v>204</v>
      </c>
      <c t="s" s="136" r="C20001">
        <v>10827</v>
      </c>
      <c t="s" s="136" r="D20001">
        <v>204</v>
      </c>
      <c t="s" s="136" r="E20001">
        <v>10631</v>
      </c>
      <c s="150" r="F20001"/>
    </row>
    <row r="20002">
      <c s="113" r="A20002">
        <v>276109008171</v>
      </c>
      <c t="s" s="136" r="B20002">
        <v>204</v>
      </c>
      <c t="s" s="136" r="C20002">
        <v>10827</v>
      </c>
      <c t="s" s="136" r="D20002">
        <v>204</v>
      </c>
      <c t="s" s="136" r="E20002">
        <v>21292</v>
      </c>
      <c s="150" r="F20002"/>
    </row>
    <row r="20003">
      <c s="113" r="A20003">
        <v>276109000405</v>
      </c>
      <c t="s" s="136" r="B20003">
        <v>204</v>
      </c>
      <c t="s" s="136" r="C20003">
        <v>10827</v>
      </c>
      <c t="s" s="136" r="D20003">
        <v>204</v>
      </c>
      <c t="s" s="136" r="E20003">
        <v>1829</v>
      </c>
      <c s="150" r="F20003"/>
    </row>
    <row r="20004">
      <c s="113" r="A20004">
        <v>276109000459</v>
      </c>
      <c t="s" s="136" r="B20004">
        <v>204</v>
      </c>
      <c t="s" s="136" r="C20004">
        <v>10827</v>
      </c>
      <c t="s" s="136" r="D20004">
        <v>204</v>
      </c>
      <c t="s" s="136" r="E20004">
        <v>10211</v>
      </c>
      <c s="150" r="F20004"/>
    </row>
    <row r="20005">
      <c s="113" r="A20005">
        <v>276109000855</v>
      </c>
      <c t="s" s="136" r="B20005">
        <v>204</v>
      </c>
      <c t="s" s="136" r="C20005">
        <v>10827</v>
      </c>
      <c t="s" s="136" r="D20005">
        <v>204</v>
      </c>
      <c t="s" s="136" r="E20005">
        <v>21293</v>
      </c>
      <c s="150" r="F20005"/>
    </row>
    <row r="20006">
      <c s="113" r="A20006">
        <v>276109001061</v>
      </c>
      <c t="s" s="136" r="B20006">
        <v>204</v>
      </c>
      <c t="s" s="136" r="C20006">
        <v>10827</v>
      </c>
      <c t="s" s="136" r="D20006">
        <v>204</v>
      </c>
      <c t="s" s="136" r="E20006">
        <v>5653</v>
      </c>
      <c s="150" r="F20006"/>
    </row>
    <row r="20007">
      <c s="113" r="A20007">
        <v>276109001916</v>
      </c>
      <c t="s" s="136" r="B20007">
        <v>204</v>
      </c>
      <c t="s" s="136" r="C20007">
        <v>10827</v>
      </c>
      <c t="s" s="136" r="D20007">
        <v>204</v>
      </c>
      <c t="s" s="136" r="E20007">
        <v>21294</v>
      </c>
      <c s="150" r="F20007"/>
    </row>
    <row r="20008">
      <c s="113" r="A20008">
        <v>276109001959</v>
      </c>
      <c t="s" s="136" r="B20008">
        <v>204</v>
      </c>
      <c t="s" s="136" r="C20008">
        <v>10827</v>
      </c>
      <c t="s" s="136" r="D20008">
        <v>204</v>
      </c>
      <c t="s" s="136" r="E20008">
        <v>14483</v>
      </c>
      <c s="150" r="F20008"/>
    </row>
    <row r="20009">
      <c s="113" r="A20009">
        <v>276109002670</v>
      </c>
      <c t="s" s="136" r="B20009">
        <v>204</v>
      </c>
      <c t="s" s="136" r="C20009">
        <v>10827</v>
      </c>
      <c t="s" s="136" r="D20009">
        <v>204</v>
      </c>
      <c t="s" s="136" r="E20009">
        <v>21295</v>
      </c>
      <c s="150" r="F20009"/>
    </row>
    <row r="20010">
      <c s="113" r="A20010">
        <v>276109002831</v>
      </c>
      <c t="s" s="136" r="B20010">
        <v>204</v>
      </c>
      <c t="s" s="136" r="C20010">
        <v>10827</v>
      </c>
      <c t="s" s="136" r="D20010">
        <v>204</v>
      </c>
      <c t="s" s="136" r="E20010">
        <v>5347</v>
      </c>
      <c s="150" r="F20010"/>
    </row>
    <row r="20011">
      <c s="113" r="A20011">
        <v>276109008040</v>
      </c>
      <c t="s" s="136" r="B20011">
        <v>204</v>
      </c>
      <c t="s" s="136" r="C20011">
        <v>10827</v>
      </c>
      <c t="s" s="136" r="D20011">
        <v>204</v>
      </c>
      <c t="s" s="136" r="E20011">
        <v>10783</v>
      </c>
      <c s="150" r="F20011"/>
    </row>
    <row r="20012">
      <c s="113" r="A20012">
        <v>276109008562</v>
      </c>
      <c t="s" s="136" r="B20012">
        <v>204</v>
      </c>
      <c t="s" s="136" r="C20012">
        <v>10827</v>
      </c>
      <c t="s" s="136" r="D20012">
        <v>204</v>
      </c>
      <c t="s" s="136" r="E20012">
        <v>21296</v>
      </c>
      <c s="150" r="F20012"/>
    </row>
    <row r="20013">
      <c s="113" r="A20013">
        <v>276109008590</v>
      </c>
      <c t="s" s="136" r="B20013">
        <v>204</v>
      </c>
      <c t="s" s="136" r="C20013">
        <v>10827</v>
      </c>
      <c t="s" s="136" r="D20013">
        <v>204</v>
      </c>
      <c t="s" s="136" r="E20013">
        <v>13398</v>
      </c>
      <c s="150" r="F20013"/>
    </row>
    <row r="20014">
      <c s="113" r="A20014">
        <v>276109009252</v>
      </c>
      <c t="s" s="136" r="B20014">
        <v>204</v>
      </c>
      <c t="s" s="136" r="C20014">
        <v>10827</v>
      </c>
      <c t="s" s="136" r="D20014">
        <v>204</v>
      </c>
      <c t="s" s="136" r="E20014">
        <v>21297</v>
      </c>
      <c s="150" r="F20014"/>
    </row>
    <row r="20015">
      <c s="113" r="A20015">
        <v>276109000113</v>
      </c>
      <c t="s" s="136" r="B20015">
        <v>204</v>
      </c>
      <c t="s" s="136" r="C20015">
        <v>10827</v>
      </c>
      <c t="s" s="136" r="D20015">
        <v>204</v>
      </c>
      <c t="s" s="136" r="E20015">
        <v>21298</v>
      </c>
      <c s="150" r="F20015"/>
    </row>
    <row r="20016">
      <c s="113" r="A20016">
        <v>276109000910</v>
      </c>
      <c t="s" s="136" r="B20016">
        <v>204</v>
      </c>
      <c t="s" s="136" r="C20016">
        <v>10827</v>
      </c>
      <c t="s" s="136" r="D20016">
        <v>204</v>
      </c>
      <c t="s" s="136" r="E20016">
        <v>21299</v>
      </c>
      <c s="150" r="F20016"/>
    </row>
    <row r="20017">
      <c s="113" r="A20017">
        <v>276109002025</v>
      </c>
      <c t="s" s="136" r="B20017">
        <v>204</v>
      </c>
      <c t="s" s="136" r="C20017">
        <v>10827</v>
      </c>
      <c t="s" s="136" r="D20017">
        <v>204</v>
      </c>
      <c t="s" s="136" r="E20017">
        <v>21300</v>
      </c>
      <c s="150" r="F20017"/>
    </row>
    <row r="20018">
      <c s="113" r="A20018">
        <v>276109002785</v>
      </c>
      <c t="s" s="136" r="B20018">
        <v>204</v>
      </c>
      <c t="s" s="136" r="C20018">
        <v>10827</v>
      </c>
      <c t="s" s="136" r="D20018">
        <v>204</v>
      </c>
      <c t="s" s="136" r="E20018">
        <v>21301</v>
      </c>
      <c s="150" r="F20018"/>
    </row>
    <row r="20019">
      <c s="113" r="A20019">
        <v>276109003226</v>
      </c>
      <c t="s" s="136" r="B20019">
        <v>204</v>
      </c>
      <c t="s" s="136" r="C20019">
        <v>10827</v>
      </c>
      <c t="s" s="136" r="D20019">
        <v>204</v>
      </c>
      <c t="s" s="136" r="E20019">
        <v>8331</v>
      </c>
      <c s="150" r="F20019"/>
    </row>
    <row r="20020">
      <c s="113" r="A20020">
        <v>276109005938</v>
      </c>
      <c t="s" s="136" r="B20020">
        <v>204</v>
      </c>
      <c t="s" s="136" r="C20020">
        <v>10827</v>
      </c>
      <c t="s" s="136" r="D20020">
        <v>204</v>
      </c>
      <c t="s" s="136" r="E20020">
        <v>21302</v>
      </c>
      <c s="150" r="F20020"/>
    </row>
    <row r="20021">
      <c s="113" r="A20021">
        <v>276109007086</v>
      </c>
      <c t="s" s="136" r="B20021">
        <v>204</v>
      </c>
      <c t="s" s="136" r="C20021">
        <v>10827</v>
      </c>
      <c t="s" s="136" r="D20021">
        <v>204</v>
      </c>
      <c t="s" s="136" r="E20021">
        <v>21303</v>
      </c>
      <c s="150" r="F20021"/>
    </row>
    <row r="20022">
      <c s="113" r="A20022">
        <v>276109007574</v>
      </c>
      <c t="s" s="136" r="B20022">
        <v>204</v>
      </c>
      <c t="s" s="136" r="C20022">
        <v>10827</v>
      </c>
      <c t="s" s="136" r="D20022">
        <v>204</v>
      </c>
      <c t="s" s="136" r="E20022">
        <v>21304</v>
      </c>
      <c s="150" r="F20022"/>
    </row>
    <row r="20023">
      <c s="113" r="A20023">
        <v>276109010483</v>
      </c>
      <c t="s" s="136" r="B20023">
        <v>204</v>
      </c>
      <c t="s" s="136" r="C20023">
        <v>10827</v>
      </c>
      <c t="s" s="136" r="D20023">
        <v>204</v>
      </c>
      <c t="s" s="136" r="E20023">
        <v>21305</v>
      </c>
      <c s="150" r="F20023"/>
    </row>
    <row r="20024">
      <c s="113" r="A20024">
        <v>527610900092</v>
      </c>
      <c t="s" s="136" r="B20024">
        <v>204</v>
      </c>
      <c t="s" s="136" r="C20024">
        <v>10827</v>
      </c>
      <c t="s" s="136" r="D20024">
        <v>204</v>
      </c>
      <c t="s" s="136" r="E20024">
        <v>6971</v>
      </c>
      <c s="150" r="F20024"/>
    </row>
    <row r="20025">
      <c s="113" r="A20025">
        <v>527610900093</v>
      </c>
      <c t="s" s="136" r="B20025">
        <v>204</v>
      </c>
      <c t="s" s="136" r="C20025">
        <v>10827</v>
      </c>
      <c t="s" s="136" r="D20025">
        <v>204</v>
      </c>
      <c t="s" s="136" r="E20025">
        <v>5653</v>
      </c>
      <c s="150" r="F20025"/>
    </row>
    <row r="20026">
      <c s="113" r="A20026">
        <v>527610900094</v>
      </c>
      <c t="s" s="136" r="B20026">
        <v>204</v>
      </c>
      <c t="s" s="136" r="C20026">
        <v>10827</v>
      </c>
      <c t="s" s="136" r="D20026">
        <v>204</v>
      </c>
      <c t="s" s="136" r="E20026">
        <v>21306</v>
      </c>
      <c s="150" r="F20026"/>
    </row>
    <row r="20027">
      <c s="113" r="A20027">
        <v>527610900095</v>
      </c>
      <c t="s" s="136" r="B20027">
        <v>204</v>
      </c>
      <c t="s" s="136" r="C20027">
        <v>10827</v>
      </c>
      <c t="s" s="136" r="D20027">
        <v>204</v>
      </c>
      <c t="s" s="136" r="E20027">
        <v>5603</v>
      </c>
      <c s="150" r="F20027"/>
    </row>
    <row r="20028">
      <c s="113" r="A20028">
        <v>527610917766</v>
      </c>
      <c t="s" s="136" r="B20028">
        <v>204</v>
      </c>
      <c t="s" s="136" r="C20028">
        <v>10827</v>
      </c>
      <c t="s" s="136" r="D20028">
        <v>204</v>
      </c>
      <c t="s" s="136" r="E20028">
        <v>8333</v>
      </c>
      <c s="150" r="F20028"/>
    </row>
    <row r="20029">
      <c s="113" r="A20029">
        <v>276109001011</v>
      </c>
      <c t="s" s="136" r="B20029">
        <v>204</v>
      </c>
      <c t="s" s="136" r="C20029">
        <v>10827</v>
      </c>
      <c t="s" s="136" r="D20029">
        <v>204</v>
      </c>
      <c t="s" s="136" r="E20029">
        <v>4216</v>
      </c>
      <c s="150" r="F20029"/>
    </row>
    <row r="20030">
      <c s="113" r="A20030">
        <v>276109001193</v>
      </c>
      <c t="s" s="136" r="B20030">
        <v>204</v>
      </c>
      <c t="s" s="136" r="C20030">
        <v>10827</v>
      </c>
      <c t="s" s="136" r="D20030">
        <v>204</v>
      </c>
      <c t="s" s="136" r="E20030">
        <v>21307</v>
      </c>
      <c s="150" r="F20030"/>
    </row>
    <row r="20031">
      <c s="113" r="A20031">
        <v>276109008376</v>
      </c>
      <c t="s" s="136" r="B20031">
        <v>204</v>
      </c>
      <c t="s" s="136" r="C20031">
        <v>10827</v>
      </c>
      <c t="s" s="136" r="D20031">
        <v>204</v>
      </c>
      <c t="s" s="136" r="E20031">
        <v>21308</v>
      </c>
      <c s="150" r="F20031"/>
    </row>
    <row r="20032">
      <c s="113" r="A20032">
        <v>527610909000</v>
      </c>
      <c t="s" s="136" r="B20032">
        <v>204</v>
      </c>
      <c t="s" s="136" r="C20032">
        <v>10827</v>
      </c>
      <c t="s" s="136" r="D20032">
        <v>204</v>
      </c>
      <c t="s" s="136" r="E20032">
        <v>21309</v>
      </c>
      <c s="150" r="F20032"/>
    </row>
    <row r="20033">
      <c s="113" r="A20033">
        <v>527610909001</v>
      </c>
      <c t="s" s="136" r="B20033">
        <v>204</v>
      </c>
      <c t="s" s="136" r="C20033">
        <v>10827</v>
      </c>
      <c t="s" s="136" r="D20033">
        <v>204</v>
      </c>
      <c t="s" s="136" r="E20033">
        <v>21310</v>
      </c>
      <c s="150" r="F20033"/>
    </row>
    <row r="20034">
      <c s="113" r="A20034">
        <v>276109000987</v>
      </c>
      <c t="s" s="136" r="B20034">
        <v>204</v>
      </c>
      <c t="s" s="136" r="C20034">
        <v>10827</v>
      </c>
      <c t="s" s="136" r="D20034">
        <v>204</v>
      </c>
      <c t="s" s="136" r="E20034">
        <v>7301</v>
      </c>
      <c s="150" r="F20034"/>
    </row>
    <row r="20035">
      <c s="113" r="A20035">
        <v>276109001029</v>
      </c>
      <c t="s" s="136" r="B20035">
        <v>204</v>
      </c>
      <c t="s" s="136" r="C20035">
        <v>10827</v>
      </c>
      <c t="s" s="136" r="D20035">
        <v>204</v>
      </c>
      <c t="s" s="136" r="E20035">
        <v>4217</v>
      </c>
      <c s="150" r="F20035"/>
    </row>
    <row r="20036">
      <c s="113" r="A20036">
        <v>276109001045</v>
      </c>
      <c t="s" s="136" r="B20036">
        <v>204</v>
      </c>
      <c t="s" s="136" r="C20036">
        <v>10827</v>
      </c>
      <c t="s" s="136" r="D20036">
        <v>204</v>
      </c>
      <c t="s" s="136" r="E20036">
        <v>5675</v>
      </c>
      <c s="150" r="F20036"/>
    </row>
    <row r="20037">
      <c s="113" r="A20037">
        <v>276109001053</v>
      </c>
      <c t="s" s="136" r="B20037">
        <v>204</v>
      </c>
      <c t="s" s="136" r="C20037">
        <v>10827</v>
      </c>
      <c t="s" s="136" r="D20037">
        <v>204</v>
      </c>
      <c t="s" s="136" r="E20037">
        <v>21311</v>
      </c>
      <c s="150" r="F20037"/>
    </row>
    <row r="20038">
      <c s="113" r="A20038">
        <v>276109001231</v>
      </c>
      <c t="s" s="136" r="B20038">
        <v>204</v>
      </c>
      <c t="s" s="136" r="C20038">
        <v>10827</v>
      </c>
      <c t="s" s="136" r="D20038">
        <v>204</v>
      </c>
      <c t="s" s="136" r="E20038">
        <v>21312</v>
      </c>
      <c s="150" r="F20038"/>
    </row>
    <row r="20039">
      <c s="113" r="A20039">
        <v>276109001711</v>
      </c>
      <c t="s" s="136" r="B20039">
        <v>204</v>
      </c>
      <c t="s" s="136" r="C20039">
        <v>10827</v>
      </c>
      <c t="s" s="136" r="D20039">
        <v>204</v>
      </c>
      <c t="s" s="136" r="E20039">
        <v>21313</v>
      </c>
      <c s="150" r="F20039"/>
    </row>
    <row r="20040">
      <c s="113" r="A20040">
        <v>276109001746</v>
      </c>
      <c t="s" s="136" r="B20040">
        <v>204</v>
      </c>
      <c t="s" s="136" r="C20040">
        <v>10827</v>
      </c>
      <c t="s" s="136" r="D20040">
        <v>204</v>
      </c>
      <c t="s" s="136" r="E20040">
        <v>21314</v>
      </c>
      <c s="150" r="F20040"/>
    </row>
    <row r="20041">
      <c s="113" r="A20041">
        <v>276109007965</v>
      </c>
      <c t="s" s="136" r="B20041">
        <v>204</v>
      </c>
      <c t="s" s="136" r="C20041">
        <v>10827</v>
      </c>
      <c t="s" s="136" r="D20041">
        <v>204</v>
      </c>
      <c t="s" s="136" r="E20041">
        <v>21315</v>
      </c>
      <c s="150" r="F20041"/>
    </row>
    <row r="20042">
      <c s="113" r="A20042">
        <v>276109007973</v>
      </c>
      <c t="s" s="136" r="B20042">
        <v>204</v>
      </c>
      <c t="s" s="136" r="C20042">
        <v>10827</v>
      </c>
      <c t="s" s="136" r="D20042">
        <v>204</v>
      </c>
      <c t="s" s="136" r="E20042">
        <v>21316</v>
      </c>
      <c s="150" r="F20042"/>
    </row>
    <row r="20043">
      <c s="113" r="A20043">
        <v>276109008228</v>
      </c>
      <c t="s" s="136" r="B20043">
        <v>204</v>
      </c>
      <c t="s" s="136" r="C20043">
        <v>10827</v>
      </c>
      <c t="s" s="136" r="D20043">
        <v>204</v>
      </c>
      <c t="s" s="136" r="E20043">
        <v>21317</v>
      </c>
      <c s="150" r="F20043"/>
    </row>
    <row r="20044">
      <c s="113" r="A20044">
        <v>276109009721</v>
      </c>
      <c t="s" s="136" r="B20044">
        <v>204</v>
      </c>
      <c t="s" s="136" r="C20044">
        <v>10827</v>
      </c>
      <c t="s" s="136" r="D20044">
        <v>204</v>
      </c>
      <c t="s" s="136" r="E20044">
        <v>5577</v>
      </c>
      <c s="150" r="F20044"/>
    </row>
    <row r="20045">
      <c s="113" r="A20045">
        <v>276109010437</v>
      </c>
      <c t="s" s="136" r="B20045">
        <v>204</v>
      </c>
      <c t="s" s="136" r="C20045">
        <v>10827</v>
      </c>
      <c t="s" s="136" r="D20045">
        <v>204</v>
      </c>
      <c t="s" s="136" r="E20045">
        <v>21318</v>
      </c>
      <c s="150" r="F20045"/>
    </row>
    <row r="20046">
      <c s="113" r="A20046">
        <v>276109010451</v>
      </c>
      <c t="s" s="136" r="B20046">
        <v>204</v>
      </c>
      <c t="s" s="136" r="C20046">
        <v>10827</v>
      </c>
      <c t="s" s="136" r="D20046">
        <v>204</v>
      </c>
      <c t="s" s="136" r="E20046">
        <v>21319</v>
      </c>
      <c s="150" r="F20046"/>
    </row>
    <row r="20047">
      <c s="113" r="A20047">
        <v>527610900102</v>
      </c>
      <c t="s" s="136" r="B20047">
        <v>204</v>
      </c>
      <c t="s" s="136" r="C20047">
        <v>10827</v>
      </c>
      <c t="s" s="136" r="D20047">
        <v>204</v>
      </c>
      <c t="s" s="136" r="E20047">
        <v>21320</v>
      </c>
      <c s="150" r="F20047"/>
    </row>
    <row r="20048">
      <c s="113" r="A20048">
        <v>527610900103</v>
      </c>
      <c t="s" s="136" r="B20048">
        <v>204</v>
      </c>
      <c t="s" s="136" r="C20048">
        <v>10827</v>
      </c>
      <c t="s" s="136" r="D20048">
        <v>204</v>
      </c>
      <c t="s" s="136" r="E20048">
        <v>11470</v>
      </c>
      <c s="150" r="F20048"/>
    </row>
    <row r="20049">
      <c s="113" r="A20049">
        <v>527610900822</v>
      </c>
      <c t="s" s="136" r="B20049">
        <v>204</v>
      </c>
      <c t="s" s="136" r="C20049">
        <v>10827</v>
      </c>
      <c t="s" s="136" r="D20049">
        <v>204</v>
      </c>
      <c t="s" s="136" r="E20049">
        <v>21321</v>
      </c>
      <c s="150" r="F20049"/>
    </row>
    <row r="20050">
      <c s="113" r="A20050">
        <v>276109000286</v>
      </c>
      <c t="s" s="136" r="B20050">
        <v>204</v>
      </c>
      <c t="s" s="136" r="C20050">
        <v>10827</v>
      </c>
      <c t="s" s="136" r="D20050">
        <v>204</v>
      </c>
      <c t="s" s="136" r="E20050">
        <v>21322</v>
      </c>
      <c s="150" r="F20050"/>
    </row>
    <row r="20051">
      <c s="113" r="A20051">
        <v>276109000502</v>
      </c>
      <c t="s" s="136" r="B20051">
        <v>204</v>
      </c>
      <c t="s" s="136" r="C20051">
        <v>10827</v>
      </c>
      <c t="s" s="136" r="D20051">
        <v>204</v>
      </c>
      <c t="s" s="136" r="E20051">
        <v>5283</v>
      </c>
      <c s="150" r="F20051"/>
    </row>
    <row r="20052">
      <c s="113" r="A20052">
        <v>276109001096</v>
      </c>
      <c t="s" s="136" r="B20052">
        <v>204</v>
      </c>
      <c t="s" s="136" r="C20052">
        <v>10827</v>
      </c>
      <c t="s" s="136" r="D20052">
        <v>204</v>
      </c>
      <c t="s" s="136" r="E20052">
        <v>4218</v>
      </c>
      <c s="150" r="F20052"/>
    </row>
    <row r="20053">
      <c s="113" r="A20053">
        <v>276109001436</v>
      </c>
      <c t="s" s="136" r="B20053">
        <v>204</v>
      </c>
      <c t="s" s="136" r="C20053">
        <v>10827</v>
      </c>
      <c t="s" s="136" r="D20053">
        <v>204</v>
      </c>
      <c t="s" s="136" r="E20053">
        <v>4235</v>
      </c>
      <c s="150" r="F20053"/>
    </row>
    <row r="20054">
      <c s="113" r="A20054">
        <v>276109001819</v>
      </c>
      <c t="s" s="136" r="B20054">
        <v>204</v>
      </c>
      <c t="s" s="136" r="C20054">
        <v>10827</v>
      </c>
      <c t="s" s="136" r="D20054">
        <v>204</v>
      </c>
      <c t="s" s="136" r="E20054">
        <v>21323</v>
      </c>
      <c s="150" r="F20054"/>
    </row>
    <row r="20055">
      <c s="113" r="A20055">
        <v>276109003013</v>
      </c>
      <c t="s" s="136" r="B20055">
        <v>204</v>
      </c>
      <c t="s" s="136" r="C20055">
        <v>10827</v>
      </c>
      <c t="s" s="136" r="D20055">
        <v>204</v>
      </c>
      <c t="s" s="136" r="E20055">
        <v>21324</v>
      </c>
      <c s="150" r="F20055"/>
    </row>
    <row r="20056">
      <c s="113" r="A20056">
        <v>276109001142</v>
      </c>
      <c t="s" s="136" r="B20056">
        <v>204</v>
      </c>
      <c t="s" s="136" r="C20056">
        <v>10827</v>
      </c>
      <c t="s" s="136" r="D20056">
        <v>204</v>
      </c>
      <c t="s" s="136" r="E20056">
        <v>4219</v>
      </c>
      <c s="150" r="F20056"/>
    </row>
    <row r="20057">
      <c s="113" r="A20057">
        <v>276109001207</v>
      </c>
      <c t="s" s="136" r="B20057">
        <v>204</v>
      </c>
      <c t="s" s="136" r="C20057">
        <v>10827</v>
      </c>
      <c t="s" s="136" r="D20057">
        <v>204</v>
      </c>
      <c t="s" s="136" r="E20057">
        <v>21325</v>
      </c>
      <c s="150" r="F20057"/>
    </row>
    <row r="20058">
      <c s="113" r="A20058">
        <v>276109005067</v>
      </c>
      <c t="s" s="136" r="B20058">
        <v>204</v>
      </c>
      <c t="s" s="136" r="C20058">
        <v>10827</v>
      </c>
      <c t="s" s="136" r="D20058">
        <v>204</v>
      </c>
      <c t="s" s="136" r="E20058">
        <v>21326</v>
      </c>
      <c s="150" r="F20058"/>
    </row>
    <row r="20059">
      <c s="113" r="A20059">
        <v>276109005148</v>
      </c>
      <c t="s" s="136" r="B20059">
        <v>204</v>
      </c>
      <c t="s" s="136" r="C20059">
        <v>10827</v>
      </c>
      <c t="s" s="136" r="D20059">
        <v>204</v>
      </c>
      <c t="s" s="136" r="E20059">
        <v>18065</v>
      </c>
      <c s="150" r="F20059"/>
    </row>
    <row r="20060">
      <c s="113" r="A20060">
        <v>276109008155</v>
      </c>
      <c t="s" s="136" r="B20060">
        <v>204</v>
      </c>
      <c t="s" s="136" r="C20060">
        <v>10827</v>
      </c>
      <c t="s" s="136" r="D20060">
        <v>204</v>
      </c>
      <c t="s" s="136" r="E20060">
        <v>21327</v>
      </c>
      <c s="150" r="F20060"/>
    </row>
    <row r="20061">
      <c s="113" r="A20061">
        <v>276109008571</v>
      </c>
      <c t="s" s="136" r="B20061">
        <v>204</v>
      </c>
      <c t="s" s="136" r="C20061">
        <v>10827</v>
      </c>
      <c t="s" s="136" r="D20061">
        <v>204</v>
      </c>
      <c t="s" s="136" r="E20061">
        <v>21328</v>
      </c>
      <c s="150" r="F20061"/>
    </row>
    <row r="20062">
      <c s="113" r="A20062">
        <v>276109001126</v>
      </c>
      <c t="s" s="136" r="B20062">
        <v>204</v>
      </c>
      <c t="s" s="136" r="C20062">
        <v>10827</v>
      </c>
      <c t="s" s="136" r="D20062">
        <v>204</v>
      </c>
      <c t="s" s="136" r="E20062">
        <v>1934</v>
      </c>
      <c s="150" r="F20062"/>
    </row>
    <row r="20063">
      <c s="113" r="A20063">
        <v>276109001266</v>
      </c>
      <c t="s" s="136" r="B20063">
        <v>204</v>
      </c>
      <c t="s" s="136" r="C20063">
        <v>10827</v>
      </c>
      <c t="s" s="136" r="D20063">
        <v>204</v>
      </c>
      <c t="s" s="136" r="E20063">
        <v>1142</v>
      </c>
      <c s="150" r="F20063"/>
    </row>
    <row r="20064">
      <c s="113" r="A20064">
        <v>276109002939</v>
      </c>
      <c t="s" s="136" r="B20064">
        <v>204</v>
      </c>
      <c t="s" s="136" r="C20064">
        <v>10827</v>
      </c>
      <c t="s" s="136" r="D20064">
        <v>204</v>
      </c>
      <c t="s" s="136" r="E20064">
        <v>11399</v>
      </c>
      <c s="150" r="F20064"/>
    </row>
    <row r="20065">
      <c s="113" r="A20065">
        <v>276109003170</v>
      </c>
      <c t="s" s="136" r="B20065">
        <v>204</v>
      </c>
      <c t="s" s="136" r="C20065">
        <v>10827</v>
      </c>
      <c t="s" s="136" r="D20065">
        <v>204</v>
      </c>
      <c t="s" s="136" r="E20065">
        <v>21329</v>
      </c>
      <c s="150" r="F20065"/>
    </row>
    <row r="20066">
      <c s="113" r="A20066">
        <v>276109005083</v>
      </c>
      <c t="s" s="136" r="B20066">
        <v>204</v>
      </c>
      <c t="s" s="136" r="C20066">
        <v>10827</v>
      </c>
      <c t="s" s="136" r="D20066">
        <v>204</v>
      </c>
      <c t="s" s="136" r="E20066">
        <v>21330</v>
      </c>
      <c s="150" r="F20066"/>
    </row>
    <row r="20067">
      <c s="113" r="A20067">
        <v>276109009755</v>
      </c>
      <c t="s" s="136" r="B20067">
        <v>204</v>
      </c>
      <c t="s" s="136" r="C20067">
        <v>10827</v>
      </c>
      <c t="s" s="136" r="D20067">
        <v>204</v>
      </c>
      <c t="s" s="136" r="E20067">
        <v>21331</v>
      </c>
      <c s="150" r="F20067"/>
    </row>
    <row r="20068">
      <c s="113" r="A20068">
        <v>276109010412</v>
      </c>
      <c t="s" s="136" r="B20068">
        <v>204</v>
      </c>
      <c t="s" s="136" r="C20068">
        <v>10827</v>
      </c>
      <c t="s" s="136" r="D20068">
        <v>204</v>
      </c>
      <c t="s" s="136" r="E20068">
        <v>21186</v>
      </c>
      <c s="150" r="F20068"/>
    </row>
    <row r="20069">
      <c s="113" r="A20069">
        <v>276109000751</v>
      </c>
      <c t="s" s="136" r="B20069">
        <v>204</v>
      </c>
      <c t="s" s="136" r="C20069">
        <v>10827</v>
      </c>
      <c t="s" s="136" r="D20069">
        <v>204</v>
      </c>
      <c t="s" s="136" r="E20069">
        <v>10783</v>
      </c>
      <c s="150" r="F20069"/>
    </row>
    <row r="20070">
      <c s="113" r="A20070">
        <v>276109001479</v>
      </c>
      <c t="s" s="136" r="B20070">
        <v>204</v>
      </c>
      <c t="s" s="136" r="C20070">
        <v>10827</v>
      </c>
      <c t="s" s="136" r="D20070">
        <v>204</v>
      </c>
      <c t="s" s="136" r="E20070">
        <v>6012</v>
      </c>
      <c s="150" r="F20070"/>
    </row>
    <row r="20071">
      <c s="113" r="A20071">
        <v>276109001665</v>
      </c>
      <c t="s" s="136" r="B20071">
        <v>204</v>
      </c>
      <c t="s" s="136" r="C20071">
        <v>10827</v>
      </c>
      <c t="s" s="136" r="D20071">
        <v>204</v>
      </c>
      <c t="s" s="136" r="E20071">
        <v>5791</v>
      </c>
      <c s="150" r="F20071"/>
    </row>
    <row r="20072">
      <c s="113" r="A20072">
        <v>276109001886</v>
      </c>
      <c t="s" s="136" r="B20072">
        <v>204</v>
      </c>
      <c t="s" s="136" r="C20072">
        <v>10827</v>
      </c>
      <c t="s" s="136" r="D20072">
        <v>204</v>
      </c>
      <c t="s" s="136" r="E20072">
        <v>1281</v>
      </c>
      <c s="150" r="F20072"/>
    </row>
    <row r="20073">
      <c s="113" r="A20073">
        <v>276109002009</v>
      </c>
      <c t="s" s="136" r="B20073">
        <v>204</v>
      </c>
      <c t="s" s="136" r="C20073">
        <v>10827</v>
      </c>
      <c t="s" s="136" r="D20073">
        <v>204</v>
      </c>
      <c t="s" s="136" r="E20073">
        <v>4220</v>
      </c>
      <c s="150" r="F20073"/>
    </row>
    <row r="20074">
      <c s="113" r="A20074">
        <v>276109002190</v>
      </c>
      <c t="s" s="136" r="B20074">
        <v>204</v>
      </c>
      <c t="s" s="136" r="C20074">
        <v>10827</v>
      </c>
      <c t="s" s="136" r="D20074">
        <v>204</v>
      </c>
      <c t="s" s="136" r="E20074">
        <v>21332</v>
      </c>
      <c s="150" r="F20074"/>
    </row>
    <row r="20075">
      <c s="113" r="A20075">
        <v>276109002823</v>
      </c>
      <c t="s" s="136" r="B20075">
        <v>204</v>
      </c>
      <c t="s" s="136" r="C20075">
        <v>10827</v>
      </c>
      <c t="s" s="136" r="D20075">
        <v>204</v>
      </c>
      <c t="s" s="136" r="E20075">
        <v>6624</v>
      </c>
      <c s="150" r="F20075"/>
    </row>
    <row r="20076">
      <c s="113" r="A20076">
        <v>276109006888</v>
      </c>
      <c t="s" s="136" r="B20076">
        <v>204</v>
      </c>
      <c t="s" s="136" r="C20076">
        <v>10827</v>
      </c>
      <c t="s" s="136" r="D20076">
        <v>204</v>
      </c>
      <c t="s" s="136" r="E20076">
        <v>21333</v>
      </c>
      <c s="150" r="F20076"/>
    </row>
    <row r="20077">
      <c s="113" r="A20077">
        <v>276109008058</v>
      </c>
      <c t="s" s="136" r="B20077">
        <v>204</v>
      </c>
      <c t="s" s="136" r="C20077">
        <v>10827</v>
      </c>
      <c t="s" s="136" r="D20077">
        <v>204</v>
      </c>
      <c t="s" s="136" r="E20077">
        <v>16944</v>
      </c>
      <c s="150" r="F20077"/>
    </row>
    <row r="20078">
      <c s="113" r="A20078">
        <v>276109008546</v>
      </c>
      <c t="s" s="136" r="B20078">
        <v>204</v>
      </c>
      <c t="s" s="136" r="C20078">
        <v>10827</v>
      </c>
      <c t="s" s="136" r="D20078">
        <v>204</v>
      </c>
      <c t="s" s="136" r="E20078">
        <v>5653</v>
      </c>
      <c s="150" r="F20078"/>
    </row>
    <row r="20079">
      <c s="113" r="A20079">
        <v>276109008573</v>
      </c>
      <c t="s" s="136" r="B20079">
        <v>204</v>
      </c>
      <c t="s" s="136" r="C20079">
        <v>10827</v>
      </c>
      <c t="s" s="136" r="D20079">
        <v>204</v>
      </c>
      <c t="s" s="136" r="E20079">
        <v>947</v>
      </c>
      <c s="150" r="F20079"/>
    </row>
    <row r="20080">
      <c s="113" r="A20080">
        <v>276109009002</v>
      </c>
      <c t="s" s="136" r="B20080">
        <v>204</v>
      </c>
      <c t="s" s="136" r="C20080">
        <v>10827</v>
      </c>
      <c t="s" s="136" r="D20080">
        <v>204</v>
      </c>
      <c t="s" s="136" r="E20080">
        <v>21334</v>
      </c>
      <c s="150" r="F20080"/>
    </row>
    <row r="20081">
      <c s="113" r="A20081">
        <v>276109001100</v>
      </c>
      <c t="s" s="136" r="B20081">
        <v>204</v>
      </c>
      <c t="s" s="136" r="C20081">
        <v>10827</v>
      </c>
      <c t="s" s="136" r="D20081">
        <v>204</v>
      </c>
      <c t="s" s="136" r="E20081">
        <v>21335</v>
      </c>
      <c s="150" r="F20081"/>
    </row>
    <row r="20082">
      <c s="113" r="A20082">
        <v>276109002661</v>
      </c>
      <c t="s" s="136" r="B20082">
        <v>204</v>
      </c>
      <c t="s" s="136" r="C20082">
        <v>10827</v>
      </c>
      <c t="s" s="136" r="D20082">
        <v>204</v>
      </c>
      <c t="s" s="136" r="E20082">
        <v>21336</v>
      </c>
      <c s="150" r="F20082"/>
    </row>
    <row r="20083">
      <c s="113" r="A20083">
        <v>276109003129</v>
      </c>
      <c t="s" s="136" r="B20083">
        <v>204</v>
      </c>
      <c t="s" s="136" r="C20083">
        <v>10827</v>
      </c>
      <c t="s" s="136" r="D20083">
        <v>204</v>
      </c>
      <c t="s" s="136" r="E20083">
        <v>21337</v>
      </c>
      <c s="150" r="F20083"/>
    </row>
    <row r="20084">
      <c s="113" r="A20084">
        <v>276109003137</v>
      </c>
      <c t="s" s="136" r="B20084">
        <v>204</v>
      </c>
      <c t="s" s="136" r="C20084">
        <v>10827</v>
      </c>
      <c t="s" s="136" r="D20084">
        <v>204</v>
      </c>
      <c t="s" s="136" r="E20084">
        <v>6971</v>
      </c>
      <c s="150" r="F20084"/>
    </row>
    <row r="20085">
      <c s="113" r="A20085">
        <v>276109008392</v>
      </c>
      <c t="s" s="136" r="B20085">
        <v>204</v>
      </c>
      <c t="s" s="136" r="C20085">
        <v>10827</v>
      </c>
      <c t="s" s="136" r="D20085">
        <v>204</v>
      </c>
      <c t="s" s="136" r="E20085">
        <v>3866</v>
      </c>
      <c s="150" r="F20085"/>
    </row>
    <row r="20086">
      <c s="113" r="A20086">
        <v>276109001509</v>
      </c>
      <c t="s" s="136" r="B20086">
        <v>204</v>
      </c>
      <c t="s" s="136" r="C20086">
        <v>10827</v>
      </c>
      <c t="s" s="136" r="D20086">
        <v>204</v>
      </c>
      <c t="s" s="136" r="E20086">
        <v>21338</v>
      </c>
      <c s="150" r="F20086"/>
    </row>
    <row r="20087">
      <c s="113" r="A20087">
        <v>276109004648</v>
      </c>
      <c t="s" s="136" r="B20087">
        <v>204</v>
      </c>
      <c t="s" s="136" r="C20087">
        <v>10827</v>
      </c>
      <c t="s" s="136" r="D20087">
        <v>204</v>
      </c>
      <c t="s" s="136" r="E20087">
        <v>4223</v>
      </c>
      <c s="150" r="F20087"/>
    </row>
    <row r="20088">
      <c s="113" r="A20088">
        <v>276109008627</v>
      </c>
      <c t="s" s="136" r="B20088">
        <v>204</v>
      </c>
      <c t="s" s="136" r="C20088">
        <v>10827</v>
      </c>
      <c t="s" s="136" r="D20088">
        <v>204</v>
      </c>
      <c t="s" s="136" r="E20088">
        <v>21339</v>
      </c>
      <c s="150" r="F20088"/>
    </row>
    <row r="20089">
      <c s="113" r="A20089">
        <v>276109000014</v>
      </c>
      <c t="s" s="136" r="B20089">
        <v>204</v>
      </c>
      <c t="s" s="136" r="C20089">
        <v>10827</v>
      </c>
      <c t="s" s="136" r="D20089">
        <v>204</v>
      </c>
      <c t="s" s="136" r="E20089">
        <v>21340</v>
      </c>
      <c s="150" r="F20089"/>
    </row>
    <row r="20090">
      <c s="113" r="A20090">
        <v>276109000979</v>
      </c>
      <c t="s" s="136" r="B20090">
        <v>204</v>
      </c>
      <c t="s" s="136" r="C20090">
        <v>10827</v>
      </c>
      <c t="s" s="136" r="D20090">
        <v>204</v>
      </c>
      <c t="s" s="136" r="E20090">
        <v>1942</v>
      </c>
      <c s="150" r="F20090"/>
    </row>
    <row r="20091">
      <c s="113" r="A20091">
        <v>276109001703</v>
      </c>
      <c t="s" s="136" r="B20091">
        <v>204</v>
      </c>
      <c t="s" s="136" r="C20091">
        <v>10827</v>
      </c>
      <c t="s" s="136" r="D20091">
        <v>204</v>
      </c>
      <c t="s" s="136" r="E20091">
        <v>21341</v>
      </c>
      <c s="150" r="F20091"/>
    </row>
    <row r="20092">
      <c s="113" r="A20092">
        <v>276109001762</v>
      </c>
      <c t="s" s="136" r="B20092">
        <v>204</v>
      </c>
      <c t="s" s="136" r="C20092">
        <v>10827</v>
      </c>
      <c t="s" s="136" r="D20092">
        <v>204</v>
      </c>
      <c t="s" s="136" r="E20092">
        <v>3867</v>
      </c>
      <c s="150" r="F20092"/>
    </row>
    <row r="20093">
      <c s="113" r="A20093">
        <v>276109005806</v>
      </c>
      <c t="s" s="136" r="B20093">
        <v>204</v>
      </c>
      <c t="s" s="136" r="C20093">
        <v>10827</v>
      </c>
      <c t="s" s="136" r="D20093">
        <v>204</v>
      </c>
      <c t="s" s="136" r="E20093">
        <v>21342</v>
      </c>
      <c s="150" r="F20093"/>
    </row>
    <row r="20094">
      <c s="113" r="A20094">
        <v>276109007108</v>
      </c>
      <c t="s" s="136" r="B20094">
        <v>204</v>
      </c>
      <c t="s" s="136" r="C20094">
        <v>10827</v>
      </c>
      <c t="s" s="136" r="D20094">
        <v>204</v>
      </c>
      <c t="s" s="136" r="E20094">
        <v>5794</v>
      </c>
      <c s="150" r="F20094"/>
    </row>
    <row r="20095">
      <c s="113" r="A20095">
        <v>276109007647</v>
      </c>
      <c t="s" s="136" r="B20095">
        <v>204</v>
      </c>
      <c t="s" s="136" r="C20095">
        <v>10827</v>
      </c>
      <c t="s" s="136" r="D20095">
        <v>204</v>
      </c>
      <c t="s" s="136" r="E20095">
        <v>21343</v>
      </c>
      <c s="150" r="F20095"/>
    </row>
    <row r="20096">
      <c s="113" r="A20096">
        <v>276109008987</v>
      </c>
      <c t="s" s="136" r="B20096">
        <v>204</v>
      </c>
      <c t="s" s="136" r="C20096">
        <v>10827</v>
      </c>
      <c t="s" s="136" r="D20096">
        <v>204</v>
      </c>
      <c t="s" s="136" r="E20096">
        <v>21344</v>
      </c>
      <c s="150" r="F20096"/>
    </row>
    <row r="20097">
      <c s="113" r="A20097">
        <v>276109000908</v>
      </c>
      <c t="s" s="136" r="B20097">
        <v>204</v>
      </c>
      <c t="s" s="136" r="C20097">
        <v>10827</v>
      </c>
      <c t="s" s="136" r="D20097">
        <v>204</v>
      </c>
      <c t="s" s="136" r="E20097">
        <v>21345</v>
      </c>
      <c s="150" r="F20097"/>
    </row>
    <row r="20098">
      <c s="113" r="A20098">
        <v>276109008589</v>
      </c>
      <c t="s" s="136" r="B20098">
        <v>204</v>
      </c>
      <c t="s" s="136" r="C20098">
        <v>10827</v>
      </c>
      <c t="s" s="136" r="D20098">
        <v>204</v>
      </c>
      <c t="s" s="136" r="E20098">
        <v>4225</v>
      </c>
      <c s="150" r="F20098"/>
    </row>
    <row r="20099">
      <c s="113" r="A20099">
        <v>276109008601</v>
      </c>
      <c t="s" s="136" r="B20099">
        <v>204</v>
      </c>
      <c t="s" s="136" r="C20099">
        <v>10827</v>
      </c>
      <c t="s" s="136" r="D20099">
        <v>204</v>
      </c>
      <c t="s" s="136" r="E20099">
        <v>3327</v>
      </c>
      <c s="150" r="F20099"/>
    </row>
    <row r="20100">
      <c s="113" r="A20100">
        <v>276109009001</v>
      </c>
      <c t="s" s="136" r="B20100">
        <v>204</v>
      </c>
      <c t="s" s="136" r="C20100">
        <v>10827</v>
      </c>
      <c t="s" s="136" r="D20100">
        <v>204</v>
      </c>
      <c t="s" s="136" r="E20100">
        <v>21346</v>
      </c>
      <c s="150" r="F20100"/>
    </row>
    <row r="20101">
      <c s="113" r="A20101">
        <v>527610908001</v>
      </c>
      <c t="s" s="136" r="B20101">
        <v>204</v>
      </c>
      <c t="s" s="136" r="C20101">
        <v>10827</v>
      </c>
      <c t="s" s="136" r="D20101">
        <v>204</v>
      </c>
      <c t="s" s="136" r="E20101">
        <v>21347</v>
      </c>
      <c s="150" r="F20101"/>
    </row>
    <row r="20102">
      <c s="113" r="A20102">
        <v>527610908002</v>
      </c>
      <c t="s" s="136" r="B20102">
        <v>204</v>
      </c>
      <c t="s" s="136" r="C20102">
        <v>10827</v>
      </c>
      <c t="s" s="136" r="D20102">
        <v>204</v>
      </c>
      <c t="s" s="136" r="E20102">
        <v>5285</v>
      </c>
      <c s="150" r="F20102"/>
    </row>
    <row r="20103">
      <c s="113" r="A20103">
        <v>276111000226</v>
      </c>
      <c t="s" s="136" r="B20103">
        <v>11064</v>
      </c>
      <c t="s" s="136" r="C20103">
        <v>10827</v>
      </c>
      <c t="s" s="136" r="D20103">
        <v>11060</v>
      </c>
      <c t="s" s="136" r="E20103">
        <v>15304</v>
      </c>
      <c s="150" r="F20103"/>
    </row>
    <row r="20104">
      <c s="113" r="A20104">
        <v>276111000781</v>
      </c>
      <c t="s" s="136" r="B20104">
        <v>11064</v>
      </c>
      <c t="s" s="136" r="C20104">
        <v>10827</v>
      </c>
      <c t="s" s="136" r="D20104">
        <v>11060</v>
      </c>
      <c t="s" s="136" r="E20104">
        <v>21348</v>
      </c>
      <c s="150" r="F20104"/>
    </row>
    <row r="20105">
      <c s="113" r="A20105">
        <v>276111000846</v>
      </c>
      <c t="s" s="136" r="B20105">
        <v>11064</v>
      </c>
      <c t="s" s="136" r="C20105">
        <v>10827</v>
      </c>
      <c t="s" s="136" r="D20105">
        <v>11060</v>
      </c>
      <c t="s" s="136" r="E20105">
        <v>21349</v>
      </c>
      <c s="150" r="F20105"/>
    </row>
    <row r="20106">
      <c s="113" r="A20106">
        <v>276111000978</v>
      </c>
      <c t="s" s="136" r="B20106">
        <v>11064</v>
      </c>
      <c t="s" s="136" r="C20106">
        <v>10827</v>
      </c>
      <c t="s" s="136" r="D20106">
        <v>11060</v>
      </c>
      <c t="s" s="136" r="E20106">
        <v>9074</v>
      </c>
      <c s="150" r="F20106"/>
    </row>
    <row r="20107">
      <c s="113" r="A20107">
        <v>276111000188</v>
      </c>
      <c t="s" s="136" r="B20107">
        <v>11064</v>
      </c>
      <c t="s" s="136" r="C20107">
        <v>10827</v>
      </c>
      <c t="s" s="136" r="D20107">
        <v>11060</v>
      </c>
      <c t="s" s="136" r="E20107">
        <v>9646</v>
      </c>
      <c s="150" r="F20107"/>
    </row>
    <row r="20108">
      <c s="113" r="A20108">
        <v>276111000439</v>
      </c>
      <c t="s" s="136" r="B20108">
        <v>11064</v>
      </c>
      <c t="s" s="136" r="C20108">
        <v>10827</v>
      </c>
      <c t="s" s="136" r="D20108">
        <v>11060</v>
      </c>
      <c t="s" s="136" r="E20108">
        <v>8333</v>
      </c>
      <c s="150" r="F20108"/>
    </row>
    <row r="20109">
      <c s="113" r="A20109">
        <v>276111000803</v>
      </c>
      <c t="s" s="136" r="B20109">
        <v>11064</v>
      </c>
      <c t="s" s="136" r="C20109">
        <v>10827</v>
      </c>
      <c t="s" s="136" r="D20109">
        <v>11060</v>
      </c>
      <c t="s" s="136" r="E20109">
        <v>4227</v>
      </c>
      <c s="150" r="F20109"/>
    </row>
    <row r="20110">
      <c s="113" r="A20110">
        <v>276111000838</v>
      </c>
      <c t="s" s="136" r="B20110">
        <v>11064</v>
      </c>
      <c t="s" s="136" r="C20110">
        <v>10827</v>
      </c>
      <c t="s" s="136" r="D20110">
        <v>11060</v>
      </c>
      <c t="s" s="136" r="E20110">
        <v>21350</v>
      </c>
      <c s="150" r="F20110"/>
    </row>
    <row r="20111">
      <c s="113" r="A20111">
        <v>276111000901</v>
      </c>
      <c t="s" s="136" r="B20111">
        <v>11064</v>
      </c>
      <c t="s" s="136" r="C20111">
        <v>10827</v>
      </c>
      <c t="s" s="136" r="D20111">
        <v>11060</v>
      </c>
      <c t="s" s="136" r="E20111">
        <v>5575</v>
      </c>
      <c s="150" r="F20111"/>
    </row>
    <row r="20112">
      <c s="113" r="A20112">
        <v>276113000070</v>
      </c>
      <c t="s" s="136" r="B20112">
        <v>11078</v>
      </c>
      <c t="s" s="136" r="C20112">
        <v>10827</v>
      </c>
      <c t="s" s="136" r="D20112">
        <v>191</v>
      </c>
      <c t="s" s="136" r="E20112">
        <v>1841</v>
      </c>
      <c s="150" r="F20112"/>
    </row>
    <row r="20113">
      <c s="113" r="A20113">
        <v>276113000215</v>
      </c>
      <c t="s" s="136" r="B20113">
        <v>11078</v>
      </c>
      <c t="s" s="136" r="C20113">
        <v>10827</v>
      </c>
      <c t="s" s="136" r="D20113">
        <v>191</v>
      </c>
      <c t="s" s="136" r="E20113">
        <v>4217</v>
      </c>
      <c s="150" r="F20113"/>
    </row>
    <row r="20114">
      <c s="113" r="A20114">
        <v>276113000282</v>
      </c>
      <c t="s" s="136" r="B20114">
        <v>11078</v>
      </c>
      <c t="s" s="136" r="C20114">
        <v>10827</v>
      </c>
      <c t="s" s="136" r="D20114">
        <v>191</v>
      </c>
      <c t="s" s="136" r="E20114">
        <v>21351</v>
      </c>
      <c s="150" r="F20114"/>
    </row>
    <row r="20115">
      <c s="113" r="A20115">
        <v>276113000410</v>
      </c>
      <c t="s" s="136" r="B20115">
        <v>11078</v>
      </c>
      <c t="s" s="136" r="C20115">
        <v>10827</v>
      </c>
      <c t="s" s="136" r="D20115">
        <v>191</v>
      </c>
      <c t="s" s="136" r="E20115">
        <v>1144</v>
      </c>
      <c s="150" r="F20115"/>
    </row>
    <row r="20116">
      <c s="113" r="A20116">
        <v>276113000444</v>
      </c>
      <c t="s" s="136" r="B20116">
        <v>11078</v>
      </c>
      <c t="s" s="136" r="C20116">
        <v>10827</v>
      </c>
      <c t="s" s="136" r="D20116">
        <v>191</v>
      </c>
      <c t="s" s="136" r="E20116">
        <v>21352</v>
      </c>
      <c s="150" r="F20116"/>
    </row>
    <row r="20117">
      <c s="113" r="A20117">
        <v>276113000479</v>
      </c>
      <c t="s" s="136" r="B20117">
        <v>11078</v>
      </c>
      <c t="s" s="136" r="C20117">
        <v>10827</v>
      </c>
      <c t="s" s="136" r="D20117">
        <v>191</v>
      </c>
      <c t="s" s="136" r="E20117">
        <v>21353</v>
      </c>
      <c s="150" r="F20117"/>
    </row>
    <row r="20118">
      <c s="113" r="A20118">
        <v>276113000576</v>
      </c>
      <c t="s" s="136" r="B20118">
        <v>11078</v>
      </c>
      <c t="s" s="136" r="C20118">
        <v>10827</v>
      </c>
      <c t="s" s="136" r="D20118">
        <v>191</v>
      </c>
      <c t="s" s="136" r="E20118">
        <v>21138</v>
      </c>
      <c s="150" r="F20118"/>
    </row>
    <row r="20119">
      <c s="113" r="A20119">
        <v>276113000894</v>
      </c>
      <c t="s" s="136" r="B20119">
        <v>11078</v>
      </c>
      <c t="s" s="136" r="C20119">
        <v>10827</v>
      </c>
      <c t="s" s="136" r="D20119">
        <v>191</v>
      </c>
      <c t="s" s="136" r="E20119">
        <v>1817</v>
      </c>
      <c s="150" r="F20119"/>
    </row>
    <row r="20120">
      <c s="113" r="A20120">
        <v>276113000991</v>
      </c>
      <c t="s" s="136" r="B20120">
        <v>11078</v>
      </c>
      <c t="s" s="136" r="C20120">
        <v>10827</v>
      </c>
      <c t="s" s="136" r="D20120">
        <v>191</v>
      </c>
      <c t="s" s="136" r="E20120">
        <v>21354</v>
      </c>
      <c s="150" r="F20120"/>
    </row>
    <row r="20121">
      <c s="113" r="A20121">
        <v>276113001009</v>
      </c>
      <c t="s" s="136" r="B20121">
        <v>11078</v>
      </c>
      <c t="s" s="136" r="C20121">
        <v>10827</v>
      </c>
      <c t="s" s="136" r="D20121">
        <v>191</v>
      </c>
      <c t="s" s="136" r="E20121">
        <v>21355</v>
      </c>
      <c s="150" r="F20121"/>
    </row>
    <row r="20122">
      <c s="113" r="A20122">
        <v>276113001050</v>
      </c>
      <c t="s" s="136" r="B20122">
        <v>11078</v>
      </c>
      <c t="s" s="136" r="C20122">
        <v>10827</v>
      </c>
      <c t="s" s="136" r="D20122">
        <v>191</v>
      </c>
      <c t="s" s="136" r="E20122">
        <v>947</v>
      </c>
      <c s="150" r="F20122"/>
    </row>
    <row r="20123">
      <c s="113" r="A20123">
        <v>276122000031</v>
      </c>
      <c t="s" s="136" r="B20123">
        <v>11088</v>
      </c>
      <c t="s" s="136" r="C20123">
        <v>10827</v>
      </c>
      <c t="s" s="136" r="D20123">
        <v>191</v>
      </c>
      <c t="s" s="136" r="E20123">
        <v>21356</v>
      </c>
      <c s="150" r="F20123"/>
    </row>
    <row r="20124">
      <c s="113" r="A20124">
        <v>276122000180</v>
      </c>
      <c t="s" s="136" r="B20124">
        <v>11088</v>
      </c>
      <c t="s" s="136" r="C20124">
        <v>10827</v>
      </c>
      <c t="s" s="136" r="D20124">
        <v>191</v>
      </c>
      <c t="s" s="136" r="E20124">
        <v>21357</v>
      </c>
      <c s="150" r="F20124"/>
    </row>
    <row r="20125">
      <c s="113" r="A20125">
        <v>276122000201</v>
      </c>
      <c t="s" s="136" r="B20125">
        <v>11088</v>
      </c>
      <c t="s" s="136" r="C20125">
        <v>10827</v>
      </c>
      <c t="s" s="136" r="D20125">
        <v>191</v>
      </c>
      <c t="s" s="136" r="E20125">
        <v>21358</v>
      </c>
      <c s="150" r="F20125"/>
    </row>
    <row r="20126">
      <c s="113" r="A20126">
        <v>276122000309</v>
      </c>
      <c t="s" s="136" r="B20126">
        <v>11088</v>
      </c>
      <c t="s" s="136" r="C20126">
        <v>10827</v>
      </c>
      <c t="s" s="136" r="D20126">
        <v>191</v>
      </c>
      <c t="s" s="136" r="E20126">
        <v>21359</v>
      </c>
      <c s="150" r="F20126"/>
    </row>
    <row r="20127">
      <c s="113" r="A20127">
        <v>276122000422</v>
      </c>
      <c t="s" s="136" r="B20127">
        <v>11088</v>
      </c>
      <c t="s" s="136" r="C20127">
        <v>10827</v>
      </c>
      <c t="s" s="136" r="D20127">
        <v>191</v>
      </c>
      <c t="s" s="136" r="E20127">
        <v>21360</v>
      </c>
      <c s="150" r="F20127"/>
    </row>
    <row r="20128">
      <c s="113" r="A20128">
        <v>276122000546</v>
      </c>
      <c t="s" s="136" r="B20128">
        <v>11088</v>
      </c>
      <c t="s" s="136" r="C20128">
        <v>10827</v>
      </c>
      <c t="s" s="136" r="D20128">
        <v>191</v>
      </c>
      <c t="s" s="136" r="E20128">
        <v>21361</v>
      </c>
      <c s="150" r="F20128"/>
    </row>
    <row r="20129">
      <c s="113" r="A20129">
        <v>276122000651</v>
      </c>
      <c t="s" s="136" r="B20129">
        <v>11088</v>
      </c>
      <c t="s" s="136" r="C20129">
        <v>10827</v>
      </c>
      <c t="s" s="136" r="D20129">
        <v>191</v>
      </c>
      <c t="s" s="136" r="E20129">
        <v>21362</v>
      </c>
      <c s="150" r="F20129"/>
    </row>
    <row r="20130">
      <c s="113" r="A20130">
        <v>276122000775</v>
      </c>
      <c t="s" s="136" r="B20130">
        <v>11088</v>
      </c>
      <c t="s" s="136" r="C20130">
        <v>10827</v>
      </c>
      <c t="s" s="136" r="D20130">
        <v>191</v>
      </c>
      <c t="s" s="136" r="E20130">
        <v>21363</v>
      </c>
      <c s="150" r="F20130"/>
    </row>
    <row r="20131">
      <c s="113" r="A20131">
        <v>176122000398</v>
      </c>
      <c t="s" s="136" r="B20131">
        <v>11088</v>
      </c>
      <c t="s" s="136" r="C20131">
        <v>10827</v>
      </c>
      <c t="s" s="136" r="D20131">
        <v>191</v>
      </c>
      <c t="s" s="136" r="E20131">
        <v>21364</v>
      </c>
      <c s="150" r="F20131"/>
    </row>
    <row r="20132">
      <c s="113" r="A20132">
        <v>276122000171</v>
      </c>
      <c t="s" s="136" r="B20132">
        <v>11088</v>
      </c>
      <c t="s" s="136" r="C20132">
        <v>10827</v>
      </c>
      <c t="s" s="136" r="D20132">
        <v>191</v>
      </c>
      <c t="s" s="136" r="E20132">
        <v>11019</v>
      </c>
      <c s="150" r="F20132"/>
    </row>
    <row r="20133">
      <c s="113" r="A20133">
        <v>276122000287</v>
      </c>
      <c t="s" s="136" r="B20133">
        <v>11088</v>
      </c>
      <c t="s" s="136" r="C20133">
        <v>10827</v>
      </c>
      <c t="s" s="136" r="D20133">
        <v>191</v>
      </c>
      <c t="s" s="136" r="E20133">
        <v>21365</v>
      </c>
      <c s="150" r="F20133"/>
    </row>
    <row r="20134">
      <c s="113" r="A20134">
        <v>276122000724</v>
      </c>
      <c t="s" s="136" r="B20134">
        <v>11088</v>
      </c>
      <c t="s" s="136" r="C20134">
        <v>10827</v>
      </c>
      <c t="s" s="136" r="D20134">
        <v>191</v>
      </c>
      <c t="s" s="136" r="E20134">
        <v>21366</v>
      </c>
      <c s="150" r="F20134"/>
    </row>
    <row r="20135">
      <c s="113" r="A20135">
        <v>276122000112</v>
      </c>
      <c t="s" s="136" r="B20135">
        <v>11088</v>
      </c>
      <c t="s" s="136" r="C20135">
        <v>10827</v>
      </c>
      <c t="s" s="136" r="D20135">
        <v>191</v>
      </c>
      <c t="s" s="136" r="E20135">
        <v>17191</v>
      </c>
      <c s="150" r="F20135"/>
    </row>
    <row r="20136">
      <c s="113" r="A20136">
        <v>276122000147</v>
      </c>
      <c t="s" s="136" r="B20136">
        <v>11088</v>
      </c>
      <c t="s" s="136" r="C20136">
        <v>10827</v>
      </c>
      <c t="s" s="136" r="D20136">
        <v>191</v>
      </c>
      <c t="s" s="136" r="E20136">
        <v>1943</v>
      </c>
      <c s="150" r="F20136"/>
    </row>
    <row r="20137">
      <c s="113" r="A20137">
        <v>276122000155</v>
      </c>
      <c t="s" s="136" r="B20137">
        <v>11088</v>
      </c>
      <c t="s" s="136" r="C20137">
        <v>10827</v>
      </c>
      <c t="s" s="136" r="D20137">
        <v>191</v>
      </c>
      <c t="s" s="136" r="E20137">
        <v>20778</v>
      </c>
      <c s="150" r="F20137"/>
    </row>
    <row r="20138">
      <c s="113" r="A20138">
        <v>276122000244</v>
      </c>
      <c t="s" s="136" r="B20138">
        <v>11088</v>
      </c>
      <c t="s" s="136" r="C20138">
        <v>10827</v>
      </c>
      <c t="s" s="136" r="D20138">
        <v>191</v>
      </c>
      <c t="s" s="136" r="E20138">
        <v>4221</v>
      </c>
      <c s="150" r="F20138"/>
    </row>
    <row r="20139">
      <c s="113" r="A20139">
        <v>276122000252</v>
      </c>
      <c t="s" s="136" r="B20139">
        <v>11088</v>
      </c>
      <c t="s" s="136" r="C20139">
        <v>10827</v>
      </c>
      <c t="s" s="136" r="D20139">
        <v>191</v>
      </c>
      <c t="s" s="136" r="E20139">
        <v>21367</v>
      </c>
      <c s="150" r="F20139"/>
    </row>
    <row r="20140">
      <c s="113" r="A20140">
        <v>276122000261</v>
      </c>
      <c t="s" s="136" r="B20140">
        <v>11088</v>
      </c>
      <c t="s" s="136" r="C20140">
        <v>10827</v>
      </c>
      <c t="s" s="136" r="D20140">
        <v>191</v>
      </c>
      <c t="s" s="136" r="E20140">
        <v>21368</v>
      </c>
      <c s="150" r="F20140"/>
    </row>
    <row r="20141">
      <c s="113" r="A20141">
        <v>276122000538</v>
      </c>
      <c t="s" s="136" r="B20141">
        <v>11088</v>
      </c>
      <c t="s" s="136" r="C20141">
        <v>10827</v>
      </c>
      <c t="s" s="136" r="D20141">
        <v>191</v>
      </c>
      <c t="s" s="136" r="E20141">
        <v>1942</v>
      </c>
      <c s="150" r="F20141"/>
    </row>
    <row r="20142">
      <c s="113" r="A20142">
        <v>276122000562</v>
      </c>
      <c t="s" s="136" r="B20142">
        <v>11088</v>
      </c>
      <c t="s" s="136" r="C20142">
        <v>10827</v>
      </c>
      <c t="s" s="136" r="D20142">
        <v>191</v>
      </c>
      <c t="s" s="136" r="E20142">
        <v>21369</v>
      </c>
      <c s="150" r="F20142"/>
    </row>
    <row r="20143">
      <c s="113" r="A20143">
        <v>276122000295</v>
      </c>
      <c t="s" s="136" r="B20143">
        <v>11088</v>
      </c>
      <c t="s" s="136" r="C20143">
        <v>10827</v>
      </c>
      <c t="s" s="136" r="D20143">
        <v>191</v>
      </c>
      <c t="s" s="136" r="E20143">
        <v>21370</v>
      </c>
      <c s="150" r="F20143"/>
    </row>
    <row r="20144">
      <c s="113" r="A20144">
        <v>276122000406</v>
      </c>
      <c t="s" s="136" r="B20144">
        <v>11088</v>
      </c>
      <c t="s" s="136" r="C20144">
        <v>10827</v>
      </c>
      <c t="s" s="136" r="D20144">
        <v>191</v>
      </c>
      <c t="s" s="136" r="E20144">
        <v>21371</v>
      </c>
      <c s="150" r="F20144"/>
    </row>
    <row r="20145">
      <c s="113" r="A20145">
        <v>276126000133</v>
      </c>
      <c t="s" s="136" r="B20145">
        <v>11098</v>
      </c>
      <c t="s" s="136" r="C20145">
        <v>10827</v>
      </c>
      <c t="s" s="136" r="D20145">
        <v>191</v>
      </c>
      <c t="s" s="136" r="E20145">
        <v>5311</v>
      </c>
      <c s="150" r="F20145"/>
    </row>
    <row r="20146">
      <c s="113" r="A20146">
        <v>276126000168</v>
      </c>
      <c t="s" s="136" r="B20146">
        <v>11098</v>
      </c>
      <c t="s" s="136" r="C20146">
        <v>10827</v>
      </c>
      <c t="s" s="136" r="D20146">
        <v>191</v>
      </c>
      <c t="s" s="136" r="E20146">
        <v>5791</v>
      </c>
      <c s="150" r="F20146"/>
    </row>
    <row r="20147">
      <c s="113" r="A20147">
        <v>276126000222</v>
      </c>
      <c t="s" s="136" r="B20147">
        <v>11098</v>
      </c>
      <c t="s" s="136" r="C20147">
        <v>10827</v>
      </c>
      <c t="s" s="136" r="D20147">
        <v>191</v>
      </c>
      <c t="s" s="136" r="E20147">
        <v>5318</v>
      </c>
      <c s="150" r="F20147"/>
    </row>
    <row r="20148">
      <c s="113" r="A20148">
        <v>276126000338</v>
      </c>
      <c t="s" s="136" r="B20148">
        <v>11098</v>
      </c>
      <c t="s" s="136" r="C20148">
        <v>10827</v>
      </c>
      <c t="s" s="136" r="D20148">
        <v>191</v>
      </c>
      <c t="s" s="136" r="E20148">
        <v>1554</v>
      </c>
      <c s="150" r="F20148"/>
    </row>
    <row r="20149">
      <c s="113" r="A20149">
        <v>276126000354</v>
      </c>
      <c t="s" s="136" r="B20149">
        <v>11098</v>
      </c>
      <c t="s" s="136" r="C20149">
        <v>10827</v>
      </c>
      <c t="s" s="136" r="D20149">
        <v>191</v>
      </c>
      <c t="s" s="136" r="E20149">
        <v>1842</v>
      </c>
      <c s="150" r="F20149"/>
    </row>
    <row r="20150">
      <c s="113" r="A20150">
        <v>276130000181</v>
      </c>
      <c t="s" s="136" r="B20150">
        <v>5298</v>
      </c>
      <c t="s" s="136" r="C20150">
        <v>10827</v>
      </c>
      <c t="s" s="136" r="D20150">
        <v>191</v>
      </c>
      <c t="s" s="136" r="E20150">
        <v>1142</v>
      </c>
      <c s="150" r="F20150"/>
    </row>
    <row r="20151">
      <c s="113" r="A20151">
        <v>276130000202</v>
      </c>
      <c t="s" s="136" r="B20151">
        <v>5298</v>
      </c>
      <c t="s" s="136" r="C20151">
        <v>10827</v>
      </c>
      <c t="s" s="136" r="D20151">
        <v>191</v>
      </c>
      <c t="s" s="136" r="E20151">
        <v>5332</v>
      </c>
      <c s="150" r="F20151"/>
    </row>
    <row r="20152">
      <c s="113" r="A20152">
        <v>276130000245</v>
      </c>
      <c t="s" s="136" r="B20152">
        <v>5298</v>
      </c>
      <c t="s" s="136" r="C20152">
        <v>10827</v>
      </c>
      <c t="s" s="136" r="D20152">
        <v>191</v>
      </c>
      <c t="s" s="136" r="E20152">
        <v>17426</v>
      </c>
      <c s="150" r="F20152"/>
    </row>
    <row r="20153">
      <c s="113" r="A20153">
        <v>276130000458</v>
      </c>
      <c t="s" s="136" r="B20153">
        <v>5298</v>
      </c>
      <c t="s" s="136" r="C20153">
        <v>10827</v>
      </c>
      <c t="s" s="136" r="D20153">
        <v>191</v>
      </c>
      <c t="s" s="136" r="E20153">
        <v>1283</v>
      </c>
      <c s="150" r="F20153"/>
    </row>
    <row r="20154">
      <c s="113" r="A20154">
        <v>276130000121</v>
      </c>
      <c t="s" s="136" r="B20154">
        <v>5298</v>
      </c>
      <c t="s" s="136" r="C20154">
        <v>10827</v>
      </c>
      <c t="s" s="136" r="D20154">
        <v>191</v>
      </c>
      <c t="s" s="136" r="E20154">
        <v>2470</v>
      </c>
      <c s="150" r="F20154"/>
    </row>
    <row r="20155">
      <c s="113" r="A20155">
        <v>276130000172</v>
      </c>
      <c t="s" s="136" r="B20155">
        <v>5298</v>
      </c>
      <c t="s" s="136" r="C20155">
        <v>10827</v>
      </c>
      <c t="s" s="136" r="D20155">
        <v>191</v>
      </c>
      <c t="s" s="136" r="E20155">
        <v>1841</v>
      </c>
      <c s="150" r="F20155"/>
    </row>
    <row r="20156">
      <c s="113" r="A20156">
        <v>276130000326</v>
      </c>
      <c t="s" s="136" r="B20156">
        <v>5298</v>
      </c>
      <c t="s" s="136" r="C20156">
        <v>10827</v>
      </c>
      <c t="s" s="136" r="D20156">
        <v>191</v>
      </c>
      <c t="s" s="136" r="E20156">
        <v>5763</v>
      </c>
      <c s="150" r="F20156"/>
    </row>
    <row r="20157">
      <c s="113" r="A20157">
        <v>276130000628</v>
      </c>
      <c t="s" s="136" r="B20157">
        <v>5298</v>
      </c>
      <c t="s" s="136" r="C20157">
        <v>10827</v>
      </c>
      <c t="s" s="136" r="D20157">
        <v>191</v>
      </c>
      <c t="s" s="136" r="E20157">
        <v>21372</v>
      </c>
      <c s="150" r="F20157"/>
    </row>
    <row r="20158">
      <c s="113" r="A20158">
        <v>276130000911</v>
      </c>
      <c t="s" s="136" r="B20158">
        <v>5298</v>
      </c>
      <c t="s" s="136" r="C20158">
        <v>10827</v>
      </c>
      <c t="s" s="136" r="D20158">
        <v>191</v>
      </c>
      <c t="s" s="136" r="E20158">
        <v>21373</v>
      </c>
      <c s="150" r="F20158"/>
    </row>
    <row r="20159">
      <c s="113" r="A20159">
        <v>276130000199</v>
      </c>
      <c t="s" s="136" r="B20159">
        <v>5298</v>
      </c>
      <c t="s" s="136" r="C20159">
        <v>10827</v>
      </c>
      <c t="s" s="136" r="D20159">
        <v>191</v>
      </c>
      <c t="s" s="136" r="E20159">
        <v>21374</v>
      </c>
      <c s="150" r="F20159"/>
    </row>
    <row r="20160">
      <c s="113" r="A20160">
        <v>276130000211</v>
      </c>
      <c t="s" s="136" r="B20160">
        <v>5298</v>
      </c>
      <c t="s" s="136" r="C20160">
        <v>10827</v>
      </c>
      <c t="s" s="136" r="D20160">
        <v>191</v>
      </c>
      <c t="s" s="136" r="E20160">
        <v>21375</v>
      </c>
      <c s="150" r="F20160"/>
    </row>
    <row r="20161">
      <c s="113" r="A20161">
        <v>276130000229</v>
      </c>
      <c t="s" s="136" r="B20161">
        <v>5298</v>
      </c>
      <c t="s" s="136" r="C20161">
        <v>10827</v>
      </c>
      <c t="s" s="136" r="D20161">
        <v>191</v>
      </c>
      <c t="s" s="136" r="E20161">
        <v>5312</v>
      </c>
      <c s="150" r="F20161"/>
    </row>
    <row r="20162">
      <c s="113" r="A20162">
        <v>276130000237</v>
      </c>
      <c t="s" s="136" r="B20162">
        <v>5298</v>
      </c>
      <c t="s" s="136" r="C20162">
        <v>10827</v>
      </c>
      <c t="s" s="136" r="D20162">
        <v>191</v>
      </c>
      <c t="s" s="136" r="E20162">
        <v>21376</v>
      </c>
      <c s="150" r="F20162"/>
    </row>
    <row r="20163">
      <c s="113" r="A20163">
        <v>276130000253</v>
      </c>
      <c t="s" s="136" r="B20163">
        <v>5298</v>
      </c>
      <c t="s" s="136" r="C20163">
        <v>10827</v>
      </c>
      <c t="s" s="136" r="D20163">
        <v>191</v>
      </c>
      <c t="s" s="136" r="E20163">
        <v>21377</v>
      </c>
      <c s="150" r="F20163"/>
    </row>
    <row r="20164">
      <c s="113" r="A20164">
        <v>276130000296</v>
      </c>
      <c t="s" s="136" r="B20164">
        <v>5298</v>
      </c>
      <c t="s" s="136" r="C20164">
        <v>10827</v>
      </c>
      <c t="s" s="136" r="D20164">
        <v>191</v>
      </c>
      <c t="s" s="136" r="E20164">
        <v>4217</v>
      </c>
      <c s="150" r="F20164"/>
    </row>
    <row r="20165">
      <c s="113" r="A20165">
        <v>276130000318</v>
      </c>
      <c t="s" s="136" r="B20165">
        <v>5298</v>
      </c>
      <c t="s" s="136" r="C20165">
        <v>10827</v>
      </c>
      <c t="s" s="136" r="D20165">
        <v>191</v>
      </c>
      <c t="s" s="136" r="E20165">
        <v>5283</v>
      </c>
      <c s="150" r="F20165"/>
    </row>
    <row r="20166">
      <c s="113" r="A20166">
        <v>276130000822</v>
      </c>
      <c t="s" s="136" r="B20166">
        <v>5298</v>
      </c>
      <c t="s" s="136" r="C20166">
        <v>10827</v>
      </c>
      <c t="s" s="136" r="D20166">
        <v>191</v>
      </c>
      <c t="s" s="136" r="E20166">
        <v>21378</v>
      </c>
      <c s="150" r="F20166"/>
    </row>
    <row r="20167">
      <c s="113" r="A20167">
        <v>176147000520</v>
      </c>
      <c t="s" s="136" r="B20167">
        <v>11105</v>
      </c>
      <c t="s" s="136" r="C20167">
        <v>10827</v>
      </c>
      <c t="s" s="136" r="D20167">
        <v>11105</v>
      </c>
      <c t="s" s="136" r="E20167">
        <v>21379</v>
      </c>
      <c s="150" r="F20167"/>
    </row>
    <row r="20168">
      <c s="113" r="A20168">
        <v>276147000222</v>
      </c>
      <c t="s" s="136" r="B20168">
        <v>11105</v>
      </c>
      <c t="s" s="136" r="C20168">
        <v>10827</v>
      </c>
      <c t="s" s="136" r="D20168">
        <v>11105</v>
      </c>
      <c t="s" s="136" r="E20168">
        <v>21380</v>
      </c>
      <c s="150" r="F20168"/>
    </row>
    <row r="20169">
      <c s="113" r="A20169">
        <v>276147000303</v>
      </c>
      <c t="s" s="136" r="B20169">
        <v>11105</v>
      </c>
      <c t="s" s="136" r="C20169">
        <v>10827</v>
      </c>
      <c t="s" s="136" r="D20169">
        <v>11105</v>
      </c>
      <c t="s" s="136" r="E20169">
        <v>5283</v>
      </c>
      <c s="150" r="F20169"/>
    </row>
    <row r="20170">
      <c s="113" r="A20170">
        <v>276147000486</v>
      </c>
      <c t="s" s="136" r="B20170">
        <v>11105</v>
      </c>
      <c t="s" s="136" r="C20170">
        <v>10827</v>
      </c>
      <c t="s" s="136" r="D20170">
        <v>11105</v>
      </c>
      <c t="s" s="136" r="E20170">
        <v>1934</v>
      </c>
      <c s="150" r="F20170"/>
    </row>
    <row r="20171">
      <c s="113" r="A20171">
        <v>276147000427</v>
      </c>
      <c t="s" s="136" r="B20171">
        <v>11105</v>
      </c>
      <c t="s" s="136" r="C20171">
        <v>10827</v>
      </c>
      <c t="s" s="136" r="D20171">
        <v>11105</v>
      </c>
      <c t="s" s="136" r="E20171">
        <v>1841</v>
      </c>
      <c s="150" r="F20171"/>
    </row>
    <row r="20172">
      <c s="113" r="A20172">
        <v>276147000543</v>
      </c>
      <c t="s" s="136" r="B20172">
        <v>11105</v>
      </c>
      <c t="s" s="136" r="C20172">
        <v>10827</v>
      </c>
      <c t="s" s="136" r="D20172">
        <v>11105</v>
      </c>
      <c t="s" s="136" r="E20172">
        <v>5332</v>
      </c>
      <c s="150" r="F20172"/>
    </row>
    <row r="20173">
      <c s="113" r="A20173">
        <v>276147000559</v>
      </c>
      <c t="s" s="136" r="B20173">
        <v>11105</v>
      </c>
      <c t="s" s="136" r="C20173">
        <v>10827</v>
      </c>
      <c t="s" s="136" r="D20173">
        <v>11105</v>
      </c>
      <c t="s" s="136" r="E20173">
        <v>4235</v>
      </c>
      <c s="150" r="F20173"/>
    </row>
    <row r="20174">
      <c s="113" r="A20174">
        <v>276147000583</v>
      </c>
      <c t="s" s="136" r="B20174">
        <v>11105</v>
      </c>
      <c t="s" s="136" r="C20174">
        <v>10827</v>
      </c>
      <c t="s" s="136" r="D20174">
        <v>11105</v>
      </c>
      <c t="s" s="136" r="E20174">
        <v>21376</v>
      </c>
      <c s="150" r="F20174"/>
    </row>
    <row r="20175">
      <c s="113" r="A20175">
        <v>276147000630</v>
      </c>
      <c t="s" s="136" r="B20175">
        <v>11105</v>
      </c>
      <c t="s" s="136" r="C20175">
        <v>10827</v>
      </c>
      <c t="s" s="136" r="D20175">
        <v>11105</v>
      </c>
      <c t="s" s="136" r="E20175">
        <v>1142</v>
      </c>
      <c s="150" r="F20175"/>
    </row>
    <row r="20176">
      <c s="113" r="A20176">
        <v>276147000656</v>
      </c>
      <c t="s" s="136" r="B20176">
        <v>11105</v>
      </c>
      <c t="s" s="136" r="C20176">
        <v>10827</v>
      </c>
      <c t="s" s="136" r="D20176">
        <v>11105</v>
      </c>
      <c t="s" s="136" r="E20176">
        <v>21381</v>
      </c>
      <c s="150" r="F20176"/>
    </row>
    <row r="20177">
      <c s="113" r="A20177">
        <v>276147000664</v>
      </c>
      <c t="s" s="136" r="B20177">
        <v>11105</v>
      </c>
      <c t="s" s="136" r="C20177">
        <v>10827</v>
      </c>
      <c t="s" s="136" r="D20177">
        <v>11105</v>
      </c>
      <c t="s" s="136" r="E20177">
        <v>3866</v>
      </c>
      <c s="150" r="F20177"/>
    </row>
    <row r="20178">
      <c s="113" r="A20178">
        <v>276147000745</v>
      </c>
      <c t="s" s="136" r="B20178">
        <v>11105</v>
      </c>
      <c t="s" s="136" r="C20178">
        <v>10827</v>
      </c>
      <c t="s" s="136" r="D20178">
        <v>11105</v>
      </c>
      <c t="s" s="136" r="E20178">
        <v>21382</v>
      </c>
      <c s="150" r="F20178"/>
    </row>
    <row r="20179">
      <c s="113" r="A20179">
        <v>276147001083</v>
      </c>
      <c t="s" s="136" r="B20179">
        <v>11105</v>
      </c>
      <c t="s" s="136" r="C20179">
        <v>10827</v>
      </c>
      <c t="s" s="136" r="D20179">
        <v>11105</v>
      </c>
      <c t="s" s="136" r="E20179">
        <v>21383</v>
      </c>
      <c s="150" r="F20179"/>
    </row>
    <row r="20180">
      <c s="113" r="A20180">
        <v>276147001962</v>
      </c>
      <c t="s" s="136" r="B20180">
        <v>11105</v>
      </c>
      <c t="s" s="136" r="C20180">
        <v>10827</v>
      </c>
      <c t="s" s="136" r="D20180">
        <v>11105</v>
      </c>
      <c t="s" s="136" r="E20180">
        <v>21384</v>
      </c>
      <c s="150" r="F20180"/>
    </row>
    <row r="20181">
      <c s="113" r="A20181">
        <v>276233000260</v>
      </c>
      <c t="s" s="136" r="B20181">
        <v>11121</v>
      </c>
      <c t="s" s="136" r="C20181">
        <v>10827</v>
      </c>
      <c t="s" s="136" r="D20181">
        <v>191</v>
      </c>
      <c t="s" s="136" r="E20181">
        <v>4825</v>
      </c>
      <c s="150" r="F20181"/>
    </row>
    <row r="20182">
      <c s="113" r="A20182">
        <v>276233000553</v>
      </c>
      <c t="s" s="136" r="B20182">
        <v>11121</v>
      </c>
      <c t="s" s="136" r="C20182">
        <v>10827</v>
      </c>
      <c t="s" s="136" r="D20182">
        <v>191</v>
      </c>
      <c t="s" s="136" r="E20182">
        <v>5580</v>
      </c>
      <c s="150" r="F20182"/>
    </row>
    <row r="20183">
      <c s="113" r="A20183">
        <v>276233001291</v>
      </c>
      <c t="s" s="136" r="B20183">
        <v>11121</v>
      </c>
      <c t="s" s="136" r="C20183">
        <v>10827</v>
      </c>
      <c t="s" s="136" r="D20183">
        <v>191</v>
      </c>
      <c t="s" s="136" r="E20183">
        <v>21385</v>
      </c>
      <c s="150" r="F20183"/>
    </row>
    <row r="20184">
      <c s="113" r="A20184">
        <v>276233001495</v>
      </c>
      <c t="s" s="136" r="B20184">
        <v>11121</v>
      </c>
      <c t="s" s="136" r="C20184">
        <v>10827</v>
      </c>
      <c t="s" s="136" r="D20184">
        <v>191</v>
      </c>
      <c t="s" s="136" r="E20184">
        <v>21386</v>
      </c>
      <c s="150" r="F20184"/>
    </row>
    <row r="20185">
      <c s="113" r="A20185">
        <v>276233000103</v>
      </c>
      <c t="s" s="136" r="B20185">
        <v>11121</v>
      </c>
      <c t="s" s="136" r="C20185">
        <v>10827</v>
      </c>
      <c t="s" s="136" r="D20185">
        <v>191</v>
      </c>
      <c t="s" s="136" r="E20185">
        <v>6960</v>
      </c>
      <c s="150" r="F20185"/>
    </row>
    <row r="20186">
      <c s="113" r="A20186">
        <v>276233000120</v>
      </c>
      <c t="s" s="136" r="B20186">
        <v>11121</v>
      </c>
      <c t="s" s="136" r="C20186">
        <v>10827</v>
      </c>
      <c t="s" s="136" r="D20186">
        <v>191</v>
      </c>
      <c t="s" s="136" r="E20186">
        <v>5699</v>
      </c>
      <c s="150" r="F20186"/>
    </row>
    <row r="20187">
      <c s="113" r="A20187">
        <v>276233000219</v>
      </c>
      <c t="s" s="136" r="B20187">
        <v>11121</v>
      </c>
      <c t="s" s="136" r="C20187">
        <v>10827</v>
      </c>
      <c t="s" s="136" r="D20187">
        <v>191</v>
      </c>
      <c t="s" s="136" r="E20187">
        <v>4219</v>
      </c>
      <c s="150" r="F20187"/>
    </row>
    <row r="20188">
      <c s="113" r="A20188">
        <v>276233000243</v>
      </c>
      <c t="s" s="136" r="B20188">
        <v>11121</v>
      </c>
      <c t="s" s="136" r="C20188">
        <v>10827</v>
      </c>
      <c t="s" s="136" r="D20188">
        <v>191</v>
      </c>
      <c t="s" s="136" r="E20188">
        <v>5763</v>
      </c>
      <c s="150" r="F20188"/>
    </row>
    <row r="20189">
      <c s="113" r="A20189">
        <v>276233000251</v>
      </c>
      <c t="s" s="136" r="B20189">
        <v>11121</v>
      </c>
      <c t="s" s="136" r="C20189">
        <v>10827</v>
      </c>
      <c t="s" s="136" r="D20189">
        <v>191</v>
      </c>
      <c t="s" s="136" r="E20189">
        <v>4218</v>
      </c>
      <c s="150" r="F20189"/>
    </row>
    <row r="20190">
      <c s="113" r="A20190">
        <v>276233000308</v>
      </c>
      <c t="s" s="136" r="B20190">
        <v>11121</v>
      </c>
      <c t="s" s="136" r="C20190">
        <v>10827</v>
      </c>
      <c t="s" s="136" r="D20190">
        <v>191</v>
      </c>
      <c t="s" s="136" r="E20190">
        <v>5296</v>
      </c>
      <c s="150" r="F20190"/>
    </row>
    <row r="20191">
      <c s="113" r="A20191">
        <v>276233000341</v>
      </c>
      <c t="s" s="136" r="B20191">
        <v>11121</v>
      </c>
      <c t="s" s="136" r="C20191">
        <v>10827</v>
      </c>
      <c t="s" s="136" r="D20191">
        <v>191</v>
      </c>
      <c t="s" s="136" r="E20191">
        <v>964</v>
      </c>
      <c s="150" r="F20191"/>
    </row>
    <row r="20192">
      <c s="113" r="A20192">
        <v>276233000472</v>
      </c>
      <c t="s" s="136" r="B20192">
        <v>11121</v>
      </c>
      <c t="s" s="136" r="C20192">
        <v>10827</v>
      </c>
      <c t="s" s="136" r="D20192">
        <v>191</v>
      </c>
      <c t="s" s="136" r="E20192">
        <v>21387</v>
      </c>
      <c s="150" r="F20192"/>
    </row>
    <row r="20193">
      <c s="113" r="A20193">
        <v>276233000511</v>
      </c>
      <c t="s" s="136" r="B20193">
        <v>11121</v>
      </c>
      <c t="s" s="136" r="C20193">
        <v>10827</v>
      </c>
      <c t="s" s="136" r="D20193">
        <v>191</v>
      </c>
      <c t="s" s="136" r="E20193">
        <v>11038</v>
      </c>
      <c s="150" r="F20193"/>
    </row>
    <row r="20194">
      <c s="113" r="A20194">
        <v>276233001355</v>
      </c>
      <c t="s" s="136" r="B20194">
        <v>11121</v>
      </c>
      <c t="s" s="136" r="C20194">
        <v>10827</v>
      </c>
      <c t="s" s="136" r="D20194">
        <v>191</v>
      </c>
      <c t="s" s="136" r="E20194">
        <v>21388</v>
      </c>
      <c s="150" r="F20194"/>
    </row>
    <row r="20195">
      <c s="113" r="A20195">
        <v>276233001371</v>
      </c>
      <c t="s" s="136" r="B20195">
        <v>11121</v>
      </c>
      <c t="s" s="136" r="C20195">
        <v>10827</v>
      </c>
      <c t="s" s="136" r="D20195">
        <v>191</v>
      </c>
      <c t="s" s="136" r="E20195">
        <v>21389</v>
      </c>
      <c s="150" r="F20195"/>
    </row>
    <row r="20196">
      <c s="113" r="A20196">
        <v>276233000111</v>
      </c>
      <c t="s" s="136" r="B20196">
        <v>11121</v>
      </c>
      <c t="s" s="136" r="C20196">
        <v>10827</v>
      </c>
      <c t="s" s="136" r="D20196">
        <v>191</v>
      </c>
      <c t="s" s="136" r="E20196">
        <v>11134</v>
      </c>
      <c s="150" r="F20196"/>
    </row>
    <row r="20197">
      <c s="113" r="A20197">
        <v>276233000282</v>
      </c>
      <c t="s" s="136" r="B20197">
        <v>11121</v>
      </c>
      <c t="s" s="136" r="C20197">
        <v>10827</v>
      </c>
      <c t="s" s="136" r="D20197">
        <v>191</v>
      </c>
      <c t="s" s="136" r="E20197">
        <v>1791</v>
      </c>
      <c s="150" r="F20197"/>
    </row>
    <row r="20198">
      <c s="113" r="A20198">
        <v>276233000359</v>
      </c>
      <c t="s" s="136" r="B20198">
        <v>11121</v>
      </c>
      <c t="s" s="136" r="C20198">
        <v>10827</v>
      </c>
      <c t="s" s="136" r="D20198">
        <v>191</v>
      </c>
      <c t="s" s="136" r="E20198">
        <v>1556</v>
      </c>
      <c s="150" r="F20198"/>
    </row>
    <row r="20199">
      <c s="113" r="A20199">
        <v>276233000537</v>
      </c>
      <c t="s" s="136" r="B20199">
        <v>11121</v>
      </c>
      <c t="s" s="136" r="C20199">
        <v>10827</v>
      </c>
      <c t="s" s="136" r="D20199">
        <v>191</v>
      </c>
      <c t="s" s="136" r="E20199">
        <v>21390</v>
      </c>
      <c s="150" r="F20199"/>
    </row>
    <row r="20200">
      <c s="113" r="A20200">
        <v>276233000928</v>
      </c>
      <c t="s" s="136" r="B20200">
        <v>11121</v>
      </c>
      <c t="s" s="136" r="C20200">
        <v>10827</v>
      </c>
      <c t="s" s="136" r="D20200">
        <v>191</v>
      </c>
      <c t="s" s="136" r="E20200">
        <v>1841</v>
      </c>
      <c s="150" r="F20200"/>
    </row>
    <row r="20201">
      <c s="113" r="A20201">
        <v>276233001037</v>
      </c>
      <c t="s" s="136" r="B20201">
        <v>11121</v>
      </c>
      <c t="s" s="136" r="C20201">
        <v>10827</v>
      </c>
      <c t="s" s="136" r="D20201">
        <v>191</v>
      </c>
      <c t="s" s="136" r="E20201">
        <v>21391</v>
      </c>
      <c s="150" r="F20201"/>
    </row>
    <row r="20202">
      <c s="113" r="A20202">
        <v>276233001266</v>
      </c>
      <c t="s" s="136" r="B20202">
        <v>11121</v>
      </c>
      <c t="s" s="136" r="C20202">
        <v>10827</v>
      </c>
      <c t="s" s="136" r="D20202">
        <v>191</v>
      </c>
      <c t="s" s="136" r="E20202">
        <v>10778</v>
      </c>
      <c s="150" r="F20202"/>
    </row>
    <row r="20203">
      <c s="113" r="A20203">
        <v>276233001312</v>
      </c>
      <c t="s" s="136" r="B20203">
        <v>11121</v>
      </c>
      <c t="s" s="136" r="C20203">
        <v>10827</v>
      </c>
      <c t="s" s="136" r="D20203">
        <v>191</v>
      </c>
      <c t="s" s="136" r="E20203">
        <v>21392</v>
      </c>
      <c s="150" r="F20203"/>
    </row>
    <row r="20204">
      <c s="113" r="A20204">
        <v>276233001436</v>
      </c>
      <c t="s" s="136" r="B20204">
        <v>11121</v>
      </c>
      <c t="s" s="136" r="C20204">
        <v>10827</v>
      </c>
      <c t="s" s="136" r="D20204">
        <v>191</v>
      </c>
      <c t="s" s="136" r="E20204">
        <v>21393</v>
      </c>
      <c s="150" r="F20204"/>
    </row>
    <row r="20205">
      <c s="113" r="A20205">
        <v>276233000073</v>
      </c>
      <c t="s" s="136" r="B20205">
        <v>11121</v>
      </c>
      <c t="s" s="136" r="C20205">
        <v>10827</v>
      </c>
      <c t="s" s="136" r="D20205">
        <v>191</v>
      </c>
      <c t="s" s="136" r="E20205">
        <v>4216</v>
      </c>
      <c s="150" r="F20205"/>
    </row>
    <row r="20206">
      <c s="113" r="A20206">
        <v>276233000154</v>
      </c>
      <c t="s" s="136" r="B20206">
        <v>11121</v>
      </c>
      <c t="s" s="136" r="C20206">
        <v>10827</v>
      </c>
      <c t="s" s="136" r="D20206">
        <v>191</v>
      </c>
      <c t="s" s="136" r="E20206">
        <v>21394</v>
      </c>
      <c s="150" r="F20206"/>
    </row>
    <row r="20207">
      <c s="113" r="A20207">
        <v>276233000324</v>
      </c>
      <c t="s" s="136" r="B20207">
        <v>11121</v>
      </c>
      <c t="s" s="136" r="C20207">
        <v>10827</v>
      </c>
      <c t="s" s="136" r="D20207">
        <v>191</v>
      </c>
      <c t="s" s="136" r="E20207">
        <v>961</v>
      </c>
      <c s="150" r="F20207"/>
    </row>
    <row r="20208">
      <c s="113" r="A20208">
        <v>276233000502</v>
      </c>
      <c t="s" s="136" r="B20208">
        <v>11121</v>
      </c>
      <c t="s" s="136" r="C20208">
        <v>10827</v>
      </c>
      <c t="s" s="136" r="D20208">
        <v>191</v>
      </c>
      <c t="s" s="136" r="E20208">
        <v>11083</v>
      </c>
      <c s="150" r="F20208"/>
    </row>
    <row r="20209">
      <c s="113" r="A20209">
        <v>276233000561</v>
      </c>
      <c t="s" s="136" r="B20209">
        <v>11121</v>
      </c>
      <c t="s" s="136" r="C20209">
        <v>10827</v>
      </c>
      <c t="s" s="136" r="D20209">
        <v>191</v>
      </c>
      <c t="s" s="136" r="E20209">
        <v>5335</v>
      </c>
      <c s="150" r="F20209"/>
    </row>
    <row r="20210">
      <c s="113" r="A20210">
        <v>276233000677</v>
      </c>
      <c t="s" s="136" r="B20210">
        <v>11121</v>
      </c>
      <c t="s" s="136" r="C20210">
        <v>10827</v>
      </c>
      <c t="s" s="136" r="D20210">
        <v>191</v>
      </c>
      <c t="s" s="136" r="E20210">
        <v>21395</v>
      </c>
      <c s="150" r="F20210"/>
    </row>
    <row r="20211">
      <c s="113" r="A20211">
        <v>276233001274</v>
      </c>
      <c t="s" s="136" r="B20211">
        <v>11121</v>
      </c>
      <c t="s" s="136" r="C20211">
        <v>10827</v>
      </c>
      <c t="s" s="136" r="D20211">
        <v>191</v>
      </c>
      <c t="s" s="136" r="E20211">
        <v>21396</v>
      </c>
      <c s="150" r="F20211"/>
    </row>
    <row r="20212">
      <c s="113" r="A20212">
        <v>276233001363</v>
      </c>
      <c t="s" s="136" r="B20212">
        <v>11121</v>
      </c>
      <c t="s" s="136" r="C20212">
        <v>10827</v>
      </c>
      <c t="s" s="136" r="D20212">
        <v>191</v>
      </c>
      <c t="s" s="136" r="E20212">
        <v>5763</v>
      </c>
      <c s="150" r="F20212"/>
    </row>
    <row r="20213">
      <c s="113" r="A20213">
        <v>276233000201</v>
      </c>
      <c t="s" s="136" r="B20213">
        <v>11121</v>
      </c>
      <c t="s" s="136" r="C20213">
        <v>10827</v>
      </c>
      <c t="s" s="136" r="D20213">
        <v>191</v>
      </c>
      <c t="s" s="136" r="E20213">
        <v>8426</v>
      </c>
      <c s="150" r="F20213"/>
    </row>
    <row r="20214">
      <c s="113" r="A20214">
        <v>276233000294</v>
      </c>
      <c t="s" s="136" r="B20214">
        <v>11121</v>
      </c>
      <c t="s" s="136" r="C20214">
        <v>10827</v>
      </c>
      <c t="s" s="136" r="D20214">
        <v>191</v>
      </c>
      <c t="s" s="136" r="E20214">
        <v>21397</v>
      </c>
      <c s="150" r="F20214"/>
    </row>
    <row r="20215">
      <c s="113" r="A20215">
        <v>276233000332</v>
      </c>
      <c t="s" s="136" r="B20215">
        <v>11121</v>
      </c>
      <c t="s" s="136" r="C20215">
        <v>10827</v>
      </c>
      <c t="s" s="136" r="D20215">
        <v>191</v>
      </c>
      <c t="s" s="136" r="E20215">
        <v>21398</v>
      </c>
      <c s="150" r="F20215"/>
    </row>
    <row r="20216">
      <c s="113" r="A20216">
        <v>276233000405</v>
      </c>
      <c t="s" s="136" r="B20216">
        <v>11121</v>
      </c>
      <c t="s" s="136" r="C20216">
        <v>10827</v>
      </c>
      <c t="s" s="136" r="D20216">
        <v>191</v>
      </c>
      <c t="s" s="136" r="E20216">
        <v>9720</v>
      </c>
      <c s="150" r="F20216"/>
    </row>
    <row r="20217">
      <c s="113" r="A20217">
        <v>276233000529</v>
      </c>
      <c t="s" s="136" r="B20217">
        <v>11121</v>
      </c>
      <c t="s" s="136" r="C20217">
        <v>10827</v>
      </c>
      <c t="s" s="136" r="D20217">
        <v>191</v>
      </c>
      <c t="s" s="136" r="E20217">
        <v>5332</v>
      </c>
      <c s="150" r="F20217"/>
    </row>
    <row r="20218">
      <c s="113" r="A20218">
        <v>276233000600</v>
      </c>
      <c t="s" s="136" r="B20218">
        <v>11121</v>
      </c>
      <c t="s" s="136" r="C20218">
        <v>10827</v>
      </c>
      <c t="s" s="136" r="D20218">
        <v>191</v>
      </c>
      <c t="s" s="136" r="E20218">
        <v>10211</v>
      </c>
      <c s="150" r="F20218"/>
    </row>
    <row r="20219">
      <c s="113" r="A20219">
        <v>276233000618</v>
      </c>
      <c t="s" s="136" r="B20219">
        <v>11121</v>
      </c>
      <c t="s" s="136" r="C20219">
        <v>10827</v>
      </c>
      <c t="s" s="136" r="D20219">
        <v>191</v>
      </c>
      <c t="s" s="136" r="E20219">
        <v>1313</v>
      </c>
      <c s="150" r="F20219"/>
    </row>
    <row r="20220">
      <c s="113" r="A20220">
        <v>276233001061</v>
      </c>
      <c t="s" s="136" r="B20220">
        <v>11121</v>
      </c>
      <c t="s" s="136" r="C20220">
        <v>10827</v>
      </c>
      <c t="s" s="136" r="D20220">
        <v>191</v>
      </c>
      <c t="s" s="136" r="E20220">
        <v>5312</v>
      </c>
      <c s="150" r="F20220"/>
    </row>
    <row r="20221">
      <c s="113" r="A20221">
        <v>276233000138</v>
      </c>
      <c t="s" s="136" r="B20221">
        <v>11121</v>
      </c>
      <c t="s" s="136" r="C20221">
        <v>10827</v>
      </c>
      <c t="s" s="136" r="D20221">
        <v>191</v>
      </c>
      <c t="s" s="136" r="E20221">
        <v>21399</v>
      </c>
      <c s="150" r="F20221"/>
    </row>
    <row r="20222">
      <c s="113" r="A20222">
        <v>276233000197</v>
      </c>
      <c t="s" s="136" r="B20222">
        <v>11121</v>
      </c>
      <c t="s" s="136" r="C20222">
        <v>10827</v>
      </c>
      <c t="s" s="136" r="D20222">
        <v>191</v>
      </c>
      <c t="s" s="136" r="E20222">
        <v>21400</v>
      </c>
      <c s="150" r="F20222"/>
    </row>
    <row r="20223">
      <c s="113" r="A20223">
        <v>276233000545</v>
      </c>
      <c t="s" s="136" r="B20223">
        <v>11121</v>
      </c>
      <c t="s" s="136" r="C20223">
        <v>10827</v>
      </c>
      <c t="s" s="136" r="D20223">
        <v>191</v>
      </c>
      <c t="s" s="136" r="E20223">
        <v>21401</v>
      </c>
      <c s="150" r="F20223"/>
    </row>
    <row r="20224">
      <c s="113" r="A20224">
        <v>276233000642</v>
      </c>
      <c t="s" s="136" r="B20224">
        <v>11121</v>
      </c>
      <c t="s" s="136" r="C20224">
        <v>10827</v>
      </c>
      <c t="s" s="136" r="D20224">
        <v>191</v>
      </c>
      <c t="s" s="136" r="E20224">
        <v>11132</v>
      </c>
      <c s="150" r="F20224"/>
    </row>
    <row r="20225">
      <c s="113" r="A20225">
        <v>276233001223</v>
      </c>
      <c t="s" s="136" r="B20225">
        <v>11121</v>
      </c>
      <c t="s" s="136" r="C20225">
        <v>10827</v>
      </c>
      <c t="s" s="136" r="D20225">
        <v>191</v>
      </c>
      <c t="s" s="136" r="E20225">
        <v>6326</v>
      </c>
      <c s="150" r="F20225"/>
    </row>
    <row r="20226">
      <c s="113" r="A20226">
        <v>276233000189</v>
      </c>
      <c t="s" s="136" r="B20226">
        <v>11121</v>
      </c>
      <c t="s" s="136" r="C20226">
        <v>10827</v>
      </c>
      <c t="s" s="136" r="D20226">
        <v>191</v>
      </c>
      <c t="s" s="136" r="E20226">
        <v>8333</v>
      </c>
      <c s="150" r="F20226"/>
    </row>
    <row r="20227">
      <c s="113" r="A20227">
        <v>276233000367</v>
      </c>
      <c t="s" s="136" r="B20227">
        <v>11121</v>
      </c>
      <c t="s" s="136" r="C20227">
        <v>10827</v>
      </c>
      <c t="s" s="136" r="D20227">
        <v>191</v>
      </c>
      <c t="s" s="136" r="E20227">
        <v>21402</v>
      </c>
      <c s="150" r="F20227"/>
    </row>
    <row r="20228">
      <c s="113" r="A20228">
        <v>276233000391</v>
      </c>
      <c t="s" s="136" r="B20228">
        <v>11121</v>
      </c>
      <c t="s" s="136" r="C20228">
        <v>10827</v>
      </c>
      <c t="s" s="136" r="D20228">
        <v>191</v>
      </c>
      <c t="s" s="136" r="E20228">
        <v>21374</v>
      </c>
      <c s="150" r="F20228"/>
    </row>
    <row r="20229">
      <c s="113" r="A20229">
        <v>276233000413</v>
      </c>
      <c t="s" s="136" r="B20229">
        <v>11121</v>
      </c>
      <c t="s" s="136" r="C20229">
        <v>10827</v>
      </c>
      <c t="s" s="136" r="D20229">
        <v>191</v>
      </c>
      <c t="s" s="136" r="E20229">
        <v>11086</v>
      </c>
      <c s="150" r="F20229"/>
    </row>
    <row r="20230">
      <c s="113" r="A20230">
        <v>276233001088</v>
      </c>
      <c t="s" s="136" r="B20230">
        <v>11121</v>
      </c>
      <c t="s" s="136" r="C20230">
        <v>10827</v>
      </c>
      <c t="s" s="136" r="D20230">
        <v>191</v>
      </c>
      <c t="s" s="136" r="E20230">
        <v>21403</v>
      </c>
      <c s="150" r="F20230"/>
    </row>
    <row r="20231">
      <c s="113" r="A20231">
        <v>276233001151</v>
      </c>
      <c t="s" s="136" r="B20231">
        <v>11121</v>
      </c>
      <c t="s" s="136" r="C20231">
        <v>10827</v>
      </c>
      <c t="s" s="136" r="D20231">
        <v>191</v>
      </c>
      <c t="s" s="136" r="E20231">
        <v>5347</v>
      </c>
      <c s="150" r="F20231"/>
    </row>
    <row r="20232">
      <c s="113" r="A20232">
        <v>276243000047</v>
      </c>
      <c t="s" s="136" r="B20232">
        <v>11123</v>
      </c>
      <c t="s" s="136" r="C20232">
        <v>10827</v>
      </c>
      <c t="s" s="136" r="D20232">
        <v>191</v>
      </c>
      <c t="s" s="136" r="E20232">
        <v>21404</v>
      </c>
      <c s="150" r="F20232"/>
    </row>
    <row r="20233">
      <c s="113" r="A20233">
        <v>276243000055</v>
      </c>
      <c t="s" s="136" r="B20233">
        <v>11123</v>
      </c>
      <c t="s" s="136" r="C20233">
        <v>10827</v>
      </c>
      <c t="s" s="136" r="D20233">
        <v>191</v>
      </c>
      <c t="s" s="136" r="E20233">
        <v>5645</v>
      </c>
      <c s="150" r="F20233"/>
    </row>
    <row r="20234">
      <c s="113" r="A20234">
        <v>276243000071</v>
      </c>
      <c t="s" s="136" r="B20234">
        <v>11123</v>
      </c>
      <c t="s" s="136" r="C20234">
        <v>10827</v>
      </c>
      <c t="s" s="136" r="D20234">
        <v>191</v>
      </c>
      <c t="s" s="136" r="E20234">
        <v>1144</v>
      </c>
      <c s="150" r="F20234"/>
    </row>
    <row r="20235">
      <c s="113" r="A20235">
        <v>276243000080</v>
      </c>
      <c t="s" s="136" r="B20235">
        <v>11123</v>
      </c>
      <c t="s" s="136" r="C20235">
        <v>10827</v>
      </c>
      <c t="s" s="136" r="D20235">
        <v>191</v>
      </c>
      <c t="s" s="136" r="E20235">
        <v>5312</v>
      </c>
      <c s="150" r="F20235"/>
    </row>
    <row r="20236">
      <c s="113" r="A20236">
        <v>276243000152</v>
      </c>
      <c t="s" s="136" r="B20236">
        <v>11123</v>
      </c>
      <c t="s" s="136" r="C20236">
        <v>10827</v>
      </c>
      <c t="s" s="136" r="D20236">
        <v>191</v>
      </c>
      <c t="s" s="136" r="E20236">
        <v>19838</v>
      </c>
      <c s="150" r="F20236"/>
    </row>
    <row r="20237">
      <c s="113" r="A20237">
        <v>276243000187</v>
      </c>
      <c t="s" s="136" r="B20237">
        <v>11123</v>
      </c>
      <c t="s" s="136" r="C20237">
        <v>10827</v>
      </c>
      <c t="s" s="136" r="D20237">
        <v>191</v>
      </c>
      <c t="s" s="136" r="E20237">
        <v>1142</v>
      </c>
      <c s="150" r="F20237"/>
    </row>
    <row r="20238">
      <c s="113" r="A20238">
        <v>276243000209</v>
      </c>
      <c t="s" s="136" r="B20238">
        <v>11123</v>
      </c>
      <c t="s" s="136" r="C20238">
        <v>10827</v>
      </c>
      <c t="s" s="136" r="D20238">
        <v>191</v>
      </c>
      <c t="s" s="136" r="E20238">
        <v>10641</v>
      </c>
      <c s="150" r="F20238"/>
    </row>
    <row r="20239">
      <c s="113" r="A20239">
        <v>276243000233</v>
      </c>
      <c t="s" s="136" r="B20239">
        <v>11123</v>
      </c>
      <c t="s" s="136" r="C20239">
        <v>10827</v>
      </c>
      <c t="s" s="136" r="D20239">
        <v>191</v>
      </c>
      <c t="s" s="136" r="E20239">
        <v>1802</v>
      </c>
      <c s="150" r="F20239"/>
    </row>
    <row r="20240">
      <c s="113" r="A20240">
        <v>276243000276</v>
      </c>
      <c t="s" s="136" r="B20240">
        <v>11123</v>
      </c>
      <c t="s" s="136" r="C20240">
        <v>10827</v>
      </c>
      <c t="s" s="136" r="D20240">
        <v>191</v>
      </c>
      <c t="s" s="136" r="E20240">
        <v>10211</v>
      </c>
      <c s="150" r="F20240"/>
    </row>
    <row r="20241">
      <c s="113" r="A20241">
        <v>276243000284</v>
      </c>
      <c t="s" s="136" r="B20241">
        <v>11123</v>
      </c>
      <c t="s" s="136" r="C20241">
        <v>10827</v>
      </c>
      <c t="s" s="136" r="D20241">
        <v>191</v>
      </c>
      <c t="s" s="136" r="E20241">
        <v>11087</v>
      </c>
      <c s="150" r="F20241"/>
    </row>
    <row r="20242">
      <c s="113" r="A20242">
        <v>276243000357</v>
      </c>
      <c t="s" s="136" r="B20242">
        <v>11123</v>
      </c>
      <c t="s" s="136" r="C20242">
        <v>10827</v>
      </c>
      <c t="s" s="136" r="D20242">
        <v>191</v>
      </c>
      <c t="s" s="136" r="E20242">
        <v>6158</v>
      </c>
      <c s="150" r="F20242"/>
    </row>
    <row r="20243">
      <c s="113" r="A20243">
        <v>276243000411</v>
      </c>
      <c t="s" s="136" r="B20243">
        <v>11123</v>
      </c>
      <c t="s" s="136" r="C20243">
        <v>10827</v>
      </c>
      <c t="s" s="136" r="D20243">
        <v>191</v>
      </c>
      <c t="s" s="136" r="E20243">
        <v>5296</v>
      </c>
      <c s="150" r="F20243"/>
    </row>
    <row r="20244">
      <c s="113" r="A20244">
        <v>276243000420</v>
      </c>
      <c t="s" s="136" r="B20244">
        <v>11123</v>
      </c>
      <c t="s" s="136" r="C20244">
        <v>10827</v>
      </c>
      <c t="s" s="136" r="D20244">
        <v>191</v>
      </c>
      <c t="s" s="136" r="E20244">
        <v>5282</v>
      </c>
      <c s="150" r="F20244"/>
    </row>
    <row r="20245">
      <c s="113" r="A20245">
        <v>276243000772</v>
      </c>
      <c t="s" s="136" r="B20245">
        <v>11123</v>
      </c>
      <c t="s" s="136" r="C20245">
        <v>10827</v>
      </c>
      <c t="s" s="136" r="D20245">
        <v>191</v>
      </c>
      <c t="s" s="136" r="E20245">
        <v>21405</v>
      </c>
      <c s="150" r="F20245"/>
    </row>
    <row r="20246">
      <c s="113" r="A20246">
        <v>276243000781</v>
      </c>
      <c t="s" s="136" r="B20246">
        <v>11123</v>
      </c>
      <c t="s" s="136" r="C20246">
        <v>10827</v>
      </c>
      <c t="s" s="136" r="D20246">
        <v>191</v>
      </c>
      <c t="s" s="136" r="E20246">
        <v>21406</v>
      </c>
      <c s="150" r="F20246"/>
    </row>
    <row r="20247">
      <c s="113" r="A20247">
        <v>276243000021</v>
      </c>
      <c t="s" s="136" r="B20247">
        <v>11123</v>
      </c>
      <c t="s" s="136" r="C20247">
        <v>10827</v>
      </c>
      <c t="s" s="136" r="D20247">
        <v>191</v>
      </c>
      <c t="s" s="136" r="E20247">
        <v>21407</v>
      </c>
      <c s="150" r="F20247"/>
    </row>
    <row r="20248">
      <c s="113" r="A20248">
        <v>276243000179</v>
      </c>
      <c t="s" s="136" r="B20248">
        <v>11123</v>
      </c>
      <c t="s" s="136" r="C20248">
        <v>10827</v>
      </c>
      <c t="s" s="136" r="D20248">
        <v>191</v>
      </c>
      <c t="s" s="136" r="E20248">
        <v>21408</v>
      </c>
      <c s="150" r="F20248"/>
    </row>
    <row r="20249">
      <c s="113" r="A20249">
        <v>276243000195</v>
      </c>
      <c t="s" s="136" r="B20249">
        <v>11123</v>
      </c>
      <c t="s" s="136" r="C20249">
        <v>10827</v>
      </c>
      <c t="s" s="136" r="D20249">
        <v>191</v>
      </c>
      <c t="s" s="136" r="E20249">
        <v>4217</v>
      </c>
      <c s="150" r="F20249"/>
    </row>
    <row r="20250">
      <c s="113" r="A20250">
        <v>276243000225</v>
      </c>
      <c t="s" s="136" r="B20250">
        <v>11123</v>
      </c>
      <c t="s" s="136" r="C20250">
        <v>10827</v>
      </c>
      <c t="s" s="136" r="D20250">
        <v>191</v>
      </c>
      <c t="s" s="136" r="E20250">
        <v>4210</v>
      </c>
      <c s="150" r="F20250"/>
    </row>
    <row r="20251">
      <c s="113" r="A20251">
        <v>276243000241</v>
      </c>
      <c t="s" s="136" r="B20251">
        <v>11123</v>
      </c>
      <c t="s" s="136" r="C20251">
        <v>10827</v>
      </c>
      <c t="s" s="136" r="D20251">
        <v>191</v>
      </c>
      <c t="s" s="136" r="E20251">
        <v>5603</v>
      </c>
      <c s="150" r="F20251"/>
    </row>
    <row r="20252">
      <c s="113" r="A20252">
        <v>276243000250</v>
      </c>
      <c t="s" s="136" r="B20252">
        <v>11123</v>
      </c>
      <c t="s" s="136" r="C20252">
        <v>10827</v>
      </c>
      <c t="s" s="136" r="D20252">
        <v>191</v>
      </c>
      <c t="s" s="136" r="E20252">
        <v>5781</v>
      </c>
      <c s="150" r="F20252"/>
    </row>
    <row r="20253">
      <c s="113" r="A20253">
        <v>276243000292</v>
      </c>
      <c t="s" s="136" r="B20253">
        <v>11123</v>
      </c>
      <c t="s" s="136" r="C20253">
        <v>10827</v>
      </c>
      <c t="s" s="136" r="D20253">
        <v>191</v>
      </c>
      <c t="s" s="136" r="E20253">
        <v>5332</v>
      </c>
      <c s="150" r="F20253"/>
    </row>
    <row r="20254">
      <c s="113" r="A20254">
        <v>276243000306</v>
      </c>
      <c t="s" s="136" r="B20254">
        <v>11123</v>
      </c>
      <c t="s" s="136" r="C20254">
        <v>10827</v>
      </c>
      <c t="s" s="136" r="D20254">
        <v>191</v>
      </c>
      <c t="s" s="136" r="E20254">
        <v>1561</v>
      </c>
      <c s="150" r="F20254"/>
    </row>
    <row r="20255">
      <c s="113" r="A20255">
        <v>276243000390</v>
      </c>
      <c t="s" s="136" r="B20255">
        <v>11123</v>
      </c>
      <c t="s" s="136" r="C20255">
        <v>10827</v>
      </c>
      <c t="s" s="136" r="D20255">
        <v>191</v>
      </c>
      <c t="s" s="136" r="E20255">
        <v>3214</v>
      </c>
      <c s="150" r="F20255"/>
    </row>
    <row r="20256">
      <c s="113" r="A20256">
        <v>276243000403</v>
      </c>
      <c t="s" s="136" r="B20256">
        <v>11123</v>
      </c>
      <c t="s" s="136" r="C20256">
        <v>10827</v>
      </c>
      <c t="s" s="136" r="D20256">
        <v>191</v>
      </c>
      <c t="s" s="136" r="E20256">
        <v>5629</v>
      </c>
      <c s="150" r="F20256"/>
    </row>
    <row r="20257">
      <c s="113" r="A20257">
        <v>276243000454</v>
      </c>
      <c t="s" s="136" r="B20257">
        <v>11123</v>
      </c>
      <c t="s" s="136" r="C20257">
        <v>10827</v>
      </c>
      <c t="s" s="136" r="D20257">
        <v>191</v>
      </c>
      <c t="s" s="136" r="E20257">
        <v>3866</v>
      </c>
      <c s="150" r="F20257"/>
    </row>
    <row r="20258">
      <c s="113" r="A20258">
        <v>276243000691</v>
      </c>
      <c t="s" s="136" r="B20258">
        <v>11123</v>
      </c>
      <c t="s" s="136" r="C20258">
        <v>10827</v>
      </c>
      <c t="s" s="136" r="D20258">
        <v>191</v>
      </c>
      <c t="s" s="136" r="E20258">
        <v>21409</v>
      </c>
      <c s="150" r="F20258"/>
    </row>
    <row r="20259">
      <c s="113" r="A20259">
        <v>276248000088</v>
      </c>
      <c t="s" s="136" r="B20259">
        <v>5698</v>
      </c>
      <c t="s" s="136" r="C20259">
        <v>10827</v>
      </c>
      <c t="s" s="136" r="D20259">
        <v>191</v>
      </c>
      <c t="s" s="136" r="E20259">
        <v>10211</v>
      </c>
      <c s="150" r="F20259"/>
    </row>
    <row r="20260">
      <c s="113" r="A20260">
        <v>276248000100</v>
      </c>
      <c t="s" s="136" r="B20260">
        <v>5698</v>
      </c>
      <c t="s" s="136" r="C20260">
        <v>10827</v>
      </c>
      <c t="s" s="136" r="D20260">
        <v>191</v>
      </c>
      <c t="s" s="136" r="E20260">
        <v>7301</v>
      </c>
      <c s="150" r="F20260"/>
    </row>
    <row r="20261">
      <c s="113" r="A20261">
        <v>276248000177</v>
      </c>
      <c t="s" s="136" r="B20261">
        <v>5698</v>
      </c>
      <c t="s" s="136" r="C20261">
        <v>10827</v>
      </c>
      <c t="s" s="136" r="D20261">
        <v>191</v>
      </c>
      <c t="s" s="136" r="E20261">
        <v>4216</v>
      </c>
      <c s="150" r="F20261"/>
    </row>
    <row r="20262">
      <c s="113" r="A20262">
        <v>276248000321</v>
      </c>
      <c t="s" s="136" r="B20262">
        <v>5698</v>
      </c>
      <c t="s" s="136" r="C20262">
        <v>10827</v>
      </c>
      <c t="s" s="136" r="D20262">
        <v>191</v>
      </c>
      <c t="s" s="136" r="E20262">
        <v>21410</v>
      </c>
      <c s="150" r="F20262"/>
    </row>
    <row r="20263">
      <c s="113" r="A20263">
        <v>276248000401</v>
      </c>
      <c t="s" s="136" r="B20263">
        <v>5698</v>
      </c>
      <c t="s" s="136" r="C20263">
        <v>10827</v>
      </c>
      <c t="s" s="136" r="D20263">
        <v>191</v>
      </c>
      <c t="s" s="136" r="E20263">
        <v>1842</v>
      </c>
      <c s="150" r="F20263"/>
    </row>
    <row r="20264">
      <c s="113" r="A20264">
        <v>276248000410</v>
      </c>
      <c t="s" s="136" r="B20264">
        <v>5698</v>
      </c>
      <c t="s" s="136" r="C20264">
        <v>10827</v>
      </c>
      <c t="s" s="136" r="D20264">
        <v>191</v>
      </c>
      <c t="s" s="136" r="E20264">
        <v>11065</v>
      </c>
      <c s="150" r="F20264"/>
    </row>
    <row r="20265">
      <c s="113" r="A20265">
        <v>276248000959</v>
      </c>
      <c t="s" s="136" r="B20265">
        <v>5698</v>
      </c>
      <c t="s" s="136" r="C20265">
        <v>10827</v>
      </c>
      <c t="s" s="136" r="D20265">
        <v>191</v>
      </c>
      <c t="s" s="136" r="E20265">
        <v>21411</v>
      </c>
      <c s="150" r="F20265"/>
    </row>
    <row r="20266">
      <c s="113" r="A20266">
        <v>276248000061</v>
      </c>
      <c t="s" s="136" r="B20266">
        <v>5698</v>
      </c>
      <c t="s" s="136" r="C20266">
        <v>10827</v>
      </c>
      <c t="s" s="136" r="D20266">
        <v>191</v>
      </c>
      <c t="s" s="136" r="E20266">
        <v>5296</v>
      </c>
      <c s="150" r="F20266"/>
    </row>
    <row r="20267">
      <c s="113" r="A20267">
        <v>276248000045</v>
      </c>
      <c t="s" s="136" r="B20267">
        <v>5698</v>
      </c>
      <c t="s" s="136" r="C20267">
        <v>10827</v>
      </c>
      <c t="s" s="136" r="D20267">
        <v>191</v>
      </c>
      <c t="s" s="136" r="E20267">
        <v>21412</v>
      </c>
      <c s="150" r="F20267"/>
    </row>
    <row r="20268">
      <c s="113" r="A20268">
        <v>276248000151</v>
      </c>
      <c t="s" s="136" r="B20268">
        <v>5698</v>
      </c>
      <c t="s" s="136" r="C20268">
        <v>10827</v>
      </c>
      <c t="s" s="136" r="D20268">
        <v>191</v>
      </c>
      <c t="s" s="136" r="E20268">
        <v>11187</v>
      </c>
      <c s="150" r="F20268"/>
    </row>
    <row r="20269">
      <c s="113" r="A20269">
        <v>276248000169</v>
      </c>
      <c t="s" s="136" r="B20269">
        <v>5698</v>
      </c>
      <c t="s" s="136" r="C20269">
        <v>10827</v>
      </c>
      <c t="s" s="136" r="D20269">
        <v>191</v>
      </c>
      <c t="s" s="136" r="E20269">
        <v>11066</v>
      </c>
      <c s="150" r="F20269"/>
    </row>
    <row r="20270">
      <c s="113" r="A20270">
        <v>276248000274</v>
      </c>
      <c t="s" s="136" r="B20270">
        <v>5698</v>
      </c>
      <c t="s" s="136" r="C20270">
        <v>10827</v>
      </c>
      <c t="s" s="136" r="D20270">
        <v>191</v>
      </c>
      <c t="s" s="136" r="E20270">
        <v>11412</v>
      </c>
      <c s="150" r="F20270"/>
    </row>
    <row r="20271">
      <c s="113" r="A20271">
        <v>276248000304</v>
      </c>
      <c t="s" s="136" r="B20271">
        <v>5698</v>
      </c>
      <c t="s" s="136" r="C20271">
        <v>10827</v>
      </c>
      <c t="s" s="136" r="D20271">
        <v>191</v>
      </c>
      <c t="s" s="136" r="E20271">
        <v>21413</v>
      </c>
      <c s="150" r="F20271"/>
    </row>
    <row r="20272">
      <c s="113" r="A20272">
        <v>276248000347</v>
      </c>
      <c t="s" s="136" r="B20272">
        <v>5698</v>
      </c>
      <c t="s" s="136" r="C20272">
        <v>10827</v>
      </c>
      <c t="s" s="136" r="D20272">
        <v>191</v>
      </c>
      <c t="s" s="136" r="E20272">
        <v>21414</v>
      </c>
      <c s="150" r="F20272"/>
    </row>
    <row r="20273">
      <c s="113" r="A20273">
        <v>276248000380</v>
      </c>
      <c t="s" s="136" r="B20273">
        <v>5698</v>
      </c>
      <c t="s" s="136" r="C20273">
        <v>10827</v>
      </c>
      <c t="s" s="136" r="D20273">
        <v>191</v>
      </c>
      <c t="s" s="136" r="E20273">
        <v>1556</v>
      </c>
      <c s="150" r="F20273"/>
    </row>
    <row r="20274">
      <c s="113" r="A20274">
        <v>276248000428</v>
      </c>
      <c t="s" s="136" r="B20274">
        <v>5698</v>
      </c>
      <c t="s" s="136" r="C20274">
        <v>10827</v>
      </c>
      <c t="s" s="136" r="D20274">
        <v>191</v>
      </c>
      <c t="s" s="136" r="E20274">
        <v>21415</v>
      </c>
      <c s="150" r="F20274"/>
    </row>
    <row r="20275">
      <c s="113" r="A20275">
        <v>276250000036</v>
      </c>
      <c t="s" s="136" r="B20275">
        <v>21416</v>
      </c>
      <c t="s" s="136" r="C20275">
        <v>10827</v>
      </c>
      <c t="s" s="136" r="D20275">
        <v>191</v>
      </c>
      <c t="s" s="136" r="E20275">
        <v>21417</v>
      </c>
      <c s="150" r="F20275"/>
    </row>
    <row r="20276">
      <c s="113" r="A20276">
        <v>276250000052</v>
      </c>
      <c t="s" s="136" r="B20276">
        <v>21416</v>
      </c>
      <c t="s" s="136" r="C20276">
        <v>10827</v>
      </c>
      <c t="s" s="136" r="D20276">
        <v>191</v>
      </c>
      <c t="s" s="136" r="E20276">
        <v>7441</v>
      </c>
      <c s="150" r="F20276"/>
    </row>
    <row r="20277">
      <c s="113" r="A20277">
        <v>276250000087</v>
      </c>
      <c t="s" s="136" r="B20277">
        <v>21416</v>
      </c>
      <c t="s" s="136" r="C20277">
        <v>10827</v>
      </c>
      <c t="s" s="136" r="D20277">
        <v>191</v>
      </c>
      <c t="s" s="136" r="E20277">
        <v>5283</v>
      </c>
      <c s="150" r="F20277"/>
    </row>
    <row r="20278">
      <c s="113" r="A20278">
        <v>276250000095</v>
      </c>
      <c t="s" s="136" r="B20278">
        <v>21416</v>
      </c>
      <c t="s" s="136" r="C20278">
        <v>10827</v>
      </c>
      <c t="s" s="136" r="D20278">
        <v>191</v>
      </c>
      <c t="s" s="136" r="E20278">
        <v>1142</v>
      </c>
      <c s="150" r="F20278"/>
    </row>
    <row r="20279">
      <c s="113" r="A20279">
        <v>276250000117</v>
      </c>
      <c t="s" s="136" r="B20279">
        <v>21416</v>
      </c>
      <c t="s" s="136" r="C20279">
        <v>10827</v>
      </c>
      <c t="s" s="136" r="D20279">
        <v>191</v>
      </c>
      <c t="s" s="136" r="E20279">
        <v>1841</v>
      </c>
      <c s="150" r="F20279"/>
    </row>
    <row r="20280">
      <c s="113" r="A20280">
        <v>276250000125</v>
      </c>
      <c t="s" s="136" r="B20280">
        <v>21416</v>
      </c>
      <c t="s" s="136" r="C20280">
        <v>10827</v>
      </c>
      <c t="s" s="136" r="D20280">
        <v>191</v>
      </c>
      <c t="s" s="136" r="E20280">
        <v>5629</v>
      </c>
      <c s="150" r="F20280"/>
    </row>
    <row r="20281">
      <c s="113" r="A20281">
        <v>276250000133</v>
      </c>
      <c t="s" s="136" r="B20281">
        <v>21416</v>
      </c>
      <c t="s" s="136" r="C20281">
        <v>10827</v>
      </c>
      <c t="s" s="136" r="D20281">
        <v>191</v>
      </c>
      <c t="s" s="136" r="E20281">
        <v>5581</v>
      </c>
      <c s="150" r="F20281"/>
    </row>
    <row r="20282">
      <c s="113" r="A20282">
        <v>276250000141</v>
      </c>
      <c t="s" s="136" r="B20282">
        <v>21416</v>
      </c>
      <c t="s" s="136" r="C20282">
        <v>10827</v>
      </c>
      <c t="s" s="136" r="D20282">
        <v>191</v>
      </c>
      <c t="s" s="136" r="E20282">
        <v>10211</v>
      </c>
      <c s="150" r="F20282"/>
    </row>
    <row r="20283">
      <c s="113" r="A20283">
        <v>276250000150</v>
      </c>
      <c t="s" s="136" r="B20283">
        <v>21416</v>
      </c>
      <c t="s" s="136" r="C20283">
        <v>10827</v>
      </c>
      <c t="s" s="136" r="D20283">
        <v>191</v>
      </c>
      <c t="s" s="136" r="E20283">
        <v>21418</v>
      </c>
      <c s="150" r="F20283"/>
    </row>
    <row r="20284">
      <c s="113" r="A20284">
        <v>276250000192</v>
      </c>
      <c t="s" s="136" r="B20284">
        <v>21416</v>
      </c>
      <c t="s" s="136" r="C20284">
        <v>10827</v>
      </c>
      <c t="s" s="136" r="D20284">
        <v>191</v>
      </c>
      <c t="s" s="136" r="E20284">
        <v>5577</v>
      </c>
      <c s="150" r="F20284"/>
    </row>
    <row r="20285">
      <c s="113" r="A20285">
        <v>276250000311</v>
      </c>
      <c t="s" s="136" r="B20285">
        <v>21416</v>
      </c>
      <c t="s" s="136" r="C20285">
        <v>10827</v>
      </c>
      <c t="s" s="136" r="D20285">
        <v>191</v>
      </c>
      <c t="s" s="136" r="E20285">
        <v>21419</v>
      </c>
      <c s="150" r="F20285"/>
    </row>
    <row r="20286">
      <c s="113" r="A20286">
        <v>276250000320</v>
      </c>
      <c t="s" s="136" r="B20286">
        <v>21416</v>
      </c>
      <c t="s" s="136" r="C20286">
        <v>10827</v>
      </c>
      <c t="s" s="136" r="D20286">
        <v>191</v>
      </c>
      <c t="s" s="136" r="E20286">
        <v>11180</v>
      </c>
      <c s="150" r="F20286"/>
    </row>
    <row r="20287">
      <c s="113" r="A20287">
        <v>276250000346</v>
      </c>
      <c t="s" s="136" r="B20287">
        <v>21416</v>
      </c>
      <c t="s" s="136" r="C20287">
        <v>10827</v>
      </c>
      <c t="s" s="136" r="D20287">
        <v>191</v>
      </c>
      <c t="s" s="136" r="E20287">
        <v>21420</v>
      </c>
      <c s="150" r="F20287"/>
    </row>
    <row r="20288">
      <c s="113" r="A20288">
        <v>276250000354</v>
      </c>
      <c t="s" s="136" r="B20288">
        <v>21416</v>
      </c>
      <c t="s" s="136" r="C20288">
        <v>10827</v>
      </c>
      <c t="s" s="136" r="D20288">
        <v>191</v>
      </c>
      <c t="s" s="136" r="E20288">
        <v>21421</v>
      </c>
      <c s="150" r="F20288"/>
    </row>
    <row r="20289">
      <c s="113" r="A20289">
        <v>276250000362</v>
      </c>
      <c t="s" s="136" r="B20289">
        <v>21416</v>
      </c>
      <c t="s" s="136" r="C20289">
        <v>10827</v>
      </c>
      <c t="s" s="136" r="D20289">
        <v>191</v>
      </c>
      <c t="s" s="136" r="E20289">
        <v>11234</v>
      </c>
      <c s="150" r="F20289"/>
    </row>
    <row r="20290">
      <c s="113" r="A20290">
        <v>276250000371</v>
      </c>
      <c t="s" s="136" r="B20290">
        <v>21416</v>
      </c>
      <c t="s" s="136" r="C20290">
        <v>10827</v>
      </c>
      <c t="s" s="136" r="D20290">
        <v>191</v>
      </c>
      <c t="s" s="136" r="E20290">
        <v>21422</v>
      </c>
      <c s="150" r="F20290"/>
    </row>
    <row r="20291">
      <c s="113" r="A20291">
        <v>276250000389</v>
      </c>
      <c t="s" s="136" r="B20291">
        <v>21416</v>
      </c>
      <c t="s" s="136" r="C20291">
        <v>10827</v>
      </c>
      <c t="s" s="136" r="D20291">
        <v>191</v>
      </c>
      <c t="s" s="136" r="E20291">
        <v>1934</v>
      </c>
      <c s="150" r="F20291"/>
    </row>
    <row r="20292">
      <c s="113" r="A20292">
        <v>276250000397</v>
      </c>
      <c t="s" s="136" r="B20292">
        <v>21416</v>
      </c>
      <c t="s" s="136" r="C20292">
        <v>10827</v>
      </c>
      <c t="s" s="136" r="D20292">
        <v>191</v>
      </c>
      <c t="s" s="136" r="E20292">
        <v>21423</v>
      </c>
      <c s="150" r="F20292"/>
    </row>
    <row r="20293">
      <c s="113" r="A20293">
        <v>276250000427</v>
      </c>
      <c t="s" s="136" r="B20293">
        <v>21416</v>
      </c>
      <c t="s" s="136" r="C20293">
        <v>10827</v>
      </c>
      <c t="s" s="136" r="D20293">
        <v>191</v>
      </c>
      <c t="s" s="136" r="E20293">
        <v>19838</v>
      </c>
      <c s="150" r="F20293"/>
    </row>
    <row r="20294">
      <c s="113" r="A20294">
        <v>276250000591</v>
      </c>
      <c t="s" s="136" r="B20294">
        <v>21416</v>
      </c>
      <c t="s" s="136" r="C20294">
        <v>10827</v>
      </c>
      <c t="s" s="136" r="D20294">
        <v>191</v>
      </c>
      <c t="s" s="136" r="E20294">
        <v>10775</v>
      </c>
      <c s="150" r="F20294"/>
    </row>
    <row r="20295">
      <c s="113" r="A20295">
        <v>276250000672</v>
      </c>
      <c t="s" s="136" r="B20295">
        <v>21416</v>
      </c>
      <c t="s" s="136" r="C20295">
        <v>10827</v>
      </c>
      <c t="s" s="136" r="D20295">
        <v>191</v>
      </c>
      <c t="s" s="136" r="E20295">
        <v>21424</v>
      </c>
      <c s="150" r="F20295"/>
    </row>
    <row r="20296">
      <c s="113" r="A20296">
        <v>276250000699</v>
      </c>
      <c t="s" s="136" r="B20296">
        <v>21416</v>
      </c>
      <c t="s" s="136" r="C20296">
        <v>10827</v>
      </c>
      <c t="s" s="136" r="D20296">
        <v>191</v>
      </c>
      <c t="s" s="136" r="E20296">
        <v>21425</v>
      </c>
      <c s="150" r="F20296"/>
    </row>
    <row r="20297">
      <c s="113" r="A20297">
        <v>276250000711</v>
      </c>
      <c t="s" s="136" r="B20297">
        <v>21416</v>
      </c>
      <c t="s" s="136" r="C20297">
        <v>10827</v>
      </c>
      <c t="s" s="136" r="D20297">
        <v>191</v>
      </c>
      <c t="s" s="136" r="E20297">
        <v>1842</v>
      </c>
      <c s="150" r="F20297"/>
    </row>
    <row r="20298">
      <c s="113" r="A20298">
        <v>276250000788</v>
      </c>
      <c t="s" s="136" r="B20298">
        <v>21416</v>
      </c>
      <c t="s" s="136" r="C20298">
        <v>10827</v>
      </c>
      <c t="s" s="136" r="D20298">
        <v>191</v>
      </c>
      <c t="s" s="136" r="E20298">
        <v>21426</v>
      </c>
      <c s="150" r="F20298"/>
    </row>
    <row r="20299">
      <c s="113" r="A20299">
        <v>276250000869</v>
      </c>
      <c t="s" s="136" r="B20299">
        <v>21416</v>
      </c>
      <c t="s" s="136" r="C20299">
        <v>10827</v>
      </c>
      <c t="s" s="136" r="D20299">
        <v>191</v>
      </c>
      <c t="s" s="136" r="E20299">
        <v>5318</v>
      </c>
      <c s="150" r="F20299"/>
    </row>
    <row r="20300">
      <c s="113" r="A20300">
        <v>276275000154</v>
      </c>
      <c t="s" s="136" r="B20300">
        <v>11148</v>
      </c>
      <c t="s" s="136" r="C20300">
        <v>10827</v>
      </c>
      <c t="s" s="136" r="D20300">
        <v>191</v>
      </c>
      <c t="s" s="136" r="E20300">
        <v>5332</v>
      </c>
      <c s="150" r="F20300"/>
    </row>
    <row r="20301">
      <c s="113" r="A20301">
        <v>276275000171</v>
      </c>
      <c t="s" s="136" r="B20301">
        <v>11148</v>
      </c>
      <c t="s" s="136" r="C20301">
        <v>10827</v>
      </c>
      <c t="s" s="136" r="D20301">
        <v>191</v>
      </c>
      <c t="s" s="136" r="E20301">
        <v>1801</v>
      </c>
      <c s="150" r="F20301"/>
    </row>
    <row r="20302">
      <c s="113" r="A20302">
        <v>276275000189</v>
      </c>
      <c t="s" s="136" r="B20302">
        <v>11148</v>
      </c>
      <c t="s" s="136" r="C20302">
        <v>10827</v>
      </c>
      <c t="s" s="136" r="D20302">
        <v>191</v>
      </c>
      <c t="s" s="136" r="E20302">
        <v>11025</v>
      </c>
      <c s="150" r="F20302"/>
    </row>
    <row r="20303">
      <c s="113" r="A20303">
        <v>276275000219</v>
      </c>
      <c t="s" s="136" r="B20303">
        <v>11148</v>
      </c>
      <c t="s" s="136" r="C20303">
        <v>10827</v>
      </c>
      <c t="s" s="136" r="D20303">
        <v>191</v>
      </c>
      <c t="s" s="136" r="E20303">
        <v>5335</v>
      </c>
      <c s="150" r="F20303"/>
    </row>
    <row r="20304">
      <c s="113" r="A20304">
        <v>276275000235</v>
      </c>
      <c t="s" s="136" r="B20304">
        <v>11148</v>
      </c>
      <c t="s" s="136" r="C20304">
        <v>10827</v>
      </c>
      <c t="s" s="136" r="D20304">
        <v>191</v>
      </c>
      <c t="s" s="136" r="E20304">
        <v>6624</v>
      </c>
      <c s="150" r="F20304"/>
    </row>
    <row r="20305">
      <c s="113" r="A20305">
        <v>276275000243</v>
      </c>
      <c t="s" s="136" r="B20305">
        <v>11148</v>
      </c>
      <c t="s" s="136" r="C20305">
        <v>10827</v>
      </c>
      <c t="s" s="136" r="D20305">
        <v>191</v>
      </c>
      <c t="s" s="136" r="E20305">
        <v>5317</v>
      </c>
      <c s="150" r="F20305"/>
    </row>
    <row r="20306">
      <c s="113" r="A20306">
        <v>276275000324</v>
      </c>
      <c t="s" s="136" r="B20306">
        <v>11148</v>
      </c>
      <c t="s" s="136" r="C20306">
        <v>10827</v>
      </c>
      <c t="s" s="136" r="D20306">
        <v>191</v>
      </c>
      <c t="s" s="136" r="E20306">
        <v>7301</v>
      </c>
      <c s="150" r="F20306"/>
    </row>
    <row r="20307">
      <c s="113" r="A20307">
        <v>276275000511</v>
      </c>
      <c t="s" s="136" r="B20307">
        <v>11148</v>
      </c>
      <c t="s" s="136" r="C20307">
        <v>10827</v>
      </c>
      <c t="s" s="136" r="D20307">
        <v>191</v>
      </c>
      <c t="s" s="136" r="E20307">
        <v>4218</v>
      </c>
      <c s="150" r="F20307"/>
    </row>
    <row r="20308">
      <c s="113" r="A20308">
        <v>276275001452</v>
      </c>
      <c t="s" s="136" r="B20308">
        <v>11148</v>
      </c>
      <c t="s" s="136" r="C20308">
        <v>10827</v>
      </c>
      <c t="s" s="136" r="D20308">
        <v>191</v>
      </c>
      <c t="s" s="136" r="E20308">
        <v>21427</v>
      </c>
      <c s="150" r="F20308"/>
    </row>
    <row r="20309">
      <c s="113" r="A20309">
        <v>276275001479</v>
      </c>
      <c t="s" s="136" r="B20309">
        <v>11148</v>
      </c>
      <c t="s" s="136" r="C20309">
        <v>10827</v>
      </c>
      <c t="s" s="136" r="D20309">
        <v>191</v>
      </c>
      <c t="s" s="136" r="E20309">
        <v>21428</v>
      </c>
      <c s="150" r="F20309"/>
    </row>
    <row r="20310">
      <c s="113" r="A20310">
        <v>276275000197</v>
      </c>
      <c t="s" s="136" r="B20310">
        <v>11148</v>
      </c>
      <c t="s" s="136" r="C20310">
        <v>10827</v>
      </c>
      <c t="s" s="136" r="D20310">
        <v>191</v>
      </c>
      <c t="s" s="136" r="E20310">
        <v>1142</v>
      </c>
      <c s="150" r="F20310"/>
    </row>
    <row r="20311">
      <c s="113" r="A20311">
        <v>276275000294</v>
      </c>
      <c t="s" s="136" r="B20311">
        <v>11148</v>
      </c>
      <c t="s" s="136" r="C20311">
        <v>10827</v>
      </c>
      <c t="s" s="136" r="D20311">
        <v>191</v>
      </c>
      <c t="s" s="136" r="E20311">
        <v>21150</v>
      </c>
      <c s="150" r="F20311"/>
    </row>
    <row r="20312">
      <c s="113" r="A20312">
        <v>276275000341</v>
      </c>
      <c t="s" s="136" r="B20312">
        <v>11148</v>
      </c>
      <c t="s" s="136" r="C20312">
        <v>10827</v>
      </c>
      <c t="s" s="136" r="D20312">
        <v>191</v>
      </c>
      <c t="s" s="136" r="E20312">
        <v>6110</v>
      </c>
      <c s="150" r="F20312"/>
    </row>
    <row r="20313">
      <c s="113" r="A20313">
        <v>276275000359</v>
      </c>
      <c t="s" s="136" r="B20313">
        <v>11148</v>
      </c>
      <c t="s" s="136" r="C20313">
        <v>10827</v>
      </c>
      <c t="s" s="136" r="D20313">
        <v>191</v>
      </c>
      <c t="s" s="136" r="E20313">
        <v>5791</v>
      </c>
      <c s="150" r="F20313"/>
    </row>
    <row r="20314">
      <c s="113" r="A20314">
        <v>276275001177</v>
      </c>
      <c t="s" s="136" r="B20314">
        <v>11148</v>
      </c>
      <c t="s" s="136" r="C20314">
        <v>10827</v>
      </c>
      <c t="s" s="136" r="D20314">
        <v>191</v>
      </c>
      <c t="s" s="136" r="E20314">
        <v>21429</v>
      </c>
      <c s="150" r="F20314"/>
    </row>
    <row r="20315">
      <c s="113" r="A20315">
        <v>276275000049</v>
      </c>
      <c t="s" s="136" r="B20315">
        <v>11148</v>
      </c>
      <c t="s" s="136" r="C20315">
        <v>10827</v>
      </c>
      <c t="s" s="136" r="D20315">
        <v>191</v>
      </c>
      <c t="s" s="136" r="E20315">
        <v>21430</v>
      </c>
      <c s="150" r="F20315"/>
    </row>
    <row r="20316">
      <c s="113" r="A20316">
        <v>276275000278</v>
      </c>
      <c t="s" s="136" r="B20316">
        <v>11148</v>
      </c>
      <c t="s" s="136" r="C20316">
        <v>10827</v>
      </c>
      <c t="s" s="136" r="D20316">
        <v>191</v>
      </c>
      <c t="s" s="136" r="E20316">
        <v>21431</v>
      </c>
      <c s="150" r="F20316"/>
    </row>
    <row r="20317">
      <c s="113" r="A20317">
        <v>276275000944</v>
      </c>
      <c t="s" s="136" r="B20317">
        <v>11148</v>
      </c>
      <c t="s" s="136" r="C20317">
        <v>10827</v>
      </c>
      <c t="s" s="136" r="D20317">
        <v>191</v>
      </c>
      <c t="s" s="136" r="E20317">
        <v>1841</v>
      </c>
      <c s="150" r="F20317"/>
    </row>
    <row r="20318">
      <c s="113" r="A20318">
        <v>276041000452</v>
      </c>
      <c t="s" s="136" r="B20318">
        <v>11017</v>
      </c>
      <c t="s" s="136" r="C20318">
        <v>10827</v>
      </c>
      <c t="s" s="136" r="D20318">
        <v>191</v>
      </c>
      <c t="s" s="136" r="E20318">
        <v>21432</v>
      </c>
      <c s="150" r="F20318"/>
    </row>
    <row r="20319">
      <c s="113" r="A20319">
        <v>276054000516</v>
      </c>
      <c t="s" s="136" r="B20319">
        <v>6389</v>
      </c>
      <c t="s" s="136" r="C20319">
        <v>10827</v>
      </c>
      <c t="s" s="136" r="D20319">
        <v>191</v>
      </c>
      <c t="s" s="136" r="E20319">
        <v>21433</v>
      </c>
      <c s="150" r="F20319"/>
    </row>
    <row r="20320">
      <c s="113" r="A20320">
        <v>276100001011</v>
      </c>
      <c t="s" s="136" r="B20320">
        <v>213</v>
      </c>
      <c t="s" s="136" r="C20320">
        <v>10827</v>
      </c>
      <c t="s" s="136" r="D20320">
        <v>191</v>
      </c>
      <c t="s" s="136" r="E20320">
        <v>21434</v>
      </c>
      <c s="150" r="F20320"/>
    </row>
    <row r="20321">
      <c s="113" r="A20321">
        <v>276100001034</v>
      </c>
      <c t="s" s="136" r="B20321">
        <v>213</v>
      </c>
      <c t="s" s="136" r="C20321">
        <v>10827</v>
      </c>
      <c t="s" s="136" r="D20321">
        <v>191</v>
      </c>
      <c t="s" s="136" r="E20321">
        <v>21435</v>
      </c>
      <c s="150" r="F20321"/>
    </row>
    <row r="20322">
      <c s="113" r="A20322">
        <v>276100001059</v>
      </c>
      <c t="s" s="136" r="B20322">
        <v>213</v>
      </c>
      <c t="s" s="136" r="C20322">
        <v>10827</v>
      </c>
      <c t="s" s="136" r="D20322">
        <v>191</v>
      </c>
      <c t="s" s="136" r="E20322">
        <v>21436</v>
      </c>
      <c s="150" r="F20322"/>
    </row>
    <row r="20323">
      <c s="113" r="A20323">
        <v>276100001066</v>
      </c>
      <c t="s" s="136" r="B20323">
        <v>213</v>
      </c>
      <c t="s" s="136" r="C20323">
        <v>10827</v>
      </c>
      <c t="s" s="136" r="D20323">
        <v>191</v>
      </c>
      <c t="s" s="136" r="E20323">
        <v>21437</v>
      </c>
      <c s="150" r="F20323"/>
    </row>
    <row r="20324">
      <c s="113" r="A20324">
        <v>276100001073</v>
      </c>
      <c t="s" s="136" r="B20324">
        <v>213</v>
      </c>
      <c t="s" s="136" r="C20324">
        <v>10827</v>
      </c>
      <c t="s" s="136" r="D20324">
        <v>191</v>
      </c>
      <c t="s" s="136" r="E20324">
        <v>21438</v>
      </c>
      <c s="150" r="F20324"/>
    </row>
    <row r="20325">
      <c s="113" r="A20325">
        <v>276100001123</v>
      </c>
      <c t="s" s="136" r="B20325">
        <v>213</v>
      </c>
      <c t="s" s="136" r="C20325">
        <v>10827</v>
      </c>
      <c t="s" s="136" r="D20325">
        <v>191</v>
      </c>
      <c t="s" s="136" r="E20325">
        <v>21439</v>
      </c>
      <c s="150" r="F20325"/>
    </row>
    <row r="20326">
      <c s="113" r="A20326">
        <v>276100001131</v>
      </c>
      <c t="s" s="136" r="B20326">
        <v>213</v>
      </c>
      <c t="s" s="136" r="C20326">
        <v>10827</v>
      </c>
      <c t="s" s="136" r="D20326">
        <v>191</v>
      </c>
      <c t="s" s="136" r="E20326">
        <v>21440</v>
      </c>
      <c s="150" r="F20326"/>
    </row>
    <row r="20327">
      <c s="113" r="A20327">
        <v>276113001139</v>
      </c>
      <c t="s" s="136" r="B20327">
        <v>11078</v>
      </c>
      <c t="s" s="136" r="C20327">
        <v>10827</v>
      </c>
      <c t="s" s="136" r="D20327">
        <v>191</v>
      </c>
      <c t="s" s="136" r="E20327">
        <v>21441</v>
      </c>
      <c s="150" r="F20327"/>
    </row>
    <row r="20328">
      <c s="113" r="A20328">
        <v>276126000451</v>
      </c>
      <c t="s" s="136" r="B20328">
        <v>11098</v>
      </c>
      <c t="s" s="136" r="C20328">
        <v>10827</v>
      </c>
      <c t="s" s="136" r="D20328">
        <v>191</v>
      </c>
      <c t="s" s="136" r="E20328">
        <v>21442</v>
      </c>
      <c s="150" r="F20328"/>
    </row>
    <row r="20329">
      <c s="113" r="A20329">
        <v>276233001070</v>
      </c>
      <c t="s" s="136" r="B20329">
        <v>11121</v>
      </c>
      <c t="s" s="136" r="C20329">
        <v>10827</v>
      </c>
      <c t="s" s="136" r="D20329">
        <v>191</v>
      </c>
      <c t="s" s="136" r="E20329">
        <v>21443</v>
      </c>
      <c s="150" r="F20329"/>
    </row>
    <row r="20330">
      <c s="113" r="A20330">
        <v>276233001860</v>
      </c>
      <c t="s" s="136" r="B20330">
        <v>11121</v>
      </c>
      <c t="s" s="136" r="C20330">
        <v>10827</v>
      </c>
      <c t="s" s="136" r="D20330">
        <v>191</v>
      </c>
      <c t="s" s="136" r="E20330">
        <v>21444</v>
      </c>
      <c s="150" r="F20330"/>
    </row>
    <row r="20331">
      <c s="113" r="A20331">
        <v>276233001878</v>
      </c>
      <c t="s" s="136" r="B20331">
        <v>11121</v>
      </c>
      <c t="s" s="136" r="C20331">
        <v>10827</v>
      </c>
      <c t="s" s="136" r="D20331">
        <v>191</v>
      </c>
      <c t="s" s="136" r="E20331">
        <v>21445</v>
      </c>
      <c s="150" r="F20331"/>
    </row>
    <row r="20332">
      <c s="113" r="A20332">
        <v>276246000765</v>
      </c>
      <c t="s" s="136" r="B20332">
        <v>9737</v>
      </c>
      <c t="s" s="136" r="C20332">
        <v>10827</v>
      </c>
      <c t="s" s="136" r="D20332">
        <v>191</v>
      </c>
      <c t="s" s="136" r="E20332">
        <v>21446</v>
      </c>
      <c s="150" r="F20332"/>
    </row>
    <row r="20333">
      <c s="113" r="A20333">
        <v>276250000575</v>
      </c>
      <c t="s" s="136" r="B20333">
        <v>21416</v>
      </c>
      <c t="s" s="136" r="C20333">
        <v>10827</v>
      </c>
      <c t="s" s="136" r="D20333">
        <v>191</v>
      </c>
      <c t="s" s="136" r="E20333">
        <v>21391</v>
      </c>
      <c s="150" r="F20333"/>
    </row>
    <row r="20334">
      <c s="113" r="A20334">
        <v>276100001080</v>
      </c>
      <c t="s" s="136" r="B20334">
        <v>11148</v>
      </c>
      <c t="s" s="136" r="C20334">
        <v>10827</v>
      </c>
      <c t="s" s="136" r="D20334">
        <v>191</v>
      </c>
      <c t="s" s="136" r="E20334">
        <v>21447</v>
      </c>
      <c s="150" r="F20334"/>
    </row>
    <row r="20335">
      <c s="113" r="A20335">
        <v>276233001886</v>
      </c>
      <c t="s" s="136" r="B20335">
        <v>11148</v>
      </c>
      <c t="s" s="136" r="C20335">
        <v>10827</v>
      </c>
      <c t="s" s="136" r="D20335">
        <v>191</v>
      </c>
      <c t="s" s="136" r="E20335">
        <v>21448</v>
      </c>
      <c s="150" r="F20335"/>
    </row>
    <row r="20336">
      <c s="113" r="A20336">
        <v>276250000800</v>
      </c>
      <c t="s" s="136" r="B20336">
        <v>11148</v>
      </c>
      <c t="s" s="136" r="C20336">
        <v>10827</v>
      </c>
      <c t="s" s="136" r="D20336">
        <v>191</v>
      </c>
      <c t="s" s="136" r="E20336">
        <v>21449</v>
      </c>
      <c s="150" r="F20336"/>
    </row>
    <row r="20337">
      <c s="113" r="A20337">
        <v>276275000031</v>
      </c>
      <c t="s" s="136" r="B20337">
        <v>11148</v>
      </c>
      <c t="s" s="136" r="C20337">
        <v>10827</v>
      </c>
      <c t="s" s="136" r="D20337">
        <v>191</v>
      </c>
      <c t="s" s="136" r="E20337">
        <v>5312</v>
      </c>
      <c s="150" r="F20337"/>
    </row>
    <row r="20338">
      <c s="113" r="A20338">
        <v>276275000421</v>
      </c>
      <c t="s" s="136" r="B20338">
        <v>11148</v>
      </c>
      <c t="s" s="136" r="C20338">
        <v>10827</v>
      </c>
      <c t="s" s="136" r="D20338">
        <v>191</v>
      </c>
      <c t="s" s="136" r="E20338">
        <v>21450</v>
      </c>
      <c s="150" r="F20338"/>
    </row>
    <row r="20339">
      <c s="113" r="A20339">
        <v>276275000430</v>
      </c>
      <c t="s" s="136" r="B20339">
        <v>11148</v>
      </c>
      <c t="s" s="136" r="C20339">
        <v>10827</v>
      </c>
      <c t="s" s="136" r="D20339">
        <v>191</v>
      </c>
      <c t="s" s="136" r="E20339">
        <v>7441</v>
      </c>
      <c s="150" r="F20339"/>
    </row>
    <row r="20340">
      <c s="113" r="A20340">
        <v>276275000448</v>
      </c>
      <c t="s" s="136" r="B20340">
        <v>11148</v>
      </c>
      <c t="s" s="136" r="C20340">
        <v>10827</v>
      </c>
      <c t="s" s="136" r="D20340">
        <v>191</v>
      </c>
      <c t="s" s="136" r="E20340">
        <v>11180</v>
      </c>
      <c s="150" r="F20340"/>
    </row>
    <row r="20341">
      <c s="113" r="A20341">
        <v>276275000464</v>
      </c>
      <c t="s" s="136" r="B20341">
        <v>11148</v>
      </c>
      <c t="s" s="136" r="C20341">
        <v>10827</v>
      </c>
      <c t="s" s="136" r="D20341">
        <v>191</v>
      </c>
      <c t="s" s="136" r="E20341">
        <v>21451</v>
      </c>
      <c s="150" r="F20341"/>
    </row>
    <row r="20342">
      <c s="113" r="A20342">
        <v>276275000596</v>
      </c>
      <c t="s" s="136" r="B20342">
        <v>11148</v>
      </c>
      <c t="s" s="136" r="C20342">
        <v>10827</v>
      </c>
      <c t="s" s="136" r="D20342">
        <v>191</v>
      </c>
      <c t="s" s="136" r="E20342">
        <v>1825</v>
      </c>
      <c s="150" r="F20342"/>
    </row>
    <row r="20343">
      <c s="113" r="A20343">
        <v>276275000634</v>
      </c>
      <c t="s" s="136" r="B20343">
        <v>11148</v>
      </c>
      <c t="s" s="136" r="C20343">
        <v>10827</v>
      </c>
      <c t="s" s="136" r="D20343">
        <v>191</v>
      </c>
      <c t="s" s="136" r="E20343">
        <v>1817</v>
      </c>
      <c s="150" r="F20343"/>
    </row>
    <row r="20344">
      <c s="113" r="A20344">
        <v>276275000774</v>
      </c>
      <c t="s" s="136" r="B20344">
        <v>11148</v>
      </c>
      <c t="s" s="136" r="C20344">
        <v>10827</v>
      </c>
      <c t="s" s="136" r="D20344">
        <v>191</v>
      </c>
      <c t="s" s="136" r="E20344">
        <v>21452</v>
      </c>
      <c s="150" r="F20344"/>
    </row>
    <row r="20345">
      <c s="113" r="A20345">
        <v>276275000889</v>
      </c>
      <c t="s" s="136" r="B20345">
        <v>11148</v>
      </c>
      <c t="s" s="136" r="C20345">
        <v>10827</v>
      </c>
      <c t="s" s="136" r="D20345">
        <v>191</v>
      </c>
      <c t="s" s="136" r="E20345">
        <v>17274</v>
      </c>
      <c s="150" r="F20345"/>
    </row>
    <row r="20346">
      <c s="113" r="A20346">
        <v>276275000961</v>
      </c>
      <c t="s" s="136" r="B20346">
        <v>11148</v>
      </c>
      <c t="s" s="136" r="C20346">
        <v>10827</v>
      </c>
      <c t="s" s="136" r="D20346">
        <v>191</v>
      </c>
      <c t="s" s="136" r="E20346">
        <v>1791</v>
      </c>
      <c s="150" r="F20346"/>
    </row>
    <row r="20347">
      <c s="113" r="A20347">
        <v>276275001215</v>
      </c>
      <c t="s" s="136" r="B20347">
        <v>11148</v>
      </c>
      <c t="s" s="136" r="C20347">
        <v>10827</v>
      </c>
      <c t="s" s="136" r="D20347">
        <v>191</v>
      </c>
      <c t="s" s="136" r="E20347">
        <v>21453</v>
      </c>
      <c s="150" r="F20347"/>
    </row>
    <row r="20348">
      <c s="113" r="A20348">
        <v>276275001282</v>
      </c>
      <c t="s" s="136" r="B20348">
        <v>11148</v>
      </c>
      <c t="s" s="136" r="C20348">
        <v>10827</v>
      </c>
      <c t="s" s="136" r="D20348">
        <v>191</v>
      </c>
      <c t="s" s="136" r="E20348">
        <v>8313</v>
      </c>
      <c s="150" r="F20348"/>
    </row>
    <row r="20349">
      <c s="113" r="A20349">
        <v>276275001380</v>
      </c>
      <c t="s" s="136" r="B20349">
        <v>11148</v>
      </c>
      <c t="s" s="136" r="C20349">
        <v>10827</v>
      </c>
      <c t="s" s="136" r="D20349">
        <v>191</v>
      </c>
      <c t="s" s="136" r="E20349">
        <v>963</v>
      </c>
      <c s="150" r="F20349"/>
    </row>
    <row r="20350">
      <c s="113" r="A20350">
        <v>276275001673</v>
      </c>
      <c t="s" s="136" r="B20350">
        <v>11148</v>
      </c>
      <c t="s" s="136" r="C20350">
        <v>10827</v>
      </c>
      <c t="s" s="136" r="D20350">
        <v>191</v>
      </c>
      <c t="s" s="136" r="E20350">
        <v>21454</v>
      </c>
      <c s="150" r="F20350"/>
    </row>
    <row r="20351">
      <c s="113" r="A20351">
        <v>276364000079</v>
      </c>
      <c t="s" s="136" r="B20351">
        <v>11167</v>
      </c>
      <c t="s" s="136" r="C20351">
        <v>10827</v>
      </c>
      <c t="s" s="136" r="D20351">
        <v>191</v>
      </c>
      <c t="s" s="136" r="E20351">
        <v>21455</v>
      </c>
      <c s="150" r="F20351"/>
    </row>
    <row r="20352">
      <c s="113" r="A20352">
        <v>276364000206</v>
      </c>
      <c t="s" s="136" r="B20352">
        <v>11167</v>
      </c>
      <c t="s" s="136" r="C20352">
        <v>10827</v>
      </c>
      <c t="s" s="136" r="D20352">
        <v>191</v>
      </c>
      <c t="s" s="136" r="E20352">
        <v>21456</v>
      </c>
      <c s="150" r="F20352"/>
    </row>
    <row r="20353">
      <c s="113" r="A20353">
        <v>276364000346</v>
      </c>
      <c t="s" s="136" r="B20353">
        <v>11167</v>
      </c>
      <c t="s" s="136" r="C20353">
        <v>10827</v>
      </c>
      <c t="s" s="136" r="D20353">
        <v>191</v>
      </c>
      <c t="s" s="136" r="E20353">
        <v>21457</v>
      </c>
      <c s="150" r="F20353"/>
    </row>
    <row r="20354">
      <c s="113" r="A20354">
        <v>276364000923</v>
      </c>
      <c t="s" s="136" r="B20354">
        <v>11167</v>
      </c>
      <c t="s" s="136" r="C20354">
        <v>10827</v>
      </c>
      <c t="s" s="136" r="D20354">
        <v>191</v>
      </c>
      <c t="s" s="136" r="E20354">
        <v>1942</v>
      </c>
      <c s="150" r="F20354"/>
    </row>
    <row r="20355">
      <c s="113" r="A20355">
        <v>276364001342</v>
      </c>
      <c t="s" s="136" r="B20355">
        <v>11167</v>
      </c>
      <c t="s" s="136" r="C20355">
        <v>10827</v>
      </c>
      <c t="s" s="136" r="D20355">
        <v>191</v>
      </c>
      <c t="s" s="136" r="E20355">
        <v>21458</v>
      </c>
      <c s="150" r="F20355"/>
    </row>
    <row r="20356">
      <c s="113" r="A20356">
        <v>276364001580</v>
      </c>
      <c t="s" s="136" r="B20356">
        <v>11167</v>
      </c>
      <c t="s" s="136" r="C20356">
        <v>10827</v>
      </c>
      <c t="s" s="136" r="D20356">
        <v>191</v>
      </c>
      <c t="s" s="136" r="E20356">
        <v>21459</v>
      </c>
      <c s="150" r="F20356"/>
    </row>
    <row r="20357">
      <c s="113" r="A20357">
        <v>276364002331</v>
      </c>
      <c t="s" s="136" r="B20357">
        <v>11167</v>
      </c>
      <c t="s" s="136" r="C20357">
        <v>10827</v>
      </c>
      <c t="s" s="136" r="D20357">
        <v>191</v>
      </c>
      <c t="s" s="136" r="E20357">
        <v>21460</v>
      </c>
      <c s="150" r="F20357"/>
    </row>
    <row r="20358">
      <c s="113" r="A20358">
        <v>276403000227</v>
      </c>
      <c t="s" s="136" r="B20358">
        <v>9662</v>
      </c>
      <c t="s" s="136" r="C20358">
        <v>10827</v>
      </c>
      <c t="s" s="136" r="D20358">
        <v>191</v>
      </c>
      <c t="s" s="136" r="E20358">
        <v>21461</v>
      </c>
      <c s="150" r="F20358"/>
    </row>
    <row r="20359">
      <c s="113" r="A20359">
        <v>276497000659</v>
      </c>
      <c t="s" s="136" r="B20359">
        <v>11183</v>
      </c>
      <c t="s" s="136" r="C20359">
        <v>10827</v>
      </c>
      <c t="s" s="136" r="D20359">
        <v>191</v>
      </c>
      <c t="s" s="136" r="E20359">
        <v>21462</v>
      </c>
      <c s="150" r="F20359"/>
    </row>
    <row r="20360">
      <c s="113" r="A20360">
        <v>276563001831</v>
      </c>
      <c t="s" s="136" r="B20360">
        <v>11215</v>
      </c>
      <c t="s" s="136" r="C20360">
        <v>10827</v>
      </c>
      <c t="s" s="136" r="D20360">
        <v>191</v>
      </c>
      <c t="s" s="136" r="E20360">
        <v>21463</v>
      </c>
      <c s="150" r="F20360"/>
    </row>
    <row r="20361">
      <c s="113" r="A20361">
        <v>276606060594</v>
      </c>
      <c t="s" s="136" r="B20361">
        <v>9102</v>
      </c>
      <c t="s" s="136" r="C20361">
        <v>10827</v>
      </c>
      <c t="s" s="136" r="D20361">
        <v>191</v>
      </c>
      <c t="s" s="136" r="E20361">
        <v>21464</v>
      </c>
      <c s="150" r="F20361"/>
    </row>
    <row r="20362">
      <c s="113" r="A20362">
        <v>276828001120</v>
      </c>
      <c t="s" s="136" r="B20362">
        <v>11273</v>
      </c>
      <c t="s" s="136" r="C20362">
        <v>10827</v>
      </c>
      <c t="s" s="136" r="D20362">
        <v>191</v>
      </c>
      <c t="s" s="136" r="E20362">
        <v>21465</v>
      </c>
      <c s="150" r="F20362"/>
    </row>
    <row r="20363">
      <c s="113" r="A20363">
        <v>276863000918</v>
      </c>
      <c t="s" s="136" r="B20363">
        <v>21416</v>
      </c>
      <c t="s" s="136" r="C20363">
        <v>10827</v>
      </c>
      <c t="s" s="136" r="D20363">
        <v>191</v>
      </c>
      <c t="s" s="136" r="E20363">
        <v>21466</v>
      </c>
      <c s="150" r="F20363"/>
    </row>
    <row r="20364">
      <c s="113" r="A20364">
        <v>276869000472</v>
      </c>
      <c t="s" s="136" r="B20364">
        <v>11325</v>
      </c>
      <c t="s" s="136" r="C20364">
        <v>10827</v>
      </c>
      <c t="s" s="136" r="D20364">
        <v>191</v>
      </c>
      <c t="s" s="136" r="E20364">
        <v>21467</v>
      </c>
      <c s="150" r="F20364"/>
    </row>
    <row r="20365">
      <c s="113" r="A20365">
        <v>276306000166</v>
      </c>
      <c t="s" s="136" r="B20365">
        <v>11155</v>
      </c>
      <c t="s" s="136" r="C20365">
        <v>10827</v>
      </c>
      <c t="s" s="136" r="D20365">
        <v>191</v>
      </c>
      <c t="s" s="136" r="E20365">
        <v>21468</v>
      </c>
      <c s="150" r="F20365"/>
    </row>
    <row r="20366">
      <c s="113" r="A20366">
        <v>276306000212</v>
      </c>
      <c t="s" s="136" r="B20366">
        <v>11155</v>
      </c>
      <c t="s" s="136" r="C20366">
        <v>10827</v>
      </c>
      <c t="s" s="136" r="D20366">
        <v>191</v>
      </c>
      <c t="s" s="136" r="E20366">
        <v>958</v>
      </c>
      <c s="150" r="F20366"/>
    </row>
    <row r="20367">
      <c s="113" r="A20367">
        <v>276306000247</v>
      </c>
      <c t="s" s="136" r="B20367">
        <v>11155</v>
      </c>
      <c t="s" s="136" r="C20367">
        <v>10827</v>
      </c>
      <c t="s" s="136" r="D20367">
        <v>191</v>
      </c>
      <c t="s" s="136" r="E20367">
        <v>5318</v>
      </c>
      <c s="150" r="F20367"/>
    </row>
    <row r="20368">
      <c s="113" r="A20368">
        <v>276306000344</v>
      </c>
      <c t="s" s="136" r="B20368">
        <v>11155</v>
      </c>
      <c t="s" s="136" r="C20368">
        <v>10827</v>
      </c>
      <c t="s" s="136" r="D20368">
        <v>191</v>
      </c>
      <c t="s" s="136" r="E20368">
        <v>21469</v>
      </c>
      <c s="150" r="F20368"/>
    </row>
    <row r="20369">
      <c s="113" r="A20369">
        <v>276306000492</v>
      </c>
      <c t="s" s="136" r="B20369">
        <v>11155</v>
      </c>
      <c t="s" s="136" r="C20369">
        <v>10827</v>
      </c>
      <c t="s" s="136" r="D20369">
        <v>191</v>
      </c>
      <c t="s" s="136" r="E20369">
        <v>21470</v>
      </c>
      <c s="150" r="F20369"/>
    </row>
    <row r="20370">
      <c s="113" r="A20370">
        <v>276306000506</v>
      </c>
      <c t="s" s="136" r="B20370">
        <v>11155</v>
      </c>
      <c t="s" s="136" r="C20370">
        <v>10827</v>
      </c>
      <c t="s" s="136" r="D20370">
        <v>191</v>
      </c>
      <c t="s" s="136" r="E20370">
        <v>19993</v>
      </c>
      <c s="150" r="F20370"/>
    </row>
    <row r="20371">
      <c s="113" r="A20371">
        <v>276306000514</v>
      </c>
      <c t="s" s="136" r="B20371">
        <v>11155</v>
      </c>
      <c t="s" s="136" r="C20371">
        <v>10827</v>
      </c>
      <c t="s" s="136" r="D20371">
        <v>191</v>
      </c>
      <c t="s" s="136" r="E20371">
        <v>11132</v>
      </c>
      <c s="150" r="F20371"/>
    </row>
    <row r="20372">
      <c s="113" r="A20372">
        <v>276306000107</v>
      </c>
      <c t="s" s="136" r="B20372">
        <v>11155</v>
      </c>
      <c t="s" s="136" r="C20372">
        <v>10827</v>
      </c>
      <c t="s" s="136" r="D20372">
        <v>191</v>
      </c>
      <c t="s" s="136" r="E20372">
        <v>5313</v>
      </c>
      <c s="150" r="F20372"/>
    </row>
    <row r="20373">
      <c s="113" r="A20373">
        <v>276306000182</v>
      </c>
      <c t="s" s="136" r="B20373">
        <v>11155</v>
      </c>
      <c t="s" s="136" r="C20373">
        <v>10827</v>
      </c>
      <c t="s" s="136" r="D20373">
        <v>191</v>
      </c>
      <c t="s" s="136" r="E20373">
        <v>5282</v>
      </c>
      <c s="150" r="F20373"/>
    </row>
    <row r="20374">
      <c s="113" r="A20374">
        <v>276306000191</v>
      </c>
      <c t="s" s="136" r="B20374">
        <v>11155</v>
      </c>
      <c t="s" s="136" r="C20374">
        <v>10827</v>
      </c>
      <c t="s" s="136" r="D20374">
        <v>191</v>
      </c>
      <c t="s" s="136" r="E20374">
        <v>1934</v>
      </c>
      <c s="150" r="F20374"/>
    </row>
    <row r="20375">
      <c s="113" r="A20375">
        <v>276306000221</v>
      </c>
      <c t="s" s="136" r="B20375">
        <v>11155</v>
      </c>
      <c t="s" s="136" r="C20375">
        <v>10827</v>
      </c>
      <c t="s" s="136" r="D20375">
        <v>191</v>
      </c>
      <c t="s" s="136" r="E20375">
        <v>21471</v>
      </c>
      <c s="150" r="F20375"/>
    </row>
    <row r="20376">
      <c s="113" r="A20376">
        <v>276306000271</v>
      </c>
      <c t="s" s="136" r="B20376">
        <v>11155</v>
      </c>
      <c t="s" s="136" r="C20376">
        <v>10827</v>
      </c>
      <c t="s" s="136" r="D20376">
        <v>191</v>
      </c>
      <c t="s" s="136" r="E20376">
        <v>4218</v>
      </c>
      <c s="150" r="F20376"/>
    </row>
    <row r="20377">
      <c s="113" r="A20377">
        <v>276306000280</v>
      </c>
      <c t="s" s="136" r="B20377">
        <v>11155</v>
      </c>
      <c t="s" s="136" r="C20377">
        <v>10827</v>
      </c>
      <c t="s" s="136" r="D20377">
        <v>191</v>
      </c>
      <c t="s" s="136" r="E20377">
        <v>1283</v>
      </c>
      <c s="150" r="F20377"/>
    </row>
    <row r="20378">
      <c s="113" r="A20378">
        <v>276318000048</v>
      </c>
      <c t="s" s="136" r="B20378">
        <v>11162</v>
      </c>
      <c t="s" s="136" r="C20378">
        <v>10827</v>
      </c>
      <c t="s" s="136" r="D20378">
        <v>191</v>
      </c>
      <c t="s" s="136" r="E20378">
        <v>5341</v>
      </c>
      <c s="150" r="F20378"/>
    </row>
    <row r="20379">
      <c s="113" r="A20379">
        <v>276318000056</v>
      </c>
      <c t="s" s="136" r="B20379">
        <v>11162</v>
      </c>
      <c t="s" s="136" r="C20379">
        <v>10827</v>
      </c>
      <c t="s" s="136" r="D20379">
        <v>191</v>
      </c>
      <c t="s" s="136" r="E20379">
        <v>10211</v>
      </c>
      <c s="150" r="F20379"/>
    </row>
    <row r="20380">
      <c s="113" r="A20380">
        <v>276318000064</v>
      </c>
      <c t="s" s="136" r="B20380">
        <v>11162</v>
      </c>
      <c t="s" s="136" r="C20380">
        <v>10827</v>
      </c>
      <c t="s" s="136" r="D20380">
        <v>191</v>
      </c>
      <c t="s" s="136" r="E20380">
        <v>5179</v>
      </c>
      <c s="150" r="F20380"/>
    </row>
    <row r="20381">
      <c s="113" r="A20381">
        <v>276318000081</v>
      </c>
      <c t="s" s="136" r="B20381">
        <v>11162</v>
      </c>
      <c t="s" s="136" r="C20381">
        <v>10827</v>
      </c>
      <c t="s" s="136" r="D20381">
        <v>191</v>
      </c>
      <c t="s" s="136" r="E20381">
        <v>21472</v>
      </c>
      <c s="150" r="F20381"/>
    </row>
    <row r="20382">
      <c s="113" r="A20382">
        <v>276318000099</v>
      </c>
      <c t="s" s="136" r="B20382">
        <v>11162</v>
      </c>
      <c t="s" s="136" r="C20382">
        <v>10827</v>
      </c>
      <c t="s" s="136" r="D20382">
        <v>191</v>
      </c>
      <c t="s" s="136" r="E20382">
        <v>1554</v>
      </c>
      <c s="150" r="F20382"/>
    </row>
    <row r="20383">
      <c s="113" r="A20383">
        <v>276318000129</v>
      </c>
      <c t="s" s="136" r="B20383">
        <v>11162</v>
      </c>
      <c t="s" s="136" r="C20383">
        <v>10827</v>
      </c>
      <c t="s" s="136" r="D20383">
        <v>191</v>
      </c>
      <c t="s" s="136" r="E20383">
        <v>21473</v>
      </c>
      <c s="150" r="F20383"/>
    </row>
    <row r="20384">
      <c s="113" r="A20384">
        <v>276318000153</v>
      </c>
      <c t="s" s="136" r="B20384">
        <v>11162</v>
      </c>
      <c t="s" s="136" r="C20384">
        <v>10827</v>
      </c>
      <c t="s" s="136" r="D20384">
        <v>191</v>
      </c>
      <c t="s" s="136" r="E20384">
        <v>21474</v>
      </c>
      <c s="150" r="F20384"/>
    </row>
    <row r="20385">
      <c s="113" r="A20385">
        <v>276318000391</v>
      </c>
      <c t="s" s="136" r="B20385">
        <v>11162</v>
      </c>
      <c t="s" s="136" r="C20385">
        <v>10827</v>
      </c>
      <c t="s" s="136" r="D20385">
        <v>191</v>
      </c>
      <c t="s" s="136" r="E20385">
        <v>21475</v>
      </c>
      <c s="150" r="F20385"/>
    </row>
    <row r="20386">
      <c s="113" r="A20386">
        <v>276318000713</v>
      </c>
      <c t="s" s="136" r="B20386">
        <v>11162</v>
      </c>
      <c t="s" s="136" r="C20386">
        <v>10827</v>
      </c>
      <c t="s" s="136" r="D20386">
        <v>191</v>
      </c>
      <c t="s" s="136" r="E20386">
        <v>21476</v>
      </c>
      <c s="150" r="F20386"/>
    </row>
    <row r="20387">
      <c s="113" r="A20387">
        <v>276318000111</v>
      </c>
      <c t="s" s="136" r="B20387">
        <v>11162</v>
      </c>
      <c t="s" s="136" r="C20387">
        <v>10827</v>
      </c>
      <c t="s" s="136" r="D20387">
        <v>191</v>
      </c>
      <c t="s" s="136" r="E20387">
        <v>5763</v>
      </c>
      <c s="150" r="F20387"/>
    </row>
    <row r="20388">
      <c s="113" r="A20388">
        <v>276318000200</v>
      </c>
      <c t="s" s="136" r="B20388">
        <v>11162</v>
      </c>
      <c t="s" s="136" r="C20388">
        <v>10827</v>
      </c>
      <c t="s" s="136" r="D20388">
        <v>191</v>
      </c>
      <c t="s" s="136" r="E20388">
        <v>1144</v>
      </c>
      <c s="150" r="F20388"/>
    </row>
    <row r="20389">
      <c s="113" r="A20389">
        <v>276318000226</v>
      </c>
      <c t="s" s="136" r="B20389">
        <v>11162</v>
      </c>
      <c t="s" s="136" r="C20389">
        <v>10827</v>
      </c>
      <c t="s" s="136" r="D20389">
        <v>191</v>
      </c>
      <c t="s" s="136" r="E20389">
        <v>21477</v>
      </c>
      <c s="150" r="F20389"/>
    </row>
    <row r="20390">
      <c s="113" r="A20390">
        <v>276318000897</v>
      </c>
      <c t="s" s="136" r="B20390">
        <v>11162</v>
      </c>
      <c t="s" s="136" r="C20390">
        <v>10827</v>
      </c>
      <c t="s" s="136" r="D20390">
        <v>191</v>
      </c>
      <c t="s" s="136" r="E20390">
        <v>21478</v>
      </c>
      <c s="150" r="F20390"/>
    </row>
    <row r="20391">
      <c s="113" r="A20391">
        <v>276364000150</v>
      </c>
      <c t="s" s="136" r="B20391">
        <v>11167</v>
      </c>
      <c t="s" s="136" r="C20391">
        <v>10827</v>
      </c>
      <c t="s" s="136" r="D20391">
        <v>11167</v>
      </c>
      <c t="s" s="136" r="E20391">
        <v>21261</v>
      </c>
      <c s="150" r="F20391"/>
    </row>
    <row r="20392">
      <c s="113" r="A20392">
        <v>276364000184</v>
      </c>
      <c t="s" s="136" r="B20392">
        <v>11167</v>
      </c>
      <c t="s" s="136" r="C20392">
        <v>10827</v>
      </c>
      <c t="s" s="136" r="D20392">
        <v>11167</v>
      </c>
      <c t="s" s="136" r="E20392">
        <v>21479</v>
      </c>
      <c s="150" r="F20392"/>
    </row>
    <row r="20393">
      <c s="113" r="A20393">
        <v>276364000397</v>
      </c>
      <c t="s" s="136" r="B20393">
        <v>11167</v>
      </c>
      <c t="s" s="136" r="C20393">
        <v>10827</v>
      </c>
      <c t="s" s="136" r="D20393">
        <v>11167</v>
      </c>
      <c t="s" s="136" r="E20393">
        <v>4210</v>
      </c>
      <c s="150" r="F20393"/>
    </row>
    <row r="20394">
      <c s="113" r="A20394">
        <v>276364000443</v>
      </c>
      <c t="s" s="136" r="B20394">
        <v>11167</v>
      </c>
      <c t="s" s="136" r="C20394">
        <v>10827</v>
      </c>
      <c t="s" s="136" r="D20394">
        <v>11167</v>
      </c>
      <c t="s" s="136" r="E20394">
        <v>8426</v>
      </c>
      <c s="150" r="F20394"/>
    </row>
    <row r="20395">
      <c s="113" r="A20395">
        <v>276364000541</v>
      </c>
      <c t="s" s="136" r="B20395">
        <v>11167</v>
      </c>
      <c t="s" s="136" r="C20395">
        <v>10827</v>
      </c>
      <c t="s" s="136" r="D20395">
        <v>11167</v>
      </c>
      <c t="s" s="136" r="E20395">
        <v>5317</v>
      </c>
      <c s="150" r="F20395"/>
    </row>
    <row r="20396">
      <c s="113" r="A20396">
        <v>276364000630</v>
      </c>
      <c t="s" s="136" r="B20396">
        <v>11167</v>
      </c>
      <c t="s" s="136" r="C20396">
        <v>10827</v>
      </c>
      <c t="s" s="136" r="D20396">
        <v>11167</v>
      </c>
      <c t="s" s="136" r="E20396">
        <v>3317</v>
      </c>
      <c s="150" r="F20396"/>
    </row>
    <row r="20397">
      <c s="113" r="A20397">
        <v>276364000141</v>
      </c>
      <c t="s" s="136" r="B20397">
        <v>11167</v>
      </c>
      <c t="s" s="136" r="C20397">
        <v>10827</v>
      </c>
      <c t="s" s="136" r="D20397">
        <v>11167</v>
      </c>
      <c t="s" s="136" r="E20397">
        <v>21480</v>
      </c>
      <c s="150" r="F20397"/>
    </row>
    <row r="20398">
      <c s="113" r="A20398">
        <v>276364000222</v>
      </c>
      <c t="s" s="136" r="B20398">
        <v>11167</v>
      </c>
      <c t="s" s="136" r="C20398">
        <v>10827</v>
      </c>
      <c t="s" s="136" r="D20398">
        <v>11167</v>
      </c>
      <c t="s" s="136" r="E20398">
        <v>2470</v>
      </c>
      <c s="150" r="F20398"/>
    </row>
    <row r="20399">
      <c s="113" r="A20399">
        <v>276364000303</v>
      </c>
      <c t="s" s="136" r="B20399">
        <v>11167</v>
      </c>
      <c t="s" s="136" r="C20399">
        <v>10827</v>
      </c>
      <c t="s" s="136" r="D20399">
        <v>11167</v>
      </c>
      <c t="s" s="136" r="E20399">
        <v>5629</v>
      </c>
      <c s="150" r="F20399"/>
    </row>
    <row r="20400">
      <c s="113" r="A20400">
        <v>276364000532</v>
      </c>
      <c t="s" s="136" r="B20400">
        <v>11167</v>
      </c>
      <c t="s" s="136" r="C20400">
        <v>10827</v>
      </c>
      <c t="s" s="136" r="D20400">
        <v>11167</v>
      </c>
      <c t="s" s="136" r="E20400">
        <v>5313</v>
      </c>
      <c s="150" r="F20400"/>
    </row>
    <row r="20401">
      <c s="113" r="A20401">
        <v>276364001521</v>
      </c>
      <c t="s" s="136" r="B20401">
        <v>11167</v>
      </c>
      <c t="s" s="136" r="C20401">
        <v>10827</v>
      </c>
      <c t="s" s="136" r="D20401">
        <v>11167</v>
      </c>
      <c t="s" s="136" r="E20401">
        <v>8313</v>
      </c>
      <c s="150" r="F20401"/>
    </row>
    <row r="20402">
      <c s="113" r="A20402">
        <v>276364000214</v>
      </c>
      <c t="s" s="136" r="B20402">
        <v>11167</v>
      </c>
      <c t="s" s="136" r="C20402">
        <v>10827</v>
      </c>
      <c t="s" s="136" r="D20402">
        <v>11167</v>
      </c>
      <c t="s" s="136" r="E20402">
        <v>1092</v>
      </c>
      <c s="150" r="F20402"/>
    </row>
    <row r="20403">
      <c s="113" r="A20403">
        <v>276364000451</v>
      </c>
      <c t="s" s="136" r="B20403">
        <v>11167</v>
      </c>
      <c t="s" s="136" r="C20403">
        <v>10827</v>
      </c>
      <c t="s" s="136" r="D20403">
        <v>11167</v>
      </c>
      <c t="s" s="136" r="E20403">
        <v>10211</v>
      </c>
      <c s="150" r="F20403"/>
    </row>
    <row r="20404">
      <c s="113" r="A20404">
        <v>276364000559</v>
      </c>
      <c t="s" s="136" r="B20404">
        <v>11167</v>
      </c>
      <c t="s" s="136" r="C20404">
        <v>10827</v>
      </c>
      <c t="s" s="136" r="D20404">
        <v>11167</v>
      </c>
      <c t="s" s="136" r="E20404">
        <v>1144</v>
      </c>
      <c s="150" r="F20404"/>
    </row>
    <row r="20405">
      <c s="113" r="A20405">
        <v>276364000567</v>
      </c>
      <c t="s" s="136" r="B20405">
        <v>11167</v>
      </c>
      <c t="s" s="136" r="C20405">
        <v>10827</v>
      </c>
      <c t="s" s="136" r="D20405">
        <v>11167</v>
      </c>
      <c t="s" s="136" r="E20405">
        <v>21481</v>
      </c>
      <c s="150" r="F20405"/>
    </row>
    <row r="20406">
      <c s="113" r="A20406">
        <v>276364000826</v>
      </c>
      <c t="s" s="136" r="B20406">
        <v>11167</v>
      </c>
      <c t="s" s="136" r="C20406">
        <v>10827</v>
      </c>
      <c t="s" s="136" r="D20406">
        <v>11167</v>
      </c>
      <c t="s" s="136" r="E20406">
        <v>5592</v>
      </c>
      <c s="150" r="F20406"/>
    </row>
    <row r="20407">
      <c s="113" r="A20407">
        <v>276364001407</v>
      </c>
      <c t="s" s="136" r="B20407">
        <v>11167</v>
      </c>
      <c t="s" s="136" r="C20407">
        <v>10827</v>
      </c>
      <c t="s" s="136" r="D20407">
        <v>11167</v>
      </c>
      <c t="s" s="136" r="E20407">
        <v>5296</v>
      </c>
      <c s="150" r="F20407"/>
    </row>
    <row r="20408">
      <c s="113" r="A20408">
        <v>276364000257</v>
      </c>
      <c t="s" s="136" r="B20408">
        <v>11167</v>
      </c>
      <c t="s" s="136" r="C20408">
        <v>10827</v>
      </c>
      <c t="s" s="136" r="D20408">
        <v>11167</v>
      </c>
      <c t="s" s="136" r="E20408">
        <v>21482</v>
      </c>
      <c s="150" r="F20408"/>
    </row>
    <row r="20409">
      <c s="113" r="A20409">
        <v>276364000605</v>
      </c>
      <c t="s" s="136" r="B20409">
        <v>11167</v>
      </c>
      <c t="s" s="136" r="C20409">
        <v>10827</v>
      </c>
      <c t="s" s="136" r="D20409">
        <v>11167</v>
      </c>
      <c t="s" s="136" r="E20409">
        <v>21483</v>
      </c>
      <c s="150" r="F20409"/>
    </row>
    <row r="20410">
      <c s="113" r="A20410">
        <v>276364000133</v>
      </c>
      <c t="s" s="136" r="B20410">
        <v>11167</v>
      </c>
      <c t="s" s="136" r="C20410">
        <v>10827</v>
      </c>
      <c t="s" s="136" r="D20410">
        <v>11167</v>
      </c>
      <c t="s" s="136" r="E20410">
        <v>5581</v>
      </c>
      <c s="150" r="F20410"/>
    </row>
    <row r="20411">
      <c s="113" r="A20411">
        <v>276364000273</v>
      </c>
      <c t="s" s="136" r="B20411">
        <v>11167</v>
      </c>
      <c t="s" s="136" r="C20411">
        <v>10827</v>
      </c>
      <c t="s" s="136" r="D20411">
        <v>11167</v>
      </c>
      <c t="s" s="136" r="E20411">
        <v>21484</v>
      </c>
      <c s="150" r="F20411"/>
    </row>
    <row r="20412">
      <c s="113" r="A20412">
        <v>276364000681</v>
      </c>
      <c t="s" s="136" r="B20412">
        <v>11167</v>
      </c>
      <c t="s" s="136" r="C20412">
        <v>10827</v>
      </c>
      <c t="s" s="136" r="D20412">
        <v>11167</v>
      </c>
      <c t="s" s="136" r="E20412">
        <v>1802</v>
      </c>
      <c s="150" r="F20412"/>
    </row>
    <row r="20413">
      <c s="113" r="A20413">
        <v>276364001822</v>
      </c>
      <c t="s" s="136" r="B20413">
        <v>11167</v>
      </c>
      <c t="s" s="136" r="C20413">
        <v>10827</v>
      </c>
      <c t="s" s="136" r="D20413">
        <v>11167</v>
      </c>
      <c t="s" s="136" r="E20413">
        <v>21485</v>
      </c>
      <c s="150" r="F20413"/>
    </row>
    <row r="20414">
      <c s="113" r="A20414">
        <v>276364000290</v>
      </c>
      <c t="s" s="136" r="B20414">
        <v>11167</v>
      </c>
      <c t="s" s="136" r="C20414">
        <v>10827</v>
      </c>
      <c t="s" s="136" r="D20414">
        <v>11167</v>
      </c>
      <c t="s" s="136" r="E20414">
        <v>11245</v>
      </c>
      <c s="150" r="F20414"/>
    </row>
    <row r="20415">
      <c s="113" r="A20415">
        <v>276364000389</v>
      </c>
      <c t="s" s="136" r="B20415">
        <v>11167</v>
      </c>
      <c t="s" s="136" r="C20415">
        <v>10827</v>
      </c>
      <c t="s" s="136" r="D20415">
        <v>11167</v>
      </c>
      <c t="s" s="136" r="E20415">
        <v>21486</v>
      </c>
      <c s="150" r="F20415"/>
    </row>
    <row r="20416">
      <c s="113" r="A20416">
        <v>276364001091</v>
      </c>
      <c t="s" s="136" r="B20416">
        <v>11167</v>
      </c>
      <c t="s" s="136" r="C20416">
        <v>10827</v>
      </c>
      <c t="s" s="136" r="D20416">
        <v>11167</v>
      </c>
      <c t="s" s="136" r="E20416">
        <v>9725</v>
      </c>
      <c s="150" r="F20416"/>
    </row>
    <row r="20417">
      <c s="113" r="A20417">
        <v>276364001385</v>
      </c>
      <c t="s" s="136" r="B20417">
        <v>11167</v>
      </c>
      <c t="s" s="136" r="C20417">
        <v>10827</v>
      </c>
      <c t="s" s="136" r="D20417">
        <v>11167</v>
      </c>
      <c t="s" s="136" r="E20417">
        <v>21487</v>
      </c>
      <c s="150" r="F20417"/>
    </row>
    <row r="20418">
      <c s="113" r="A20418">
        <v>276364000524</v>
      </c>
      <c t="s" s="136" r="B20418">
        <v>11167</v>
      </c>
      <c t="s" s="136" r="C20418">
        <v>10827</v>
      </c>
      <c t="s" s="136" r="D20418">
        <v>11167</v>
      </c>
      <c t="s" s="136" r="E20418">
        <v>21488</v>
      </c>
      <c s="150" r="F20418"/>
    </row>
    <row r="20419">
      <c s="113" r="A20419">
        <v>276364000907</v>
      </c>
      <c t="s" s="136" r="B20419">
        <v>11167</v>
      </c>
      <c t="s" s="136" r="C20419">
        <v>10827</v>
      </c>
      <c t="s" s="136" r="D20419">
        <v>11167</v>
      </c>
      <c t="s" s="136" r="E20419">
        <v>4223</v>
      </c>
      <c s="150" r="F20419"/>
    </row>
    <row r="20420">
      <c s="113" r="A20420">
        <v>276364001024</v>
      </c>
      <c t="s" s="136" r="B20420">
        <v>11167</v>
      </c>
      <c t="s" s="136" r="C20420">
        <v>10827</v>
      </c>
      <c t="s" s="136" r="D20420">
        <v>11167</v>
      </c>
      <c t="s" s="136" r="E20420">
        <v>21489</v>
      </c>
      <c s="150" r="F20420"/>
    </row>
    <row r="20421">
      <c s="113" r="A20421">
        <v>276364001415</v>
      </c>
      <c t="s" s="136" r="B20421">
        <v>11167</v>
      </c>
      <c t="s" s="136" r="C20421">
        <v>10827</v>
      </c>
      <c t="s" s="136" r="D20421">
        <v>11167</v>
      </c>
      <c t="s" s="136" r="E20421">
        <v>11399</v>
      </c>
      <c s="150" r="F20421"/>
    </row>
    <row r="20422">
      <c s="113" r="A20422">
        <v>276364000281</v>
      </c>
      <c t="s" s="136" r="B20422">
        <v>11167</v>
      </c>
      <c t="s" s="136" r="C20422">
        <v>10827</v>
      </c>
      <c t="s" s="136" r="D20422">
        <v>11167</v>
      </c>
      <c t="s" s="136" r="E20422">
        <v>21490</v>
      </c>
      <c s="150" r="F20422"/>
    </row>
    <row r="20423">
      <c s="113" r="A20423">
        <v>276364000354</v>
      </c>
      <c t="s" s="136" r="B20423">
        <v>11167</v>
      </c>
      <c t="s" s="136" r="C20423">
        <v>10827</v>
      </c>
      <c t="s" s="136" r="D20423">
        <v>11167</v>
      </c>
      <c t="s" s="136" r="E20423">
        <v>1842</v>
      </c>
      <c s="150" r="F20423"/>
    </row>
    <row r="20424">
      <c s="113" r="A20424">
        <v>276364001458</v>
      </c>
      <c t="s" s="136" r="B20424">
        <v>11167</v>
      </c>
      <c t="s" s="136" r="C20424">
        <v>10827</v>
      </c>
      <c t="s" s="136" r="D20424">
        <v>11167</v>
      </c>
      <c t="s" s="136" r="E20424">
        <v>8333</v>
      </c>
      <c s="150" r="F20424"/>
    </row>
    <row r="20425">
      <c s="113" r="A20425">
        <v>276364002403</v>
      </c>
      <c t="s" s="136" r="B20425">
        <v>11167</v>
      </c>
      <c t="s" s="136" r="C20425">
        <v>10827</v>
      </c>
      <c t="s" s="136" r="D20425">
        <v>11167</v>
      </c>
      <c t="s" s="136" r="E20425">
        <v>21491</v>
      </c>
      <c s="150" r="F20425"/>
    </row>
    <row r="20426">
      <c s="113" r="A20426">
        <v>276364000401</v>
      </c>
      <c t="s" s="136" r="B20426">
        <v>11167</v>
      </c>
      <c t="s" s="136" r="C20426">
        <v>10827</v>
      </c>
      <c t="s" s="136" r="D20426">
        <v>11167</v>
      </c>
      <c t="s" s="136" r="E20426">
        <v>5791</v>
      </c>
      <c s="150" r="F20426"/>
    </row>
    <row r="20427">
      <c s="113" r="A20427">
        <v>276364000125</v>
      </c>
      <c t="s" s="136" r="B20427">
        <v>11167</v>
      </c>
      <c t="s" s="136" r="C20427">
        <v>10827</v>
      </c>
      <c t="s" s="136" r="D20427">
        <v>11167</v>
      </c>
      <c t="s" s="136" r="E20427">
        <v>21492</v>
      </c>
      <c s="150" r="F20427"/>
    </row>
    <row r="20428">
      <c s="113" r="A20428">
        <v>276364000176</v>
      </c>
      <c t="s" s="136" r="B20428">
        <v>11167</v>
      </c>
      <c t="s" s="136" r="C20428">
        <v>10827</v>
      </c>
      <c t="s" s="136" r="D20428">
        <v>11167</v>
      </c>
      <c t="s" s="136" r="E20428">
        <v>4235</v>
      </c>
      <c s="150" r="F20428"/>
    </row>
    <row r="20429">
      <c s="113" r="A20429">
        <v>276364000231</v>
      </c>
      <c t="s" s="136" r="B20429">
        <v>11167</v>
      </c>
      <c t="s" s="136" r="C20429">
        <v>10827</v>
      </c>
      <c t="s" s="136" r="D20429">
        <v>11167</v>
      </c>
      <c t="s" s="136" r="E20429">
        <v>21493</v>
      </c>
      <c s="150" r="F20429"/>
    </row>
    <row r="20430">
      <c s="113" r="A20430">
        <v>276364000656</v>
      </c>
      <c t="s" s="136" r="B20430">
        <v>11167</v>
      </c>
      <c t="s" s="136" r="C20430">
        <v>10827</v>
      </c>
      <c t="s" s="136" r="D20430">
        <v>11167</v>
      </c>
      <c t="s" s="136" r="E20430">
        <v>8382</v>
      </c>
      <c s="150" r="F20430"/>
    </row>
    <row r="20431">
      <c s="113" r="A20431">
        <v>276364000915</v>
      </c>
      <c t="s" s="136" r="B20431">
        <v>11167</v>
      </c>
      <c t="s" s="136" r="C20431">
        <v>10827</v>
      </c>
      <c t="s" s="136" r="D20431">
        <v>11167</v>
      </c>
      <c t="s" s="136" r="E20431">
        <v>21494</v>
      </c>
      <c s="150" r="F20431"/>
    </row>
    <row r="20432">
      <c s="113" r="A20432">
        <v>276364001351</v>
      </c>
      <c t="s" s="136" r="B20432">
        <v>11167</v>
      </c>
      <c t="s" s="136" r="C20432">
        <v>10827</v>
      </c>
      <c t="s" s="136" r="D20432">
        <v>11167</v>
      </c>
      <c t="s" s="136" r="E20432">
        <v>21495</v>
      </c>
      <c s="150" r="F20432"/>
    </row>
    <row r="20433">
      <c s="113" r="A20433">
        <v>276364001555</v>
      </c>
      <c t="s" s="136" r="B20433">
        <v>11167</v>
      </c>
      <c t="s" s="136" r="C20433">
        <v>10827</v>
      </c>
      <c t="s" s="136" r="D20433">
        <v>11167</v>
      </c>
      <c t="s" s="136" r="E20433">
        <v>11401</v>
      </c>
      <c s="150" r="F20433"/>
    </row>
    <row r="20434">
      <c s="113" r="A20434">
        <v>276364001962</v>
      </c>
      <c t="s" s="136" r="B20434">
        <v>11167</v>
      </c>
      <c t="s" s="136" r="C20434">
        <v>10827</v>
      </c>
      <c t="s" s="136" r="D20434">
        <v>11167</v>
      </c>
      <c t="s" s="136" r="E20434">
        <v>11187</v>
      </c>
      <c s="150" r="F20434"/>
    </row>
    <row r="20435">
      <c s="113" r="A20435">
        <v>276377000094</v>
      </c>
      <c t="s" s="136" r="B20435">
        <v>11175</v>
      </c>
      <c t="s" s="136" r="C20435">
        <v>10827</v>
      </c>
      <c t="s" s="136" r="D20435">
        <v>191</v>
      </c>
      <c t="s" s="136" r="E20435">
        <v>11019</v>
      </c>
      <c s="150" r="F20435"/>
    </row>
    <row r="20436">
      <c s="113" r="A20436">
        <v>276377000167</v>
      </c>
      <c t="s" s="136" r="B20436">
        <v>11175</v>
      </c>
      <c t="s" s="136" r="C20436">
        <v>10827</v>
      </c>
      <c t="s" s="136" r="D20436">
        <v>191</v>
      </c>
      <c t="s" s="136" r="E20436">
        <v>6110</v>
      </c>
      <c s="150" r="F20436"/>
    </row>
    <row r="20437">
      <c s="113" r="A20437">
        <v>276377000175</v>
      </c>
      <c t="s" s="136" r="B20437">
        <v>11175</v>
      </c>
      <c t="s" s="136" r="C20437">
        <v>10827</v>
      </c>
      <c t="s" s="136" r="D20437">
        <v>191</v>
      </c>
      <c t="s" s="136" r="E20437">
        <v>21496</v>
      </c>
      <c s="150" r="F20437"/>
    </row>
    <row r="20438">
      <c s="113" r="A20438">
        <v>276377000311</v>
      </c>
      <c t="s" s="136" r="B20438">
        <v>11175</v>
      </c>
      <c t="s" s="136" r="C20438">
        <v>10827</v>
      </c>
      <c t="s" s="136" r="D20438">
        <v>191</v>
      </c>
      <c t="s" s="136" r="E20438">
        <v>8398</v>
      </c>
      <c s="150" r="F20438"/>
    </row>
    <row r="20439">
      <c s="113" r="A20439">
        <v>276377000329</v>
      </c>
      <c t="s" s="136" r="B20439">
        <v>11175</v>
      </c>
      <c t="s" s="136" r="C20439">
        <v>10827</v>
      </c>
      <c t="s" s="136" r="D20439">
        <v>191</v>
      </c>
      <c t="s" s="136" r="E20439">
        <v>2470</v>
      </c>
      <c s="150" r="F20439"/>
    </row>
    <row r="20440">
      <c s="113" r="A20440">
        <v>276377000396</v>
      </c>
      <c t="s" s="136" r="B20440">
        <v>11175</v>
      </c>
      <c t="s" s="136" r="C20440">
        <v>10827</v>
      </c>
      <c t="s" s="136" r="D20440">
        <v>191</v>
      </c>
      <c t="s" s="136" r="E20440">
        <v>11146</v>
      </c>
      <c s="150" r="F20440"/>
    </row>
    <row r="20441">
      <c s="113" r="A20441">
        <v>276377000035</v>
      </c>
      <c t="s" s="136" r="B20441">
        <v>11175</v>
      </c>
      <c t="s" s="136" r="C20441">
        <v>10827</v>
      </c>
      <c t="s" s="136" r="D20441">
        <v>191</v>
      </c>
      <c t="s" s="136" r="E20441">
        <v>11132</v>
      </c>
      <c s="150" r="F20441"/>
    </row>
    <row r="20442">
      <c s="113" r="A20442">
        <v>276377000132</v>
      </c>
      <c t="s" s="136" r="B20442">
        <v>11175</v>
      </c>
      <c t="s" s="136" r="C20442">
        <v>10827</v>
      </c>
      <c t="s" s="136" r="D20442">
        <v>191</v>
      </c>
      <c t="s" s="136" r="E20442">
        <v>19838</v>
      </c>
      <c s="150" r="F20442"/>
    </row>
    <row r="20443">
      <c s="113" r="A20443">
        <v>276377000191</v>
      </c>
      <c t="s" s="136" r="B20443">
        <v>11175</v>
      </c>
      <c t="s" s="136" r="C20443">
        <v>10827</v>
      </c>
      <c t="s" s="136" r="D20443">
        <v>191</v>
      </c>
      <c t="s" s="136" r="E20443">
        <v>1142</v>
      </c>
      <c s="150" r="F20443"/>
    </row>
    <row r="20444">
      <c s="113" r="A20444">
        <v>276377000248</v>
      </c>
      <c t="s" s="136" r="B20444">
        <v>11175</v>
      </c>
      <c t="s" s="136" r="C20444">
        <v>10827</v>
      </c>
      <c t="s" s="136" r="D20444">
        <v>191</v>
      </c>
      <c t="s" s="136" r="E20444">
        <v>21497</v>
      </c>
      <c s="150" r="F20444"/>
    </row>
    <row r="20445">
      <c s="113" r="A20445">
        <v>276377000272</v>
      </c>
      <c t="s" s="136" r="B20445">
        <v>11175</v>
      </c>
      <c t="s" s="136" r="C20445">
        <v>10827</v>
      </c>
      <c t="s" s="136" r="D20445">
        <v>191</v>
      </c>
      <c t="s" s="136" r="E20445">
        <v>11087</v>
      </c>
      <c s="150" r="F20445"/>
    </row>
    <row r="20446">
      <c s="113" r="A20446">
        <v>276377000388</v>
      </c>
      <c t="s" s="136" r="B20446">
        <v>11175</v>
      </c>
      <c t="s" s="136" r="C20446">
        <v>10827</v>
      </c>
      <c t="s" s="136" r="D20446">
        <v>191</v>
      </c>
      <c t="s" s="136" r="E20446">
        <v>5317</v>
      </c>
      <c s="150" r="F20446"/>
    </row>
    <row r="20447">
      <c s="113" r="A20447">
        <v>276377000141</v>
      </c>
      <c t="s" s="136" r="B20447">
        <v>11175</v>
      </c>
      <c t="s" s="136" r="C20447">
        <v>10827</v>
      </c>
      <c t="s" s="136" r="D20447">
        <v>191</v>
      </c>
      <c t="s" s="136" r="E20447">
        <v>7301</v>
      </c>
      <c s="150" r="F20447"/>
    </row>
    <row r="20448">
      <c s="113" r="A20448">
        <v>276377000183</v>
      </c>
      <c t="s" s="136" r="B20448">
        <v>11175</v>
      </c>
      <c t="s" s="136" r="C20448">
        <v>10827</v>
      </c>
      <c t="s" s="136" r="D20448">
        <v>191</v>
      </c>
      <c t="s" s="136" r="E20448">
        <v>4210</v>
      </c>
      <c s="150" r="F20448"/>
    </row>
    <row r="20449">
      <c s="113" r="A20449">
        <v>276377000221</v>
      </c>
      <c t="s" s="136" r="B20449">
        <v>11175</v>
      </c>
      <c t="s" s="136" r="C20449">
        <v>10827</v>
      </c>
      <c t="s" s="136" r="D20449">
        <v>191</v>
      </c>
      <c t="s" s="136" r="E20449">
        <v>3866</v>
      </c>
      <c s="150" r="F20449"/>
    </row>
    <row r="20450">
      <c s="113" r="A20450">
        <v>276377000264</v>
      </c>
      <c t="s" s="136" r="B20450">
        <v>11175</v>
      </c>
      <c t="s" s="136" r="C20450">
        <v>10827</v>
      </c>
      <c t="s" s="136" r="D20450">
        <v>191</v>
      </c>
      <c t="s" s="136" r="E20450">
        <v>1144</v>
      </c>
      <c s="150" r="F20450"/>
    </row>
    <row r="20451">
      <c s="113" r="A20451">
        <v>276377000281</v>
      </c>
      <c t="s" s="136" r="B20451">
        <v>11175</v>
      </c>
      <c t="s" s="136" r="C20451">
        <v>10827</v>
      </c>
      <c t="s" s="136" r="D20451">
        <v>191</v>
      </c>
      <c t="s" s="136" r="E20451">
        <v>1281</v>
      </c>
      <c s="150" r="F20451"/>
    </row>
    <row r="20452">
      <c s="113" r="A20452">
        <v>276377000400</v>
      </c>
      <c t="s" s="136" r="B20452">
        <v>11175</v>
      </c>
      <c t="s" s="136" r="C20452">
        <v>10827</v>
      </c>
      <c t="s" s="136" r="D20452">
        <v>191</v>
      </c>
      <c t="s" s="136" r="E20452">
        <v>5335</v>
      </c>
      <c s="150" r="F20452"/>
    </row>
    <row r="20453">
      <c s="113" r="A20453">
        <v>276377001407</v>
      </c>
      <c t="s" s="136" r="B20453">
        <v>11175</v>
      </c>
      <c t="s" s="136" r="C20453">
        <v>10827</v>
      </c>
      <c t="s" s="136" r="D20453">
        <v>191</v>
      </c>
      <c t="s" s="136" r="E20453">
        <v>5296</v>
      </c>
      <c s="150" r="F20453"/>
    </row>
    <row r="20454">
      <c s="113" r="A20454">
        <v>276400000099</v>
      </c>
      <c t="s" s="136" r="B20454">
        <v>10277</v>
      </c>
      <c t="s" s="136" r="C20454">
        <v>10827</v>
      </c>
      <c t="s" s="136" r="D20454">
        <v>191</v>
      </c>
      <c t="s" s="136" r="E20454">
        <v>21498</v>
      </c>
      <c s="150" r="F20454"/>
    </row>
    <row r="20455">
      <c s="113" r="A20455">
        <v>276400000102</v>
      </c>
      <c t="s" s="136" r="B20455">
        <v>10277</v>
      </c>
      <c t="s" s="136" r="C20455">
        <v>10827</v>
      </c>
      <c t="s" s="136" r="D20455">
        <v>191</v>
      </c>
      <c t="s" s="136" r="E20455">
        <v>10211</v>
      </c>
      <c s="150" r="F20455"/>
    </row>
    <row r="20456">
      <c s="113" r="A20456">
        <v>276400000111</v>
      </c>
      <c t="s" s="136" r="B20456">
        <v>10277</v>
      </c>
      <c t="s" s="136" r="C20456">
        <v>10827</v>
      </c>
      <c t="s" s="136" r="D20456">
        <v>191</v>
      </c>
      <c t="s" s="136" r="E20456">
        <v>4217</v>
      </c>
      <c s="150" r="F20456"/>
    </row>
    <row r="20457">
      <c s="113" r="A20457">
        <v>276400000129</v>
      </c>
      <c t="s" s="136" r="B20457">
        <v>10277</v>
      </c>
      <c t="s" s="136" r="C20457">
        <v>10827</v>
      </c>
      <c t="s" s="136" r="D20457">
        <v>191</v>
      </c>
      <c t="s" s="136" r="E20457">
        <v>4218</v>
      </c>
      <c s="150" r="F20457"/>
    </row>
    <row r="20458">
      <c s="113" r="A20458">
        <v>276400000137</v>
      </c>
      <c t="s" s="136" r="B20458">
        <v>10277</v>
      </c>
      <c t="s" s="136" r="C20458">
        <v>10827</v>
      </c>
      <c t="s" s="136" r="D20458">
        <v>191</v>
      </c>
      <c t="s" s="136" r="E20458">
        <v>11087</v>
      </c>
      <c s="150" r="F20458"/>
    </row>
    <row r="20459">
      <c s="113" r="A20459">
        <v>276400000188</v>
      </c>
      <c t="s" s="136" r="B20459">
        <v>10277</v>
      </c>
      <c t="s" s="136" r="C20459">
        <v>10827</v>
      </c>
      <c t="s" s="136" r="D20459">
        <v>191</v>
      </c>
      <c t="s" s="136" r="E20459">
        <v>21484</v>
      </c>
      <c s="150" r="F20459"/>
    </row>
    <row r="20460">
      <c s="113" r="A20460">
        <v>276400000218</v>
      </c>
      <c t="s" s="136" r="B20460">
        <v>10277</v>
      </c>
      <c t="s" s="136" r="C20460">
        <v>10827</v>
      </c>
      <c t="s" s="136" r="D20460">
        <v>191</v>
      </c>
      <c t="s" s="136" r="E20460">
        <v>21499</v>
      </c>
      <c s="150" r="F20460"/>
    </row>
    <row r="20461">
      <c s="113" r="A20461">
        <v>276400000226</v>
      </c>
      <c t="s" s="136" r="B20461">
        <v>10277</v>
      </c>
      <c t="s" s="136" r="C20461">
        <v>10827</v>
      </c>
      <c t="s" s="136" r="D20461">
        <v>191</v>
      </c>
      <c t="s" s="136" r="E20461">
        <v>21500</v>
      </c>
      <c s="150" r="F20461"/>
    </row>
    <row r="20462">
      <c s="113" r="A20462">
        <v>276400000285</v>
      </c>
      <c t="s" s="136" r="B20462">
        <v>10277</v>
      </c>
      <c t="s" s="136" r="C20462">
        <v>10827</v>
      </c>
      <c t="s" s="136" r="D20462">
        <v>191</v>
      </c>
      <c t="s" s="136" r="E20462">
        <v>21501</v>
      </c>
      <c s="150" r="F20462"/>
    </row>
    <row r="20463">
      <c s="113" r="A20463">
        <v>276400000501</v>
      </c>
      <c t="s" s="136" r="B20463">
        <v>10277</v>
      </c>
      <c t="s" s="136" r="C20463">
        <v>10827</v>
      </c>
      <c t="s" s="136" r="D20463">
        <v>191</v>
      </c>
      <c t="s" s="136" r="E20463">
        <v>1144</v>
      </c>
      <c s="150" r="F20463"/>
    </row>
    <row r="20464">
      <c s="113" r="A20464">
        <v>276400000668</v>
      </c>
      <c t="s" s="136" r="B20464">
        <v>10277</v>
      </c>
      <c t="s" s="136" r="C20464">
        <v>10827</v>
      </c>
      <c t="s" s="136" r="D20464">
        <v>191</v>
      </c>
      <c t="s" s="136" r="E20464">
        <v>21502</v>
      </c>
      <c s="150" r="F20464"/>
    </row>
    <row r="20465">
      <c s="113" r="A20465">
        <v>276400000706</v>
      </c>
      <c t="s" s="136" r="B20465">
        <v>10277</v>
      </c>
      <c t="s" s="136" r="C20465">
        <v>10827</v>
      </c>
      <c t="s" s="136" r="D20465">
        <v>191</v>
      </c>
      <c t="s" s="136" r="E20465">
        <v>21503</v>
      </c>
      <c s="150" r="F20465"/>
    </row>
    <row r="20466">
      <c s="113" r="A20466">
        <v>276403000120</v>
      </c>
      <c t="s" s="136" r="B20466">
        <v>9662</v>
      </c>
      <c t="s" s="136" r="C20466">
        <v>10827</v>
      </c>
      <c t="s" s="136" r="D20466">
        <v>191</v>
      </c>
      <c t="s" s="136" r="E20466">
        <v>6860</v>
      </c>
      <c s="150" r="F20466"/>
    </row>
    <row r="20467">
      <c s="113" r="A20467">
        <v>276403000138</v>
      </c>
      <c t="s" s="136" r="B20467">
        <v>9662</v>
      </c>
      <c t="s" s="136" r="C20467">
        <v>10827</v>
      </c>
      <c t="s" s="136" r="D20467">
        <v>191</v>
      </c>
      <c t="s" s="136" r="E20467">
        <v>5791</v>
      </c>
      <c s="150" r="F20467"/>
    </row>
    <row r="20468">
      <c s="113" r="A20468">
        <v>276403000146</v>
      </c>
      <c t="s" s="136" r="B20468">
        <v>9662</v>
      </c>
      <c t="s" s="136" r="C20468">
        <v>10827</v>
      </c>
      <c t="s" s="136" r="D20468">
        <v>191</v>
      </c>
      <c t="s" s="136" r="E20468">
        <v>5335</v>
      </c>
      <c s="150" r="F20468"/>
    </row>
    <row r="20469">
      <c s="113" r="A20469">
        <v>276403000162</v>
      </c>
      <c t="s" s="136" r="B20469">
        <v>9662</v>
      </c>
      <c t="s" s="136" r="C20469">
        <v>10827</v>
      </c>
      <c t="s" s="136" r="D20469">
        <v>191</v>
      </c>
      <c t="s" s="136" r="E20469">
        <v>21504</v>
      </c>
      <c s="150" r="F20469"/>
    </row>
    <row r="20470">
      <c s="113" r="A20470">
        <v>276403000235</v>
      </c>
      <c t="s" s="136" r="B20470">
        <v>9662</v>
      </c>
      <c t="s" s="136" r="C20470">
        <v>10827</v>
      </c>
      <c t="s" s="136" r="D20470">
        <v>191</v>
      </c>
      <c t="s" s="136" r="E20470">
        <v>21505</v>
      </c>
      <c s="150" r="F20470"/>
    </row>
    <row r="20471">
      <c s="113" r="A20471">
        <v>276403000324</v>
      </c>
      <c t="s" s="136" r="B20471">
        <v>9662</v>
      </c>
      <c t="s" s="136" r="C20471">
        <v>10827</v>
      </c>
      <c t="s" s="136" r="D20471">
        <v>191</v>
      </c>
      <c t="s" s="136" r="E20471">
        <v>21506</v>
      </c>
      <c s="150" r="F20471"/>
    </row>
    <row r="20472">
      <c s="113" r="A20472">
        <v>276403000022</v>
      </c>
      <c t="s" s="136" r="B20472">
        <v>9662</v>
      </c>
      <c t="s" s="136" r="C20472">
        <v>10827</v>
      </c>
      <c t="s" s="136" r="D20472">
        <v>191</v>
      </c>
      <c t="s" s="136" r="E20472">
        <v>5653</v>
      </c>
      <c s="150" r="F20472"/>
    </row>
    <row r="20473">
      <c s="113" r="A20473">
        <v>276403000090</v>
      </c>
      <c t="s" s="136" r="B20473">
        <v>9662</v>
      </c>
      <c t="s" s="136" r="C20473">
        <v>10827</v>
      </c>
      <c t="s" s="136" r="D20473">
        <v>191</v>
      </c>
      <c t="s" s="136" r="E20473">
        <v>1842</v>
      </c>
      <c s="150" r="F20473"/>
    </row>
    <row r="20474">
      <c s="113" r="A20474">
        <v>276403000103</v>
      </c>
      <c t="s" s="136" r="B20474">
        <v>9662</v>
      </c>
      <c t="s" s="136" r="C20474">
        <v>10827</v>
      </c>
      <c t="s" s="136" r="D20474">
        <v>191</v>
      </c>
      <c t="s" s="136" r="E20474">
        <v>5283</v>
      </c>
      <c s="150" r="F20474"/>
    </row>
    <row r="20475">
      <c s="113" r="A20475">
        <v>276497000021</v>
      </c>
      <c t="s" s="136" r="B20475">
        <v>11183</v>
      </c>
      <c t="s" s="136" r="C20475">
        <v>10827</v>
      </c>
      <c t="s" s="136" r="D20475">
        <v>191</v>
      </c>
      <c t="s" s="136" r="E20475">
        <v>21507</v>
      </c>
      <c s="150" r="F20475"/>
    </row>
    <row r="20476">
      <c s="113" r="A20476">
        <v>276497000136</v>
      </c>
      <c t="s" s="136" r="B20476">
        <v>11183</v>
      </c>
      <c t="s" s="136" r="C20476">
        <v>10827</v>
      </c>
      <c t="s" s="136" r="D20476">
        <v>191</v>
      </c>
      <c t="s" s="136" r="E20476">
        <v>11083</v>
      </c>
      <c s="150" r="F20476"/>
    </row>
    <row r="20477">
      <c s="113" r="A20477">
        <v>276497000187</v>
      </c>
      <c t="s" s="136" r="B20477">
        <v>11183</v>
      </c>
      <c t="s" s="136" r="C20477">
        <v>10827</v>
      </c>
      <c t="s" s="136" r="D20477">
        <v>191</v>
      </c>
      <c t="s" s="136" r="E20477">
        <v>21508</v>
      </c>
      <c s="150" r="F20477"/>
    </row>
    <row r="20478">
      <c s="113" r="A20478">
        <v>276497000209</v>
      </c>
      <c t="s" s="136" r="B20478">
        <v>11183</v>
      </c>
      <c t="s" s="136" r="C20478">
        <v>10827</v>
      </c>
      <c t="s" s="136" r="D20478">
        <v>191</v>
      </c>
      <c t="s" s="136" r="E20478">
        <v>4217</v>
      </c>
      <c s="150" r="F20478"/>
    </row>
    <row r="20479">
      <c s="113" r="A20479">
        <v>276497000217</v>
      </c>
      <c t="s" s="136" r="B20479">
        <v>11183</v>
      </c>
      <c t="s" s="136" r="C20479">
        <v>10827</v>
      </c>
      <c t="s" s="136" r="D20479">
        <v>191</v>
      </c>
      <c t="s" s="136" r="E20479">
        <v>10211</v>
      </c>
      <c s="150" r="F20479"/>
    </row>
    <row r="20480">
      <c s="113" r="A20480">
        <v>276497000292</v>
      </c>
      <c t="s" s="136" r="B20480">
        <v>11183</v>
      </c>
      <c t="s" s="136" r="C20480">
        <v>10827</v>
      </c>
      <c t="s" s="136" r="D20480">
        <v>191</v>
      </c>
      <c t="s" s="136" r="E20480">
        <v>21509</v>
      </c>
      <c s="150" r="F20480"/>
    </row>
    <row r="20481">
      <c s="113" r="A20481">
        <v>276497000403</v>
      </c>
      <c t="s" s="136" r="B20481">
        <v>11183</v>
      </c>
      <c t="s" s="136" r="C20481">
        <v>10827</v>
      </c>
      <c t="s" s="136" r="D20481">
        <v>191</v>
      </c>
      <c t="s" s="136" r="E20481">
        <v>21510</v>
      </c>
      <c s="150" r="F20481"/>
    </row>
    <row r="20482">
      <c s="113" r="A20482">
        <v>276520000564</v>
      </c>
      <c t="s" s="136" r="B20482">
        <v>320</v>
      </c>
      <c t="s" s="136" r="C20482">
        <v>10827</v>
      </c>
      <c t="s" s="136" r="D20482">
        <v>320</v>
      </c>
      <c t="s" s="136" r="E20482">
        <v>21511</v>
      </c>
      <c s="150" r="F20482"/>
    </row>
    <row r="20483">
      <c s="113" r="A20483">
        <v>276520000742</v>
      </c>
      <c t="s" s="136" r="B20483">
        <v>320</v>
      </c>
      <c t="s" s="136" r="C20483">
        <v>10827</v>
      </c>
      <c t="s" s="136" r="D20483">
        <v>320</v>
      </c>
      <c t="s" s="136" r="E20483">
        <v>21512</v>
      </c>
      <c s="150" r="F20483"/>
    </row>
    <row r="20484">
      <c s="113" r="A20484">
        <v>276520001552</v>
      </c>
      <c t="s" s="136" r="B20484">
        <v>320</v>
      </c>
      <c t="s" s="136" r="C20484">
        <v>10827</v>
      </c>
      <c t="s" s="136" r="D20484">
        <v>320</v>
      </c>
      <c t="s" s="136" r="E20484">
        <v>11086</v>
      </c>
      <c s="150" r="F20484"/>
    </row>
    <row r="20485">
      <c s="113" r="A20485">
        <v>276520001633</v>
      </c>
      <c t="s" s="136" r="B20485">
        <v>320</v>
      </c>
      <c t="s" s="136" r="C20485">
        <v>10827</v>
      </c>
      <c t="s" s="136" r="D20485">
        <v>320</v>
      </c>
      <c t="s" s="136" r="E20485">
        <v>21513</v>
      </c>
      <c s="150" r="F20485"/>
    </row>
    <row r="20486">
      <c s="113" r="A20486">
        <v>276520001650</v>
      </c>
      <c t="s" s="136" r="B20486">
        <v>320</v>
      </c>
      <c t="s" s="136" r="C20486">
        <v>10827</v>
      </c>
      <c t="s" s="136" r="D20486">
        <v>320</v>
      </c>
      <c t="s" s="136" r="E20486">
        <v>1144</v>
      </c>
      <c s="150" r="F20486"/>
    </row>
    <row r="20487">
      <c s="113" r="A20487">
        <v>276520001684</v>
      </c>
      <c t="s" s="136" r="B20487">
        <v>320</v>
      </c>
      <c t="s" s="136" r="C20487">
        <v>10827</v>
      </c>
      <c t="s" s="136" r="D20487">
        <v>320</v>
      </c>
      <c t="s" s="136" r="E20487">
        <v>5312</v>
      </c>
      <c s="150" r="F20487"/>
    </row>
    <row r="20488">
      <c s="113" r="A20488">
        <v>276520002028</v>
      </c>
      <c t="s" s="136" r="B20488">
        <v>320</v>
      </c>
      <c t="s" s="136" r="C20488">
        <v>10827</v>
      </c>
      <c t="s" s="136" r="D20488">
        <v>320</v>
      </c>
      <c t="s" s="136" r="E20488">
        <v>1827</v>
      </c>
      <c s="150" r="F20488"/>
    </row>
    <row r="20489">
      <c s="113" r="A20489">
        <v>276520002087</v>
      </c>
      <c t="s" s="136" r="B20489">
        <v>320</v>
      </c>
      <c t="s" s="136" r="C20489">
        <v>10827</v>
      </c>
      <c t="s" s="136" r="D20489">
        <v>320</v>
      </c>
      <c t="s" s="136" r="E20489">
        <v>21514</v>
      </c>
      <c s="150" r="F20489"/>
    </row>
    <row r="20490">
      <c s="113" r="A20490">
        <v>276520002443</v>
      </c>
      <c t="s" s="136" r="B20490">
        <v>320</v>
      </c>
      <c t="s" s="136" r="C20490">
        <v>10827</v>
      </c>
      <c t="s" s="136" r="D20490">
        <v>320</v>
      </c>
      <c t="s" s="136" r="E20490">
        <v>1142</v>
      </c>
      <c s="150" r="F20490"/>
    </row>
    <row r="20491">
      <c s="113" r="A20491">
        <v>276520001111</v>
      </c>
      <c t="s" s="136" r="B20491">
        <v>320</v>
      </c>
      <c t="s" s="136" r="C20491">
        <v>10827</v>
      </c>
      <c t="s" s="136" r="D20491">
        <v>320</v>
      </c>
      <c t="s" s="136" r="E20491">
        <v>21515</v>
      </c>
      <c s="150" r="F20491"/>
    </row>
    <row r="20492">
      <c s="113" r="A20492">
        <v>276520001919</v>
      </c>
      <c t="s" s="136" r="B20492">
        <v>320</v>
      </c>
      <c t="s" s="136" r="C20492">
        <v>10827</v>
      </c>
      <c t="s" s="136" r="D20492">
        <v>320</v>
      </c>
      <c t="s" s="136" r="E20492">
        <v>21516</v>
      </c>
      <c s="150" r="F20492"/>
    </row>
    <row r="20493">
      <c s="113" r="A20493">
        <v>276520002044</v>
      </c>
      <c t="s" s="136" r="B20493">
        <v>320</v>
      </c>
      <c t="s" s="136" r="C20493">
        <v>10827</v>
      </c>
      <c t="s" s="136" r="D20493">
        <v>320</v>
      </c>
      <c t="s" s="136" r="E20493">
        <v>21517</v>
      </c>
      <c s="150" r="F20493"/>
    </row>
    <row r="20494">
      <c s="113" r="A20494">
        <v>276520002338</v>
      </c>
      <c t="s" s="136" r="B20494">
        <v>320</v>
      </c>
      <c t="s" s="136" r="C20494">
        <v>10827</v>
      </c>
      <c t="s" s="136" r="D20494">
        <v>320</v>
      </c>
      <c t="s" s="136" r="E20494">
        <v>21518</v>
      </c>
      <c s="150" r="F20494"/>
    </row>
    <row r="20495">
      <c s="113" r="A20495">
        <v>276520001862</v>
      </c>
      <c t="s" s="136" r="B20495">
        <v>320</v>
      </c>
      <c t="s" s="136" r="C20495">
        <v>10827</v>
      </c>
      <c t="s" s="136" r="D20495">
        <v>320</v>
      </c>
      <c t="s" s="136" r="E20495">
        <v>21519</v>
      </c>
      <c s="150" r="F20495"/>
    </row>
    <row r="20496">
      <c s="113" r="A20496">
        <v>276520002052</v>
      </c>
      <c t="s" s="136" r="B20496">
        <v>320</v>
      </c>
      <c t="s" s="136" r="C20496">
        <v>10827</v>
      </c>
      <c t="s" s="136" r="D20496">
        <v>320</v>
      </c>
      <c t="s" s="136" r="E20496">
        <v>11399</v>
      </c>
      <c s="150" r="F20496"/>
    </row>
    <row r="20497">
      <c s="113" r="A20497">
        <v>276520002061</v>
      </c>
      <c t="s" s="136" r="B20497">
        <v>320</v>
      </c>
      <c t="s" s="136" r="C20497">
        <v>10827</v>
      </c>
      <c t="s" s="136" r="D20497">
        <v>320</v>
      </c>
      <c t="s" s="136" r="E20497">
        <v>4219</v>
      </c>
      <c s="150" r="F20497"/>
    </row>
    <row r="20498">
      <c s="113" r="A20498">
        <v>276520002222</v>
      </c>
      <c t="s" s="136" r="B20498">
        <v>320</v>
      </c>
      <c t="s" s="136" r="C20498">
        <v>10827</v>
      </c>
      <c t="s" s="136" r="D20498">
        <v>320</v>
      </c>
      <c t="s" s="136" r="E20498">
        <v>21520</v>
      </c>
      <c s="150" r="F20498"/>
    </row>
    <row r="20499">
      <c s="113" r="A20499">
        <v>276520002231</v>
      </c>
      <c t="s" s="136" r="B20499">
        <v>320</v>
      </c>
      <c t="s" s="136" r="C20499">
        <v>10827</v>
      </c>
      <c t="s" s="136" r="D20499">
        <v>320</v>
      </c>
      <c t="s" s="136" r="E20499">
        <v>11221</v>
      </c>
      <c s="150" r="F20499"/>
    </row>
    <row r="20500">
      <c s="113" r="A20500">
        <v>276520006333</v>
      </c>
      <c t="s" s="136" r="B20500">
        <v>320</v>
      </c>
      <c t="s" s="136" r="C20500">
        <v>10827</v>
      </c>
      <c t="s" s="136" r="D20500">
        <v>320</v>
      </c>
      <c t="s" s="136" r="E20500">
        <v>9646</v>
      </c>
      <c s="150" r="F20500"/>
    </row>
    <row r="20501">
      <c s="113" r="A20501">
        <v>276520000548</v>
      </c>
      <c t="s" s="136" r="B20501">
        <v>320</v>
      </c>
      <c t="s" s="136" r="C20501">
        <v>10827</v>
      </c>
      <c t="s" s="136" r="D20501">
        <v>320</v>
      </c>
      <c t="s" s="136" r="E20501">
        <v>1561</v>
      </c>
      <c s="150" r="F20501"/>
    </row>
    <row r="20502">
      <c s="113" r="A20502">
        <v>276520001137</v>
      </c>
      <c t="s" s="136" r="B20502">
        <v>320</v>
      </c>
      <c t="s" s="136" r="C20502">
        <v>10827</v>
      </c>
      <c t="s" s="136" r="D20502">
        <v>320</v>
      </c>
      <c t="s" s="136" r="E20502">
        <v>21521</v>
      </c>
      <c s="150" r="F20502"/>
    </row>
    <row r="20503">
      <c s="113" r="A20503">
        <v>276520002117</v>
      </c>
      <c t="s" s="136" r="B20503">
        <v>320</v>
      </c>
      <c t="s" s="136" r="C20503">
        <v>10827</v>
      </c>
      <c t="s" s="136" r="D20503">
        <v>320</v>
      </c>
      <c t="s" s="136" r="E20503">
        <v>3327</v>
      </c>
      <c s="150" r="F20503"/>
    </row>
    <row r="20504">
      <c s="113" r="A20504">
        <v>276520002320</v>
      </c>
      <c t="s" s="136" r="B20504">
        <v>320</v>
      </c>
      <c t="s" s="136" r="C20504">
        <v>10827</v>
      </c>
      <c t="s" s="136" r="D20504">
        <v>320</v>
      </c>
      <c t="s" s="136" r="E20504">
        <v>19764</v>
      </c>
      <c s="150" r="F20504"/>
    </row>
    <row r="20505">
      <c s="113" r="A20505">
        <v>276520002389</v>
      </c>
      <c t="s" s="136" r="B20505">
        <v>320</v>
      </c>
      <c t="s" s="136" r="C20505">
        <v>10827</v>
      </c>
      <c t="s" s="136" r="D20505">
        <v>320</v>
      </c>
      <c t="s" s="136" r="E20505">
        <v>21522</v>
      </c>
      <c s="150" r="F20505"/>
    </row>
    <row r="20506">
      <c s="113" r="A20506">
        <v>276520001854</v>
      </c>
      <c t="s" s="136" r="B20506">
        <v>320</v>
      </c>
      <c t="s" s="136" r="C20506">
        <v>10827</v>
      </c>
      <c t="s" s="136" r="D20506">
        <v>320</v>
      </c>
      <c t="s" s="136" r="E20506">
        <v>7301</v>
      </c>
      <c s="150" r="F20506"/>
    </row>
    <row r="20507">
      <c s="113" r="A20507">
        <v>276520002346</v>
      </c>
      <c t="s" s="136" r="B20507">
        <v>320</v>
      </c>
      <c t="s" s="136" r="C20507">
        <v>10827</v>
      </c>
      <c t="s" s="136" r="D20507">
        <v>320</v>
      </c>
      <c t="s" s="136" r="E20507">
        <v>21351</v>
      </c>
      <c s="150" r="F20507"/>
    </row>
    <row r="20508">
      <c s="113" r="A20508">
        <v>276520002541</v>
      </c>
      <c t="s" s="136" r="B20508">
        <v>320</v>
      </c>
      <c t="s" s="136" r="C20508">
        <v>10827</v>
      </c>
      <c t="s" s="136" r="D20508">
        <v>320</v>
      </c>
      <c t="s" s="136" r="E20508">
        <v>1283</v>
      </c>
      <c s="150" r="F20508"/>
    </row>
    <row r="20509">
      <c s="113" r="A20509">
        <v>276520000725</v>
      </c>
      <c t="s" s="136" r="B20509">
        <v>320</v>
      </c>
      <c t="s" s="136" r="C20509">
        <v>10827</v>
      </c>
      <c t="s" s="136" r="D20509">
        <v>320</v>
      </c>
      <c t="s" s="136" r="E20509">
        <v>11085</v>
      </c>
      <c s="150" r="F20509"/>
    </row>
    <row r="20510">
      <c s="113" r="A20510">
        <v>276520001200</v>
      </c>
      <c t="s" s="136" r="B20510">
        <v>320</v>
      </c>
      <c t="s" s="136" r="C20510">
        <v>10827</v>
      </c>
      <c t="s" s="136" r="D20510">
        <v>320</v>
      </c>
      <c t="s" s="136" r="E20510">
        <v>21523</v>
      </c>
      <c s="150" r="F20510"/>
    </row>
    <row r="20511">
      <c s="113" r="A20511">
        <v>276520001609</v>
      </c>
      <c t="s" s="136" r="B20511">
        <v>320</v>
      </c>
      <c t="s" s="136" r="C20511">
        <v>10827</v>
      </c>
      <c t="s" s="136" r="D20511">
        <v>320</v>
      </c>
      <c t="s" s="136" r="E20511">
        <v>21524</v>
      </c>
      <c s="150" r="F20511"/>
    </row>
    <row r="20512">
      <c s="113" r="A20512">
        <v>276520001625</v>
      </c>
      <c t="s" s="136" r="B20512">
        <v>320</v>
      </c>
      <c t="s" s="136" r="C20512">
        <v>10827</v>
      </c>
      <c t="s" s="136" r="D20512">
        <v>320</v>
      </c>
      <c t="s" s="136" r="E20512">
        <v>21525</v>
      </c>
      <c s="150" r="F20512"/>
    </row>
    <row r="20513">
      <c s="113" r="A20513">
        <v>276520001675</v>
      </c>
      <c t="s" s="136" r="B20513">
        <v>320</v>
      </c>
      <c t="s" s="136" r="C20513">
        <v>10827</v>
      </c>
      <c t="s" s="136" r="D20513">
        <v>320</v>
      </c>
      <c t="s" s="136" r="E20513">
        <v>21526</v>
      </c>
      <c s="150" r="F20513"/>
    </row>
    <row r="20514">
      <c s="113" r="A20514">
        <v>276520002078</v>
      </c>
      <c t="s" s="136" r="B20514">
        <v>320</v>
      </c>
      <c t="s" s="136" r="C20514">
        <v>10827</v>
      </c>
      <c t="s" s="136" r="D20514">
        <v>320</v>
      </c>
      <c t="s" s="136" r="E20514">
        <v>19838</v>
      </c>
      <c s="150" r="F20514"/>
    </row>
    <row r="20515">
      <c s="113" r="A20515">
        <v>276520002109</v>
      </c>
      <c t="s" s="136" r="B20515">
        <v>320</v>
      </c>
      <c t="s" s="136" r="C20515">
        <v>10827</v>
      </c>
      <c t="s" s="136" r="D20515">
        <v>320</v>
      </c>
      <c t="s" s="136" r="E20515">
        <v>21255</v>
      </c>
      <c s="150" r="F20515"/>
    </row>
    <row r="20516">
      <c s="113" r="A20516">
        <v>276520002419</v>
      </c>
      <c t="s" s="136" r="B20516">
        <v>320</v>
      </c>
      <c t="s" s="136" r="C20516">
        <v>10827</v>
      </c>
      <c t="s" s="136" r="D20516">
        <v>320</v>
      </c>
      <c t="s" s="136" r="E20516">
        <v>21527</v>
      </c>
      <c s="150" r="F20516"/>
    </row>
    <row r="20517">
      <c s="113" r="A20517">
        <v>276520002435</v>
      </c>
      <c t="s" s="136" r="B20517">
        <v>320</v>
      </c>
      <c t="s" s="136" r="C20517">
        <v>10827</v>
      </c>
      <c t="s" s="136" r="D20517">
        <v>320</v>
      </c>
      <c t="s" s="136" r="E20517">
        <v>21528</v>
      </c>
      <c s="150" r="F20517"/>
    </row>
    <row r="20518">
      <c s="113" r="A20518">
        <v>276520003031</v>
      </c>
      <c t="s" s="136" r="B20518">
        <v>320</v>
      </c>
      <c t="s" s="136" r="C20518">
        <v>10827</v>
      </c>
      <c t="s" s="136" r="D20518">
        <v>320</v>
      </c>
      <c t="s" s="136" r="E20518">
        <v>21529</v>
      </c>
      <c s="150" r="F20518"/>
    </row>
    <row r="20519">
      <c s="113" r="A20519">
        <v>276520005744</v>
      </c>
      <c t="s" s="136" r="B20519">
        <v>320</v>
      </c>
      <c t="s" s="136" r="C20519">
        <v>10827</v>
      </c>
      <c t="s" s="136" r="D20519">
        <v>320</v>
      </c>
      <c t="s" s="136" r="E20519">
        <v>21530</v>
      </c>
      <c s="150" r="F20519"/>
    </row>
    <row r="20520">
      <c s="113" r="A20520">
        <v>276520000718</v>
      </c>
      <c t="s" s="136" r="B20520">
        <v>320</v>
      </c>
      <c t="s" s="136" r="C20520">
        <v>10827</v>
      </c>
      <c t="s" s="136" r="D20520">
        <v>320</v>
      </c>
      <c t="s" s="136" r="E20520">
        <v>21531</v>
      </c>
      <c s="150" r="F20520"/>
    </row>
    <row r="20521">
      <c s="113" r="A20521">
        <v>276520000823</v>
      </c>
      <c t="s" s="136" r="B20521">
        <v>320</v>
      </c>
      <c t="s" s="136" r="C20521">
        <v>10827</v>
      </c>
      <c t="s" s="136" r="D20521">
        <v>320</v>
      </c>
      <c t="s" s="136" r="E20521">
        <v>11033</v>
      </c>
      <c s="150" r="F20521"/>
    </row>
    <row r="20522">
      <c s="113" r="A20522">
        <v>276520002010</v>
      </c>
      <c t="s" s="136" r="B20522">
        <v>320</v>
      </c>
      <c t="s" s="136" r="C20522">
        <v>10827</v>
      </c>
      <c t="s" s="136" r="D20522">
        <v>320</v>
      </c>
      <c t="s" s="136" r="E20522">
        <v>21532</v>
      </c>
      <c s="150" r="F20522"/>
    </row>
    <row r="20523">
      <c s="113" r="A20523">
        <v>276520005248</v>
      </c>
      <c t="s" s="136" r="B20523">
        <v>320</v>
      </c>
      <c t="s" s="136" r="C20523">
        <v>10827</v>
      </c>
      <c t="s" s="136" r="D20523">
        <v>320</v>
      </c>
      <c t="s" s="136" r="E20523">
        <v>21533</v>
      </c>
      <c s="150" r="F20523"/>
    </row>
    <row r="20524">
      <c s="113" r="A20524">
        <v>276520001561</v>
      </c>
      <c t="s" s="136" r="B20524">
        <v>320</v>
      </c>
      <c t="s" s="136" r="C20524">
        <v>10827</v>
      </c>
      <c t="s" s="136" r="D20524">
        <v>320</v>
      </c>
      <c t="s" s="136" r="E20524">
        <v>21534</v>
      </c>
      <c s="150" r="F20524"/>
    </row>
    <row r="20525">
      <c s="113" r="A20525">
        <v>276520001617</v>
      </c>
      <c t="s" s="136" r="B20525">
        <v>320</v>
      </c>
      <c t="s" s="136" r="C20525">
        <v>10827</v>
      </c>
      <c t="s" s="136" r="D20525">
        <v>320</v>
      </c>
      <c t="s" s="136" r="E20525">
        <v>4218</v>
      </c>
      <c s="150" r="F20525"/>
    </row>
    <row r="20526">
      <c s="113" r="A20526">
        <v>276520001668</v>
      </c>
      <c t="s" s="136" r="B20526">
        <v>320</v>
      </c>
      <c t="s" s="136" r="C20526">
        <v>10827</v>
      </c>
      <c t="s" s="136" r="D20526">
        <v>320</v>
      </c>
      <c t="s" s="136" r="E20526">
        <v>1842</v>
      </c>
      <c s="150" r="F20526"/>
    </row>
    <row r="20527">
      <c s="113" r="A20527">
        <v>276520006635</v>
      </c>
      <c t="s" s="136" r="B20527">
        <v>320</v>
      </c>
      <c t="s" s="136" r="C20527">
        <v>10827</v>
      </c>
      <c t="s" s="136" r="D20527">
        <v>320</v>
      </c>
      <c t="s" s="136" r="E20527">
        <v>21535</v>
      </c>
      <c s="150" r="F20527"/>
    </row>
    <row r="20528">
      <c s="113" r="A20528">
        <v>276563000045</v>
      </c>
      <c t="s" s="136" r="B20528">
        <v>11215</v>
      </c>
      <c t="s" s="136" r="C20528">
        <v>10827</v>
      </c>
      <c t="s" s="136" r="D20528">
        <v>191</v>
      </c>
      <c t="s" s="136" r="E20528">
        <v>21536</v>
      </c>
      <c s="150" r="F20528"/>
    </row>
    <row r="20529">
      <c s="113" r="A20529">
        <v>276563000088</v>
      </c>
      <c t="s" s="136" r="B20529">
        <v>11215</v>
      </c>
      <c t="s" s="136" r="C20529">
        <v>10827</v>
      </c>
      <c t="s" s="136" r="D20529">
        <v>191</v>
      </c>
      <c t="s" s="136" r="E20529">
        <v>21537</v>
      </c>
      <c s="150" r="F20529"/>
    </row>
    <row r="20530">
      <c s="113" r="A20530">
        <v>276563000291</v>
      </c>
      <c t="s" s="136" r="B20530">
        <v>11215</v>
      </c>
      <c t="s" s="136" r="C20530">
        <v>10827</v>
      </c>
      <c t="s" s="136" r="D20530">
        <v>191</v>
      </c>
      <c t="s" s="136" r="E20530">
        <v>1817</v>
      </c>
      <c s="150" r="F20530"/>
    </row>
    <row r="20531">
      <c s="113" r="A20531">
        <v>276563000321</v>
      </c>
      <c t="s" s="136" r="B20531">
        <v>11215</v>
      </c>
      <c t="s" s="136" r="C20531">
        <v>10827</v>
      </c>
      <c t="s" s="136" r="D20531">
        <v>191</v>
      </c>
      <c t="s" s="136" r="E20531">
        <v>1942</v>
      </c>
      <c s="150" r="F20531"/>
    </row>
    <row r="20532">
      <c s="113" r="A20532">
        <v>276563000495</v>
      </c>
      <c t="s" s="136" r="B20532">
        <v>11215</v>
      </c>
      <c t="s" s="136" r="C20532">
        <v>10827</v>
      </c>
      <c t="s" s="136" r="D20532">
        <v>191</v>
      </c>
      <c t="s" s="136" r="E20532">
        <v>21538</v>
      </c>
      <c s="150" r="F20532"/>
    </row>
    <row r="20533">
      <c s="113" r="A20533">
        <v>276563000541</v>
      </c>
      <c t="s" s="136" r="B20533">
        <v>11215</v>
      </c>
      <c t="s" s="136" r="C20533">
        <v>10827</v>
      </c>
      <c t="s" s="136" r="D20533">
        <v>191</v>
      </c>
      <c t="s" s="136" r="E20533">
        <v>21539</v>
      </c>
      <c s="150" r="F20533"/>
    </row>
    <row r="20534">
      <c s="113" r="A20534">
        <v>276563000720</v>
      </c>
      <c t="s" s="136" r="B20534">
        <v>11215</v>
      </c>
      <c t="s" s="136" r="C20534">
        <v>10827</v>
      </c>
      <c t="s" s="136" r="D20534">
        <v>191</v>
      </c>
      <c t="s" s="136" r="E20534">
        <v>21540</v>
      </c>
      <c s="150" r="F20534"/>
    </row>
    <row r="20535">
      <c s="113" r="A20535">
        <v>276563001858</v>
      </c>
      <c t="s" s="136" r="B20535">
        <v>11215</v>
      </c>
      <c t="s" s="136" r="C20535">
        <v>10827</v>
      </c>
      <c t="s" s="136" r="D20535">
        <v>191</v>
      </c>
      <c t="s" s="136" r="E20535">
        <v>5283</v>
      </c>
      <c s="150" r="F20535"/>
    </row>
    <row r="20536">
      <c s="113" r="A20536">
        <v>276563000215</v>
      </c>
      <c t="s" s="136" r="B20536">
        <v>11215</v>
      </c>
      <c t="s" s="136" r="C20536">
        <v>10827</v>
      </c>
      <c t="s" s="136" r="D20536">
        <v>191</v>
      </c>
      <c t="s" s="136" r="E20536">
        <v>21541</v>
      </c>
      <c s="150" r="F20536"/>
    </row>
    <row r="20537">
      <c s="113" r="A20537">
        <v>276563000231</v>
      </c>
      <c t="s" s="136" r="B20537">
        <v>11215</v>
      </c>
      <c t="s" s="136" r="C20537">
        <v>10827</v>
      </c>
      <c t="s" s="136" r="D20537">
        <v>191</v>
      </c>
      <c t="s" s="136" r="E20537">
        <v>1842</v>
      </c>
      <c s="150" r="F20537"/>
    </row>
    <row r="20538">
      <c s="113" r="A20538">
        <v>276563000282</v>
      </c>
      <c t="s" s="136" r="B20538">
        <v>11215</v>
      </c>
      <c t="s" s="136" r="C20538">
        <v>10827</v>
      </c>
      <c t="s" s="136" r="D20538">
        <v>191</v>
      </c>
      <c t="s" s="136" r="E20538">
        <v>21542</v>
      </c>
      <c s="150" r="F20538"/>
    </row>
    <row r="20539">
      <c s="113" r="A20539">
        <v>276606000010</v>
      </c>
      <c t="s" s="136" r="B20539">
        <v>9102</v>
      </c>
      <c t="s" s="136" r="C20539">
        <v>10827</v>
      </c>
      <c t="s" s="136" r="D20539">
        <v>191</v>
      </c>
      <c t="s" s="136" r="E20539">
        <v>1825</v>
      </c>
      <c s="150" r="F20539"/>
    </row>
    <row r="20540">
      <c s="113" r="A20540">
        <v>276606000265</v>
      </c>
      <c t="s" s="136" r="B20540">
        <v>9102</v>
      </c>
      <c t="s" s="136" r="C20540">
        <v>10827</v>
      </c>
      <c t="s" s="136" r="D20540">
        <v>191</v>
      </c>
      <c t="s" s="136" r="E20540">
        <v>11086</v>
      </c>
      <c s="150" r="F20540"/>
    </row>
    <row r="20541">
      <c s="113" r="A20541">
        <v>276606000273</v>
      </c>
      <c t="s" s="136" r="B20541">
        <v>9102</v>
      </c>
      <c t="s" s="136" r="C20541">
        <v>10827</v>
      </c>
      <c t="s" s="136" r="D20541">
        <v>191</v>
      </c>
      <c t="s" s="136" r="E20541">
        <v>1142</v>
      </c>
      <c s="150" r="F20541"/>
    </row>
    <row r="20542">
      <c s="113" r="A20542">
        <v>276606000281</v>
      </c>
      <c t="s" s="136" r="B20542">
        <v>9102</v>
      </c>
      <c t="s" s="136" r="C20542">
        <v>10827</v>
      </c>
      <c t="s" s="136" r="D20542">
        <v>191</v>
      </c>
      <c t="s" s="136" r="E20542">
        <v>5335</v>
      </c>
      <c s="150" r="F20542"/>
    </row>
    <row r="20543">
      <c s="113" r="A20543">
        <v>276606000290</v>
      </c>
      <c t="s" s="136" r="B20543">
        <v>9102</v>
      </c>
      <c t="s" s="136" r="C20543">
        <v>10827</v>
      </c>
      <c t="s" s="136" r="D20543">
        <v>191</v>
      </c>
      <c t="s" s="136" r="E20543">
        <v>4217</v>
      </c>
      <c s="150" r="F20543"/>
    </row>
    <row r="20544">
      <c s="113" r="A20544">
        <v>276606000338</v>
      </c>
      <c t="s" s="136" r="B20544">
        <v>9102</v>
      </c>
      <c t="s" s="136" r="C20544">
        <v>10827</v>
      </c>
      <c t="s" s="136" r="D20544">
        <v>191</v>
      </c>
      <c t="s" s="136" r="E20544">
        <v>5282</v>
      </c>
      <c s="150" r="F20544"/>
    </row>
    <row r="20545">
      <c s="113" r="A20545">
        <v>276606000362</v>
      </c>
      <c t="s" s="136" r="B20545">
        <v>9102</v>
      </c>
      <c t="s" s="136" r="C20545">
        <v>10827</v>
      </c>
      <c t="s" s="136" r="D20545">
        <v>191</v>
      </c>
      <c t="s" s="136" r="E20545">
        <v>5332</v>
      </c>
      <c s="150" r="F20545"/>
    </row>
    <row r="20546">
      <c s="113" r="A20546">
        <v>276606000419</v>
      </c>
      <c t="s" s="136" r="B20546">
        <v>9102</v>
      </c>
      <c t="s" s="136" r="C20546">
        <v>10827</v>
      </c>
      <c t="s" s="136" r="D20546">
        <v>191</v>
      </c>
      <c t="s" s="136" r="E20546">
        <v>956</v>
      </c>
      <c s="150" r="F20546"/>
    </row>
    <row r="20547">
      <c s="113" r="A20547">
        <v>276606000591</v>
      </c>
      <c t="s" s="136" r="B20547">
        <v>9102</v>
      </c>
      <c t="s" s="136" r="C20547">
        <v>10827</v>
      </c>
      <c t="s" s="136" r="D20547">
        <v>191</v>
      </c>
      <c t="s" s="136" r="E20547">
        <v>21543</v>
      </c>
      <c s="150" r="F20547"/>
    </row>
    <row r="20548">
      <c s="113" r="A20548">
        <v>276606000630</v>
      </c>
      <c t="s" s="136" r="B20548">
        <v>9102</v>
      </c>
      <c t="s" s="136" r="C20548">
        <v>10827</v>
      </c>
      <c t="s" s="136" r="D20548">
        <v>191</v>
      </c>
      <c t="s" s="136" r="E20548">
        <v>18390</v>
      </c>
      <c s="150" r="F20548"/>
    </row>
    <row r="20549">
      <c s="113" r="A20549">
        <v>276606000079</v>
      </c>
      <c t="s" s="136" r="B20549">
        <v>9102</v>
      </c>
      <c t="s" s="136" r="C20549">
        <v>10827</v>
      </c>
      <c t="s" s="136" r="D20549">
        <v>191</v>
      </c>
      <c t="s" s="136" r="E20549">
        <v>1092</v>
      </c>
      <c s="150" r="F20549"/>
    </row>
    <row r="20550">
      <c s="113" r="A20550">
        <v>276606000214</v>
      </c>
      <c t="s" s="136" r="B20550">
        <v>9102</v>
      </c>
      <c t="s" s="136" r="C20550">
        <v>10827</v>
      </c>
      <c t="s" s="136" r="D20550">
        <v>191</v>
      </c>
      <c t="s" s="136" r="E20550">
        <v>5283</v>
      </c>
      <c s="150" r="F20550"/>
    </row>
    <row r="20551">
      <c s="113" r="A20551">
        <v>276606000222</v>
      </c>
      <c t="s" s="136" r="B20551">
        <v>9102</v>
      </c>
      <c t="s" s="136" r="C20551">
        <v>10827</v>
      </c>
      <c t="s" s="136" r="D20551">
        <v>191</v>
      </c>
      <c t="s" s="136" r="E20551">
        <v>5312</v>
      </c>
      <c s="150" r="F20551"/>
    </row>
    <row r="20552">
      <c s="113" r="A20552">
        <v>276606000303</v>
      </c>
      <c t="s" s="136" r="B20552">
        <v>9102</v>
      </c>
      <c t="s" s="136" r="C20552">
        <v>10827</v>
      </c>
      <c t="s" s="136" r="D20552">
        <v>191</v>
      </c>
      <c t="s" s="136" r="E20552">
        <v>1842</v>
      </c>
      <c s="150" r="F20552"/>
    </row>
    <row r="20553">
      <c s="113" r="A20553">
        <v>276606000469</v>
      </c>
      <c t="s" s="136" r="B20553">
        <v>9102</v>
      </c>
      <c t="s" s="136" r="C20553">
        <v>10827</v>
      </c>
      <c t="s" s="136" r="D20553">
        <v>191</v>
      </c>
      <c t="s" s="136" r="E20553">
        <v>21544</v>
      </c>
      <c s="150" r="F20553"/>
    </row>
    <row r="20554">
      <c s="113" r="A20554">
        <v>276606000494</v>
      </c>
      <c t="s" s="136" r="B20554">
        <v>9102</v>
      </c>
      <c t="s" s="136" r="C20554">
        <v>10827</v>
      </c>
      <c t="s" s="136" r="D20554">
        <v>191</v>
      </c>
      <c t="s" s="136" r="E20554">
        <v>21545</v>
      </c>
      <c s="150" r="F20554"/>
    </row>
    <row r="20555">
      <c s="113" r="A20555">
        <v>276606000524</v>
      </c>
      <c t="s" s="136" r="B20555">
        <v>9102</v>
      </c>
      <c t="s" s="136" r="C20555">
        <v>10827</v>
      </c>
      <c t="s" s="136" r="D20555">
        <v>191</v>
      </c>
      <c t="s" s="136" r="E20555">
        <v>21546</v>
      </c>
      <c s="150" r="F20555"/>
    </row>
    <row r="20556">
      <c s="113" r="A20556">
        <v>276606060561</v>
      </c>
      <c t="s" s="136" r="B20556">
        <v>9102</v>
      </c>
      <c t="s" s="136" r="C20556">
        <v>10827</v>
      </c>
      <c t="s" s="136" r="D20556">
        <v>191</v>
      </c>
      <c t="s" s="136" r="E20556">
        <v>947</v>
      </c>
      <c s="150" r="F20556"/>
    </row>
    <row r="20557">
      <c s="113" r="A20557">
        <v>476606000469</v>
      </c>
      <c t="s" s="136" r="B20557">
        <v>9102</v>
      </c>
      <c t="s" s="136" r="C20557">
        <v>10827</v>
      </c>
      <c t="s" s="136" r="D20557">
        <v>191</v>
      </c>
      <c t="s" s="136" r="E20557">
        <v>7525</v>
      </c>
      <c s="150" r="F20557"/>
    </row>
    <row r="20558">
      <c s="113" r="A20558">
        <v>276606000061</v>
      </c>
      <c t="s" s="136" r="B20558">
        <v>9102</v>
      </c>
      <c t="s" s="136" r="C20558">
        <v>10827</v>
      </c>
      <c t="s" s="136" r="D20558">
        <v>191</v>
      </c>
      <c t="s" s="136" r="E20558">
        <v>4223</v>
      </c>
      <c s="150" r="F20558"/>
    </row>
    <row r="20559">
      <c s="113" r="A20559">
        <v>276606000095</v>
      </c>
      <c t="s" s="136" r="B20559">
        <v>9102</v>
      </c>
      <c t="s" s="136" r="C20559">
        <v>10827</v>
      </c>
      <c t="s" s="136" r="D20559">
        <v>191</v>
      </c>
      <c t="s" s="136" r="E20559">
        <v>1841</v>
      </c>
      <c s="150" r="F20559"/>
    </row>
    <row r="20560">
      <c s="113" r="A20560">
        <v>276606000231</v>
      </c>
      <c t="s" s="136" r="B20560">
        <v>9102</v>
      </c>
      <c t="s" s="136" r="C20560">
        <v>10827</v>
      </c>
      <c t="s" s="136" r="D20560">
        <v>191</v>
      </c>
      <c t="s" s="136" r="E20560">
        <v>1934</v>
      </c>
      <c s="150" r="F20560"/>
    </row>
    <row r="20561">
      <c s="113" r="A20561">
        <v>276606000257</v>
      </c>
      <c t="s" s="136" r="B20561">
        <v>9102</v>
      </c>
      <c t="s" s="136" r="C20561">
        <v>10827</v>
      </c>
      <c t="s" s="136" r="D20561">
        <v>191</v>
      </c>
      <c t="s" s="136" r="E20561">
        <v>5629</v>
      </c>
      <c s="150" r="F20561"/>
    </row>
    <row r="20562">
      <c s="113" r="A20562">
        <v>276606000435</v>
      </c>
      <c t="s" s="136" r="B20562">
        <v>9102</v>
      </c>
      <c t="s" s="136" r="C20562">
        <v>10827</v>
      </c>
      <c t="s" s="136" r="D20562">
        <v>191</v>
      </c>
      <c t="s" s="136" r="E20562">
        <v>21547</v>
      </c>
      <c s="150" r="F20562"/>
    </row>
    <row r="20563">
      <c s="113" r="A20563">
        <v>276606000541</v>
      </c>
      <c t="s" s="136" r="B20563">
        <v>9102</v>
      </c>
      <c t="s" s="136" r="C20563">
        <v>10827</v>
      </c>
      <c t="s" s="136" r="D20563">
        <v>191</v>
      </c>
      <c t="s" s="136" r="E20563">
        <v>21548</v>
      </c>
      <c s="150" r="F20563"/>
    </row>
    <row r="20564">
      <c s="113" r="A20564">
        <v>276616000085</v>
      </c>
      <c t="s" s="136" r="B20564">
        <v>11229</v>
      </c>
      <c t="s" s="136" r="C20564">
        <v>10827</v>
      </c>
      <c t="s" s="136" r="D20564">
        <v>191</v>
      </c>
      <c t="s" s="136" r="E20564">
        <v>11016</v>
      </c>
      <c s="150" r="F20564"/>
    </row>
    <row r="20565">
      <c s="113" r="A20565">
        <v>276616000166</v>
      </c>
      <c t="s" s="136" r="B20565">
        <v>11229</v>
      </c>
      <c t="s" s="136" r="C20565">
        <v>10827</v>
      </c>
      <c t="s" s="136" r="D20565">
        <v>191</v>
      </c>
      <c t="s" s="136" r="E20565">
        <v>7301</v>
      </c>
      <c s="150" r="F20565"/>
    </row>
    <row r="20566">
      <c s="113" r="A20566">
        <v>276616000212</v>
      </c>
      <c t="s" s="136" r="B20566">
        <v>11229</v>
      </c>
      <c t="s" s="136" r="C20566">
        <v>10827</v>
      </c>
      <c t="s" s="136" r="D20566">
        <v>191</v>
      </c>
      <c t="s" s="136" r="E20566">
        <v>5332</v>
      </c>
      <c s="150" r="F20566"/>
    </row>
    <row r="20567">
      <c s="113" r="A20567">
        <v>276616000239</v>
      </c>
      <c t="s" s="136" r="B20567">
        <v>11229</v>
      </c>
      <c t="s" s="136" r="C20567">
        <v>10827</v>
      </c>
      <c t="s" s="136" r="D20567">
        <v>191</v>
      </c>
      <c t="s" s="136" r="E20567">
        <v>10211</v>
      </c>
      <c s="150" r="F20567"/>
    </row>
    <row r="20568">
      <c s="113" r="A20568">
        <v>276616000298</v>
      </c>
      <c t="s" s="136" r="B20568">
        <v>11229</v>
      </c>
      <c t="s" s="136" r="C20568">
        <v>10827</v>
      </c>
      <c t="s" s="136" r="D20568">
        <v>191</v>
      </c>
      <c t="s" s="136" r="E20568">
        <v>21255</v>
      </c>
      <c s="150" r="F20568"/>
    </row>
    <row r="20569">
      <c s="113" r="A20569">
        <v>276616000450</v>
      </c>
      <c t="s" s="136" r="B20569">
        <v>11229</v>
      </c>
      <c t="s" s="136" r="C20569">
        <v>10827</v>
      </c>
      <c t="s" s="136" r="D20569">
        <v>191</v>
      </c>
      <c t="s" s="136" r="E20569">
        <v>21549</v>
      </c>
      <c s="150" r="F20569"/>
    </row>
    <row r="20570">
      <c s="113" r="A20570">
        <v>276616000468</v>
      </c>
      <c t="s" s="136" r="B20570">
        <v>11229</v>
      </c>
      <c t="s" s="136" r="C20570">
        <v>10827</v>
      </c>
      <c t="s" s="136" r="D20570">
        <v>191</v>
      </c>
      <c t="s" s="136" r="E20570">
        <v>1561</v>
      </c>
      <c s="150" r="F20570"/>
    </row>
    <row r="20571">
      <c s="113" r="A20571">
        <v>276616000123</v>
      </c>
      <c t="s" s="136" r="B20571">
        <v>11229</v>
      </c>
      <c t="s" s="136" r="C20571">
        <v>10827</v>
      </c>
      <c t="s" s="136" r="D20571">
        <v>191</v>
      </c>
      <c t="s" s="136" r="E20571">
        <v>5283</v>
      </c>
      <c s="150" r="F20571"/>
    </row>
    <row r="20572">
      <c s="113" r="A20572">
        <v>276616000204</v>
      </c>
      <c t="s" s="136" r="B20572">
        <v>11229</v>
      </c>
      <c t="s" s="136" r="C20572">
        <v>10827</v>
      </c>
      <c t="s" s="136" r="D20572">
        <v>191</v>
      </c>
      <c t="s" s="136" r="E20572">
        <v>1826</v>
      </c>
      <c s="150" r="F20572"/>
    </row>
    <row r="20573">
      <c s="113" r="A20573">
        <v>276616000263</v>
      </c>
      <c t="s" s="136" r="B20573">
        <v>11229</v>
      </c>
      <c t="s" s="136" r="C20573">
        <v>10827</v>
      </c>
      <c t="s" s="136" r="D20573">
        <v>191</v>
      </c>
      <c t="s" s="136" r="E20573">
        <v>11257</v>
      </c>
      <c s="150" r="F20573"/>
    </row>
    <row r="20574">
      <c s="113" r="A20574">
        <v>276616000301</v>
      </c>
      <c t="s" s="136" r="B20574">
        <v>11229</v>
      </c>
      <c t="s" s="136" r="C20574">
        <v>10827</v>
      </c>
      <c t="s" s="136" r="D20574">
        <v>191</v>
      </c>
      <c t="s" s="136" r="E20574">
        <v>5313</v>
      </c>
      <c s="150" r="F20574"/>
    </row>
    <row r="20575">
      <c s="113" r="A20575">
        <v>276616000310</v>
      </c>
      <c t="s" s="136" r="B20575">
        <v>11229</v>
      </c>
      <c t="s" s="136" r="C20575">
        <v>10827</v>
      </c>
      <c t="s" s="136" r="D20575">
        <v>191</v>
      </c>
      <c t="s" s="136" r="E20575">
        <v>11083</v>
      </c>
      <c s="150" r="F20575"/>
    </row>
    <row r="20576">
      <c s="113" r="A20576">
        <v>276616000387</v>
      </c>
      <c t="s" s="136" r="B20576">
        <v>11229</v>
      </c>
      <c t="s" s="136" r="C20576">
        <v>10827</v>
      </c>
      <c t="s" s="136" r="D20576">
        <v>191</v>
      </c>
      <c t="s" s="136" r="E20576">
        <v>21550</v>
      </c>
      <c s="150" r="F20576"/>
    </row>
    <row r="20577">
      <c s="113" r="A20577">
        <v>276616000620</v>
      </c>
      <c t="s" s="136" r="B20577">
        <v>11229</v>
      </c>
      <c t="s" s="136" r="C20577">
        <v>10827</v>
      </c>
      <c t="s" s="136" r="D20577">
        <v>191</v>
      </c>
      <c t="s" s="136" r="E20577">
        <v>21551</v>
      </c>
      <c s="150" r="F20577"/>
    </row>
    <row r="20578">
      <c s="113" r="A20578">
        <v>276616000638</v>
      </c>
      <c t="s" s="136" r="B20578">
        <v>11229</v>
      </c>
      <c t="s" s="136" r="C20578">
        <v>10827</v>
      </c>
      <c t="s" s="136" r="D20578">
        <v>191</v>
      </c>
      <c t="s" s="136" r="E20578">
        <v>21552</v>
      </c>
      <c s="150" r="F20578"/>
    </row>
    <row r="20579">
      <c s="113" r="A20579">
        <v>276616000026</v>
      </c>
      <c t="s" s="136" r="B20579">
        <v>11229</v>
      </c>
      <c t="s" s="136" r="C20579">
        <v>10827</v>
      </c>
      <c t="s" s="136" r="D20579">
        <v>191</v>
      </c>
      <c t="s" s="136" r="E20579">
        <v>21553</v>
      </c>
      <c s="150" r="F20579"/>
    </row>
    <row r="20580">
      <c s="113" r="A20580">
        <v>276616000093</v>
      </c>
      <c t="s" s="136" r="B20580">
        <v>11229</v>
      </c>
      <c t="s" s="136" r="C20580">
        <v>10827</v>
      </c>
      <c t="s" s="136" r="D20580">
        <v>191</v>
      </c>
      <c t="s" s="136" r="E20580">
        <v>13600</v>
      </c>
      <c s="150" r="F20580"/>
    </row>
    <row r="20581">
      <c s="113" r="A20581">
        <v>276616000115</v>
      </c>
      <c t="s" s="136" r="B20581">
        <v>11229</v>
      </c>
      <c t="s" s="136" r="C20581">
        <v>10827</v>
      </c>
      <c t="s" s="136" r="D20581">
        <v>191</v>
      </c>
      <c t="s" s="136" r="E20581">
        <v>5675</v>
      </c>
      <c s="150" r="F20581"/>
    </row>
    <row r="20582">
      <c s="113" r="A20582">
        <v>276616000271</v>
      </c>
      <c t="s" s="136" r="B20582">
        <v>11229</v>
      </c>
      <c t="s" s="136" r="C20582">
        <v>10827</v>
      </c>
      <c t="s" s="136" r="D20582">
        <v>191</v>
      </c>
      <c t="s" s="136" r="E20582">
        <v>21554</v>
      </c>
      <c s="150" r="F20582"/>
    </row>
    <row r="20583">
      <c s="113" r="A20583">
        <v>276616000280</v>
      </c>
      <c t="s" s="136" r="B20583">
        <v>11229</v>
      </c>
      <c t="s" s="136" r="C20583">
        <v>10827</v>
      </c>
      <c t="s" s="136" r="D20583">
        <v>191</v>
      </c>
      <c t="s" s="136" r="E20583">
        <v>5497</v>
      </c>
      <c s="150" r="F20583"/>
    </row>
    <row r="20584">
      <c s="113" r="A20584">
        <v>276616000352</v>
      </c>
      <c t="s" s="136" r="B20584">
        <v>11229</v>
      </c>
      <c t="s" s="136" r="C20584">
        <v>10827</v>
      </c>
      <c t="s" s="136" r="D20584">
        <v>191</v>
      </c>
      <c t="s" s="136" r="E20584">
        <v>1144</v>
      </c>
      <c s="150" r="F20584"/>
    </row>
    <row r="20585">
      <c s="113" r="A20585">
        <v>276616000506</v>
      </c>
      <c t="s" s="136" r="B20585">
        <v>11229</v>
      </c>
      <c t="s" s="136" r="C20585">
        <v>10827</v>
      </c>
      <c t="s" s="136" r="D20585">
        <v>191</v>
      </c>
      <c t="s" s="136" r="E20585">
        <v>5318</v>
      </c>
      <c s="150" r="F20585"/>
    </row>
    <row r="20586">
      <c s="113" r="A20586">
        <v>276616000565</v>
      </c>
      <c t="s" s="136" r="B20586">
        <v>11229</v>
      </c>
      <c t="s" s="136" r="C20586">
        <v>10827</v>
      </c>
      <c t="s" s="136" r="D20586">
        <v>191</v>
      </c>
      <c t="s" s="136" r="E20586">
        <v>5581</v>
      </c>
      <c s="150" r="F20586"/>
    </row>
    <row r="20587">
      <c s="113" r="A20587">
        <v>276622000160</v>
      </c>
      <c t="s" s="136" r="B20587">
        <v>11232</v>
      </c>
      <c t="s" s="136" r="C20587">
        <v>10827</v>
      </c>
      <c t="s" s="136" r="D20587">
        <v>191</v>
      </c>
      <c t="s" s="136" r="E20587">
        <v>21555</v>
      </c>
      <c s="150" r="F20587"/>
    </row>
    <row r="20588">
      <c s="113" r="A20588">
        <v>276622000178</v>
      </c>
      <c t="s" s="136" r="B20588">
        <v>11232</v>
      </c>
      <c t="s" s="136" r="C20588">
        <v>10827</v>
      </c>
      <c t="s" s="136" r="D20588">
        <v>191</v>
      </c>
      <c t="s" s="136" r="E20588">
        <v>21556</v>
      </c>
      <c s="150" r="F20588"/>
    </row>
    <row r="20589">
      <c s="113" r="A20589">
        <v>276622000208</v>
      </c>
      <c t="s" s="136" r="B20589">
        <v>11232</v>
      </c>
      <c t="s" s="136" r="C20589">
        <v>10827</v>
      </c>
      <c t="s" s="136" r="D20589">
        <v>191</v>
      </c>
      <c t="s" s="136" r="E20589">
        <v>5283</v>
      </c>
      <c s="150" r="F20589"/>
    </row>
    <row r="20590">
      <c s="113" r="A20590">
        <v>276622000216</v>
      </c>
      <c t="s" s="136" r="B20590">
        <v>11232</v>
      </c>
      <c t="s" s="136" r="C20590">
        <v>10827</v>
      </c>
      <c t="s" s="136" r="D20590">
        <v>191</v>
      </c>
      <c t="s" s="136" r="E20590">
        <v>5341</v>
      </c>
      <c s="150" r="F20590"/>
    </row>
    <row r="20591">
      <c s="113" r="A20591">
        <v>276622000224</v>
      </c>
      <c t="s" s="136" r="B20591">
        <v>11232</v>
      </c>
      <c t="s" s="136" r="C20591">
        <v>10827</v>
      </c>
      <c t="s" s="136" r="D20591">
        <v>191</v>
      </c>
      <c t="s" s="136" r="E20591">
        <v>11118</v>
      </c>
      <c s="150" r="F20591"/>
    </row>
    <row r="20592">
      <c s="113" r="A20592">
        <v>276622000232</v>
      </c>
      <c t="s" s="136" r="B20592">
        <v>11232</v>
      </c>
      <c t="s" s="136" r="C20592">
        <v>10827</v>
      </c>
      <c t="s" s="136" r="D20592">
        <v>191</v>
      </c>
      <c t="s" s="136" r="E20592">
        <v>5317</v>
      </c>
      <c s="150" r="F20592"/>
    </row>
    <row r="20593">
      <c s="113" r="A20593">
        <v>276622000241</v>
      </c>
      <c t="s" s="136" r="B20593">
        <v>11232</v>
      </c>
      <c t="s" s="136" r="C20593">
        <v>10827</v>
      </c>
      <c t="s" s="136" r="D20593">
        <v>191</v>
      </c>
      <c t="s" s="136" r="E20593">
        <v>21557</v>
      </c>
      <c s="150" r="F20593"/>
    </row>
    <row r="20594">
      <c s="113" r="A20594">
        <v>276622000267</v>
      </c>
      <c t="s" s="136" r="B20594">
        <v>11232</v>
      </c>
      <c t="s" s="136" r="C20594">
        <v>10827</v>
      </c>
      <c t="s" s="136" r="D20594">
        <v>191</v>
      </c>
      <c t="s" s="136" r="E20594">
        <v>1142</v>
      </c>
      <c s="150" r="F20594"/>
    </row>
    <row r="20595">
      <c s="113" r="A20595">
        <v>276622000275</v>
      </c>
      <c t="s" s="136" r="B20595">
        <v>11012</v>
      </c>
      <c t="s" s="136" r="C20595">
        <v>10827</v>
      </c>
      <c t="s" s="136" r="D20595">
        <v>191</v>
      </c>
      <c t="s" s="136" r="E20595">
        <v>1841</v>
      </c>
      <c s="150" r="F20595"/>
    </row>
    <row r="20596">
      <c s="113" r="A20596">
        <v>276622000313</v>
      </c>
      <c t="s" s="136" r="B20596">
        <v>11232</v>
      </c>
      <c t="s" s="136" r="C20596">
        <v>10827</v>
      </c>
      <c t="s" s="136" r="D20596">
        <v>191</v>
      </c>
      <c t="s" s="136" r="E20596">
        <v>21558</v>
      </c>
      <c s="150" r="F20596"/>
    </row>
    <row r="20597">
      <c s="113" r="A20597">
        <v>276622000411</v>
      </c>
      <c t="s" s="136" r="B20597">
        <v>11232</v>
      </c>
      <c t="s" s="136" r="C20597">
        <v>10827</v>
      </c>
      <c t="s" s="136" r="D20597">
        <v>191</v>
      </c>
      <c t="s" s="136" r="E20597">
        <v>11146</v>
      </c>
      <c s="150" r="F20597"/>
    </row>
    <row r="20598">
      <c s="113" r="A20598">
        <v>276622000437</v>
      </c>
      <c t="s" s="136" r="B20598">
        <v>11232</v>
      </c>
      <c t="s" s="136" r="C20598">
        <v>10827</v>
      </c>
      <c t="s" s="136" r="D20598">
        <v>191</v>
      </c>
      <c t="s" s="136" r="E20598">
        <v>21559</v>
      </c>
      <c s="150" r="F20598"/>
    </row>
    <row r="20599">
      <c s="113" r="A20599">
        <v>276622000470</v>
      </c>
      <c t="s" s="136" r="B20599">
        <v>11232</v>
      </c>
      <c t="s" s="136" r="C20599">
        <v>10827</v>
      </c>
      <c t="s" s="136" r="D20599">
        <v>191</v>
      </c>
      <c t="s" s="136" r="E20599">
        <v>5653</v>
      </c>
      <c s="150" r="F20599"/>
    </row>
    <row r="20600">
      <c s="113" r="A20600">
        <v>276670000031</v>
      </c>
      <c t="s" s="136" r="B20600">
        <v>6012</v>
      </c>
      <c t="s" s="136" r="C20600">
        <v>10827</v>
      </c>
      <c t="s" s="136" r="D20600">
        <v>191</v>
      </c>
      <c t="s" s="136" r="E20600">
        <v>21560</v>
      </c>
      <c s="150" r="F20600"/>
    </row>
    <row r="20601">
      <c s="113" r="A20601">
        <v>276670000091</v>
      </c>
      <c t="s" s="136" r="B20601">
        <v>6012</v>
      </c>
      <c t="s" s="136" r="C20601">
        <v>10827</v>
      </c>
      <c t="s" s="136" r="D20601">
        <v>191</v>
      </c>
      <c t="s" s="136" r="E20601">
        <v>21561</v>
      </c>
      <c s="150" r="F20601"/>
    </row>
    <row r="20602">
      <c s="113" r="A20602">
        <v>276670000104</v>
      </c>
      <c t="s" s="136" r="B20602">
        <v>6012</v>
      </c>
      <c t="s" s="136" r="C20602">
        <v>10827</v>
      </c>
      <c t="s" s="136" r="D20602">
        <v>191</v>
      </c>
      <c t="s" s="136" r="E20602">
        <v>21562</v>
      </c>
      <c s="150" r="F20602"/>
    </row>
    <row r="20603">
      <c s="113" r="A20603">
        <v>276670000147</v>
      </c>
      <c t="s" s="136" r="B20603">
        <v>6012</v>
      </c>
      <c t="s" s="136" r="C20603">
        <v>10827</v>
      </c>
      <c t="s" s="136" r="D20603">
        <v>191</v>
      </c>
      <c t="s" s="136" r="E20603">
        <v>21563</v>
      </c>
      <c s="150" r="F20603"/>
    </row>
    <row r="20604">
      <c s="113" r="A20604">
        <v>276670000155</v>
      </c>
      <c t="s" s="136" r="B20604">
        <v>6012</v>
      </c>
      <c t="s" s="136" r="C20604">
        <v>10827</v>
      </c>
      <c t="s" s="136" r="D20604">
        <v>191</v>
      </c>
      <c t="s" s="136" r="E20604">
        <v>5283</v>
      </c>
      <c s="150" r="F20604"/>
    </row>
    <row r="20605">
      <c s="113" r="A20605">
        <v>276670000201</v>
      </c>
      <c t="s" s="136" r="B20605">
        <v>6012</v>
      </c>
      <c t="s" s="136" r="C20605">
        <v>10827</v>
      </c>
      <c t="s" s="136" r="D20605">
        <v>191</v>
      </c>
      <c t="s" s="136" r="E20605">
        <v>21564</v>
      </c>
      <c s="150" r="F20605"/>
    </row>
    <row r="20606">
      <c s="113" r="A20606">
        <v>276670000279</v>
      </c>
      <c t="s" s="136" r="B20606">
        <v>6012</v>
      </c>
      <c t="s" s="136" r="C20606">
        <v>10827</v>
      </c>
      <c t="s" s="136" r="D20606">
        <v>191</v>
      </c>
      <c t="s" s="136" r="E20606">
        <v>1842</v>
      </c>
      <c s="150" r="F20606"/>
    </row>
    <row r="20607">
      <c s="113" r="A20607">
        <v>276670000287</v>
      </c>
      <c t="s" s="136" r="B20607">
        <v>6012</v>
      </c>
      <c t="s" s="136" r="C20607">
        <v>10827</v>
      </c>
      <c t="s" s="136" r="D20607">
        <v>191</v>
      </c>
      <c t="s" s="136" r="E20607">
        <v>21565</v>
      </c>
      <c s="150" r="F20607"/>
    </row>
    <row r="20608">
      <c s="113" r="A20608">
        <v>276670000350</v>
      </c>
      <c t="s" s="136" r="B20608">
        <v>6012</v>
      </c>
      <c t="s" s="136" r="C20608">
        <v>10827</v>
      </c>
      <c t="s" s="136" r="D20608">
        <v>191</v>
      </c>
      <c t="s" s="136" r="E20608">
        <v>4223</v>
      </c>
      <c s="150" r="F20608"/>
    </row>
    <row r="20609">
      <c s="113" r="A20609">
        <v>276670000449</v>
      </c>
      <c t="s" s="136" r="B20609">
        <v>6012</v>
      </c>
      <c t="s" s="136" r="C20609">
        <v>10827</v>
      </c>
      <c t="s" s="136" r="D20609">
        <v>191</v>
      </c>
      <c t="s" s="136" r="E20609">
        <v>1841</v>
      </c>
      <c s="150" r="F20609"/>
    </row>
    <row r="20610">
      <c s="113" r="A20610">
        <v>276670000481</v>
      </c>
      <c t="s" s="136" r="B20610">
        <v>6012</v>
      </c>
      <c t="s" s="136" r="C20610">
        <v>10827</v>
      </c>
      <c t="s" s="136" r="D20610">
        <v>191</v>
      </c>
      <c t="s" s="136" r="E20610">
        <v>7301</v>
      </c>
      <c s="150" r="F20610"/>
    </row>
    <row r="20611">
      <c s="113" r="A20611">
        <v>276670000015</v>
      </c>
      <c t="s" s="136" r="B20611">
        <v>6012</v>
      </c>
      <c t="s" s="136" r="C20611">
        <v>10827</v>
      </c>
      <c t="s" s="136" r="D20611">
        <v>191</v>
      </c>
      <c t="s" s="136" r="E20611">
        <v>21549</v>
      </c>
      <c s="150" r="F20611"/>
    </row>
    <row r="20612">
      <c s="113" r="A20612">
        <v>276670000180</v>
      </c>
      <c t="s" s="136" r="B20612">
        <v>6012</v>
      </c>
      <c t="s" s="136" r="C20612">
        <v>10827</v>
      </c>
      <c t="s" s="136" r="D20612">
        <v>191</v>
      </c>
      <c t="s" s="136" r="E20612">
        <v>1802</v>
      </c>
      <c s="150" r="F20612"/>
    </row>
    <row r="20613">
      <c s="113" r="A20613">
        <v>276670000198</v>
      </c>
      <c t="s" s="136" r="B20613">
        <v>6012</v>
      </c>
      <c t="s" s="136" r="C20613">
        <v>10827</v>
      </c>
      <c t="s" s="136" r="D20613">
        <v>191</v>
      </c>
      <c t="s" s="136" r="E20613">
        <v>1554</v>
      </c>
      <c s="150" r="F20613"/>
    </row>
    <row r="20614">
      <c s="113" r="A20614">
        <v>276670000210</v>
      </c>
      <c t="s" s="136" r="B20614">
        <v>6012</v>
      </c>
      <c t="s" s="136" r="C20614">
        <v>10827</v>
      </c>
      <c t="s" s="136" r="D20614">
        <v>191</v>
      </c>
      <c t="s" s="136" r="E20614">
        <v>21566</v>
      </c>
      <c s="150" r="F20614"/>
    </row>
    <row r="20615">
      <c s="113" r="A20615">
        <v>276670000406</v>
      </c>
      <c t="s" s="136" r="B20615">
        <v>6012</v>
      </c>
      <c t="s" s="136" r="C20615">
        <v>10827</v>
      </c>
      <c t="s" s="136" r="D20615">
        <v>191</v>
      </c>
      <c t="s" s="136" r="E20615">
        <v>21567</v>
      </c>
      <c s="150" r="F20615"/>
    </row>
    <row r="20616">
      <c s="113" r="A20616">
        <v>276670000457</v>
      </c>
      <c t="s" s="136" r="B20616">
        <v>6012</v>
      </c>
      <c t="s" s="136" r="C20616">
        <v>10827</v>
      </c>
      <c t="s" s="136" r="D20616">
        <v>191</v>
      </c>
      <c t="s" s="136" r="E20616">
        <v>1825</v>
      </c>
      <c s="150" r="F20616"/>
    </row>
    <row r="20617">
      <c s="113" r="A20617">
        <v>276736000178</v>
      </c>
      <c t="s" s="136" r="B20617">
        <v>11247</v>
      </c>
      <c t="s" s="136" r="C20617">
        <v>10827</v>
      </c>
      <c t="s" s="136" r="D20617">
        <v>191</v>
      </c>
      <c t="s" s="136" r="E20617">
        <v>3866</v>
      </c>
      <c s="150" r="F20617"/>
    </row>
    <row r="20618">
      <c s="113" r="A20618">
        <v>276736000305</v>
      </c>
      <c t="s" s="136" r="B20618">
        <v>11247</v>
      </c>
      <c t="s" s="136" r="C20618">
        <v>10827</v>
      </c>
      <c t="s" s="136" r="D20618">
        <v>191</v>
      </c>
      <c t="s" s="136" r="E20618">
        <v>10211</v>
      </c>
      <c s="150" r="F20618"/>
    </row>
    <row r="20619">
      <c s="113" r="A20619">
        <v>276736000313</v>
      </c>
      <c t="s" s="136" r="B20619">
        <v>11247</v>
      </c>
      <c t="s" s="136" r="C20619">
        <v>10827</v>
      </c>
      <c t="s" s="136" r="D20619">
        <v>191</v>
      </c>
      <c t="s" s="136" r="E20619">
        <v>13363</v>
      </c>
      <c s="150" r="F20619"/>
    </row>
    <row r="20620">
      <c s="113" r="A20620">
        <v>276736000402</v>
      </c>
      <c t="s" s="136" r="B20620">
        <v>11247</v>
      </c>
      <c t="s" s="136" r="C20620">
        <v>10827</v>
      </c>
      <c t="s" s="136" r="D20620">
        <v>191</v>
      </c>
      <c t="s" s="136" r="E20620">
        <v>21568</v>
      </c>
      <c s="150" r="F20620"/>
    </row>
    <row r="20621">
      <c s="113" r="A20621">
        <v>276736000437</v>
      </c>
      <c t="s" s="136" r="B20621">
        <v>11247</v>
      </c>
      <c t="s" s="136" r="C20621">
        <v>10827</v>
      </c>
      <c t="s" s="136" r="D20621">
        <v>191</v>
      </c>
      <c t="s" s="136" r="E20621">
        <v>13173</v>
      </c>
      <c s="150" r="F20621"/>
    </row>
    <row r="20622">
      <c s="113" r="A20622">
        <v>276736000445</v>
      </c>
      <c t="s" s="136" r="B20622">
        <v>11247</v>
      </c>
      <c t="s" s="136" r="C20622">
        <v>10827</v>
      </c>
      <c t="s" s="136" r="D20622">
        <v>191</v>
      </c>
      <c t="s" s="136" r="E20622">
        <v>21569</v>
      </c>
      <c s="150" r="F20622"/>
    </row>
    <row r="20623">
      <c s="113" r="A20623">
        <v>276736000577</v>
      </c>
      <c t="s" s="136" r="B20623">
        <v>11247</v>
      </c>
      <c t="s" s="136" r="C20623">
        <v>10827</v>
      </c>
      <c t="s" s="136" r="D20623">
        <v>191</v>
      </c>
      <c t="s" s="136" r="E20623">
        <v>16877</v>
      </c>
      <c s="150" r="F20623"/>
    </row>
    <row r="20624">
      <c s="113" r="A20624">
        <v>276736000593</v>
      </c>
      <c t="s" s="136" r="B20624">
        <v>11247</v>
      </c>
      <c t="s" s="136" r="C20624">
        <v>10827</v>
      </c>
      <c t="s" s="136" r="D20624">
        <v>191</v>
      </c>
      <c t="s" s="136" r="E20624">
        <v>3867</v>
      </c>
      <c s="150" r="F20624"/>
    </row>
    <row r="20625">
      <c s="113" r="A20625">
        <v>276736001140</v>
      </c>
      <c t="s" s="136" r="B20625">
        <v>11247</v>
      </c>
      <c t="s" s="136" r="C20625">
        <v>10827</v>
      </c>
      <c t="s" s="136" r="D20625">
        <v>191</v>
      </c>
      <c t="s" s="136" r="E20625">
        <v>1827</v>
      </c>
      <c s="150" r="F20625"/>
    </row>
    <row r="20626">
      <c s="113" r="A20626">
        <v>276736000160</v>
      </c>
      <c t="s" s="136" r="B20626">
        <v>11247</v>
      </c>
      <c t="s" s="136" r="C20626">
        <v>10827</v>
      </c>
      <c t="s" s="136" r="D20626">
        <v>191</v>
      </c>
      <c t="s" s="136" r="E20626">
        <v>8451</v>
      </c>
      <c s="150" r="F20626"/>
    </row>
    <row r="20627">
      <c s="113" r="A20627">
        <v>276736000330</v>
      </c>
      <c t="s" s="136" r="B20627">
        <v>11247</v>
      </c>
      <c t="s" s="136" r="C20627">
        <v>10827</v>
      </c>
      <c t="s" s="136" r="D20627">
        <v>191</v>
      </c>
      <c t="s" s="136" r="E20627">
        <v>21570</v>
      </c>
      <c s="150" r="F20627"/>
    </row>
    <row r="20628">
      <c s="113" r="A20628">
        <v>276736000348</v>
      </c>
      <c t="s" s="136" r="B20628">
        <v>11247</v>
      </c>
      <c t="s" s="136" r="C20628">
        <v>10827</v>
      </c>
      <c t="s" s="136" r="D20628">
        <v>191</v>
      </c>
      <c t="s" s="136" r="E20628">
        <v>5685</v>
      </c>
      <c s="150" r="F20628"/>
    </row>
    <row r="20629">
      <c s="113" r="A20629">
        <v>276736000461</v>
      </c>
      <c t="s" s="136" r="B20629">
        <v>11247</v>
      </c>
      <c t="s" s="136" r="C20629">
        <v>10827</v>
      </c>
      <c t="s" s="136" r="D20629">
        <v>191</v>
      </c>
      <c t="s" s="136" r="E20629">
        <v>21571</v>
      </c>
      <c s="150" r="F20629"/>
    </row>
    <row r="20630">
      <c s="113" r="A20630">
        <v>276736000500</v>
      </c>
      <c t="s" s="136" r="B20630">
        <v>11247</v>
      </c>
      <c t="s" s="136" r="C20630">
        <v>10827</v>
      </c>
      <c t="s" s="136" r="D20630">
        <v>191</v>
      </c>
      <c t="s" s="136" r="E20630">
        <v>21572</v>
      </c>
      <c s="150" r="F20630"/>
    </row>
    <row r="20631">
      <c s="113" r="A20631">
        <v>276736001026</v>
      </c>
      <c t="s" s="136" r="B20631">
        <v>11247</v>
      </c>
      <c t="s" s="136" r="C20631">
        <v>10827</v>
      </c>
      <c t="s" s="136" r="D20631">
        <v>191</v>
      </c>
      <c t="s" s="136" r="E20631">
        <v>5600</v>
      </c>
      <c s="150" r="F20631"/>
    </row>
    <row r="20632">
      <c s="113" r="A20632">
        <v>276736001310</v>
      </c>
      <c t="s" s="136" r="B20632">
        <v>11247</v>
      </c>
      <c t="s" s="136" r="C20632">
        <v>10827</v>
      </c>
      <c t="s" s="136" r="D20632">
        <v>191</v>
      </c>
      <c t="s" s="136" r="E20632">
        <v>21573</v>
      </c>
      <c s="150" r="F20632"/>
    </row>
    <row r="20633">
      <c s="113" r="A20633">
        <v>276736001522</v>
      </c>
      <c t="s" s="136" r="B20633">
        <v>11247</v>
      </c>
      <c t="s" s="136" r="C20633">
        <v>10827</v>
      </c>
      <c t="s" s="136" r="D20633">
        <v>191</v>
      </c>
      <c t="s" s="136" r="E20633">
        <v>21574</v>
      </c>
      <c s="150" r="F20633"/>
    </row>
    <row r="20634">
      <c s="113" r="A20634">
        <v>276736000283</v>
      </c>
      <c t="s" s="136" r="B20634">
        <v>11247</v>
      </c>
      <c t="s" s="136" r="C20634">
        <v>10827</v>
      </c>
      <c t="s" s="136" r="D20634">
        <v>191</v>
      </c>
      <c t="s" s="136" r="E20634">
        <v>5904</v>
      </c>
      <c s="150" r="F20634"/>
    </row>
    <row r="20635">
      <c s="113" r="A20635">
        <v>276736000763</v>
      </c>
      <c t="s" s="136" r="B20635">
        <v>11247</v>
      </c>
      <c t="s" s="136" r="C20635">
        <v>10827</v>
      </c>
      <c t="s" s="136" r="D20635">
        <v>191</v>
      </c>
      <c t="s" s="136" r="E20635">
        <v>21575</v>
      </c>
      <c s="150" r="F20635"/>
    </row>
    <row r="20636">
      <c s="113" r="A20636">
        <v>276736001328</v>
      </c>
      <c t="s" s="136" r="B20636">
        <v>11247</v>
      </c>
      <c t="s" s="136" r="C20636">
        <v>10827</v>
      </c>
      <c t="s" s="136" r="D20636">
        <v>191</v>
      </c>
      <c t="s" s="136" r="E20636">
        <v>6052</v>
      </c>
      <c s="150" r="F20636"/>
    </row>
    <row r="20637">
      <c s="113" r="A20637">
        <v>276736001425</v>
      </c>
      <c t="s" s="136" r="B20637">
        <v>11247</v>
      </c>
      <c t="s" s="136" r="C20637">
        <v>10827</v>
      </c>
      <c t="s" s="136" r="D20637">
        <v>191</v>
      </c>
      <c t="s" s="136" r="E20637">
        <v>1554</v>
      </c>
      <c s="150" r="F20637"/>
    </row>
    <row r="20638">
      <c s="113" r="A20638">
        <v>276736000291</v>
      </c>
      <c t="s" s="136" r="B20638">
        <v>11247</v>
      </c>
      <c t="s" s="136" r="C20638">
        <v>10827</v>
      </c>
      <c t="s" s="136" r="D20638">
        <v>191</v>
      </c>
      <c t="s" s="136" r="E20638">
        <v>290</v>
      </c>
      <c s="150" r="F20638"/>
    </row>
    <row r="20639">
      <c s="113" r="A20639">
        <v>276736000356</v>
      </c>
      <c t="s" s="136" r="B20639">
        <v>11247</v>
      </c>
      <c t="s" s="136" r="C20639">
        <v>10827</v>
      </c>
      <c t="s" s="136" r="D20639">
        <v>191</v>
      </c>
      <c t="s" s="136" r="E20639">
        <v>16949</v>
      </c>
      <c s="150" r="F20639"/>
    </row>
    <row r="20640">
      <c s="113" r="A20640">
        <v>276736001298</v>
      </c>
      <c t="s" s="136" r="B20640">
        <v>11247</v>
      </c>
      <c t="s" s="136" r="C20640">
        <v>10827</v>
      </c>
      <c t="s" s="136" r="D20640">
        <v>191</v>
      </c>
      <c t="s" s="136" r="E20640">
        <v>4235</v>
      </c>
      <c s="150" r="F20640"/>
    </row>
    <row r="20641">
      <c s="113" r="A20641">
        <v>276736000224</v>
      </c>
      <c t="s" s="136" r="B20641">
        <v>11247</v>
      </c>
      <c t="s" s="136" r="C20641">
        <v>10827</v>
      </c>
      <c t="s" s="136" r="D20641">
        <v>191</v>
      </c>
      <c t="s" s="136" r="E20641">
        <v>1934</v>
      </c>
      <c s="150" r="F20641"/>
    </row>
    <row r="20642">
      <c s="113" r="A20642">
        <v>276736000411</v>
      </c>
      <c t="s" s="136" r="B20642">
        <v>11247</v>
      </c>
      <c t="s" s="136" r="C20642">
        <v>10827</v>
      </c>
      <c t="s" s="136" r="D20642">
        <v>191</v>
      </c>
      <c t="s" s="136" r="E20642">
        <v>5710</v>
      </c>
      <c s="150" r="F20642"/>
    </row>
    <row r="20643">
      <c s="113" r="A20643">
        <v>276736000488</v>
      </c>
      <c t="s" s="136" r="B20643">
        <v>11247</v>
      </c>
      <c t="s" s="136" r="C20643">
        <v>10827</v>
      </c>
      <c t="s" s="136" r="D20643">
        <v>191</v>
      </c>
      <c t="s" s="136" r="E20643">
        <v>1942</v>
      </c>
      <c s="150" r="F20643"/>
    </row>
    <row r="20644">
      <c s="113" r="A20644">
        <v>276736000585</v>
      </c>
      <c t="s" s="136" r="B20644">
        <v>11247</v>
      </c>
      <c t="s" s="136" r="C20644">
        <v>10827</v>
      </c>
      <c t="s" s="136" r="D20644">
        <v>191</v>
      </c>
      <c t="s" s="136" r="E20644">
        <v>5335</v>
      </c>
      <c s="150" r="F20644"/>
    </row>
    <row r="20645">
      <c s="113" r="A20645">
        <v>276736001182</v>
      </c>
      <c t="s" s="136" r="B20645">
        <v>11247</v>
      </c>
      <c t="s" s="136" r="C20645">
        <v>10827</v>
      </c>
      <c t="s" s="136" r="D20645">
        <v>191</v>
      </c>
      <c t="s" s="136" r="E20645">
        <v>21576</v>
      </c>
      <c s="150" r="F20645"/>
    </row>
    <row r="20646">
      <c s="113" r="A20646">
        <v>276828000115</v>
      </c>
      <c t="s" s="136" r="B20646">
        <v>11273</v>
      </c>
      <c t="s" s="136" r="C20646">
        <v>10827</v>
      </c>
      <c t="s" s="136" r="D20646">
        <v>191</v>
      </c>
      <c t="s" s="136" r="E20646">
        <v>4218</v>
      </c>
      <c s="150" r="F20646"/>
    </row>
    <row r="20647">
      <c s="113" r="A20647">
        <v>276828000247</v>
      </c>
      <c t="s" s="136" r="B20647">
        <v>11273</v>
      </c>
      <c t="s" s="136" r="C20647">
        <v>10827</v>
      </c>
      <c t="s" s="136" r="D20647">
        <v>191</v>
      </c>
      <c t="s" s="136" r="E20647">
        <v>21577</v>
      </c>
      <c s="150" r="F20647"/>
    </row>
    <row r="20648">
      <c s="113" r="A20648">
        <v>276828000344</v>
      </c>
      <c t="s" s="136" r="B20648">
        <v>11273</v>
      </c>
      <c t="s" s="136" r="C20648">
        <v>10827</v>
      </c>
      <c t="s" s="136" r="D20648">
        <v>191</v>
      </c>
      <c t="s" s="136" r="E20648">
        <v>21578</v>
      </c>
      <c s="150" r="F20648"/>
    </row>
    <row r="20649">
      <c s="113" r="A20649">
        <v>276828000531</v>
      </c>
      <c t="s" s="136" r="B20649">
        <v>11273</v>
      </c>
      <c t="s" s="136" r="C20649">
        <v>10827</v>
      </c>
      <c t="s" s="136" r="D20649">
        <v>191</v>
      </c>
      <c t="s" s="136" r="E20649">
        <v>21579</v>
      </c>
      <c s="150" r="F20649"/>
    </row>
    <row r="20650">
      <c s="113" r="A20650">
        <v>276828000794</v>
      </c>
      <c t="s" s="136" r="B20650">
        <v>11273</v>
      </c>
      <c t="s" s="136" r="C20650">
        <v>10827</v>
      </c>
      <c t="s" s="136" r="D20650">
        <v>191</v>
      </c>
      <c t="s" s="136" r="E20650">
        <v>367</v>
      </c>
      <c s="150" r="F20650"/>
    </row>
    <row r="20651">
      <c s="113" r="A20651">
        <v>276828000905</v>
      </c>
      <c t="s" s="136" r="B20651">
        <v>11273</v>
      </c>
      <c t="s" s="136" r="C20651">
        <v>10827</v>
      </c>
      <c t="s" s="136" r="D20651">
        <v>191</v>
      </c>
      <c t="s" s="136" r="E20651">
        <v>5368</v>
      </c>
      <c s="150" r="F20651"/>
    </row>
    <row r="20652">
      <c s="113" r="A20652">
        <v>276828000174</v>
      </c>
      <c t="s" s="136" r="B20652">
        <v>11273</v>
      </c>
      <c t="s" s="136" r="C20652">
        <v>10827</v>
      </c>
      <c t="s" s="136" r="D20652">
        <v>191</v>
      </c>
      <c t="s" s="136" r="E20652">
        <v>7441</v>
      </c>
      <c s="150" r="F20652"/>
    </row>
    <row r="20653">
      <c s="113" r="A20653">
        <v>276828000221</v>
      </c>
      <c t="s" s="136" r="B20653">
        <v>11273</v>
      </c>
      <c t="s" s="136" r="C20653">
        <v>10827</v>
      </c>
      <c t="s" s="136" r="D20653">
        <v>191</v>
      </c>
      <c t="s" s="136" r="E20653">
        <v>21580</v>
      </c>
      <c s="150" r="F20653"/>
    </row>
    <row r="20654">
      <c s="113" r="A20654">
        <v>276828000379</v>
      </c>
      <c t="s" s="136" r="B20654">
        <v>11273</v>
      </c>
      <c t="s" s="136" r="C20654">
        <v>10827</v>
      </c>
      <c t="s" s="136" r="D20654">
        <v>191</v>
      </c>
      <c t="s" s="136" r="E20654">
        <v>21581</v>
      </c>
      <c s="150" r="F20654"/>
    </row>
    <row r="20655">
      <c s="113" r="A20655">
        <v>276828000395</v>
      </c>
      <c t="s" s="136" r="B20655">
        <v>11273</v>
      </c>
      <c t="s" s="136" r="C20655">
        <v>10827</v>
      </c>
      <c t="s" s="136" r="D20655">
        <v>191</v>
      </c>
      <c t="s" s="136" r="E20655">
        <v>21582</v>
      </c>
      <c s="150" r="F20655"/>
    </row>
    <row r="20656">
      <c s="113" r="A20656">
        <v>276828000468</v>
      </c>
      <c t="s" s="136" r="B20656">
        <v>11273</v>
      </c>
      <c t="s" s="136" r="C20656">
        <v>10827</v>
      </c>
      <c t="s" s="136" r="D20656">
        <v>191</v>
      </c>
      <c t="s" s="136" r="E20656">
        <v>1092</v>
      </c>
      <c s="150" r="F20656"/>
    </row>
    <row r="20657">
      <c s="113" r="A20657">
        <v>276828000662</v>
      </c>
      <c t="s" s="136" r="B20657">
        <v>11273</v>
      </c>
      <c t="s" s="136" r="C20657">
        <v>10827</v>
      </c>
      <c t="s" s="136" r="D20657">
        <v>191</v>
      </c>
      <c t="s" s="136" r="E20657">
        <v>21583</v>
      </c>
      <c s="150" r="F20657"/>
    </row>
    <row r="20658">
      <c s="113" r="A20658">
        <v>276828000860</v>
      </c>
      <c t="s" s="136" r="B20658">
        <v>11273</v>
      </c>
      <c t="s" s="136" r="C20658">
        <v>10827</v>
      </c>
      <c t="s" s="136" r="D20658">
        <v>191</v>
      </c>
      <c t="s" s="136" r="E20658">
        <v>20761</v>
      </c>
      <c s="150" r="F20658"/>
    </row>
    <row r="20659">
      <c s="113" r="A20659">
        <v>276828000891</v>
      </c>
      <c t="s" s="136" r="B20659">
        <v>11273</v>
      </c>
      <c t="s" s="136" r="C20659">
        <v>10827</v>
      </c>
      <c t="s" s="136" r="D20659">
        <v>191</v>
      </c>
      <c t="s" s="136" r="E20659">
        <v>5653</v>
      </c>
      <c s="150" r="F20659"/>
    </row>
    <row r="20660">
      <c s="113" r="A20660">
        <v>276828000930</v>
      </c>
      <c t="s" s="136" r="B20660">
        <v>11273</v>
      </c>
      <c t="s" s="136" r="C20660">
        <v>10827</v>
      </c>
      <c t="s" s="136" r="D20660">
        <v>191</v>
      </c>
      <c t="s" s="136" r="E20660">
        <v>21584</v>
      </c>
      <c s="150" r="F20660"/>
    </row>
    <row r="20661">
      <c s="113" r="A20661">
        <v>276828001006</v>
      </c>
      <c t="s" s="136" r="B20661">
        <v>11273</v>
      </c>
      <c t="s" s="136" r="C20661">
        <v>10827</v>
      </c>
      <c t="s" s="136" r="D20661">
        <v>191</v>
      </c>
      <c t="s" s="136" r="E20661">
        <v>21585</v>
      </c>
      <c s="150" r="F20661"/>
    </row>
    <row r="20662">
      <c s="113" r="A20662">
        <v>276828000166</v>
      </c>
      <c t="s" s="136" r="B20662">
        <v>213</v>
      </c>
      <c t="s" s="136" r="C20662">
        <v>10827</v>
      </c>
      <c t="s" s="136" r="D20662">
        <v>191</v>
      </c>
      <c t="s" s="136" r="E20662">
        <v>1842</v>
      </c>
      <c s="150" r="F20662"/>
    </row>
    <row r="20663">
      <c s="113" r="A20663">
        <v>276828000182</v>
      </c>
      <c t="s" s="136" r="B20663">
        <v>213</v>
      </c>
      <c t="s" s="136" r="C20663">
        <v>10827</v>
      </c>
      <c t="s" s="136" r="D20663">
        <v>191</v>
      </c>
      <c t="s" s="136" r="E20663">
        <v>2470</v>
      </c>
      <c s="150" r="F20663"/>
    </row>
    <row r="20664">
      <c s="113" r="A20664">
        <v>276828000191</v>
      </c>
      <c t="s" s="136" r="B20664">
        <v>213</v>
      </c>
      <c t="s" s="136" r="C20664">
        <v>10827</v>
      </c>
      <c t="s" s="136" r="D20664">
        <v>191</v>
      </c>
      <c t="s" s="136" r="E20664">
        <v>21586</v>
      </c>
      <c s="150" r="F20664"/>
    </row>
    <row r="20665">
      <c s="113" r="A20665">
        <v>276828000204</v>
      </c>
      <c t="s" s="136" r="B20665">
        <v>213</v>
      </c>
      <c t="s" s="136" r="C20665">
        <v>10827</v>
      </c>
      <c t="s" s="136" r="D20665">
        <v>191</v>
      </c>
      <c t="s" s="136" r="E20665">
        <v>5332</v>
      </c>
      <c s="150" r="F20665"/>
    </row>
    <row r="20666">
      <c s="113" r="A20666">
        <v>276828000387</v>
      </c>
      <c t="s" s="136" r="B20666">
        <v>213</v>
      </c>
      <c t="s" s="136" r="C20666">
        <v>10827</v>
      </c>
      <c t="s" s="136" r="D20666">
        <v>191</v>
      </c>
      <c t="s" s="136" r="E20666">
        <v>21587</v>
      </c>
      <c s="150" r="F20666"/>
    </row>
    <row r="20667">
      <c s="113" r="A20667">
        <v>276828000425</v>
      </c>
      <c t="s" s="136" r="B20667">
        <v>213</v>
      </c>
      <c t="s" s="136" r="C20667">
        <v>10827</v>
      </c>
      <c t="s" s="136" r="D20667">
        <v>191</v>
      </c>
      <c t="s" s="136" r="E20667">
        <v>1144</v>
      </c>
      <c s="150" r="F20667"/>
    </row>
    <row r="20668">
      <c s="50" r="A20668">
        <v>176828000081</v>
      </c>
      <c t="s" s="103" r="B20668">
        <v>21588</v>
      </c>
      <c t="s" s="103" r="C20668">
        <v>4941</v>
      </c>
      <c t="s" s="103" r="D20668">
        <v>191</v>
      </c>
      <c t="s" s="103" r="E20668">
        <v>21589</v>
      </c>
      <c s="150" r="F20668"/>
    </row>
    <row r="20669">
      <c s="113" r="A20669">
        <v>276834000658</v>
      </c>
      <c t="s" s="136" r="B20669">
        <v>11277</v>
      </c>
      <c t="s" s="136" r="C20669">
        <v>10827</v>
      </c>
      <c t="s" s="136" r="D20669">
        <v>11278</v>
      </c>
      <c t="s" s="136" r="E20669">
        <v>21590</v>
      </c>
      <c s="150" r="F20669"/>
    </row>
    <row r="20670">
      <c s="113" r="A20670">
        <v>276834000666</v>
      </c>
      <c t="s" s="136" r="B20670">
        <v>11277</v>
      </c>
      <c t="s" s="136" r="C20670">
        <v>10827</v>
      </c>
      <c t="s" s="136" r="D20670">
        <v>11278</v>
      </c>
      <c t="s" s="136" r="E20670">
        <v>21591</v>
      </c>
      <c s="150" r="F20670"/>
    </row>
    <row r="20671">
      <c s="113" r="A20671">
        <v>276834000305</v>
      </c>
      <c t="s" s="136" r="B20671">
        <v>11277</v>
      </c>
      <c t="s" s="136" r="C20671">
        <v>10827</v>
      </c>
      <c t="s" s="136" r="D20671">
        <v>11278</v>
      </c>
      <c t="s" s="136" r="E20671">
        <v>21592</v>
      </c>
      <c s="150" r="F20671"/>
    </row>
    <row r="20672">
      <c s="113" r="A20672">
        <v>276834000313</v>
      </c>
      <c t="s" s="136" r="B20672">
        <v>11277</v>
      </c>
      <c t="s" s="136" r="C20672">
        <v>10827</v>
      </c>
      <c t="s" s="136" r="D20672">
        <v>11278</v>
      </c>
      <c t="s" s="136" r="E20672">
        <v>21593</v>
      </c>
      <c s="150" r="F20672"/>
    </row>
    <row r="20673">
      <c s="113" r="A20673">
        <v>276834000704</v>
      </c>
      <c t="s" s="136" r="B20673">
        <v>11277</v>
      </c>
      <c t="s" s="136" r="C20673">
        <v>10827</v>
      </c>
      <c t="s" s="136" r="D20673">
        <v>11278</v>
      </c>
      <c t="s" s="136" r="E20673">
        <v>21594</v>
      </c>
      <c s="150" r="F20673"/>
    </row>
    <row r="20674">
      <c s="113" r="A20674">
        <v>276834001468</v>
      </c>
      <c t="s" s="136" r="B20674">
        <v>11277</v>
      </c>
      <c t="s" s="136" r="C20674">
        <v>10827</v>
      </c>
      <c t="s" s="136" r="D20674">
        <v>11278</v>
      </c>
      <c t="s" s="136" r="E20674">
        <v>21595</v>
      </c>
      <c s="150" r="F20674"/>
    </row>
    <row r="20675">
      <c s="113" r="A20675">
        <v>276834002481</v>
      </c>
      <c t="s" s="136" r="B20675">
        <v>11277</v>
      </c>
      <c t="s" s="136" r="C20675">
        <v>10827</v>
      </c>
      <c t="s" s="136" r="D20675">
        <v>11278</v>
      </c>
      <c t="s" s="136" r="E20675">
        <v>21596</v>
      </c>
      <c s="150" r="F20675"/>
    </row>
    <row r="20676">
      <c s="113" r="A20676">
        <v>276834002588</v>
      </c>
      <c t="s" s="136" r="B20676">
        <v>11277</v>
      </c>
      <c t="s" s="136" r="C20676">
        <v>10827</v>
      </c>
      <c t="s" s="136" r="D20676">
        <v>11278</v>
      </c>
      <c t="s" s="136" r="E20676">
        <v>21597</v>
      </c>
      <c s="150" r="F20676"/>
    </row>
    <row r="20677">
      <c s="113" r="A20677">
        <v>276834003622</v>
      </c>
      <c t="s" s="136" r="B20677">
        <v>11277</v>
      </c>
      <c t="s" s="136" r="C20677">
        <v>10827</v>
      </c>
      <c t="s" s="136" r="D20677">
        <v>11278</v>
      </c>
      <c t="s" s="136" r="E20677">
        <v>21598</v>
      </c>
      <c s="150" r="F20677"/>
    </row>
    <row r="20678">
      <c s="113" r="A20678">
        <v>276834000917</v>
      </c>
      <c t="s" s="136" r="B20678">
        <v>11277</v>
      </c>
      <c t="s" s="136" r="C20678">
        <v>10827</v>
      </c>
      <c t="s" s="136" r="D20678">
        <v>11278</v>
      </c>
      <c t="s" s="136" r="E20678">
        <v>21599</v>
      </c>
      <c s="150" r="F20678"/>
    </row>
    <row r="20679">
      <c s="113" r="A20679">
        <v>276834002294</v>
      </c>
      <c t="s" s="136" r="B20679">
        <v>11277</v>
      </c>
      <c t="s" s="136" r="C20679">
        <v>10827</v>
      </c>
      <c t="s" s="136" r="D20679">
        <v>11278</v>
      </c>
      <c t="s" s="136" r="E20679">
        <v>21600</v>
      </c>
      <c s="150" r="F20679"/>
    </row>
    <row r="20680">
      <c s="113" r="A20680">
        <v>276834003606</v>
      </c>
      <c t="s" s="136" r="B20680">
        <v>11277</v>
      </c>
      <c t="s" s="136" r="C20680">
        <v>10827</v>
      </c>
      <c t="s" s="136" r="D20680">
        <v>11278</v>
      </c>
      <c t="s" s="136" r="E20680">
        <v>21601</v>
      </c>
      <c s="150" r="F20680"/>
    </row>
    <row r="20681">
      <c s="113" r="A20681">
        <v>276834003614</v>
      </c>
      <c t="s" s="136" r="B20681">
        <v>11277</v>
      </c>
      <c t="s" s="136" r="C20681">
        <v>10827</v>
      </c>
      <c t="s" s="136" r="D20681">
        <v>11278</v>
      </c>
      <c t="s" s="136" r="E20681">
        <v>21602</v>
      </c>
      <c s="150" r="F20681"/>
    </row>
    <row r="20682">
      <c s="113" r="A20682">
        <v>276834004947</v>
      </c>
      <c t="s" s="136" r="B20682">
        <v>11277</v>
      </c>
      <c t="s" s="136" r="C20682">
        <v>10827</v>
      </c>
      <c t="s" s="136" r="D20682">
        <v>11278</v>
      </c>
      <c t="s" s="136" r="E20682">
        <v>21603</v>
      </c>
      <c s="150" r="F20682"/>
    </row>
    <row r="20683">
      <c s="113" r="A20683">
        <v>276834000755</v>
      </c>
      <c t="s" s="136" r="B20683">
        <v>11277</v>
      </c>
      <c t="s" s="136" r="C20683">
        <v>10827</v>
      </c>
      <c t="s" s="136" r="D20683">
        <v>11278</v>
      </c>
      <c t="s" s="136" r="E20683">
        <v>21604</v>
      </c>
      <c s="150" r="F20683"/>
    </row>
    <row r="20684">
      <c s="113" r="A20684">
        <v>276834000836</v>
      </c>
      <c t="s" s="136" r="B20684">
        <v>11277</v>
      </c>
      <c t="s" s="136" r="C20684">
        <v>10827</v>
      </c>
      <c t="s" s="136" r="D20684">
        <v>11278</v>
      </c>
      <c t="s" s="136" r="E20684">
        <v>21605</v>
      </c>
      <c s="150" r="F20684"/>
    </row>
    <row r="20685">
      <c s="113" r="A20685">
        <v>276834000852</v>
      </c>
      <c t="s" s="136" r="B20685">
        <v>11277</v>
      </c>
      <c t="s" s="136" r="C20685">
        <v>10827</v>
      </c>
      <c t="s" s="136" r="D20685">
        <v>11278</v>
      </c>
      <c t="s" s="136" r="E20685">
        <v>21606</v>
      </c>
      <c s="150" r="F20685"/>
    </row>
    <row r="20686">
      <c s="113" r="A20686">
        <v>276834001051</v>
      </c>
      <c t="s" s="136" r="B20686">
        <v>11277</v>
      </c>
      <c t="s" s="136" r="C20686">
        <v>10827</v>
      </c>
      <c t="s" s="136" r="D20686">
        <v>11278</v>
      </c>
      <c t="s" s="136" r="E20686">
        <v>21607</v>
      </c>
      <c s="150" r="F20686"/>
    </row>
    <row r="20687">
      <c s="113" r="A20687">
        <v>276834001077</v>
      </c>
      <c t="s" s="136" r="B20687">
        <v>11277</v>
      </c>
      <c t="s" s="136" r="C20687">
        <v>10827</v>
      </c>
      <c t="s" s="136" r="D20687">
        <v>11278</v>
      </c>
      <c t="s" s="136" r="E20687">
        <v>21608</v>
      </c>
      <c s="150" r="F20687"/>
    </row>
    <row r="20688">
      <c s="113" r="A20688">
        <v>276834001123</v>
      </c>
      <c t="s" s="136" r="B20688">
        <v>11277</v>
      </c>
      <c t="s" s="136" r="C20688">
        <v>10827</v>
      </c>
      <c t="s" s="136" r="D20688">
        <v>11278</v>
      </c>
      <c t="s" s="136" r="E20688">
        <v>21609</v>
      </c>
      <c s="150" r="F20688"/>
    </row>
    <row r="20689">
      <c s="113" r="A20689">
        <v>276834001166</v>
      </c>
      <c t="s" s="136" r="B20689">
        <v>11277</v>
      </c>
      <c t="s" s="136" r="C20689">
        <v>10827</v>
      </c>
      <c t="s" s="136" r="D20689">
        <v>11278</v>
      </c>
      <c t="s" s="136" r="E20689">
        <v>21610</v>
      </c>
      <c s="150" r="F20689"/>
    </row>
    <row r="20690">
      <c s="113" r="A20690">
        <v>276834001255</v>
      </c>
      <c t="s" s="136" r="B20690">
        <v>11277</v>
      </c>
      <c t="s" s="136" r="C20690">
        <v>10827</v>
      </c>
      <c t="s" s="136" r="D20690">
        <v>11278</v>
      </c>
      <c t="s" s="136" r="E20690">
        <v>21611</v>
      </c>
      <c s="150" r="F20690"/>
    </row>
    <row r="20691">
      <c s="113" r="A20691">
        <v>276834002197</v>
      </c>
      <c t="s" s="136" r="B20691">
        <v>11277</v>
      </c>
      <c t="s" s="136" r="C20691">
        <v>10827</v>
      </c>
      <c t="s" s="136" r="D20691">
        <v>11278</v>
      </c>
      <c t="s" s="136" r="E20691">
        <v>21612</v>
      </c>
      <c s="150" r="F20691"/>
    </row>
    <row r="20692">
      <c s="113" r="A20692">
        <v>276834002278</v>
      </c>
      <c t="s" s="136" r="B20692">
        <v>11277</v>
      </c>
      <c t="s" s="136" r="C20692">
        <v>10827</v>
      </c>
      <c t="s" s="136" r="D20692">
        <v>11278</v>
      </c>
      <c t="s" s="136" r="E20692">
        <v>21613</v>
      </c>
      <c s="150" r="F20692"/>
    </row>
    <row r="20693">
      <c s="113" r="A20693">
        <v>276834002286</v>
      </c>
      <c t="s" s="136" r="B20693">
        <v>11277</v>
      </c>
      <c t="s" s="136" r="C20693">
        <v>10827</v>
      </c>
      <c t="s" s="136" r="D20693">
        <v>11278</v>
      </c>
      <c t="s" s="136" r="E20693">
        <v>21614</v>
      </c>
      <c s="150" r="F20693"/>
    </row>
    <row r="20694">
      <c s="113" r="A20694">
        <v>276834002499</v>
      </c>
      <c t="s" s="136" r="B20694">
        <v>11277</v>
      </c>
      <c t="s" s="136" r="C20694">
        <v>10827</v>
      </c>
      <c t="s" s="136" r="D20694">
        <v>11278</v>
      </c>
      <c t="s" s="136" r="E20694">
        <v>21615</v>
      </c>
      <c s="150" r="F20694"/>
    </row>
    <row r="20695">
      <c s="113" r="A20695">
        <v>276834003754</v>
      </c>
      <c t="s" s="136" r="B20695">
        <v>11277</v>
      </c>
      <c t="s" s="136" r="C20695">
        <v>10827</v>
      </c>
      <c t="s" s="136" r="D20695">
        <v>11278</v>
      </c>
      <c t="s" s="136" r="E20695">
        <v>21616</v>
      </c>
      <c s="150" r="F20695"/>
    </row>
    <row r="20696">
      <c s="113" r="A20696">
        <v>276834003894</v>
      </c>
      <c t="s" s="136" r="B20696">
        <v>11277</v>
      </c>
      <c t="s" s="136" r="C20696">
        <v>10827</v>
      </c>
      <c t="s" s="136" r="D20696">
        <v>11278</v>
      </c>
      <c t="s" s="136" r="E20696">
        <v>21617</v>
      </c>
      <c s="150" r="F20696"/>
    </row>
    <row r="20697">
      <c s="113" r="A20697">
        <v>276834004106</v>
      </c>
      <c t="s" s="136" r="B20697">
        <v>11277</v>
      </c>
      <c t="s" s="136" r="C20697">
        <v>10827</v>
      </c>
      <c t="s" s="136" r="D20697">
        <v>11278</v>
      </c>
      <c t="s" s="136" r="E20697">
        <v>21618</v>
      </c>
      <c s="150" r="F20697"/>
    </row>
    <row r="20698">
      <c s="113" r="A20698">
        <v>276834004254</v>
      </c>
      <c t="s" s="136" r="B20698">
        <v>11277</v>
      </c>
      <c t="s" s="136" r="C20698">
        <v>10827</v>
      </c>
      <c t="s" s="136" r="D20698">
        <v>11278</v>
      </c>
      <c t="s" s="136" r="E20698">
        <v>21619</v>
      </c>
      <c s="150" r="F20698"/>
    </row>
    <row r="20699">
      <c s="113" r="A20699">
        <v>276834000895</v>
      </c>
      <c t="s" s="136" r="B20699">
        <v>11277</v>
      </c>
      <c t="s" s="136" r="C20699">
        <v>10827</v>
      </c>
      <c t="s" s="136" r="D20699">
        <v>11278</v>
      </c>
      <c t="s" s="136" r="E20699">
        <v>21620</v>
      </c>
      <c s="150" r="F20699"/>
    </row>
    <row r="20700">
      <c s="113" r="A20700">
        <v>276834001239</v>
      </c>
      <c t="s" s="136" r="B20700">
        <v>11277</v>
      </c>
      <c t="s" s="136" r="C20700">
        <v>10827</v>
      </c>
      <c t="s" s="136" r="D20700">
        <v>11278</v>
      </c>
      <c t="s" s="136" r="E20700">
        <v>21621</v>
      </c>
      <c s="150" r="F20700"/>
    </row>
    <row r="20701">
      <c s="113" r="A20701">
        <v>276834001247</v>
      </c>
      <c t="s" s="136" r="B20701">
        <v>11277</v>
      </c>
      <c t="s" s="136" r="C20701">
        <v>10827</v>
      </c>
      <c t="s" s="136" r="D20701">
        <v>11278</v>
      </c>
      <c t="s" s="136" r="E20701">
        <v>21622</v>
      </c>
      <c s="150" r="F20701"/>
    </row>
    <row r="20702">
      <c s="113" r="A20702">
        <v>276834001506</v>
      </c>
      <c t="s" s="136" r="B20702">
        <v>11277</v>
      </c>
      <c t="s" s="136" r="C20702">
        <v>10827</v>
      </c>
      <c t="s" s="136" r="D20702">
        <v>11278</v>
      </c>
      <c t="s" s="136" r="E20702">
        <v>21623</v>
      </c>
      <c s="150" r="F20702"/>
    </row>
    <row r="20703">
      <c s="113" r="A20703">
        <v>276834001727</v>
      </c>
      <c t="s" s="136" r="B20703">
        <v>11277</v>
      </c>
      <c t="s" s="136" r="C20703">
        <v>10827</v>
      </c>
      <c t="s" s="136" r="D20703">
        <v>11278</v>
      </c>
      <c t="s" s="136" r="E20703">
        <v>21624</v>
      </c>
      <c s="150" r="F20703"/>
    </row>
    <row r="20704">
      <c s="113" r="A20704">
        <v>276834002201</v>
      </c>
      <c t="s" s="136" r="B20704">
        <v>11277</v>
      </c>
      <c t="s" s="136" r="C20704">
        <v>10827</v>
      </c>
      <c t="s" s="136" r="D20704">
        <v>11278</v>
      </c>
      <c t="s" s="136" r="E20704">
        <v>21625</v>
      </c>
      <c s="150" r="F20704"/>
    </row>
    <row r="20705">
      <c s="113" r="A20705">
        <v>276834002235</v>
      </c>
      <c t="s" s="136" r="B20705">
        <v>11277</v>
      </c>
      <c t="s" s="136" r="C20705">
        <v>10827</v>
      </c>
      <c t="s" s="136" r="D20705">
        <v>11278</v>
      </c>
      <c t="s" s="136" r="E20705">
        <v>21626</v>
      </c>
      <c s="150" r="F20705"/>
    </row>
    <row r="20706">
      <c s="113" r="A20706">
        <v>276834004067</v>
      </c>
      <c t="s" s="136" r="B20706">
        <v>11277</v>
      </c>
      <c t="s" s="136" r="C20706">
        <v>10827</v>
      </c>
      <c t="s" s="136" r="D20706">
        <v>11278</v>
      </c>
      <c t="s" s="136" r="E20706">
        <v>21627</v>
      </c>
      <c s="150" r="F20706"/>
    </row>
    <row r="20707">
      <c s="113" r="A20707">
        <v>276834000674</v>
      </c>
      <c t="s" s="136" r="B20707">
        <v>11277</v>
      </c>
      <c t="s" s="136" r="C20707">
        <v>10827</v>
      </c>
      <c t="s" s="136" r="D20707">
        <v>11278</v>
      </c>
      <c t="s" s="136" r="E20707">
        <v>21628</v>
      </c>
      <c s="150" r="F20707"/>
    </row>
    <row r="20708">
      <c s="113" r="A20708">
        <v>276834000771</v>
      </c>
      <c t="s" s="136" r="B20708">
        <v>11277</v>
      </c>
      <c t="s" s="136" r="C20708">
        <v>10827</v>
      </c>
      <c t="s" s="136" r="D20708">
        <v>11278</v>
      </c>
      <c t="s" s="136" r="E20708">
        <v>21629</v>
      </c>
      <c s="150" r="F20708"/>
    </row>
    <row r="20709">
      <c s="113" r="A20709">
        <v>276834000879</v>
      </c>
      <c t="s" s="136" r="B20709">
        <v>11277</v>
      </c>
      <c t="s" s="136" r="C20709">
        <v>10827</v>
      </c>
      <c t="s" s="136" r="D20709">
        <v>11278</v>
      </c>
      <c t="s" s="136" r="E20709">
        <v>21630</v>
      </c>
      <c s="150" r="F20709"/>
    </row>
    <row r="20710">
      <c s="113" r="A20710">
        <v>276834001034</v>
      </c>
      <c t="s" s="136" r="B20710">
        <v>11277</v>
      </c>
      <c t="s" s="136" r="C20710">
        <v>10827</v>
      </c>
      <c t="s" s="136" r="D20710">
        <v>11278</v>
      </c>
      <c t="s" s="136" r="E20710">
        <v>21631</v>
      </c>
      <c s="150" r="F20710"/>
    </row>
    <row r="20711">
      <c s="113" r="A20711">
        <v>276834001778</v>
      </c>
      <c t="s" s="136" r="B20711">
        <v>11277</v>
      </c>
      <c t="s" s="136" r="C20711">
        <v>10827</v>
      </c>
      <c t="s" s="136" r="D20711">
        <v>11278</v>
      </c>
      <c t="s" s="136" r="E20711">
        <v>21632</v>
      </c>
      <c s="150" r="F20711"/>
    </row>
    <row r="20712">
      <c s="113" r="A20712">
        <v>276834004882</v>
      </c>
      <c t="s" s="136" r="B20712">
        <v>11277</v>
      </c>
      <c t="s" s="136" r="C20712">
        <v>10827</v>
      </c>
      <c t="s" s="136" r="D20712">
        <v>11278</v>
      </c>
      <c t="s" s="136" r="E20712">
        <v>7721</v>
      </c>
      <c s="150" r="F20712"/>
    </row>
    <row r="20713">
      <c s="113" r="A20713">
        <v>276834000615</v>
      </c>
      <c t="s" s="136" r="B20713">
        <v>11277</v>
      </c>
      <c t="s" s="136" r="C20713">
        <v>10827</v>
      </c>
      <c t="s" s="136" r="D20713">
        <v>11278</v>
      </c>
      <c t="s" s="136" r="E20713">
        <v>21633</v>
      </c>
      <c s="150" r="F20713"/>
    </row>
    <row r="20714">
      <c s="113" r="A20714">
        <v>276834000623</v>
      </c>
      <c t="s" s="136" r="B20714">
        <v>11277</v>
      </c>
      <c t="s" s="136" r="C20714">
        <v>10827</v>
      </c>
      <c t="s" s="136" r="D20714">
        <v>11278</v>
      </c>
      <c t="s" s="136" r="E20714">
        <v>21634</v>
      </c>
      <c s="150" r="F20714"/>
    </row>
    <row r="20715">
      <c s="113" r="A20715">
        <v>276834000739</v>
      </c>
      <c t="s" s="136" r="B20715">
        <v>11277</v>
      </c>
      <c t="s" s="136" r="C20715">
        <v>10827</v>
      </c>
      <c t="s" s="136" r="D20715">
        <v>11278</v>
      </c>
      <c t="s" s="136" r="E20715">
        <v>21635</v>
      </c>
      <c s="150" r="F20715"/>
    </row>
    <row r="20716">
      <c s="113" r="A20716">
        <v>276834000844</v>
      </c>
      <c t="s" s="136" r="B20716">
        <v>11277</v>
      </c>
      <c t="s" s="136" r="C20716">
        <v>10827</v>
      </c>
      <c t="s" s="136" r="D20716">
        <v>11278</v>
      </c>
      <c t="s" s="136" r="E20716">
        <v>21636</v>
      </c>
      <c s="150" r="F20716"/>
    </row>
    <row r="20717">
      <c s="113" r="A20717">
        <v>276834001042</v>
      </c>
      <c t="s" s="136" r="B20717">
        <v>11277</v>
      </c>
      <c t="s" s="136" r="C20717">
        <v>10827</v>
      </c>
      <c t="s" s="136" r="D20717">
        <v>11278</v>
      </c>
      <c t="s" s="136" r="E20717">
        <v>21637</v>
      </c>
      <c s="150" r="F20717"/>
    </row>
    <row r="20718">
      <c s="113" r="A20718">
        <v>276834001131</v>
      </c>
      <c t="s" s="136" r="B20718">
        <v>11277</v>
      </c>
      <c t="s" s="136" r="C20718">
        <v>10827</v>
      </c>
      <c t="s" s="136" r="D20718">
        <v>11278</v>
      </c>
      <c t="s" s="136" r="E20718">
        <v>21638</v>
      </c>
      <c s="150" r="F20718"/>
    </row>
    <row r="20719">
      <c s="113" r="A20719">
        <v>276834001476</v>
      </c>
      <c t="s" s="136" r="B20719">
        <v>11277</v>
      </c>
      <c t="s" s="136" r="C20719">
        <v>10827</v>
      </c>
      <c t="s" s="136" r="D20719">
        <v>11278</v>
      </c>
      <c t="s" s="136" r="E20719">
        <v>21639</v>
      </c>
      <c s="150" r="F20719"/>
    </row>
    <row r="20720">
      <c s="113" r="A20720">
        <v>276834001719</v>
      </c>
      <c t="s" s="136" r="B20720">
        <v>11277</v>
      </c>
      <c t="s" s="136" r="C20720">
        <v>10827</v>
      </c>
      <c t="s" s="136" r="D20720">
        <v>11278</v>
      </c>
      <c t="s" s="136" r="E20720">
        <v>21640</v>
      </c>
      <c s="150" r="F20720"/>
    </row>
    <row r="20721">
      <c s="113" r="A20721">
        <v>276834001735</v>
      </c>
      <c t="s" s="136" r="B20721">
        <v>11277</v>
      </c>
      <c t="s" s="136" r="C20721">
        <v>10827</v>
      </c>
      <c t="s" s="136" r="D20721">
        <v>11278</v>
      </c>
      <c t="s" s="136" r="E20721">
        <v>21641</v>
      </c>
      <c s="150" r="F20721"/>
    </row>
    <row r="20722">
      <c s="113" r="A20722">
        <v>276834002448</v>
      </c>
      <c t="s" s="136" r="B20722">
        <v>11277</v>
      </c>
      <c t="s" s="136" r="C20722">
        <v>10827</v>
      </c>
      <c t="s" s="136" r="D20722">
        <v>11278</v>
      </c>
      <c t="s" s="136" r="E20722">
        <v>21642</v>
      </c>
      <c s="150" r="F20722"/>
    </row>
    <row r="20723">
      <c s="113" r="A20723">
        <v>276834002464</v>
      </c>
      <c t="s" s="136" r="B20723">
        <v>11277</v>
      </c>
      <c t="s" s="136" r="C20723">
        <v>10827</v>
      </c>
      <c t="s" s="136" r="D20723">
        <v>11278</v>
      </c>
      <c t="s" s="136" r="E20723">
        <v>21643</v>
      </c>
      <c s="150" r="F20723"/>
    </row>
    <row r="20724">
      <c s="113" r="A20724">
        <v>276834003070</v>
      </c>
      <c t="s" s="136" r="B20724">
        <v>11277</v>
      </c>
      <c t="s" s="136" r="C20724">
        <v>10827</v>
      </c>
      <c t="s" s="136" r="D20724">
        <v>11278</v>
      </c>
      <c t="s" s="136" r="E20724">
        <v>21644</v>
      </c>
      <c s="150" r="F20724"/>
    </row>
    <row r="20725">
      <c s="113" r="A20725">
        <v>276834003908</v>
      </c>
      <c t="s" s="136" r="B20725">
        <v>11277</v>
      </c>
      <c t="s" s="136" r="C20725">
        <v>10827</v>
      </c>
      <c t="s" s="136" r="D20725">
        <v>11278</v>
      </c>
      <c t="s" s="136" r="E20725">
        <v>21645</v>
      </c>
      <c s="150" r="F20725"/>
    </row>
    <row r="20726">
      <c s="113" r="A20726">
        <v>276834000682</v>
      </c>
      <c t="s" s="136" r="B20726">
        <v>11277</v>
      </c>
      <c t="s" s="136" r="C20726">
        <v>10827</v>
      </c>
      <c t="s" s="136" r="D20726">
        <v>11278</v>
      </c>
      <c t="s" s="136" r="E20726">
        <v>21646</v>
      </c>
      <c s="150" r="F20726"/>
    </row>
    <row r="20727">
      <c s="113" r="A20727">
        <v>276834000798</v>
      </c>
      <c t="s" s="136" r="B20727">
        <v>11277</v>
      </c>
      <c t="s" s="136" r="C20727">
        <v>10827</v>
      </c>
      <c t="s" s="136" r="D20727">
        <v>11278</v>
      </c>
      <c t="s" s="136" r="E20727">
        <v>21647</v>
      </c>
      <c s="150" r="F20727"/>
    </row>
    <row r="20728">
      <c s="113" r="A20728">
        <v>276834000801</v>
      </c>
      <c t="s" s="136" r="B20728">
        <v>11277</v>
      </c>
      <c t="s" s="136" r="C20728">
        <v>10827</v>
      </c>
      <c t="s" s="136" r="D20728">
        <v>11278</v>
      </c>
      <c t="s" s="136" r="E20728">
        <v>21648</v>
      </c>
      <c s="150" r="F20728"/>
    </row>
    <row r="20729">
      <c s="113" r="A20729">
        <v>276834000861</v>
      </c>
      <c t="s" s="136" r="B20729">
        <v>11277</v>
      </c>
      <c t="s" s="136" r="C20729">
        <v>10827</v>
      </c>
      <c t="s" s="136" r="D20729">
        <v>11278</v>
      </c>
      <c t="s" s="136" r="E20729">
        <v>21649</v>
      </c>
      <c s="150" r="F20729"/>
    </row>
    <row r="20730">
      <c s="113" r="A20730">
        <v>276834001514</v>
      </c>
      <c t="s" s="136" r="B20730">
        <v>11277</v>
      </c>
      <c t="s" s="136" r="C20730">
        <v>10827</v>
      </c>
      <c t="s" s="136" r="D20730">
        <v>11278</v>
      </c>
      <c t="s" s="136" r="E20730">
        <v>21650</v>
      </c>
      <c s="150" r="F20730"/>
    </row>
    <row r="20731">
      <c s="113" r="A20731">
        <v>276845000021</v>
      </c>
      <c t="s" s="136" r="B20731">
        <v>11319</v>
      </c>
      <c t="s" s="136" r="C20731">
        <v>10827</v>
      </c>
      <c t="s" s="136" r="D20731">
        <v>191</v>
      </c>
      <c t="s" s="136" r="E20731">
        <v>21395</v>
      </c>
      <c s="150" r="F20731"/>
    </row>
    <row r="20732">
      <c s="113" r="A20732">
        <v>276845000048</v>
      </c>
      <c t="s" s="136" r="B20732">
        <v>11319</v>
      </c>
      <c t="s" s="136" r="C20732">
        <v>10827</v>
      </c>
      <c t="s" s="136" r="D20732">
        <v>191</v>
      </c>
      <c t="s" s="136" r="E20732">
        <v>3867</v>
      </c>
      <c s="150" r="F20732"/>
    </row>
    <row r="20733">
      <c s="113" r="A20733">
        <v>276845000056</v>
      </c>
      <c t="s" s="136" r="B20733">
        <v>11319</v>
      </c>
      <c t="s" s="136" r="C20733">
        <v>10827</v>
      </c>
      <c t="s" s="136" r="D20733">
        <v>191</v>
      </c>
      <c t="s" s="136" r="E20733">
        <v>1144</v>
      </c>
      <c s="150" r="F20733"/>
    </row>
    <row r="20734">
      <c s="113" r="A20734">
        <v>276845000072</v>
      </c>
      <c t="s" s="136" r="B20734">
        <v>11319</v>
      </c>
      <c t="s" s="136" r="C20734">
        <v>10827</v>
      </c>
      <c t="s" s="136" r="D20734">
        <v>191</v>
      </c>
      <c t="s" s="136" r="E20734">
        <v>21261</v>
      </c>
      <c s="150" r="F20734"/>
    </row>
    <row r="20735">
      <c s="113" r="A20735">
        <v>276845000099</v>
      </c>
      <c t="s" s="136" r="B20735">
        <v>11319</v>
      </c>
      <c t="s" s="136" r="C20735">
        <v>10827</v>
      </c>
      <c t="s" s="136" r="D20735">
        <v>191</v>
      </c>
      <c t="s" s="136" r="E20735">
        <v>21317</v>
      </c>
      <c s="150" r="F20735"/>
    </row>
    <row r="20736">
      <c s="113" r="A20736">
        <v>276845000102</v>
      </c>
      <c t="s" s="136" r="B20736">
        <v>11319</v>
      </c>
      <c t="s" s="136" r="C20736">
        <v>10827</v>
      </c>
      <c t="s" s="136" r="D20736">
        <v>191</v>
      </c>
      <c t="s" s="136" r="E20736">
        <v>5313</v>
      </c>
      <c s="150" r="F20736"/>
    </row>
    <row r="20737">
      <c s="113" r="A20737">
        <v>276845000111</v>
      </c>
      <c t="s" s="136" r="B20737">
        <v>11319</v>
      </c>
      <c t="s" s="136" r="C20737">
        <v>10827</v>
      </c>
      <c t="s" s="136" r="D20737">
        <v>191</v>
      </c>
      <c t="s" s="136" r="E20737">
        <v>21509</v>
      </c>
      <c s="150" r="F20737"/>
    </row>
    <row r="20738">
      <c s="113" r="A20738">
        <v>276845000129</v>
      </c>
      <c t="s" s="136" r="B20738">
        <v>11319</v>
      </c>
      <c t="s" s="136" r="C20738">
        <v>10827</v>
      </c>
      <c t="s" s="136" r="D20738">
        <v>191</v>
      </c>
      <c t="s" s="136" r="E20738">
        <v>11401</v>
      </c>
      <c s="150" r="F20738"/>
    </row>
    <row r="20739">
      <c s="113" r="A20739">
        <v>276845000170</v>
      </c>
      <c t="s" s="136" r="B20739">
        <v>11319</v>
      </c>
      <c t="s" s="136" r="C20739">
        <v>10827</v>
      </c>
      <c t="s" s="136" r="D20739">
        <v>191</v>
      </c>
      <c t="s" s="136" r="E20739">
        <v>11453</v>
      </c>
      <c s="150" r="F20739"/>
    </row>
    <row r="20740">
      <c s="113" r="A20740">
        <v>276845000188</v>
      </c>
      <c t="s" s="136" r="B20740">
        <v>11319</v>
      </c>
      <c t="s" s="136" r="C20740">
        <v>10827</v>
      </c>
      <c t="s" s="136" r="D20740">
        <v>191</v>
      </c>
      <c t="s" s="136" r="E20740">
        <v>3866</v>
      </c>
      <c s="150" r="F20740"/>
    </row>
    <row r="20741">
      <c s="113" r="A20741">
        <v>276845000196</v>
      </c>
      <c t="s" s="136" r="B20741">
        <v>11319</v>
      </c>
      <c t="s" s="136" r="C20741">
        <v>10827</v>
      </c>
      <c t="s" s="136" r="D20741">
        <v>191</v>
      </c>
      <c t="s" s="136" r="E20741">
        <v>21651</v>
      </c>
      <c s="150" r="F20741"/>
    </row>
    <row r="20742">
      <c s="113" r="A20742">
        <v>276863000063</v>
      </c>
      <c t="s" s="136" r="B20742">
        <v>8418</v>
      </c>
      <c t="s" s="136" r="C20742">
        <v>10827</v>
      </c>
      <c t="s" s="136" r="D20742">
        <v>191</v>
      </c>
      <c t="s" s="136" r="E20742">
        <v>4216</v>
      </c>
      <c s="150" r="F20742"/>
    </row>
    <row r="20743">
      <c s="113" r="A20743">
        <v>276863000080</v>
      </c>
      <c t="s" s="136" r="B20743">
        <v>8418</v>
      </c>
      <c t="s" s="136" r="C20743">
        <v>10827</v>
      </c>
      <c t="s" s="136" r="D20743">
        <v>191</v>
      </c>
      <c t="s" s="136" r="E20743">
        <v>5179</v>
      </c>
      <c s="150" r="F20743"/>
    </row>
    <row r="20744">
      <c s="113" r="A20744">
        <v>276863000179</v>
      </c>
      <c t="s" s="136" r="B20744">
        <v>8418</v>
      </c>
      <c t="s" s="136" r="C20744">
        <v>10827</v>
      </c>
      <c t="s" s="136" r="D20744">
        <v>191</v>
      </c>
      <c t="s" s="136" r="E20744">
        <v>21652</v>
      </c>
      <c s="150" r="F20744"/>
    </row>
    <row r="20745">
      <c s="113" r="A20745">
        <v>276863000292</v>
      </c>
      <c t="s" s="136" r="B20745">
        <v>8418</v>
      </c>
      <c t="s" s="136" r="C20745">
        <v>10827</v>
      </c>
      <c t="s" s="136" r="D20745">
        <v>191</v>
      </c>
      <c t="s" s="136" r="E20745">
        <v>11332</v>
      </c>
      <c s="150" r="F20745"/>
    </row>
    <row r="20746">
      <c s="113" r="A20746">
        <v>276863000322</v>
      </c>
      <c t="s" s="136" r="B20746">
        <v>8418</v>
      </c>
      <c t="s" s="136" r="C20746">
        <v>10827</v>
      </c>
      <c t="s" s="136" r="D20746">
        <v>191</v>
      </c>
      <c t="s" s="136" r="E20746">
        <v>21653</v>
      </c>
      <c s="150" r="F20746"/>
    </row>
    <row r="20747">
      <c s="113" r="A20747">
        <v>276863000381</v>
      </c>
      <c t="s" s="136" r="B20747">
        <v>8418</v>
      </c>
      <c t="s" s="136" r="C20747">
        <v>10827</v>
      </c>
      <c t="s" s="136" r="D20747">
        <v>191</v>
      </c>
      <c t="s" s="136" r="E20747">
        <v>21654</v>
      </c>
      <c s="150" r="F20747"/>
    </row>
    <row r="20748">
      <c s="113" r="A20748">
        <v>276863000462</v>
      </c>
      <c t="s" s="136" r="B20748">
        <v>8418</v>
      </c>
      <c t="s" s="136" r="C20748">
        <v>10827</v>
      </c>
      <c t="s" s="136" r="D20748">
        <v>191</v>
      </c>
      <c t="s" s="136" r="E20748">
        <v>21655</v>
      </c>
      <c s="150" r="F20748"/>
    </row>
    <row r="20749">
      <c s="113" r="A20749">
        <v>276863000519</v>
      </c>
      <c t="s" s="136" r="B20749">
        <v>8418</v>
      </c>
      <c t="s" s="136" r="C20749">
        <v>10827</v>
      </c>
      <c t="s" s="136" r="D20749">
        <v>191</v>
      </c>
      <c t="s" s="136" r="E20749">
        <v>21656</v>
      </c>
      <c s="150" r="F20749"/>
    </row>
    <row r="20750">
      <c s="113" r="A20750">
        <v>276863000535</v>
      </c>
      <c t="s" s="136" r="B20750">
        <v>8418</v>
      </c>
      <c t="s" s="136" r="C20750">
        <v>10827</v>
      </c>
      <c t="s" s="136" r="D20750">
        <v>191</v>
      </c>
      <c t="s" s="136" r="E20750">
        <v>21657</v>
      </c>
      <c s="150" r="F20750"/>
    </row>
    <row r="20751">
      <c s="113" r="A20751">
        <v>276863000543</v>
      </c>
      <c t="s" s="136" r="B20751">
        <v>8418</v>
      </c>
      <c t="s" s="136" r="C20751">
        <v>10827</v>
      </c>
      <c t="s" s="136" r="D20751">
        <v>191</v>
      </c>
      <c t="s" s="136" r="E20751">
        <v>21658</v>
      </c>
      <c s="150" r="F20751"/>
    </row>
    <row r="20752">
      <c s="113" r="A20752">
        <v>276863000730</v>
      </c>
      <c t="s" s="136" r="B20752">
        <v>8418</v>
      </c>
      <c t="s" s="136" r="C20752">
        <v>10827</v>
      </c>
      <c t="s" s="136" r="D20752">
        <v>191</v>
      </c>
      <c t="s" s="136" r="E20752">
        <v>21659</v>
      </c>
      <c s="150" r="F20752"/>
    </row>
    <row r="20753">
      <c s="113" r="A20753">
        <v>276863000888</v>
      </c>
      <c t="s" s="136" r="B20753">
        <v>8418</v>
      </c>
      <c t="s" s="136" r="C20753">
        <v>10827</v>
      </c>
      <c t="s" s="136" r="D20753">
        <v>191</v>
      </c>
      <c t="s" s="136" r="E20753">
        <v>21660</v>
      </c>
      <c s="150" r="F20753"/>
    </row>
    <row r="20754">
      <c s="113" r="A20754">
        <v>276869000073</v>
      </c>
      <c t="s" s="136" r="B20754">
        <v>11325</v>
      </c>
      <c t="s" s="136" r="C20754">
        <v>10827</v>
      </c>
      <c t="s" s="136" r="D20754">
        <v>191</v>
      </c>
      <c t="s" s="136" r="E20754">
        <v>1827</v>
      </c>
      <c s="150" r="F20754"/>
    </row>
    <row r="20755">
      <c s="113" r="A20755">
        <v>276869000090</v>
      </c>
      <c t="s" s="136" r="B20755">
        <v>11325</v>
      </c>
      <c t="s" s="136" r="C20755">
        <v>10827</v>
      </c>
      <c t="s" s="136" r="D20755">
        <v>191</v>
      </c>
      <c t="s" s="136" r="E20755">
        <v>1842</v>
      </c>
      <c s="150" r="F20755"/>
    </row>
    <row r="20756">
      <c s="113" r="A20756">
        <v>276869000103</v>
      </c>
      <c t="s" s="136" r="B20756">
        <v>11325</v>
      </c>
      <c t="s" s="136" r="C20756">
        <v>10827</v>
      </c>
      <c t="s" s="136" r="D20756">
        <v>191</v>
      </c>
      <c t="s" s="136" r="E20756">
        <v>1554</v>
      </c>
      <c s="150" r="F20756"/>
    </row>
    <row r="20757">
      <c s="113" r="A20757">
        <v>276869000120</v>
      </c>
      <c t="s" s="136" r="B20757">
        <v>11325</v>
      </c>
      <c t="s" s="136" r="C20757">
        <v>10827</v>
      </c>
      <c t="s" s="136" r="D20757">
        <v>191</v>
      </c>
      <c t="s" s="136" r="E20757">
        <v>21110</v>
      </c>
      <c s="150" r="F20757"/>
    </row>
    <row r="20758">
      <c s="113" r="A20758">
        <v>276869000138</v>
      </c>
      <c t="s" s="136" r="B20758">
        <v>11325</v>
      </c>
      <c t="s" s="136" r="C20758">
        <v>10827</v>
      </c>
      <c t="s" s="136" r="D20758">
        <v>191</v>
      </c>
      <c t="s" s="136" r="E20758">
        <v>4218</v>
      </c>
      <c s="150" r="F20758"/>
    </row>
    <row r="20759">
      <c s="113" r="A20759">
        <v>276869000146</v>
      </c>
      <c t="s" s="136" r="B20759">
        <v>11325</v>
      </c>
      <c t="s" s="136" r="C20759">
        <v>10827</v>
      </c>
      <c t="s" s="136" r="D20759">
        <v>191</v>
      </c>
      <c t="s" s="136" r="E20759">
        <v>1142</v>
      </c>
      <c s="150" r="F20759"/>
    </row>
    <row r="20760">
      <c s="113" r="A20760">
        <v>276869000201</v>
      </c>
      <c t="s" s="136" r="B20760">
        <v>11325</v>
      </c>
      <c t="s" s="136" r="C20760">
        <v>10827</v>
      </c>
      <c t="s" s="136" r="D20760">
        <v>191</v>
      </c>
      <c t="s" s="136" r="E20760">
        <v>9743</v>
      </c>
      <c s="150" r="F20760"/>
    </row>
    <row r="20761">
      <c s="113" r="A20761">
        <v>276869000243</v>
      </c>
      <c t="s" s="136" r="B20761">
        <v>11325</v>
      </c>
      <c t="s" s="136" r="C20761">
        <v>10827</v>
      </c>
      <c t="s" s="136" r="D20761">
        <v>191</v>
      </c>
      <c t="s" s="136" r="E20761">
        <v>11604</v>
      </c>
      <c s="150" r="F20761"/>
    </row>
    <row r="20762">
      <c s="113" r="A20762">
        <v>276869000294</v>
      </c>
      <c t="s" s="136" r="B20762">
        <v>11325</v>
      </c>
      <c t="s" s="136" r="C20762">
        <v>10827</v>
      </c>
      <c t="s" s="136" r="D20762">
        <v>191</v>
      </c>
      <c t="s" s="136" r="E20762">
        <v>21661</v>
      </c>
      <c s="150" r="F20762"/>
    </row>
    <row r="20763">
      <c s="113" r="A20763">
        <v>276869000308</v>
      </c>
      <c t="s" s="136" r="B20763">
        <v>11325</v>
      </c>
      <c t="s" s="136" r="C20763">
        <v>10827</v>
      </c>
      <c t="s" s="136" r="D20763">
        <v>191</v>
      </c>
      <c t="s" s="136" r="E20763">
        <v>6964</v>
      </c>
      <c s="150" r="F20763"/>
    </row>
    <row r="20764">
      <c s="113" r="A20764">
        <v>276869000031</v>
      </c>
      <c t="s" s="136" r="B20764">
        <v>11325</v>
      </c>
      <c t="s" s="136" r="C20764">
        <v>10827</v>
      </c>
      <c t="s" s="136" r="D20764">
        <v>191</v>
      </c>
      <c t="s" s="136" r="E20764">
        <v>3327</v>
      </c>
      <c s="150" r="F20764"/>
    </row>
    <row r="20765">
      <c s="113" r="A20765">
        <v>276869000081</v>
      </c>
      <c t="s" s="136" r="B20765">
        <v>11325</v>
      </c>
      <c t="s" s="136" r="C20765">
        <v>10827</v>
      </c>
      <c t="s" s="136" r="D20765">
        <v>191</v>
      </c>
      <c t="s" s="136" r="E20765">
        <v>2470</v>
      </c>
      <c s="150" r="F20765"/>
    </row>
    <row r="20766">
      <c s="113" r="A20766">
        <v>276869000154</v>
      </c>
      <c t="s" s="136" r="B20766">
        <v>11325</v>
      </c>
      <c t="s" s="136" r="C20766">
        <v>10827</v>
      </c>
      <c t="s" s="136" r="D20766">
        <v>191</v>
      </c>
      <c t="s" s="136" r="E20766">
        <v>7301</v>
      </c>
      <c s="150" r="F20766"/>
    </row>
    <row r="20767">
      <c s="113" r="A20767">
        <v>276869000171</v>
      </c>
      <c t="s" s="136" r="B20767">
        <v>11325</v>
      </c>
      <c t="s" s="136" r="C20767">
        <v>10827</v>
      </c>
      <c t="s" s="136" r="D20767">
        <v>191</v>
      </c>
      <c t="s" s="136" r="E20767">
        <v>8382</v>
      </c>
      <c s="150" r="F20767"/>
    </row>
    <row r="20768">
      <c s="113" r="A20768">
        <v>276869000197</v>
      </c>
      <c t="s" s="136" r="B20768">
        <v>11325</v>
      </c>
      <c t="s" s="136" r="C20768">
        <v>10827</v>
      </c>
      <c t="s" s="136" r="D20768">
        <v>191</v>
      </c>
      <c t="s" s="136" r="E20768">
        <v>5335</v>
      </c>
      <c s="150" r="F20768"/>
    </row>
    <row r="20769">
      <c s="113" r="A20769">
        <v>276869000451</v>
      </c>
      <c t="s" s="136" r="B20769">
        <v>11325</v>
      </c>
      <c t="s" s="136" r="C20769">
        <v>10827</v>
      </c>
      <c t="s" s="136" r="D20769">
        <v>191</v>
      </c>
      <c t="s" s="136" r="E20769">
        <v>21662</v>
      </c>
      <c s="150" r="F20769"/>
    </row>
    <row r="20770">
      <c s="113" r="A20770">
        <v>276890000083</v>
      </c>
      <c t="s" s="136" r="B20770">
        <v>11326</v>
      </c>
      <c t="s" s="136" r="C20770">
        <v>10827</v>
      </c>
      <c t="s" s="136" r="D20770">
        <v>191</v>
      </c>
      <c t="s" s="136" r="E20770">
        <v>5332</v>
      </c>
      <c s="150" r="F20770"/>
    </row>
    <row r="20771">
      <c s="113" r="A20771">
        <v>276890000091</v>
      </c>
      <c t="s" s="136" r="B20771">
        <v>11326</v>
      </c>
      <c t="s" s="136" r="C20771">
        <v>10827</v>
      </c>
      <c t="s" s="136" r="D20771">
        <v>191</v>
      </c>
      <c t="s" s="136" r="E20771">
        <v>1802</v>
      </c>
      <c s="150" r="F20771"/>
    </row>
    <row r="20772">
      <c s="113" r="A20772">
        <v>276890000121</v>
      </c>
      <c t="s" s="136" r="B20772">
        <v>11326</v>
      </c>
      <c t="s" s="136" r="C20772">
        <v>10827</v>
      </c>
      <c t="s" s="136" r="D20772">
        <v>191</v>
      </c>
      <c t="s" s="136" r="E20772">
        <v>5335</v>
      </c>
      <c s="150" r="F20772"/>
    </row>
    <row r="20773">
      <c s="113" r="A20773">
        <v>276890000148</v>
      </c>
      <c t="s" s="136" r="B20773">
        <v>11326</v>
      </c>
      <c t="s" s="136" r="C20773">
        <v>10827</v>
      </c>
      <c t="s" s="136" r="D20773">
        <v>191</v>
      </c>
      <c t="s" s="136" r="E20773">
        <v>1142</v>
      </c>
      <c s="150" r="F20773"/>
    </row>
    <row r="20774">
      <c s="113" r="A20774">
        <v>276890000199</v>
      </c>
      <c t="s" s="136" r="B20774">
        <v>11326</v>
      </c>
      <c t="s" s="136" r="C20774">
        <v>10827</v>
      </c>
      <c t="s" s="136" r="D20774">
        <v>191</v>
      </c>
      <c t="s" s="136" r="E20774">
        <v>7301</v>
      </c>
      <c s="150" r="F20774"/>
    </row>
    <row r="20775">
      <c s="113" r="A20775">
        <v>276890000245</v>
      </c>
      <c t="s" s="136" r="B20775">
        <v>11326</v>
      </c>
      <c t="s" s="136" r="C20775">
        <v>10827</v>
      </c>
      <c t="s" s="136" r="D20775">
        <v>191</v>
      </c>
      <c t="s" s="136" r="E20775">
        <v>21560</v>
      </c>
      <c s="150" r="F20775"/>
    </row>
    <row r="20776">
      <c s="113" r="A20776">
        <v>276890000270</v>
      </c>
      <c t="s" s="136" r="B20776">
        <v>11326</v>
      </c>
      <c t="s" s="136" r="C20776">
        <v>10827</v>
      </c>
      <c t="s" s="136" r="D20776">
        <v>191</v>
      </c>
      <c t="s" s="136" r="E20776">
        <v>1561</v>
      </c>
      <c s="150" r="F20776"/>
    </row>
    <row r="20777">
      <c s="113" r="A20777">
        <v>276890000440</v>
      </c>
      <c t="s" s="136" r="B20777">
        <v>11326</v>
      </c>
      <c t="s" s="136" r="C20777">
        <v>10827</v>
      </c>
      <c t="s" s="136" r="D20777">
        <v>191</v>
      </c>
      <c t="s" s="136" r="E20777">
        <v>21663</v>
      </c>
      <c s="150" r="F20777"/>
    </row>
    <row r="20778">
      <c s="113" r="A20778">
        <v>276890000075</v>
      </c>
      <c t="s" s="136" r="B20778">
        <v>11326</v>
      </c>
      <c t="s" s="136" r="C20778">
        <v>10827</v>
      </c>
      <c t="s" s="136" r="D20778">
        <v>191</v>
      </c>
      <c t="s" s="136" r="E20778">
        <v>11079</v>
      </c>
      <c s="150" r="F20778"/>
    </row>
    <row r="20779">
      <c s="113" r="A20779">
        <v>276890000105</v>
      </c>
      <c t="s" s="136" r="B20779">
        <v>11326</v>
      </c>
      <c t="s" s="136" r="C20779">
        <v>10827</v>
      </c>
      <c t="s" s="136" r="D20779">
        <v>191</v>
      </c>
      <c t="s" s="136" r="E20779">
        <v>8382</v>
      </c>
      <c s="150" r="F20779"/>
    </row>
    <row r="20780">
      <c s="113" r="A20780">
        <v>276890000113</v>
      </c>
      <c t="s" s="136" r="B20780">
        <v>11326</v>
      </c>
      <c t="s" s="136" r="C20780">
        <v>10827</v>
      </c>
      <c t="s" s="136" r="D20780">
        <v>191</v>
      </c>
      <c t="s" s="136" r="E20780">
        <v>11086</v>
      </c>
      <c s="150" r="F20780"/>
    </row>
    <row r="20781">
      <c s="113" r="A20781">
        <v>276890000164</v>
      </c>
      <c t="s" s="136" r="B20781">
        <v>11326</v>
      </c>
      <c t="s" s="136" r="C20781">
        <v>10827</v>
      </c>
      <c t="s" s="136" r="D20781">
        <v>191</v>
      </c>
      <c t="s" s="136" r="E20781">
        <v>21484</v>
      </c>
      <c s="150" r="F20781"/>
    </row>
    <row r="20782">
      <c s="113" r="A20782">
        <v>276890000172</v>
      </c>
      <c t="s" s="136" r="B20782">
        <v>11326</v>
      </c>
      <c t="s" s="136" r="C20782">
        <v>10827</v>
      </c>
      <c t="s" s="136" r="D20782">
        <v>191</v>
      </c>
      <c t="s" s="136" r="E20782">
        <v>6110</v>
      </c>
      <c s="150" r="F20782"/>
    </row>
    <row r="20783">
      <c s="113" r="A20783">
        <v>276890000202</v>
      </c>
      <c t="s" s="136" r="B20783">
        <v>11326</v>
      </c>
      <c t="s" s="136" r="C20783">
        <v>10827</v>
      </c>
      <c t="s" s="136" r="D20783">
        <v>191</v>
      </c>
      <c t="s" s="136" r="E20783">
        <v>21401</v>
      </c>
      <c s="150" r="F20783"/>
    </row>
    <row r="20784">
      <c s="113" r="A20784">
        <v>276890000237</v>
      </c>
      <c t="s" s="136" r="B20784">
        <v>11326</v>
      </c>
      <c t="s" s="136" r="C20784">
        <v>10827</v>
      </c>
      <c t="s" s="136" r="D20784">
        <v>191</v>
      </c>
      <c t="s" s="136" r="E20784">
        <v>5581</v>
      </c>
      <c s="150" r="F20784"/>
    </row>
    <row r="20785">
      <c s="113" r="A20785">
        <v>276890000261</v>
      </c>
      <c t="s" s="136" r="B20785">
        <v>11326</v>
      </c>
      <c t="s" s="136" r="C20785">
        <v>10827</v>
      </c>
      <c t="s" s="136" r="D20785">
        <v>191</v>
      </c>
      <c t="s" s="136" r="E20785">
        <v>21664</v>
      </c>
      <c s="150" r="F20785"/>
    </row>
    <row r="20786">
      <c s="113" r="A20786">
        <v>276890000288</v>
      </c>
      <c t="s" s="136" r="B20786">
        <v>11326</v>
      </c>
      <c t="s" s="136" r="C20786">
        <v>10827</v>
      </c>
      <c t="s" s="136" r="D20786">
        <v>191</v>
      </c>
      <c t="s" s="136" r="E20786">
        <v>5516</v>
      </c>
      <c s="150" r="F20786"/>
    </row>
    <row r="20787">
      <c s="113" r="A20787">
        <v>276890000369</v>
      </c>
      <c t="s" s="136" r="B20787">
        <v>11326</v>
      </c>
      <c t="s" s="136" r="C20787">
        <v>10827</v>
      </c>
      <c t="s" s="136" r="D20787">
        <v>191</v>
      </c>
      <c t="s" s="136" r="E20787">
        <v>21665</v>
      </c>
      <c s="150" r="F20787"/>
    </row>
    <row r="20788">
      <c s="113" r="A20788">
        <v>276890000458</v>
      </c>
      <c t="s" s="136" r="B20788">
        <v>11326</v>
      </c>
      <c t="s" s="136" r="C20788">
        <v>10827</v>
      </c>
      <c t="s" s="136" r="D20788">
        <v>191</v>
      </c>
      <c t="s" s="136" r="E20788">
        <v>21666</v>
      </c>
      <c s="150" r="F20788"/>
    </row>
    <row r="20789">
      <c s="113" r="A20789">
        <v>276892000051</v>
      </c>
      <c t="s" s="136" r="B20789">
        <v>21667</v>
      </c>
      <c t="s" s="136" r="C20789">
        <v>10827</v>
      </c>
      <c t="s" s="136" r="D20789">
        <v>191</v>
      </c>
      <c t="s" s="136" r="E20789">
        <v>21668</v>
      </c>
      <c s="150" r="F20789"/>
    </row>
    <row r="20790">
      <c s="113" r="A20790">
        <v>276892000081</v>
      </c>
      <c t="s" s="136" r="B20790">
        <v>21667</v>
      </c>
      <c t="s" s="136" r="C20790">
        <v>10827</v>
      </c>
      <c t="s" s="136" r="D20790">
        <v>191</v>
      </c>
      <c t="s" s="136" r="E20790">
        <v>1144</v>
      </c>
      <c s="150" r="F20790"/>
    </row>
    <row r="20791">
      <c s="113" r="A20791">
        <v>276892000293</v>
      </c>
      <c t="s" s="136" r="B20791">
        <v>21667</v>
      </c>
      <c t="s" s="136" r="C20791">
        <v>10827</v>
      </c>
      <c t="s" s="136" r="D20791">
        <v>191</v>
      </c>
      <c t="s" s="136" r="E20791">
        <v>6110</v>
      </c>
      <c s="150" r="F20791"/>
    </row>
    <row r="20792">
      <c s="113" r="A20792">
        <v>276892000421</v>
      </c>
      <c t="s" s="136" r="B20792">
        <v>21667</v>
      </c>
      <c t="s" s="136" r="C20792">
        <v>10827</v>
      </c>
      <c t="s" s="136" r="D20792">
        <v>191</v>
      </c>
      <c t="s" s="136" r="E20792">
        <v>9539</v>
      </c>
      <c s="150" r="F20792"/>
    </row>
    <row r="20793">
      <c s="113" r="A20793">
        <v>276892001168</v>
      </c>
      <c t="s" s="136" r="B20793">
        <v>21667</v>
      </c>
      <c t="s" s="136" r="C20793">
        <v>10827</v>
      </c>
      <c t="s" s="136" r="D20793">
        <v>191</v>
      </c>
      <c t="s" s="136" r="E20793">
        <v>21669</v>
      </c>
      <c s="150" r="F20793"/>
    </row>
    <row r="20794">
      <c s="113" r="A20794">
        <v>276892000161</v>
      </c>
      <c t="s" s="136" r="B20794">
        <v>21667</v>
      </c>
      <c t="s" s="136" r="C20794">
        <v>10827</v>
      </c>
      <c t="s" s="136" r="D20794">
        <v>191</v>
      </c>
      <c t="s" s="136" r="E20794">
        <v>21670</v>
      </c>
      <c s="150" r="F20794"/>
    </row>
    <row r="20795">
      <c s="113" r="A20795">
        <v>276892000196</v>
      </c>
      <c t="s" s="136" r="B20795">
        <v>21667</v>
      </c>
      <c t="s" s="136" r="C20795">
        <v>10827</v>
      </c>
      <c t="s" s="136" r="D20795">
        <v>191</v>
      </c>
      <c t="s" s="136" r="E20795">
        <v>21671</v>
      </c>
      <c s="150" r="F20795"/>
    </row>
    <row r="20796">
      <c s="113" r="A20796">
        <v>276892000404</v>
      </c>
      <c t="s" s="136" r="B20796">
        <v>21667</v>
      </c>
      <c t="s" s="136" r="C20796">
        <v>10827</v>
      </c>
      <c t="s" s="136" r="D20796">
        <v>191</v>
      </c>
      <c t="s" s="136" r="E20796">
        <v>21672</v>
      </c>
      <c s="150" r="F20796"/>
    </row>
    <row r="20797">
      <c s="113" r="A20797">
        <v>276892001150</v>
      </c>
      <c t="s" s="136" r="B20797">
        <v>21667</v>
      </c>
      <c t="s" s="136" r="C20797">
        <v>10827</v>
      </c>
      <c t="s" s="136" r="D20797">
        <v>191</v>
      </c>
      <c t="s" s="136" r="E20797">
        <v>21673</v>
      </c>
      <c s="150" r="F20797"/>
    </row>
    <row r="20798">
      <c s="113" r="A20798">
        <v>276892000188</v>
      </c>
      <c t="s" s="136" r="B20798">
        <v>21667</v>
      </c>
      <c t="s" s="136" r="C20798">
        <v>10827</v>
      </c>
      <c t="s" s="136" r="D20798">
        <v>191</v>
      </c>
      <c t="s" s="136" r="E20798">
        <v>4216</v>
      </c>
      <c s="150" r="F20798"/>
    </row>
    <row r="20799">
      <c s="113" r="A20799">
        <v>276892000226</v>
      </c>
      <c t="s" s="136" r="B20799">
        <v>21667</v>
      </c>
      <c t="s" s="136" r="C20799">
        <v>10827</v>
      </c>
      <c t="s" s="136" r="D20799">
        <v>191</v>
      </c>
      <c t="s" s="136" r="E20799">
        <v>1841</v>
      </c>
      <c s="150" r="F20799"/>
    </row>
    <row r="20800">
      <c s="113" r="A20800">
        <v>276892000170</v>
      </c>
      <c t="s" s="136" r="B20800">
        <v>21667</v>
      </c>
      <c t="s" s="136" r="C20800">
        <v>10827</v>
      </c>
      <c t="s" s="136" r="D20800">
        <v>191</v>
      </c>
      <c t="s" s="136" r="E20800">
        <v>21674</v>
      </c>
      <c s="150" r="F20800"/>
    </row>
    <row r="20801">
      <c s="113" r="A20801">
        <v>276892000200</v>
      </c>
      <c t="s" s="136" r="B20801">
        <v>21667</v>
      </c>
      <c t="s" s="136" r="C20801">
        <v>10827</v>
      </c>
      <c t="s" s="136" r="D20801">
        <v>191</v>
      </c>
      <c t="s" s="136" r="E20801">
        <v>1554</v>
      </c>
      <c s="150" r="F20801"/>
    </row>
    <row r="20802">
      <c s="113" r="A20802">
        <v>276892000706</v>
      </c>
      <c t="s" s="136" r="B20802">
        <v>21667</v>
      </c>
      <c t="s" s="136" r="C20802">
        <v>10827</v>
      </c>
      <c t="s" s="136" r="D20802">
        <v>191</v>
      </c>
      <c t="s" s="136" r="E20802">
        <v>21675</v>
      </c>
      <c s="150" r="F20802"/>
    </row>
    <row r="20803">
      <c s="113" r="A20803">
        <v>276892000960</v>
      </c>
      <c t="s" s="136" r="B20803">
        <v>21667</v>
      </c>
      <c t="s" s="136" r="C20803">
        <v>10827</v>
      </c>
      <c t="s" s="136" r="D20803">
        <v>191</v>
      </c>
      <c t="s" s="136" r="E20803">
        <v>5653</v>
      </c>
      <c s="150" r="F20803"/>
    </row>
    <row r="20804">
      <c s="113" r="A20804">
        <v>276869000057</v>
      </c>
      <c t="s" s="136" r="B20804">
        <v>21667</v>
      </c>
      <c t="s" s="136" r="C20804">
        <v>10827</v>
      </c>
      <c t="s" s="136" r="D20804">
        <v>191</v>
      </c>
      <c t="s" s="136" r="E20804">
        <v>21676</v>
      </c>
      <c s="150" r="F20804"/>
    </row>
    <row r="20805">
      <c s="113" r="A20805">
        <v>276892000269</v>
      </c>
      <c t="s" s="136" r="B20805">
        <v>21667</v>
      </c>
      <c t="s" s="136" r="C20805">
        <v>10827</v>
      </c>
      <c t="s" s="136" r="D20805">
        <v>191</v>
      </c>
      <c t="s" s="136" r="E20805">
        <v>4223</v>
      </c>
      <c s="150" r="F20805"/>
    </row>
    <row r="20806">
      <c s="113" r="A20806">
        <v>276892000480</v>
      </c>
      <c t="s" s="136" r="B20806">
        <v>21667</v>
      </c>
      <c t="s" s="136" r="C20806">
        <v>10827</v>
      </c>
      <c t="s" s="136" r="D20806">
        <v>191</v>
      </c>
      <c t="s" s="136" r="E20806">
        <v>21677</v>
      </c>
      <c s="150" r="F20806"/>
    </row>
    <row r="20807">
      <c s="113" r="A20807">
        <v>276892001133</v>
      </c>
      <c t="s" s="136" r="B20807">
        <v>21667</v>
      </c>
      <c t="s" s="136" r="C20807">
        <v>10827</v>
      </c>
      <c t="s" s="136" r="D20807">
        <v>191</v>
      </c>
      <c t="s" s="136" r="E20807">
        <v>2470</v>
      </c>
      <c s="150" r="F20807"/>
    </row>
    <row r="20808">
      <c s="113" r="A20808">
        <v>276895000044</v>
      </c>
      <c t="s" s="136" r="B20808">
        <v>11342</v>
      </c>
      <c t="s" s="136" r="C20808">
        <v>10827</v>
      </c>
      <c t="s" s="136" r="D20808">
        <v>191</v>
      </c>
      <c t="s" s="136" r="E20808">
        <v>1842</v>
      </c>
      <c s="150" r="F20808"/>
    </row>
    <row r="20809">
      <c s="113" r="A20809">
        <v>276895000294</v>
      </c>
      <c t="s" s="136" r="B20809">
        <v>11342</v>
      </c>
      <c t="s" s="136" r="C20809">
        <v>10827</v>
      </c>
      <c t="s" s="136" r="D20809">
        <v>191</v>
      </c>
      <c t="s" s="136" r="E20809">
        <v>21678</v>
      </c>
      <c s="150" r="F20809"/>
    </row>
    <row r="20810">
      <c s="113" r="A20810">
        <v>276895000073</v>
      </c>
      <c t="s" s="136" r="B20810">
        <v>11342</v>
      </c>
      <c t="s" s="136" r="C20810">
        <v>10827</v>
      </c>
      <c t="s" s="136" r="D20810">
        <v>191</v>
      </c>
      <c t="s" s="136" r="E20810">
        <v>21679</v>
      </c>
      <c s="150" r="F20810"/>
    </row>
    <row r="20811">
      <c s="113" r="A20811">
        <v>276895000782</v>
      </c>
      <c t="s" s="136" r="B20811">
        <v>11342</v>
      </c>
      <c t="s" s="136" r="C20811">
        <v>10827</v>
      </c>
      <c t="s" s="136" r="D20811">
        <v>191</v>
      </c>
      <c t="s" s="136" r="E20811">
        <v>21680</v>
      </c>
      <c s="150" r="F20811"/>
    </row>
    <row r="20812">
      <c s="113" r="A20812">
        <v>281001000135</v>
      </c>
      <c t="s" s="136" r="B20812">
        <v>367</v>
      </c>
      <c t="s" s="136" r="C20812">
        <v>367</v>
      </c>
      <c t="s" s="136" r="D20812">
        <v>367</v>
      </c>
      <c t="s" s="136" r="E20812">
        <v>10638</v>
      </c>
      <c s="150" r="F20812"/>
    </row>
    <row r="20813">
      <c s="113" r="A20813">
        <v>281001000348</v>
      </c>
      <c t="s" s="136" r="B20813">
        <v>367</v>
      </c>
      <c t="s" s="136" r="C20813">
        <v>367</v>
      </c>
      <c t="s" s="136" r="D20813">
        <v>367</v>
      </c>
      <c t="s" s="136" r="E20813">
        <v>21681</v>
      </c>
      <c s="150" r="F20813"/>
    </row>
    <row r="20814">
      <c s="113" r="A20814">
        <v>281001000828</v>
      </c>
      <c t="s" s="136" r="B20814">
        <v>367</v>
      </c>
      <c t="s" s="136" r="C20814">
        <v>367</v>
      </c>
      <c t="s" s="136" r="D20814">
        <v>367</v>
      </c>
      <c t="s" s="136" r="E20814">
        <v>21682</v>
      </c>
      <c s="150" r="F20814"/>
    </row>
    <row r="20815">
      <c s="113" r="A20815">
        <v>281001000887</v>
      </c>
      <c t="s" s="136" r="B20815">
        <v>367</v>
      </c>
      <c t="s" s="136" r="C20815">
        <v>367</v>
      </c>
      <c t="s" s="136" r="D20815">
        <v>367</v>
      </c>
      <c t="s" s="136" r="E20815">
        <v>9749</v>
      </c>
      <c s="150" r="F20815"/>
    </row>
    <row r="20816">
      <c s="113" r="A20816">
        <v>281001000968</v>
      </c>
      <c t="s" s="136" r="B20816">
        <v>367</v>
      </c>
      <c t="s" s="136" r="C20816">
        <v>367</v>
      </c>
      <c t="s" s="136" r="D20816">
        <v>367</v>
      </c>
      <c t="s" s="136" r="E20816">
        <v>21683</v>
      </c>
      <c s="150" r="F20816"/>
    </row>
    <row r="20817">
      <c s="113" r="A20817">
        <v>281001001085</v>
      </c>
      <c t="s" s="136" r="B20817">
        <v>367</v>
      </c>
      <c t="s" s="136" r="C20817">
        <v>367</v>
      </c>
      <c t="s" s="136" r="D20817">
        <v>367</v>
      </c>
      <c t="s" s="136" r="E20817">
        <v>21684</v>
      </c>
      <c s="150" r="F20817"/>
    </row>
    <row r="20818">
      <c s="113" r="A20818">
        <v>281001001689</v>
      </c>
      <c t="s" s="136" r="B20818">
        <v>367</v>
      </c>
      <c t="s" s="136" r="C20818">
        <v>367</v>
      </c>
      <c t="s" s="136" r="D20818">
        <v>367</v>
      </c>
      <c t="s" s="136" r="E20818">
        <v>10588</v>
      </c>
      <c s="150" r="F20818"/>
    </row>
    <row r="20819">
      <c s="113" r="A20819">
        <v>281001001735</v>
      </c>
      <c t="s" s="136" r="B20819">
        <v>367</v>
      </c>
      <c t="s" s="136" r="C20819">
        <v>367</v>
      </c>
      <c t="s" s="136" r="D20819">
        <v>367</v>
      </c>
      <c t="s" s="136" r="E20819">
        <v>5645</v>
      </c>
      <c s="150" r="F20819"/>
    </row>
    <row r="20820">
      <c s="113" r="A20820">
        <v>281001001981</v>
      </c>
      <c t="s" s="136" r="B20820">
        <v>367</v>
      </c>
      <c t="s" s="136" r="C20820">
        <v>367</v>
      </c>
      <c t="s" s="136" r="D20820">
        <v>367</v>
      </c>
      <c t="s" s="136" r="E20820">
        <v>21685</v>
      </c>
      <c s="150" r="F20820"/>
    </row>
    <row r="20821">
      <c s="113" r="A20821">
        <v>281001002171</v>
      </c>
      <c t="s" s="136" r="B20821">
        <v>367</v>
      </c>
      <c t="s" s="136" r="C20821">
        <v>367</v>
      </c>
      <c t="s" s="136" r="D20821">
        <v>367</v>
      </c>
      <c t="s" s="136" r="E20821">
        <v>1802</v>
      </c>
      <c s="150" r="F20821"/>
    </row>
    <row r="20822">
      <c s="113" r="A20822">
        <v>281001002251</v>
      </c>
      <c t="s" s="136" r="B20822">
        <v>367</v>
      </c>
      <c t="s" s="136" r="C20822">
        <v>367</v>
      </c>
      <c t="s" s="136" r="D20822">
        <v>367</v>
      </c>
      <c t="s" s="136" r="E20822">
        <v>21686</v>
      </c>
      <c s="150" r="F20822"/>
    </row>
    <row r="20823">
      <c s="113" r="A20823">
        <v>281001002391</v>
      </c>
      <c t="s" s="136" r="B20823">
        <v>367</v>
      </c>
      <c t="s" s="136" r="C20823">
        <v>367</v>
      </c>
      <c t="s" s="136" r="D20823">
        <v>367</v>
      </c>
      <c t="s" s="136" r="E20823">
        <v>5575</v>
      </c>
      <c s="150" r="F20823"/>
    </row>
    <row r="20824">
      <c s="113" r="A20824">
        <v>281001002448</v>
      </c>
      <c t="s" s="136" r="B20824">
        <v>367</v>
      </c>
      <c t="s" s="136" r="C20824">
        <v>367</v>
      </c>
      <c t="s" s="136" r="D20824">
        <v>367</v>
      </c>
      <c t="s" s="136" r="E20824">
        <v>21687</v>
      </c>
      <c s="150" r="F20824"/>
    </row>
    <row r="20825">
      <c s="113" r="A20825">
        <v>281001002456</v>
      </c>
      <c t="s" s="136" r="B20825">
        <v>367</v>
      </c>
      <c t="s" s="136" r="C20825">
        <v>367</v>
      </c>
      <c t="s" s="136" r="D20825">
        <v>367</v>
      </c>
      <c t="s" s="136" r="E20825">
        <v>2470</v>
      </c>
      <c s="150" r="F20825"/>
    </row>
    <row r="20826">
      <c s="113" r="A20826">
        <v>281001002464</v>
      </c>
      <c t="s" s="136" r="B20826">
        <v>367</v>
      </c>
      <c t="s" s="136" r="C20826">
        <v>367</v>
      </c>
      <c t="s" s="136" r="D20826">
        <v>367</v>
      </c>
      <c t="s" s="136" r="E20826">
        <v>5317</v>
      </c>
      <c s="150" r="F20826"/>
    </row>
    <row r="20827">
      <c s="113" r="A20827">
        <v>281001002472</v>
      </c>
      <c t="s" s="136" r="B20827">
        <v>367</v>
      </c>
      <c t="s" s="136" r="C20827">
        <v>367</v>
      </c>
      <c t="s" s="136" r="D20827">
        <v>367</v>
      </c>
      <c t="s" s="136" r="E20827">
        <v>21688</v>
      </c>
      <c s="150" r="F20827"/>
    </row>
    <row r="20828">
      <c s="113" r="A20828">
        <v>281001002481</v>
      </c>
      <c t="s" s="136" r="B20828">
        <v>367</v>
      </c>
      <c t="s" s="136" r="C20828">
        <v>367</v>
      </c>
      <c t="s" s="136" r="D20828">
        <v>367</v>
      </c>
      <c t="s" s="136" r="E20828">
        <v>21689</v>
      </c>
      <c s="150" r="F20828"/>
    </row>
    <row r="20829">
      <c s="113" r="A20829">
        <v>281001002529</v>
      </c>
      <c t="s" s="136" r="B20829">
        <v>367</v>
      </c>
      <c t="s" s="136" r="C20829">
        <v>367</v>
      </c>
      <c t="s" s="136" r="D20829">
        <v>367</v>
      </c>
      <c t="s" s="136" r="E20829">
        <v>21690</v>
      </c>
      <c s="150" r="F20829"/>
    </row>
    <row r="20830">
      <c s="113" r="A20830">
        <v>281001002545</v>
      </c>
      <c t="s" s="136" r="B20830">
        <v>367</v>
      </c>
      <c t="s" s="136" r="C20830">
        <v>367</v>
      </c>
      <c t="s" s="136" r="D20830">
        <v>367</v>
      </c>
      <c t="s" s="136" r="E20830">
        <v>5343</v>
      </c>
      <c s="150" r="F20830"/>
    </row>
    <row r="20831">
      <c s="113" r="A20831">
        <v>281001002553</v>
      </c>
      <c t="s" s="136" r="B20831">
        <v>367</v>
      </c>
      <c t="s" s="136" r="C20831">
        <v>367</v>
      </c>
      <c t="s" s="136" r="D20831">
        <v>367</v>
      </c>
      <c t="s" s="136" r="E20831">
        <v>21691</v>
      </c>
      <c s="150" r="F20831"/>
    </row>
    <row r="20832">
      <c s="113" r="A20832">
        <v>281001002693</v>
      </c>
      <c t="s" s="136" r="B20832">
        <v>367</v>
      </c>
      <c t="s" s="136" r="C20832">
        <v>367</v>
      </c>
      <c t="s" s="136" r="D20832">
        <v>367</v>
      </c>
      <c t="s" s="136" r="E20832">
        <v>21692</v>
      </c>
      <c s="150" r="F20832"/>
    </row>
    <row r="20833">
      <c s="113" r="A20833">
        <v>281001002847</v>
      </c>
      <c t="s" s="136" r="B20833">
        <v>367</v>
      </c>
      <c t="s" s="136" r="C20833">
        <v>367</v>
      </c>
      <c t="s" s="136" r="D20833">
        <v>367</v>
      </c>
      <c t="s" s="136" r="E20833">
        <v>21693</v>
      </c>
      <c s="150" r="F20833"/>
    </row>
    <row r="20834">
      <c s="113" r="A20834">
        <v>281001002979</v>
      </c>
      <c t="s" s="136" r="B20834">
        <v>367</v>
      </c>
      <c t="s" s="136" r="C20834">
        <v>367</v>
      </c>
      <c t="s" s="136" r="D20834">
        <v>367</v>
      </c>
      <c t="s" s="136" r="E20834">
        <v>8412</v>
      </c>
      <c s="150" r="F20834"/>
    </row>
    <row r="20835">
      <c s="113" r="A20835">
        <v>281001003223</v>
      </c>
      <c t="s" s="136" r="B20835">
        <v>367</v>
      </c>
      <c t="s" s="136" r="C20835">
        <v>367</v>
      </c>
      <c t="s" s="136" r="D20835">
        <v>367</v>
      </c>
      <c t="s" s="136" r="E20835">
        <v>21694</v>
      </c>
      <c s="150" r="F20835"/>
    </row>
    <row r="20836">
      <c s="113" r="A20836">
        <v>281001003403</v>
      </c>
      <c t="s" s="136" r="B20836">
        <v>367</v>
      </c>
      <c t="s" s="136" r="C20836">
        <v>367</v>
      </c>
      <c t="s" s="136" r="D20836">
        <v>367</v>
      </c>
      <c t="s" s="136" r="E20836">
        <v>21695</v>
      </c>
      <c s="150" r="F20836"/>
    </row>
    <row r="20837">
      <c s="113" r="A20837">
        <v>281001000739</v>
      </c>
      <c t="s" s="136" r="B20837">
        <v>367</v>
      </c>
      <c t="s" s="136" r="C20837">
        <v>367</v>
      </c>
      <c t="s" s="136" r="D20837">
        <v>367</v>
      </c>
      <c t="s" s="136" r="E20837">
        <v>21696</v>
      </c>
      <c s="150" r="F20837"/>
    </row>
    <row r="20838">
      <c s="113" r="A20838">
        <v>281001001018</v>
      </c>
      <c t="s" s="136" r="B20838">
        <v>367</v>
      </c>
      <c t="s" s="136" r="C20838">
        <v>367</v>
      </c>
      <c t="s" s="136" r="D20838">
        <v>367</v>
      </c>
      <c t="s" s="136" r="E20838">
        <v>5317</v>
      </c>
      <c s="150" r="F20838"/>
    </row>
    <row r="20839">
      <c s="113" r="A20839">
        <v>281001001093</v>
      </c>
      <c t="s" s="136" r="B20839">
        <v>367</v>
      </c>
      <c t="s" s="136" r="C20839">
        <v>367</v>
      </c>
      <c t="s" s="136" r="D20839">
        <v>367</v>
      </c>
      <c t="s" s="136" r="E20839">
        <v>11257</v>
      </c>
      <c s="150" r="F20839"/>
    </row>
    <row r="20840">
      <c s="113" r="A20840">
        <v>281001001557</v>
      </c>
      <c t="s" s="136" r="B20840">
        <v>367</v>
      </c>
      <c t="s" s="136" r="C20840">
        <v>367</v>
      </c>
      <c t="s" s="136" r="D20840">
        <v>367</v>
      </c>
      <c t="s" s="136" r="E20840">
        <v>21697</v>
      </c>
      <c s="150" r="F20840"/>
    </row>
    <row r="20841">
      <c s="113" r="A20841">
        <v>281001001824</v>
      </c>
      <c t="s" s="136" r="B20841">
        <v>367</v>
      </c>
      <c t="s" s="136" r="C20841">
        <v>367</v>
      </c>
      <c t="s" s="136" r="D20841">
        <v>367</v>
      </c>
      <c t="s" s="136" r="E20841">
        <v>21698</v>
      </c>
      <c s="150" r="F20841"/>
    </row>
    <row r="20842">
      <c s="113" r="A20842">
        <v>281001002006</v>
      </c>
      <c t="s" s="136" r="B20842">
        <v>367</v>
      </c>
      <c t="s" s="136" r="C20842">
        <v>367</v>
      </c>
      <c t="s" s="136" r="D20842">
        <v>367</v>
      </c>
      <c t="s" s="136" r="E20842">
        <v>21699</v>
      </c>
      <c s="150" r="F20842"/>
    </row>
    <row r="20843">
      <c s="113" r="A20843">
        <v>281001002316</v>
      </c>
      <c t="s" s="136" r="B20843">
        <v>367</v>
      </c>
      <c t="s" s="136" r="C20843">
        <v>367</v>
      </c>
      <c t="s" s="136" r="D20843">
        <v>367</v>
      </c>
      <c t="s" s="136" r="E20843">
        <v>5312</v>
      </c>
      <c s="150" r="F20843"/>
    </row>
    <row r="20844">
      <c s="113" r="A20844">
        <v>281001002430</v>
      </c>
      <c t="s" s="136" r="B20844">
        <v>367</v>
      </c>
      <c t="s" s="136" r="C20844">
        <v>367</v>
      </c>
      <c t="s" s="136" r="D20844">
        <v>367</v>
      </c>
      <c t="s" s="136" r="E20844">
        <v>21700</v>
      </c>
      <c s="150" r="F20844"/>
    </row>
    <row r="20845">
      <c s="113" r="A20845">
        <v>281001002758</v>
      </c>
      <c t="s" s="136" r="B20845">
        <v>367</v>
      </c>
      <c t="s" s="136" r="C20845">
        <v>367</v>
      </c>
      <c t="s" s="136" r="D20845">
        <v>367</v>
      </c>
      <c t="s" s="136" r="E20845">
        <v>21701</v>
      </c>
      <c s="150" r="F20845"/>
    </row>
    <row r="20846">
      <c s="113" r="A20846">
        <v>281001002898</v>
      </c>
      <c t="s" s="136" r="B20846">
        <v>367</v>
      </c>
      <c t="s" s="136" r="C20846">
        <v>367</v>
      </c>
      <c t="s" s="136" r="D20846">
        <v>367</v>
      </c>
      <c t="s" s="136" r="E20846">
        <v>5491</v>
      </c>
      <c s="150" r="F20846"/>
    </row>
    <row r="20847">
      <c s="113" r="A20847">
        <v>281001002995</v>
      </c>
      <c t="s" s="136" r="B20847">
        <v>367</v>
      </c>
      <c t="s" s="136" r="C20847">
        <v>367</v>
      </c>
      <c t="s" s="136" r="D20847">
        <v>367</v>
      </c>
      <c t="s" s="136" r="E20847">
        <v>21702</v>
      </c>
      <c s="150" r="F20847"/>
    </row>
    <row r="20848">
      <c s="113" r="A20848">
        <v>281001003011</v>
      </c>
      <c t="s" s="136" r="B20848">
        <v>367</v>
      </c>
      <c t="s" s="136" r="C20848">
        <v>367</v>
      </c>
      <c t="s" s="136" r="D20848">
        <v>367</v>
      </c>
      <c t="s" s="136" r="E20848">
        <v>21703</v>
      </c>
      <c s="150" r="F20848"/>
    </row>
    <row r="20849">
      <c s="113" r="A20849">
        <v>281001000534</v>
      </c>
      <c t="s" s="136" r="B20849">
        <v>367</v>
      </c>
      <c t="s" s="136" r="C20849">
        <v>367</v>
      </c>
      <c t="s" s="136" r="D20849">
        <v>367</v>
      </c>
      <c t="s" s="136" r="E20849">
        <v>5312</v>
      </c>
      <c s="150" r="F20849"/>
    </row>
    <row r="20850">
      <c s="113" r="A20850">
        <v>281001001131</v>
      </c>
      <c t="s" s="136" r="B20850">
        <v>367</v>
      </c>
      <c t="s" s="136" r="C20850">
        <v>367</v>
      </c>
      <c t="s" s="136" r="D20850">
        <v>367</v>
      </c>
      <c t="s" s="136" r="E20850">
        <v>11389</v>
      </c>
      <c s="150" r="F20850"/>
    </row>
    <row r="20851">
      <c s="113" r="A20851">
        <v>281001001646</v>
      </c>
      <c t="s" s="136" r="B20851">
        <v>367</v>
      </c>
      <c t="s" s="136" r="C20851">
        <v>367</v>
      </c>
      <c t="s" s="136" r="D20851">
        <v>367</v>
      </c>
      <c t="s" s="136" r="E20851">
        <v>21704</v>
      </c>
      <c s="150" r="F20851"/>
    </row>
    <row r="20852">
      <c s="113" r="A20852">
        <v>281001002022</v>
      </c>
      <c t="s" s="136" r="B20852">
        <v>367</v>
      </c>
      <c t="s" s="136" r="C20852">
        <v>367</v>
      </c>
      <c t="s" s="136" r="D20852">
        <v>367</v>
      </c>
      <c t="s" s="136" r="E20852">
        <v>21705</v>
      </c>
      <c s="150" r="F20852"/>
    </row>
    <row r="20853">
      <c s="113" r="A20853">
        <v>281001002383</v>
      </c>
      <c t="s" s="136" r="B20853">
        <v>367</v>
      </c>
      <c t="s" s="136" r="C20853">
        <v>367</v>
      </c>
      <c t="s" s="136" r="D20853">
        <v>367</v>
      </c>
      <c t="s" s="136" r="E20853">
        <v>6316</v>
      </c>
      <c s="150" r="F20853"/>
    </row>
    <row r="20854">
      <c s="113" r="A20854">
        <v>281001002405</v>
      </c>
      <c t="s" s="136" r="B20854">
        <v>367</v>
      </c>
      <c t="s" s="136" r="C20854">
        <v>367</v>
      </c>
      <c t="s" s="136" r="D20854">
        <v>367</v>
      </c>
      <c t="s" s="136" r="E20854">
        <v>21706</v>
      </c>
      <c s="150" r="F20854"/>
    </row>
    <row r="20855">
      <c s="113" r="A20855">
        <v>281001002413</v>
      </c>
      <c t="s" s="136" r="B20855">
        <v>367</v>
      </c>
      <c t="s" s="136" r="C20855">
        <v>367</v>
      </c>
      <c t="s" s="136" r="D20855">
        <v>367</v>
      </c>
      <c t="s" s="136" r="E20855">
        <v>21707</v>
      </c>
      <c s="150" r="F20855"/>
    </row>
    <row r="20856">
      <c s="113" r="A20856">
        <v>281001003142</v>
      </c>
      <c t="s" s="136" r="B20856">
        <v>367</v>
      </c>
      <c t="s" s="136" r="C20856">
        <v>367</v>
      </c>
      <c t="s" s="136" r="D20856">
        <v>367</v>
      </c>
      <c t="s" s="136" r="E20856">
        <v>21708</v>
      </c>
      <c s="150" r="F20856"/>
    </row>
    <row r="20857">
      <c s="113" r="A20857">
        <v>281001001522</v>
      </c>
      <c t="s" s="136" r="B20857">
        <v>367</v>
      </c>
      <c t="s" s="136" r="C20857">
        <v>367</v>
      </c>
      <c t="s" s="136" r="D20857">
        <v>367</v>
      </c>
      <c t="s" s="136" r="E20857">
        <v>21709</v>
      </c>
      <c s="150" r="F20857"/>
    </row>
    <row r="20858">
      <c s="113" r="A20858">
        <v>281001001565</v>
      </c>
      <c t="s" s="136" r="B20858">
        <v>367</v>
      </c>
      <c t="s" s="136" r="C20858">
        <v>367</v>
      </c>
      <c t="s" s="136" r="D20858">
        <v>367</v>
      </c>
      <c t="s" s="136" r="E20858">
        <v>21710</v>
      </c>
      <c s="150" r="F20858"/>
    </row>
    <row r="20859">
      <c s="113" r="A20859">
        <v>281001001727</v>
      </c>
      <c t="s" s="136" r="B20859">
        <v>367</v>
      </c>
      <c t="s" s="136" r="C20859">
        <v>367</v>
      </c>
      <c t="s" s="136" r="D20859">
        <v>367</v>
      </c>
      <c t="s" s="136" r="E20859">
        <v>21711</v>
      </c>
      <c s="150" r="F20859"/>
    </row>
    <row r="20860">
      <c s="113" r="A20860">
        <v>281001002049</v>
      </c>
      <c t="s" s="136" r="B20860">
        <v>367</v>
      </c>
      <c t="s" s="136" r="C20860">
        <v>367</v>
      </c>
      <c t="s" s="136" r="D20860">
        <v>367</v>
      </c>
      <c t="s" s="136" r="E20860">
        <v>21712</v>
      </c>
      <c s="150" r="F20860"/>
    </row>
    <row r="20861">
      <c s="113" r="A20861">
        <v>281001002243</v>
      </c>
      <c t="s" s="136" r="B20861">
        <v>367</v>
      </c>
      <c t="s" s="136" r="C20861">
        <v>367</v>
      </c>
      <c t="s" s="136" r="D20861">
        <v>367</v>
      </c>
      <c t="s" s="136" r="E20861">
        <v>21713</v>
      </c>
      <c s="150" r="F20861"/>
    </row>
    <row r="20862">
      <c s="113" r="A20862">
        <v>281001002499</v>
      </c>
      <c t="s" s="136" r="B20862">
        <v>367</v>
      </c>
      <c t="s" s="136" r="C20862">
        <v>367</v>
      </c>
      <c t="s" s="136" r="D20862">
        <v>367</v>
      </c>
      <c t="s" s="136" r="E20862">
        <v>21714</v>
      </c>
      <c s="150" r="F20862"/>
    </row>
    <row r="20863">
      <c s="113" r="A20863">
        <v>281001002561</v>
      </c>
      <c t="s" s="136" r="B20863">
        <v>367</v>
      </c>
      <c t="s" s="136" r="C20863">
        <v>367</v>
      </c>
      <c t="s" s="136" r="D20863">
        <v>367</v>
      </c>
      <c t="s" s="136" r="E20863">
        <v>21715</v>
      </c>
      <c s="150" r="F20863"/>
    </row>
    <row r="20864">
      <c s="113" r="A20864">
        <v>281001002626</v>
      </c>
      <c t="s" s="136" r="B20864">
        <v>367</v>
      </c>
      <c t="s" s="136" r="C20864">
        <v>367</v>
      </c>
      <c t="s" s="136" r="D20864">
        <v>367</v>
      </c>
      <c t="s" s="136" r="E20864">
        <v>21716</v>
      </c>
      <c s="150" r="F20864"/>
    </row>
    <row r="20865">
      <c s="113" r="A20865">
        <v>281001002685</v>
      </c>
      <c t="s" s="136" r="B20865">
        <v>367</v>
      </c>
      <c t="s" s="136" r="C20865">
        <v>367</v>
      </c>
      <c t="s" s="136" r="D20865">
        <v>367</v>
      </c>
      <c t="s" s="136" r="E20865">
        <v>21717</v>
      </c>
      <c s="150" r="F20865"/>
    </row>
    <row r="20866">
      <c s="113" r="A20866">
        <v>281001002821</v>
      </c>
      <c t="s" s="136" r="B20866">
        <v>367</v>
      </c>
      <c t="s" s="136" r="C20866">
        <v>367</v>
      </c>
      <c t="s" s="136" r="D20866">
        <v>367</v>
      </c>
      <c t="s" s="136" r="E20866">
        <v>20408</v>
      </c>
      <c s="150" r="F20866"/>
    </row>
    <row r="20867">
      <c s="113" r="A20867">
        <v>281001003088</v>
      </c>
      <c t="s" s="136" r="B20867">
        <v>367</v>
      </c>
      <c t="s" s="136" r="C20867">
        <v>367</v>
      </c>
      <c t="s" s="136" r="D20867">
        <v>367</v>
      </c>
      <c t="s" s="136" r="E20867">
        <v>21718</v>
      </c>
      <c s="150" r="F20867"/>
    </row>
    <row r="20868">
      <c s="113" r="A20868">
        <v>281001003096</v>
      </c>
      <c t="s" s="136" r="B20868">
        <v>367</v>
      </c>
      <c t="s" s="136" r="C20868">
        <v>367</v>
      </c>
      <c t="s" s="136" r="D20868">
        <v>367</v>
      </c>
      <c t="s" s="136" r="E20868">
        <v>21719</v>
      </c>
      <c s="150" r="F20868"/>
    </row>
    <row r="20869">
      <c s="113" r="A20869">
        <v>281001003100</v>
      </c>
      <c t="s" s="136" r="B20869">
        <v>367</v>
      </c>
      <c t="s" s="136" r="C20869">
        <v>367</v>
      </c>
      <c t="s" s="136" r="D20869">
        <v>367</v>
      </c>
      <c t="s" s="136" r="E20869">
        <v>21720</v>
      </c>
      <c s="150" r="F20869"/>
    </row>
    <row r="20870">
      <c s="113" r="A20870">
        <v>281001003274</v>
      </c>
      <c t="s" s="136" r="B20870">
        <v>367</v>
      </c>
      <c t="s" s="136" r="C20870">
        <v>367</v>
      </c>
      <c t="s" s="136" r="D20870">
        <v>367</v>
      </c>
      <c t="s" s="136" r="E20870">
        <v>21721</v>
      </c>
      <c s="150" r="F20870"/>
    </row>
    <row r="20871">
      <c s="113" r="A20871">
        <v>281001003282</v>
      </c>
      <c t="s" s="136" r="B20871">
        <v>367</v>
      </c>
      <c t="s" s="136" r="C20871">
        <v>367</v>
      </c>
      <c t="s" s="136" r="D20871">
        <v>367</v>
      </c>
      <c t="s" s="136" r="E20871">
        <v>5791</v>
      </c>
      <c s="150" r="F20871"/>
    </row>
    <row r="20872">
      <c s="113" r="A20872">
        <v>481001003079</v>
      </c>
      <c t="s" s="136" r="B20872">
        <v>367</v>
      </c>
      <c t="s" s="136" r="C20872">
        <v>367</v>
      </c>
      <c t="s" s="136" r="D20872">
        <v>367</v>
      </c>
      <c t="s" s="136" r="E20872">
        <v>5285</v>
      </c>
      <c s="150" r="F20872"/>
    </row>
    <row r="20873">
      <c s="113" r="A20873">
        <v>281001000002</v>
      </c>
      <c t="s" s="136" r="B20873">
        <v>367</v>
      </c>
      <c t="s" s="136" r="C20873">
        <v>367</v>
      </c>
      <c t="s" s="136" r="D20873">
        <v>367</v>
      </c>
      <c t="s" s="136" r="E20873">
        <v>21722</v>
      </c>
      <c s="150" r="F20873"/>
    </row>
    <row r="20874">
      <c s="113" r="A20874">
        <v>281001003045</v>
      </c>
      <c t="s" s="136" r="B20874">
        <v>367</v>
      </c>
      <c t="s" s="136" r="C20874">
        <v>367</v>
      </c>
      <c t="s" s="136" r="D20874">
        <v>367</v>
      </c>
      <c t="s" s="136" r="E20874">
        <v>21723</v>
      </c>
      <c s="150" r="F20874"/>
    </row>
    <row r="20875">
      <c s="113" r="A20875">
        <v>281001003231</v>
      </c>
      <c t="s" s="136" r="B20875">
        <v>367</v>
      </c>
      <c t="s" s="136" r="C20875">
        <v>367</v>
      </c>
      <c t="s" s="136" r="D20875">
        <v>367</v>
      </c>
      <c t="s" s="136" r="E20875">
        <v>21724</v>
      </c>
      <c s="150" r="F20875"/>
    </row>
    <row r="20876">
      <c s="113" r="A20876">
        <v>281001003240</v>
      </c>
      <c t="s" s="136" r="B20876">
        <v>367</v>
      </c>
      <c t="s" s="136" r="C20876">
        <v>367</v>
      </c>
      <c t="s" s="136" r="D20876">
        <v>367</v>
      </c>
      <c t="s" s="136" r="E20876">
        <v>21725</v>
      </c>
      <c s="150" r="F20876"/>
    </row>
    <row r="20877">
      <c s="113" r="A20877">
        <v>281001003258</v>
      </c>
      <c t="s" s="136" r="B20877">
        <v>367</v>
      </c>
      <c t="s" s="136" r="C20877">
        <v>367</v>
      </c>
      <c t="s" s="136" r="D20877">
        <v>367</v>
      </c>
      <c t="s" s="136" r="E20877">
        <v>21726</v>
      </c>
      <c s="150" r="F20877"/>
    </row>
    <row r="20878">
      <c s="113" r="A20878">
        <v>281001003266</v>
      </c>
      <c t="s" s="136" r="B20878">
        <v>367</v>
      </c>
      <c t="s" s="136" r="C20878">
        <v>367</v>
      </c>
      <c t="s" s="136" r="D20878">
        <v>367</v>
      </c>
      <c t="s" s="136" r="E20878">
        <v>21727</v>
      </c>
      <c s="150" r="F20878"/>
    </row>
    <row r="20879">
      <c s="113" r="A20879">
        <v>281001003291</v>
      </c>
      <c t="s" s="136" r="B20879">
        <v>367</v>
      </c>
      <c t="s" s="136" r="C20879">
        <v>367</v>
      </c>
      <c t="s" s="136" r="D20879">
        <v>367</v>
      </c>
      <c t="s" s="136" r="E20879">
        <v>21728</v>
      </c>
      <c s="150" r="F20879"/>
    </row>
    <row r="20880">
      <c s="113" r="A20880">
        <v>281220000396</v>
      </c>
      <c t="s" s="136" r="B20880">
        <v>11365</v>
      </c>
      <c t="s" s="136" r="C20880">
        <v>367</v>
      </c>
      <c t="s" s="136" r="D20880">
        <v>367</v>
      </c>
      <c t="s" s="136" r="E20880">
        <v>21729</v>
      </c>
      <c s="150" r="F20880"/>
    </row>
    <row r="20881">
      <c s="113" r="A20881">
        <v>281065000317</v>
      </c>
      <c t="s" s="136" r="B20881">
        <v>11362</v>
      </c>
      <c t="s" s="136" r="C20881">
        <v>367</v>
      </c>
      <c t="s" s="136" r="D20881">
        <v>367</v>
      </c>
      <c t="s" s="136" r="E20881">
        <v>21730</v>
      </c>
      <c s="150" r="F20881"/>
    </row>
    <row r="20882">
      <c s="113" r="A20882">
        <v>281065000627</v>
      </c>
      <c t="s" s="136" r="B20882">
        <v>11362</v>
      </c>
      <c t="s" s="136" r="C20882">
        <v>367</v>
      </c>
      <c t="s" s="136" r="D20882">
        <v>367</v>
      </c>
      <c t="s" s="136" r="E20882">
        <v>9641</v>
      </c>
      <c s="150" r="F20882"/>
    </row>
    <row r="20883">
      <c s="113" r="A20883">
        <v>281065000741</v>
      </c>
      <c t="s" s="136" r="B20883">
        <v>11362</v>
      </c>
      <c t="s" s="136" r="C20883">
        <v>367</v>
      </c>
      <c t="s" s="136" r="D20883">
        <v>367</v>
      </c>
      <c t="s" s="136" r="E20883">
        <v>21731</v>
      </c>
      <c s="150" r="F20883"/>
    </row>
    <row r="20884">
      <c s="113" r="A20884">
        <v>281065001844</v>
      </c>
      <c t="s" s="136" r="B20884">
        <v>11362</v>
      </c>
      <c t="s" s="136" r="C20884">
        <v>367</v>
      </c>
      <c t="s" s="136" r="D20884">
        <v>367</v>
      </c>
      <c t="s" s="136" r="E20884">
        <v>21732</v>
      </c>
      <c s="150" r="F20884"/>
    </row>
    <row r="20885">
      <c s="113" r="A20885">
        <v>281065001992</v>
      </c>
      <c t="s" s="136" r="B20885">
        <v>11362</v>
      </c>
      <c t="s" s="136" r="C20885">
        <v>367</v>
      </c>
      <c t="s" s="136" r="D20885">
        <v>367</v>
      </c>
      <c t="s" s="136" r="E20885">
        <v>21733</v>
      </c>
      <c s="150" r="F20885"/>
    </row>
    <row r="20886">
      <c s="113" r="A20886">
        <v>281065002115</v>
      </c>
      <c t="s" s="136" r="B20886">
        <v>11362</v>
      </c>
      <c t="s" s="136" r="C20886">
        <v>367</v>
      </c>
      <c t="s" s="136" r="D20886">
        <v>367</v>
      </c>
      <c t="s" s="136" r="E20886">
        <v>21734</v>
      </c>
      <c s="150" r="F20886"/>
    </row>
    <row r="20887">
      <c s="113" r="A20887">
        <v>281065002492</v>
      </c>
      <c t="s" s="136" r="B20887">
        <v>11362</v>
      </c>
      <c t="s" s="136" r="C20887">
        <v>367</v>
      </c>
      <c t="s" s="136" r="D20887">
        <v>367</v>
      </c>
      <c t="s" s="136" r="E20887">
        <v>21735</v>
      </c>
      <c s="150" r="F20887"/>
    </row>
    <row r="20888">
      <c s="113" r="A20888">
        <v>281065002581</v>
      </c>
      <c t="s" s="136" r="B20888">
        <v>11362</v>
      </c>
      <c t="s" s="136" r="C20888">
        <v>367</v>
      </c>
      <c t="s" s="136" r="D20888">
        <v>367</v>
      </c>
      <c t="s" s="136" r="E20888">
        <v>5600</v>
      </c>
      <c s="150" r="F20888"/>
    </row>
    <row r="20889">
      <c s="113" r="A20889">
        <v>281065002654</v>
      </c>
      <c t="s" s="136" r="B20889">
        <v>11362</v>
      </c>
      <c t="s" s="136" r="C20889">
        <v>367</v>
      </c>
      <c t="s" s="136" r="D20889">
        <v>367</v>
      </c>
      <c t="s" s="136" r="E20889">
        <v>21736</v>
      </c>
      <c s="150" r="F20889"/>
    </row>
    <row r="20890">
      <c s="113" r="A20890">
        <v>281065003049</v>
      </c>
      <c t="s" s="136" r="B20890">
        <v>11362</v>
      </c>
      <c t="s" s="136" r="C20890">
        <v>367</v>
      </c>
      <c t="s" s="136" r="D20890">
        <v>367</v>
      </c>
      <c t="s" s="136" r="E20890">
        <v>13468</v>
      </c>
      <c s="150" r="F20890"/>
    </row>
    <row r="20891">
      <c s="113" r="A20891">
        <v>281065000759</v>
      </c>
      <c t="s" s="136" r="B20891">
        <v>11362</v>
      </c>
      <c t="s" s="136" r="C20891">
        <v>367</v>
      </c>
      <c t="s" s="136" r="D20891">
        <v>367</v>
      </c>
      <c t="s" s="136" r="E20891">
        <v>21737</v>
      </c>
      <c s="150" r="F20891"/>
    </row>
    <row r="20892">
      <c s="113" r="A20892">
        <v>281065001232</v>
      </c>
      <c t="s" s="136" r="B20892">
        <v>11362</v>
      </c>
      <c t="s" s="136" r="C20892">
        <v>367</v>
      </c>
      <c t="s" s="136" r="D20892">
        <v>367</v>
      </c>
      <c t="s" s="136" r="E20892">
        <v>5347</v>
      </c>
      <c s="150" r="F20892"/>
    </row>
    <row r="20893">
      <c s="113" r="A20893">
        <v>281065001291</v>
      </c>
      <c t="s" s="136" r="B20893">
        <v>11362</v>
      </c>
      <c t="s" s="136" r="C20893">
        <v>367</v>
      </c>
      <c t="s" s="136" r="D20893">
        <v>367</v>
      </c>
      <c t="s" s="136" r="E20893">
        <v>21738</v>
      </c>
      <c s="150" r="F20893"/>
    </row>
    <row r="20894">
      <c s="113" r="A20894">
        <v>281065001411</v>
      </c>
      <c t="s" s="136" r="B20894">
        <v>11362</v>
      </c>
      <c t="s" s="136" r="C20894">
        <v>367</v>
      </c>
      <c t="s" s="136" r="D20894">
        <v>367</v>
      </c>
      <c t="s" s="136" r="E20894">
        <v>21739</v>
      </c>
      <c s="150" r="F20894"/>
    </row>
    <row r="20895">
      <c s="113" r="A20895">
        <v>281065001577</v>
      </c>
      <c t="s" s="136" r="B20895">
        <v>11362</v>
      </c>
      <c t="s" s="136" r="C20895">
        <v>367</v>
      </c>
      <c t="s" s="136" r="D20895">
        <v>367</v>
      </c>
      <c t="s" s="136" r="E20895">
        <v>21740</v>
      </c>
      <c s="150" r="F20895"/>
    </row>
    <row r="20896">
      <c s="113" r="A20896">
        <v>281065001585</v>
      </c>
      <c t="s" s="136" r="B20896">
        <v>11362</v>
      </c>
      <c t="s" s="136" r="C20896">
        <v>367</v>
      </c>
      <c t="s" s="136" r="D20896">
        <v>367</v>
      </c>
      <c t="s" s="136" r="E20896">
        <v>21741</v>
      </c>
      <c s="150" r="F20896"/>
    </row>
    <row r="20897">
      <c s="113" r="A20897">
        <v>281065001810</v>
      </c>
      <c t="s" s="136" r="B20897">
        <v>11362</v>
      </c>
      <c t="s" s="136" r="C20897">
        <v>367</v>
      </c>
      <c t="s" s="136" r="D20897">
        <v>367</v>
      </c>
      <c t="s" s="136" r="E20897">
        <v>21742</v>
      </c>
      <c s="150" r="F20897"/>
    </row>
    <row r="20898">
      <c s="113" r="A20898">
        <v>281065001925</v>
      </c>
      <c t="s" s="136" r="B20898">
        <v>11362</v>
      </c>
      <c t="s" s="136" r="C20898">
        <v>367</v>
      </c>
      <c t="s" s="136" r="D20898">
        <v>367</v>
      </c>
      <c t="s" s="136" r="E20898">
        <v>10778</v>
      </c>
      <c s="150" r="F20898"/>
    </row>
    <row r="20899">
      <c s="113" r="A20899">
        <v>281065001941</v>
      </c>
      <c t="s" s="136" r="B20899">
        <v>11362</v>
      </c>
      <c t="s" s="136" r="C20899">
        <v>367</v>
      </c>
      <c t="s" s="136" r="D20899">
        <v>367</v>
      </c>
      <c t="s" s="136" r="E20899">
        <v>5765</v>
      </c>
      <c s="150" r="F20899"/>
    </row>
    <row r="20900">
      <c s="113" r="A20900">
        <v>281065002000</v>
      </c>
      <c t="s" s="136" r="B20900">
        <v>11362</v>
      </c>
      <c t="s" s="136" r="C20900">
        <v>367</v>
      </c>
      <c t="s" s="136" r="D20900">
        <v>367</v>
      </c>
      <c t="s" s="136" r="E20900">
        <v>5699</v>
      </c>
      <c s="150" r="F20900"/>
    </row>
    <row r="20901">
      <c s="113" r="A20901">
        <v>281065002158</v>
      </c>
      <c t="s" s="136" r="B20901">
        <v>11362</v>
      </c>
      <c t="s" s="136" r="C20901">
        <v>367</v>
      </c>
      <c t="s" s="136" r="D20901">
        <v>367</v>
      </c>
      <c t="s" s="136" r="E20901">
        <v>21743</v>
      </c>
      <c s="150" r="F20901"/>
    </row>
    <row r="20902">
      <c s="113" r="A20902">
        <v>281065002221</v>
      </c>
      <c t="s" s="136" r="B20902">
        <v>11362</v>
      </c>
      <c t="s" s="136" r="C20902">
        <v>367</v>
      </c>
      <c t="s" s="136" r="D20902">
        <v>367</v>
      </c>
      <c t="s" s="136" r="E20902">
        <v>5590</v>
      </c>
      <c s="150" r="F20902"/>
    </row>
    <row r="20903">
      <c s="113" r="A20903">
        <v>281065002247</v>
      </c>
      <c t="s" s="136" r="B20903">
        <v>11362</v>
      </c>
      <c t="s" s="136" r="C20903">
        <v>367</v>
      </c>
      <c t="s" s="136" r="D20903">
        <v>367</v>
      </c>
      <c t="s" s="136" r="E20903">
        <v>21744</v>
      </c>
      <c s="150" r="F20903"/>
    </row>
    <row r="20904">
      <c s="113" r="A20904">
        <v>281065002425</v>
      </c>
      <c t="s" s="136" r="B20904">
        <v>11362</v>
      </c>
      <c t="s" s="136" r="C20904">
        <v>367</v>
      </c>
      <c t="s" s="136" r="D20904">
        <v>367</v>
      </c>
      <c t="s" s="136" r="E20904">
        <v>13535</v>
      </c>
      <c s="150" r="F20904"/>
    </row>
    <row r="20905">
      <c s="113" r="A20905">
        <v>281065002565</v>
      </c>
      <c t="s" s="136" r="B20905">
        <v>11362</v>
      </c>
      <c t="s" s="136" r="C20905">
        <v>367</v>
      </c>
      <c t="s" s="136" r="D20905">
        <v>367</v>
      </c>
      <c t="s" s="136" r="E20905">
        <v>21745</v>
      </c>
      <c s="150" r="F20905"/>
    </row>
    <row r="20906">
      <c s="113" r="A20906">
        <v>281065002573</v>
      </c>
      <c t="s" s="136" r="B20906">
        <v>11362</v>
      </c>
      <c t="s" s="136" r="C20906">
        <v>367</v>
      </c>
      <c t="s" s="136" r="D20906">
        <v>367</v>
      </c>
      <c t="s" s="136" r="E20906">
        <v>6312</v>
      </c>
      <c s="150" r="F20906"/>
    </row>
    <row r="20907">
      <c s="113" r="A20907">
        <v>281065002662</v>
      </c>
      <c t="s" s="136" r="B20907">
        <v>11362</v>
      </c>
      <c t="s" s="136" r="C20907">
        <v>367</v>
      </c>
      <c t="s" s="136" r="D20907">
        <v>367</v>
      </c>
      <c t="s" s="136" r="E20907">
        <v>21043</v>
      </c>
      <c s="150" r="F20907"/>
    </row>
    <row r="20908">
      <c s="113" r="A20908">
        <v>281065000708</v>
      </c>
      <c t="s" s="136" r="B20908">
        <v>11362</v>
      </c>
      <c t="s" s="136" r="C20908">
        <v>367</v>
      </c>
      <c t="s" s="136" r="D20908">
        <v>367</v>
      </c>
      <c t="s" s="136" r="E20908">
        <v>21746</v>
      </c>
      <c s="150" r="F20908"/>
    </row>
    <row r="20909">
      <c s="113" r="A20909">
        <v>281065001020</v>
      </c>
      <c t="s" s="136" r="B20909">
        <v>11362</v>
      </c>
      <c t="s" s="136" r="C20909">
        <v>367</v>
      </c>
      <c t="s" s="136" r="D20909">
        <v>367</v>
      </c>
      <c t="s" s="136" r="E20909">
        <v>5283</v>
      </c>
      <c s="150" r="F20909"/>
    </row>
    <row r="20910">
      <c s="113" r="A20910">
        <v>281065001569</v>
      </c>
      <c t="s" s="136" r="B20910">
        <v>11362</v>
      </c>
      <c t="s" s="136" r="C20910">
        <v>367</v>
      </c>
      <c t="s" s="136" r="D20910">
        <v>367</v>
      </c>
      <c t="s" s="136" r="E20910">
        <v>21747</v>
      </c>
      <c s="150" r="F20910"/>
    </row>
    <row r="20911">
      <c s="113" r="A20911">
        <v>281065001917</v>
      </c>
      <c t="s" s="136" r="B20911">
        <v>11362</v>
      </c>
      <c t="s" s="136" r="C20911">
        <v>367</v>
      </c>
      <c t="s" s="136" r="D20911">
        <v>367</v>
      </c>
      <c t="s" s="136" r="E20911">
        <v>21748</v>
      </c>
      <c s="150" r="F20911"/>
    </row>
    <row r="20912">
      <c s="113" r="A20912">
        <v>281065002077</v>
      </c>
      <c t="s" s="136" r="B20912">
        <v>11362</v>
      </c>
      <c t="s" s="136" r="C20912">
        <v>367</v>
      </c>
      <c t="s" s="136" r="D20912">
        <v>367</v>
      </c>
      <c t="s" s="136" r="E20912">
        <v>21749</v>
      </c>
      <c s="150" r="F20912"/>
    </row>
    <row r="20913">
      <c s="113" r="A20913">
        <v>281065002417</v>
      </c>
      <c t="s" s="136" r="B20913">
        <v>11362</v>
      </c>
      <c t="s" s="136" r="C20913">
        <v>367</v>
      </c>
      <c t="s" s="136" r="D20913">
        <v>367</v>
      </c>
      <c t="s" s="136" r="E20913">
        <v>8343</v>
      </c>
      <c s="150" r="F20913"/>
    </row>
    <row r="20914">
      <c s="113" r="A20914">
        <v>281065002812</v>
      </c>
      <c t="s" s="136" r="B20914">
        <v>11362</v>
      </c>
      <c t="s" s="136" r="C20914">
        <v>367</v>
      </c>
      <c t="s" s="136" r="D20914">
        <v>367</v>
      </c>
      <c t="s" s="136" r="E20914">
        <v>21750</v>
      </c>
      <c s="150" r="F20914"/>
    </row>
    <row r="20915">
      <c s="113" r="A20915">
        <v>281065002813</v>
      </c>
      <c t="s" s="136" r="B20915">
        <v>11362</v>
      </c>
      <c t="s" s="136" r="C20915">
        <v>367</v>
      </c>
      <c t="s" s="136" r="D20915">
        <v>367</v>
      </c>
      <c t="s" s="136" r="E20915">
        <v>21751</v>
      </c>
      <c s="150" r="F20915"/>
    </row>
    <row r="20916">
      <c s="113" r="A20916">
        <v>281065000228</v>
      </c>
      <c t="s" s="136" r="B20916">
        <v>11362</v>
      </c>
      <c t="s" s="136" r="C20916">
        <v>367</v>
      </c>
      <c t="s" s="136" r="D20916">
        <v>367</v>
      </c>
      <c t="s" s="136" r="E20916">
        <v>1092</v>
      </c>
      <c s="150" r="F20916"/>
    </row>
    <row r="20917">
      <c s="113" r="A20917">
        <v>281065000767</v>
      </c>
      <c t="s" s="136" r="B20917">
        <v>11362</v>
      </c>
      <c t="s" s="136" r="C20917">
        <v>367</v>
      </c>
      <c t="s" s="136" r="D20917">
        <v>367</v>
      </c>
      <c t="s" s="136" r="E20917">
        <v>21752</v>
      </c>
      <c s="150" r="F20917"/>
    </row>
    <row r="20918">
      <c s="113" r="A20918">
        <v>281065000830</v>
      </c>
      <c t="s" s="136" r="B20918">
        <v>11362</v>
      </c>
      <c t="s" s="136" r="C20918">
        <v>367</v>
      </c>
      <c t="s" s="136" r="D20918">
        <v>367</v>
      </c>
      <c t="s" s="136" r="E20918">
        <v>21753</v>
      </c>
      <c s="150" r="F20918"/>
    </row>
    <row r="20919">
      <c s="113" r="A20919">
        <v>281065000929</v>
      </c>
      <c t="s" s="136" r="B20919">
        <v>11362</v>
      </c>
      <c t="s" s="136" r="C20919">
        <v>367</v>
      </c>
      <c t="s" s="136" r="D20919">
        <v>367</v>
      </c>
      <c t="s" s="136" r="E20919">
        <v>21754</v>
      </c>
      <c s="150" r="F20919"/>
    </row>
    <row r="20920">
      <c s="113" r="A20920">
        <v>281065001224</v>
      </c>
      <c t="s" s="136" r="B20920">
        <v>11362</v>
      </c>
      <c t="s" s="136" r="C20920">
        <v>367</v>
      </c>
      <c t="s" s="136" r="D20920">
        <v>367</v>
      </c>
      <c t="s" s="136" r="E20920">
        <v>6918</v>
      </c>
      <c s="150" r="F20920"/>
    </row>
    <row r="20921">
      <c s="113" r="A20921">
        <v>281065001275</v>
      </c>
      <c t="s" s="136" r="B20921">
        <v>11362</v>
      </c>
      <c t="s" s="136" r="C20921">
        <v>367</v>
      </c>
      <c t="s" s="136" r="D20921">
        <v>367</v>
      </c>
      <c t="s" s="136" r="E20921">
        <v>10783</v>
      </c>
      <c s="150" r="F20921"/>
    </row>
    <row r="20922">
      <c s="113" r="A20922">
        <v>281065001640</v>
      </c>
      <c t="s" s="136" r="B20922">
        <v>11362</v>
      </c>
      <c t="s" s="136" r="C20922">
        <v>367</v>
      </c>
      <c t="s" s="136" r="D20922">
        <v>367</v>
      </c>
      <c t="s" s="136" r="E20922">
        <v>21755</v>
      </c>
      <c s="150" r="F20922"/>
    </row>
    <row r="20923">
      <c s="113" r="A20923">
        <v>281065001828</v>
      </c>
      <c t="s" s="136" r="B20923">
        <v>11362</v>
      </c>
      <c t="s" s="136" r="C20923">
        <v>367</v>
      </c>
      <c t="s" s="136" r="D20923">
        <v>367</v>
      </c>
      <c t="s" s="136" r="E20923">
        <v>21756</v>
      </c>
      <c s="150" r="F20923"/>
    </row>
    <row r="20924">
      <c s="113" r="A20924">
        <v>281065002166</v>
      </c>
      <c t="s" s="136" r="B20924">
        <v>11362</v>
      </c>
      <c t="s" s="136" r="C20924">
        <v>367</v>
      </c>
      <c t="s" s="136" r="D20924">
        <v>367</v>
      </c>
      <c t="s" s="136" r="E20924">
        <v>21757</v>
      </c>
      <c s="150" r="F20924"/>
    </row>
    <row r="20925">
      <c s="113" r="A20925">
        <v>281065002298</v>
      </c>
      <c t="s" s="136" r="B20925">
        <v>11362</v>
      </c>
      <c t="s" s="136" r="C20925">
        <v>367</v>
      </c>
      <c t="s" s="136" r="D20925">
        <v>367</v>
      </c>
      <c t="s" s="136" r="E20925">
        <v>21758</v>
      </c>
      <c s="150" r="F20925"/>
    </row>
    <row r="20926">
      <c s="113" r="A20926">
        <v>281065002972</v>
      </c>
      <c t="s" s="136" r="B20926">
        <v>11362</v>
      </c>
      <c t="s" s="136" r="C20926">
        <v>367</v>
      </c>
      <c t="s" s="136" r="D20926">
        <v>367</v>
      </c>
      <c t="s" s="136" r="E20926">
        <v>21759</v>
      </c>
      <c s="150" r="F20926"/>
    </row>
    <row r="20927">
      <c s="113" r="A20927">
        <v>281065000546</v>
      </c>
      <c t="s" s="136" r="B20927">
        <v>11362</v>
      </c>
      <c t="s" s="136" r="C20927">
        <v>367</v>
      </c>
      <c t="s" s="136" r="D20927">
        <v>367</v>
      </c>
      <c t="s" s="136" r="E20927">
        <v>21760</v>
      </c>
      <c s="150" r="F20927"/>
    </row>
    <row r="20928">
      <c s="113" r="A20928">
        <v>281065000589</v>
      </c>
      <c t="s" s="136" r="B20928">
        <v>11362</v>
      </c>
      <c t="s" s="136" r="C20928">
        <v>367</v>
      </c>
      <c t="s" s="136" r="D20928">
        <v>367</v>
      </c>
      <c t="s" s="136" r="E20928">
        <v>21761</v>
      </c>
      <c s="150" r="F20928"/>
    </row>
    <row r="20929">
      <c s="113" r="A20929">
        <v>281065001089</v>
      </c>
      <c t="s" s="136" r="B20929">
        <v>11362</v>
      </c>
      <c t="s" s="136" r="C20929">
        <v>367</v>
      </c>
      <c t="s" s="136" r="D20929">
        <v>367</v>
      </c>
      <c t="s" s="136" r="E20929">
        <v>7301</v>
      </c>
      <c s="150" r="F20929"/>
    </row>
    <row r="20930">
      <c s="113" r="A20930">
        <v>281065001755</v>
      </c>
      <c t="s" s="136" r="B20930">
        <v>11362</v>
      </c>
      <c t="s" s="136" r="C20930">
        <v>367</v>
      </c>
      <c t="s" s="136" r="D20930">
        <v>367</v>
      </c>
      <c t="s" s="136" r="E20930">
        <v>1825</v>
      </c>
      <c s="150" r="F20930"/>
    </row>
    <row r="20931">
      <c s="113" r="A20931">
        <v>281065001861</v>
      </c>
      <c t="s" s="136" r="B20931">
        <v>11362</v>
      </c>
      <c t="s" s="136" r="C20931">
        <v>367</v>
      </c>
      <c t="s" s="136" r="D20931">
        <v>367</v>
      </c>
      <c t="s" s="136" r="E20931">
        <v>1827</v>
      </c>
      <c s="150" r="F20931"/>
    </row>
    <row r="20932">
      <c s="113" r="A20932">
        <v>281065002204</v>
      </c>
      <c t="s" s="136" r="B20932">
        <v>11362</v>
      </c>
      <c t="s" s="136" r="C20932">
        <v>367</v>
      </c>
      <c t="s" s="136" r="D20932">
        <v>367</v>
      </c>
      <c t="s" s="136" r="E20932">
        <v>21762</v>
      </c>
      <c s="150" r="F20932"/>
    </row>
    <row r="20933">
      <c s="113" r="A20933">
        <v>281065002557</v>
      </c>
      <c t="s" s="136" r="B20933">
        <v>11362</v>
      </c>
      <c t="s" s="136" r="C20933">
        <v>367</v>
      </c>
      <c t="s" s="136" r="D20933">
        <v>367</v>
      </c>
      <c t="s" s="136" r="E20933">
        <v>21763</v>
      </c>
      <c s="150" r="F20933"/>
    </row>
    <row r="20934">
      <c s="113" r="A20934">
        <v>281065002701</v>
      </c>
      <c t="s" s="136" r="B20934">
        <v>11362</v>
      </c>
      <c t="s" s="136" r="C20934">
        <v>367</v>
      </c>
      <c t="s" s="136" r="D20934">
        <v>367</v>
      </c>
      <c t="s" s="136" r="E20934">
        <v>8346</v>
      </c>
      <c s="150" r="F20934"/>
    </row>
    <row r="20935">
      <c s="113" r="A20935">
        <v>281065002239</v>
      </c>
      <c t="s" s="136" r="B20935">
        <v>11362</v>
      </c>
      <c t="s" s="136" r="C20935">
        <v>367</v>
      </c>
      <c t="s" s="136" r="D20935">
        <v>367</v>
      </c>
      <c t="s" s="136" r="E20935">
        <v>21764</v>
      </c>
      <c s="150" r="F20935"/>
    </row>
    <row r="20936">
      <c s="113" r="A20936">
        <v>281065002328</v>
      </c>
      <c t="s" s="136" r="B20936">
        <v>11362</v>
      </c>
      <c t="s" s="136" r="C20936">
        <v>367</v>
      </c>
      <c t="s" s="136" r="D20936">
        <v>367</v>
      </c>
      <c t="s" s="136" r="E20936">
        <v>21765</v>
      </c>
      <c s="150" r="F20936"/>
    </row>
    <row r="20937">
      <c s="113" r="A20937">
        <v>281065002506</v>
      </c>
      <c t="s" s="136" r="B20937">
        <v>11362</v>
      </c>
      <c t="s" s="136" r="C20937">
        <v>367</v>
      </c>
      <c t="s" s="136" r="D20937">
        <v>367</v>
      </c>
      <c t="s" s="136" r="E20937">
        <v>21766</v>
      </c>
      <c s="150" r="F20937"/>
    </row>
    <row r="20938">
      <c s="113" r="A20938">
        <v>281065002549</v>
      </c>
      <c t="s" s="136" r="B20938">
        <v>11362</v>
      </c>
      <c t="s" s="136" r="C20938">
        <v>367</v>
      </c>
      <c t="s" s="136" r="D20938">
        <v>367</v>
      </c>
      <c t="s" s="136" r="E20938">
        <v>1144</v>
      </c>
      <c s="150" r="F20938"/>
    </row>
    <row r="20939">
      <c s="113" r="A20939">
        <v>281065002611</v>
      </c>
      <c t="s" s="136" r="B20939">
        <v>11362</v>
      </c>
      <c t="s" s="136" r="C20939">
        <v>367</v>
      </c>
      <c t="s" s="136" r="D20939">
        <v>367</v>
      </c>
      <c t="s" s="136" r="E20939">
        <v>21767</v>
      </c>
      <c s="150" r="F20939"/>
    </row>
    <row r="20940">
      <c s="113" r="A20940">
        <v>281065002905</v>
      </c>
      <c t="s" s="136" r="B20940">
        <v>11362</v>
      </c>
      <c t="s" s="136" r="C20940">
        <v>367</v>
      </c>
      <c t="s" s="136" r="D20940">
        <v>367</v>
      </c>
      <c t="s" s="136" r="E20940">
        <v>21768</v>
      </c>
      <c s="150" r="F20940"/>
    </row>
    <row r="20941">
      <c s="113" r="A20941">
        <v>281065003006</v>
      </c>
      <c t="s" s="136" r="B20941">
        <v>11362</v>
      </c>
      <c t="s" s="136" r="C20941">
        <v>367</v>
      </c>
      <c t="s" s="136" r="D20941">
        <v>367</v>
      </c>
      <c t="s" s="136" r="E20941">
        <v>21769</v>
      </c>
      <c s="150" r="F20941"/>
    </row>
    <row r="20942">
      <c s="113" r="A20942">
        <v>281065003014</v>
      </c>
      <c t="s" s="136" r="B20942">
        <v>11362</v>
      </c>
      <c t="s" s="136" r="C20942">
        <v>367</v>
      </c>
      <c t="s" s="136" r="D20942">
        <v>367</v>
      </c>
      <c t="s" s="136" r="E20942">
        <v>21770</v>
      </c>
      <c s="150" r="F20942"/>
    </row>
    <row r="20943">
      <c s="113" r="A20943">
        <v>281065002069</v>
      </c>
      <c t="s" s="136" r="B20943">
        <v>11362</v>
      </c>
      <c t="s" s="136" r="C20943">
        <v>367</v>
      </c>
      <c t="s" s="136" r="D20943">
        <v>367</v>
      </c>
      <c t="s" s="136" r="E20943">
        <v>21771</v>
      </c>
      <c s="150" r="F20943"/>
    </row>
    <row r="20944">
      <c s="113" r="A20944">
        <v>281065002107</v>
      </c>
      <c t="s" s="136" r="B20944">
        <v>11362</v>
      </c>
      <c t="s" s="136" r="C20944">
        <v>367</v>
      </c>
      <c t="s" s="136" r="D20944">
        <v>367</v>
      </c>
      <c t="s" s="136" r="E20944">
        <v>11132</v>
      </c>
      <c s="150" r="F20944"/>
    </row>
    <row r="20945">
      <c s="113" r="A20945">
        <v>281065002174</v>
      </c>
      <c t="s" s="136" r="B20945">
        <v>11362</v>
      </c>
      <c t="s" s="136" r="C20945">
        <v>367</v>
      </c>
      <c t="s" s="136" r="D20945">
        <v>367</v>
      </c>
      <c t="s" s="136" r="E20945">
        <v>21772</v>
      </c>
      <c s="150" r="F20945"/>
    </row>
    <row r="20946">
      <c s="113" r="A20946">
        <v>281065002255</v>
      </c>
      <c t="s" s="136" r="B20946">
        <v>11362</v>
      </c>
      <c t="s" s="136" r="C20946">
        <v>367</v>
      </c>
      <c t="s" s="136" r="D20946">
        <v>367</v>
      </c>
      <c t="s" s="136" r="E20946">
        <v>21773</v>
      </c>
      <c s="150" r="F20946"/>
    </row>
    <row r="20947">
      <c s="113" r="A20947">
        <v>281065002395</v>
      </c>
      <c t="s" s="136" r="B20947">
        <v>11362</v>
      </c>
      <c t="s" s="136" r="C20947">
        <v>367</v>
      </c>
      <c t="s" s="136" r="D20947">
        <v>367</v>
      </c>
      <c t="s" s="136" r="E20947">
        <v>10711</v>
      </c>
      <c s="150" r="F20947"/>
    </row>
    <row r="20948">
      <c s="113" r="A20948">
        <v>281065002514</v>
      </c>
      <c t="s" s="136" r="B20948">
        <v>11362</v>
      </c>
      <c t="s" s="136" r="C20948">
        <v>367</v>
      </c>
      <c t="s" s="136" r="D20948">
        <v>367</v>
      </c>
      <c t="s" s="136" r="E20948">
        <v>21774</v>
      </c>
      <c s="150" r="F20948"/>
    </row>
    <row r="20949">
      <c s="113" r="A20949">
        <v>281065002531</v>
      </c>
      <c t="s" s="136" r="B20949">
        <v>11362</v>
      </c>
      <c t="s" s="136" r="C20949">
        <v>367</v>
      </c>
      <c t="s" s="136" r="D20949">
        <v>367</v>
      </c>
      <c t="s" s="136" r="E20949">
        <v>6990</v>
      </c>
      <c s="150" r="F20949"/>
    </row>
    <row r="20950">
      <c s="113" r="A20950">
        <v>281065002590</v>
      </c>
      <c t="s" s="136" r="B20950">
        <v>11362</v>
      </c>
      <c t="s" s="136" r="C20950">
        <v>367</v>
      </c>
      <c t="s" s="136" r="D20950">
        <v>367</v>
      </c>
      <c t="s" s="136" r="E20950">
        <v>21775</v>
      </c>
      <c s="150" r="F20950"/>
    </row>
    <row r="20951">
      <c s="113" r="A20951">
        <v>281065002603</v>
      </c>
      <c t="s" s="136" r="B20951">
        <v>11362</v>
      </c>
      <c t="s" s="136" r="C20951">
        <v>367</v>
      </c>
      <c t="s" s="136" r="D20951">
        <v>367</v>
      </c>
      <c t="s" s="136" r="E20951">
        <v>4210</v>
      </c>
      <c s="150" r="F20951"/>
    </row>
    <row r="20952">
      <c s="113" r="A20952">
        <v>281065002638</v>
      </c>
      <c t="s" s="136" r="B20952">
        <v>11362</v>
      </c>
      <c t="s" s="136" r="C20952">
        <v>367</v>
      </c>
      <c t="s" s="136" r="D20952">
        <v>367</v>
      </c>
      <c t="s" s="136" r="E20952">
        <v>19392</v>
      </c>
      <c s="150" r="F20952"/>
    </row>
    <row r="20953">
      <c s="113" r="A20953">
        <v>281065002646</v>
      </c>
      <c t="s" s="136" r="B20953">
        <v>11362</v>
      </c>
      <c t="s" s="136" r="C20953">
        <v>367</v>
      </c>
      <c t="s" s="136" r="D20953">
        <v>367</v>
      </c>
      <c t="s" s="136" r="E20953">
        <v>21776</v>
      </c>
      <c s="150" r="F20953"/>
    </row>
    <row r="20954">
      <c s="113" r="A20954">
        <v>281065002743</v>
      </c>
      <c t="s" s="136" r="B20954">
        <v>11362</v>
      </c>
      <c t="s" s="136" r="C20954">
        <v>367</v>
      </c>
      <c t="s" s="136" r="D20954">
        <v>367</v>
      </c>
      <c t="s" s="136" r="E20954">
        <v>21777</v>
      </c>
      <c s="150" r="F20954"/>
    </row>
    <row r="20955">
      <c s="113" r="A20955">
        <v>281065002778</v>
      </c>
      <c t="s" s="136" r="B20955">
        <v>11362</v>
      </c>
      <c t="s" s="136" r="C20955">
        <v>367</v>
      </c>
      <c t="s" s="136" r="D20955">
        <v>367</v>
      </c>
      <c t="s" s="136" r="E20955">
        <v>21778</v>
      </c>
      <c s="150" r="F20955"/>
    </row>
    <row r="20956">
      <c s="113" r="A20956">
        <v>281065002786</v>
      </c>
      <c t="s" s="136" r="B20956">
        <v>11362</v>
      </c>
      <c t="s" s="136" r="C20956">
        <v>367</v>
      </c>
      <c t="s" s="136" r="D20956">
        <v>367</v>
      </c>
      <c t="s" s="136" r="E20956">
        <v>21779</v>
      </c>
      <c s="150" r="F20956"/>
    </row>
    <row r="20957">
      <c s="113" r="A20957">
        <v>281065002832</v>
      </c>
      <c t="s" s="136" r="B20957">
        <v>11362</v>
      </c>
      <c t="s" s="136" r="C20957">
        <v>367</v>
      </c>
      <c t="s" s="136" r="D20957">
        <v>367</v>
      </c>
      <c t="s" s="136" r="E20957">
        <v>21780</v>
      </c>
      <c s="150" r="F20957"/>
    </row>
    <row r="20958">
      <c s="113" r="A20958">
        <v>281065002921</v>
      </c>
      <c t="s" s="136" r="B20958">
        <v>11362</v>
      </c>
      <c t="s" s="136" r="C20958">
        <v>367</v>
      </c>
      <c t="s" s="136" r="D20958">
        <v>367</v>
      </c>
      <c t="s" s="136" r="E20958">
        <v>7441</v>
      </c>
      <c s="150" r="F20958"/>
    </row>
    <row r="20959">
      <c s="113" r="A20959">
        <v>281065002999</v>
      </c>
      <c t="s" s="136" r="B20959">
        <v>11362</v>
      </c>
      <c t="s" s="136" r="C20959">
        <v>367</v>
      </c>
      <c t="s" s="136" r="D20959">
        <v>367</v>
      </c>
      <c t="s" s="136" r="E20959">
        <v>21781</v>
      </c>
      <c s="150" r="F20959"/>
    </row>
    <row r="20960">
      <c s="113" r="A20960">
        <v>281065003031</v>
      </c>
      <c t="s" s="136" r="B20960">
        <v>11362</v>
      </c>
      <c t="s" s="136" r="C20960">
        <v>367</v>
      </c>
      <c t="s" s="136" r="D20960">
        <v>367</v>
      </c>
      <c t="s" s="136" r="E20960">
        <v>13548</v>
      </c>
      <c s="150" r="F20960"/>
    </row>
    <row r="20961">
      <c s="113" r="A20961">
        <v>281065003280</v>
      </c>
      <c t="s" s="136" r="B20961">
        <v>11362</v>
      </c>
      <c t="s" s="136" r="C20961">
        <v>367</v>
      </c>
      <c t="s" s="136" r="D20961">
        <v>367</v>
      </c>
      <c t="s" s="136" r="E20961">
        <v>9100</v>
      </c>
      <c s="150" r="F20961"/>
    </row>
    <row r="20962">
      <c s="113" r="A20962">
        <v>481065003021</v>
      </c>
      <c t="s" s="136" r="B20962">
        <v>11362</v>
      </c>
      <c t="s" s="136" r="C20962">
        <v>367</v>
      </c>
      <c t="s" s="136" r="D20962">
        <v>367</v>
      </c>
      <c t="s" s="136" r="E20962">
        <v>21138</v>
      </c>
      <c s="150" r="F20962"/>
    </row>
    <row r="20963">
      <c s="113" r="A20963">
        <v>281065003057</v>
      </c>
      <c t="s" s="136" r="B20963">
        <v>11362</v>
      </c>
      <c t="s" s="136" r="C20963">
        <v>367</v>
      </c>
      <c t="s" s="136" r="D20963">
        <v>367</v>
      </c>
      <c t="s" s="136" r="E20963">
        <v>21782</v>
      </c>
      <c s="150" r="F20963"/>
    </row>
    <row r="20964">
      <c s="113" r="A20964">
        <v>281065003065</v>
      </c>
      <c t="s" s="136" r="B20964">
        <v>11362</v>
      </c>
      <c t="s" s="136" r="C20964">
        <v>367</v>
      </c>
      <c t="s" s="136" r="D20964">
        <v>367</v>
      </c>
      <c t="s" s="136" r="E20964">
        <v>21783</v>
      </c>
      <c s="150" r="F20964"/>
    </row>
    <row r="20965">
      <c s="113" r="A20965">
        <v>281220000141</v>
      </c>
      <c t="s" s="136" r="B20965">
        <v>11365</v>
      </c>
      <c t="s" s="136" r="C20965">
        <v>367</v>
      </c>
      <c t="s" s="136" r="D20965">
        <v>367</v>
      </c>
      <c t="s" s="136" r="E20965">
        <v>5590</v>
      </c>
      <c s="150" r="F20965"/>
    </row>
    <row r="20966">
      <c s="113" r="A20966">
        <v>281220000167</v>
      </c>
      <c t="s" s="136" r="B20966">
        <v>11365</v>
      </c>
      <c t="s" s="136" r="C20966">
        <v>367</v>
      </c>
      <c t="s" s="136" r="D20966">
        <v>367</v>
      </c>
      <c t="s" s="136" r="E20966">
        <v>21784</v>
      </c>
      <c s="150" r="F20966"/>
    </row>
    <row r="20967">
      <c s="113" r="A20967">
        <v>281220000221</v>
      </c>
      <c t="s" s="136" r="B20967">
        <v>11365</v>
      </c>
      <c t="s" s="136" r="C20967">
        <v>367</v>
      </c>
      <c t="s" s="136" r="D20967">
        <v>367</v>
      </c>
      <c t="s" s="136" r="E20967">
        <v>9665</v>
      </c>
      <c s="150" r="F20967"/>
    </row>
    <row r="20968">
      <c s="113" r="A20968">
        <v>281220000337</v>
      </c>
      <c t="s" s="136" r="B20968">
        <v>11365</v>
      </c>
      <c t="s" s="136" r="C20968">
        <v>367</v>
      </c>
      <c t="s" s="136" r="D20968">
        <v>367</v>
      </c>
      <c t="s" s="136" r="E20968">
        <v>21785</v>
      </c>
      <c s="150" r="F20968"/>
    </row>
    <row r="20969">
      <c s="113" r="A20969">
        <v>281220000361</v>
      </c>
      <c t="s" s="136" r="B20969">
        <v>11365</v>
      </c>
      <c t="s" s="136" r="C20969">
        <v>367</v>
      </c>
      <c t="s" s="136" r="D20969">
        <v>367</v>
      </c>
      <c t="s" s="136" r="E20969">
        <v>21786</v>
      </c>
      <c s="150" r="F20969"/>
    </row>
    <row r="20970">
      <c s="113" r="A20970">
        <v>281220000400</v>
      </c>
      <c t="s" s="136" r="B20970">
        <v>11365</v>
      </c>
      <c t="s" s="136" r="C20970">
        <v>367</v>
      </c>
      <c t="s" s="136" r="D20970">
        <v>367</v>
      </c>
      <c t="s" s="136" r="E20970">
        <v>9689</v>
      </c>
      <c s="150" r="F20970"/>
    </row>
    <row r="20971">
      <c s="113" r="A20971">
        <v>281220000434</v>
      </c>
      <c t="s" s="136" r="B20971">
        <v>11365</v>
      </c>
      <c t="s" s="136" r="C20971">
        <v>367</v>
      </c>
      <c t="s" s="136" r="D20971">
        <v>367</v>
      </c>
      <c t="s" s="136" r="E20971">
        <v>21787</v>
      </c>
      <c s="150" r="F20971"/>
    </row>
    <row r="20972">
      <c s="113" r="A20972">
        <v>281220000451</v>
      </c>
      <c t="s" s="136" r="B20972">
        <v>11365</v>
      </c>
      <c t="s" s="136" r="C20972">
        <v>367</v>
      </c>
      <c t="s" s="136" r="D20972">
        <v>367</v>
      </c>
      <c t="s" s="136" r="E20972">
        <v>8531</v>
      </c>
      <c s="150" r="F20972"/>
    </row>
    <row r="20973">
      <c s="113" r="A20973">
        <v>281300000036</v>
      </c>
      <c t="s" s="136" r="B20973">
        <v>11370</v>
      </c>
      <c t="s" s="136" r="C20973">
        <v>367</v>
      </c>
      <c t="s" s="136" r="D20973">
        <v>367</v>
      </c>
      <c t="s" s="136" r="E20973">
        <v>21788</v>
      </c>
      <c s="150" r="F20973"/>
    </row>
    <row r="20974">
      <c s="113" r="A20974">
        <v>281300000052</v>
      </c>
      <c t="s" s="136" r="B20974">
        <v>11370</v>
      </c>
      <c t="s" s="136" r="C20974">
        <v>367</v>
      </c>
      <c t="s" s="136" r="D20974">
        <v>367</v>
      </c>
      <c t="s" s="136" r="E20974">
        <v>4320</v>
      </c>
      <c s="150" r="F20974"/>
    </row>
    <row r="20975">
      <c s="113" r="A20975">
        <v>281300000087</v>
      </c>
      <c t="s" s="136" r="B20975">
        <v>11370</v>
      </c>
      <c t="s" s="136" r="C20975">
        <v>367</v>
      </c>
      <c t="s" s="136" r="D20975">
        <v>367</v>
      </c>
      <c t="s" s="136" r="E20975">
        <v>8317</v>
      </c>
      <c s="150" r="F20975"/>
    </row>
    <row r="20976">
      <c s="113" r="A20976">
        <v>281300000176</v>
      </c>
      <c t="s" s="136" r="B20976">
        <v>11370</v>
      </c>
      <c t="s" s="136" r="C20976">
        <v>367</v>
      </c>
      <c t="s" s="136" r="D20976">
        <v>367</v>
      </c>
      <c t="s" s="136" r="E20976">
        <v>21789</v>
      </c>
      <c s="150" r="F20976"/>
    </row>
    <row r="20977">
      <c s="113" r="A20977">
        <v>281300000184</v>
      </c>
      <c t="s" s="136" r="B20977">
        <v>11370</v>
      </c>
      <c t="s" s="136" r="C20977">
        <v>367</v>
      </c>
      <c t="s" s="136" r="D20977">
        <v>367</v>
      </c>
      <c t="s" s="136" r="E20977">
        <v>10215</v>
      </c>
      <c s="150" r="F20977"/>
    </row>
    <row r="20978">
      <c s="113" r="A20978">
        <v>281300000206</v>
      </c>
      <c t="s" s="136" r="B20978">
        <v>11370</v>
      </c>
      <c t="s" s="136" r="C20978">
        <v>367</v>
      </c>
      <c t="s" s="136" r="D20978">
        <v>367</v>
      </c>
      <c t="s" s="136" r="E20978">
        <v>21790</v>
      </c>
      <c s="150" r="F20978"/>
    </row>
    <row r="20979">
      <c s="113" r="A20979">
        <v>281736002123</v>
      </c>
      <c t="s" s="136" r="B20979">
        <v>11370</v>
      </c>
      <c t="s" s="136" r="C20979">
        <v>367</v>
      </c>
      <c t="s" s="136" r="D20979">
        <v>367</v>
      </c>
      <c t="s" s="136" r="E20979">
        <v>21482</v>
      </c>
      <c s="150" r="F20979"/>
    </row>
    <row r="20980">
      <c s="113" r="A20980">
        <v>281794002249</v>
      </c>
      <c t="s" s="136" r="B20980">
        <v>11370</v>
      </c>
      <c t="s" s="136" r="C20980">
        <v>367</v>
      </c>
      <c t="s" s="136" r="D20980">
        <v>367</v>
      </c>
      <c t="s" s="136" r="E20980">
        <v>21791</v>
      </c>
      <c s="150" r="F20980"/>
    </row>
    <row r="20981">
      <c s="113" r="A20981">
        <v>281794002338</v>
      </c>
      <c t="s" s="136" r="B20981">
        <v>11370</v>
      </c>
      <c t="s" s="136" r="C20981">
        <v>367</v>
      </c>
      <c t="s" s="136" r="D20981">
        <v>367</v>
      </c>
      <c t="s" s="136" r="E20981">
        <v>7721</v>
      </c>
      <c s="150" r="F20981"/>
    </row>
    <row r="20982">
      <c s="113" r="A20982">
        <v>281794004276</v>
      </c>
      <c t="s" s="136" r="B20982">
        <v>11370</v>
      </c>
      <c t="s" s="136" r="C20982">
        <v>367</v>
      </c>
      <c t="s" s="136" r="D20982">
        <v>367</v>
      </c>
      <c t="s" s="136" r="E20982">
        <v>21792</v>
      </c>
      <c s="150" r="F20982"/>
    </row>
    <row r="20983">
      <c s="113" r="A20983">
        <v>281794004331</v>
      </c>
      <c t="s" s="136" r="B20983">
        <v>11370</v>
      </c>
      <c t="s" s="136" r="C20983">
        <v>367</v>
      </c>
      <c t="s" s="136" r="D20983">
        <v>367</v>
      </c>
      <c t="s" s="136" r="E20983">
        <v>13411</v>
      </c>
      <c s="150" r="F20983"/>
    </row>
    <row r="20984">
      <c s="113" r="A20984">
        <v>281794004403</v>
      </c>
      <c t="s" s="136" r="B20984">
        <v>11370</v>
      </c>
      <c t="s" s="136" r="C20984">
        <v>367</v>
      </c>
      <c t="s" s="136" r="D20984">
        <v>367</v>
      </c>
      <c t="s" s="136" r="E20984">
        <v>8572</v>
      </c>
      <c s="150" r="F20984"/>
    </row>
    <row r="20985">
      <c s="113" r="A20985">
        <v>281794004519</v>
      </c>
      <c t="s" s="136" r="B20985">
        <v>11370</v>
      </c>
      <c t="s" s="136" r="C20985">
        <v>367</v>
      </c>
      <c t="s" s="136" r="D20985">
        <v>367</v>
      </c>
      <c t="s" s="136" r="E20985">
        <v>21793</v>
      </c>
      <c s="150" r="F20985"/>
    </row>
    <row r="20986">
      <c s="113" r="A20986">
        <v>481300000370</v>
      </c>
      <c t="s" s="136" r="B20986">
        <v>11370</v>
      </c>
      <c t="s" s="136" r="C20986">
        <v>367</v>
      </c>
      <c t="s" s="136" r="D20986">
        <v>367</v>
      </c>
      <c t="s" s="136" r="E20986">
        <v>21794</v>
      </c>
      <c s="150" r="F20986"/>
    </row>
    <row r="20987">
      <c s="113" r="A20987">
        <v>281591000381</v>
      </c>
      <c t="s" s="136" r="B20987">
        <v>21795</v>
      </c>
      <c t="s" s="136" r="C20987">
        <v>367</v>
      </c>
      <c t="s" s="136" r="D20987">
        <v>367</v>
      </c>
      <c t="s" s="136" r="E20987">
        <v>9875</v>
      </c>
      <c s="150" r="F20987"/>
    </row>
    <row r="20988">
      <c s="113" r="A20988">
        <v>281591000429</v>
      </c>
      <c t="s" s="136" r="B20988">
        <v>21795</v>
      </c>
      <c t="s" s="136" r="C20988">
        <v>367</v>
      </c>
      <c t="s" s="136" r="D20988">
        <v>367</v>
      </c>
      <c t="s" s="136" r="E20988">
        <v>5584</v>
      </c>
      <c s="150" r="F20988"/>
    </row>
    <row r="20989">
      <c s="113" r="A20989">
        <v>281591000488</v>
      </c>
      <c t="s" s="136" r="B20989">
        <v>21795</v>
      </c>
      <c t="s" s="136" r="C20989">
        <v>367</v>
      </c>
      <c t="s" s="136" r="D20989">
        <v>367</v>
      </c>
      <c t="s" s="136" r="E20989">
        <v>12493</v>
      </c>
      <c s="150" r="F20989"/>
    </row>
    <row r="20990">
      <c s="113" r="A20990">
        <v>281591000500</v>
      </c>
      <c t="s" s="136" r="B20990">
        <v>21795</v>
      </c>
      <c t="s" s="136" r="C20990">
        <v>367</v>
      </c>
      <c t="s" s="136" r="D20990">
        <v>367</v>
      </c>
      <c t="s" s="136" r="E20990">
        <v>21796</v>
      </c>
      <c s="150" r="F20990"/>
    </row>
    <row r="20991">
      <c s="113" r="A20991">
        <v>281591000658</v>
      </c>
      <c t="s" s="136" r="B20991">
        <v>21795</v>
      </c>
      <c t="s" s="136" r="C20991">
        <v>367</v>
      </c>
      <c t="s" s="136" r="D20991">
        <v>367</v>
      </c>
      <c t="s" s="136" r="E20991">
        <v>21797</v>
      </c>
      <c s="150" r="F20991"/>
    </row>
    <row r="20992">
      <c s="113" r="A20992">
        <v>281736000759</v>
      </c>
      <c t="s" s="136" r="B20992">
        <v>11367</v>
      </c>
      <c t="s" s="136" r="C20992">
        <v>367</v>
      </c>
      <c t="s" s="136" r="D20992">
        <v>367</v>
      </c>
      <c t="s" s="136" r="E20992">
        <v>21798</v>
      </c>
      <c s="150" r="F20992"/>
    </row>
    <row r="20993">
      <c s="113" r="A20993">
        <v>281300000061</v>
      </c>
      <c t="s" s="136" r="B20993">
        <v>11370</v>
      </c>
      <c t="s" s="136" r="C20993">
        <v>367</v>
      </c>
      <c t="s" s="136" r="D20993">
        <v>367</v>
      </c>
      <c t="s" s="136" r="E20993">
        <v>21799</v>
      </c>
      <c s="150" r="F20993"/>
    </row>
    <row r="20994">
      <c s="113" r="A20994">
        <v>281736000996</v>
      </c>
      <c t="s" s="136" r="B20994">
        <v>11370</v>
      </c>
      <c t="s" s="136" r="C20994">
        <v>367</v>
      </c>
      <c t="s" s="136" r="D20994">
        <v>367</v>
      </c>
      <c t="s" s="136" r="E20994">
        <v>8491</v>
      </c>
      <c s="150" r="F20994"/>
    </row>
    <row r="20995">
      <c s="113" r="A20995">
        <v>281736001046</v>
      </c>
      <c t="s" s="136" r="B20995">
        <v>11370</v>
      </c>
      <c t="s" s="136" r="C20995">
        <v>367</v>
      </c>
      <c t="s" s="136" r="D20995">
        <v>367</v>
      </c>
      <c t="s" s="136" r="E20995">
        <v>21800</v>
      </c>
      <c s="150" r="F20995"/>
    </row>
    <row r="20996">
      <c s="113" r="A20996">
        <v>281736002336</v>
      </c>
      <c t="s" s="136" r="B20996">
        <v>11370</v>
      </c>
      <c t="s" s="136" r="C20996">
        <v>367</v>
      </c>
      <c t="s" s="136" r="D20996">
        <v>367</v>
      </c>
      <c t="s" s="136" r="E20996">
        <v>9614</v>
      </c>
      <c s="150" r="F20996"/>
    </row>
    <row r="20997">
      <c s="113" r="A20997">
        <v>281794002176</v>
      </c>
      <c t="s" s="136" r="B20997">
        <v>11370</v>
      </c>
      <c t="s" s="136" r="C20997">
        <v>367</v>
      </c>
      <c t="s" s="136" r="D20997">
        <v>367</v>
      </c>
      <c t="s" s="136" r="E20997">
        <v>1938</v>
      </c>
      <c s="150" r="F20997"/>
    </row>
    <row r="20998">
      <c s="113" r="A20998">
        <v>481736001690</v>
      </c>
      <c t="s" s="136" r="B20998">
        <v>11370</v>
      </c>
      <c t="s" s="136" r="C20998">
        <v>367</v>
      </c>
      <c t="s" s="136" r="D20998">
        <v>367</v>
      </c>
      <c t="s" s="136" r="E20998">
        <v>21801</v>
      </c>
      <c s="150" r="F20998"/>
    </row>
    <row r="20999">
      <c s="113" r="A20999">
        <v>281736000058</v>
      </c>
      <c t="s" s="136" r="B20999">
        <v>11367</v>
      </c>
      <c t="s" s="136" r="C20999">
        <v>367</v>
      </c>
      <c t="s" s="136" r="D20999">
        <v>367</v>
      </c>
      <c t="s" s="136" r="E20999">
        <v>9581</v>
      </c>
      <c s="150" r="F20999"/>
    </row>
    <row r="21000">
      <c s="113" r="A21000">
        <v>281736000228</v>
      </c>
      <c t="s" s="136" r="B21000">
        <v>11367</v>
      </c>
      <c t="s" s="136" r="C21000">
        <v>367</v>
      </c>
      <c t="s" s="136" r="D21000">
        <v>367</v>
      </c>
      <c t="s" s="136" r="E21000">
        <v>21300</v>
      </c>
      <c s="150" r="F21000"/>
    </row>
    <row r="21001">
      <c s="113" r="A21001">
        <v>281736001020</v>
      </c>
      <c t="s" s="136" r="B21001">
        <v>11367</v>
      </c>
      <c t="s" s="136" r="C21001">
        <v>367</v>
      </c>
      <c t="s" s="136" r="D21001">
        <v>367</v>
      </c>
      <c t="s" s="136" r="E21001">
        <v>7539</v>
      </c>
      <c s="150" r="F21001"/>
    </row>
    <row r="21002">
      <c s="113" r="A21002">
        <v>281736001143</v>
      </c>
      <c t="s" s="136" r="B21002">
        <v>11367</v>
      </c>
      <c t="s" s="136" r="C21002">
        <v>367</v>
      </c>
      <c t="s" s="136" r="D21002">
        <v>367</v>
      </c>
      <c t="s" s="136" r="E21002">
        <v>13607</v>
      </c>
      <c s="150" r="F21002"/>
    </row>
    <row r="21003">
      <c s="113" r="A21003">
        <v>281736001163</v>
      </c>
      <c t="s" s="136" r="B21003">
        <v>11367</v>
      </c>
      <c t="s" s="136" r="C21003">
        <v>367</v>
      </c>
      <c t="s" s="136" r="D21003">
        <v>367</v>
      </c>
      <c t="s" s="136" r="E21003">
        <v>6634</v>
      </c>
      <c s="150" r="F21003"/>
    </row>
    <row r="21004">
      <c s="113" r="A21004">
        <v>281736001551</v>
      </c>
      <c t="s" s="136" r="B21004">
        <v>11367</v>
      </c>
      <c t="s" s="136" r="C21004">
        <v>367</v>
      </c>
      <c t="s" s="136" r="D21004">
        <v>367</v>
      </c>
      <c t="s" s="136" r="E21004">
        <v>21456</v>
      </c>
      <c s="150" r="F21004"/>
    </row>
    <row r="21005">
      <c s="113" r="A21005">
        <v>281736001763</v>
      </c>
      <c t="s" s="136" r="B21005">
        <v>11367</v>
      </c>
      <c t="s" s="136" r="C21005">
        <v>367</v>
      </c>
      <c t="s" s="136" r="D21005">
        <v>367</v>
      </c>
      <c t="s" s="136" r="E21005">
        <v>11187</v>
      </c>
      <c s="150" r="F21005"/>
    </row>
    <row r="21006">
      <c s="113" r="A21006">
        <v>281736001810</v>
      </c>
      <c t="s" s="136" r="B21006">
        <v>11367</v>
      </c>
      <c t="s" s="136" r="C21006">
        <v>367</v>
      </c>
      <c t="s" s="136" r="D21006">
        <v>367</v>
      </c>
      <c t="s" s="136" r="E21006">
        <v>21802</v>
      </c>
      <c s="150" r="F21006"/>
    </row>
    <row r="21007">
      <c s="113" r="A21007">
        <v>281736001933</v>
      </c>
      <c t="s" s="136" r="B21007">
        <v>11367</v>
      </c>
      <c t="s" s="136" r="C21007">
        <v>367</v>
      </c>
      <c t="s" s="136" r="D21007">
        <v>367</v>
      </c>
      <c t="s" s="136" r="E21007">
        <v>7721</v>
      </c>
      <c s="150" r="F21007"/>
    </row>
    <row r="21008">
      <c s="113" r="A21008">
        <v>281736002018</v>
      </c>
      <c t="s" s="136" r="B21008">
        <v>11367</v>
      </c>
      <c t="s" s="136" r="C21008">
        <v>367</v>
      </c>
      <c t="s" s="136" r="D21008">
        <v>367</v>
      </c>
      <c t="s" s="136" r="E21008">
        <v>6315</v>
      </c>
      <c s="150" r="F21008"/>
    </row>
    <row r="21009">
      <c s="113" r="A21009">
        <v>281736002026</v>
      </c>
      <c t="s" s="136" r="B21009">
        <v>11367</v>
      </c>
      <c t="s" s="136" r="C21009">
        <v>367</v>
      </c>
      <c t="s" s="136" r="D21009">
        <v>367</v>
      </c>
      <c t="s" s="136" r="E21009">
        <v>5603</v>
      </c>
      <c s="150" r="F21009"/>
    </row>
    <row r="21010">
      <c s="113" r="A21010">
        <v>281736002344</v>
      </c>
      <c t="s" s="136" r="B21010">
        <v>11367</v>
      </c>
      <c t="s" s="136" r="C21010">
        <v>367</v>
      </c>
      <c t="s" s="136" r="D21010">
        <v>367</v>
      </c>
      <c t="s" s="136" r="E21010">
        <v>13541</v>
      </c>
      <c s="150" r="F21010"/>
    </row>
    <row r="21011">
      <c s="113" r="A21011">
        <v>281736002573</v>
      </c>
      <c t="s" s="136" r="B21011">
        <v>11367</v>
      </c>
      <c t="s" s="136" r="C21011">
        <v>367</v>
      </c>
      <c t="s" s="136" r="D21011">
        <v>367</v>
      </c>
      <c t="s" s="136" r="E21011">
        <v>21803</v>
      </c>
      <c s="150" r="F21011"/>
    </row>
    <row r="21012">
      <c s="113" r="A21012">
        <v>281300000133</v>
      </c>
      <c t="s" s="136" r="B21012">
        <v>11370</v>
      </c>
      <c t="s" s="136" r="C21012">
        <v>367</v>
      </c>
      <c t="s" s="136" r="D21012">
        <v>367</v>
      </c>
      <c t="s" s="136" r="E21012">
        <v>21804</v>
      </c>
      <c s="150" r="F21012"/>
    </row>
    <row r="21013">
      <c s="113" r="A21013">
        <v>281300000141</v>
      </c>
      <c t="s" s="136" r="B21013">
        <v>11370</v>
      </c>
      <c t="s" s="136" r="C21013">
        <v>367</v>
      </c>
      <c t="s" s="136" r="D21013">
        <v>367</v>
      </c>
      <c t="s" s="136" r="E21013">
        <v>21805</v>
      </c>
      <c s="150" r="F21013"/>
    </row>
    <row r="21014">
      <c s="113" r="A21014">
        <v>281300000231</v>
      </c>
      <c t="s" s="136" r="B21014">
        <v>11370</v>
      </c>
      <c t="s" s="136" r="C21014">
        <v>367</v>
      </c>
      <c t="s" s="136" r="D21014">
        <v>367</v>
      </c>
      <c t="s" s="136" r="E21014">
        <v>1841</v>
      </c>
      <c s="150" r="F21014"/>
    </row>
    <row r="21015">
      <c s="113" r="A21015">
        <v>281300000249</v>
      </c>
      <c t="s" s="136" r="B21015">
        <v>11370</v>
      </c>
      <c t="s" s="136" r="C21015">
        <v>367</v>
      </c>
      <c t="s" s="136" r="D21015">
        <v>367</v>
      </c>
      <c t="s" s="136" r="E21015">
        <v>10590</v>
      </c>
      <c s="150" r="F21015"/>
    </row>
    <row r="21016">
      <c s="113" r="A21016">
        <v>281736001003</v>
      </c>
      <c t="s" s="136" r="B21016">
        <v>11370</v>
      </c>
      <c t="s" s="136" r="C21016">
        <v>367</v>
      </c>
      <c t="s" s="136" r="D21016">
        <v>367</v>
      </c>
      <c t="s" s="136" r="E21016">
        <v>16877</v>
      </c>
      <c s="150" r="F21016"/>
    </row>
    <row r="21017">
      <c s="113" r="A21017">
        <v>281736001658</v>
      </c>
      <c t="s" s="136" r="B21017">
        <v>11370</v>
      </c>
      <c t="s" s="136" r="C21017">
        <v>367</v>
      </c>
      <c t="s" s="136" r="D21017">
        <v>367</v>
      </c>
      <c t="s" s="136" r="E21017">
        <v>21806</v>
      </c>
      <c s="150" r="F21017"/>
    </row>
    <row r="21018">
      <c s="113" r="A21018">
        <v>281736002069</v>
      </c>
      <c t="s" s="136" r="B21018">
        <v>11370</v>
      </c>
      <c t="s" s="136" r="C21018">
        <v>367</v>
      </c>
      <c t="s" s="136" r="D21018">
        <v>367</v>
      </c>
      <c t="s" s="136" r="E21018">
        <v>10641</v>
      </c>
      <c s="150" r="F21018"/>
    </row>
    <row r="21019">
      <c s="113" r="A21019">
        <v>281794002150</v>
      </c>
      <c t="s" s="136" r="B21019">
        <v>11370</v>
      </c>
      <c t="s" s="136" r="C21019">
        <v>367</v>
      </c>
      <c t="s" s="136" r="D21019">
        <v>367</v>
      </c>
      <c t="s" s="136" r="E21019">
        <v>5699</v>
      </c>
      <c s="150" r="F21019"/>
    </row>
    <row r="21020">
      <c s="113" r="A21020">
        <v>281736002221</v>
      </c>
      <c t="s" s="136" r="B21020">
        <v>11367</v>
      </c>
      <c t="s" s="136" r="C21020">
        <v>367</v>
      </c>
      <c t="s" s="136" r="D21020">
        <v>367</v>
      </c>
      <c t="s" s="136" r="E21020">
        <v>1842</v>
      </c>
      <c s="150" r="F21020"/>
    </row>
    <row r="21021">
      <c s="113" r="A21021">
        <v>281736002581</v>
      </c>
      <c t="s" s="136" r="B21021">
        <v>11367</v>
      </c>
      <c t="s" s="136" r="C21021">
        <v>367</v>
      </c>
      <c t="s" s="136" r="D21021">
        <v>367</v>
      </c>
      <c t="s" s="136" r="E21021">
        <v>21807</v>
      </c>
      <c s="150" r="F21021"/>
    </row>
    <row r="21022">
      <c s="113" r="A21022">
        <v>281300000010</v>
      </c>
      <c t="s" s="136" r="B21022">
        <v>11370</v>
      </c>
      <c t="s" s="136" r="C21022">
        <v>367</v>
      </c>
      <c t="s" s="136" r="D21022">
        <v>367</v>
      </c>
      <c t="s" s="136" r="E21022">
        <v>21808</v>
      </c>
      <c s="150" r="F21022"/>
    </row>
    <row r="21023">
      <c s="113" r="A21023">
        <v>281736001666</v>
      </c>
      <c t="s" s="136" r="B21023">
        <v>11367</v>
      </c>
      <c t="s" s="136" r="C21023">
        <v>367</v>
      </c>
      <c t="s" s="136" r="D21023">
        <v>367</v>
      </c>
      <c t="s" s="136" r="E21023">
        <v>21809</v>
      </c>
      <c s="150" r="F21023"/>
    </row>
    <row r="21024">
      <c s="113" r="A21024">
        <v>281736002441</v>
      </c>
      <c t="s" s="136" r="B21024">
        <v>11367</v>
      </c>
      <c t="s" s="136" r="C21024">
        <v>367</v>
      </c>
      <c t="s" s="136" r="D21024">
        <v>367</v>
      </c>
      <c t="s" s="136" r="E21024">
        <v>21810</v>
      </c>
      <c s="150" r="F21024"/>
    </row>
    <row r="21025">
      <c s="113" r="A21025">
        <v>281736002450</v>
      </c>
      <c t="s" s="136" r="B21025">
        <v>11367</v>
      </c>
      <c t="s" s="136" r="C21025">
        <v>367</v>
      </c>
      <c t="s" s="136" r="D21025">
        <v>367</v>
      </c>
      <c t="s" s="136" r="E21025">
        <v>21811</v>
      </c>
      <c s="150" r="F21025"/>
    </row>
    <row r="21026">
      <c s="113" r="A21026">
        <v>281736002646</v>
      </c>
      <c t="s" s="136" r="B21026">
        <v>11367</v>
      </c>
      <c t="s" s="136" r="C21026">
        <v>367</v>
      </c>
      <c t="s" s="136" r="D21026">
        <v>367</v>
      </c>
      <c t="s" s="136" r="E21026">
        <v>21812</v>
      </c>
      <c s="150" r="F21026"/>
    </row>
    <row r="21027">
      <c s="113" r="A21027">
        <v>281736002697</v>
      </c>
      <c t="s" s="136" r="B21027">
        <v>11367</v>
      </c>
      <c t="s" s="136" r="C21027">
        <v>367</v>
      </c>
      <c t="s" s="136" r="D21027">
        <v>367</v>
      </c>
      <c t="s" s="136" r="E21027">
        <v>21813</v>
      </c>
      <c s="150" r="F21027"/>
    </row>
    <row r="21028">
      <c s="113" r="A21028">
        <v>281794001692</v>
      </c>
      <c t="s" s="136" r="B21028">
        <v>11370</v>
      </c>
      <c t="s" s="136" r="C21028">
        <v>367</v>
      </c>
      <c t="s" s="136" r="D21028">
        <v>367</v>
      </c>
      <c t="s" s="136" r="E21028">
        <v>21814</v>
      </c>
      <c s="150" r="F21028"/>
    </row>
    <row r="21029">
      <c s="113" r="A21029">
        <v>281794003083</v>
      </c>
      <c t="s" s="136" r="B21029">
        <v>11370</v>
      </c>
      <c t="s" s="136" r="C21029">
        <v>367</v>
      </c>
      <c t="s" s="136" r="D21029">
        <v>367</v>
      </c>
      <c t="s" s="136" r="E21029">
        <v>21815</v>
      </c>
      <c s="150" r="F21029"/>
    </row>
    <row r="21030">
      <c s="113" r="A21030">
        <v>281794000246</v>
      </c>
      <c t="s" s="136" r="B21030">
        <v>11370</v>
      </c>
      <c t="s" s="136" r="C21030">
        <v>367</v>
      </c>
      <c t="s" s="136" r="D21030">
        <v>367</v>
      </c>
      <c t="s" s="136" r="E21030">
        <v>21816</v>
      </c>
      <c s="150" r="F21030"/>
    </row>
    <row r="21031">
      <c s="113" r="A21031">
        <v>281794003385</v>
      </c>
      <c t="s" s="136" r="B21031">
        <v>11370</v>
      </c>
      <c t="s" s="136" r="C21031">
        <v>367</v>
      </c>
      <c t="s" s="136" r="D21031">
        <v>367</v>
      </c>
      <c t="s" s="136" r="E21031">
        <v>21817</v>
      </c>
      <c s="150" r="F21031"/>
    </row>
    <row r="21032">
      <c s="113" r="A21032">
        <v>281794004829</v>
      </c>
      <c t="s" s="136" r="B21032">
        <v>11370</v>
      </c>
      <c t="s" s="136" r="C21032">
        <v>367</v>
      </c>
      <c t="s" s="136" r="D21032">
        <v>367</v>
      </c>
      <c t="s" s="136" r="E21032">
        <v>21818</v>
      </c>
      <c s="150" r="F21032"/>
    </row>
    <row r="21033">
      <c s="113" r="A21033">
        <v>281794004942</v>
      </c>
      <c t="s" s="136" r="B21033">
        <v>11370</v>
      </c>
      <c t="s" s="136" r="C21033">
        <v>367</v>
      </c>
      <c t="s" s="136" r="D21033">
        <v>367</v>
      </c>
      <c t="s" s="136" r="E21033">
        <v>21819</v>
      </c>
      <c s="150" r="F21033"/>
    </row>
    <row r="21034">
      <c s="113" r="A21034">
        <v>281794005001</v>
      </c>
      <c t="s" s="136" r="B21034">
        <v>11370</v>
      </c>
      <c t="s" s="136" r="C21034">
        <v>367</v>
      </c>
      <c t="s" s="136" r="D21034">
        <v>367</v>
      </c>
      <c t="s" s="136" r="E21034">
        <v>21820</v>
      </c>
      <c s="150" r="F21034"/>
    </row>
    <row r="21035">
      <c s="113" r="A21035">
        <v>481794000270</v>
      </c>
      <c t="s" s="136" r="B21035">
        <v>11370</v>
      </c>
      <c t="s" s="136" r="C21035">
        <v>367</v>
      </c>
      <c t="s" s="136" r="D21035">
        <v>367</v>
      </c>
      <c t="s" s="136" r="E21035">
        <v>21821</v>
      </c>
      <c s="150" r="F21035"/>
    </row>
    <row r="21036">
      <c s="113" r="A21036">
        <v>281794000564</v>
      </c>
      <c t="s" s="136" r="B21036">
        <v>11377</v>
      </c>
      <c t="s" s="136" r="C21036">
        <v>367</v>
      </c>
      <c t="s" s="136" r="D21036">
        <v>367</v>
      </c>
      <c t="s" s="136" r="E21036">
        <v>9595</v>
      </c>
      <c s="150" r="F21036"/>
    </row>
    <row r="21037">
      <c s="113" r="A21037">
        <v>281794001391</v>
      </c>
      <c t="s" s="136" r="B21037">
        <v>11377</v>
      </c>
      <c t="s" s="136" r="C21037">
        <v>367</v>
      </c>
      <c t="s" s="136" r="D21037">
        <v>367</v>
      </c>
      <c t="s" s="136" r="E21037">
        <v>21822</v>
      </c>
      <c s="150" r="F21037"/>
    </row>
    <row r="21038">
      <c s="113" r="A21038">
        <v>281794001455</v>
      </c>
      <c t="s" s="136" r="B21038">
        <v>11377</v>
      </c>
      <c t="s" s="136" r="C21038">
        <v>367</v>
      </c>
      <c t="s" s="136" r="D21038">
        <v>367</v>
      </c>
      <c t="s" s="136" r="E21038">
        <v>21823</v>
      </c>
      <c s="150" r="F21038"/>
    </row>
    <row r="21039">
      <c s="113" r="A21039">
        <v>281794002681</v>
      </c>
      <c t="s" s="136" r="B21039">
        <v>11377</v>
      </c>
      <c t="s" s="136" r="C21039">
        <v>367</v>
      </c>
      <c t="s" s="136" r="D21039">
        <v>367</v>
      </c>
      <c t="s" s="136" r="E21039">
        <v>13505</v>
      </c>
      <c s="150" r="F21039"/>
    </row>
    <row r="21040">
      <c s="113" r="A21040">
        <v>281794003439</v>
      </c>
      <c t="s" s="136" r="B21040">
        <v>11377</v>
      </c>
      <c t="s" s="136" r="C21040">
        <v>367</v>
      </c>
      <c t="s" s="136" r="D21040">
        <v>367</v>
      </c>
      <c t="s" s="136" r="E21040">
        <v>17198</v>
      </c>
      <c s="150" r="F21040"/>
    </row>
    <row r="21041">
      <c s="113" r="A21041">
        <v>281794003440</v>
      </c>
      <c t="s" s="136" r="B21041">
        <v>11377</v>
      </c>
      <c t="s" s="136" r="C21041">
        <v>367</v>
      </c>
      <c t="s" s="136" r="D21041">
        <v>367</v>
      </c>
      <c t="s" s="136" r="E21041">
        <v>12271</v>
      </c>
      <c s="150" r="F21041"/>
    </row>
    <row r="21042">
      <c s="113" r="A21042">
        <v>281794003504</v>
      </c>
      <c t="s" s="136" r="B21042">
        <v>11377</v>
      </c>
      <c t="s" s="136" r="C21042">
        <v>367</v>
      </c>
      <c t="s" s="136" r="D21042">
        <v>367</v>
      </c>
      <c t="s" s="136" r="E21042">
        <v>21824</v>
      </c>
      <c s="150" r="F21042"/>
    </row>
    <row r="21043">
      <c s="113" r="A21043">
        <v>281794003687</v>
      </c>
      <c t="s" s="136" r="B21043">
        <v>11377</v>
      </c>
      <c t="s" s="136" r="C21043">
        <v>367</v>
      </c>
      <c t="s" s="136" r="D21043">
        <v>367</v>
      </c>
      <c t="s" s="136" r="E21043">
        <v>5283</v>
      </c>
      <c s="150" r="F21043"/>
    </row>
    <row r="21044">
      <c s="113" r="A21044">
        <v>281794003709</v>
      </c>
      <c t="s" s="136" r="B21044">
        <v>11377</v>
      </c>
      <c t="s" s="136" r="C21044">
        <v>367</v>
      </c>
      <c t="s" s="136" r="D21044">
        <v>367</v>
      </c>
      <c t="s" s="136" r="E21044">
        <v>21825</v>
      </c>
      <c s="150" r="F21044"/>
    </row>
    <row r="21045">
      <c s="113" r="A21045">
        <v>281794003890</v>
      </c>
      <c t="s" s="136" r="B21045">
        <v>11377</v>
      </c>
      <c t="s" s="136" r="C21045">
        <v>367</v>
      </c>
      <c t="s" s="136" r="D21045">
        <v>367</v>
      </c>
      <c t="s" s="136" r="E21045">
        <v>21826</v>
      </c>
      <c s="150" r="F21045"/>
    </row>
    <row r="21046">
      <c s="113" r="A21046">
        <v>281794003997</v>
      </c>
      <c t="s" s="136" r="B21046">
        <v>11377</v>
      </c>
      <c t="s" s="136" r="C21046">
        <v>367</v>
      </c>
      <c t="s" s="136" r="D21046">
        <v>367</v>
      </c>
      <c t="s" s="136" r="E21046">
        <v>13641</v>
      </c>
      <c s="150" r="F21046"/>
    </row>
    <row r="21047">
      <c s="113" r="A21047">
        <v>281794004020</v>
      </c>
      <c t="s" s="136" r="B21047">
        <v>11377</v>
      </c>
      <c t="s" s="136" r="C21047">
        <v>367</v>
      </c>
      <c t="s" s="136" r="D21047">
        <v>367</v>
      </c>
      <c t="s" s="136" r="E21047">
        <v>1938</v>
      </c>
      <c s="150" r="F21047"/>
    </row>
    <row r="21048">
      <c s="113" r="A21048">
        <v>281794004233</v>
      </c>
      <c t="s" s="136" r="B21048">
        <v>11377</v>
      </c>
      <c t="s" s="136" r="C21048">
        <v>367</v>
      </c>
      <c t="s" s="136" r="D21048">
        <v>367</v>
      </c>
      <c t="s" s="136" r="E21048">
        <v>21827</v>
      </c>
      <c s="150" r="F21048"/>
    </row>
    <row r="21049">
      <c s="113" r="A21049">
        <v>281794004527</v>
      </c>
      <c t="s" s="136" r="B21049">
        <v>11377</v>
      </c>
      <c t="s" s="136" r="C21049">
        <v>367</v>
      </c>
      <c t="s" s="136" r="D21049">
        <v>367</v>
      </c>
      <c t="s" s="136" r="E21049">
        <v>5335</v>
      </c>
      <c s="150" r="F21049"/>
    </row>
    <row r="21050">
      <c s="113" r="A21050">
        <v>281794004811</v>
      </c>
      <c t="s" s="136" r="B21050">
        <v>11377</v>
      </c>
      <c t="s" s="136" r="C21050">
        <v>367</v>
      </c>
      <c t="s" s="136" r="D21050">
        <v>367</v>
      </c>
      <c t="s" s="136" r="E21050">
        <v>1144</v>
      </c>
      <c s="150" r="F21050"/>
    </row>
    <row r="21051">
      <c s="113" r="A21051">
        <v>281794004888</v>
      </c>
      <c t="s" s="136" r="B21051">
        <v>11377</v>
      </c>
      <c t="s" s="136" r="C21051">
        <v>367</v>
      </c>
      <c t="s" s="136" r="D21051">
        <v>367</v>
      </c>
      <c t="s" s="136" r="E21051">
        <v>21828</v>
      </c>
      <c s="150" r="F21051"/>
    </row>
    <row r="21052">
      <c s="113" r="A21052">
        <v>281794000220</v>
      </c>
      <c t="s" s="136" r="B21052">
        <v>11377</v>
      </c>
      <c t="s" s="136" r="C21052">
        <v>367</v>
      </c>
      <c t="s" s="136" r="D21052">
        <v>367</v>
      </c>
      <c t="s" s="136" r="E21052">
        <v>21829</v>
      </c>
      <c s="150" r="F21052"/>
    </row>
    <row r="21053">
      <c s="113" r="A21053">
        <v>281794000602</v>
      </c>
      <c t="s" s="136" r="B21053">
        <v>11377</v>
      </c>
      <c t="s" s="136" r="C21053">
        <v>367</v>
      </c>
      <c t="s" s="136" r="D21053">
        <v>367</v>
      </c>
      <c t="s" s="136" r="E21053">
        <v>1934</v>
      </c>
      <c s="150" r="F21053"/>
    </row>
    <row r="21054">
      <c s="113" r="A21054">
        <v>281794001242</v>
      </c>
      <c t="s" s="136" r="B21054">
        <v>11377</v>
      </c>
      <c t="s" s="136" r="C21054">
        <v>367</v>
      </c>
      <c t="s" s="136" r="D21054">
        <v>367</v>
      </c>
      <c t="s" s="136" r="E21054">
        <v>1802</v>
      </c>
      <c s="150" r="F21054"/>
    </row>
    <row r="21055">
      <c s="113" r="A21055">
        <v>281794001447</v>
      </c>
      <c t="s" s="136" r="B21055">
        <v>11377</v>
      </c>
      <c t="s" s="136" r="C21055">
        <v>367</v>
      </c>
      <c t="s" s="136" r="D21055">
        <v>367</v>
      </c>
      <c t="s" s="136" r="E21055">
        <v>21830</v>
      </c>
      <c s="150" r="F21055"/>
    </row>
    <row r="21056">
      <c s="113" r="A21056">
        <v>281794001579</v>
      </c>
      <c t="s" s="136" r="B21056">
        <v>11377</v>
      </c>
      <c t="s" s="136" r="C21056">
        <v>367</v>
      </c>
      <c t="s" s="136" r="D21056">
        <v>367</v>
      </c>
      <c t="s" s="136" r="E21056">
        <v>21831</v>
      </c>
      <c s="150" r="F21056"/>
    </row>
    <row r="21057">
      <c s="113" r="A21057">
        <v>281794002567</v>
      </c>
      <c t="s" s="136" r="B21057">
        <v>11377</v>
      </c>
      <c t="s" s="136" r="C21057">
        <v>367</v>
      </c>
      <c t="s" s="136" r="D21057">
        <v>367</v>
      </c>
      <c t="s" s="136" r="E21057">
        <v>8451</v>
      </c>
      <c s="150" r="F21057"/>
    </row>
    <row r="21058">
      <c s="113" r="A21058">
        <v>281794002842</v>
      </c>
      <c t="s" s="136" r="B21058">
        <v>11377</v>
      </c>
      <c t="s" s="136" r="C21058">
        <v>367</v>
      </c>
      <c t="s" s="136" r="D21058">
        <v>367</v>
      </c>
      <c t="s" s="136" r="E21058">
        <v>21832</v>
      </c>
      <c s="150" r="F21058"/>
    </row>
    <row r="21059">
      <c s="113" r="A21059">
        <v>281794003288</v>
      </c>
      <c t="s" s="136" r="B21059">
        <v>11377</v>
      </c>
      <c t="s" s="136" r="C21059">
        <v>367</v>
      </c>
      <c t="s" s="136" r="D21059">
        <v>367</v>
      </c>
      <c t="s" s="136" r="E21059">
        <v>21833</v>
      </c>
      <c s="150" r="F21059"/>
    </row>
    <row r="21060">
      <c s="113" r="A21060">
        <v>281794003393</v>
      </c>
      <c t="s" s="136" r="B21060">
        <v>11377</v>
      </c>
      <c t="s" s="136" r="C21060">
        <v>367</v>
      </c>
      <c t="s" s="136" r="D21060">
        <v>367</v>
      </c>
      <c t="s" s="136" r="E21060">
        <v>3830</v>
      </c>
      <c s="150" r="F21060"/>
    </row>
    <row r="21061">
      <c s="113" r="A21061">
        <v>281794003902</v>
      </c>
      <c t="s" s="136" r="B21061">
        <v>11377</v>
      </c>
      <c t="s" s="136" r="C21061">
        <v>367</v>
      </c>
      <c t="s" s="136" r="D21061">
        <v>367</v>
      </c>
      <c t="s" s="136" r="E21061">
        <v>21086</v>
      </c>
      <c s="150" r="F21061"/>
    </row>
    <row r="21062">
      <c s="113" r="A21062">
        <v>281794004136</v>
      </c>
      <c t="s" s="136" r="B21062">
        <v>11377</v>
      </c>
      <c t="s" s="136" r="C21062">
        <v>367</v>
      </c>
      <c t="s" s="136" r="D21062">
        <v>367</v>
      </c>
      <c t="s" s="136" r="E21062">
        <v>21834</v>
      </c>
      <c s="150" r="F21062"/>
    </row>
    <row r="21063">
      <c s="113" r="A21063">
        <v>281794004454</v>
      </c>
      <c t="s" s="136" r="B21063">
        <v>11377</v>
      </c>
      <c t="s" s="136" r="C21063">
        <v>367</v>
      </c>
      <c t="s" s="136" r="D21063">
        <v>367</v>
      </c>
      <c t="s" s="136" r="E21063">
        <v>21835</v>
      </c>
      <c s="150" r="F21063"/>
    </row>
    <row r="21064">
      <c s="113" r="A21064">
        <v>281794004551</v>
      </c>
      <c t="s" s="136" r="B21064">
        <v>11377</v>
      </c>
      <c t="s" s="136" r="C21064">
        <v>367</v>
      </c>
      <c t="s" s="136" r="D21064">
        <v>367</v>
      </c>
      <c t="s" s="136" r="E21064">
        <v>8458</v>
      </c>
      <c s="150" r="F21064"/>
    </row>
    <row r="21065">
      <c s="113" r="A21065">
        <v>281794004667</v>
      </c>
      <c t="s" s="136" r="B21065">
        <v>11377</v>
      </c>
      <c t="s" s="136" r="C21065">
        <v>367</v>
      </c>
      <c t="s" s="136" r="D21065">
        <v>367</v>
      </c>
      <c t="s" s="136" r="E21065">
        <v>11401</v>
      </c>
      <c s="150" r="F21065"/>
    </row>
    <row r="21066">
      <c s="113" r="A21066">
        <v>281794005264</v>
      </c>
      <c t="s" s="136" r="B21066">
        <v>11377</v>
      </c>
      <c t="s" s="136" r="C21066">
        <v>367</v>
      </c>
      <c t="s" s="136" r="D21066">
        <v>367</v>
      </c>
      <c t="s" s="136" r="E21066">
        <v>21836</v>
      </c>
      <c s="150" r="F21066"/>
    </row>
    <row r="21067">
      <c s="113" r="A21067">
        <v>281794001170</v>
      </c>
      <c t="s" s="136" r="B21067">
        <v>11377</v>
      </c>
      <c t="s" s="136" r="C21067">
        <v>367</v>
      </c>
      <c t="s" s="136" r="D21067">
        <v>367</v>
      </c>
      <c t="s" s="136" r="E21067">
        <v>21837</v>
      </c>
      <c s="150" r="F21067"/>
    </row>
    <row r="21068">
      <c s="113" r="A21068">
        <v>281794001439</v>
      </c>
      <c t="s" s="136" r="B21068">
        <v>11377</v>
      </c>
      <c t="s" s="136" r="C21068">
        <v>367</v>
      </c>
      <c t="s" s="136" r="D21068">
        <v>367</v>
      </c>
      <c t="s" s="136" r="E21068">
        <v>21482</v>
      </c>
      <c s="150" r="F21068"/>
    </row>
    <row r="21069">
      <c s="113" r="A21069">
        <v>281794001668</v>
      </c>
      <c t="s" s="136" r="B21069">
        <v>11377</v>
      </c>
      <c t="s" s="136" r="C21069">
        <v>367</v>
      </c>
      <c t="s" s="136" r="D21069">
        <v>367</v>
      </c>
      <c t="s" s="136" r="E21069">
        <v>21838</v>
      </c>
      <c s="150" r="F21069"/>
    </row>
    <row r="21070">
      <c s="113" r="A21070">
        <v>281794003377</v>
      </c>
      <c t="s" s="136" r="B21070">
        <v>11377</v>
      </c>
      <c t="s" s="136" r="C21070">
        <v>367</v>
      </c>
      <c t="s" s="136" r="D21070">
        <v>367</v>
      </c>
      <c t="s" s="136" r="E21070">
        <v>9258</v>
      </c>
      <c s="150" r="F21070"/>
    </row>
    <row r="21071">
      <c s="113" r="A21071">
        <v>281794003962</v>
      </c>
      <c t="s" s="136" r="B21071">
        <v>11377</v>
      </c>
      <c t="s" s="136" r="C21071">
        <v>367</v>
      </c>
      <c t="s" s="136" r="D21071">
        <v>367</v>
      </c>
      <c t="s" s="136" r="E21071">
        <v>11520</v>
      </c>
      <c s="150" r="F21071"/>
    </row>
    <row r="21072">
      <c s="113" r="A21072">
        <v>281794004039</v>
      </c>
      <c t="s" s="136" r="B21072">
        <v>11377</v>
      </c>
      <c t="s" s="136" r="C21072">
        <v>367</v>
      </c>
      <c t="s" s="136" r="D21072">
        <v>367</v>
      </c>
      <c t="s" s="136" r="E21072">
        <v>13162</v>
      </c>
      <c s="150" r="F21072"/>
    </row>
    <row r="21073">
      <c s="113" r="A21073">
        <v>281794004489</v>
      </c>
      <c t="s" s="136" r="B21073">
        <v>11377</v>
      </c>
      <c t="s" s="136" r="C21073">
        <v>367</v>
      </c>
      <c t="s" s="136" r="D21073">
        <v>367</v>
      </c>
      <c t="s" s="136" r="E21073">
        <v>15231</v>
      </c>
      <c s="150" r="F21073"/>
    </row>
    <row r="21074">
      <c s="113" r="A21074">
        <v>281794004624</v>
      </c>
      <c t="s" s="136" r="B21074">
        <v>11377</v>
      </c>
      <c t="s" s="136" r="C21074">
        <v>367</v>
      </c>
      <c t="s" s="136" r="D21074">
        <v>367</v>
      </c>
      <c t="s" s="136" r="E21074">
        <v>21839</v>
      </c>
      <c s="150" r="F21074"/>
    </row>
    <row r="21075">
      <c s="113" r="A21075">
        <v>281794004713</v>
      </c>
      <c t="s" s="136" r="B21075">
        <v>11377</v>
      </c>
      <c t="s" s="136" r="C21075">
        <v>367</v>
      </c>
      <c t="s" s="136" r="D21075">
        <v>367</v>
      </c>
      <c t="s" s="136" r="E21075">
        <v>8491</v>
      </c>
      <c s="150" r="F21075"/>
    </row>
    <row r="21076">
      <c s="113" r="A21076">
        <v>281794005299</v>
      </c>
      <c t="s" s="136" r="B21076">
        <v>11377</v>
      </c>
      <c t="s" s="136" r="C21076">
        <v>367</v>
      </c>
      <c t="s" s="136" r="D21076">
        <v>367</v>
      </c>
      <c t="s" s="136" r="E21076">
        <v>21840</v>
      </c>
      <c s="150" r="F21076"/>
    </row>
    <row r="21077">
      <c s="113" r="A21077">
        <v>481794003911</v>
      </c>
      <c t="s" s="136" r="B21077">
        <v>11377</v>
      </c>
      <c t="s" s="136" r="C21077">
        <v>367</v>
      </c>
      <c t="s" s="136" r="D21077">
        <v>367</v>
      </c>
      <c t="s" s="136" r="E21077">
        <v>21841</v>
      </c>
      <c s="150" r="F21077"/>
    </row>
    <row r="21078">
      <c s="113" r="A21078">
        <v>281794002532</v>
      </c>
      <c t="s" s="136" r="B21078">
        <v>11377</v>
      </c>
      <c t="s" s="136" r="C21078">
        <v>367</v>
      </c>
      <c t="s" s="136" r="D21078">
        <v>367</v>
      </c>
      <c t="s" s="136" r="E21078">
        <v>21842</v>
      </c>
      <c s="150" r="F21078"/>
    </row>
    <row r="21079">
      <c s="113" r="A21079">
        <v>281794002711</v>
      </c>
      <c t="s" s="136" r="B21079">
        <v>11377</v>
      </c>
      <c t="s" s="136" r="C21079">
        <v>367</v>
      </c>
      <c t="s" s="136" r="D21079">
        <v>367</v>
      </c>
      <c t="s" s="136" r="E21079">
        <v>21843</v>
      </c>
      <c s="150" r="F21079"/>
    </row>
    <row r="21080">
      <c s="113" r="A21080">
        <v>281794003105</v>
      </c>
      <c t="s" s="136" r="B21080">
        <v>11377</v>
      </c>
      <c t="s" s="136" r="C21080">
        <v>367</v>
      </c>
      <c t="s" s="136" r="D21080">
        <v>367</v>
      </c>
      <c t="s" s="136" r="E21080">
        <v>21844</v>
      </c>
      <c s="150" r="F21080"/>
    </row>
    <row r="21081">
      <c s="113" r="A21081">
        <v>281794003113</v>
      </c>
      <c t="s" s="136" r="B21081">
        <v>11377</v>
      </c>
      <c t="s" s="136" r="C21081">
        <v>367</v>
      </c>
      <c t="s" s="136" r="D21081">
        <v>367</v>
      </c>
      <c t="s" s="136" r="E21081">
        <v>3841</v>
      </c>
      <c s="150" r="F21081"/>
    </row>
    <row r="21082">
      <c s="113" r="A21082">
        <v>281794003139</v>
      </c>
      <c t="s" s="136" r="B21082">
        <v>11377</v>
      </c>
      <c t="s" s="136" r="C21082">
        <v>367</v>
      </c>
      <c t="s" s="136" r="D21082">
        <v>367</v>
      </c>
      <c t="s" s="136" r="E21082">
        <v>7539</v>
      </c>
      <c s="150" r="F21082"/>
    </row>
    <row r="21083">
      <c s="113" r="A21083">
        <v>281794003202</v>
      </c>
      <c t="s" s="136" r="B21083">
        <v>11377</v>
      </c>
      <c t="s" s="136" r="C21083">
        <v>367</v>
      </c>
      <c t="s" s="136" r="D21083">
        <v>367</v>
      </c>
      <c t="s" s="136" r="E21083">
        <v>21845</v>
      </c>
      <c s="150" r="F21083"/>
    </row>
    <row r="21084">
      <c s="113" r="A21084">
        <v>281794004225</v>
      </c>
      <c t="s" s="136" r="B21084">
        <v>11377</v>
      </c>
      <c t="s" s="136" r="C21084">
        <v>367</v>
      </c>
      <c t="s" s="136" r="D21084">
        <v>367</v>
      </c>
      <c t="s" s="136" r="E21084">
        <v>9646</v>
      </c>
      <c s="150" r="F21084"/>
    </row>
    <row r="21085">
      <c s="113" r="A21085">
        <v>281794004245</v>
      </c>
      <c t="s" s="136" r="B21085">
        <v>11377</v>
      </c>
      <c t="s" s="136" r="C21085">
        <v>367</v>
      </c>
      <c t="s" s="136" r="D21085">
        <v>367</v>
      </c>
      <c t="s" s="136" r="E21085">
        <v>9646</v>
      </c>
      <c s="150" r="F21085"/>
    </row>
    <row r="21086">
      <c s="113" r="A21086">
        <v>281794004284</v>
      </c>
      <c t="s" s="136" r="B21086">
        <v>11377</v>
      </c>
      <c t="s" s="136" r="C21086">
        <v>367</v>
      </c>
      <c t="s" s="136" r="D21086">
        <v>367</v>
      </c>
      <c t="s" s="136" r="E21086">
        <v>2470</v>
      </c>
      <c s="150" r="F21086"/>
    </row>
    <row r="21087">
      <c s="113" r="A21087">
        <v>281794004616</v>
      </c>
      <c t="s" s="136" r="B21087">
        <v>11377</v>
      </c>
      <c t="s" s="136" r="C21087">
        <v>367</v>
      </c>
      <c t="s" s="136" r="D21087">
        <v>367</v>
      </c>
      <c t="s" s="136" r="E21087">
        <v>19973</v>
      </c>
      <c s="150" r="F21087"/>
    </row>
    <row r="21088">
      <c s="113" r="A21088">
        <v>281794000408</v>
      </c>
      <c t="s" s="136" r="B21088">
        <v>11377</v>
      </c>
      <c t="s" s="136" r="C21088">
        <v>367</v>
      </c>
      <c t="s" s="136" r="D21088">
        <v>367</v>
      </c>
      <c t="s" s="136" r="E21088">
        <v>21846</v>
      </c>
      <c s="150" r="F21088"/>
    </row>
    <row r="21089">
      <c s="113" r="A21089">
        <v>281794001994</v>
      </c>
      <c t="s" s="136" r="B21089">
        <v>11377</v>
      </c>
      <c t="s" s="136" r="C21089">
        <v>367</v>
      </c>
      <c t="s" s="136" r="D21089">
        <v>367</v>
      </c>
      <c t="s" s="136" r="E21089">
        <v>21847</v>
      </c>
      <c s="150" r="F21089"/>
    </row>
    <row r="21090">
      <c s="113" r="A21090">
        <v>281794003067</v>
      </c>
      <c t="s" s="136" r="B21090">
        <v>11377</v>
      </c>
      <c t="s" s="136" r="C21090">
        <v>367</v>
      </c>
      <c t="s" s="136" r="D21090">
        <v>367</v>
      </c>
      <c t="s" s="136" r="E21090">
        <v>21848</v>
      </c>
      <c s="150" r="F21090"/>
    </row>
    <row r="21091">
      <c s="113" r="A21091">
        <v>281794003563</v>
      </c>
      <c t="s" s="136" r="B21091">
        <v>11377</v>
      </c>
      <c t="s" s="136" r="C21091">
        <v>367</v>
      </c>
      <c t="s" s="136" r="D21091">
        <v>367</v>
      </c>
      <c t="s" s="136" r="E21091">
        <v>21849</v>
      </c>
      <c s="150" r="F21091"/>
    </row>
    <row r="21092">
      <c s="113" r="A21092">
        <v>281794004659</v>
      </c>
      <c t="s" s="136" r="B21092">
        <v>11377</v>
      </c>
      <c t="s" s="136" r="C21092">
        <v>367</v>
      </c>
      <c t="s" s="136" r="D21092">
        <v>367</v>
      </c>
      <c t="s" s="136" r="E21092">
        <v>21850</v>
      </c>
      <c s="150" r="F21092"/>
    </row>
    <row r="21093">
      <c s="113" r="A21093">
        <v>281794005051</v>
      </c>
      <c t="s" s="136" r="B21093">
        <v>11377</v>
      </c>
      <c t="s" s="136" r="C21093">
        <v>367</v>
      </c>
      <c t="s" s="136" r="D21093">
        <v>367</v>
      </c>
      <c t="s" s="136" r="E21093">
        <v>21851</v>
      </c>
      <c s="150" r="F21093"/>
    </row>
    <row r="21094">
      <c s="113" r="A21094">
        <v>281794005060</v>
      </c>
      <c t="s" s="136" r="B21094">
        <v>11377</v>
      </c>
      <c t="s" s="136" r="C21094">
        <v>367</v>
      </c>
      <c t="s" s="136" r="D21094">
        <v>367</v>
      </c>
      <c t="s" s="136" r="E21094">
        <v>21852</v>
      </c>
      <c s="150" r="F21094"/>
    </row>
    <row r="21095">
      <c s="113" r="A21095">
        <v>281794001293</v>
      </c>
      <c t="s" s="136" r="B21095">
        <v>11377</v>
      </c>
      <c t="s" s="136" r="C21095">
        <v>367</v>
      </c>
      <c t="s" s="136" r="D21095">
        <v>367</v>
      </c>
      <c t="s" s="136" r="E21095">
        <v>1841</v>
      </c>
      <c s="150" r="F21095"/>
    </row>
    <row r="21096">
      <c s="113" r="A21096">
        <v>281794001307</v>
      </c>
      <c t="s" s="136" r="B21096">
        <v>11377</v>
      </c>
      <c t="s" s="136" r="C21096">
        <v>367</v>
      </c>
      <c t="s" s="136" r="D21096">
        <v>367</v>
      </c>
      <c t="s" s="136" r="E21096">
        <v>21853</v>
      </c>
      <c s="150" r="F21096"/>
    </row>
    <row r="21097">
      <c s="113" r="A21097">
        <v>281794002826</v>
      </c>
      <c t="s" s="136" r="B21097">
        <v>11377</v>
      </c>
      <c t="s" s="136" r="C21097">
        <v>367</v>
      </c>
      <c t="s" s="136" r="D21097">
        <v>367</v>
      </c>
      <c t="s" s="136" r="E21097">
        <v>13349</v>
      </c>
      <c s="150" r="F21097"/>
    </row>
    <row r="21098">
      <c s="113" r="A21098">
        <v>281794003041</v>
      </c>
      <c t="s" s="136" r="B21098">
        <v>11377</v>
      </c>
      <c t="s" s="136" r="C21098">
        <v>367</v>
      </c>
      <c t="s" s="136" r="D21098">
        <v>367</v>
      </c>
      <c t="s" s="136" r="E21098">
        <v>21854</v>
      </c>
      <c s="150" r="F21098"/>
    </row>
    <row r="21099">
      <c s="113" r="A21099">
        <v>281794004179</v>
      </c>
      <c t="s" s="136" r="B21099">
        <v>11377</v>
      </c>
      <c t="s" s="136" r="C21099">
        <v>367</v>
      </c>
      <c t="s" s="136" r="D21099">
        <v>367</v>
      </c>
      <c t="s" s="136" r="E21099">
        <v>21855</v>
      </c>
      <c s="150" r="F21099"/>
    </row>
    <row r="21100">
      <c s="113" r="A21100">
        <v>281794004241</v>
      </c>
      <c t="s" s="136" r="B21100">
        <v>11377</v>
      </c>
      <c t="s" s="136" r="C21100">
        <v>367</v>
      </c>
      <c t="s" s="136" r="D21100">
        <v>367</v>
      </c>
      <c t="s" s="136" r="E21100">
        <v>21856</v>
      </c>
      <c s="150" r="F21100"/>
    </row>
    <row r="21101">
      <c s="113" r="A21101">
        <v>281794004314</v>
      </c>
      <c t="s" s="136" r="B21101">
        <v>11377</v>
      </c>
      <c t="s" s="136" r="C21101">
        <v>367</v>
      </c>
      <c t="s" s="136" r="D21101">
        <v>367</v>
      </c>
      <c t="s" s="136" r="E21101">
        <v>21186</v>
      </c>
      <c s="150" r="F21101"/>
    </row>
    <row r="21102">
      <c s="113" r="A21102">
        <v>281794003938</v>
      </c>
      <c t="s" s="136" r="B21102">
        <v>11377</v>
      </c>
      <c t="s" s="136" r="C21102">
        <v>367</v>
      </c>
      <c t="s" s="136" r="D21102">
        <v>367</v>
      </c>
      <c t="s" s="136" r="E21102">
        <v>5653</v>
      </c>
      <c s="150" r="F21102"/>
    </row>
    <row r="21103">
      <c s="113" r="A21103">
        <v>281794004268</v>
      </c>
      <c t="s" s="136" r="B21103">
        <v>11377</v>
      </c>
      <c t="s" s="136" r="C21103">
        <v>367</v>
      </c>
      <c t="s" s="136" r="D21103">
        <v>367</v>
      </c>
      <c t="s" s="136" r="E21103">
        <v>1841</v>
      </c>
      <c s="150" r="F21103"/>
    </row>
    <row r="21104">
      <c s="113" r="A21104">
        <v>281794004322</v>
      </c>
      <c t="s" s="136" r="B21104">
        <v>11377</v>
      </c>
      <c t="s" s="136" r="C21104">
        <v>367</v>
      </c>
      <c t="s" s="136" r="D21104">
        <v>367</v>
      </c>
      <c t="s" s="136" r="E21104">
        <v>21857</v>
      </c>
      <c s="150" r="F21104"/>
    </row>
    <row r="21105">
      <c s="113" r="A21105">
        <v>281794004373</v>
      </c>
      <c t="s" s="136" r="B21105">
        <v>11377</v>
      </c>
      <c t="s" s="136" r="C21105">
        <v>367</v>
      </c>
      <c t="s" s="136" r="D21105">
        <v>367</v>
      </c>
      <c t="s" s="136" r="E21105">
        <v>13355</v>
      </c>
      <c s="150" r="F21105"/>
    </row>
    <row r="21106">
      <c s="113" r="A21106">
        <v>281794004462</v>
      </c>
      <c t="s" s="136" r="B21106">
        <v>11377</v>
      </c>
      <c t="s" s="136" r="C21106">
        <v>367</v>
      </c>
      <c t="s" s="136" r="D21106">
        <v>367</v>
      </c>
      <c t="s" s="136" r="E21106">
        <v>6290</v>
      </c>
      <c s="150" r="F21106"/>
    </row>
    <row r="21107">
      <c s="113" r="A21107">
        <v>281794004543</v>
      </c>
      <c t="s" s="136" r="B21107">
        <v>11377</v>
      </c>
      <c t="s" s="136" r="C21107">
        <v>367</v>
      </c>
      <c t="s" s="136" r="D21107">
        <v>367</v>
      </c>
      <c t="s" s="136" r="E21107">
        <v>13441</v>
      </c>
      <c s="150" r="F21107"/>
    </row>
    <row r="21108">
      <c s="113" r="A21108">
        <v>281794004586</v>
      </c>
      <c t="s" s="136" r="B21108">
        <v>11377</v>
      </c>
      <c t="s" s="136" r="C21108">
        <v>367</v>
      </c>
      <c t="s" s="136" r="D21108">
        <v>367</v>
      </c>
      <c t="s" s="136" r="E21108">
        <v>1801</v>
      </c>
      <c s="150" r="F21108"/>
    </row>
    <row r="21109">
      <c s="113" r="A21109">
        <v>281794004691</v>
      </c>
      <c t="s" s="136" r="B21109">
        <v>11377</v>
      </c>
      <c t="s" s="136" r="C21109">
        <v>367</v>
      </c>
      <c t="s" s="136" r="D21109">
        <v>367</v>
      </c>
      <c t="s" s="136" r="E21109">
        <v>21858</v>
      </c>
      <c s="150" r="F21109"/>
    </row>
    <row r="21110">
      <c s="113" r="A21110">
        <v>281794004799</v>
      </c>
      <c t="s" s="136" r="B21110">
        <v>11377</v>
      </c>
      <c t="s" s="136" r="C21110">
        <v>367</v>
      </c>
      <c t="s" s="136" r="D21110">
        <v>367</v>
      </c>
      <c t="s" s="136" r="E21110">
        <v>14494</v>
      </c>
      <c s="150" r="F21110"/>
    </row>
    <row r="21111">
      <c s="113" r="A21111">
        <v>281794004853</v>
      </c>
      <c t="s" s="136" r="B21111">
        <v>11377</v>
      </c>
      <c t="s" s="136" r="C21111">
        <v>367</v>
      </c>
      <c t="s" s="136" r="D21111">
        <v>367</v>
      </c>
      <c t="s" s="136" r="E21111">
        <v>21859</v>
      </c>
      <c s="150" r="F21111"/>
    </row>
    <row r="21112">
      <c s="113" r="A21112">
        <v>281794005019</v>
      </c>
      <c t="s" s="136" r="B21112">
        <v>11377</v>
      </c>
      <c t="s" s="136" r="C21112">
        <v>367</v>
      </c>
      <c t="s" s="136" r="D21112">
        <v>367</v>
      </c>
      <c t="s" s="136" r="E21112">
        <v>21860</v>
      </c>
      <c s="150" r="F21112"/>
    </row>
    <row r="21113">
      <c s="113" r="A21113">
        <v>481794004216</v>
      </c>
      <c t="s" s="136" r="B21113">
        <v>11377</v>
      </c>
      <c t="s" s="136" r="C21113">
        <v>367</v>
      </c>
      <c t="s" s="136" r="D21113">
        <v>367</v>
      </c>
      <c t="s" s="136" r="E21113">
        <v>6312</v>
      </c>
      <c s="150" r="F21113"/>
    </row>
    <row r="21114">
      <c s="113" r="A21114">
        <v>281794004683</v>
      </c>
      <c t="s" s="136" r="B21114">
        <v>11377</v>
      </c>
      <c t="s" s="136" r="C21114">
        <v>367</v>
      </c>
      <c t="s" s="136" r="D21114">
        <v>367</v>
      </c>
      <c t="s" s="136" r="E21114">
        <v>21861</v>
      </c>
      <c s="150" r="F21114"/>
    </row>
    <row r="21115">
      <c s="113" r="A21115">
        <v>281794002290</v>
      </c>
      <c t="s" s="136" r="B21115">
        <v>11377</v>
      </c>
      <c t="s" s="136" r="C21115">
        <v>367</v>
      </c>
      <c t="s" s="136" r="D21115">
        <v>367</v>
      </c>
      <c t="s" s="136" r="E21115">
        <v>11187</v>
      </c>
      <c s="150" r="F21115"/>
    </row>
    <row r="21116">
      <c s="113" r="A21116">
        <v>281794004390</v>
      </c>
      <c t="s" s="136" r="B21116">
        <v>11377</v>
      </c>
      <c t="s" s="136" r="C21116">
        <v>367</v>
      </c>
      <c t="s" s="136" r="D21116">
        <v>367</v>
      </c>
      <c t="s" s="136" r="E21116">
        <v>21862</v>
      </c>
      <c s="150" r="F21116"/>
    </row>
    <row r="21117">
      <c s="113" r="A21117">
        <v>281794004497</v>
      </c>
      <c t="s" s="136" r="B21117">
        <v>11377</v>
      </c>
      <c t="s" s="136" r="C21117">
        <v>367</v>
      </c>
      <c t="s" s="136" r="D21117">
        <v>367</v>
      </c>
      <c t="s" s="136" r="E21117">
        <v>1144</v>
      </c>
      <c s="150" r="F21117"/>
    </row>
    <row r="21118">
      <c s="113" r="A21118">
        <v>281794004578</v>
      </c>
      <c t="s" s="136" r="B21118">
        <v>11377</v>
      </c>
      <c t="s" s="136" r="C21118">
        <v>367</v>
      </c>
      <c t="s" s="136" r="D21118">
        <v>367</v>
      </c>
      <c t="s" s="136" r="E21118">
        <v>3840</v>
      </c>
      <c s="150" r="F21118"/>
    </row>
    <row r="21119">
      <c s="113" r="A21119">
        <v>281794004632</v>
      </c>
      <c t="s" s="136" r="B21119">
        <v>11377</v>
      </c>
      <c t="s" s="136" r="C21119">
        <v>367</v>
      </c>
      <c t="s" s="136" r="D21119">
        <v>367</v>
      </c>
      <c t="s" s="136" r="E21119">
        <v>21863</v>
      </c>
      <c s="150" r="F21119"/>
    </row>
    <row r="21120">
      <c s="113" r="A21120">
        <v>281794004802</v>
      </c>
      <c t="s" s="136" r="B21120">
        <v>11377</v>
      </c>
      <c t="s" s="136" r="C21120">
        <v>367</v>
      </c>
      <c t="s" s="136" r="D21120">
        <v>367</v>
      </c>
      <c t="s" s="136" r="E21120">
        <v>21864</v>
      </c>
      <c s="150" r="F21120"/>
    </row>
    <row r="21121">
      <c s="113" r="A21121">
        <v>281794004969</v>
      </c>
      <c t="s" s="136" r="B21121">
        <v>11377</v>
      </c>
      <c t="s" s="136" r="C21121">
        <v>367</v>
      </c>
      <c t="s" s="136" r="D21121">
        <v>367</v>
      </c>
      <c t="s" s="136" r="E21121">
        <v>21865</v>
      </c>
      <c s="150" r="F21121"/>
    </row>
    <row r="21122">
      <c s="113" r="A21122">
        <v>281794004985</v>
      </c>
      <c t="s" s="136" r="B21122">
        <v>11377</v>
      </c>
      <c t="s" s="136" r="C21122">
        <v>367</v>
      </c>
      <c t="s" s="136" r="D21122">
        <v>367</v>
      </c>
      <c t="s" s="136" r="E21122">
        <v>21196</v>
      </c>
      <c s="150" r="F21122"/>
    </row>
    <row r="21123">
      <c s="113" r="A21123">
        <v>281794005272</v>
      </c>
      <c t="s" s="136" r="B21123">
        <v>11377</v>
      </c>
      <c t="s" s="136" r="C21123">
        <v>367</v>
      </c>
      <c t="s" s="136" r="D21123">
        <v>367</v>
      </c>
      <c t="s" s="136" r="E21123">
        <v>5314</v>
      </c>
      <c s="150" r="F21123"/>
    </row>
    <row r="21124">
      <c s="113" r="A21124">
        <v>481794004861</v>
      </c>
      <c t="s" s="136" r="B21124">
        <v>11377</v>
      </c>
      <c t="s" s="136" r="C21124">
        <v>367</v>
      </c>
      <c t="s" s="136" r="D21124">
        <v>367</v>
      </c>
      <c t="s" s="136" r="E21124">
        <v>21866</v>
      </c>
      <c s="150" r="F21124"/>
    </row>
    <row r="21125">
      <c s="113" r="A21125">
        <v>218001000174</v>
      </c>
      <c t="s" s="136" r="B21125">
        <v>5795</v>
      </c>
      <c t="s" s="136" r="C21125">
        <v>6310</v>
      </c>
      <c t="s" s="136" r="D21125">
        <v>5795</v>
      </c>
      <c t="s" s="136" r="E21125">
        <v>21867</v>
      </c>
      <c s="150" r="F21125"/>
    </row>
    <row r="21126">
      <c s="113" r="A21126">
        <v>218001000271</v>
      </c>
      <c t="s" s="136" r="B21126">
        <v>5795</v>
      </c>
      <c t="s" s="136" r="C21126">
        <v>6310</v>
      </c>
      <c t="s" s="136" r="D21126">
        <v>5795</v>
      </c>
      <c t="s" s="136" r="E21126">
        <v>8398</v>
      </c>
      <c s="150" r="F21126"/>
    </row>
    <row r="21127">
      <c s="113" r="A21127">
        <v>218001000395</v>
      </c>
      <c t="s" s="136" r="B21127">
        <v>5795</v>
      </c>
      <c t="s" s="136" r="C21127">
        <v>6310</v>
      </c>
      <c t="s" s="136" r="D21127">
        <v>5795</v>
      </c>
      <c t="s" s="136" r="E21127">
        <v>21868</v>
      </c>
      <c s="150" r="F21127"/>
    </row>
    <row r="21128">
      <c s="113" r="A21128">
        <v>218001000409</v>
      </c>
      <c t="s" s="136" r="B21128">
        <v>5795</v>
      </c>
      <c t="s" s="136" r="C21128">
        <v>6310</v>
      </c>
      <c t="s" s="136" r="D21128">
        <v>5795</v>
      </c>
      <c t="s" s="136" r="E21128">
        <v>5332</v>
      </c>
      <c s="150" r="F21128"/>
    </row>
    <row r="21129">
      <c s="113" r="A21129">
        <v>218001002894</v>
      </c>
      <c t="s" s="136" r="B21129">
        <v>5795</v>
      </c>
      <c t="s" s="136" r="C21129">
        <v>6310</v>
      </c>
      <c t="s" s="136" r="D21129">
        <v>5795</v>
      </c>
      <c t="s" s="136" r="E21129">
        <v>5285</v>
      </c>
      <c s="150" r="F21129"/>
    </row>
    <row r="21130">
      <c s="113" r="A21130">
        <v>218001004056</v>
      </c>
      <c t="s" s="136" r="B21130">
        <v>5795</v>
      </c>
      <c t="s" s="136" r="C21130">
        <v>6310</v>
      </c>
      <c t="s" s="136" r="D21130">
        <v>5795</v>
      </c>
      <c t="s" s="136" r="E21130">
        <v>1938</v>
      </c>
      <c s="150" r="F21130"/>
    </row>
    <row r="21131">
      <c s="113" r="A21131">
        <v>283001000353</v>
      </c>
      <c t="s" s="136" r="B21131">
        <v>5795</v>
      </c>
      <c t="s" s="136" r="C21131">
        <v>6310</v>
      </c>
      <c t="s" s="136" r="D21131">
        <v>5795</v>
      </c>
      <c t="s" s="136" r="E21131">
        <v>21869</v>
      </c>
      <c s="150" r="F21131"/>
    </row>
    <row r="21132">
      <c s="113" r="A21132">
        <v>283001000375</v>
      </c>
      <c t="s" s="136" r="B21132">
        <v>5795</v>
      </c>
      <c t="s" s="136" r="C21132">
        <v>6310</v>
      </c>
      <c t="s" s="136" r="D21132">
        <v>5795</v>
      </c>
      <c t="s" s="136" r="E21132">
        <v>4338</v>
      </c>
      <c s="150" r="F21132"/>
    </row>
    <row r="21133">
      <c s="113" r="A21133">
        <v>283001000421</v>
      </c>
      <c t="s" s="136" r="B21133">
        <v>5795</v>
      </c>
      <c t="s" s="136" r="C21133">
        <v>6310</v>
      </c>
      <c t="s" s="136" r="D21133">
        <v>5795</v>
      </c>
      <c t="s" s="136" r="E21133">
        <v>7568</v>
      </c>
      <c s="150" r="F21133"/>
    </row>
    <row r="21134">
      <c s="113" r="A21134">
        <v>483001000412</v>
      </c>
      <c t="s" s="136" r="B21134">
        <v>5795</v>
      </c>
      <c t="s" s="136" r="C21134">
        <v>6310</v>
      </c>
      <c t="s" s="136" r="D21134">
        <v>5795</v>
      </c>
      <c t="s" s="136" r="E21134">
        <v>21870</v>
      </c>
      <c s="150" r="F21134"/>
    </row>
    <row r="21135">
      <c s="113" r="A21135">
        <v>218001000531</v>
      </c>
      <c t="s" s="136" r="B21135">
        <v>5795</v>
      </c>
      <c t="s" s="136" r="C21135">
        <v>6310</v>
      </c>
      <c t="s" s="136" r="D21135">
        <v>5795</v>
      </c>
      <c t="s" s="136" r="E21135">
        <v>13568</v>
      </c>
      <c s="150" r="F21135"/>
    </row>
    <row r="21136">
      <c s="113" r="A21136">
        <v>218001003092</v>
      </c>
      <c t="s" s="136" r="B21136">
        <v>5795</v>
      </c>
      <c t="s" s="136" r="C21136">
        <v>6310</v>
      </c>
      <c t="s" s="136" r="D21136">
        <v>5795</v>
      </c>
      <c t="s" s="136" r="E21136">
        <v>21871</v>
      </c>
      <c s="150" r="F21136"/>
    </row>
    <row r="21137">
      <c s="113" r="A21137">
        <v>218001003203</v>
      </c>
      <c t="s" s="136" r="B21137">
        <v>5795</v>
      </c>
      <c t="s" s="136" r="C21137">
        <v>6310</v>
      </c>
      <c t="s" s="136" r="D21137">
        <v>5795</v>
      </c>
      <c t="s" s="136" r="E21137">
        <v>1938</v>
      </c>
      <c s="150" r="F21137"/>
    </row>
    <row r="21138">
      <c s="113" r="A21138">
        <v>283001000049</v>
      </c>
      <c t="s" s="136" r="B21138">
        <v>5795</v>
      </c>
      <c t="s" s="136" r="C21138">
        <v>6310</v>
      </c>
      <c t="s" s="136" r="D21138">
        <v>5795</v>
      </c>
      <c t="s" s="136" r="E21138">
        <v>21872</v>
      </c>
      <c s="150" r="F21138"/>
    </row>
    <row r="21139">
      <c s="113" r="A21139">
        <v>283001000103</v>
      </c>
      <c t="s" s="136" r="B21139">
        <v>5795</v>
      </c>
      <c t="s" s="136" r="C21139">
        <v>6310</v>
      </c>
      <c t="s" s="136" r="D21139">
        <v>5795</v>
      </c>
      <c t="s" s="136" r="E21139">
        <v>21873</v>
      </c>
      <c s="150" r="F21139"/>
    </row>
    <row r="21140">
      <c s="113" r="A21140">
        <v>283001000677</v>
      </c>
      <c t="s" s="136" r="B21140">
        <v>5795</v>
      </c>
      <c t="s" s="136" r="C21140">
        <v>6310</v>
      </c>
      <c t="s" s="136" r="D21140">
        <v>5795</v>
      </c>
      <c t="s" s="136" r="E21140">
        <v>4339</v>
      </c>
      <c s="150" r="F21140"/>
    </row>
    <row r="21141">
      <c s="113" r="A21141">
        <v>283001001096</v>
      </c>
      <c t="s" s="136" r="B21141">
        <v>5795</v>
      </c>
      <c t="s" s="136" r="C21141">
        <v>6310</v>
      </c>
      <c t="s" s="136" r="D21141">
        <v>5795</v>
      </c>
      <c t="s" s="136" r="E21141">
        <v>21874</v>
      </c>
      <c s="150" r="F21141"/>
    </row>
    <row r="21142">
      <c s="113" r="A21142">
        <v>283001002149</v>
      </c>
      <c t="s" s="136" r="B21142">
        <v>5795</v>
      </c>
      <c t="s" s="136" r="C21142">
        <v>6310</v>
      </c>
      <c t="s" s="136" r="D21142">
        <v>5795</v>
      </c>
      <c t="s" s="136" r="E21142">
        <v>21138</v>
      </c>
      <c s="150" r="F21142"/>
    </row>
    <row r="21143">
      <c s="113" r="A21143">
        <v>218001000352</v>
      </c>
      <c t="s" s="136" r="B21143">
        <v>5795</v>
      </c>
      <c t="s" s="136" r="C21143">
        <v>6310</v>
      </c>
      <c t="s" s="136" r="D21143">
        <v>5795</v>
      </c>
      <c t="s" s="136" r="E21143">
        <v>21875</v>
      </c>
      <c s="150" r="F21143"/>
    </row>
    <row r="21144">
      <c s="113" r="A21144">
        <v>218001002169</v>
      </c>
      <c t="s" s="136" r="B21144">
        <v>5795</v>
      </c>
      <c t="s" s="136" r="C21144">
        <v>6310</v>
      </c>
      <c t="s" s="136" r="D21144">
        <v>5795</v>
      </c>
      <c t="s" s="136" r="E21144">
        <v>5575</v>
      </c>
      <c s="150" r="F21144"/>
    </row>
    <row r="21145">
      <c s="113" r="A21145">
        <v>218001002789</v>
      </c>
      <c t="s" s="136" r="B21145">
        <v>5795</v>
      </c>
      <c t="s" s="136" r="C21145">
        <v>6310</v>
      </c>
      <c t="s" s="136" r="D21145">
        <v>5795</v>
      </c>
      <c t="s" s="136" r="E21145">
        <v>21876</v>
      </c>
      <c s="150" r="F21145"/>
    </row>
    <row r="21146">
      <c s="113" r="A21146">
        <v>218001004048</v>
      </c>
      <c t="s" s="136" r="B21146">
        <v>5795</v>
      </c>
      <c t="s" s="136" r="C21146">
        <v>6310</v>
      </c>
      <c t="s" s="136" r="D21146">
        <v>5795</v>
      </c>
      <c t="s" s="136" r="E21146">
        <v>21877</v>
      </c>
      <c s="150" r="F21146"/>
    </row>
    <row r="21147">
      <c s="113" r="A21147">
        <v>283001000227</v>
      </c>
      <c t="s" s="136" r="B21147">
        <v>5795</v>
      </c>
      <c t="s" s="136" r="C21147">
        <v>6310</v>
      </c>
      <c t="s" s="136" r="D21147">
        <v>5795</v>
      </c>
      <c t="s" s="136" r="E21147">
        <v>10584</v>
      </c>
      <c s="150" r="F21147"/>
    </row>
    <row r="21148">
      <c s="113" r="A21148">
        <v>283001000235</v>
      </c>
      <c t="s" s="136" r="B21148">
        <v>5795</v>
      </c>
      <c t="s" s="136" r="C21148">
        <v>6310</v>
      </c>
      <c t="s" s="136" r="D21148">
        <v>5795</v>
      </c>
      <c t="s" s="136" r="E21148">
        <v>5285</v>
      </c>
      <c s="150" r="F21148"/>
    </row>
    <row r="21149">
      <c s="113" r="A21149">
        <v>283001000464</v>
      </c>
      <c t="s" s="136" r="B21149">
        <v>5795</v>
      </c>
      <c t="s" s="136" r="C21149">
        <v>6310</v>
      </c>
      <c t="s" s="136" r="D21149">
        <v>5795</v>
      </c>
      <c t="s" s="136" r="E21149">
        <v>21878</v>
      </c>
      <c s="150" r="F21149"/>
    </row>
    <row r="21150">
      <c s="113" r="A21150">
        <v>283001000537</v>
      </c>
      <c t="s" s="136" r="B21150">
        <v>5795</v>
      </c>
      <c t="s" s="136" r="C21150">
        <v>6310</v>
      </c>
      <c t="s" s="136" r="D21150">
        <v>5795</v>
      </c>
      <c t="s" s="136" r="E21150">
        <v>21879</v>
      </c>
      <c s="150" r="F21150"/>
    </row>
    <row r="21151">
      <c s="113" r="A21151">
        <v>283001001193</v>
      </c>
      <c t="s" s="136" r="B21151">
        <v>5795</v>
      </c>
      <c t="s" s="136" r="C21151">
        <v>6310</v>
      </c>
      <c t="s" s="136" r="D21151">
        <v>5795</v>
      </c>
      <c t="s" s="136" r="E21151">
        <v>21880</v>
      </c>
      <c s="150" r="F21151"/>
    </row>
    <row r="21152">
      <c s="113" r="A21152">
        <v>283001001614</v>
      </c>
      <c t="s" s="136" r="B21152">
        <v>5795</v>
      </c>
      <c t="s" s="136" r="C21152">
        <v>6310</v>
      </c>
      <c t="s" s="136" r="D21152">
        <v>5795</v>
      </c>
      <c t="s" s="136" r="E21152">
        <v>4340</v>
      </c>
      <c s="150" r="F21152"/>
    </row>
    <row r="21153">
      <c s="113" r="A21153">
        <v>283001002157</v>
      </c>
      <c t="s" s="136" r="B21153">
        <v>5795</v>
      </c>
      <c t="s" s="136" r="C21153">
        <v>6310</v>
      </c>
      <c t="s" s="136" r="D21153">
        <v>5795</v>
      </c>
      <c t="s" s="136" r="E21153">
        <v>21881</v>
      </c>
      <c s="150" r="F21153"/>
    </row>
    <row r="21154">
      <c s="113" r="A21154">
        <v>283001002181</v>
      </c>
      <c t="s" s="136" r="B21154">
        <v>5795</v>
      </c>
      <c t="s" s="136" r="C21154">
        <v>6310</v>
      </c>
      <c t="s" s="136" r="D21154">
        <v>5795</v>
      </c>
      <c t="s" s="136" r="E21154">
        <v>3840</v>
      </c>
      <c s="150" r="F21154"/>
    </row>
    <row r="21155">
      <c s="113" r="A21155">
        <v>283001002424</v>
      </c>
      <c t="s" s="136" r="B21155">
        <v>5795</v>
      </c>
      <c t="s" s="136" r="C21155">
        <v>6310</v>
      </c>
      <c t="s" s="136" r="D21155">
        <v>5795</v>
      </c>
      <c t="s" s="136" r="E21155">
        <v>12386</v>
      </c>
      <c s="150" r="F21155"/>
    </row>
    <row r="21156">
      <c s="113" r="A21156">
        <v>283001002491</v>
      </c>
      <c t="s" s="136" r="B21156">
        <v>5795</v>
      </c>
      <c t="s" s="136" r="C21156">
        <v>6310</v>
      </c>
      <c t="s" s="136" r="D21156">
        <v>5795</v>
      </c>
      <c t="s" s="136" r="E21156">
        <v>18190</v>
      </c>
      <c s="150" r="F21156"/>
    </row>
    <row r="21157">
      <c s="113" r="A21157">
        <v>818001100051</v>
      </c>
      <c t="s" s="136" r="B21157">
        <v>5795</v>
      </c>
      <c t="s" s="136" r="C21157">
        <v>6310</v>
      </c>
      <c t="s" s="136" r="D21157">
        <v>5795</v>
      </c>
      <c t="s" s="136" r="E21157">
        <v>21882</v>
      </c>
      <c s="150" r="F21157"/>
    </row>
    <row r="21158">
      <c s="113" r="A21158">
        <v>218001000302</v>
      </c>
      <c t="s" s="136" r="B21158">
        <v>5795</v>
      </c>
      <c t="s" s="136" r="C21158">
        <v>6310</v>
      </c>
      <c t="s" s="136" r="D21158">
        <v>5795</v>
      </c>
      <c t="s" s="136" r="E21158">
        <v>8452</v>
      </c>
      <c s="150" r="F21158"/>
    </row>
    <row r="21159">
      <c s="113" r="A21159">
        <v>218001003009</v>
      </c>
      <c t="s" s="136" r="B21159">
        <v>5795</v>
      </c>
      <c t="s" s="136" r="C21159">
        <v>6310</v>
      </c>
      <c t="s" s="136" r="D21159">
        <v>5795</v>
      </c>
      <c t="s" s="136" r="E21159">
        <v>21883</v>
      </c>
      <c s="150" r="F21159"/>
    </row>
    <row r="21160">
      <c s="113" r="A21160">
        <v>218001003699</v>
      </c>
      <c t="s" s="136" r="B21160">
        <v>5795</v>
      </c>
      <c t="s" s="136" r="C21160">
        <v>6310</v>
      </c>
      <c t="s" s="136" r="D21160">
        <v>5795</v>
      </c>
      <c t="s" s="136" r="E21160">
        <v>8377</v>
      </c>
      <c s="150" r="F21160"/>
    </row>
    <row r="21161">
      <c s="113" r="A21161">
        <v>283001000246</v>
      </c>
      <c t="s" s="136" r="B21161">
        <v>5795</v>
      </c>
      <c t="s" s="136" r="C21161">
        <v>6310</v>
      </c>
      <c t="s" s="136" r="D21161">
        <v>5795</v>
      </c>
      <c t="s" s="136" r="E21161">
        <v>13403</v>
      </c>
      <c s="150" r="F21161"/>
    </row>
    <row r="21162">
      <c s="113" r="A21162">
        <v>283001002092</v>
      </c>
      <c t="s" s="136" r="B21162">
        <v>5795</v>
      </c>
      <c t="s" s="136" r="C21162">
        <v>6310</v>
      </c>
      <c t="s" s="136" r="D21162">
        <v>5795</v>
      </c>
      <c t="s" s="136" r="E21162">
        <v>21884</v>
      </c>
      <c s="150" r="F21162"/>
    </row>
    <row r="21163">
      <c s="113" r="A21163">
        <v>283001002095</v>
      </c>
      <c t="s" s="136" r="B21163">
        <v>5795</v>
      </c>
      <c t="s" s="136" r="C21163">
        <v>6310</v>
      </c>
      <c t="s" s="136" r="D21163">
        <v>5795</v>
      </c>
      <c t="s" s="136" r="E21163">
        <v>4341</v>
      </c>
      <c s="150" r="F21163"/>
    </row>
    <row r="21164">
      <c s="113" r="A21164">
        <v>283002002465</v>
      </c>
      <c t="s" s="136" r="B21164">
        <v>5795</v>
      </c>
      <c t="s" s="136" r="C21164">
        <v>6310</v>
      </c>
      <c t="s" s="136" r="D21164">
        <v>5795</v>
      </c>
      <c t="s" s="136" r="E21164">
        <v>10783</v>
      </c>
      <c s="150" r="F21164"/>
    </row>
    <row r="21165">
      <c s="113" r="A21165">
        <v>818001100056</v>
      </c>
      <c t="s" s="136" r="B21165">
        <v>5795</v>
      </c>
      <c t="s" s="136" r="C21165">
        <v>6310</v>
      </c>
      <c t="s" s="136" r="D21165">
        <v>5795</v>
      </c>
      <c t="s" s="136" r="E21165">
        <v>21885</v>
      </c>
      <c s="150" r="F21165"/>
    </row>
    <row r="21166">
      <c s="113" r="A21166">
        <v>218029000099</v>
      </c>
      <c t="s" s="136" r="B21166">
        <v>8629</v>
      </c>
      <c t="s" s="136" r="C21166">
        <v>6310</v>
      </c>
      <c t="s" s="136" r="D21166">
        <v>6310</v>
      </c>
      <c t="s" s="136" r="E21166">
        <v>6990</v>
      </c>
      <c s="150" r="F21166"/>
    </row>
    <row r="21167">
      <c s="113" r="A21167">
        <v>218029000153</v>
      </c>
      <c t="s" s="136" r="B21167">
        <v>8629</v>
      </c>
      <c t="s" s="136" r="C21167">
        <v>6310</v>
      </c>
      <c t="s" s="136" r="D21167">
        <v>6310</v>
      </c>
      <c t="s" s="136" r="E21167">
        <v>21886</v>
      </c>
      <c s="150" r="F21167"/>
    </row>
    <row r="21168">
      <c s="113" r="A21168">
        <v>218029000188</v>
      </c>
      <c t="s" s="136" r="B21168">
        <v>8629</v>
      </c>
      <c t="s" s="136" r="C21168">
        <v>6310</v>
      </c>
      <c t="s" s="136" r="D21168">
        <v>6310</v>
      </c>
      <c t="s" s="136" r="E21168">
        <v>11511</v>
      </c>
      <c s="150" r="F21168"/>
    </row>
    <row r="21169">
      <c s="113" r="A21169">
        <v>218029000218</v>
      </c>
      <c t="s" s="136" r="B21169">
        <v>8629</v>
      </c>
      <c t="s" s="136" r="C21169">
        <v>6310</v>
      </c>
      <c t="s" s="136" r="D21169">
        <v>6310</v>
      </c>
      <c t="s" s="136" r="E21169">
        <v>13425</v>
      </c>
      <c s="150" r="F21169"/>
    </row>
    <row r="21170">
      <c s="113" r="A21170">
        <v>218029000251</v>
      </c>
      <c t="s" s="136" r="B21170">
        <v>8629</v>
      </c>
      <c t="s" s="136" r="C21170">
        <v>6310</v>
      </c>
      <c t="s" s="136" r="D21170">
        <v>6310</v>
      </c>
      <c t="s" s="136" r="E21170">
        <v>7441</v>
      </c>
      <c s="150" r="F21170"/>
    </row>
    <row r="21171">
      <c s="113" r="A21171">
        <v>218029000811</v>
      </c>
      <c t="s" s="136" r="B21171">
        <v>8629</v>
      </c>
      <c t="s" s="136" r="C21171">
        <v>6310</v>
      </c>
      <c t="s" s="136" r="D21171">
        <v>6310</v>
      </c>
      <c t="s" s="136" r="E21171">
        <v>9723</v>
      </c>
      <c s="150" r="F21171"/>
    </row>
    <row r="21172">
      <c s="113" r="A21172">
        <v>218029000901</v>
      </c>
      <c t="s" s="136" r="B21172">
        <v>8629</v>
      </c>
      <c t="s" s="136" r="C21172">
        <v>6310</v>
      </c>
      <c t="s" s="136" r="D21172">
        <v>6310</v>
      </c>
      <c t="s" s="136" r="E21172">
        <v>21887</v>
      </c>
      <c s="150" r="F21172"/>
    </row>
    <row r="21173">
      <c s="113" r="A21173">
        <v>283029000044</v>
      </c>
      <c t="s" s="136" r="B21173">
        <v>8629</v>
      </c>
      <c t="s" s="136" r="C21173">
        <v>6310</v>
      </c>
      <c t="s" s="136" r="D21173">
        <v>6310</v>
      </c>
      <c t="s" s="136" r="E21173">
        <v>21888</v>
      </c>
      <c s="150" r="F21173"/>
    </row>
    <row r="21174">
      <c s="113" r="A21174">
        <v>283029000052</v>
      </c>
      <c t="s" s="136" r="B21174">
        <v>8629</v>
      </c>
      <c t="s" s="136" r="C21174">
        <v>6310</v>
      </c>
      <c t="s" s="136" r="D21174">
        <v>6310</v>
      </c>
      <c t="s" s="136" r="E21174">
        <v>2524</v>
      </c>
      <c s="150" r="F21174"/>
    </row>
    <row r="21175">
      <c s="113" r="A21175">
        <v>283029000061</v>
      </c>
      <c t="s" s="136" r="B21175">
        <v>8629</v>
      </c>
      <c t="s" s="136" r="C21175">
        <v>6310</v>
      </c>
      <c t="s" s="136" r="D21175">
        <v>6310</v>
      </c>
      <c t="s" s="136" r="E21175">
        <v>8343</v>
      </c>
      <c s="150" r="F21175"/>
    </row>
    <row r="21176">
      <c s="113" r="A21176">
        <v>283029000125</v>
      </c>
      <c t="s" s="136" r="B21176">
        <v>8629</v>
      </c>
      <c t="s" s="136" r="C21176">
        <v>6310</v>
      </c>
      <c t="s" s="136" r="D21176">
        <v>6310</v>
      </c>
      <c t="s" s="136" r="E21176">
        <v>13516</v>
      </c>
      <c s="150" r="F21176"/>
    </row>
    <row r="21177">
      <c s="113" r="A21177">
        <v>283029000192</v>
      </c>
      <c t="s" s="136" r="B21177">
        <v>8629</v>
      </c>
      <c t="s" s="136" r="C21177">
        <v>6310</v>
      </c>
      <c t="s" s="136" r="D21177">
        <v>6310</v>
      </c>
      <c t="s" s="136" r="E21177">
        <v>13346</v>
      </c>
      <c s="150" r="F21177"/>
    </row>
    <row r="21178">
      <c s="113" r="A21178">
        <v>283029000389</v>
      </c>
      <c t="s" s="136" r="B21178">
        <v>8629</v>
      </c>
      <c t="s" s="136" r="C21178">
        <v>6310</v>
      </c>
      <c t="s" s="136" r="D21178">
        <v>6310</v>
      </c>
      <c t="s" s="136" r="E21178">
        <v>21889</v>
      </c>
      <c s="150" r="F21178"/>
    </row>
    <row r="21179">
      <c s="113" r="A21179">
        <v>283029000699</v>
      </c>
      <c t="s" s="136" r="B21179">
        <v>8629</v>
      </c>
      <c t="s" s="136" r="C21179">
        <v>6310</v>
      </c>
      <c t="s" s="136" r="D21179">
        <v>6310</v>
      </c>
      <c t="s" s="136" r="E21179">
        <v>11219</v>
      </c>
      <c s="150" r="F21179"/>
    </row>
    <row r="21180">
      <c s="113" r="A21180">
        <v>283029000753</v>
      </c>
      <c t="s" s="136" r="B21180">
        <v>8629</v>
      </c>
      <c t="s" s="136" r="C21180">
        <v>6310</v>
      </c>
      <c t="s" s="136" r="D21180">
        <v>6310</v>
      </c>
      <c t="s" s="136" r="E21180">
        <v>5285</v>
      </c>
      <c s="150" r="F21180"/>
    </row>
    <row r="21181">
      <c s="113" r="A21181">
        <v>218094000161</v>
      </c>
      <c t="s" s="136" r="B21181">
        <v>11392</v>
      </c>
      <c t="s" s="136" r="C21181">
        <v>6310</v>
      </c>
      <c t="s" s="136" r="D21181">
        <v>6310</v>
      </c>
      <c t="s" s="136" r="E21181">
        <v>21890</v>
      </c>
      <c s="150" r="F21181"/>
    </row>
    <row r="21182">
      <c s="113" r="A21182">
        <v>283094000027</v>
      </c>
      <c t="s" s="136" r="B21182">
        <v>11392</v>
      </c>
      <c t="s" s="136" r="C21182">
        <v>6310</v>
      </c>
      <c t="s" s="136" r="D21182">
        <v>6310</v>
      </c>
      <c t="s" s="136" r="E21182">
        <v>13425</v>
      </c>
      <c s="150" r="F21182"/>
    </row>
    <row r="21183">
      <c s="113" r="A21183">
        <v>283094000205</v>
      </c>
      <c t="s" s="136" r="B21183">
        <v>11392</v>
      </c>
      <c t="s" s="136" r="C21183">
        <v>6310</v>
      </c>
      <c t="s" s="136" r="D21183">
        <v>6310</v>
      </c>
      <c t="s" s="136" r="E21183">
        <v>21891</v>
      </c>
      <c s="150" r="F21183"/>
    </row>
    <row r="21184">
      <c s="113" r="A21184">
        <v>283094000302</v>
      </c>
      <c t="s" s="136" r="B21184">
        <v>11392</v>
      </c>
      <c t="s" s="136" r="C21184">
        <v>6310</v>
      </c>
      <c t="s" s="136" r="D21184">
        <v>6310</v>
      </c>
      <c t="s" s="136" r="E21184">
        <v>21892</v>
      </c>
      <c s="150" r="F21184"/>
    </row>
    <row r="21185">
      <c s="113" r="A21185">
        <v>283094000442</v>
      </c>
      <c t="s" s="136" r="B21185">
        <v>11392</v>
      </c>
      <c t="s" s="136" r="C21185">
        <v>6310</v>
      </c>
      <c t="s" s="136" r="D21185">
        <v>6310</v>
      </c>
      <c t="s" s="136" r="E21185">
        <v>21893</v>
      </c>
      <c s="150" r="F21185"/>
    </row>
    <row r="21186">
      <c s="113" r="A21186">
        <v>283094000701</v>
      </c>
      <c t="s" s="136" r="B21186">
        <v>11392</v>
      </c>
      <c t="s" s="136" r="C21186">
        <v>6310</v>
      </c>
      <c t="s" s="136" r="D21186">
        <v>6310</v>
      </c>
      <c t="s" s="136" r="E21186">
        <v>21894</v>
      </c>
      <c s="150" r="F21186"/>
    </row>
    <row r="21187">
      <c s="113" r="A21187">
        <v>283094001295</v>
      </c>
      <c t="s" s="136" r="B21187">
        <v>11392</v>
      </c>
      <c t="s" s="136" r="C21187">
        <v>6310</v>
      </c>
      <c t="s" s="136" r="D21187">
        <v>6310</v>
      </c>
      <c t="s" s="136" r="E21187">
        <v>21895</v>
      </c>
      <c s="150" r="F21187"/>
    </row>
    <row r="21188">
      <c s="113" r="A21188">
        <v>283094001741</v>
      </c>
      <c t="s" s="136" r="B21188">
        <v>11392</v>
      </c>
      <c t="s" s="136" r="C21188">
        <v>6310</v>
      </c>
      <c t="s" s="136" r="D21188">
        <v>6310</v>
      </c>
      <c t="s" s="136" r="E21188">
        <v>21300</v>
      </c>
      <c s="150" r="F21188"/>
    </row>
    <row r="21189">
      <c s="113" r="A21189">
        <v>218094000063</v>
      </c>
      <c t="s" s="136" r="B21189">
        <v>11392</v>
      </c>
      <c t="s" s="136" r="C21189">
        <v>6310</v>
      </c>
      <c t="s" s="136" r="D21189">
        <v>6310</v>
      </c>
      <c t="s" s="136" r="E21189">
        <v>9646</v>
      </c>
      <c s="150" r="F21189"/>
    </row>
    <row r="21190">
      <c s="113" r="A21190">
        <v>218094000080</v>
      </c>
      <c t="s" s="136" r="B21190">
        <v>11392</v>
      </c>
      <c t="s" s="136" r="C21190">
        <v>6310</v>
      </c>
      <c t="s" s="136" r="D21190">
        <v>6310</v>
      </c>
      <c t="s" s="136" r="E21190">
        <v>16897</v>
      </c>
      <c s="150" r="F21190"/>
    </row>
    <row r="21191">
      <c s="113" r="A21191">
        <v>218094000268</v>
      </c>
      <c t="s" s="136" r="B21191">
        <v>11392</v>
      </c>
      <c t="s" s="136" r="C21191">
        <v>6310</v>
      </c>
      <c t="s" s="136" r="D21191">
        <v>6310</v>
      </c>
      <c t="s" s="136" r="E21191">
        <v>21896</v>
      </c>
      <c s="150" r="F21191"/>
    </row>
    <row r="21192">
      <c s="113" r="A21192">
        <v>218094001230</v>
      </c>
      <c t="s" s="136" r="B21192">
        <v>11392</v>
      </c>
      <c t="s" s="136" r="C21192">
        <v>6310</v>
      </c>
      <c t="s" s="136" r="D21192">
        <v>6310</v>
      </c>
      <c t="s" s="136" r="E21192">
        <v>10527</v>
      </c>
      <c s="150" r="F21192"/>
    </row>
    <row r="21193">
      <c s="113" r="A21193">
        <v>218094001264</v>
      </c>
      <c t="s" s="136" r="B21193">
        <v>11392</v>
      </c>
      <c t="s" s="136" r="C21193">
        <v>6310</v>
      </c>
      <c t="s" s="136" r="D21193">
        <v>6310</v>
      </c>
      <c t="s" s="136" r="E21193">
        <v>3840</v>
      </c>
      <c s="150" r="F21193"/>
    </row>
    <row r="21194">
      <c s="113" r="A21194">
        <v>218094001281</v>
      </c>
      <c t="s" s="136" r="B21194">
        <v>11392</v>
      </c>
      <c t="s" s="136" r="C21194">
        <v>6310</v>
      </c>
      <c t="s" s="136" r="D21194">
        <v>6310</v>
      </c>
      <c t="s" s="136" r="E21194">
        <v>963</v>
      </c>
      <c s="150" r="F21194"/>
    </row>
    <row r="21195">
      <c s="113" r="A21195">
        <v>218094001299</v>
      </c>
      <c t="s" s="136" r="B21195">
        <v>11392</v>
      </c>
      <c t="s" s="136" r="C21195">
        <v>6310</v>
      </c>
      <c t="s" s="136" r="D21195">
        <v>6310</v>
      </c>
      <c t="s" s="136" r="E21195">
        <v>21897</v>
      </c>
      <c s="150" r="F21195"/>
    </row>
    <row r="21196">
      <c s="113" r="A21196">
        <v>218094002015</v>
      </c>
      <c t="s" s="136" r="B21196">
        <v>11392</v>
      </c>
      <c t="s" s="136" r="C21196">
        <v>6310</v>
      </c>
      <c t="s" s="136" r="D21196">
        <v>6310</v>
      </c>
      <c t="s" s="136" r="E21196">
        <v>21898</v>
      </c>
      <c s="150" r="F21196"/>
    </row>
    <row r="21197">
      <c s="113" r="A21197">
        <v>218094002023</v>
      </c>
      <c t="s" s="136" r="B21197">
        <v>11392</v>
      </c>
      <c t="s" s="136" r="C21197">
        <v>6310</v>
      </c>
      <c t="s" s="136" r="D21197">
        <v>6310</v>
      </c>
      <c t="s" s="136" r="E21197">
        <v>5699</v>
      </c>
      <c s="150" r="F21197"/>
    </row>
    <row r="21198">
      <c s="113" r="A21198">
        <v>283094000400</v>
      </c>
      <c t="s" s="136" r="B21198">
        <v>11392</v>
      </c>
      <c t="s" s="136" r="C21198">
        <v>6310</v>
      </c>
      <c t="s" s="136" r="D21198">
        <v>6310</v>
      </c>
      <c t="s" s="136" r="E21198">
        <v>7539</v>
      </c>
      <c s="150" r="F21198"/>
    </row>
    <row r="21199">
      <c s="113" r="A21199">
        <v>283094000485</v>
      </c>
      <c t="s" s="136" r="B21199">
        <v>11392</v>
      </c>
      <c t="s" s="136" r="C21199">
        <v>6310</v>
      </c>
      <c t="s" s="136" r="D21199">
        <v>6310</v>
      </c>
      <c t="s" s="136" r="E21199">
        <v>8333</v>
      </c>
      <c s="150" r="F21199"/>
    </row>
    <row r="21200">
      <c s="113" r="A21200">
        <v>283094000833</v>
      </c>
      <c t="s" s="136" r="B21200">
        <v>11392</v>
      </c>
      <c t="s" s="136" r="C21200">
        <v>6310</v>
      </c>
      <c t="s" s="136" r="D21200">
        <v>6310</v>
      </c>
      <c t="s" s="136" r="E21200">
        <v>1943</v>
      </c>
      <c s="150" r="F21200"/>
    </row>
    <row r="21201">
      <c s="113" r="A21201">
        <v>283094001155</v>
      </c>
      <c t="s" s="136" r="B21201">
        <v>11392</v>
      </c>
      <c t="s" s="136" r="C21201">
        <v>6310</v>
      </c>
      <c t="s" s="136" r="D21201">
        <v>6310</v>
      </c>
      <c t="s" s="136" r="E21201">
        <v>6326</v>
      </c>
      <c s="150" r="F21201"/>
    </row>
    <row r="21202">
      <c s="113" r="A21202">
        <v>283094001597</v>
      </c>
      <c t="s" s="136" r="B21202">
        <v>11392</v>
      </c>
      <c t="s" s="136" r="C21202">
        <v>6310</v>
      </c>
      <c t="s" s="136" r="D21202">
        <v>6310</v>
      </c>
      <c t="s" s="136" r="E21202">
        <v>16974</v>
      </c>
      <c s="150" r="F21202"/>
    </row>
    <row r="21203">
      <c s="113" r="A21203">
        <v>283094001678</v>
      </c>
      <c t="s" s="136" r="B21203">
        <v>11392</v>
      </c>
      <c t="s" s="136" r="C21203">
        <v>6310</v>
      </c>
      <c t="s" s="136" r="D21203">
        <v>6310</v>
      </c>
      <c t="s" s="136" r="E21203">
        <v>17065</v>
      </c>
      <c s="150" r="F21203"/>
    </row>
    <row r="21204">
      <c s="113" r="A21204">
        <v>283094001805</v>
      </c>
      <c t="s" s="136" r="B21204">
        <v>11392</v>
      </c>
      <c t="s" s="136" r="C21204">
        <v>6310</v>
      </c>
      <c t="s" s="136" r="D21204">
        <v>6310</v>
      </c>
      <c t="s" s="136" r="E21204">
        <v>21899</v>
      </c>
      <c s="150" r="F21204"/>
    </row>
    <row r="21205">
      <c s="113" r="A21205">
        <v>218610000865</v>
      </c>
      <c t="s" s="136" r="B21205">
        <v>13483</v>
      </c>
      <c t="s" s="136" r="C21205">
        <v>6310</v>
      </c>
      <c t="s" s="136" r="D21205">
        <v>6310</v>
      </c>
      <c t="s" s="136" r="E21205">
        <v>21900</v>
      </c>
      <c s="150" r="F21205"/>
    </row>
    <row r="21206">
      <c s="113" r="A21206">
        <v>283094001112</v>
      </c>
      <c t="s" s="136" r="B21206">
        <v>13483</v>
      </c>
      <c t="s" s="136" r="C21206">
        <v>6310</v>
      </c>
      <c t="s" s="136" r="D21206">
        <v>6310</v>
      </c>
      <c t="s" s="136" r="E21206">
        <v>21901</v>
      </c>
      <c s="150" r="F21206"/>
    </row>
    <row r="21207">
      <c s="50" r="A21207">
        <v>283094001244</v>
      </c>
      <c t="s" s="103" r="B21207">
        <v>21902</v>
      </c>
      <c t="s" s="103" r="C21207">
        <v>4881</v>
      </c>
      <c t="s" s="103" r="D21207">
        <v>6310</v>
      </c>
      <c t="s" s="103" r="E21207">
        <v>21903</v>
      </c>
      <c s="150" r="F21207"/>
    </row>
    <row r="21208">
      <c s="50" r="A21208">
        <v>118610001255</v>
      </c>
      <c t="s" s="103" r="B21208">
        <v>21902</v>
      </c>
      <c t="s" s="103" r="C21208">
        <v>4881</v>
      </c>
      <c t="s" s="103" r="D21208">
        <v>6310</v>
      </c>
      <c t="s" s="103" r="E21208">
        <v>8382</v>
      </c>
      <c s="150" r="F21208"/>
    </row>
    <row r="21209">
      <c s="113" r="A21209">
        <v>218094000055</v>
      </c>
      <c t="s" s="136" r="B21209">
        <v>11392</v>
      </c>
      <c t="s" s="136" r="C21209">
        <v>6310</v>
      </c>
      <c t="s" s="136" r="D21209">
        <v>6310</v>
      </c>
      <c t="s" s="136" r="E21209">
        <v>21904</v>
      </c>
      <c s="150" r="F21209"/>
    </row>
    <row r="21210">
      <c s="113" r="A21210">
        <v>218094001175</v>
      </c>
      <c t="s" s="136" r="B21210">
        <v>11392</v>
      </c>
      <c t="s" s="136" r="C21210">
        <v>6310</v>
      </c>
      <c t="s" s="136" r="D21210">
        <v>6310</v>
      </c>
      <c t="s" s="136" r="E21210">
        <v>21905</v>
      </c>
      <c s="150" r="F21210"/>
    </row>
    <row r="21211">
      <c s="113" r="A21211">
        <v>218094001256</v>
      </c>
      <c t="s" s="136" r="B21211">
        <v>11392</v>
      </c>
      <c t="s" s="136" r="C21211">
        <v>6310</v>
      </c>
      <c t="s" s="136" r="D21211">
        <v>6310</v>
      </c>
      <c t="s" s="136" r="E21211">
        <v>21906</v>
      </c>
      <c s="150" r="F21211"/>
    </row>
    <row r="21212">
      <c s="113" r="A21212">
        <v>218094001272</v>
      </c>
      <c t="s" s="136" r="B21212">
        <v>11392</v>
      </c>
      <c t="s" s="136" r="C21212">
        <v>6310</v>
      </c>
      <c t="s" s="136" r="D21212">
        <v>6310</v>
      </c>
      <c t="s" s="136" r="E21212">
        <v>10783</v>
      </c>
      <c s="150" r="F21212"/>
    </row>
    <row r="21213">
      <c s="113" r="A21213">
        <v>283094001937</v>
      </c>
      <c t="s" s="136" r="B21213">
        <v>11392</v>
      </c>
      <c t="s" s="136" r="C21213">
        <v>6310</v>
      </c>
      <c t="s" s="136" r="D21213">
        <v>6310</v>
      </c>
      <c t="s" s="136" r="E21213">
        <v>6964</v>
      </c>
      <c s="150" r="F21213"/>
    </row>
    <row r="21214">
      <c s="113" r="A21214">
        <v>283247000153</v>
      </c>
      <c t="s" s="136" r="B21214">
        <v>11394</v>
      </c>
      <c t="s" s="136" r="C21214">
        <v>6310</v>
      </c>
      <c t="s" s="136" r="D21214">
        <v>6310</v>
      </c>
      <c t="s" s="136" r="E21214">
        <v>5653</v>
      </c>
      <c s="150" r="F21214"/>
    </row>
    <row r="21215">
      <c s="113" r="A21215">
        <v>283247000200</v>
      </c>
      <c t="s" s="136" r="B21215">
        <v>11394</v>
      </c>
      <c t="s" s="136" r="C21215">
        <v>6310</v>
      </c>
      <c t="s" s="136" r="D21215">
        <v>6310</v>
      </c>
      <c t="s" s="136" r="E21215">
        <v>10508</v>
      </c>
      <c s="150" r="F21215"/>
    </row>
    <row r="21216">
      <c s="113" r="A21216">
        <v>283247000366</v>
      </c>
      <c t="s" s="136" r="B21216">
        <v>11394</v>
      </c>
      <c t="s" s="136" r="C21216">
        <v>6310</v>
      </c>
      <c t="s" s="136" r="D21216">
        <v>6310</v>
      </c>
      <c t="s" s="136" r="E21216">
        <v>13462</v>
      </c>
      <c s="150" r="F21216"/>
    </row>
    <row r="21217">
      <c s="113" r="A21217">
        <v>283247000382</v>
      </c>
      <c t="s" s="136" r="B21217">
        <v>11394</v>
      </c>
      <c t="s" s="136" r="C21217">
        <v>6310</v>
      </c>
      <c t="s" s="136" r="D21217">
        <v>6310</v>
      </c>
      <c t="s" s="136" r="E21217">
        <v>21907</v>
      </c>
      <c s="150" r="F21217"/>
    </row>
    <row r="21218">
      <c s="113" r="A21218">
        <v>283247000455</v>
      </c>
      <c t="s" s="136" r="B21218">
        <v>11394</v>
      </c>
      <c t="s" s="136" r="C21218">
        <v>6310</v>
      </c>
      <c t="s" s="136" r="D21218">
        <v>6310</v>
      </c>
      <c t="s" s="136" r="E21218">
        <v>9688</v>
      </c>
      <c s="150" r="F21218"/>
    </row>
    <row r="21219">
      <c s="113" r="A21219">
        <v>283247000463</v>
      </c>
      <c t="s" s="136" r="B21219">
        <v>11394</v>
      </c>
      <c t="s" s="136" r="C21219">
        <v>6310</v>
      </c>
      <c t="s" s="136" r="D21219">
        <v>6310</v>
      </c>
      <c t="s" s="136" r="E21219">
        <v>21908</v>
      </c>
      <c s="150" r="F21219"/>
    </row>
    <row r="21220">
      <c s="113" r="A21220">
        <v>283247000633</v>
      </c>
      <c t="s" s="136" r="B21220">
        <v>11394</v>
      </c>
      <c t="s" s="136" r="C21220">
        <v>6310</v>
      </c>
      <c t="s" s="136" r="D21220">
        <v>6310</v>
      </c>
      <c t="s" s="136" r="E21220">
        <v>21909</v>
      </c>
      <c s="150" r="F21220"/>
    </row>
    <row r="21221">
      <c s="113" r="A21221">
        <v>283247000650</v>
      </c>
      <c t="s" s="136" r="B21221">
        <v>11394</v>
      </c>
      <c t="s" s="136" r="C21221">
        <v>6310</v>
      </c>
      <c t="s" s="136" r="D21221">
        <v>6310</v>
      </c>
      <c t="s" s="136" r="E21221">
        <v>9876</v>
      </c>
      <c s="150" r="F21221"/>
    </row>
    <row r="21222">
      <c s="113" r="A21222">
        <v>283247000978</v>
      </c>
      <c t="s" s="136" r="B21222">
        <v>11394</v>
      </c>
      <c t="s" s="136" r="C21222">
        <v>6310</v>
      </c>
      <c t="s" s="136" r="D21222">
        <v>6310</v>
      </c>
      <c t="s" s="136" r="E21222">
        <v>5600</v>
      </c>
      <c s="150" r="F21222"/>
    </row>
    <row r="21223">
      <c s="113" r="A21223">
        <v>283247001087</v>
      </c>
      <c t="s" s="136" r="B21223">
        <v>11394</v>
      </c>
      <c t="s" s="136" r="C21223">
        <v>6310</v>
      </c>
      <c t="s" s="136" r="D21223">
        <v>6310</v>
      </c>
      <c t="s" s="136" r="E21223">
        <v>11175</v>
      </c>
      <c s="150" r="F21223"/>
    </row>
    <row r="21224">
      <c s="113" r="A21224">
        <v>283247001214</v>
      </c>
      <c t="s" s="136" r="B21224">
        <v>11394</v>
      </c>
      <c t="s" s="136" r="C21224">
        <v>6310</v>
      </c>
      <c t="s" s="136" r="D21224">
        <v>6310</v>
      </c>
      <c t="s" s="136" r="E21224">
        <v>10631</v>
      </c>
      <c s="150" r="F21224"/>
    </row>
    <row r="21225">
      <c s="113" r="A21225">
        <v>218247000181</v>
      </c>
      <c t="s" s="136" r="B21225">
        <v>11394</v>
      </c>
      <c t="s" s="136" r="C21225">
        <v>6310</v>
      </c>
      <c t="s" s="136" r="D21225">
        <v>6310</v>
      </c>
      <c t="s" s="136" r="E21225">
        <v>8419</v>
      </c>
      <c s="150" r="F21225"/>
    </row>
    <row r="21226">
      <c s="113" r="A21226">
        <v>218247000262</v>
      </c>
      <c t="s" s="136" r="B21226">
        <v>11394</v>
      </c>
      <c t="s" s="136" r="C21226">
        <v>6310</v>
      </c>
      <c t="s" s="136" r="D21226">
        <v>6310</v>
      </c>
      <c t="s" s="136" r="E21226">
        <v>21910</v>
      </c>
      <c s="150" r="F21226"/>
    </row>
    <row r="21227">
      <c s="113" r="A21227">
        <v>218247000271</v>
      </c>
      <c t="s" s="136" r="B21227">
        <v>11394</v>
      </c>
      <c t="s" s="136" r="C21227">
        <v>6310</v>
      </c>
      <c t="s" s="136" r="D21227">
        <v>6310</v>
      </c>
      <c t="s" s="136" r="E21227">
        <v>21911</v>
      </c>
      <c s="150" r="F21227"/>
    </row>
    <row r="21228">
      <c s="113" r="A21228">
        <v>218247000289</v>
      </c>
      <c t="s" s="136" r="B21228">
        <v>11394</v>
      </c>
      <c t="s" s="136" r="C21228">
        <v>6310</v>
      </c>
      <c t="s" s="136" r="D21228">
        <v>6310</v>
      </c>
      <c t="s" s="136" r="E21228">
        <v>10778</v>
      </c>
      <c s="150" r="F21228"/>
    </row>
    <row r="21229">
      <c s="113" r="A21229">
        <v>218247000386</v>
      </c>
      <c t="s" s="136" r="B21229">
        <v>11394</v>
      </c>
      <c t="s" s="136" r="C21229">
        <v>6310</v>
      </c>
      <c t="s" s="136" r="D21229">
        <v>6310</v>
      </c>
      <c t="s" s="136" r="E21229">
        <v>11469</v>
      </c>
      <c s="150" r="F21229"/>
    </row>
    <row r="21230">
      <c s="113" r="A21230">
        <v>283247000161</v>
      </c>
      <c t="s" s="136" r="B21230">
        <v>11394</v>
      </c>
      <c t="s" s="136" r="C21230">
        <v>6310</v>
      </c>
      <c t="s" s="136" r="D21230">
        <v>6310</v>
      </c>
      <c t="s" s="136" r="E21230">
        <v>21912</v>
      </c>
      <c s="150" r="F21230"/>
    </row>
    <row r="21231">
      <c s="113" r="A21231">
        <v>283247000374</v>
      </c>
      <c t="s" s="136" r="B21231">
        <v>11394</v>
      </c>
      <c t="s" s="136" r="C21231">
        <v>6310</v>
      </c>
      <c t="s" s="136" r="D21231">
        <v>6310</v>
      </c>
      <c t="s" s="136" r="E21231">
        <v>6012</v>
      </c>
      <c s="150" r="F21231"/>
    </row>
    <row r="21232">
      <c s="113" r="A21232">
        <v>283247000391</v>
      </c>
      <c t="s" s="136" r="B21232">
        <v>11394</v>
      </c>
      <c t="s" s="136" r="C21232">
        <v>6310</v>
      </c>
      <c t="s" s="136" r="D21232">
        <v>6310</v>
      </c>
      <c t="s" s="136" r="E21232">
        <v>11219</v>
      </c>
      <c s="150" r="F21232"/>
    </row>
    <row r="21233">
      <c s="113" r="A21233">
        <v>283247000421</v>
      </c>
      <c t="s" s="136" r="B21233">
        <v>11394</v>
      </c>
      <c t="s" s="136" r="C21233">
        <v>6310</v>
      </c>
      <c t="s" s="136" r="D21233">
        <v>6310</v>
      </c>
      <c t="s" s="136" r="E21233">
        <v>21913</v>
      </c>
      <c s="150" r="F21233"/>
    </row>
    <row r="21234">
      <c s="113" r="A21234">
        <v>283247001222</v>
      </c>
      <c t="s" s="136" r="B21234">
        <v>11394</v>
      </c>
      <c t="s" s="136" r="C21234">
        <v>6310</v>
      </c>
      <c t="s" s="136" r="D21234">
        <v>6310</v>
      </c>
      <c t="s" s="136" r="E21234">
        <v>21914</v>
      </c>
      <c s="150" r="F21234"/>
    </row>
    <row r="21235">
      <c s="113" r="A21235">
        <v>218247000297</v>
      </c>
      <c t="s" s="136" r="B21235">
        <v>11394</v>
      </c>
      <c t="s" s="136" r="C21235">
        <v>6310</v>
      </c>
      <c t="s" s="136" r="D21235">
        <v>6310</v>
      </c>
      <c t="s" s="136" r="E21235">
        <v>1144</v>
      </c>
      <c s="150" r="F21235"/>
    </row>
    <row r="21236">
      <c s="113" r="A21236">
        <v>283247000111</v>
      </c>
      <c t="s" s="136" r="B21236">
        <v>11394</v>
      </c>
      <c t="s" s="136" r="C21236">
        <v>6310</v>
      </c>
      <c t="s" s="136" r="D21236">
        <v>6310</v>
      </c>
      <c t="s" s="136" r="E21236">
        <v>21915</v>
      </c>
      <c s="150" r="F21236"/>
    </row>
    <row r="21237">
      <c s="113" r="A21237">
        <v>283247000307</v>
      </c>
      <c t="s" s="136" r="B21237">
        <v>11394</v>
      </c>
      <c t="s" s="136" r="C21237">
        <v>6310</v>
      </c>
      <c t="s" s="136" r="D21237">
        <v>6310</v>
      </c>
      <c t="s" s="136" r="E21237">
        <v>5577</v>
      </c>
      <c s="150" r="F21237"/>
    </row>
    <row r="21238">
      <c s="113" r="A21238">
        <v>283247000501</v>
      </c>
      <c t="s" s="136" r="B21238">
        <v>11394</v>
      </c>
      <c t="s" s="136" r="C21238">
        <v>6310</v>
      </c>
      <c t="s" s="136" r="D21238">
        <v>6310</v>
      </c>
      <c t="s" s="136" r="E21238">
        <v>21916</v>
      </c>
      <c s="150" r="F21238"/>
    </row>
    <row r="21239">
      <c s="113" r="A21239">
        <v>283247001095</v>
      </c>
      <c t="s" s="136" r="B21239">
        <v>11394</v>
      </c>
      <c t="s" s="136" r="C21239">
        <v>6310</v>
      </c>
      <c t="s" s="136" r="D21239">
        <v>6310</v>
      </c>
      <c t="s" s="136" r="E21239">
        <v>8287</v>
      </c>
      <c s="150" r="F21239"/>
    </row>
    <row r="21240">
      <c s="113" r="A21240">
        <v>218247000149</v>
      </c>
      <c t="s" s="136" r="B21240">
        <v>11394</v>
      </c>
      <c t="s" s="136" r="C21240">
        <v>6310</v>
      </c>
      <c t="s" s="136" r="D21240">
        <v>6310</v>
      </c>
      <c t="s" s="136" r="E21240">
        <v>21917</v>
      </c>
      <c s="150" r="F21240"/>
    </row>
    <row r="21241">
      <c s="113" r="A21241">
        <v>218247000319</v>
      </c>
      <c t="s" s="136" r="B21241">
        <v>11394</v>
      </c>
      <c t="s" s="136" r="C21241">
        <v>6310</v>
      </c>
      <c t="s" s="136" r="D21241">
        <v>6310</v>
      </c>
      <c t="s" s="136" r="E21241">
        <v>17236</v>
      </c>
      <c s="150" r="F21241"/>
    </row>
    <row r="21242">
      <c s="113" r="A21242">
        <v>218247000378</v>
      </c>
      <c t="s" s="136" r="B21242">
        <v>11394</v>
      </c>
      <c t="s" s="136" r="C21242">
        <v>6310</v>
      </c>
      <c t="s" s="136" r="D21242">
        <v>6310</v>
      </c>
      <c t="s" s="136" r="E21242">
        <v>13387</v>
      </c>
      <c s="150" r="F21242"/>
    </row>
    <row r="21243">
      <c s="113" r="A21243">
        <v>283247000731</v>
      </c>
      <c t="s" s="136" r="B21243">
        <v>11394</v>
      </c>
      <c t="s" s="136" r="C21243">
        <v>6310</v>
      </c>
      <c t="s" s="136" r="D21243">
        <v>6310</v>
      </c>
      <c t="s" s="136" r="E21243">
        <v>11245</v>
      </c>
      <c s="150" r="F21243"/>
    </row>
    <row r="21244">
      <c s="113" r="A21244">
        <v>283592001855</v>
      </c>
      <c t="s" s="136" r="B21244">
        <v>11394</v>
      </c>
      <c t="s" s="136" r="C21244">
        <v>6310</v>
      </c>
      <c t="s" s="136" r="D21244">
        <v>6310</v>
      </c>
      <c t="s" s="136" r="E21244">
        <v>21918</v>
      </c>
      <c s="150" r="F21244"/>
    </row>
    <row r="21245">
      <c s="113" r="A21245">
        <v>283592003432</v>
      </c>
      <c t="s" s="136" r="B21245">
        <v>11394</v>
      </c>
      <c t="s" s="136" r="C21245">
        <v>6310</v>
      </c>
      <c t="s" s="136" r="D21245">
        <v>6310</v>
      </c>
      <c t="s" s="136" r="E21245">
        <v>5699</v>
      </c>
      <c s="150" r="F21245"/>
    </row>
    <row r="21246">
      <c s="113" r="A21246">
        <v>218256000143</v>
      </c>
      <c t="s" s="136" r="B21246">
        <v>13551</v>
      </c>
      <c t="s" s="136" r="C21246">
        <v>6310</v>
      </c>
      <c t="s" s="136" r="D21246">
        <v>6310</v>
      </c>
      <c t="s" s="136" r="E21246">
        <v>21919</v>
      </c>
      <c s="150" r="F21246"/>
    </row>
    <row r="21247">
      <c s="113" r="A21247">
        <v>218256000411</v>
      </c>
      <c t="s" s="136" r="B21247">
        <v>13551</v>
      </c>
      <c t="s" s="136" r="C21247">
        <v>6310</v>
      </c>
      <c t="s" s="136" r="D21247">
        <v>6310</v>
      </c>
      <c t="s" s="136" r="E21247">
        <v>21049</v>
      </c>
      <c s="150" r="F21247"/>
    </row>
    <row r="21248">
      <c s="113" r="A21248">
        <v>218256000623</v>
      </c>
      <c t="s" s="136" r="B21248">
        <v>13551</v>
      </c>
      <c t="s" s="136" r="C21248">
        <v>6310</v>
      </c>
      <c t="s" s="136" r="D21248">
        <v>6310</v>
      </c>
      <c t="s" s="136" r="E21248">
        <v>18358</v>
      </c>
      <c s="150" r="F21248"/>
    </row>
    <row r="21249">
      <c s="113" r="A21249">
        <v>218256000755</v>
      </c>
      <c t="s" s="136" r="B21249">
        <v>13551</v>
      </c>
      <c t="s" s="136" r="C21249">
        <v>6310</v>
      </c>
      <c t="s" s="136" r="D21249">
        <v>6310</v>
      </c>
      <c t="s" s="136" r="E21249">
        <v>21920</v>
      </c>
      <c s="150" r="F21249"/>
    </row>
    <row r="21250">
      <c s="113" r="A21250">
        <v>218256001212</v>
      </c>
      <c t="s" s="136" r="B21250">
        <v>13551</v>
      </c>
      <c t="s" s="136" r="C21250">
        <v>6310</v>
      </c>
      <c t="s" s="136" r="D21250">
        <v>6310</v>
      </c>
      <c t="s" s="136" r="E21250">
        <v>290</v>
      </c>
      <c s="150" r="F21250"/>
    </row>
    <row r="21251">
      <c s="113" r="A21251">
        <v>218256001221</v>
      </c>
      <c t="s" s="136" r="B21251">
        <v>13551</v>
      </c>
      <c t="s" s="136" r="C21251">
        <v>6310</v>
      </c>
      <c t="s" s="136" r="D21251">
        <v>6310</v>
      </c>
      <c t="s" s="136" r="E21251">
        <v>21921</v>
      </c>
      <c s="150" r="F21251"/>
    </row>
    <row r="21252">
      <c s="113" r="A21252">
        <v>283256000212</v>
      </c>
      <c t="s" s="136" r="B21252">
        <v>13551</v>
      </c>
      <c t="s" s="136" r="C21252">
        <v>6310</v>
      </c>
      <c t="s" s="136" r="D21252">
        <v>6310</v>
      </c>
      <c t="s" s="136" r="E21252">
        <v>13607</v>
      </c>
      <c s="150" r="F21252"/>
    </row>
    <row r="21253">
      <c s="113" r="A21253">
        <v>283256000221</v>
      </c>
      <c t="s" s="136" r="B21253">
        <v>13551</v>
      </c>
      <c t="s" s="136" r="C21253">
        <v>6310</v>
      </c>
      <c t="s" s="136" r="D21253">
        <v>6310</v>
      </c>
      <c t="s" s="136" r="E21253">
        <v>21922</v>
      </c>
      <c s="150" r="F21253"/>
    </row>
    <row r="21254">
      <c s="113" r="A21254">
        <v>283256000531</v>
      </c>
      <c t="s" s="136" r="B21254">
        <v>13551</v>
      </c>
      <c t="s" s="136" r="C21254">
        <v>6310</v>
      </c>
      <c t="s" s="136" r="D21254">
        <v>6310</v>
      </c>
      <c t="s" s="136" r="E21254">
        <v>21923</v>
      </c>
      <c s="150" r="F21254"/>
    </row>
    <row r="21255">
      <c s="113" r="A21255">
        <v>218256000127</v>
      </c>
      <c t="s" s="136" r="B21255">
        <v>13551</v>
      </c>
      <c t="s" s="136" r="C21255">
        <v>6310</v>
      </c>
      <c t="s" s="136" r="D21255">
        <v>6310</v>
      </c>
      <c t="s" s="136" r="E21255">
        <v>10783</v>
      </c>
      <c s="150" r="F21255"/>
    </row>
    <row r="21256">
      <c s="113" r="A21256">
        <v>218256000160</v>
      </c>
      <c t="s" s="136" r="B21256">
        <v>13551</v>
      </c>
      <c t="s" s="136" r="C21256">
        <v>6310</v>
      </c>
      <c t="s" s="136" r="D21256">
        <v>6310</v>
      </c>
      <c t="s" s="136" r="E21256">
        <v>21924</v>
      </c>
      <c s="150" r="F21256"/>
    </row>
    <row r="21257">
      <c s="113" r="A21257">
        <v>218256000259</v>
      </c>
      <c t="s" s="136" r="B21257">
        <v>13551</v>
      </c>
      <c t="s" s="136" r="C21257">
        <v>6310</v>
      </c>
      <c t="s" s="136" r="D21257">
        <v>6310</v>
      </c>
      <c t="s" s="136" r="E21257">
        <v>13460</v>
      </c>
      <c s="150" r="F21257"/>
    </row>
    <row r="21258">
      <c s="113" r="A21258">
        <v>218256000305</v>
      </c>
      <c t="s" s="136" r="B21258">
        <v>13551</v>
      </c>
      <c t="s" s="136" r="C21258">
        <v>6310</v>
      </c>
      <c t="s" s="136" r="D21258">
        <v>6310</v>
      </c>
      <c t="s" s="136" r="E21258">
        <v>9710</v>
      </c>
      <c s="150" r="F21258"/>
    </row>
    <row r="21259">
      <c s="113" r="A21259">
        <v>218256000909</v>
      </c>
      <c t="s" s="136" r="B21259">
        <v>13551</v>
      </c>
      <c t="s" s="136" r="C21259">
        <v>6310</v>
      </c>
      <c t="s" s="136" r="D21259">
        <v>6310</v>
      </c>
      <c t="s" s="136" r="E21259">
        <v>21925</v>
      </c>
      <c s="150" r="F21259"/>
    </row>
    <row r="21260">
      <c s="113" r="A21260">
        <v>283256000611</v>
      </c>
      <c t="s" s="136" r="B21260">
        <v>13551</v>
      </c>
      <c t="s" s="136" r="C21260">
        <v>6310</v>
      </c>
      <c t="s" s="136" r="D21260">
        <v>6310</v>
      </c>
      <c t="s" s="136" r="E21260">
        <v>20778</v>
      </c>
      <c s="150" r="F21260"/>
    </row>
    <row r="21261">
      <c s="113" r="A21261">
        <v>218410000496</v>
      </c>
      <c t="s" s="136" r="B21261">
        <v>13456</v>
      </c>
      <c t="s" s="136" r="C21261">
        <v>6310</v>
      </c>
      <c t="s" s="136" r="D21261">
        <v>6310</v>
      </c>
      <c t="s" s="136" r="E21261">
        <v>21926</v>
      </c>
      <c s="150" r="F21261"/>
    </row>
    <row r="21262">
      <c s="113" r="A21262">
        <v>218410000640</v>
      </c>
      <c t="s" s="136" r="B21262">
        <v>13456</v>
      </c>
      <c t="s" s="136" r="C21262">
        <v>6310</v>
      </c>
      <c t="s" s="136" r="D21262">
        <v>6310</v>
      </c>
      <c t="s" s="136" r="E21262">
        <v>21927</v>
      </c>
      <c s="150" r="F21262"/>
    </row>
    <row r="21263">
      <c s="113" r="A21263">
        <v>218410001239</v>
      </c>
      <c t="s" s="136" r="B21263">
        <v>13456</v>
      </c>
      <c t="s" s="136" r="C21263">
        <v>6310</v>
      </c>
      <c t="s" s="136" r="D21263">
        <v>6310</v>
      </c>
      <c t="s" s="136" r="E21263">
        <v>9716</v>
      </c>
      <c s="150" r="F21263"/>
    </row>
    <row r="21264">
      <c s="113" r="A21264">
        <v>218410001263</v>
      </c>
      <c t="s" s="136" r="B21264">
        <v>13456</v>
      </c>
      <c t="s" s="136" r="C21264">
        <v>6310</v>
      </c>
      <c t="s" s="136" r="D21264">
        <v>6310</v>
      </c>
      <c t="s" s="136" r="E21264">
        <v>21928</v>
      </c>
      <c s="150" r="F21264"/>
    </row>
    <row r="21265">
      <c s="113" r="A21265">
        <v>218410001336</v>
      </c>
      <c t="s" s="136" r="B21265">
        <v>13456</v>
      </c>
      <c t="s" s="136" r="C21265">
        <v>6310</v>
      </c>
      <c t="s" s="136" r="D21265">
        <v>6310</v>
      </c>
      <c t="s" s="136" r="E21265">
        <v>21929</v>
      </c>
      <c s="150" r="F21265"/>
    </row>
    <row r="21266">
      <c s="113" r="A21266">
        <v>218410001425</v>
      </c>
      <c t="s" s="136" r="B21266">
        <v>13456</v>
      </c>
      <c t="s" s="136" r="C21266">
        <v>6310</v>
      </c>
      <c t="s" s="136" r="D21266">
        <v>6310</v>
      </c>
      <c t="s" s="136" r="E21266">
        <v>21930</v>
      </c>
      <c s="150" r="F21266"/>
    </row>
    <row r="21267">
      <c s="113" r="A21267">
        <v>283256000701</v>
      </c>
      <c t="s" s="136" r="B21267">
        <v>13456</v>
      </c>
      <c t="s" s="136" r="C21267">
        <v>6310</v>
      </c>
      <c t="s" s="136" r="D21267">
        <v>6310</v>
      </c>
      <c t="s" s="136" r="E21267">
        <v>10784</v>
      </c>
      <c s="150" r="F21267"/>
    </row>
    <row r="21268">
      <c s="113" r="A21268">
        <v>283410000492</v>
      </c>
      <c t="s" s="136" r="B21268">
        <v>13456</v>
      </c>
      <c t="s" s="136" r="C21268">
        <v>6310</v>
      </c>
      <c t="s" s="136" r="D21268">
        <v>6310</v>
      </c>
      <c t="s" s="136" r="E21268">
        <v>21931</v>
      </c>
      <c s="150" r="F21268"/>
    </row>
    <row r="21269">
      <c s="113" r="A21269">
        <v>218256000038</v>
      </c>
      <c t="s" s="136" r="B21269">
        <v>13551</v>
      </c>
      <c t="s" s="136" r="C21269">
        <v>6310</v>
      </c>
      <c t="s" s="136" r="D21269">
        <v>6310</v>
      </c>
      <c t="s" s="136" r="E21269">
        <v>21932</v>
      </c>
      <c s="150" r="F21269"/>
    </row>
    <row r="21270">
      <c s="113" r="A21270">
        <v>218256000208</v>
      </c>
      <c t="s" s="136" r="B21270">
        <v>13551</v>
      </c>
      <c t="s" s="136" r="C21270">
        <v>6310</v>
      </c>
      <c t="s" s="136" r="D21270">
        <v>6310</v>
      </c>
      <c t="s" s="136" r="E21270">
        <v>9714</v>
      </c>
      <c s="150" r="F21270"/>
    </row>
    <row r="21271">
      <c s="113" r="A21271">
        <v>218256001271</v>
      </c>
      <c t="s" s="136" r="B21271">
        <v>13551</v>
      </c>
      <c t="s" s="136" r="C21271">
        <v>6310</v>
      </c>
      <c t="s" s="136" r="D21271">
        <v>6310</v>
      </c>
      <c t="s" s="136" r="E21271">
        <v>21908</v>
      </c>
      <c s="150" r="F21271"/>
    </row>
    <row r="21272">
      <c s="113" r="A21272">
        <v>283256000352</v>
      </c>
      <c t="s" s="136" r="B21272">
        <v>13551</v>
      </c>
      <c t="s" s="136" r="C21272">
        <v>6310</v>
      </c>
      <c t="s" s="136" r="D21272">
        <v>6310</v>
      </c>
      <c t="s" s="136" r="E21272">
        <v>21933</v>
      </c>
      <c s="150" r="F21272"/>
    </row>
    <row r="21273">
      <c s="113" r="A21273">
        <v>283256000875</v>
      </c>
      <c t="s" s="136" r="B21273">
        <v>13551</v>
      </c>
      <c t="s" s="136" r="C21273">
        <v>6310</v>
      </c>
      <c t="s" s="136" r="D21273">
        <v>6310</v>
      </c>
      <c t="s" s="136" r="E21273">
        <v>276</v>
      </c>
      <c s="150" r="F21273"/>
    </row>
    <row r="21274">
      <c s="113" r="A21274">
        <v>283256001057</v>
      </c>
      <c t="s" s="136" r="B21274">
        <v>13551</v>
      </c>
      <c t="s" s="136" r="C21274">
        <v>6310</v>
      </c>
      <c t="s" s="136" r="D21274">
        <v>6310</v>
      </c>
      <c t="s" s="136" r="E21274">
        <v>1556</v>
      </c>
      <c s="150" r="F21274"/>
    </row>
    <row r="21275">
      <c s="113" r="A21275">
        <v>218410000046</v>
      </c>
      <c t="s" s="136" r="B21275">
        <v>13456</v>
      </c>
      <c t="s" s="136" r="C21275">
        <v>6310</v>
      </c>
      <c t="s" s="136" r="D21275">
        <v>6310</v>
      </c>
      <c t="s" s="136" r="E21275">
        <v>21934</v>
      </c>
      <c s="150" r="F21275"/>
    </row>
    <row r="21276">
      <c s="113" r="A21276">
        <v>218410001867</v>
      </c>
      <c t="s" s="136" r="B21276">
        <v>13456</v>
      </c>
      <c t="s" s="136" r="C21276">
        <v>6310</v>
      </c>
      <c t="s" s="136" r="D21276">
        <v>6310</v>
      </c>
      <c t="s" s="136" r="E21276">
        <v>21935</v>
      </c>
      <c s="150" r="F21276"/>
    </row>
    <row r="21277">
      <c s="113" r="A21277">
        <v>283410000361</v>
      </c>
      <c t="s" s="136" r="B21277">
        <v>13456</v>
      </c>
      <c t="s" s="136" r="C21277">
        <v>6310</v>
      </c>
      <c t="s" s="136" r="D21277">
        <v>6310</v>
      </c>
      <c t="s" s="136" r="E21277">
        <v>21936</v>
      </c>
      <c s="150" r="F21277"/>
    </row>
    <row r="21278">
      <c s="113" r="A21278">
        <v>283410000522</v>
      </c>
      <c t="s" s="136" r="B21278">
        <v>13456</v>
      </c>
      <c t="s" s="136" r="C21278">
        <v>6310</v>
      </c>
      <c t="s" s="136" r="D21278">
        <v>6310</v>
      </c>
      <c t="s" s="136" r="E21278">
        <v>13422</v>
      </c>
      <c s="150" r="F21278"/>
    </row>
    <row r="21279">
      <c s="113" r="A21279">
        <v>283410001014</v>
      </c>
      <c t="s" s="136" r="B21279">
        <v>13456</v>
      </c>
      <c t="s" s="136" r="C21279">
        <v>6310</v>
      </c>
      <c t="s" s="136" r="D21279">
        <v>6310</v>
      </c>
      <c t="s" s="136" r="E21279">
        <v>21354</v>
      </c>
      <c s="150" r="F21279"/>
    </row>
    <row r="21280">
      <c s="113" r="A21280">
        <v>218460000063</v>
      </c>
      <c t="s" s="136" r="B21280">
        <v>11407</v>
      </c>
      <c t="s" s="136" r="C21280">
        <v>6310</v>
      </c>
      <c t="s" s="136" r="D21280">
        <v>6310</v>
      </c>
      <c t="s" s="136" r="E21280">
        <v>10767</v>
      </c>
      <c s="150" r="F21280"/>
    </row>
    <row r="21281">
      <c s="113" r="A21281">
        <v>218460000225</v>
      </c>
      <c t="s" s="136" r="B21281">
        <v>11407</v>
      </c>
      <c t="s" s="136" r="C21281">
        <v>6310</v>
      </c>
      <c t="s" s="136" r="D21281">
        <v>6310</v>
      </c>
      <c t="s" s="136" r="E21281">
        <v>19988</v>
      </c>
      <c s="150" r="F21281"/>
    </row>
    <row r="21282">
      <c s="113" r="A21282">
        <v>218460001418</v>
      </c>
      <c t="s" s="136" r="B21282">
        <v>11407</v>
      </c>
      <c t="s" s="136" r="C21282">
        <v>6310</v>
      </c>
      <c t="s" s="136" r="D21282">
        <v>6310</v>
      </c>
      <c t="s" s="136" r="E21282">
        <v>9118</v>
      </c>
      <c s="150" r="F21282"/>
    </row>
    <row r="21283">
      <c s="113" r="A21283">
        <v>218460001426</v>
      </c>
      <c t="s" s="136" r="B21283">
        <v>11407</v>
      </c>
      <c t="s" s="136" r="C21283">
        <v>6310</v>
      </c>
      <c t="s" s="136" r="D21283">
        <v>6310</v>
      </c>
      <c t="s" s="136" r="E21283">
        <v>13441</v>
      </c>
      <c s="150" r="F21283"/>
    </row>
    <row r="21284">
      <c s="113" r="A21284">
        <v>218460001533</v>
      </c>
      <c t="s" s="136" r="B21284">
        <v>11407</v>
      </c>
      <c t="s" s="136" r="C21284">
        <v>6310</v>
      </c>
      <c t="s" s="136" r="D21284">
        <v>6310</v>
      </c>
      <c t="s" s="136" r="E21284">
        <v>21937</v>
      </c>
      <c s="150" r="F21284"/>
    </row>
    <row r="21285">
      <c s="113" r="A21285">
        <v>283460000086</v>
      </c>
      <c t="s" s="136" r="B21285">
        <v>11407</v>
      </c>
      <c t="s" s="136" r="C21285">
        <v>6310</v>
      </c>
      <c t="s" s="136" r="D21285">
        <v>6310</v>
      </c>
      <c t="s" s="136" r="E21285">
        <v>9712</v>
      </c>
      <c s="150" r="F21285"/>
    </row>
    <row r="21286">
      <c s="113" r="A21286">
        <v>283460000370</v>
      </c>
      <c t="s" s="136" r="B21286">
        <v>11407</v>
      </c>
      <c t="s" s="136" r="C21286">
        <v>6310</v>
      </c>
      <c t="s" s="136" r="D21286">
        <v>6310</v>
      </c>
      <c t="s" s="136" r="E21286">
        <v>9581</v>
      </c>
      <c s="150" r="F21286"/>
    </row>
    <row r="21287">
      <c s="113" r="A21287">
        <v>283460001058</v>
      </c>
      <c t="s" s="136" r="B21287">
        <v>11407</v>
      </c>
      <c t="s" s="136" r="C21287">
        <v>6310</v>
      </c>
      <c t="s" s="136" r="D21287">
        <v>6310</v>
      </c>
      <c t="s" s="136" r="E21287">
        <v>21938</v>
      </c>
      <c s="150" r="F21287"/>
    </row>
    <row r="21288">
      <c s="113" r="A21288">
        <v>283460001066</v>
      </c>
      <c t="s" s="136" r="B21288">
        <v>11407</v>
      </c>
      <c t="s" s="136" r="C21288">
        <v>6310</v>
      </c>
      <c t="s" s="136" r="D21288">
        <v>6310</v>
      </c>
      <c t="s" s="136" r="E21288">
        <v>6857</v>
      </c>
      <c s="150" r="F21288"/>
    </row>
    <row r="21289">
      <c s="113" r="A21289">
        <v>283460001074</v>
      </c>
      <c t="s" s="136" r="B21289">
        <v>11407</v>
      </c>
      <c t="s" s="136" r="C21289">
        <v>6310</v>
      </c>
      <c t="s" s="136" r="D21289">
        <v>6310</v>
      </c>
      <c t="s" s="136" r="E21289">
        <v>21939</v>
      </c>
      <c s="150" r="F21289"/>
    </row>
    <row r="21290">
      <c s="113" r="A21290">
        <v>218460000021</v>
      </c>
      <c t="s" s="136" r="B21290">
        <v>11407</v>
      </c>
      <c t="s" s="136" r="C21290">
        <v>6310</v>
      </c>
      <c t="s" s="136" r="D21290">
        <v>6310</v>
      </c>
      <c t="s" s="136" r="E21290">
        <v>21940</v>
      </c>
      <c s="150" r="F21290"/>
    </row>
    <row r="21291">
      <c s="113" r="A21291">
        <v>218460000055</v>
      </c>
      <c t="s" s="136" r="B21291">
        <v>11407</v>
      </c>
      <c t="s" s="136" r="C21291">
        <v>6310</v>
      </c>
      <c t="s" s="136" r="D21291">
        <v>6310</v>
      </c>
      <c t="s" s="136" r="E21291">
        <v>10783</v>
      </c>
      <c s="150" r="F21291"/>
    </row>
    <row r="21292">
      <c s="113" r="A21292">
        <v>218460000080</v>
      </c>
      <c t="s" s="136" r="B21292">
        <v>11407</v>
      </c>
      <c t="s" s="136" r="C21292">
        <v>6310</v>
      </c>
      <c t="s" s="136" r="D21292">
        <v>6310</v>
      </c>
      <c t="s" s="136" r="E21292">
        <v>12581</v>
      </c>
      <c s="150" r="F21292"/>
    </row>
    <row r="21293">
      <c s="113" r="A21293">
        <v>218460000101</v>
      </c>
      <c t="s" s="136" r="B21293">
        <v>11407</v>
      </c>
      <c t="s" s="136" r="C21293">
        <v>6310</v>
      </c>
      <c t="s" s="136" r="D21293">
        <v>6310</v>
      </c>
      <c t="s" s="136" r="E21293">
        <v>16940</v>
      </c>
      <c s="150" r="F21293"/>
    </row>
    <row r="21294">
      <c s="113" r="A21294">
        <v>218460000128</v>
      </c>
      <c t="s" s="136" r="B21294">
        <v>11407</v>
      </c>
      <c t="s" s="136" r="C21294">
        <v>6310</v>
      </c>
      <c t="s" s="136" r="D21294">
        <v>6310</v>
      </c>
      <c t="s" s="136" r="E21294">
        <v>13349</v>
      </c>
      <c s="150" r="F21294"/>
    </row>
    <row r="21295">
      <c s="113" r="A21295">
        <v>218460000195</v>
      </c>
      <c t="s" s="136" r="B21295">
        <v>11407</v>
      </c>
      <c t="s" s="136" r="C21295">
        <v>6310</v>
      </c>
      <c t="s" s="136" r="D21295">
        <v>6310</v>
      </c>
      <c t="s" s="136" r="E21295">
        <v>21026</v>
      </c>
      <c s="150" r="F21295"/>
    </row>
    <row r="21296">
      <c s="113" r="A21296">
        <v>218460001353</v>
      </c>
      <c t="s" s="136" r="B21296">
        <v>11407</v>
      </c>
      <c t="s" s="136" r="C21296">
        <v>6310</v>
      </c>
      <c t="s" s="136" r="D21296">
        <v>6310</v>
      </c>
      <c t="s" s="136" r="E21296">
        <v>21941</v>
      </c>
      <c s="150" r="F21296"/>
    </row>
    <row r="21297">
      <c s="113" r="A21297">
        <v>218460001370</v>
      </c>
      <c t="s" s="136" r="B21297">
        <v>11407</v>
      </c>
      <c t="s" s="136" r="C21297">
        <v>6310</v>
      </c>
      <c t="s" s="136" r="D21297">
        <v>6310</v>
      </c>
      <c t="s" s="136" r="E21297">
        <v>8398</v>
      </c>
      <c s="150" r="F21297"/>
    </row>
    <row r="21298">
      <c s="113" r="A21298">
        <v>283460000931</v>
      </c>
      <c t="s" s="136" r="B21298">
        <v>11407</v>
      </c>
      <c t="s" s="136" r="C21298">
        <v>6310</v>
      </c>
      <c t="s" s="136" r="D21298">
        <v>6310</v>
      </c>
      <c t="s" s="136" r="E21298">
        <v>21942</v>
      </c>
      <c s="150" r="F21298"/>
    </row>
    <row r="21299">
      <c s="113" r="A21299">
        <v>283460001091</v>
      </c>
      <c t="s" s="136" r="B21299">
        <v>11407</v>
      </c>
      <c t="s" s="136" r="C21299">
        <v>6310</v>
      </c>
      <c t="s" s="136" r="D21299">
        <v>6310</v>
      </c>
      <c t="s" s="136" r="E21299">
        <v>21943</v>
      </c>
      <c s="150" r="F21299"/>
    </row>
    <row r="21300">
      <c s="113" r="A21300">
        <v>218479000099</v>
      </c>
      <c t="s" s="136" r="B21300">
        <v>11409</v>
      </c>
      <c t="s" s="136" r="C21300">
        <v>6310</v>
      </c>
      <c t="s" s="136" r="D21300">
        <v>6310</v>
      </c>
      <c t="s" s="136" r="E21300">
        <v>6720</v>
      </c>
      <c s="150" r="F21300"/>
    </row>
    <row r="21301">
      <c s="113" r="A21301">
        <v>218479000102</v>
      </c>
      <c t="s" s="136" r="B21301">
        <v>11409</v>
      </c>
      <c t="s" s="136" r="C21301">
        <v>6310</v>
      </c>
      <c t="s" s="136" r="D21301">
        <v>6310</v>
      </c>
      <c t="s" s="136" r="E21301">
        <v>5285</v>
      </c>
      <c s="150" r="F21301"/>
    </row>
    <row r="21302">
      <c s="113" r="A21302">
        <v>218479000358</v>
      </c>
      <c t="s" s="136" r="B21302">
        <v>11409</v>
      </c>
      <c t="s" s="136" r="C21302">
        <v>6310</v>
      </c>
      <c t="s" s="136" r="D21302">
        <v>6310</v>
      </c>
      <c t="s" s="136" r="E21302">
        <v>6857</v>
      </c>
      <c s="150" r="F21302"/>
    </row>
    <row r="21303">
      <c s="113" r="A21303">
        <v>218479000501</v>
      </c>
      <c t="s" s="136" r="B21303">
        <v>11409</v>
      </c>
      <c t="s" s="136" r="C21303">
        <v>6310</v>
      </c>
      <c t="s" s="136" r="D21303">
        <v>6310</v>
      </c>
      <c t="s" s="136" r="E21303">
        <v>16877</v>
      </c>
      <c s="150" r="F21303"/>
    </row>
    <row r="21304">
      <c s="113" r="A21304">
        <v>283479000010</v>
      </c>
      <c t="s" s="136" r="B21304">
        <v>11409</v>
      </c>
      <c t="s" s="136" r="C21304">
        <v>6310</v>
      </c>
      <c t="s" s="136" r="D21304">
        <v>6310</v>
      </c>
      <c t="s" s="136" r="E21304">
        <v>308</v>
      </c>
      <c s="150" r="F21304"/>
    </row>
    <row r="21305">
      <c s="113" r="A21305">
        <v>283479000036</v>
      </c>
      <c t="s" s="136" r="B21305">
        <v>11409</v>
      </c>
      <c t="s" s="136" r="C21305">
        <v>6310</v>
      </c>
      <c t="s" s="136" r="D21305">
        <v>6310</v>
      </c>
      <c t="s" s="136" r="E21305">
        <v>5699</v>
      </c>
      <c s="150" r="F21305"/>
    </row>
    <row r="21306">
      <c s="113" r="A21306">
        <v>283479000044</v>
      </c>
      <c t="s" s="136" r="B21306">
        <v>11409</v>
      </c>
      <c t="s" s="136" r="C21306">
        <v>6310</v>
      </c>
      <c t="s" s="136" r="D21306">
        <v>6310</v>
      </c>
      <c t="s" s="136" r="E21306">
        <v>11468</v>
      </c>
      <c s="150" r="F21306"/>
    </row>
    <row r="21307">
      <c s="113" r="A21307">
        <v>283479000176</v>
      </c>
      <c t="s" s="136" r="B21307">
        <v>11409</v>
      </c>
      <c t="s" s="136" r="C21307">
        <v>6310</v>
      </c>
      <c t="s" s="136" r="D21307">
        <v>6310</v>
      </c>
      <c t="s" s="136" r="E21307">
        <v>10775</v>
      </c>
      <c s="150" r="F21307"/>
    </row>
    <row r="21308">
      <c s="113" r="A21308">
        <v>283479000362</v>
      </c>
      <c t="s" s="136" r="B21308">
        <v>11409</v>
      </c>
      <c t="s" s="136" r="C21308">
        <v>6310</v>
      </c>
      <c t="s" s="136" r="D21308">
        <v>6310</v>
      </c>
      <c t="s" s="136" r="E21308">
        <v>5590</v>
      </c>
      <c s="150" r="F21308"/>
    </row>
    <row r="21309">
      <c s="113" r="A21309">
        <v>218479000129</v>
      </c>
      <c t="s" s="136" r="B21309">
        <v>11409</v>
      </c>
      <c t="s" s="136" r="C21309">
        <v>6310</v>
      </c>
      <c t="s" s="136" r="D21309">
        <v>6310</v>
      </c>
      <c t="s" s="136" r="E21309">
        <v>21944</v>
      </c>
      <c s="150" r="F21309"/>
    </row>
    <row r="21310">
      <c s="113" r="A21310">
        <v>218479000277</v>
      </c>
      <c t="s" s="136" r="B21310">
        <v>11409</v>
      </c>
      <c t="s" s="136" r="C21310">
        <v>6310</v>
      </c>
      <c t="s" s="136" r="D21310">
        <v>6310</v>
      </c>
      <c t="s" s="136" r="E21310">
        <v>20778</v>
      </c>
      <c s="150" r="F21310"/>
    </row>
    <row r="21311">
      <c s="113" r="A21311">
        <v>218479000285</v>
      </c>
      <c t="s" s="136" r="B21311">
        <v>11409</v>
      </c>
      <c t="s" s="136" r="C21311">
        <v>6310</v>
      </c>
      <c t="s" s="136" r="D21311">
        <v>6310</v>
      </c>
      <c t="s" s="136" r="E21311">
        <v>10740</v>
      </c>
      <c s="150" r="F21311"/>
    </row>
    <row r="21312">
      <c s="113" r="A21312">
        <v>218479000323</v>
      </c>
      <c t="s" s="136" r="B21312">
        <v>11409</v>
      </c>
      <c t="s" s="136" r="C21312">
        <v>6310</v>
      </c>
      <c t="s" s="136" r="D21312">
        <v>6310</v>
      </c>
      <c t="s" s="136" r="E21312">
        <v>21945</v>
      </c>
      <c s="150" r="F21312"/>
    </row>
    <row r="21313">
      <c s="113" r="A21313">
        <v>218479000331</v>
      </c>
      <c t="s" s="136" r="B21313">
        <v>11409</v>
      </c>
      <c t="s" s="136" r="C21313">
        <v>6310</v>
      </c>
      <c t="s" s="136" r="D21313">
        <v>6310</v>
      </c>
      <c t="s" s="136" r="E21313">
        <v>21946</v>
      </c>
      <c s="150" r="F21313"/>
    </row>
    <row r="21314">
      <c s="113" r="A21314">
        <v>283479000087</v>
      </c>
      <c t="s" s="136" r="B21314">
        <v>11409</v>
      </c>
      <c t="s" s="136" r="C21314">
        <v>6310</v>
      </c>
      <c t="s" s="136" r="D21314">
        <v>6310</v>
      </c>
      <c t="s" s="136" r="E21314">
        <v>21947</v>
      </c>
      <c s="150" r="F21314"/>
    </row>
    <row r="21315">
      <c s="113" r="A21315">
        <v>283479000222</v>
      </c>
      <c t="s" s="136" r="B21315">
        <v>11409</v>
      </c>
      <c t="s" s="136" r="C21315">
        <v>6310</v>
      </c>
      <c t="s" s="136" r="D21315">
        <v>6310</v>
      </c>
      <c t="s" s="136" r="E21315">
        <v>21948</v>
      </c>
      <c s="150" r="F21315"/>
    </row>
    <row r="21316">
      <c s="113" r="A21316">
        <v>283479000257</v>
      </c>
      <c t="s" s="136" r="B21316">
        <v>11409</v>
      </c>
      <c t="s" s="136" r="C21316">
        <v>6310</v>
      </c>
      <c t="s" s="136" r="D21316">
        <v>6310</v>
      </c>
      <c t="s" s="136" r="E21316">
        <v>21949</v>
      </c>
      <c s="150" r="F21316"/>
    </row>
    <row r="21317">
      <c s="113" r="A21317">
        <v>218592000691</v>
      </c>
      <c t="s" s="136" r="B21317">
        <v>9100</v>
      </c>
      <c t="s" s="136" r="C21317">
        <v>6310</v>
      </c>
      <c t="s" s="136" r="D21317">
        <v>6310</v>
      </c>
      <c t="s" s="136" r="E21317">
        <v>18358</v>
      </c>
      <c s="150" r="F21317"/>
    </row>
    <row r="21318">
      <c s="113" r="A21318">
        <v>218592000844</v>
      </c>
      <c t="s" s="136" r="B21318">
        <v>9100</v>
      </c>
      <c t="s" s="136" r="C21318">
        <v>6310</v>
      </c>
      <c t="s" s="136" r="D21318">
        <v>6310</v>
      </c>
      <c t="s" s="136" r="E21318">
        <v>21950</v>
      </c>
      <c s="150" r="F21318"/>
    </row>
    <row r="21319">
      <c s="113" r="A21319">
        <v>283592000166</v>
      </c>
      <c t="s" s="136" r="B21319">
        <v>9100</v>
      </c>
      <c t="s" s="136" r="C21319">
        <v>6310</v>
      </c>
      <c t="s" s="136" r="D21319">
        <v>6310</v>
      </c>
      <c t="s" s="136" r="E21319">
        <v>13532</v>
      </c>
      <c s="150" r="F21319"/>
    </row>
    <row r="21320">
      <c s="113" r="A21320">
        <v>283592000484</v>
      </c>
      <c t="s" s="136" r="B21320">
        <v>9100</v>
      </c>
      <c t="s" s="136" r="C21320">
        <v>6310</v>
      </c>
      <c t="s" s="136" r="D21320">
        <v>6310</v>
      </c>
      <c t="s" s="136" r="E21320">
        <v>21951</v>
      </c>
      <c s="150" r="F21320"/>
    </row>
    <row r="21321">
      <c s="113" r="A21321">
        <v>283592001898</v>
      </c>
      <c t="s" s="136" r="B21321">
        <v>9100</v>
      </c>
      <c t="s" s="136" r="C21321">
        <v>6310</v>
      </c>
      <c t="s" s="136" r="D21321">
        <v>6310</v>
      </c>
      <c t="s" s="136" r="E21321">
        <v>21952</v>
      </c>
      <c s="150" r="F21321"/>
    </row>
    <row r="21322">
      <c s="113" r="A21322">
        <v>283592001910</v>
      </c>
      <c t="s" s="136" r="B21322">
        <v>9100</v>
      </c>
      <c t="s" s="136" r="C21322">
        <v>6310</v>
      </c>
      <c t="s" s="136" r="D21322">
        <v>6310</v>
      </c>
      <c t="s" s="136" r="E21322">
        <v>21179</v>
      </c>
      <c s="150" r="F21322"/>
    </row>
    <row r="21323">
      <c s="113" r="A21323">
        <v>283592001944</v>
      </c>
      <c t="s" s="136" r="B21323">
        <v>9100</v>
      </c>
      <c t="s" s="136" r="C21323">
        <v>6310</v>
      </c>
      <c t="s" s="136" r="D21323">
        <v>6310</v>
      </c>
      <c t="s" s="136" r="E21323">
        <v>21953</v>
      </c>
      <c s="150" r="F21323"/>
    </row>
    <row r="21324">
      <c s="113" r="A21324">
        <v>283592002746</v>
      </c>
      <c t="s" s="136" r="B21324">
        <v>9100</v>
      </c>
      <c t="s" s="136" r="C21324">
        <v>6310</v>
      </c>
      <c t="s" s="136" r="D21324">
        <v>6310</v>
      </c>
      <c t="s" s="136" r="E21324">
        <v>21954</v>
      </c>
      <c s="150" r="F21324"/>
    </row>
    <row r="21325">
      <c s="113" r="A21325">
        <v>218592000216</v>
      </c>
      <c t="s" s="136" r="B21325">
        <v>9100</v>
      </c>
      <c t="s" s="136" r="C21325">
        <v>6310</v>
      </c>
      <c t="s" s="136" r="D21325">
        <v>6310</v>
      </c>
      <c t="s" s="136" r="E21325">
        <v>21955</v>
      </c>
      <c s="150" r="F21325"/>
    </row>
    <row r="21326">
      <c s="113" r="A21326">
        <v>218592001131</v>
      </c>
      <c t="s" s="136" r="B21326">
        <v>9100</v>
      </c>
      <c t="s" s="136" r="C21326">
        <v>6310</v>
      </c>
      <c t="s" s="136" r="D21326">
        <v>6310</v>
      </c>
      <c t="s" s="136" r="E21326">
        <v>16877</v>
      </c>
      <c s="150" r="F21326"/>
    </row>
    <row r="21327">
      <c s="113" r="A21327">
        <v>218592003932</v>
      </c>
      <c t="s" s="136" r="B21327">
        <v>9100</v>
      </c>
      <c t="s" s="136" r="C21327">
        <v>6310</v>
      </c>
      <c t="s" s="136" r="D21327">
        <v>6310</v>
      </c>
      <c t="s" s="136" r="E21327">
        <v>21956</v>
      </c>
      <c s="150" r="F21327"/>
    </row>
    <row r="21328">
      <c s="113" r="A21328">
        <v>283592000158</v>
      </c>
      <c t="s" s="136" r="B21328">
        <v>9100</v>
      </c>
      <c t="s" s="136" r="C21328">
        <v>6310</v>
      </c>
      <c t="s" s="136" r="D21328">
        <v>6310</v>
      </c>
      <c t="s" s="136" r="E21328">
        <v>4218</v>
      </c>
      <c s="150" r="F21328"/>
    </row>
    <row r="21329">
      <c s="113" r="A21329">
        <v>283592000425</v>
      </c>
      <c t="s" s="136" r="B21329">
        <v>9100</v>
      </c>
      <c t="s" s="136" r="C21329">
        <v>6310</v>
      </c>
      <c t="s" s="136" r="D21329">
        <v>6310</v>
      </c>
      <c t="s" s="136" r="E21329">
        <v>21957</v>
      </c>
      <c s="150" r="F21329"/>
    </row>
    <row r="21330">
      <c s="113" r="A21330">
        <v>283592001707</v>
      </c>
      <c t="s" s="136" r="B21330">
        <v>9100</v>
      </c>
      <c t="s" s="136" r="C21330">
        <v>6310</v>
      </c>
      <c t="s" s="136" r="D21330">
        <v>6310</v>
      </c>
      <c t="s" s="136" r="E21330">
        <v>21958</v>
      </c>
      <c s="150" r="F21330"/>
    </row>
    <row r="21331">
      <c s="113" r="A21331">
        <v>283592002100</v>
      </c>
      <c t="s" s="136" r="B21331">
        <v>9100</v>
      </c>
      <c t="s" s="136" r="C21331">
        <v>6310</v>
      </c>
      <c t="s" s="136" r="D21331">
        <v>6310</v>
      </c>
      <c t="s" s="136" r="E21331">
        <v>21959</v>
      </c>
      <c s="150" r="F21331"/>
    </row>
    <row r="21332">
      <c s="113" r="A21332">
        <v>218150000063</v>
      </c>
      <c t="s" s="136" r="B21332">
        <v>9100</v>
      </c>
      <c t="s" s="136" r="C21332">
        <v>6310</v>
      </c>
      <c t="s" s="136" r="D21332">
        <v>6310</v>
      </c>
      <c t="s" s="136" r="E21332">
        <v>21960</v>
      </c>
      <c s="150" r="F21332"/>
    </row>
    <row r="21333">
      <c s="113" r="A21333">
        <v>218592000259</v>
      </c>
      <c t="s" s="136" r="B21333">
        <v>9100</v>
      </c>
      <c t="s" s="136" r="C21333">
        <v>6310</v>
      </c>
      <c t="s" s="136" r="D21333">
        <v>6310</v>
      </c>
      <c t="s" s="136" r="E21333">
        <v>18378</v>
      </c>
      <c s="150" r="F21333"/>
    </row>
    <row r="21334">
      <c s="113" r="A21334">
        <v>218592004084</v>
      </c>
      <c t="s" s="136" r="B21334">
        <v>9100</v>
      </c>
      <c t="s" s="136" r="C21334">
        <v>6310</v>
      </c>
      <c t="s" s="136" r="D21334">
        <v>6310</v>
      </c>
      <c t="s" s="136" r="E21334">
        <v>11227</v>
      </c>
      <c s="150" r="F21334"/>
    </row>
    <row r="21335">
      <c s="113" r="A21335">
        <v>218592020748</v>
      </c>
      <c t="s" s="136" r="B21335">
        <v>9100</v>
      </c>
      <c t="s" s="136" r="C21335">
        <v>6310</v>
      </c>
      <c t="s" s="136" r="D21335">
        <v>6310</v>
      </c>
      <c t="s" s="136" r="E21335">
        <v>21961</v>
      </c>
      <c s="150" r="F21335"/>
    </row>
    <row r="21336">
      <c s="113" r="A21336">
        <v>283247001231</v>
      </c>
      <c t="s" s="136" r="B21336">
        <v>9100</v>
      </c>
      <c t="s" s="136" r="C21336">
        <v>6310</v>
      </c>
      <c t="s" s="136" r="D21336">
        <v>6310</v>
      </c>
      <c t="s" s="136" r="E21336">
        <v>21962</v>
      </c>
      <c s="150" r="F21336"/>
    </row>
    <row r="21337">
      <c s="113" r="A21337">
        <v>283592000638</v>
      </c>
      <c t="s" s="136" r="B21337">
        <v>9100</v>
      </c>
      <c t="s" s="136" r="C21337">
        <v>6310</v>
      </c>
      <c t="s" s="136" r="D21337">
        <v>6310</v>
      </c>
      <c t="s" s="136" r="E21337">
        <v>21963</v>
      </c>
      <c s="150" r="F21337"/>
    </row>
    <row r="21338">
      <c s="113" r="A21338">
        <v>283592000778</v>
      </c>
      <c t="s" s="136" r="B21338">
        <v>9100</v>
      </c>
      <c t="s" s="136" r="C21338">
        <v>6310</v>
      </c>
      <c t="s" s="136" r="D21338">
        <v>6310</v>
      </c>
      <c t="s" s="136" r="E21338">
        <v>21964</v>
      </c>
      <c s="150" r="F21338"/>
    </row>
    <row r="21339">
      <c s="113" r="A21339">
        <v>283592001774</v>
      </c>
      <c t="s" s="136" r="B21339">
        <v>9100</v>
      </c>
      <c t="s" s="136" r="C21339">
        <v>6310</v>
      </c>
      <c t="s" s="136" r="D21339">
        <v>6310</v>
      </c>
      <c t="s" s="136" r="E21339">
        <v>21965</v>
      </c>
      <c s="150" r="F21339"/>
    </row>
    <row r="21340">
      <c s="113" r="A21340">
        <v>283592002941</v>
      </c>
      <c t="s" s="136" r="B21340">
        <v>9100</v>
      </c>
      <c t="s" s="136" r="C21340">
        <v>6310</v>
      </c>
      <c t="s" s="136" r="D21340">
        <v>6310</v>
      </c>
      <c t="s" s="136" r="E21340">
        <v>21966</v>
      </c>
      <c s="150" r="F21340"/>
    </row>
    <row r="21341">
      <c s="113" r="A21341">
        <v>283592003084</v>
      </c>
      <c t="s" s="136" r="B21341">
        <v>9100</v>
      </c>
      <c t="s" s="136" r="C21341">
        <v>6310</v>
      </c>
      <c t="s" s="136" r="D21341">
        <v>6310</v>
      </c>
      <c t="s" s="136" r="E21341">
        <v>21967</v>
      </c>
      <c s="150" r="F21341"/>
    </row>
    <row r="21342">
      <c s="113" r="A21342">
        <v>283592003491</v>
      </c>
      <c t="s" s="136" r="B21342">
        <v>9100</v>
      </c>
      <c t="s" s="136" r="C21342">
        <v>6310</v>
      </c>
      <c t="s" s="136" r="D21342">
        <v>6310</v>
      </c>
      <c t="s" s="136" r="E21342">
        <v>6158</v>
      </c>
      <c s="150" r="F21342"/>
    </row>
    <row r="21343">
      <c s="113" r="A21343">
        <v>218592000241</v>
      </c>
      <c t="s" s="136" r="B21343">
        <v>9100</v>
      </c>
      <c t="s" s="136" r="C21343">
        <v>6310</v>
      </c>
      <c t="s" s="136" r="D21343">
        <v>6310</v>
      </c>
      <c t="s" s="136" r="E21343">
        <v>1824</v>
      </c>
      <c s="150" r="F21343"/>
    </row>
    <row r="21344">
      <c s="113" r="A21344">
        <v>218592003797</v>
      </c>
      <c t="s" s="136" r="B21344">
        <v>9100</v>
      </c>
      <c t="s" s="136" r="C21344">
        <v>6310</v>
      </c>
      <c t="s" s="136" r="D21344">
        <v>6310</v>
      </c>
      <c t="s" s="136" r="E21344">
        <v>21968</v>
      </c>
      <c s="150" r="F21344"/>
    </row>
    <row r="21345">
      <c s="113" r="A21345">
        <v>218592020721</v>
      </c>
      <c t="s" s="136" r="B21345">
        <v>9100</v>
      </c>
      <c t="s" s="136" r="C21345">
        <v>6310</v>
      </c>
      <c t="s" s="136" r="D21345">
        <v>6310</v>
      </c>
      <c t="s" s="136" r="E21345">
        <v>21969</v>
      </c>
      <c s="150" r="F21345"/>
    </row>
    <row r="21346">
      <c s="113" r="A21346">
        <v>218592020985</v>
      </c>
      <c t="s" s="136" r="B21346">
        <v>9100</v>
      </c>
      <c t="s" s="136" r="C21346">
        <v>6310</v>
      </c>
      <c t="s" s="136" r="D21346">
        <v>6310</v>
      </c>
      <c t="s" s="136" r="E21346">
        <v>21970</v>
      </c>
      <c s="150" r="F21346"/>
    </row>
    <row r="21347">
      <c s="113" r="A21347">
        <v>283592000531</v>
      </c>
      <c t="s" s="136" r="B21347">
        <v>9100</v>
      </c>
      <c t="s" s="136" r="C21347">
        <v>6310</v>
      </c>
      <c t="s" s="136" r="D21347">
        <v>6310</v>
      </c>
      <c t="s" s="136" r="E21347">
        <v>21971</v>
      </c>
      <c s="150" r="F21347"/>
    </row>
    <row r="21348">
      <c s="113" r="A21348">
        <v>283592000930</v>
      </c>
      <c t="s" s="136" r="B21348">
        <v>9100</v>
      </c>
      <c t="s" s="136" r="C21348">
        <v>6310</v>
      </c>
      <c t="s" s="136" r="D21348">
        <v>6310</v>
      </c>
      <c t="s" s="136" r="E21348">
        <v>21972</v>
      </c>
      <c s="150" r="F21348"/>
    </row>
    <row r="21349">
      <c s="113" r="A21349">
        <v>283592001626</v>
      </c>
      <c t="s" s="136" r="B21349">
        <v>9100</v>
      </c>
      <c t="s" s="136" r="C21349">
        <v>6310</v>
      </c>
      <c t="s" s="136" r="D21349">
        <v>6310</v>
      </c>
      <c t="s" s="136" r="E21349">
        <v>301</v>
      </c>
      <c s="150" r="F21349"/>
    </row>
    <row r="21350">
      <c s="113" r="A21350">
        <v>283592001812</v>
      </c>
      <c t="s" s="136" r="B21350">
        <v>9100</v>
      </c>
      <c t="s" s="136" r="C21350">
        <v>6310</v>
      </c>
      <c t="s" s="136" r="D21350">
        <v>6310</v>
      </c>
      <c t="s" s="136" r="E21350">
        <v>21973</v>
      </c>
      <c s="150" r="F21350"/>
    </row>
    <row r="21351">
      <c s="113" r="A21351">
        <v>283592003441</v>
      </c>
      <c t="s" s="136" r="B21351">
        <v>9100</v>
      </c>
      <c t="s" s="136" r="C21351">
        <v>6310</v>
      </c>
      <c t="s" s="136" r="D21351">
        <v>6310</v>
      </c>
      <c t="s" s="136" r="E21351">
        <v>21974</v>
      </c>
      <c s="150" r="F21351"/>
    </row>
    <row r="21352">
      <c s="113" r="A21352">
        <v>283592003530</v>
      </c>
      <c t="s" s="136" r="B21352">
        <v>9100</v>
      </c>
      <c t="s" s="136" r="C21352">
        <v>6310</v>
      </c>
      <c t="s" s="136" r="D21352">
        <v>6310</v>
      </c>
      <c t="s" s="136" r="E21352">
        <v>11401</v>
      </c>
      <c s="150" r="F21352"/>
    </row>
    <row r="21353">
      <c s="113" r="A21353">
        <v>218592000321</v>
      </c>
      <c t="s" s="136" r="B21353">
        <v>9100</v>
      </c>
      <c t="s" s="136" r="C21353">
        <v>6310</v>
      </c>
      <c t="s" s="136" r="D21353">
        <v>6310</v>
      </c>
      <c t="s" s="136" r="E21353">
        <v>10780</v>
      </c>
      <c s="150" r="F21353"/>
    </row>
    <row r="21354">
      <c s="113" r="A21354">
        <v>218592000500</v>
      </c>
      <c t="s" s="136" r="B21354">
        <v>9100</v>
      </c>
      <c t="s" s="136" r="C21354">
        <v>6310</v>
      </c>
      <c t="s" s="136" r="D21354">
        <v>6310</v>
      </c>
      <c t="s" s="136" r="E21354">
        <v>21975</v>
      </c>
      <c s="150" r="F21354"/>
    </row>
    <row r="21355">
      <c s="113" r="A21355">
        <v>218592000534</v>
      </c>
      <c t="s" s="136" r="B21355">
        <v>9100</v>
      </c>
      <c t="s" s="136" r="C21355">
        <v>6310</v>
      </c>
      <c t="s" s="136" r="D21355">
        <v>6310</v>
      </c>
      <c t="s" s="136" r="E21355">
        <v>10783</v>
      </c>
      <c s="150" r="F21355"/>
    </row>
    <row r="21356">
      <c s="113" r="A21356">
        <v>218592000828</v>
      </c>
      <c t="s" s="136" r="B21356">
        <v>9100</v>
      </c>
      <c t="s" s="136" r="C21356">
        <v>6310</v>
      </c>
      <c t="s" s="136" r="D21356">
        <v>6310</v>
      </c>
      <c t="s" s="136" r="E21356">
        <v>21976</v>
      </c>
      <c s="150" r="F21356"/>
    </row>
    <row r="21357">
      <c s="113" r="A21357">
        <v>218753000301</v>
      </c>
      <c t="s" s="136" r="B21357">
        <v>6323</v>
      </c>
      <c t="s" s="136" r="C21357">
        <v>6310</v>
      </c>
      <c t="s" s="136" r="D21357">
        <v>6310</v>
      </c>
      <c t="s" s="136" r="E21357">
        <v>21977</v>
      </c>
      <c s="150" r="F21357"/>
    </row>
    <row r="21358">
      <c s="113" r="A21358">
        <v>218753000629</v>
      </c>
      <c t="s" s="136" r="B21358">
        <v>6323</v>
      </c>
      <c t="s" s="136" r="C21358">
        <v>6310</v>
      </c>
      <c t="s" s="136" r="D21358">
        <v>6310</v>
      </c>
      <c t="s" s="136" r="E21358">
        <v>21978</v>
      </c>
      <c s="150" r="F21358"/>
    </row>
    <row r="21359">
      <c s="113" r="A21359">
        <v>283592000042</v>
      </c>
      <c t="s" s="136" r="B21359">
        <v>9100</v>
      </c>
      <c t="s" s="136" r="C21359">
        <v>6310</v>
      </c>
      <c t="s" s="136" r="D21359">
        <v>6310</v>
      </c>
      <c t="s" s="136" r="E21359">
        <v>11441</v>
      </c>
      <c s="150" r="F21359"/>
    </row>
    <row r="21360">
      <c s="113" r="A21360">
        <v>283592000565</v>
      </c>
      <c t="s" s="136" r="B21360">
        <v>9100</v>
      </c>
      <c t="s" s="136" r="C21360">
        <v>6310</v>
      </c>
      <c t="s" s="136" r="D21360">
        <v>6310</v>
      </c>
      <c t="s" s="136" r="E21360">
        <v>18189</v>
      </c>
      <c s="150" r="F21360"/>
    </row>
    <row r="21361">
      <c s="113" r="A21361">
        <v>283592002789</v>
      </c>
      <c t="s" s="136" r="B21361">
        <v>9100</v>
      </c>
      <c t="s" s="136" r="C21361">
        <v>6310</v>
      </c>
      <c t="s" s="136" r="D21361">
        <v>6310</v>
      </c>
      <c t="s" s="136" r="E21361">
        <v>3867</v>
      </c>
      <c s="150" r="F21361"/>
    </row>
    <row r="21362">
      <c s="113" r="A21362">
        <v>283592003131</v>
      </c>
      <c t="s" s="136" r="B21362">
        <v>9100</v>
      </c>
      <c t="s" s="136" r="C21362">
        <v>6310</v>
      </c>
      <c t="s" s="136" r="D21362">
        <v>6310</v>
      </c>
      <c t="s" s="136" r="E21362">
        <v>21979</v>
      </c>
      <c s="150" r="F21362"/>
    </row>
    <row r="21363">
      <c s="113" r="A21363">
        <v>283592003335</v>
      </c>
      <c t="s" s="136" r="B21363">
        <v>9100</v>
      </c>
      <c t="s" s="136" r="C21363">
        <v>6310</v>
      </c>
      <c t="s" s="136" r="D21363">
        <v>6310</v>
      </c>
      <c t="s" s="136" r="E21363">
        <v>21980</v>
      </c>
      <c s="150" r="F21363"/>
    </row>
    <row r="21364">
      <c s="113" r="A21364">
        <v>283592003734</v>
      </c>
      <c t="s" s="136" r="B21364">
        <v>9100</v>
      </c>
      <c t="s" s="136" r="C21364">
        <v>6310</v>
      </c>
      <c t="s" s="136" r="D21364">
        <v>6310</v>
      </c>
      <c t="s" s="136" r="E21364">
        <v>21981</v>
      </c>
      <c s="150" r="F21364"/>
    </row>
    <row r="21365">
      <c s="113" r="A21365">
        <v>218592000291</v>
      </c>
      <c t="s" s="136" r="B21365">
        <v>9100</v>
      </c>
      <c t="s" s="136" r="C21365">
        <v>6310</v>
      </c>
      <c t="s" s="136" r="D21365">
        <v>6310</v>
      </c>
      <c t="s" s="136" r="E21365">
        <v>21982</v>
      </c>
      <c s="150" r="F21365"/>
    </row>
    <row r="21366">
      <c s="113" r="A21366">
        <v>218592000704</v>
      </c>
      <c t="s" s="136" r="B21366">
        <v>9100</v>
      </c>
      <c t="s" s="136" r="C21366">
        <v>6310</v>
      </c>
      <c t="s" s="136" r="D21366">
        <v>6310</v>
      </c>
      <c t="s" s="136" r="E21366">
        <v>21983</v>
      </c>
      <c s="150" r="F21366"/>
    </row>
    <row r="21367">
      <c s="113" r="A21367">
        <v>218592003827</v>
      </c>
      <c t="s" s="136" r="B21367">
        <v>9100</v>
      </c>
      <c t="s" s="136" r="C21367">
        <v>6310</v>
      </c>
      <c t="s" s="136" r="D21367">
        <v>6310</v>
      </c>
      <c t="s" s="136" r="E21367">
        <v>169</v>
      </c>
      <c s="150" r="F21367"/>
    </row>
    <row r="21368">
      <c s="113" r="A21368">
        <v>218592020993</v>
      </c>
      <c t="s" s="136" r="B21368">
        <v>9100</v>
      </c>
      <c t="s" s="136" r="C21368">
        <v>6310</v>
      </c>
      <c t="s" s="136" r="D21368">
        <v>6310</v>
      </c>
      <c t="s" s="136" r="E21368">
        <v>21984</v>
      </c>
      <c s="150" r="F21368"/>
    </row>
    <row r="21369">
      <c s="113" r="A21369">
        <v>283247000137</v>
      </c>
      <c t="s" s="136" r="B21369">
        <v>9100</v>
      </c>
      <c t="s" s="136" r="C21369">
        <v>6310</v>
      </c>
      <c t="s" s="136" r="D21369">
        <v>6310</v>
      </c>
      <c t="s" s="136" r="E21369">
        <v>10527</v>
      </c>
      <c s="150" r="F21369"/>
    </row>
    <row r="21370">
      <c s="113" r="A21370">
        <v>283247000480</v>
      </c>
      <c t="s" s="136" r="B21370">
        <v>9100</v>
      </c>
      <c t="s" s="136" r="C21370">
        <v>6310</v>
      </c>
      <c t="s" s="136" r="D21370">
        <v>6310</v>
      </c>
      <c t="s" s="136" r="E21370">
        <v>21985</v>
      </c>
      <c s="150" r="F21370"/>
    </row>
    <row r="21371">
      <c s="113" r="A21371">
        <v>283247000862</v>
      </c>
      <c t="s" s="136" r="B21371">
        <v>9100</v>
      </c>
      <c t="s" s="136" r="C21371">
        <v>6310</v>
      </c>
      <c t="s" s="136" r="D21371">
        <v>6310</v>
      </c>
      <c t="s" s="136" r="E21371">
        <v>11387</v>
      </c>
      <c s="150" r="F21371"/>
    </row>
    <row r="21372">
      <c s="113" r="A21372">
        <v>283247000897</v>
      </c>
      <c t="s" s="136" r="B21372">
        <v>9100</v>
      </c>
      <c t="s" s="136" r="C21372">
        <v>6310</v>
      </c>
      <c t="s" s="136" r="D21372">
        <v>6310</v>
      </c>
      <c t="s" s="136" r="E21372">
        <v>21986</v>
      </c>
      <c s="150" r="F21372"/>
    </row>
    <row r="21373">
      <c s="113" r="A21373">
        <v>283592000174</v>
      </c>
      <c t="s" s="136" r="B21373">
        <v>9100</v>
      </c>
      <c t="s" s="136" r="C21373">
        <v>6310</v>
      </c>
      <c t="s" s="136" r="D21373">
        <v>6310</v>
      </c>
      <c t="s" s="136" r="E21373">
        <v>5702</v>
      </c>
      <c s="150" r="F21373"/>
    </row>
    <row r="21374">
      <c s="113" r="A21374">
        <v>283592000271</v>
      </c>
      <c t="s" s="136" r="B21374">
        <v>9100</v>
      </c>
      <c t="s" s="136" r="C21374">
        <v>6310</v>
      </c>
      <c t="s" s="136" r="D21374">
        <v>6310</v>
      </c>
      <c t="s" s="136" r="E21374">
        <v>8409</v>
      </c>
      <c s="150" r="F21374"/>
    </row>
    <row r="21375">
      <c s="113" r="A21375">
        <v>283592000361</v>
      </c>
      <c t="s" s="136" r="B21375">
        <v>9100</v>
      </c>
      <c t="s" s="136" r="C21375">
        <v>6310</v>
      </c>
      <c t="s" s="136" r="D21375">
        <v>6310</v>
      </c>
      <c t="s" s="136" r="E21375">
        <v>8979</v>
      </c>
      <c s="150" r="F21375"/>
    </row>
    <row r="21376">
      <c s="113" r="A21376">
        <v>283592000387</v>
      </c>
      <c t="s" s="136" r="B21376">
        <v>9100</v>
      </c>
      <c t="s" s="136" r="C21376">
        <v>6310</v>
      </c>
      <c t="s" s="136" r="D21376">
        <v>6310</v>
      </c>
      <c t="s" s="136" r="E21376">
        <v>3840</v>
      </c>
      <c s="150" r="F21376"/>
    </row>
    <row r="21377">
      <c s="113" r="A21377">
        <v>283592000409</v>
      </c>
      <c t="s" s="136" r="B21377">
        <v>9100</v>
      </c>
      <c t="s" s="136" r="C21377">
        <v>6310</v>
      </c>
      <c t="s" s="136" r="D21377">
        <v>6310</v>
      </c>
      <c t="s" s="136" r="E21377">
        <v>21987</v>
      </c>
      <c s="150" r="F21377"/>
    </row>
    <row r="21378">
      <c s="113" r="A21378">
        <v>283592000590</v>
      </c>
      <c t="s" s="136" r="B21378">
        <v>9100</v>
      </c>
      <c t="s" s="136" r="C21378">
        <v>6310</v>
      </c>
      <c t="s" s="136" r="D21378">
        <v>6310</v>
      </c>
      <c t="s" s="136" r="E21378">
        <v>21988</v>
      </c>
      <c s="150" r="F21378"/>
    </row>
    <row r="21379">
      <c s="113" r="A21379">
        <v>283592000697</v>
      </c>
      <c t="s" s="136" r="B21379">
        <v>9100</v>
      </c>
      <c t="s" s="136" r="C21379">
        <v>6310</v>
      </c>
      <c t="s" s="136" r="D21379">
        <v>6310</v>
      </c>
      <c t="s" s="136" r="E21379">
        <v>17106</v>
      </c>
      <c s="150" r="F21379"/>
    </row>
    <row r="21380">
      <c s="113" r="A21380">
        <v>283592003050</v>
      </c>
      <c t="s" s="136" r="B21380">
        <v>9100</v>
      </c>
      <c t="s" s="136" r="C21380">
        <v>6310</v>
      </c>
      <c t="s" s="136" r="D21380">
        <v>6310</v>
      </c>
      <c t="s" s="136" r="E21380">
        <v>5575</v>
      </c>
      <c s="150" r="F21380"/>
    </row>
    <row r="21381">
      <c s="113" r="A21381">
        <v>283592003351</v>
      </c>
      <c t="s" s="136" r="B21381">
        <v>9100</v>
      </c>
      <c t="s" s="136" r="C21381">
        <v>6310</v>
      </c>
      <c t="s" s="136" r="D21381">
        <v>6310</v>
      </c>
      <c t="s" s="136" r="E21381">
        <v>5584</v>
      </c>
      <c s="150" r="F21381"/>
    </row>
    <row r="21382">
      <c s="113" r="A21382">
        <v>283592003408</v>
      </c>
      <c t="s" s="136" r="B21382">
        <v>9100</v>
      </c>
      <c t="s" s="136" r="C21382">
        <v>6310</v>
      </c>
      <c t="s" s="136" r="D21382">
        <v>6310</v>
      </c>
      <c t="s" s="136" r="E21382">
        <v>21989</v>
      </c>
      <c s="150" r="F21382"/>
    </row>
    <row r="21383">
      <c s="113" r="A21383">
        <v>283592003611</v>
      </c>
      <c t="s" s="136" r="B21383">
        <v>9100</v>
      </c>
      <c t="s" s="136" r="C21383">
        <v>6310</v>
      </c>
      <c t="s" s="136" r="D21383">
        <v>6310</v>
      </c>
      <c t="s" s="136" r="E21383">
        <v>16962</v>
      </c>
      <c s="150" r="F21383"/>
    </row>
    <row r="21384">
      <c s="113" r="A21384">
        <v>918592000124</v>
      </c>
      <c t="s" s="136" r="B21384">
        <v>9100</v>
      </c>
      <c t="s" s="136" r="C21384">
        <v>6310</v>
      </c>
      <c t="s" s="136" r="D21384">
        <v>6310</v>
      </c>
      <c t="s" s="136" r="E21384">
        <v>7027</v>
      </c>
      <c s="150" r="F21384"/>
    </row>
    <row r="21385">
      <c s="113" r="A21385">
        <v>218592000330</v>
      </c>
      <c t="s" s="136" r="B21385">
        <v>9100</v>
      </c>
      <c t="s" s="136" r="C21385">
        <v>6310</v>
      </c>
      <c t="s" s="136" r="D21385">
        <v>6310</v>
      </c>
      <c t="s" s="136" r="E21385">
        <v>21990</v>
      </c>
      <c s="150" r="F21385"/>
    </row>
    <row r="21386">
      <c s="113" r="A21386">
        <v>218592000348</v>
      </c>
      <c t="s" s="136" r="B21386">
        <v>9100</v>
      </c>
      <c t="s" s="136" r="C21386">
        <v>6310</v>
      </c>
      <c t="s" s="136" r="D21386">
        <v>6310</v>
      </c>
      <c t="s" s="136" r="E21386">
        <v>13444</v>
      </c>
      <c s="150" r="F21386"/>
    </row>
    <row r="21387">
      <c s="113" r="A21387">
        <v>218592000437</v>
      </c>
      <c t="s" s="136" r="B21387">
        <v>9100</v>
      </c>
      <c t="s" s="136" r="C21387">
        <v>6310</v>
      </c>
      <c t="s" s="136" r="D21387">
        <v>6310</v>
      </c>
      <c t="s" s="136" r="E21387">
        <v>11633</v>
      </c>
      <c s="150" r="F21387"/>
    </row>
    <row r="21388">
      <c s="113" r="A21388">
        <v>218592000461</v>
      </c>
      <c t="s" s="136" r="B21388">
        <v>9100</v>
      </c>
      <c t="s" s="136" r="C21388">
        <v>6310</v>
      </c>
      <c t="s" s="136" r="D21388">
        <v>6310</v>
      </c>
      <c t="s" s="136" r="E21388">
        <v>21991</v>
      </c>
      <c s="150" r="F21388"/>
    </row>
    <row r="21389">
      <c s="113" r="A21389">
        <v>218592000518</v>
      </c>
      <c t="s" s="136" r="B21389">
        <v>9100</v>
      </c>
      <c t="s" s="136" r="C21389">
        <v>6310</v>
      </c>
      <c t="s" s="136" r="D21389">
        <v>6310</v>
      </c>
      <c t="s" s="136" r="E21389">
        <v>21992</v>
      </c>
      <c s="150" r="F21389"/>
    </row>
    <row r="21390">
      <c s="113" r="A21390">
        <v>218592001271</v>
      </c>
      <c t="s" s="136" r="B21390">
        <v>9100</v>
      </c>
      <c t="s" s="136" r="C21390">
        <v>6310</v>
      </c>
      <c t="s" s="136" r="D21390">
        <v>6310</v>
      </c>
      <c t="s" s="136" r="E21390">
        <v>19924</v>
      </c>
      <c s="150" r="F21390"/>
    </row>
    <row r="21391">
      <c s="113" r="A21391">
        <v>218592004017</v>
      </c>
      <c t="s" s="136" r="B21391">
        <v>9100</v>
      </c>
      <c t="s" s="136" r="C21391">
        <v>6310</v>
      </c>
      <c t="s" s="136" r="D21391">
        <v>6310</v>
      </c>
      <c t="s" s="136" r="E21391">
        <v>13355</v>
      </c>
      <c s="150" r="F21391"/>
    </row>
    <row r="21392">
      <c s="113" r="A21392">
        <v>218592004041</v>
      </c>
      <c t="s" s="136" r="B21392">
        <v>9100</v>
      </c>
      <c t="s" s="136" r="C21392">
        <v>6310</v>
      </c>
      <c t="s" s="136" r="D21392">
        <v>6310</v>
      </c>
      <c t="s" s="136" r="E21392">
        <v>21993</v>
      </c>
      <c s="150" r="F21392"/>
    </row>
    <row r="21393">
      <c s="113" r="A21393">
        <v>218592020730</v>
      </c>
      <c t="s" s="136" r="B21393">
        <v>9100</v>
      </c>
      <c t="s" s="136" r="C21393">
        <v>6310</v>
      </c>
      <c t="s" s="136" r="D21393">
        <v>6310</v>
      </c>
      <c t="s" s="136" r="E21393">
        <v>5765</v>
      </c>
      <c s="150" r="F21393"/>
    </row>
    <row r="21394">
      <c s="113" r="A21394">
        <v>218592020934</v>
      </c>
      <c t="s" s="136" r="B21394">
        <v>9100</v>
      </c>
      <c t="s" s="136" r="C21394">
        <v>6310</v>
      </c>
      <c t="s" s="136" r="D21394">
        <v>6310</v>
      </c>
      <c t="s" s="136" r="E21394">
        <v>21994</v>
      </c>
      <c s="150" r="F21394"/>
    </row>
    <row r="21395">
      <c s="113" r="A21395">
        <v>283592000107</v>
      </c>
      <c t="s" s="136" r="B21395">
        <v>9100</v>
      </c>
      <c t="s" s="136" r="C21395">
        <v>6310</v>
      </c>
      <c t="s" s="136" r="D21395">
        <v>6310</v>
      </c>
      <c t="s" s="136" r="E21395">
        <v>13543</v>
      </c>
      <c s="150" r="F21395"/>
    </row>
    <row r="21396">
      <c s="113" r="A21396">
        <v>283592000182</v>
      </c>
      <c t="s" s="136" r="B21396">
        <v>9100</v>
      </c>
      <c t="s" s="136" r="C21396">
        <v>6310</v>
      </c>
      <c t="s" s="136" r="D21396">
        <v>6310</v>
      </c>
      <c t="s" s="136" r="E21396">
        <v>21995</v>
      </c>
      <c s="150" r="F21396"/>
    </row>
    <row r="21397">
      <c s="113" r="A21397">
        <v>283592001791</v>
      </c>
      <c t="s" s="136" r="B21397">
        <v>9100</v>
      </c>
      <c t="s" s="136" r="C21397">
        <v>6310</v>
      </c>
      <c t="s" s="136" r="D21397">
        <v>6310</v>
      </c>
      <c t="s" s="136" r="E21397">
        <v>21996</v>
      </c>
      <c s="150" r="F21397"/>
    </row>
    <row r="21398">
      <c s="113" r="A21398">
        <v>283592002126</v>
      </c>
      <c t="s" s="136" r="B21398">
        <v>9100</v>
      </c>
      <c t="s" s="136" r="C21398">
        <v>6310</v>
      </c>
      <c t="s" s="136" r="D21398">
        <v>6310</v>
      </c>
      <c t="s" s="136" r="E21398">
        <v>1938</v>
      </c>
      <c s="150" r="F21398"/>
    </row>
    <row r="21399">
      <c s="113" r="A21399">
        <v>283592002177</v>
      </c>
      <c t="s" s="136" r="B21399">
        <v>9100</v>
      </c>
      <c t="s" s="136" r="C21399">
        <v>6310</v>
      </c>
      <c t="s" s="136" r="D21399">
        <v>6310</v>
      </c>
      <c t="s" s="136" r="E21399">
        <v>13411</v>
      </c>
      <c s="150" r="F21399"/>
    </row>
    <row r="21400">
      <c s="113" r="A21400">
        <v>283592003378</v>
      </c>
      <c t="s" s="136" r="B21400">
        <v>9100</v>
      </c>
      <c t="s" s="136" r="C21400">
        <v>6310</v>
      </c>
      <c t="s" s="136" r="D21400">
        <v>6310</v>
      </c>
      <c t="s" s="136" r="E21400">
        <v>21997</v>
      </c>
      <c s="150" r="F21400"/>
    </row>
    <row r="21401">
      <c s="113" r="A21401">
        <v>283592003548</v>
      </c>
      <c t="s" s="136" r="B21401">
        <v>9100</v>
      </c>
      <c t="s" s="136" r="C21401">
        <v>6310</v>
      </c>
      <c t="s" s="136" r="D21401">
        <v>6310</v>
      </c>
      <c t="s" s="136" r="E21401">
        <v>21998</v>
      </c>
      <c s="150" r="F21401"/>
    </row>
    <row r="21402">
      <c s="113" r="A21402">
        <v>218753000190</v>
      </c>
      <c t="s" s="136" r="B21402">
        <v>6323</v>
      </c>
      <c t="s" s="136" r="C21402">
        <v>6310</v>
      </c>
      <c t="s" s="136" r="D21402">
        <v>6310</v>
      </c>
      <c t="s" s="136" r="E21402">
        <v>13172</v>
      </c>
      <c s="150" r="F21402"/>
    </row>
    <row r="21403">
      <c s="113" r="A21403">
        <v>218753000203</v>
      </c>
      <c t="s" s="136" r="B21403">
        <v>6323</v>
      </c>
      <c t="s" s="136" r="C21403">
        <v>6310</v>
      </c>
      <c t="s" s="136" r="D21403">
        <v>6310</v>
      </c>
      <c t="s" s="136" r="E21403">
        <v>10527</v>
      </c>
      <c s="150" r="F21403"/>
    </row>
    <row r="21404">
      <c s="113" r="A21404">
        <v>218753000271</v>
      </c>
      <c t="s" s="136" r="B21404">
        <v>6323</v>
      </c>
      <c t="s" s="136" r="C21404">
        <v>6310</v>
      </c>
      <c t="s" s="136" r="D21404">
        <v>6310</v>
      </c>
      <c t="s" s="136" r="E21404">
        <v>19182</v>
      </c>
      <c s="150" r="F21404"/>
    </row>
    <row r="21405">
      <c s="113" r="A21405">
        <v>218753000335</v>
      </c>
      <c t="s" s="136" r="B21405">
        <v>6323</v>
      </c>
      <c t="s" s="136" r="C21405">
        <v>6310</v>
      </c>
      <c t="s" s="136" r="D21405">
        <v>6310</v>
      </c>
      <c t="s" s="136" r="E21405">
        <v>21999</v>
      </c>
      <c s="150" r="F21405"/>
    </row>
    <row r="21406">
      <c s="113" r="A21406">
        <v>218753000386</v>
      </c>
      <c t="s" s="136" r="B21406">
        <v>6323</v>
      </c>
      <c t="s" s="136" r="C21406">
        <v>6310</v>
      </c>
      <c t="s" s="136" r="D21406">
        <v>6310</v>
      </c>
      <c t="s" s="136" r="E21406">
        <v>22000</v>
      </c>
      <c s="150" r="F21406"/>
    </row>
    <row r="21407">
      <c s="113" r="A21407">
        <v>218753000921</v>
      </c>
      <c t="s" s="136" r="B21407">
        <v>6323</v>
      </c>
      <c t="s" s="136" r="C21407">
        <v>6310</v>
      </c>
      <c t="s" s="136" r="D21407">
        <v>6310</v>
      </c>
      <c t="s" s="136" r="E21407">
        <v>22001</v>
      </c>
      <c s="150" r="F21407"/>
    </row>
    <row r="21408">
      <c s="113" r="A21408">
        <v>218753001170</v>
      </c>
      <c t="s" s="136" r="B21408">
        <v>6323</v>
      </c>
      <c t="s" s="136" r="C21408">
        <v>6310</v>
      </c>
      <c t="s" s="136" r="D21408">
        <v>6310</v>
      </c>
      <c t="s" s="136" r="E21408">
        <v>22002</v>
      </c>
      <c s="150" r="F21408"/>
    </row>
    <row r="21409">
      <c s="113" r="A21409">
        <v>218753001943</v>
      </c>
      <c t="s" s="136" r="B21409">
        <v>6323</v>
      </c>
      <c t="s" s="136" r="C21409">
        <v>6310</v>
      </c>
      <c t="s" s="136" r="D21409">
        <v>6310</v>
      </c>
      <c t="s" s="136" r="E21409">
        <v>22003</v>
      </c>
      <c s="150" r="F21409"/>
    </row>
    <row r="21410">
      <c s="113" r="A21410">
        <v>218753002486</v>
      </c>
      <c t="s" s="136" r="B21410">
        <v>6323</v>
      </c>
      <c t="s" s="136" r="C21410">
        <v>6310</v>
      </c>
      <c t="s" s="136" r="D21410">
        <v>6310</v>
      </c>
      <c t="s" s="136" r="E21410">
        <v>13410</v>
      </c>
      <c s="150" r="F21410"/>
    </row>
    <row r="21411">
      <c s="113" r="A21411">
        <v>218753002753</v>
      </c>
      <c t="s" s="136" r="B21411">
        <v>6323</v>
      </c>
      <c t="s" s="136" r="C21411">
        <v>6310</v>
      </c>
      <c t="s" s="136" r="D21411">
        <v>6310</v>
      </c>
      <c t="s" s="136" r="E21411">
        <v>22004</v>
      </c>
      <c s="150" r="F21411"/>
    </row>
    <row r="21412">
      <c s="113" r="A21412">
        <v>283753000323</v>
      </c>
      <c t="s" s="136" r="B21412">
        <v>6323</v>
      </c>
      <c t="s" s="136" r="C21412">
        <v>6310</v>
      </c>
      <c t="s" s="136" r="D21412">
        <v>6310</v>
      </c>
      <c t="s" s="136" r="E21412">
        <v>22005</v>
      </c>
      <c s="150" r="F21412"/>
    </row>
    <row r="21413">
      <c s="113" r="A21413">
        <v>283753000480</v>
      </c>
      <c t="s" s="136" r="B21413">
        <v>6323</v>
      </c>
      <c t="s" s="136" r="C21413">
        <v>6310</v>
      </c>
      <c t="s" s="136" r="D21413">
        <v>6310</v>
      </c>
      <c t="s" s="136" r="E21413">
        <v>17160</v>
      </c>
      <c s="150" r="F21413"/>
    </row>
    <row r="21414">
      <c s="113" r="A21414">
        <v>283753001338</v>
      </c>
      <c t="s" s="136" r="B21414">
        <v>6323</v>
      </c>
      <c t="s" s="136" r="C21414">
        <v>6310</v>
      </c>
      <c t="s" s="136" r="D21414">
        <v>6310</v>
      </c>
      <c t="s" s="136" r="E21414">
        <v>290</v>
      </c>
      <c s="150" r="F21414"/>
    </row>
    <row r="21415">
      <c s="113" r="A21415">
        <v>283753001583</v>
      </c>
      <c t="s" s="136" r="B21415">
        <v>6323</v>
      </c>
      <c t="s" s="136" r="C21415">
        <v>6310</v>
      </c>
      <c t="s" s="136" r="D21415">
        <v>6310</v>
      </c>
      <c t="s" s="136" r="E21415">
        <v>5584</v>
      </c>
      <c s="150" r="F21415"/>
    </row>
    <row r="21416">
      <c s="113" r="A21416">
        <v>218753001056</v>
      </c>
      <c t="s" s="136" r="B21416">
        <v>6323</v>
      </c>
      <c t="s" s="136" r="C21416">
        <v>6310</v>
      </c>
      <c t="s" s="136" r="D21416">
        <v>6310</v>
      </c>
      <c t="s" s="136" r="E21416">
        <v>6290</v>
      </c>
      <c s="150" r="F21416"/>
    </row>
    <row r="21417">
      <c s="113" r="A21417">
        <v>218753001960</v>
      </c>
      <c t="s" s="136" r="B21417">
        <v>6323</v>
      </c>
      <c t="s" s="136" r="C21417">
        <v>6310</v>
      </c>
      <c t="s" s="136" r="D21417">
        <v>6310</v>
      </c>
      <c t="s" s="136" r="E21417">
        <v>22006</v>
      </c>
      <c s="150" r="F21417"/>
    </row>
    <row r="21418">
      <c s="113" r="A21418">
        <v>218753003458</v>
      </c>
      <c t="s" s="136" r="B21418">
        <v>6323</v>
      </c>
      <c t="s" s="136" r="C21418">
        <v>6310</v>
      </c>
      <c t="s" s="136" r="D21418">
        <v>6310</v>
      </c>
      <c t="s" s="136" r="E21418">
        <v>11383</v>
      </c>
      <c s="150" r="F21418"/>
    </row>
    <row r="21419">
      <c s="113" r="A21419">
        <v>283753000471</v>
      </c>
      <c t="s" s="136" r="B21419">
        <v>6323</v>
      </c>
      <c t="s" s="136" r="C21419">
        <v>6310</v>
      </c>
      <c t="s" s="136" r="D21419">
        <v>6310</v>
      </c>
      <c t="s" s="136" r="E21419">
        <v>12438</v>
      </c>
      <c s="150" r="F21419"/>
    </row>
    <row r="21420">
      <c s="113" r="A21420">
        <v>283753000498</v>
      </c>
      <c t="s" s="136" r="B21420">
        <v>6323</v>
      </c>
      <c t="s" s="136" r="C21420">
        <v>6310</v>
      </c>
      <c t="s" s="136" r="D21420">
        <v>6310</v>
      </c>
      <c t="s" s="136" r="E21420">
        <v>5714</v>
      </c>
      <c s="150" r="F21420"/>
    </row>
    <row r="21421">
      <c s="113" r="A21421">
        <v>218753000131</v>
      </c>
      <c t="s" s="136" r="B21421">
        <v>6323</v>
      </c>
      <c t="s" s="136" r="C21421">
        <v>6310</v>
      </c>
      <c t="s" s="136" r="D21421">
        <v>6310</v>
      </c>
      <c t="s" s="136" r="E21421">
        <v>22007</v>
      </c>
      <c s="150" r="F21421"/>
    </row>
    <row r="21422">
      <c s="113" r="A21422">
        <v>218753001684</v>
      </c>
      <c t="s" s="136" r="B21422">
        <v>6323</v>
      </c>
      <c t="s" s="136" r="C21422">
        <v>6310</v>
      </c>
      <c t="s" s="136" r="D21422">
        <v>6310</v>
      </c>
      <c t="s" s="136" r="E21422">
        <v>22008</v>
      </c>
      <c s="150" r="F21422"/>
    </row>
    <row r="21423">
      <c s="113" r="A21423">
        <v>218753001919</v>
      </c>
      <c t="s" s="136" r="B21423">
        <v>6323</v>
      </c>
      <c t="s" s="136" r="C21423">
        <v>6310</v>
      </c>
      <c t="s" s="136" r="D21423">
        <v>6310</v>
      </c>
      <c t="s" s="136" r="E21423">
        <v>22009</v>
      </c>
      <c s="150" r="F21423"/>
    </row>
    <row r="21424">
      <c s="113" r="A21424">
        <v>218753003776</v>
      </c>
      <c t="s" s="136" r="B21424">
        <v>6323</v>
      </c>
      <c t="s" s="136" r="C21424">
        <v>6310</v>
      </c>
      <c t="s" s="136" r="D21424">
        <v>6310</v>
      </c>
      <c t="s" s="136" r="E21424">
        <v>22010</v>
      </c>
      <c s="150" r="F21424"/>
    </row>
    <row r="21425">
      <c s="113" r="A21425">
        <v>218753003831</v>
      </c>
      <c t="s" s="136" r="B21425">
        <v>6323</v>
      </c>
      <c t="s" s="136" r="C21425">
        <v>6310</v>
      </c>
      <c t="s" s="136" r="D21425">
        <v>6310</v>
      </c>
      <c t="s" s="136" r="E21425">
        <v>16962</v>
      </c>
      <c s="150" r="F21425"/>
    </row>
    <row r="21426">
      <c s="113" r="A21426">
        <v>283753000773</v>
      </c>
      <c t="s" s="136" r="B21426">
        <v>6323</v>
      </c>
      <c t="s" s="136" r="C21426">
        <v>6310</v>
      </c>
      <c t="s" s="136" r="D21426">
        <v>6310</v>
      </c>
      <c t="s" s="136" r="E21426">
        <v>22011</v>
      </c>
      <c s="150" r="F21426"/>
    </row>
    <row r="21427">
      <c s="113" r="A21427">
        <v>283753001443</v>
      </c>
      <c t="s" s="136" r="B21427">
        <v>6323</v>
      </c>
      <c t="s" s="136" r="C21427">
        <v>6310</v>
      </c>
      <c t="s" s="136" r="D21427">
        <v>6310</v>
      </c>
      <c t="s" s="136" r="E21427">
        <v>22012</v>
      </c>
      <c s="150" r="F21427"/>
    </row>
    <row r="21428">
      <c s="113" r="A21428">
        <v>218753002559</v>
      </c>
      <c t="s" s="136" r="B21428">
        <v>6323</v>
      </c>
      <c t="s" s="136" r="C21428">
        <v>6310</v>
      </c>
      <c t="s" s="136" r="D21428">
        <v>6310</v>
      </c>
      <c t="s" s="136" r="E21428">
        <v>8340</v>
      </c>
      <c s="150" r="F21428"/>
    </row>
    <row r="21429">
      <c s="113" r="A21429">
        <v>218753002672</v>
      </c>
      <c t="s" s="136" r="B21429">
        <v>6323</v>
      </c>
      <c t="s" s="136" r="C21429">
        <v>6310</v>
      </c>
      <c t="s" s="136" r="D21429">
        <v>6310</v>
      </c>
      <c t="s" s="136" r="E21429">
        <v>22013</v>
      </c>
      <c s="150" r="F21429"/>
    </row>
    <row r="21430">
      <c s="113" r="A21430">
        <v>218753002761</v>
      </c>
      <c t="s" s="136" r="B21430">
        <v>6323</v>
      </c>
      <c t="s" s="136" r="C21430">
        <v>6310</v>
      </c>
      <c t="s" s="136" r="D21430">
        <v>6310</v>
      </c>
      <c t="s" s="136" r="E21430">
        <v>21350</v>
      </c>
      <c s="150" r="F21430"/>
    </row>
    <row r="21431">
      <c s="113" r="A21431">
        <v>218753002991</v>
      </c>
      <c t="s" s="136" r="B21431">
        <v>6323</v>
      </c>
      <c t="s" s="136" r="C21431">
        <v>6310</v>
      </c>
      <c t="s" s="136" r="D21431">
        <v>6310</v>
      </c>
      <c t="s" s="136" r="E21431">
        <v>8310</v>
      </c>
      <c s="150" r="F21431"/>
    </row>
    <row r="21432">
      <c s="113" r="A21432">
        <v>218753003377</v>
      </c>
      <c t="s" s="136" r="B21432">
        <v>6323</v>
      </c>
      <c t="s" s="136" r="C21432">
        <v>6310</v>
      </c>
      <c t="s" s="136" r="D21432">
        <v>6310</v>
      </c>
      <c t="s" s="136" r="E21432">
        <v>18189</v>
      </c>
      <c s="150" r="F21432"/>
    </row>
    <row r="21433">
      <c s="113" r="A21433">
        <v>218753003407</v>
      </c>
      <c t="s" s="136" r="B21433">
        <v>6323</v>
      </c>
      <c t="s" s="136" r="C21433">
        <v>6310</v>
      </c>
      <c t="s" s="136" r="D21433">
        <v>6310</v>
      </c>
      <c t="s" s="136" r="E21433">
        <v>8356</v>
      </c>
      <c s="150" r="F21433"/>
    </row>
    <row r="21434">
      <c s="113" r="A21434">
        <v>218753003563</v>
      </c>
      <c t="s" s="136" r="B21434">
        <v>6323</v>
      </c>
      <c t="s" s="136" r="C21434">
        <v>6310</v>
      </c>
      <c t="s" s="136" r="D21434">
        <v>6310</v>
      </c>
      <c t="s" s="136" r="E21434">
        <v>22014</v>
      </c>
      <c s="150" r="F21434"/>
    </row>
    <row r="21435">
      <c s="113" r="A21435">
        <v>283753000919</v>
      </c>
      <c t="s" s="136" r="B21435">
        <v>6323</v>
      </c>
      <c t="s" s="136" r="C21435">
        <v>6310</v>
      </c>
      <c t="s" s="136" r="D21435">
        <v>6310</v>
      </c>
      <c t="s" s="136" r="E21435">
        <v>1938</v>
      </c>
      <c s="150" r="F21435"/>
    </row>
    <row r="21436">
      <c s="113" r="A21436">
        <v>218753000041</v>
      </c>
      <c t="s" s="136" r="B21436">
        <v>6323</v>
      </c>
      <c t="s" s="136" r="C21436">
        <v>6310</v>
      </c>
      <c t="s" s="136" r="D21436">
        <v>6310</v>
      </c>
      <c t="s" s="136" r="E21436">
        <v>10766</v>
      </c>
      <c s="150" r="F21436"/>
    </row>
    <row r="21437">
      <c s="113" r="A21437">
        <v>218753000220</v>
      </c>
      <c t="s" s="136" r="B21437">
        <v>6323</v>
      </c>
      <c t="s" s="136" r="C21437">
        <v>6310</v>
      </c>
      <c t="s" s="136" r="D21437">
        <v>6310</v>
      </c>
      <c t="s" s="136" r="E21437">
        <v>22015</v>
      </c>
      <c s="150" r="F21437"/>
    </row>
    <row r="21438">
      <c s="113" r="A21438">
        <v>218753002516</v>
      </c>
      <c t="s" s="136" r="B21438">
        <v>6323</v>
      </c>
      <c t="s" s="136" r="C21438">
        <v>6310</v>
      </c>
      <c t="s" s="136" r="D21438">
        <v>6310</v>
      </c>
      <c t="s" s="136" r="E21438">
        <v>22016</v>
      </c>
      <c s="150" r="F21438"/>
    </row>
    <row r="21439">
      <c s="113" r="A21439">
        <v>218753003202</v>
      </c>
      <c t="s" s="136" r="B21439">
        <v>6323</v>
      </c>
      <c t="s" s="136" r="C21439">
        <v>6310</v>
      </c>
      <c t="s" s="136" r="D21439">
        <v>6310</v>
      </c>
      <c t="s" s="136" r="E21439">
        <v>22017</v>
      </c>
      <c s="150" r="F21439"/>
    </row>
    <row r="21440">
      <c s="113" r="A21440">
        <v>283753001095</v>
      </c>
      <c t="s" s="136" r="B21440">
        <v>6323</v>
      </c>
      <c t="s" s="136" r="C21440">
        <v>6310</v>
      </c>
      <c t="s" s="136" r="D21440">
        <v>6310</v>
      </c>
      <c t="s" s="136" r="E21440">
        <v>22018</v>
      </c>
      <c s="150" r="F21440"/>
    </row>
    <row r="21441">
      <c s="113" r="A21441">
        <v>218753000181</v>
      </c>
      <c t="s" s="136" r="B21441">
        <v>6323</v>
      </c>
      <c t="s" s="136" r="C21441">
        <v>6310</v>
      </c>
      <c t="s" s="136" r="D21441">
        <v>6310</v>
      </c>
      <c t="s" s="136" r="E21441">
        <v>22019</v>
      </c>
      <c s="150" r="F21441"/>
    </row>
    <row r="21442">
      <c s="113" r="A21442">
        <v>218753000912</v>
      </c>
      <c t="s" s="136" r="B21442">
        <v>6323</v>
      </c>
      <c t="s" s="136" r="C21442">
        <v>6310</v>
      </c>
      <c t="s" s="136" r="D21442">
        <v>6310</v>
      </c>
      <c t="s" s="136" r="E21442">
        <v>22020</v>
      </c>
      <c s="150" r="F21442"/>
    </row>
    <row r="21443">
      <c s="113" r="A21443">
        <v>218753002389</v>
      </c>
      <c t="s" s="136" r="B21443">
        <v>6323</v>
      </c>
      <c t="s" s="136" r="C21443">
        <v>6310</v>
      </c>
      <c t="s" s="136" r="D21443">
        <v>6310</v>
      </c>
      <c t="s" s="136" r="E21443">
        <v>22021</v>
      </c>
      <c s="150" r="F21443"/>
    </row>
    <row r="21444">
      <c s="113" r="A21444">
        <v>218753002681</v>
      </c>
      <c t="s" s="136" r="B21444">
        <v>6323</v>
      </c>
      <c t="s" s="136" r="C21444">
        <v>6310</v>
      </c>
      <c t="s" s="136" r="D21444">
        <v>6310</v>
      </c>
      <c t="s" s="136" r="E21444">
        <v>22022</v>
      </c>
      <c s="150" r="F21444"/>
    </row>
    <row r="21445">
      <c s="113" r="A21445">
        <v>218753002966</v>
      </c>
      <c t="s" s="136" r="B21445">
        <v>6323</v>
      </c>
      <c t="s" s="136" r="C21445">
        <v>6310</v>
      </c>
      <c t="s" s="136" r="D21445">
        <v>6310</v>
      </c>
      <c t="s" s="136" r="E21445">
        <v>22023</v>
      </c>
      <c s="150" r="F21445"/>
    </row>
    <row r="21446">
      <c s="113" r="A21446">
        <v>218753002974</v>
      </c>
      <c t="s" s="136" r="B21446">
        <v>6323</v>
      </c>
      <c t="s" s="136" r="C21446">
        <v>6310</v>
      </c>
      <c t="s" s="136" r="D21446">
        <v>6310</v>
      </c>
      <c t="s" s="136" r="E21446">
        <v>10770</v>
      </c>
      <c s="150" r="F21446"/>
    </row>
    <row r="21447">
      <c s="113" r="A21447">
        <v>218753003016</v>
      </c>
      <c t="s" s="136" r="B21447">
        <v>6323</v>
      </c>
      <c t="s" s="136" r="C21447">
        <v>6310</v>
      </c>
      <c t="s" s="136" r="D21447">
        <v>6310</v>
      </c>
      <c t="s" s="136" r="E21447">
        <v>22024</v>
      </c>
      <c s="150" r="F21447"/>
    </row>
    <row r="21448">
      <c s="113" r="A21448">
        <v>218753003229</v>
      </c>
      <c t="s" s="136" r="B21448">
        <v>6323</v>
      </c>
      <c t="s" s="136" r="C21448">
        <v>6310</v>
      </c>
      <c t="s" s="136" r="D21448">
        <v>6310</v>
      </c>
      <c t="s" s="136" r="E21448">
        <v>12621</v>
      </c>
      <c s="150" r="F21448"/>
    </row>
    <row r="21449">
      <c s="113" r="A21449">
        <v>218753004254</v>
      </c>
      <c t="s" s="136" r="B21449">
        <v>6323</v>
      </c>
      <c t="s" s="136" r="C21449">
        <v>6310</v>
      </c>
      <c t="s" s="136" r="D21449">
        <v>6310</v>
      </c>
      <c t="s" s="136" r="E21449">
        <v>10711</v>
      </c>
      <c s="150" r="F21449"/>
    </row>
    <row r="21450">
      <c s="113" r="A21450">
        <v>218753004284</v>
      </c>
      <c t="s" s="136" r="B21450">
        <v>6323</v>
      </c>
      <c t="s" s="136" r="C21450">
        <v>6310</v>
      </c>
      <c t="s" s="136" r="D21450">
        <v>6310</v>
      </c>
      <c t="s" s="136" r="E21450">
        <v>22025</v>
      </c>
      <c s="150" r="F21450"/>
    </row>
    <row r="21451">
      <c s="113" r="A21451">
        <v>283753001125</v>
      </c>
      <c t="s" s="136" r="B21451">
        <v>6323</v>
      </c>
      <c t="s" s="136" r="C21451">
        <v>6310</v>
      </c>
      <c t="s" s="136" r="D21451">
        <v>6310</v>
      </c>
      <c t="s" s="136" r="E21451">
        <v>22026</v>
      </c>
      <c s="150" r="F21451"/>
    </row>
    <row r="21452">
      <c s="113" r="A21452">
        <v>218753003695</v>
      </c>
      <c t="s" s="136" r="B21452">
        <v>6323</v>
      </c>
      <c t="s" s="136" r="C21452">
        <v>6310</v>
      </c>
      <c t="s" s="136" r="D21452">
        <v>6310</v>
      </c>
      <c t="s" s="136" r="E21452">
        <v>22027</v>
      </c>
      <c s="150" r="F21452"/>
    </row>
    <row r="21453">
      <c s="113" r="A21453">
        <v>218753003881</v>
      </c>
      <c t="s" s="136" r="B21453">
        <v>6323</v>
      </c>
      <c t="s" s="136" r="C21453">
        <v>6310</v>
      </c>
      <c t="s" s="136" r="D21453">
        <v>6310</v>
      </c>
      <c t="s" s="136" r="E21453">
        <v>6921</v>
      </c>
      <c s="150" r="F21453"/>
    </row>
    <row r="21454">
      <c s="113" r="A21454">
        <v>283753001605</v>
      </c>
      <c t="s" s="136" r="B21454">
        <v>6323</v>
      </c>
      <c t="s" s="136" r="C21454">
        <v>6310</v>
      </c>
      <c t="s" s="136" r="D21454">
        <v>6310</v>
      </c>
      <c t="s" s="136" r="E21454">
        <v>10785</v>
      </c>
      <c s="150" r="F21454"/>
    </row>
    <row r="21455">
      <c s="113" r="A21455">
        <v>283753001613</v>
      </c>
      <c t="s" s="136" r="B21455">
        <v>6323</v>
      </c>
      <c t="s" s="136" r="C21455">
        <v>6310</v>
      </c>
      <c t="s" s="136" r="D21455">
        <v>6310</v>
      </c>
      <c t="s" s="136" r="E21455">
        <v>22028</v>
      </c>
      <c s="150" r="F21455"/>
    </row>
    <row r="21456">
      <c s="113" r="A21456">
        <v>218150000772</v>
      </c>
      <c t="s" s="136" r="B21456">
        <v>6317</v>
      </c>
      <c t="s" s="136" r="C21456">
        <v>6310</v>
      </c>
      <c t="s" s="136" r="D21456">
        <v>6310</v>
      </c>
      <c t="s" s="136" r="E21456">
        <v>22029</v>
      </c>
      <c s="150" r="F21456"/>
    </row>
    <row r="21457">
      <c s="113" r="A21457">
        <v>218753001901</v>
      </c>
      <c t="s" s="136" r="B21457">
        <v>6323</v>
      </c>
      <c t="s" s="136" r="C21457">
        <v>6310</v>
      </c>
      <c t="s" s="136" r="D21457">
        <v>6310</v>
      </c>
      <c t="s" s="136" r="E21457">
        <v>1801</v>
      </c>
      <c s="150" r="F21457"/>
    </row>
    <row r="21458">
      <c s="113" r="A21458">
        <v>218753002451</v>
      </c>
      <c t="s" s="136" r="B21458">
        <v>6323</v>
      </c>
      <c t="s" s="136" r="C21458">
        <v>6310</v>
      </c>
      <c t="s" s="136" r="D21458">
        <v>6310</v>
      </c>
      <c t="s" s="136" r="E21458">
        <v>21095</v>
      </c>
      <c s="150" r="F21458"/>
    </row>
    <row r="21459">
      <c s="113" r="A21459">
        <v>218753002575</v>
      </c>
      <c t="s" s="136" r="B21459">
        <v>6323</v>
      </c>
      <c t="s" s="136" r="C21459">
        <v>6310</v>
      </c>
      <c t="s" s="136" r="D21459">
        <v>6310</v>
      </c>
      <c t="s" s="136" r="E21459">
        <v>22030</v>
      </c>
      <c s="150" r="F21459"/>
    </row>
    <row r="21460">
      <c s="113" r="A21460">
        <v>218753002613</v>
      </c>
      <c t="s" s="136" r="B21460">
        <v>6323</v>
      </c>
      <c t="s" s="136" r="C21460">
        <v>6310</v>
      </c>
      <c t="s" s="136" r="D21460">
        <v>6310</v>
      </c>
      <c t="s" s="136" r="E21460">
        <v>20752</v>
      </c>
      <c s="150" r="F21460"/>
    </row>
    <row r="21461">
      <c s="113" r="A21461">
        <v>218753003091</v>
      </c>
      <c t="s" s="136" r="B21461">
        <v>6323</v>
      </c>
      <c t="s" s="136" r="C21461">
        <v>6310</v>
      </c>
      <c t="s" s="136" r="D21461">
        <v>6310</v>
      </c>
      <c t="s" s="136" r="E21461">
        <v>5491</v>
      </c>
      <c s="150" r="F21461"/>
    </row>
    <row r="21462">
      <c s="113" r="A21462">
        <v>218753003440</v>
      </c>
      <c t="s" s="136" r="B21462">
        <v>6323</v>
      </c>
      <c t="s" s="136" r="C21462">
        <v>6310</v>
      </c>
      <c t="s" s="136" r="D21462">
        <v>6310</v>
      </c>
      <c t="s" s="136" r="E21462">
        <v>11441</v>
      </c>
      <c s="150" r="F21462"/>
    </row>
    <row r="21463">
      <c s="113" r="A21463">
        <v>218753003636</v>
      </c>
      <c t="s" s="136" r="B21463">
        <v>6323</v>
      </c>
      <c t="s" s="136" r="C21463">
        <v>6310</v>
      </c>
      <c t="s" s="136" r="D21463">
        <v>6310</v>
      </c>
      <c t="s" s="136" r="E21463">
        <v>17133</v>
      </c>
      <c s="150" r="F21463"/>
    </row>
    <row r="21464">
      <c s="113" r="A21464">
        <v>218753003741</v>
      </c>
      <c t="s" s="136" r="B21464">
        <v>6323</v>
      </c>
      <c t="s" s="136" r="C21464">
        <v>6310</v>
      </c>
      <c t="s" s="136" r="D21464">
        <v>6310</v>
      </c>
      <c t="s" s="136" r="E21464">
        <v>6292</v>
      </c>
      <c s="150" r="F21464"/>
    </row>
    <row r="21465">
      <c s="113" r="A21465">
        <v>283753001630</v>
      </c>
      <c t="s" s="136" r="B21465">
        <v>6323</v>
      </c>
      <c t="s" s="136" r="C21465">
        <v>6310</v>
      </c>
      <c t="s" s="136" r="D21465">
        <v>6310</v>
      </c>
      <c t="s" s="136" r="E21465">
        <v>22031</v>
      </c>
      <c s="150" r="F21465"/>
    </row>
    <row r="21466">
      <c s="113" r="A21466">
        <v>283753001656</v>
      </c>
      <c t="s" s="136" r="B21466">
        <v>6323</v>
      </c>
      <c t="s" s="136" r="C21466">
        <v>6310</v>
      </c>
      <c t="s" s="136" r="D21466">
        <v>6310</v>
      </c>
      <c t="s" s="136" r="E21466">
        <v>1842</v>
      </c>
      <c s="150" r="F21466"/>
    </row>
    <row r="21467">
      <c s="113" r="A21467">
        <v>218756000166</v>
      </c>
      <c t="s" s="136" r="B21467">
        <v>13609</v>
      </c>
      <c t="s" s="136" r="C21467">
        <v>6310</v>
      </c>
      <c t="s" s="136" r="D21467">
        <v>6310</v>
      </c>
      <c t="s" s="136" r="E21467">
        <v>12595</v>
      </c>
      <c s="150" r="F21467"/>
    </row>
    <row r="21468">
      <c s="113" r="A21468">
        <v>218756000182</v>
      </c>
      <c t="s" s="136" r="B21468">
        <v>13609</v>
      </c>
      <c t="s" s="136" r="C21468">
        <v>6310</v>
      </c>
      <c t="s" s="136" r="D21468">
        <v>6310</v>
      </c>
      <c t="s" s="136" r="E21468">
        <v>10631</v>
      </c>
      <c s="150" r="F21468"/>
    </row>
    <row r="21469">
      <c s="113" r="A21469">
        <v>218756000212</v>
      </c>
      <c t="s" s="136" r="B21469">
        <v>13609</v>
      </c>
      <c t="s" s="136" r="C21469">
        <v>6310</v>
      </c>
      <c t="s" s="136" r="D21469">
        <v>6310</v>
      </c>
      <c t="s" s="136" r="E21469">
        <v>7539</v>
      </c>
      <c s="150" r="F21469"/>
    </row>
    <row r="21470">
      <c s="113" r="A21470">
        <v>218756000239</v>
      </c>
      <c t="s" s="136" r="B21470">
        <v>13609</v>
      </c>
      <c t="s" s="136" r="C21470">
        <v>6310</v>
      </c>
      <c t="s" s="136" r="D21470">
        <v>6310</v>
      </c>
      <c t="s" s="136" r="E21470">
        <v>8301</v>
      </c>
      <c s="150" r="F21470"/>
    </row>
    <row r="21471">
      <c s="113" r="A21471">
        <v>218756000263</v>
      </c>
      <c t="s" s="136" r="B21471">
        <v>13609</v>
      </c>
      <c t="s" s="136" r="C21471">
        <v>6310</v>
      </c>
      <c t="s" s="136" r="D21471">
        <v>6310</v>
      </c>
      <c t="s" s="136" r="E21471">
        <v>20730</v>
      </c>
      <c s="150" r="F21471"/>
    </row>
    <row r="21472">
      <c s="113" r="A21472">
        <v>218756000280</v>
      </c>
      <c t="s" s="136" r="B21472">
        <v>13609</v>
      </c>
      <c t="s" s="136" r="C21472">
        <v>6310</v>
      </c>
      <c t="s" s="136" r="D21472">
        <v>6310</v>
      </c>
      <c t="s" s="136" r="E21472">
        <v>21350</v>
      </c>
      <c s="150" r="F21472"/>
    </row>
    <row r="21473">
      <c s="113" r="A21473">
        <v>218756001324</v>
      </c>
      <c t="s" s="136" r="B21473">
        <v>13609</v>
      </c>
      <c t="s" s="136" r="C21473">
        <v>6310</v>
      </c>
      <c t="s" s="136" r="D21473">
        <v>6310</v>
      </c>
      <c t="s" s="136" r="E21473">
        <v>22032</v>
      </c>
      <c s="150" r="F21473"/>
    </row>
    <row r="21474">
      <c s="113" r="A21474">
        <v>218765000136</v>
      </c>
      <c t="s" s="136" r="B21474">
        <v>13609</v>
      </c>
      <c t="s" s="136" r="C21474">
        <v>6310</v>
      </c>
      <c t="s" s="136" r="D21474">
        <v>6310</v>
      </c>
      <c t="s" s="136" r="E21474">
        <v>22033</v>
      </c>
      <c s="150" r="F21474"/>
    </row>
    <row r="21475">
      <c s="113" r="A21475">
        <v>218765001302</v>
      </c>
      <c t="s" s="136" r="B21475">
        <v>13609</v>
      </c>
      <c t="s" s="136" r="C21475">
        <v>6310</v>
      </c>
      <c t="s" s="136" r="D21475">
        <v>6310</v>
      </c>
      <c t="s" s="136" r="E21475">
        <v>13563</v>
      </c>
      <c s="150" r="F21475"/>
    </row>
    <row r="21476">
      <c s="113" r="A21476">
        <v>283765000086</v>
      </c>
      <c t="s" s="136" r="B21476">
        <v>13609</v>
      </c>
      <c t="s" s="136" r="C21476">
        <v>6310</v>
      </c>
      <c t="s" s="136" r="D21476">
        <v>6310</v>
      </c>
      <c t="s" s="136" r="E21476">
        <v>22034</v>
      </c>
      <c s="150" r="F21476"/>
    </row>
    <row r="21477">
      <c s="113" r="A21477">
        <v>283765000272</v>
      </c>
      <c t="s" s="136" r="B21477">
        <v>13609</v>
      </c>
      <c t="s" s="136" r="C21477">
        <v>6310</v>
      </c>
      <c t="s" s="136" r="D21477">
        <v>6310</v>
      </c>
      <c t="s" s="136" r="E21477">
        <v>22035</v>
      </c>
      <c s="150" r="F21477"/>
    </row>
    <row r="21478">
      <c s="113" r="A21478">
        <v>218756000018</v>
      </c>
      <c t="s" s="136" r="B21478">
        <v>13609</v>
      </c>
      <c t="s" s="136" r="C21478">
        <v>6310</v>
      </c>
      <c t="s" s="136" r="D21478">
        <v>6310</v>
      </c>
      <c t="s" s="136" r="E21478">
        <v>13399</v>
      </c>
      <c s="150" r="F21478"/>
    </row>
    <row r="21479">
      <c s="113" r="A21479">
        <v>218756000034</v>
      </c>
      <c t="s" s="136" r="B21479">
        <v>13609</v>
      </c>
      <c t="s" s="136" r="C21479">
        <v>6310</v>
      </c>
      <c t="s" s="136" r="D21479">
        <v>6310</v>
      </c>
      <c t="s" s="136" r="E21479">
        <v>8356</v>
      </c>
      <c s="150" r="F21479"/>
    </row>
    <row r="21480">
      <c s="113" r="A21480">
        <v>218756000042</v>
      </c>
      <c t="s" s="136" r="B21480">
        <v>13609</v>
      </c>
      <c t="s" s="136" r="C21480">
        <v>6310</v>
      </c>
      <c t="s" s="136" r="D21480">
        <v>6310</v>
      </c>
      <c t="s" s="136" r="E21480">
        <v>22036</v>
      </c>
      <c s="150" r="F21480"/>
    </row>
    <row r="21481">
      <c s="113" r="A21481">
        <v>218756000140</v>
      </c>
      <c t="s" s="136" r="B21481">
        <v>13609</v>
      </c>
      <c t="s" s="136" r="C21481">
        <v>6310</v>
      </c>
      <c t="s" s="136" r="D21481">
        <v>6310</v>
      </c>
      <c t="s" s="136" r="E21481">
        <v>5699</v>
      </c>
      <c s="150" r="F21481"/>
    </row>
    <row r="21482">
      <c s="113" r="A21482">
        <v>218756000174</v>
      </c>
      <c t="s" s="136" r="B21482">
        <v>13609</v>
      </c>
      <c t="s" s="136" r="C21482">
        <v>6310</v>
      </c>
      <c t="s" s="136" r="D21482">
        <v>6310</v>
      </c>
      <c t="s" s="136" r="E21482">
        <v>22037</v>
      </c>
      <c s="150" r="F21482"/>
    </row>
    <row r="21483">
      <c s="113" r="A21483">
        <v>218756000301</v>
      </c>
      <c t="s" s="136" r="B21483">
        <v>13609</v>
      </c>
      <c t="s" s="136" r="C21483">
        <v>6310</v>
      </c>
      <c t="s" s="136" r="D21483">
        <v>6310</v>
      </c>
      <c t="s" s="136" r="E21483">
        <v>22038</v>
      </c>
      <c s="150" r="F21483"/>
    </row>
    <row r="21484">
      <c s="113" r="A21484">
        <v>218756001375</v>
      </c>
      <c t="s" s="136" r="B21484">
        <v>13609</v>
      </c>
      <c t="s" s="136" r="C21484">
        <v>6310</v>
      </c>
      <c t="s" s="136" r="D21484">
        <v>6310</v>
      </c>
      <c t="s" s="136" r="E21484">
        <v>8398</v>
      </c>
      <c s="150" r="F21484"/>
    </row>
    <row r="21485">
      <c s="113" r="A21485">
        <v>218756001537</v>
      </c>
      <c t="s" s="136" r="B21485">
        <v>13609</v>
      </c>
      <c t="s" s="136" r="C21485">
        <v>6310</v>
      </c>
      <c t="s" s="136" r="D21485">
        <v>6310</v>
      </c>
      <c t="s" s="136" r="E21485">
        <v>9118</v>
      </c>
      <c s="150" r="F21485"/>
    </row>
    <row r="21486">
      <c s="113" r="A21486">
        <v>218765000829</v>
      </c>
      <c t="s" s="136" r="B21486">
        <v>13609</v>
      </c>
      <c t="s" s="136" r="C21486">
        <v>6310</v>
      </c>
      <c t="s" s="136" r="D21486">
        <v>6310</v>
      </c>
      <c t="s" s="136" r="E21486">
        <v>22039</v>
      </c>
      <c s="150" r="F21486"/>
    </row>
    <row r="21487">
      <c s="113" r="A21487">
        <v>218765001272</v>
      </c>
      <c t="s" s="136" r="B21487">
        <v>13609</v>
      </c>
      <c t="s" s="136" r="C21487">
        <v>6310</v>
      </c>
      <c t="s" s="136" r="D21487">
        <v>6310</v>
      </c>
      <c t="s" s="136" r="E21487">
        <v>22040</v>
      </c>
      <c s="150" r="F21487"/>
    </row>
    <row r="21488">
      <c s="113" r="A21488">
        <v>283765000116</v>
      </c>
      <c t="s" s="136" r="B21488">
        <v>13609</v>
      </c>
      <c t="s" s="136" r="C21488">
        <v>6310</v>
      </c>
      <c t="s" s="136" r="D21488">
        <v>6310</v>
      </c>
      <c t="s" s="136" r="E21488">
        <v>22041</v>
      </c>
      <c s="150" r="F21488"/>
    </row>
    <row r="21489">
      <c s="113" r="A21489">
        <v>283765000329</v>
      </c>
      <c t="s" s="136" r="B21489">
        <v>13609</v>
      </c>
      <c t="s" s="136" r="C21489">
        <v>6310</v>
      </c>
      <c t="s" s="136" r="D21489">
        <v>6310</v>
      </c>
      <c t="s" s="136" r="E21489">
        <v>5651</v>
      </c>
      <c s="150" r="F21489"/>
    </row>
    <row r="21490">
      <c s="113" r="A21490">
        <v>283765000744</v>
      </c>
      <c t="s" s="136" r="B21490">
        <v>13609</v>
      </c>
      <c t="s" s="136" r="C21490">
        <v>6310</v>
      </c>
      <c t="s" s="136" r="D21490">
        <v>6310</v>
      </c>
      <c t="s" s="136" r="E21490">
        <v>22042</v>
      </c>
      <c s="150" r="F21490"/>
    </row>
    <row r="21491">
      <c s="113" r="A21491">
        <v>218460001396</v>
      </c>
      <c t="s" s="136" r="B21491">
        <v>11407</v>
      </c>
      <c t="s" s="136" r="C21491">
        <v>6310</v>
      </c>
      <c t="s" s="136" r="D21491">
        <v>6310</v>
      </c>
      <c t="s" s="136" r="E21491">
        <v>21897</v>
      </c>
      <c s="150" r="F21491"/>
    </row>
    <row r="21492">
      <c s="113" r="A21492">
        <v>218460001540</v>
      </c>
      <c t="s" s="136" r="B21492">
        <v>11407</v>
      </c>
      <c t="s" s="136" r="C21492">
        <v>6310</v>
      </c>
      <c t="s" s="136" r="D21492">
        <v>6310</v>
      </c>
      <c t="s" s="136" r="E21492">
        <v>22043</v>
      </c>
      <c s="150" r="F21492"/>
    </row>
    <row r="21493">
      <c s="113" r="A21493">
        <v>283460000248</v>
      </c>
      <c t="s" s="136" r="B21493">
        <v>11407</v>
      </c>
      <c t="s" s="136" r="C21493">
        <v>6310</v>
      </c>
      <c t="s" s="136" r="D21493">
        <v>6310</v>
      </c>
      <c t="s" s="136" r="E21493">
        <v>22044</v>
      </c>
      <c s="150" r="F21493"/>
    </row>
    <row r="21494">
      <c s="113" r="A21494">
        <v>283460000655</v>
      </c>
      <c t="s" s="136" r="B21494">
        <v>11407</v>
      </c>
      <c t="s" s="136" r="C21494">
        <v>6310</v>
      </c>
      <c t="s" s="136" r="D21494">
        <v>6310</v>
      </c>
      <c t="s" s="136" r="E21494">
        <v>22045</v>
      </c>
      <c s="150" r="F21494"/>
    </row>
    <row r="21495">
      <c s="113" r="A21495">
        <v>283460000825</v>
      </c>
      <c t="s" s="136" r="B21495">
        <v>11407</v>
      </c>
      <c t="s" s="136" r="C21495">
        <v>6310</v>
      </c>
      <c t="s" s="136" r="D21495">
        <v>6310</v>
      </c>
      <c t="s" s="136" r="E21495">
        <v>22046</v>
      </c>
      <c s="150" r="F21495"/>
    </row>
    <row r="21496">
      <c s="113" r="A21496">
        <v>283460000990</v>
      </c>
      <c t="s" s="136" r="B21496">
        <v>11407</v>
      </c>
      <c t="s" s="136" r="C21496">
        <v>6310</v>
      </c>
      <c t="s" s="136" r="D21496">
        <v>6310</v>
      </c>
      <c t="s" s="136" r="E21496">
        <v>22047</v>
      </c>
      <c s="150" r="F21496"/>
    </row>
    <row r="21497">
      <c s="113" r="A21497">
        <v>283765000167</v>
      </c>
      <c t="s" s="136" r="B21497">
        <v>11407</v>
      </c>
      <c t="s" s="136" r="C21497">
        <v>6310</v>
      </c>
      <c t="s" s="136" r="D21497">
        <v>6310</v>
      </c>
      <c t="s" s="136" r="E21497">
        <v>22048</v>
      </c>
      <c s="150" r="F21497"/>
    </row>
    <row r="21498">
      <c s="113" r="A21498">
        <v>283765000302</v>
      </c>
      <c t="s" s="136" r="B21498">
        <v>11407</v>
      </c>
      <c t="s" s="136" r="C21498">
        <v>6310</v>
      </c>
      <c t="s" s="136" r="D21498">
        <v>6310</v>
      </c>
      <c t="s" s="136" r="E21498">
        <v>22049</v>
      </c>
      <c s="150" r="F21498"/>
    </row>
    <row r="21499">
      <c s="113" r="A21499">
        <v>283765000507</v>
      </c>
      <c t="s" s="136" r="B21499">
        <v>11407</v>
      </c>
      <c t="s" s="136" r="C21499">
        <v>6310</v>
      </c>
      <c t="s" s="136" r="D21499">
        <v>6310</v>
      </c>
      <c t="s" s="136" r="E21499">
        <v>22050</v>
      </c>
      <c s="150" r="F21499"/>
    </row>
    <row r="21500">
      <c s="113" r="A21500">
        <v>283765000710</v>
      </c>
      <c t="s" s="136" r="B21500">
        <v>11407</v>
      </c>
      <c t="s" s="136" r="C21500">
        <v>6310</v>
      </c>
      <c t="s" s="136" r="D21500">
        <v>6310</v>
      </c>
      <c t="s" s="136" r="E21500">
        <v>22051</v>
      </c>
      <c s="150" r="F21500"/>
    </row>
    <row r="21501">
      <c s="50" r="A21501">
        <v>283765000701</v>
      </c>
      <c t="s" s="103" r="B21501">
        <v>22052</v>
      </c>
      <c t="s" s="103" r="C21501">
        <v>4881</v>
      </c>
      <c t="s" s="103" r="D21501">
        <v>6310</v>
      </c>
      <c t="s" s="103" r="E21501">
        <v>22053</v>
      </c>
      <c s="150" r="F21501"/>
    </row>
    <row r="21502">
      <c s="50" r="A21502">
        <v>218860000445</v>
      </c>
      <c t="s" s="103" r="B21502">
        <v>22052</v>
      </c>
      <c t="s" s="103" r="C21502">
        <v>4881</v>
      </c>
      <c t="s" s="103" r="D21502">
        <v>6310</v>
      </c>
      <c t="s" s="103" r="E21502">
        <v>11386</v>
      </c>
      <c s="150" r="F21502"/>
    </row>
    <row r="21503">
      <c s="113" r="A21503">
        <v>218860000160</v>
      </c>
      <c t="s" s="136" r="B21503">
        <v>13627</v>
      </c>
      <c t="s" s="136" r="C21503">
        <v>6310</v>
      </c>
      <c t="s" s="136" r="D21503">
        <v>6310</v>
      </c>
      <c t="s" s="136" r="E21503">
        <v>9747</v>
      </c>
      <c s="150" r="F21503"/>
    </row>
    <row r="21504">
      <c s="113" r="A21504">
        <v>218860000232</v>
      </c>
      <c t="s" s="136" r="B21504">
        <v>13627</v>
      </c>
      <c t="s" s="136" r="C21504">
        <v>6310</v>
      </c>
      <c t="s" s="136" r="D21504">
        <v>6310</v>
      </c>
      <c t="s" s="136" r="E21504">
        <v>5702</v>
      </c>
      <c s="150" r="F21504"/>
    </row>
    <row r="21505">
      <c s="113" r="A21505">
        <v>218860001140</v>
      </c>
      <c t="s" s="136" r="B21505">
        <v>13627</v>
      </c>
      <c t="s" s="136" r="C21505">
        <v>6310</v>
      </c>
      <c t="s" s="136" r="D21505">
        <v>6310</v>
      </c>
      <c t="s" s="136" r="E21505">
        <v>22054</v>
      </c>
      <c s="150" r="F21505"/>
    </row>
    <row r="21506">
      <c s="113" r="A21506">
        <v>283860000042</v>
      </c>
      <c t="s" s="136" r="B21506">
        <v>13627</v>
      </c>
      <c t="s" s="136" r="C21506">
        <v>6310</v>
      </c>
      <c t="s" s="136" r="D21506">
        <v>6310</v>
      </c>
      <c t="s" s="136" r="E21506">
        <v>22055</v>
      </c>
      <c s="150" r="F21506"/>
    </row>
    <row r="21507">
      <c s="113" r="A21507">
        <v>283860000051</v>
      </c>
      <c t="s" s="136" r="B21507">
        <v>13627</v>
      </c>
      <c t="s" s="136" r="C21507">
        <v>6310</v>
      </c>
      <c t="s" s="136" r="D21507">
        <v>6310</v>
      </c>
      <c t="s" s="136" r="E21507">
        <v>22056</v>
      </c>
      <c s="150" r="F21507"/>
    </row>
    <row r="21508">
      <c s="113" r="A21508">
        <v>283860000191</v>
      </c>
      <c t="s" s="136" r="B21508">
        <v>13627</v>
      </c>
      <c t="s" s="136" r="C21508">
        <v>6310</v>
      </c>
      <c t="s" s="136" r="D21508">
        <v>6310</v>
      </c>
      <c t="s" s="136" r="E21508">
        <v>22057</v>
      </c>
      <c s="150" r="F21508"/>
    </row>
    <row r="21509">
      <c s="113" r="A21509">
        <v>283860000212</v>
      </c>
      <c t="s" s="136" r="B21509">
        <v>13627</v>
      </c>
      <c t="s" s="136" r="C21509">
        <v>6310</v>
      </c>
      <c t="s" s="136" r="D21509">
        <v>6310</v>
      </c>
      <c t="s" s="136" r="E21509">
        <v>22058</v>
      </c>
      <c s="150" r="F21509"/>
    </row>
    <row r="21510">
      <c s="113" r="A21510">
        <v>283860000255</v>
      </c>
      <c t="s" s="136" r="B21510">
        <v>13627</v>
      </c>
      <c t="s" s="136" r="C21510">
        <v>6310</v>
      </c>
      <c t="s" s="136" r="D21510">
        <v>6310</v>
      </c>
      <c t="s" s="136" r="E21510">
        <v>22059</v>
      </c>
      <c s="150" r="F21510"/>
    </row>
    <row r="21511">
      <c s="113" r="A21511">
        <v>283860000352</v>
      </c>
      <c t="s" s="136" r="B21511">
        <v>13627</v>
      </c>
      <c t="s" s="136" r="C21511">
        <v>6310</v>
      </c>
      <c t="s" s="136" r="D21511">
        <v>6310</v>
      </c>
      <c t="s" s="136" r="E21511">
        <v>9581</v>
      </c>
      <c s="150" r="F21511"/>
    </row>
    <row r="21512">
      <c s="113" r="A21512">
        <v>283860000786</v>
      </c>
      <c t="s" s="136" r="B21512">
        <v>13627</v>
      </c>
      <c t="s" s="136" r="C21512">
        <v>6310</v>
      </c>
      <c t="s" s="136" r="D21512">
        <v>6310</v>
      </c>
      <c t="s" s="136" r="E21512">
        <v>17198</v>
      </c>
      <c s="150" r="F21512"/>
    </row>
    <row r="21513">
      <c s="113" r="A21513">
        <v>283860000808</v>
      </c>
      <c t="s" s="136" r="B21513">
        <v>13627</v>
      </c>
      <c t="s" s="136" r="C21513">
        <v>6310</v>
      </c>
      <c t="s" s="136" r="D21513">
        <v>6310</v>
      </c>
      <c t="s" s="136" r="E21513">
        <v>11475</v>
      </c>
      <c s="150" r="F21513"/>
    </row>
    <row r="21514">
      <c s="113" r="A21514">
        <v>218860000089</v>
      </c>
      <c t="s" s="136" r="B21514">
        <v>13627</v>
      </c>
      <c t="s" s="136" r="C21514">
        <v>6310</v>
      </c>
      <c t="s" s="136" r="D21514">
        <v>6310</v>
      </c>
      <c t="s" s="136" r="E21514">
        <v>22060</v>
      </c>
      <c s="150" r="F21514"/>
    </row>
    <row r="21515">
      <c s="113" r="A21515">
        <v>218860000275</v>
      </c>
      <c t="s" s="136" r="B21515">
        <v>13627</v>
      </c>
      <c t="s" s="136" r="C21515">
        <v>6310</v>
      </c>
      <c t="s" s="136" r="D21515">
        <v>6310</v>
      </c>
      <c t="s" s="136" r="E21515">
        <v>22061</v>
      </c>
      <c s="150" r="F21515"/>
    </row>
    <row r="21516">
      <c s="113" r="A21516">
        <v>218860000402</v>
      </c>
      <c t="s" s="136" r="B21516">
        <v>13627</v>
      </c>
      <c t="s" s="136" r="C21516">
        <v>6310</v>
      </c>
      <c t="s" s="136" r="D21516">
        <v>6310</v>
      </c>
      <c t="s" s="136" r="E21516">
        <v>11441</v>
      </c>
      <c s="150" r="F21516"/>
    </row>
    <row r="21517">
      <c s="113" r="A21517">
        <v>218860001085</v>
      </c>
      <c t="s" s="136" r="B21517">
        <v>13627</v>
      </c>
      <c t="s" s="136" r="C21517">
        <v>6310</v>
      </c>
      <c t="s" s="136" r="D21517">
        <v>6310</v>
      </c>
      <c t="s" s="136" r="E21517">
        <v>21985</v>
      </c>
      <c s="150" r="F21517"/>
    </row>
    <row r="21518">
      <c s="113" r="A21518">
        <v>283860000174</v>
      </c>
      <c t="s" s="136" r="B21518">
        <v>13627</v>
      </c>
      <c t="s" s="136" r="C21518">
        <v>6310</v>
      </c>
      <c t="s" s="136" r="D21518">
        <v>6310</v>
      </c>
      <c t="s" s="136" r="E21518">
        <v>14758</v>
      </c>
      <c s="150" r="F21518"/>
    </row>
    <row r="21519">
      <c s="113" r="A21519">
        <v>283860000506</v>
      </c>
      <c t="s" s="136" r="B21519">
        <v>13627</v>
      </c>
      <c t="s" s="136" r="C21519">
        <v>6310</v>
      </c>
      <c t="s" s="136" r="D21519">
        <v>6310</v>
      </c>
      <c t="s" s="136" r="E21519">
        <v>22062</v>
      </c>
      <c s="150" r="F21519"/>
    </row>
    <row r="21520">
      <c s="113" r="A21520">
        <v>283860001031</v>
      </c>
      <c t="s" s="136" r="B21520">
        <v>13627</v>
      </c>
      <c t="s" s="136" r="C21520">
        <v>6310</v>
      </c>
      <c t="s" s="136" r="D21520">
        <v>6310</v>
      </c>
      <c t="s" s="136" r="E21520">
        <v>22063</v>
      </c>
      <c s="150" r="F21520"/>
    </row>
    <row r="21521">
      <c s="113" r="A21521">
        <v>283860001065</v>
      </c>
      <c t="s" s="136" r="B21521">
        <v>13627</v>
      </c>
      <c t="s" s="136" r="C21521">
        <v>6310</v>
      </c>
      <c t="s" s="136" r="D21521">
        <v>6310</v>
      </c>
      <c t="s" s="136" r="E21521">
        <v>22064</v>
      </c>
      <c s="150" r="F21521"/>
    </row>
    <row r="21522">
      <c s="113" r="A21522">
        <v>418860000282</v>
      </c>
      <c t="s" s="136" r="B21522">
        <v>13627</v>
      </c>
      <c t="s" s="136" r="C21522">
        <v>6310</v>
      </c>
      <c t="s" s="136" r="D21522">
        <v>6310</v>
      </c>
      <c t="s" s="136" r="E21522">
        <v>13422</v>
      </c>
      <c s="150" r="F21522"/>
    </row>
    <row r="21523">
      <c s="50" r="A21523">
        <v>218860000429</v>
      </c>
      <c t="s" s="103" r="B21523">
        <v>11420</v>
      </c>
      <c t="s" s="103" r="C21523">
        <v>4881</v>
      </c>
      <c t="s" s="103" r="D21523">
        <v>6310</v>
      </c>
      <c t="s" s="103" r="E21523">
        <v>8456</v>
      </c>
      <c s="150" r="F21523"/>
    </row>
    <row r="21524">
      <c s="50" r="A21524">
        <v>218860000178</v>
      </c>
      <c t="s" s="103" r="B21524">
        <v>11420</v>
      </c>
      <c t="s" s="103" r="C21524">
        <v>4881</v>
      </c>
      <c t="s" s="103" r="D21524">
        <v>6310</v>
      </c>
      <c t="s" s="103" r="E21524">
        <v>7303</v>
      </c>
      <c s="150" r="F21524"/>
    </row>
    <row r="21525">
      <c s="50" r="A21525">
        <v>218860002774</v>
      </c>
      <c t="s" s="103" r="B21525">
        <v>11420</v>
      </c>
      <c t="s" s="103" r="C21525">
        <v>4881</v>
      </c>
      <c t="s" s="103" r="D21525">
        <v>6310</v>
      </c>
      <c t="s" s="103" r="E21525">
        <v>22065</v>
      </c>
      <c s="150" r="F21525"/>
    </row>
    <row r="21526">
      <c s="50" r="A21526">
        <v>218860000097</v>
      </c>
      <c t="s" s="103" r="B21526">
        <v>11420</v>
      </c>
      <c t="s" s="103" r="C21526">
        <v>4881</v>
      </c>
      <c t="s" s="103" r="D21526">
        <v>6310</v>
      </c>
      <c t="s" s="103" r="E21526">
        <v>22066</v>
      </c>
      <c s="150" r="F21526"/>
    </row>
    <row r="21527">
      <c s="113" r="A21527">
        <v>218860000062</v>
      </c>
      <c t="s" s="136" r="B21527">
        <v>13636</v>
      </c>
      <c t="s" s="136" r="C21527">
        <v>6310</v>
      </c>
      <c t="s" s="136" r="D21527">
        <v>6310</v>
      </c>
      <c t="s" s="136" r="E21527">
        <v>5600</v>
      </c>
      <c s="150" r="F21527"/>
    </row>
    <row r="21528">
      <c s="113" r="A21528">
        <v>218860000259</v>
      </c>
      <c t="s" s="136" r="B21528">
        <v>13636</v>
      </c>
      <c t="s" s="136" r="C21528">
        <v>6310</v>
      </c>
      <c t="s" s="136" r="D21528">
        <v>6310</v>
      </c>
      <c t="s" s="136" r="E21528">
        <v>10778</v>
      </c>
      <c s="150" r="F21528"/>
    </row>
    <row r="21529">
      <c s="113" r="A21529">
        <v>218860000488</v>
      </c>
      <c t="s" s="136" r="B21529">
        <v>13636</v>
      </c>
      <c t="s" s="136" r="C21529">
        <v>6310</v>
      </c>
      <c t="s" s="136" r="D21529">
        <v>6310</v>
      </c>
      <c t="s" s="136" r="E21529">
        <v>5583</v>
      </c>
      <c s="150" r="F21529"/>
    </row>
    <row r="21530">
      <c s="113" r="A21530">
        <v>218860001026</v>
      </c>
      <c t="s" s="136" r="B21530">
        <v>13636</v>
      </c>
      <c t="s" s="136" r="C21530">
        <v>6310</v>
      </c>
      <c t="s" s="136" r="D21530">
        <v>6310</v>
      </c>
      <c t="s" s="136" r="E21530">
        <v>18399</v>
      </c>
      <c s="150" r="F21530"/>
    </row>
    <row r="21531">
      <c s="113" r="A21531">
        <v>218860001263</v>
      </c>
      <c t="s" s="136" r="B21531">
        <v>13636</v>
      </c>
      <c t="s" s="136" r="C21531">
        <v>6310</v>
      </c>
      <c t="s" s="136" r="D21531">
        <v>6310</v>
      </c>
      <c t="s" s="136" r="E21531">
        <v>9716</v>
      </c>
      <c s="150" r="F21531"/>
    </row>
    <row r="21532">
      <c s="113" r="A21532">
        <v>218860001310</v>
      </c>
      <c t="s" s="136" r="B21532">
        <v>13636</v>
      </c>
      <c t="s" s="136" r="C21532">
        <v>6310</v>
      </c>
      <c t="s" s="136" r="D21532">
        <v>6310</v>
      </c>
      <c t="s" s="136" r="E21532">
        <v>22067</v>
      </c>
      <c s="150" r="F21532"/>
    </row>
    <row r="21533">
      <c s="113" r="A21533">
        <v>283860000140</v>
      </c>
      <c t="s" s="136" r="B21533">
        <v>13636</v>
      </c>
      <c t="s" s="136" r="C21533">
        <v>6310</v>
      </c>
      <c t="s" s="136" r="D21533">
        <v>6310</v>
      </c>
      <c t="s" s="136" r="E21533">
        <v>10774</v>
      </c>
      <c s="150" r="F21533"/>
    </row>
    <row r="21534">
      <c s="113" r="A21534">
        <v>283860000484</v>
      </c>
      <c t="s" s="136" r="B21534">
        <v>13636</v>
      </c>
      <c t="s" s="136" r="C21534">
        <v>6310</v>
      </c>
      <c t="s" s="136" r="D21534">
        <v>6310</v>
      </c>
      <c t="s" s="136" r="E21534">
        <v>5590</v>
      </c>
      <c s="150" r="F21534"/>
    </row>
    <row r="21535">
      <c s="113" r="A21535">
        <v>283860000930</v>
      </c>
      <c t="s" s="136" r="B21535">
        <v>13636</v>
      </c>
      <c t="s" s="136" r="C21535">
        <v>6310</v>
      </c>
      <c t="s" s="136" r="D21535">
        <v>6310</v>
      </c>
      <c t="s" s="136" r="E21535">
        <v>20759</v>
      </c>
      <c s="150" r="F21535"/>
    </row>
    <row r="21536">
      <c s="113" r="A21536">
        <v>283860001073</v>
      </c>
      <c t="s" s="136" r="B21536">
        <v>13636</v>
      </c>
      <c t="s" s="136" r="C21536">
        <v>6310</v>
      </c>
      <c t="s" s="136" r="D21536">
        <v>6310</v>
      </c>
      <c t="s" s="136" r="E21536">
        <v>22068</v>
      </c>
      <c s="150" r="F21536"/>
    </row>
    <row r="21537">
      <c s="113" r="A21537">
        <v>418860000576</v>
      </c>
      <c t="s" s="136" r="B21537">
        <v>13636</v>
      </c>
      <c t="s" s="136" r="C21537">
        <v>6310</v>
      </c>
      <c t="s" s="136" r="D21537">
        <v>6310</v>
      </c>
      <c t="s" s="136" r="E21537">
        <v>22069</v>
      </c>
      <c s="150" r="F21537"/>
    </row>
    <row r="21538">
      <c s="113" r="A21538">
        <v>285001000092</v>
      </c>
      <c t="s" s="136" r="B21538">
        <v>328</v>
      </c>
      <c t="s" s="136" r="C21538">
        <v>11423</v>
      </c>
      <c t="s" s="136" r="D21538">
        <v>328</v>
      </c>
      <c t="s" s="136" r="E21538">
        <v>22070</v>
      </c>
      <c s="150" r="F21538"/>
    </row>
    <row r="21539">
      <c s="113" r="A21539">
        <v>285001000114</v>
      </c>
      <c t="s" s="136" r="B21539">
        <v>328</v>
      </c>
      <c t="s" s="136" r="C21539">
        <v>11423</v>
      </c>
      <c t="s" s="136" r="D21539">
        <v>328</v>
      </c>
      <c t="s" s="136" r="E21539">
        <v>22071</v>
      </c>
      <c s="150" r="F21539"/>
    </row>
    <row r="21540">
      <c s="113" r="A21540">
        <v>285001001498</v>
      </c>
      <c t="s" s="136" r="B21540">
        <v>328</v>
      </c>
      <c t="s" s="136" r="C21540">
        <v>11423</v>
      </c>
      <c t="s" s="136" r="D21540">
        <v>328</v>
      </c>
      <c t="s" s="136" r="E21540">
        <v>1144</v>
      </c>
      <c s="150" r="F21540"/>
    </row>
    <row r="21541">
      <c s="113" r="A21541">
        <v>285001000220</v>
      </c>
      <c t="s" s="136" r="B21541">
        <v>328</v>
      </c>
      <c t="s" s="136" r="C21541">
        <v>11423</v>
      </c>
      <c t="s" s="136" r="D21541">
        <v>328</v>
      </c>
      <c t="s" s="136" r="E21541">
        <v>22072</v>
      </c>
      <c s="150" r="F21541"/>
    </row>
    <row r="21542">
      <c s="113" r="A21542">
        <v>285001000521</v>
      </c>
      <c t="s" s="136" r="B21542">
        <v>328</v>
      </c>
      <c t="s" s="136" r="C21542">
        <v>11423</v>
      </c>
      <c t="s" s="136" r="D21542">
        <v>328</v>
      </c>
      <c t="s" s="136" r="E21542">
        <v>1144</v>
      </c>
      <c s="150" r="F21542"/>
    </row>
    <row r="21543">
      <c s="113" r="A21543">
        <v>285001000581</v>
      </c>
      <c t="s" s="136" r="B21543">
        <v>328</v>
      </c>
      <c t="s" s="136" r="C21543">
        <v>11423</v>
      </c>
      <c t="s" s="136" r="D21543">
        <v>328</v>
      </c>
      <c t="s" s="136" r="E21543">
        <v>22073</v>
      </c>
      <c s="150" r="F21543"/>
    </row>
    <row r="21544">
      <c s="113" r="A21544">
        <v>285001001145</v>
      </c>
      <c t="s" s="136" r="B21544">
        <v>328</v>
      </c>
      <c t="s" s="136" r="C21544">
        <v>11423</v>
      </c>
      <c t="s" s="136" r="D21544">
        <v>328</v>
      </c>
      <c t="s" s="136" r="E21544">
        <v>19392</v>
      </c>
      <c s="150" r="F21544"/>
    </row>
    <row r="21545">
      <c s="113" r="A21545">
        <v>285001001463</v>
      </c>
      <c t="s" s="136" r="B21545">
        <v>328</v>
      </c>
      <c t="s" s="136" r="C21545">
        <v>11423</v>
      </c>
      <c t="s" s="136" r="D21545">
        <v>328</v>
      </c>
      <c t="s" s="136" r="E21545">
        <v>18445</v>
      </c>
      <c s="150" r="F21545"/>
    </row>
    <row r="21546">
      <c s="113" r="A21546">
        <v>285001003601</v>
      </c>
      <c t="s" s="136" r="B21546">
        <v>328</v>
      </c>
      <c t="s" s="136" r="C21546">
        <v>11423</v>
      </c>
      <c t="s" s="136" r="D21546">
        <v>328</v>
      </c>
      <c t="s" s="136" r="E21546">
        <v>8343</v>
      </c>
      <c s="150" r="F21546"/>
    </row>
    <row r="21547">
      <c s="113" r="A21547">
        <v>285139000662</v>
      </c>
      <c t="s" s="136" r="B21547">
        <v>328</v>
      </c>
      <c t="s" s="136" r="C21547">
        <v>11423</v>
      </c>
      <c t="s" s="136" r="D21547">
        <v>328</v>
      </c>
      <c t="s" s="136" r="E21547">
        <v>21086</v>
      </c>
      <c s="150" r="F21547"/>
    </row>
    <row r="21548">
      <c s="113" r="A21548">
        <v>285001000645</v>
      </c>
      <c t="s" s="136" r="B21548">
        <v>328</v>
      </c>
      <c t="s" s="136" r="C21548">
        <v>11423</v>
      </c>
      <c t="s" s="136" r="D21548">
        <v>328</v>
      </c>
      <c t="s" s="136" r="E21548">
        <v>11453</v>
      </c>
      <c s="150" r="F21548"/>
    </row>
    <row r="21549">
      <c s="113" r="A21549">
        <v>285001001340</v>
      </c>
      <c t="s" s="136" r="B21549">
        <v>328</v>
      </c>
      <c t="s" s="136" r="C21549">
        <v>11423</v>
      </c>
      <c t="s" s="136" r="D21549">
        <v>328</v>
      </c>
      <c t="s" s="136" r="E21549">
        <v>1802</v>
      </c>
      <c s="150" r="F21549"/>
    </row>
    <row r="21550">
      <c s="113" r="A21550">
        <v>285001001609</v>
      </c>
      <c t="s" s="136" r="B21550">
        <v>328</v>
      </c>
      <c t="s" s="136" r="C21550">
        <v>11423</v>
      </c>
      <c t="s" s="136" r="D21550">
        <v>328</v>
      </c>
      <c t="s" s="136" r="E21550">
        <v>7301</v>
      </c>
      <c s="150" r="F21550"/>
    </row>
    <row r="21551">
      <c s="113" r="A21551">
        <v>285001001994</v>
      </c>
      <c t="s" s="136" r="B21551">
        <v>328</v>
      </c>
      <c t="s" s="136" r="C21551">
        <v>11423</v>
      </c>
      <c t="s" s="136" r="D21551">
        <v>328</v>
      </c>
      <c t="s" s="136" r="E21551">
        <v>22074</v>
      </c>
      <c s="150" r="F21551"/>
    </row>
    <row r="21552">
      <c s="113" r="A21552">
        <v>285001002991</v>
      </c>
      <c t="s" s="136" r="B21552">
        <v>328</v>
      </c>
      <c t="s" s="136" r="C21552">
        <v>11423</v>
      </c>
      <c t="s" s="136" r="D21552">
        <v>328</v>
      </c>
      <c t="s" s="136" r="E21552">
        <v>1827</v>
      </c>
      <c s="150" r="F21552"/>
    </row>
    <row r="21553">
      <c s="113" r="A21553">
        <v>285001000149</v>
      </c>
      <c t="s" s="136" r="B21553">
        <v>328</v>
      </c>
      <c t="s" s="136" r="C21553">
        <v>11423</v>
      </c>
      <c t="s" s="136" r="D21553">
        <v>328</v>
      </c>
      <c t="s" s="136" r="E21553">
        <v>11433</v>
      </c>
      <c s="150" r="F21553"/>
    </row>
    <row r="21554">
      <c s="113" r="A21554">
        <v>285001000238</v>
      </c>
      <c t="s" s="136" r="B21554">
        <v>328</v>
      </c>
      <c t="s" s="136" r="C21554">
        <v>11423</v>
      </c>
      <c t="s" s="136" r="D21554">
        <v>328</v>
      </c>
      <c t="s" s="136" r="E21554">
        <v>1841</v>
      </c>
      <c s="150" r="F21554"/>
    </row>
    <row r="21555">
      <c s="113" r="A21555">
        <v>285001000572</v>
      </c>
      <c t="s" s="136" r="B21555">
        <v>328</v>
      </c>
      <c t="s" s="136" r="C21555">
        <v>11423</v>
      </c>
      <c t="s" s="136" r="D21555">
        <v>328</v>
      </c>
      <c t="s" s="136" r="E21555">
        <v>22075</v>
      </c>
      <c s="150" r="F21555"/>
    </row>
    <row r="21556">
      <c s="113" r="A21556">
        <v>285001000700</v>
      </c>
      <c t="s" s="136" r="B21556">
        <v>328</v>
      </c>
      <c t="s" s="136" r="C21556">
        <v>11423</v>
      </c>
      <c t="s" s="136" r="D21556">
        <v>328</v>
      </c>
      <c t="s" s="136" r="E21556">
        <v>6007</v>
      </c>
      <c s="150" r="F21556"/>
    </row>
    <row r="21557">
      <c s="113" r="A21557">
        <v>285001000815</v>
      </c>
      <c t="s" s="136" r="B21557">
        <v>328</v>
      </c>
      <c t="s" s="136" r="C21557">
        <v>11423</v>
      </c>
      <c t="s" s="136" r="D21557">
        <v>328</v>
      </c>
      <c t="s" s="136" r="E21557">
        <v>5332</v>
      </c>
      <c s="150" r="F21557"/>
    </row>
    <row r="21558">
      <c s="113" r="A21558">
        <v>285001000882</v>
      </c>
      <c t="s" s="136" r="B21558">
        <v>328</v>
      </c>
      <c t="s" s="136" r="C21558">
        <v>11423</v>
      </c>
      <c t="s" s="136" r="D21558">
        <v>328</v>
      </c>
      <c t="s" s="136" r="E21558">
        <v>3866</v>
      </c>
      <c s="150" r="F21558"/>
    </row>
    <row r="21559">
      <c s="113" r="A21559">
        <v>285001001773</v>
      </c>
      <c t="s" s="136" r="B21559">
        <v>328</v>
      </c>
      <c t="s" s="136" r="C21559">
        <v>11423</v>
      </c>
      <c t="s" s="136" r="D21559">
        <v>328</v>
      </c>
      <c t="s" s="136" r="E21559">
        <v>1842</v>
      </c>
      <c s="150" r="F21559"/>
    </row>
    <row r="21560">
      <c s="113" r="A21560">
        <v>285001002974</v>
      </c>
      <c t="s" s="136" r="B21560">
        <v>328</v>
      </c>
      <c t="s" s="136" r="C21560">
        <v>11423</v>
      </c>
      <c t="s" s="136" r="D21560">
        <v>328</v>
      </c>
      <c t="s" s="136" r="E21560">
        <v>6098</v>
      </c>
      <c s="150" r="F21560"/>
    </row>
    <row r="21561">
      <c s="113" r="A21561">
        <v>285001003504</v>
      </c>
      <c t="s" s="136" r="B21561">
        <v>328</v>
      </c>
      <c t="s" s="136" r="C21561">
        <v>11423</v>
      </c>
      <c t="s" s="136" r="D21561">
        <v>328</v>
      </c>
      <c t="s" s="136" r="E21561">
        <v>22076</v>
      </c>
      <c s="150" r="F21561"/>
    </row>
    <row r="21562">
      <c s="113" r="A21562">
        <v>285001003563</v>
      </c>
      <c t="s" s="136" r="B21562">
        <v>328</v>
      </c>
      <c t="s" s="136" r="C21562">
        <v>11423</v>
      </c>
      <c t="s" s="136" r="D21562">
        <v>328</v>
      </c>
      <c t="s" s="136" r="E21562">
        <v>11453</v>
      </c>
      <c s="150" r="F21562"/>
    </row>
    <row r="21563">
      <c s="113" r="A21563">
        <v>285001000416</v>
      </c>
      <c t="s" s="136" r="B21563">
        <v>328</v>
      </c>
      <c t="s" s="136" r="C21563">
        <v>11423</v>
      </c>
      <c t="s" s="136" r="D21563">
        <v>328</v>
      </c>
      <c t="s" s="136" r="E21563">
        <v>22077</v>
      </c>
      <c s="150" r="F21563"/>
    </row>
    <row r="21564">
      <c s="113" r="A21564">
        <v>285001000751</v>
      </c>
      <c t="s" s="136" r="B21564">
        <v>328</v>
      </c>
      <c t="s" s="136" r="C21564">
        <v>11423</v>
      </c>
      <c t="s" s="136" r="D21564">
        <v>328</v>
      </c>
      <c t="s" s="136" r="E21564">
        <v>22078</v>
      </c>
      <c s="150" r="F21564"/>
    </row>
    <row r="21565">
      <c s="113" r="A21565">
        <v>285001001625</v>
      </c>
      <c t="s" s="136" r="B21565">
        <v>328</v>
      </c>
      <c t="s" s="136" r="C21565">
        <v>11423</v>
      </c>
      <c t="s" s="136" r="D21565">
        <v>328</v>
      </c>
      <c t="s" s="136" r="E21565">
        <v>22079</v>
      </c>
      <c s="150" r="F21565"/>
    </row>
    <row r="21566">
      <c s="113" r="A21566">
        <v>285001001781</v>
      </c>
      <c t="s" s="136" r="B21566">
        <v>328</v>
      </c>
      <c t="s" s="136" r="C21566">
        <v>11423</v>
      </c>
      <c t="s" s="136" r="D21566">
        <v>328</v>
      </c>
      <c t="s" s="136" r="E21566">
        <v>5317</v>
      </c>
      <c s="150" r="F21566"/>
    </row>
    <row r="21567">
      <c s="113" r="A21567">
        <v>285001002923</v>
      </c>
      <c t="s" s="136" r="B21567">
        <v>328</v>
      </c>
      <c t="s" s="136" r="C21567">
        <v>11423</v>
      </c>
      <c t="s" s="136" r="D21567">
        <v>328</v>
      </c>
      <c t="s" s="136" r="E21567">
        <v>22080</v>
      </c>
      <c s="150" r="F21567"/>
    </row>
    <row r="21568">
      <c s="113" r="A21568">
        <v>285001000602</v>
      </c>
      <c t="s" s="136" r="B21568">
        <v>328</v>
      </c>
      <c t="s" s="136" r="C21568">
        <v>11423</v>
      </c>
      <c t="s" s="136" r="D21568">
        <v>328</v>
      </c>
      <c t="s" s="136" r="E21568">
        <v>8331</v>
      </c>
      <c s="150" r="F21568"/>
    </row>
    <row r="21569">
      <c s="113" r="A21569">
        <v>285001000661</v>
      </c>
      <c t="s" s="136" r="B21569">
        <v>328</v>
      </c>
      <c t="s" s="136" r="C21569">
        <v>11423</v>
      </c>
      <c t="s" s="136" r="D21569">
        <v>328</v>
      </c>
      <c t="s" s="136" r="E21569">
        <v>22081</v>
      </c>
      <c s="150" r="F21569"/>
    </row>
    <row r="21570">
      <c s="113" r="A21570">
        <v>285001001790</v>
      </c>
      <c t="s" s="136" r="B21570">
        <v>328</v>
      </c>
      <c t="s" s="136" r="C21570">
        <v>11423</v>
      </c>
      <c t="s" s="136" r="D21570">
        <v>328</v>
      </c>
      <c t="s" s="136" r="E21570">
        <v>22082</v>
      </c>
      <c s="150" r="F21570"/>
    </row>
    <row r="21571">
      <c s="113" r="A21571">
        <v>285001003580</v>
      </c>
      <c t="s" s="136" r="B21571">
        <v>328</v>
      </c>
      <c t="s" s="136" r="C21571">
        <v>11423</v>
      </c>
      <c t="s" s="136" r="D21571">
        <v>328</v>
      </c>
      <c t="s" s="136" r="E21571">
        <v>9604</v>
      </c>
      <c s="150" r="F21571"/>
    </row>
    <row r="21572">
      <c s="113" r="A21572">
        <v>285001003873</v>
      </c>
      <c t="s" s="136" r="B21572">
        <v>328</v>
      </c>
      <c t="s" s="136" r="C21572">
        <v>11423</v>
      </c>
      <c t="s" s="136" r="D21572">
        <v>328</v>
      </c>
      <c t="s" s="136" r="E21572">
        <v>22083</v>
      </c>
      <c s="150" r="F21572"/>
    </row>
    <row r="21573">
      <c s="113" r="A21573">
        <v>285010000038</v>
      </c>
      <c t="s" s="136" r="B21573">
        <v>22084</v>
      </c>
      <c t="s" s="136" r="C21573">
        <v>11423</v>
      </c>
      <c t="s" s="136" r="D21573">
        <v>11423</v>
      </c>
      <c t="s" s="136" r="E21573">
        <v>22085</v>
      </c>
      <c s="150" r="F21573"/>
    </row>
    <row r="21574">
      <c s="113" r="A21574">
        <v>285010000186</v>
      </c>
      <c t="s" s="136" r="B21574">
        <v>22084</v>
      </c>
      <c t="s" s="136" r="C21574">
        <v>11423</v>
      </c>
      <c t="s" s="136" r="D21574">
        <v>11423</v>
      </c>
      <c t="s" s="136" r="E21574">
        <v>22086</v>
      </c>
      <c s="150" r="F21574"/>
    </row>
    <row r="21575">
      <c s="113" r="A21575">
        <v>285010000354</v>
      </c>
      <c t="s" s="136" r="B21575">
        <v>22084</v>
      </c>
      <c t="s" s="136" r="C21575">
        <v>11423</v>
      </c>
      <c t="s" s="136" r="D21575">
        <v>11423</v>
      </c>
      <c t="s" s="136" r="E21575">
        <v>10783</v>
      </c>
      <c s="150" r="F21575"/>
    </row>
    <row r="21576">
      <c s="113" r="A21576">
        <v>285010000445</v>
      </c>
      <c t="s" s="136" r="B21576">
        <v>22084</v>
      </c>
      <c t="s" s="136" r="C21576">
        <v>11423</v>
      </c>
      <c t="s" s="136" r="D21576">
        <v>11423</v>
      </c>
      <c t="s" s="136" r="E21576">
        <v>1825</v>
      </c>
      <c s="150" r="F21576"/>
    </row>
    <row r="21577">
      <c s="113" r="A21577">
        <v>285010000518</v>
      </c>
      <c t="s" s="136" r="B21577">
        <v>22084</v>
      </c>
      <c t="s" s="136" r="C21577">
        <v>11423</v>
      </c>
      <c t="s" s="136" r="D21577">
        <v>11423</v>
      </c>
      <c t="s" s="136" r="E21577">
        <v>22087</v>
      </c>
      <c s="150" r="F21577"/>
    </row>
    <row r="21578">
      <c s="113" r="A21578">
        <v>285010000810</v>
      </c>
      <c t="s" s="136" r="B21578">
        <v>22084</v>
      </c>
      <c t="s" s="136" r="C21578">
        <v>11423</v>
      </c>
      <c t="s" s="136" r="D21578">
        <v>11423</v>
      </c>
      <c t="s" s="136" r="E21578">
        <v>22088</v>
      </c>
      <c s="150" r="F21578"/>
    </row>
    <row r="21579">
      <c s="113" r="A21579">
        <v>285010000976</v>
      </c>
      <c t="s" s="136" r="B21579">
        <v>22084</v>
      </c>
      <c t="s" s="136" r="C21579">
        <v>11423</v>
      </c>
      <c t="s" s="136" r="D21579">
        <v>11423</v>
      </c>
      <c t="s" s="136" r="E21579">
        <v>10277</v>
      </c>
      <c s="150" r="F21579"/>
    </row>
    <row r="21580">
      <c s="113" r="A21580">
        <v>285010001051</v>
      </c>
      <c t="s" s="136" r="B21580">
        <v>22084</v>
      </c>
      <c t="s" s="136" r="C21580">
        <v>11423</v>
      </c>
      <c t="s" s="136" r="D21580">
        <v>11423</v>
      </c>
      <c t="s" s="136" r="E21580">
        <v>22089</v>
      </c>
      <c s="150" r="F21580"/>
    </row>
    <row r="21581">
      <c s="113" r="A21581">
        <v>285010000054</v>
      </c>
      <c t="s" s="136" r="B21581">
        <v>22084</v>
      </c>
      <c t="s" s="136" r="C21581">
        <v>11423</v>
      </c>
      <c t="s" s="136" r="D21581">
        <v>11423</v>
      </c>
      <c t="s" s="136" r="E21581">
        <v>6316</v>
      </c>
      <c s="150" r="F21581"/>
    </row>
    <row r="21582">
      <c s="113" r="A21582">
        <v>285010000097</v>
      </c>
      <c t="s" s="136" r="B21582">
        <v>22084</v>
      </c>
      <c t="s" s="136" r="C21582">
        <v>11423</v>
      </c>
      <c t="s" s="136" r="D21582">
        <v>11423</v>
      </c>
      <c t="s" s="136" r="E21582">
        <v>22090</v>
      </c>
      <c s="150" r="F21582"/>
    </row>
    <row r="21583">
      <c s="113" r="A21583">
        <v>285010000259</v>
      </c>
      <c t="s" s="136" r="B21583">
        <v>22084</v>
      </c>
      <c t="s" s="136" r="C21583">
        <v>11423</v>
      </c>
      <c t="s" s="136" r="D21583">
        <v>11423</v>
      </c>
      <c t="s" s="136" r="E21583">
        <v>22091</v>
      </c>
      <c s="150" r="F21583"/>
    </row>
    <row r="21584">
      <c s="113" r="A21584">
        <v>285010000569</v>
      </c>
      <c t="s" s="136" r="B21584">
        <v>22084</v>
      </c>
      <c t="s" s="136" r="C21584">
        <v>11423</v>
      </c>
      <c t="s" s="136" r="D21584">
        <v>11423</v>
      </c>
      <c t="s" s="136" r="E21584">
        <v>22092</v>
      </c>
      <c s="150" r="F21584"/>
    </row>
    <row r="21585">
      <c s="113" r="A21585">
        <v>285010000577</v>
      </c>
      <c t="s" s="136" r="B21585">
        <v>22084</v>
      </c>
      <c t="s" s="136" r="C21585">
        <v>11423</v>
      </c>
      <c t="s" s="136" r="D21585">
        <v>11423</v>
      </c>
      <c t="s" s="136" r="E21585">
        <v>22093</v>
      </c>
      <c s="150" r="F21585"/>
    </row>
    <row r="21586">
      <c s="113" r="A21586">
        <v>485010000746</v>
      </c>
      <c t="s" s="136" r="B21586">
        <v>22084</v>
      </c>
      <c t="s" s="136" r="C21586">
        <v>11423</v>
      </c>
      <c t="s" s="136" r="D21586">
        <v>11423</v>
      </c>
      <c t="s" s="136" r="E21586">
        <v>22094</v>
      </c>
      <c s="150" r="F21586"/>
    </row>
    <row r="21587">
      <c s="113" r="A21587">
        <v>285010000020</v>
      </c>
      <c t="s" s="136" r="B21587">
        <v>22084</v>
      </c>
      <c t="s" s="136" r="C21587">
        <v>11423</v>
      </c>
      <c t="s" s="136" r="D21587">
        <v>11423</v>
      </c>
      <c t="s" s="136" r="E21587">
        <v>6326</v>
      </c>
      <c s="150" r="F21587"/>
    </row>
    <row r="21588">
      <c s="113" r="A21588">
        <v>285010000071</v>
      </c>
      <c t="s" s="136" r="B21588">
        <v>22084</v>
      </c>
      <c t="s" s="136" r="C21588">
        <v>11423</v>
      </c>
      <c t="s" s="136" r="D21588">
        <v>11423</v>
      </c>
      <c t="s" s="136" r="E21588">
        <v>1824</v>
      </c>
      <c s="150" r="F21588"/>
    </row>
    <row r="21589">
      <c s="113" r="A21589">
        <v>285010000232</v>
      </c>
      <c t="s" s="136" r="B21589">
        <v>22084</v>
      </c>
      <c t="s" s="136" r="C21589">
        <v>11423</v>
      </c>
      <c t="s" s="136" r="D21589">
        <v>11423</v>
      </c>
      <c t="s" s="136" r="E21589">
        <v>22095</v>
      </c>
      <c s="150" r="F21589"/>
    </row>
    <row r="21590">
      <c s="113" r="A21590">
        <v>285010000241</v>
      </c>
      <c t="s" s="136" r="B21590">
        <v>22084</v>
      </c>
      <c t="s" s="136" r="C21590">
        <v>11423</v>
      </c>
      <c t="s" s="136" r="D21590">
        <v>11423</v>
      </c>
      <c t="s" s="136" r="E21590">
        <v>5285</v>
      </c>
      <c s="150" r="F21590"/>
    </row>
    <row r="21591">
      <c s="113" r="A21591">
        <v>285010000267</v>
      </c>
      <c t="s" s="136" r="B21591">
        <v>22084</v>
      </c>
      <c t="s" s="136" r="C21591">
        <v>11423</v>
      </c>
      <c t="s" s="136" r="D21591">
        <v>11423</v>
      </c>
      <c t="s" s="136" r="E21591">
        <v>5584</v>
      </c>
      <c s="150" r="F21591"/>
    </row>
    <row r="21592">
      <c s="113" r="A21592">
        <v>285010000364</v>
      </c>
      <c t="s" s="136" r="B21592">
        <v>22084</v>
      </c>
      <c t="s" s="136" r="C21592">
        <v>11423</v>
      </c>
      <c t="s" s="136" r="D21592">
        <v>11423</v>
      </c>
      <c t="s" s="136" r="E21592">
        <v>22096</v>
      </c>
      <c s="150" r="F21592"/>
    </row>
    <row r="21593">
      <c s="113" r="A21593">
        <v>285010000470</v>
      </c>
      <c t="s" s="136" r="B21593">
        <v>22084</v>
      </c>
      <c t="s" s="136" r="C21593">
        <v>11423</v>
      </c>
      <c t="s" s="136" r="D21593">
        <v>11423</v>
      </c>
      <c t="s" s="136" r="E21593">
        <v>22097</v>
      </c>
      <c s="150" r="F21593"/>
    </row>
    <row r="21594">
      <c s="113" r="A21594">
        <v>285010000488</v>
      </c>
      <c t="s" s="136" r="B21594">
        <v>22084</v>
      </c>
      <c t="s" s="136" r="C21594">
        <v>11423</v>
      </c>
      <c t="s" s="136" r="D21594">
        <v>11423</v>
      </c>
      <c t="s" s="136" r="E21594">
        <v>9710</v>
      </c>
      <c s="150" r="F21594"/>
    </row>
    <row r="21595">
      <c s="113" r="A21595">
        <v>285010000658</v>
      </c>
      <c t="s" s="136" r="B21595">
        <v>22084</v>
      </c>
      <c t="s" s="136" r="C21595">
        <v>11423</v>
      </c>
      <c t="s" s="136" r="D21595">
        <v>11423</v>
      </c>
      <c t="s" s="136" r="E21595">
        <v>22098</v>
      </c>
      <c s="150" r="F21595"/>
    </row>
    <row r="21596">
      <c s="113" r="A21596">
        <v>285010000755</v>
      </c>
      <c t="s" s="136" r="B21596">
        <v>22084</v>
      </c>
      <c t="s" s="136" r="C21596">
        <v>11423</v>
      </c>
      <c t="s" s="136" r="D21596">
        <v>11423</v>
      </c>
      <c t="s" s="136" r="E21596">
        <v>20479</v>
      </c>
      <c s="150" r="F21596"/>
    </row>
    <row r="21597">
      <c s="113" r="A21597">
        <v>285010000861</v>
      </c>
      <c t="s" s="136" r="B21597">
        <v>22084</v>
      </c>
      <c t="s" s="136" r="C21597">
        <v>11423</v>
      </c>
      <c t="s" s="136" r="D21597">
        <v>11423</v>
      </c>
      <c t="s" s="136" r="E21597">
        <v>10590</v>
      </c>
      <c s="150" r="F21597"/>
    </row>
    <row r="21598">
      <c s="113" r="A21598">
        <v>285010000160</v>
      </c>
      <c t="s" s="136" r="B21598">
        <v>22084</v>
      </c>
      <c t="s" s="136" r="C21598">
        <v>11423</v>
      </c>
      <c t="s" s="136" r="D21598">
        <v>11423</v>
      </c>
      <c t="s" s="136" r="E21598">
        <v>11187</v>
      </c>
      <c s="150" r="F21598"/>
    </row>
    <row r="21599">
      <c s="113" r="A21599">
        <v>285010000216</v>
      </c>
      <c t="s" s="136" r="B21599">
        <v>22084</v>
      </c>
      <c t="s" s="136" r="C21599">
        <v>11423</v>
      </c>
      <c t="s" s="136" r="D21599">
        <v>11423</v>
      </c>
      <c t="s" s="136" r="E21599">
        <v>20320</v>
      </c>
      <c s="150" r="F21599"/>
    </row>
    <row r="21600">
      <c s="113" r="A21600">
        <v>285010000348</v>
      </c>
      <c t="s" s="136" r="B21600">
        <v>22084</v>
      </c>
      <c t="s" s="136" r="C21600">
        <v>11423</v>
      </c>
      <c t="s" s="136" r="D21600">
        <v>11423</v>
      </c>
      <c t="s" s="136" r="E21600">
        <v>22099</v>
      </c>
      <c s="150" r="F21600"/>
    </row>
    <row r="21601">
      <c s="113" r="A21601">
        <v>285010000640</v>
      </c>
      <c t="s" s="136" r="B21601">
        <v>22084</v>
      </c>
      <c t="s" s="136" r="C21601">
        <v>11423</v>
      </c>
      <c t="s" s="136" r="D21601">
        <v>11423</v>
      </c>
      <c t="s" s="136" r="E21601">
        <v>21711</v>
      </c>
      <c s="150" r="F21601"/>
    </row>
    <row r="21602">
      <c s="113" r="A21602">
        <v>285010000704</v>
      </c>
      <c t="s" s="136" r="B21602">
        <v>22084</v>
      </c>
      <c t="s" s="136" r="C21602">
        <v>11423</v>
      </c>
      <c t="s" s="136" r="D21602">
        <v>11423</v>
      </c>
      <c t="s" s="136" r="E21602">
        <v>22100</v>
      </c>
      <c s="150" r="F21602"/>
    </row>
    <row r="21603">
      <c s="113" r="A21603">
        <v>285010000844</v>
      </c>
      <c t="s" s="136" r="B21603">
        <v>22084</v>
      </c>
      <c t="s" s="136" r="C21603">
        <v>11423</v>
      </c>
      <c t="s" s="136" r="D21603">
        <v>11423</v>
      </c>
      <c t="s" s="136" r="E21603">
        <v>11443</v>
      </c>
      <c s="150" r="F21603"/>
    </row>
    <row r="21604">
      <c s="113" r="A21604">
        <v>285125000058</v>
      </c>
      <c t="s" s="136" r="B21604">
        <v>11436</v>
      </c>
      <c t="s" s="136" r="C21604">
        <v>11423</v>
      </c>
      <c t="s" s="136" r="D21604">
        <v>11423</v>
      </c>
      <c t="s" s="136" r="E21604">
        <v>22101</v>
      </c>
      <c s="150" r="F21604"/>
    </row>
    <row r="21605">
      <c s="113" r="A21605">
        <v>285125000414</v>
      </c>
      <c t="s" s="136" r="B21605">
        <v>11436</v>
      </c>
      <c t="s" s="136" r="C21605">
        <v>11423</v>
      </c>
      <c t="s" s="136" r="D21605">
        <v>11423</v>
      </c>
      <c t="s" s="136" r="E21605">
        <v>947</v>
      </c>
      <c s="150" r="F21605"/>
    </row>
    <row r="21606">
      <c s="113" r="A21606">
        <v>285125000503</v>
      </c>
      <c t="s" s="136" r="B21606">
        <v>11436</v>
      </c>
      <c t="s" s="136" r="C21606">
        <v>11423</v>
      </c>
      <c t="s" s="136" r="D21606">
        <v>11423</v>
      </c>
      <c t="s" s="136" r="E21606">
        <v>1841</v>
      </c>
      <c s="150" r="F21606"/>
    </row>
    <row r="21607">
      <c s="113" r="A21607">
        <v>285125000180</v>
      </c>
      <c t="s" s="136" r="B21607">
        <v>11436</v>
      </c>
      <c t="s" s="136" r="C21607">
        <v>11423</v>
      </c>
      <c t="s" s="136" r="D21607">
        <v>11423</v>
      </c>
      <c t="s" s="136" r="E21607">
        <v>10220</v>
      </c>
      <c s="150" r="F21607"/>
    </row>
    <row r="21608">
      <c s="113" r="A21608">
        <v>285125000244</v>
      </c>
      <c t="s" s="136" r="B21608">
        <v>11436</v>
      </c>
      <c t="s" s="136" r="C21608">
        <v>11423</v>
      </c>
      <c t="s" s="136" r="D21608">
        <v>11423</v>
      </c>
      <c t="s" s="136" r="E21608">
        <v>11453</v>
      </c>
      <c s="150" r="F21608"/>
    </row>
    <row r="21609">
      <c s="113" r="A21609">
        <v>285125000392</v>
      </c>
      <c t="s" s="136" r="B21609">
        <v>11436</v>
      </c>
      <c t="s" s="136" r="C21609">
        <v>11423</v>
      </c>
      <c t="s" s="136" r="D21609">
        <v>11423</v>
      </c>
      <c t="s" s="136" r="E21609">
        <v>22102</v>
      </c>
      <c s="150" r="F21609"/>
    </row>
    <row r="21610">
      <c s="113" r="A21610">
        <v>285125000422</v>
      </c>
      <c t="s" s="136" r="B21610">
        <v>11436</v>
      </c>
      <c t="s" s="136" r="C21610">
        <v>11423</v>
      </c>
      <c t="s" s="136" r="D21610">
        <v>11423</v>
      </c>
      <c t="s" s="136" r="E21610">
        <v>1841</v>
      </c>
      <c s="150" r="F21610"/>
    </row>
    <row r="21611">
      <c s="113" r="A21611">
        <v>285125000546</v>
      </c>
      <c t="s" s="136" r="B21611">
        <v>11436</v>
      </c>
      <c t="s" s="136" r="C21611">
        <v>11423</v>
      </c>
      <c t="s" s="136" r="D21611">
        <v>11423</v>
      </c>
      <c t="s" s="136" r="E21611">
        <v>5318</v>
      </c>
      <c s="150" r="F21611"/>
    </row>
    <row r="21612">
      <c s="113" r="A21612">
        <v>285125000651</v>
      </c>
      <c t="s" s="136" r="B21612">
        <v>11436</v>
      </c>
      <c t="s" s="136" r="C21612">
        <v>11423</v>
      </c>
      <c t="s" s="136" r="D21612">
        <v>11423</v>
      </c>
      <c t="s" s="136" r="E21612">
        <v>22103</v>
      </c>
      <c s="150" r="F21612"/>
    </row>
    <row r="21613">
      <c s="113" r="A21613">
        <v>285125001313</v>
      </c>
      <c t="s" s="136" r="B21613">
        <v>11436</v>
      </c>
      <c t="s" s="136" r="C21613">
        <v>11423</v>
      </c>
      <c t="s" s="136" r="D21613">
        <v>11423</v>
      </c>
      <c t="s" s="136" r="E21613">
        <v>21743</v>
      </c>
      <c s="150" r="F21613"/>
    </row>
    <row r="21614">
      <c s="113" r="A21614">
        <v>285125000597</v>
      </c>
      <c t="s" s="136" r="B21614">
        <v>11436</v>
      </c>
      <c t="s" s="136" r="C21614">
        <v>11423</v>
      </c>
      <c t="s" s="136" r="D21614">
        <v>11423</v>
      </c>
      <c t="s" s="136" r="E21614">
        <v>22104</v>
      </c>
      <c s="150" r="F21614"/>
    </row>
    <row r="21615">
      <c s="50" r="A21615">
        <v>285125001453</v>
      </c>
      <c t="s" s="103" r="B21615">
        <v>22105</v>
      </c>
      <c t="s" s="103" r="C21615">
        <v>4884</v>
      </c>
      <c t="s" s="103" r="D21615">
        <v>11423</v>
      </c>
      <c t="s" s="103" r="E21615">
        <v>10504</v>
      </c>
      <c s="150" r="F21615"/>
    </row>
    <row r="21616">
      <c s="113" r="A21616">
        <v>285139000107</v>
      </c>
      <c t="s" s="136" r="B21616">
        <v>22106</v>
      </c>
      <c t="s" s="136" r="C21616">
        <v>11423</v>
      </c>
      <c t="s" s="136" r="D21616">
        <v>11423</v>
      </c>
      <c t="s" s="136" r="E21616">
        <v>22107</v>
      </c>
      <c s="150" r="F21616"/>
    </row>
    <row r="21617">
      <c s="113" r="A21617">
        <v>285139000191</v>
      </c>
      <c t="s" s="136" r="B21617">
        <v>22106</v>
      </c>
      <c t="s" s="136" r="C21617">
        <v>11423</v>
      </c>
      <c t="s" s="136" r="D21617">
        <v>11423</v>
      </c>
      <c t="s" s="136" r="E21617">
        <v>22108</v>
      </c>
      <c s="150" r="F21617"/>
    </row>
    <row r="21618">
      <c s="113" r="A21618">
        <v>285139000425</v>
      </c>
      <c t="s" s="136" r="B21618">
        <v>22106</v>
      </c>
      <c t="s" s="136" r="C21618">
        <v>11423</v>
      </c>
      <c t="s" s="136" r="D21618">
        <v>11423</v>
      </c>
      <c t="s" s="136" r="E21618">
        <v>22109</v>
      </c>
      <c s="150" r="F21618"/>
    </row>
    <row r="21619">
      <c s="113" r="A21619">
        <v>285139000735</v>
      </c>
      <c t="s" s="136" r="B21619">
        <v>22106</v>
      </c>
      <c t="s" s="136" r="C21619">
        <v>11423</v>
      </c>
      <c t="s" s="136" r="D21619">
        <v>11423</v>
      </c>
      <c t="s" s="136" r="E21619">
        <v>22110</v>
      </c>
      <c s="150" r="F21619"/>
    </row>
    <row r="21620">
      <c s="113" r="A21620">
        <v>285139000743</v>
      </c>
      <c t="s" s="136" r="B21620">
        <v>22106</v>
      </c>
      <c t="s" s="136" r="C21620">
        <v>11423</v>
      </c>
      <c t="s" s="136" r="D21620">
        <v>11423</v>
      </c>
      <c t="s" s="136" r="E21620">
        <v>22111</v>
      </c>
      <c s="150" r="F21620"/>
    </row>
    <row r="21621">
      <c s="113" r="A21621">
        <v>285139000140</v>
      </c>
      <c t="s" s="136" r="B21621">
        <v>22106</v>
      </c>
      <c t="s" s="136" r="C21621">
        <v>11423</v>
      </c>
      <c t="s" s="136" r="D21621">
        <v>11423</v>
      </c>
      <c t="s" s="136" r="E21621">
        <v>22112</v>
      </c>
      <c s="150" r="F21621"/>
    </row>
    <row r="21622">
      <c s="113" r="A21622">
        <v>285139000387</v>
      </c>
      <c t="s" s="136" r="B21622">
        <v>22106</v>
      </c>
      <c t="s" s="136" r="C21622">
        <v>11423</v>
      </c>
      <c t="s" s="136" r="D21622">
        <v>11423</v>
      </c>
      <c t="s" s="136" r="E21622">
        <v>22113</v>
      </c>
      <c s="150" r="F21622"/>
    </row>
    <row r="21623">
      <c s="113" r="A21623">
        <v>285139000565</v>
      </c>
      <c t="s" s="136" r="B21623">
        <v>22106</v>
      </c>
      <c t="s" s="136" r="C21623">
        <v>11423</v>
      </c>
      <c t="s" s="136" r="D21623">
        <v>11423</v>
      </c>
      <c t="s" s="136" r="E21623">
        <v>22114</v>
      </c>
      <c s="150" r="F21623"/>
    </row>
    <row r="21624">
      <c s="113" r="A21624">
        <v>285139000701</v>
      </c>
      <c t="s" s="136" r="B21624">
        <v>22106</v>
      </c>
      <c t="s" s="136" r="C21624">
        <v>11423</v>
      </c>
      <c t="s" s="136" r="D21624">
        <v>11423</v>
      </c>
      <c t="s" s="136" r="E21624">
        <v>17244</v>
      </c>
      <c s="150" r="F21624"/>
    </row>
    <row r="21625">
      <c s="113" r="A21625">
        <v>285225000144</v>
      </c>
      <c t="s" s="136" r="B21625">
        <v>11458</v>
      </c>
      <c t="s" s="136" r="C21625">
        <v>11423</v>
      </c>
      <c t="s" s="136" r="D21625">
        <v>11423</v>
      </c>
      <c t="s" s="136" r="E21625">
        <v>22115</v>
      </c>
      <c s="150" r="F21625"/>
    </row>
    <row r="21626">
      <c s="113" r="A21626">
        <v>285225000403</v>
      </c>
      <c t="s" s="136" r="B21626">
        <v>11458</v>
      </c>
      <c t="s" s="136" r="C21626">
        <v>11423</v>
      </c>
      <c t="s" s="136" r="D21626">
        <v>11423</v>
      </c>
      <c t="s" s="136" r="E21626">
        <v>5335</v>
      </c>
      <c s="150" r="F21626"/>
    </row>
    <row r="21627">
      <c s="113" r="A21627">
        <v>285225000454</v>
      </c>
      <c t="s" s="136" r="B21627">
        <v>11458</v>
      </c>
      <c t="s" s="136" r="C21627">
        <v>11423</v>
      </c>
      <c t="s" s="136" r="D21627">
        <v>11423</v>
      </c>
      <c t="s" s="136" r="E21627">
        <v>10207</v>
      </c>
      <c s="150" r="F21627"/>
    </row>
    <row r="21628">
      <c s="113" r="A21628">
        <v>285225000462</v>
      </c>
      <c t="s" s="136" r="B21628">
        <v>11458</v>
      </c>
      <c t="s" s="136" r="C21628">
        <v>11423</v>
      </c>
      <c t="s" s="136" r="D21628">
        <v>11423</v>
      </c>
      <c t="s" s="136" r="E21628">
        <v>1842</v>
      </c>
      <c s="150" r="F21628"/>
    </row>
    <row r="21629">
      <c s="113" r="A21629">
        <v>285225000489</v>
      </c>
      <c t="s" s="136" r="B21629">
        <v>11458</v>
      </c>
      <c t="s" s="136" r="C21629">
        <v>11423</v>
      </c>
      <c t="s" s="136" r="D21629">
        <v>11423</v>
      </c>
      <c t="s" s="136" r="E21629">
        <v>5653</v>
      </c>
      <c s="150" r="F21629"/>
    </row>
    <row r="21630">
      <c s="113" r="A21630">
        <v>285225000501</v>
      </c>
      <c t="s" s="136" r="B21630">
        <v>11458</v>
      </c>
      <c t="s" s="136" r="C21630">
        <v>11423</v>
      </c>
      <c t="s" s="136" r="D21630">
        <v>11423</v>
      </c>
      <c t="s" s="136" r="E21630">
        <v>22116</v>
      </c>
      <c s="150" r="F21630"/>
    </row>
    <row r="21631">
      <c s="113" r="A21631">
        <v>285225000527</v>
      </c>
      <c t="s" s="136" r="B21631">
        <v>11458</v>
      </c>
      <c t="s" s="136" r="C21631">
        <v>11423</v>
      </c>
      <c t="s" s="136" r="D21631">
        <v>11423</v>
      </c>
      <c t="s" s="136" r="E21631">
        <v>140</v>
      </c>
      <c s="150" r="F21631"/>
    </row>
    <row r="21632">
      <c s="113" r="A21632">
        <v>285225000721</v>
      </c>
      <c t="s" s="136" r="B21632">
        <v>11458</v>
      </c>
      <c t="s" s="136" r="C21632">
        <v>11423</v>
      </c>
      <c t="s" s="136" r="D21632">
        <v>11423</v>
      </c>
      <c t="s" s="136" r="E21632">
        <v>22117</v>
      </c>
      <c s="150" r="F21632"/>
    </row>
    <row r="21633">
      <c s="113" r="A21633">
        <v>285225000896</v>
      </c>
      <c t="s" s="136" r="B21633">
        <v>11458</v>
      </c>
      <c t="s" s="136" r="C21633">
        <v>11423</v>
      </c>
      <c t="s" s="136" r="D21633">
        <v>11423</v>
      </c>
      <c t="s" s="136" r="E21633">
        <v>22118</v>
      </c>
      <c s="150" r="F21633"/>
    </row>
    <row r="21634">
      <c s="113" r="A21634">
        <v>285225000969</v>
      </c>
      <c t="s" s="136" r="B21634">
        <v>11458</v>
      </c>
      <c t="s" s="136" r="C21634">
        <v>11423</v>
      </c>
      <c t="s" s="136" r="D21634">
        <v>11423</v>
      </c>
      <c t="s" s="136" r="E21634">
        <v>22119</v>
      </c>
      <c s="150" r="F21634"/>
    </row>
    <row r="21635">
      <c s="113" r="A21635">
        <v>285225000993</v>
      </c>
      <c t="s" s="136" r="B21635">
        <v>11458</v>
      </c>
      <c t="s" s="136" r="C21635">
        <v>11423</v>
      </c>
      <c t="s" s="136" r="D21635">
        <v>11423</v>
      </c>
      <c t="s" s="136" r="E21635">
        <v>22120</v>
      </c>
      <c s="150" r="F21635"/>
    </row>
    <row r="21636">
      <c s="113" r="A21636">
        <v>285225001001</v>
      </c>
      <c t="s" s="136" r="B21636">
        <v>11458</v>
      </c>
      <c t="s" s="136" r="C21636">
        <v>11423</v>
      </c>
      <c t="s" s="136" r="D21636">
        <v>11423</v>
      </c>
      <c t="s" s="136" r="E21636">
        <v>22121</v>
      </c>
      <c s="150" r="F21636"/>
    </row>
    <row r="21637">
      <c s="113" r="A21637">
        <v>285230000101</v>
      </c>
      <c t="s" s="136" r="B21637">
        <v>11472</v>
      </c>
      <c t="s" s="136" r="C21637">
        <v>11423</v>
      </c>
      <c t="s" s="136" r="D21637">
        <v>11423</v>
      </c>
      <c t="s" s="136" r="E21637">
        <v>19813</v>
      </c>
      <c s="150" r="F21637"/>
    </row>
    <row r="21638">
      <c s="113" r="A21638">
        <v>285230000250</v>
      </c>
      <c t="s" s="136" r="B21638">
        <v>11472</v>
      </c>
      <c t="s" s="136" r="C21638">
        <v>11423</v>
      </c>
      <c t="s" s="136" r="D21638">
        <v>11423</v>
      </c>
      <c t="s" s="136" r="E21638">
        <v>22122</v>
      </c>
      <c s="150" r="F21638"/>
    </row>
    <row r="21639">
      <c s="113" r="A21639">
        <v>285230000268</v>
      </c>
      <c t="s" s="136" r="B21639">
        <v>11472</v>
      </c>
      <c t="s" s="136" r="C21639">
        <v>11423</v>
      </c>
      <c t="s" s="136" r="D21639">
        <v>11423</v>
      </c>
      <c t="s" s="136" r="E21639">
        <v>22123</v>
      </c>
      <c s="150" r="F21639"/>
    </row>
    <row r="21640">
      <c s="113" r="A21640">
        <v>285230000284</v>
      </c>
      <c t="s" s="136" r="B21640">
        <v>11472</v>
      </c>
      <c t="s" s="136" r="C21640">
        <v>11423</v>
      </c>
      <c t="s" s="136" r="D21640">
        <v>11423</v>
      </c>
      <c t="s" s="136" r="E21640">
        <v>22124</v>
      </c>
      <c s="150" r="F21640"/>
    </row>
    <row r="21641">
      <c s="113" r="A21641">
        <v>285230001051</v>
      </c>
      <c t="s" s="136" r="B21641">
        <v>11472</v>
      </c>
      <c t="s" s="136" r="C21641">
        <v>11423</v>
      </c>
      <c t="s" s="136" r="D21641">
        <v>11423</v>
      </c>
      <c t="s" s="136" r="E21641">
        <v>22125</v>
      </c>
      <c s="150" r="F21641"/>
    </row>
    <row r="21642">
      <c s="113" r="A21642">
        <v>285230000047</v>
      </c>
      <c t="s" s="136" r="B21642">
        <v>11472</v>
      </c>
      <c t="s" s="136" r="C21642">
        <v>11423</v>
      </c>
      <c t="s" s="136" r="D21642">
        <v>11423</v>
      </c>
      <c t="s" s="136" r="E21642">
        <v>17274</v>
      </c>
      <c s="150" r="F21642"/>
    </row>
    <row r="21643">
      <c s="113" r="A21643">
        <v>285230000063</v>
      </c>
      <c t="s" s="136" r="B21643">
        <v>11472</v>
      </c>
      <c t="s" s="136" r="C21643">
        <v>11423</v>
      </c>
      <c t="s" s="136" r="D21643">
        <v>11423</v>
      </c>
      <c t="s" s="136" r="E21643">
        <v>22126</v>
      </c>
      <c s="150" r="F21643"/>
    </row>
    <row r="21644">
      <c s="113" r="A21644">
        <v>285230000217</v>
      </c>
      <c t="s" s="136" r="B21644">
        <v>11472</v>
      </c>
      <c t="s" s="136" r="C21644">
        <v>11423</v>
      </c>
      <c t="s" s="136" r="D21644">
        <v>11423</v>
      </c>
      <c t="s" s="136" r="E21644">
        <v>22127</v>
      </c>
      <c s="150" r="F21644"/>
    </row>
    <row r="21645">
      <c s="113" r="A21645">
        <v>285230000292</v>
      </c>
      <c t="s" s="136" r="B21645">
        <v>11472</v>
      </c>
      <c t="s" s="136" r="C21645">
        <v>11423</v>
      </c>
      <c t="s" s="136" r="D21645">
        <v>11423</v>
      </c>
      <c t="s" s="136" r="E21645">
        <v>22128</v>
      </c>
      <c s="150" r="F21645"/>
    </row>
    <row r="21646">
      <c s="113" r="A21646">
        <v>285230000420</v>
      </c>
      <c t="s" s="136" r="B21646">
        <v>11472</v>
      </c>
      <c t="s" s="136" r="C21646">
        <v>11423</v>
      </c>
      <c t="s" s="136" r="D21646">
        <v>11423</v>
      </c>
      <c t="s" s="136" r="E21646">
        <v>22129</v>
      </c>
      <c s="150" r="F21646"/>
    </row>
    <row r="21647">
      <c s="113" r="A21647">
        <v>285230000438</v>
      </c>
      <c t="s" s="136" r="B21647">
        <v>11472</v>
      </c>
      <c t="s" s="136" r="C21647">
        <v>11423</v>
      </c>
      <c t="s" s="136" r="D21647">
        <v>11423</v>
      </c>
      <c t="s" s="136" r="E21647">
        <v>22130</v>
      </c>
      <c s="150" r="F21647"/>
    </row>
    <row r="21648">
      <c s="113" r="A21648">
        <v>285230000608</v>
      </c>
      <c t="s" s="136" r="B21648">
        <v>11472</v>
      </c>
      <c t="s" s="136" r="C21648">
        <v>11423</v>
      </c>
      <c t="s" s="136" r="D21648">
        <v>11423</v>
      </c>
      <c t="s" s="136" r="E21648">
        <v>6964</v>
      </c>
      <c s="150" r="F21648"/>
    </row>
    <row r="21649">
      <c s="113" r="A21649">
        <v>285230000683</v>
      </c>
      <c t="s" s="136" r="B21649">
        <v>11472</v>
      </c>
      <c t="s" s="136" r="C21649">
        <v>11423</v>
      </c>
      <c t="s" s="136" r="D21649">
        <v>11423</v>
      </c>
      <c t="s" s="136" r="E21649">
        <v>22131</v>
      </c>
      <c s="150" r="F21649"/>
    </row>
    <row r="21650">
      <c s="113" r="A21650">
        <v>285230000691</v>
      </c>
      <c t="s" s="136" r="B21650">
        <v>11472</v>
      </c>
      <c t="s" s="136" r="C21650">
        <v>11423</v>
      </c>
      <c t="s" s="136" r="D21650">
        <v>11423</v>
      </c>
      <c t="s" s="136" r="E21650">
        <v>22132</v>
      </c>
      <c s="150" r="F21650"/>
    </row>
    <row r="21651">
      <c s="113" r="A21651">
        <v>285230000985</v>
      </c>
      <c t="s" s="136" r="B21651">
        <v>11472</v>
      </c>
      <c t="s" s="136" r="C21651">
        <v>11423</v>
      </c>
      <c t="s" s="136" r="D21651">
        <v>11423</v>
      </c>
      <c t="s" s="136" r="E21651">
        <v>5653</v>
      </c>
      <c s="150" r="F21651"/>
    </row>
    <row r="21652">
      <c s="113" r="A21652">
        <v>285230001001</v>
      </c>
      <c t="s" s="136" r="B21652">
        <v>11472</v>
      </c>
      <c t="s" s="136" r="C21652">
        <v>11423</v>
      </c>
      <c t="s" s="136" r="D21652">
        <v>11423</v>
      </c>
      <c t="s" s="136" r="E21652">
        <v>12487</v>
      </c>
      <c s="150" r="F21652"/>
    </row>
    <row r="21653">
      <c s="113" r="A21653">
        <v>285250000574</v>
      </c>
      <c t="s" s="136" r="B21653">
        <v>11476</v>
      </c>
      <c t="s" s="136" r="C21653">
        <v>11423</v>
      </c>
      <c t="s" s="136" r="D21653">
        <v>11423</v>
      </c>
      <c t="s" s="136" r="E21653">
        <v>22133</v>
      </c>
      <c s="150" r="F21653"/>
    </row>
    <row r="21654">
      <c s="113" r="A21654">
        <v>285250000981</v>
      </c>
      <c t="s" s="136" r="B21654">
        <v>11476</v>
      </c>
      <c t="s" s="136" r="C21654">
        <v>11423</v>
      </c>
      <c t="s" s="136" r="D21654">
        <v>11423</v>
      </c>
      <c t="s" s="136" r="E21654">
        <v>22134</v>
      </c>
      <c s="150" r="F21654"/>
    </row>
    <row r="21655">
      <c s="113" r="A21655">
        <v>285250001085</v>
      </c>
      <c t="s" s="136" r="B21655">
        <v>11476</v>
      </c>
      <c t="s" s="136" r="C21655">
        <v>11423</v>
      </c>
      <c t="s" s="136" r="D21655">
        <v>11423</v>
      </c>
      <c t="s" s="136" r="E21655">
        <v>22135</v>
      </c>
      <c s="150" r="F21655"/>
    </row>
    <row r="21656">
      <c s="113" r="A21656">
        <v>285250001716</v>
      </c>
      <c t="s" s="136" r="B21656">
        <v>11476</v>
      </c>
      <c t="s" s="136" r="C21656">
        <v>11423</v>
      </c>
      <c t="s" s="136" r="D21656">
        <v>11423</v>
      </c>
      <c t="s" s="136" r="E21656">
        <v>10774</v>
      </c>
      <c s="150" r="F21656"/>
    </row>
    <row r="21657">
      <c s="113" r="A21657">
        <v>285250001767</v>
      </c>
      <c t="s" s="136" r="B21657">
        <v>11476</v>
      </c>
      <c t="s" s="136" r="C21657">
        <v>11423</v>
      </c>
      <c t="s" s="136" r="D21657">
        <v>11423</v>
      </c>
      <c t="s" s="136" r="E21657">
        <v>22136</v>
      </c>
      <c s="150" r="F21657"/>
    </row>
    <row r="21658">
      <c s="113" r="A21658">
        <v>285250001775</v>
      </c>
      <c t="s" s="136" r="B21658">
        <v>11476</v>
      </c>
      <c t="s" s="136" r="C21658">
        <v>11423</v>
      </c>
      <c t="s" s="136" r="D21658">
        <v>11423</v>
      </c>
      <c t="s" s="136" r="E21658">
        <v>22137</v>
      </c>
      <c s="150" r="F21658"/>
    </row>
    <row r="21659">
      <c s="113" r="A21659">
        <v>285250001783</v>
      </c>
      <c t="s" s="136" r="B21659">
        <v>11476</v>
      </c>
      <c t="s" s="136" r="C21659">
        <v>11423</v>
      </c>
      <c t="s" s="136" r="D21659">
        <v>11423</v>
      </c>
      <c t="s" s="136" r="E21659">
        <v>11517</v>
      </c>
      <c s="150" r="F21659"/>
    </row>
    <row r="21660">
      <c s="113" r="A21660">
        <v>285250001881</v>
      </c>
      <c t="s" s="136" r="B21660">
        <v>11476</v>
      </c>
      <c t="s" s="136" r="C21660">
        <v>11423</v>
      </c>
      <c t="s" s="136" r="D21660">
        <v>11423</v>
      </c>
      <c t="s" s="136" r="E21660">
        <v>22138</v>
      </c>
      <c s="150" r="F21660"/>
    </row>
    <row r="21661">
      <c s="113" r="A21661">
        <v>285250000183</v>
      </c>
      <c t="s" s="136" r="B21661">
        <v>11476</v>
      </c>
      <c t="s" s="136" r="C21661">
        <v>11423</v>
      </c>
      <c t="s" s="136" r="D21661">
        <v>11423</v>
      </c>
      <c t="s" s="136" r="E21661">
        <v>19764</v>
      </c>
      <c s="150" r="F21661"/>
    </row>
    <row r="21662">
      <c s="113" r="A21662">
        <v>285250000213</v>
      </c>
      <c t="s" s="136" r="B21662">
        <v>11476</v>
      </c>
      <c t="s" s="136" r="C21662">
        <v>11423</v>
      </c>
      <c t="s" s="136" r="D21662">
        <v>11423</v>
      </c>
      <c t="s" s="136" r="E21662">
        <v>22139</v>
      </c>
      <c s="150" r="F21662"/>
    </row>
    <row r="21663">
      <c s="113" r="A21663">
        <v>285250000353</v>
      </c>
      <c t="s" s="136" r="B21663">
        <v>11476</v>
      </c>
      <c t="s" s="136" r="C21663">
        <v>11423</v>
      </c>
      <c t="s" s="136" r="D21663">
        <v>11423</v>
      </c>
      <c t="s" s="136" r="E21663">
        <v>9604</v>
      </c>
      <c s="150" r="F21663"/>
    </row>
    <row r="21664">
      <c s="113" r="A21664">
        <v>285250000361</v>
      </c>
      <c t="s" s="136" r="B21664">
        <v>11476</v>
      </c>
      <c t="s" s="136" r="C21664">
        <v>11423</v>
      </c>
      <c t="s" s="136" r="D21664">
        <v>11423</v>
      </c>
      <c t="s" s="136" r="E21664">
        <v>5575</v>
      </c>
      <c s="150" r="F21664"/>
    </row>
    <row r="21665">
      <c s="113" r="A21665">
        <v>285250000493</v>
      </c>
      <c t="s" s="136" r="B21665">
        <v>11476</v>
      </c>
      <c t="s" s="136" r="C21665">
        <v>11423</v>
      </c>
      <c t="s" s="136" r="D21665">
        <v>11423</v>
      </c>
      <c t="s" s="136" r="E21665">
        <v>1841</v>
      </c>
      <c s="150" r="F21665"/>
    </row>
    <row r="21666">
      <c s="113" r="A21666">
        <v>285250000540</v>
      </c>
      <c t="s" s="136" r="B21666">
        <v>11476</v>
      </c>
      <c t="s" s="136" r="C21666">
        <v>11423</v>
      </c>
      <c t="s" s="136" r="D21666">
        <v>11423</v>
      </c>
      <c t="s" s="136" r="E21666">
        <v>22140</v>
      </c>
      <c s="150" r="F21666"/>
    </row>
    <row r="21667">
      <c s="113" r="A21667">
        <v>285250000582</v>
      </c>
      <c t="s" s="136" r="B21667">
        <v>11476</v>
      </c>
      <c t="s" s="136" r="C21667">
        <v>11423</v>
      </c>
      <c t="s" s="136" r="D21667">
        <v>11423</v>
      </c>
      <c t="s" s="136" r="E21667">
        <v>22141</v>
      </c>
      <c s="150" r="F21667"/>
    </row>
    <row r="21668">
      <c s="113" r="A21668">
        <v>285250000621</v>
      </c>
      <c t="s" s="136" r="B21668">
        <v>11476</v>
      </c>
      <c t="s" s="136" r="C21668">
        <v>11423</v>
      </c>
      <c t="s" s="136" r="D21668">
        <v>11423</v>
      </c>
      <c t="s" s="136" r="E21668">
        <v>22142</v>
      </c>
      <c s="150" r="F21668"/>
    </row>
    <row r="21669">
      <c s="113" r="A21669">
        <v>285250000663</v>
      </c>
      <c t="s" s="136" r="B21669">
        <v>11476</v>
      </c>
      <c t="s" s="136" r="C21669">
        <v>11423</v>
      </c>
      <c t="s" s="136" r="D21669">
        <v>11423</v>
      </c>
      <c t="s" s="136" r="E21669">
        <v>1841</v>
      </c>
      <c s="150" r="F21669"/>
    </row>
    <row r="21670">
      <c s="113" r="A21670">
        <v>285250000833</v>
      </c>
      <c t="s" s="136" r="B21670">
        <v>11476</v>
      </c>
      <c t="s" s="136" r="C21670">
        <v>11423</v>
      </c>
      <c t="s" s="136" r="D21670">
        <v>11423</v>
      </c>
      <c t="s" s="136" r="E21670">
        <v>22143</v>
      </c>
      <c s="150" r="F21670"/>
    </row>
    <row r="21671">
      <c s="113" r="A21671">
        <v>285250000841</v>
      </c>
      <c t="s" s="136" r="B21671">
        <v>11476</v>
      </c>
      <c t="s" s="136" r="C21671">
        <v>11423</v>
      </c>
      <c t="s" s="136" r="D21671">
        <v>11423</v>
      </c>
      <c t="s" s="136" r="E21671">
        <v>22144</v>
      </c>
      <c s="150" r="F21671"/>
    </row>
    <row r="21672">
      <c s="113" r="A21672">
        <v>285250000850</v>
      </c>
      <c t="s" s="136" r="B21672">
        <v>11476</v>
      </c>
      <c t="s" s="136" r="C21672">
        <v>11423</v>
      </c>
      <c t="s" s="136" r="D21672">
        <v>11423</v>
      </c>
      <c t="s" s="136" r="E21672">
        <v>22145</v>
      </c>
      <c s="150" r="F21672"/>
    </row>
    <row r="21673">
      <c s="113" r="A21673">
        <v>285250000884</v>
      </c>
      <c t="s" s="136" r="B21673">
        <v>11476</v>
      </c>
      <c t="s" s="136" r="C21673">
        <v>11423</v>
      </c>
      <c t="s" s="136" r="D21673">
        <v>11423</v>
      </c>
      <c t="s" s="136" r="E21673">
        <v>5629</v>
      </c>
      <c s="150" r="F21673"/>
    </row>
    <row r="21674">
      <c s="113" r="A21674">
        <v>285250000914</v>
      </c>
      <c t="s" s="136" r="B21674">
        <v>11476</v>
      </c>
      <c t="s" s="136" r="C21674">
        <v>11423</v>
      </c>
      <c t="s" s="136" r="D21674">
        <v>11423</v>
      </c>
      <c t="s" s="136" r="E21674">
        <v>3866</v>
      </c>
      <c s="150" r="F21674"/>
    </row>
    <row r="21675">
      <c s="113" r="A21675">
        <v>285250000973</v>
      </c>
      <c t="s" s="136" r="B21675">
        <v>11476</v>
      </c>
      <c t="s" s="136" r="C21675">
        <v>11423</v>
      </c>
      <c t="s" s="136" r="D21675">
        <v>11423</v>
      </c>
      <c t="s" s="136" r="E21675">
        <v>22146</v>
      </c>
      <c s="150" r="F21675"/>
    </row>
    <row r="21676">
      <c s="113" r="A21676">
        <v>285250001104</v>
      </c>
      <c t="s" s="136" r="B21676">
        <v>11476</v>
      </c>
      <c t="s" s="136" r="C21676">
        <v>11423</v>
      </c>
      <c t="s" s="136" r="D21676">
        <v>11423</v>
      </c>
      <c t="s" s="136" r="E21676">
        <v>22147</v>
      </c>
      <c s="150" r="F21676"/>
    </row>
    <row r="21677">
      <c s="113" r="A21677">
        <v>285250001139</v>
      </c>
      <c t="s" s="136" r="B21677">
        <v>11476</v>
      </c>
      <c t="s" s="136" r="C21677">
        <v>11423</v>
      </c>
      <c t="s" s="136" r="D21677">
        <v>11423</v>
      </c>
      <c t="s" s="136" r="E21677">
        <v>11132</v>
      </c>
      <c s="150" r="F21677"/>
    </row>
    <row r="21678">
      <c s="113" r="A21678">
        <v>285250001147</v>
      </c>
      <c t="s" s="136" r="B21678">
        <v>11476</v>
      </c>
      <c t="s" s="136" r="C21678">
        <v>11423</v>
      </c>
      <c t="s" s="136" r="D21678">
        <v>11423</v>
      </c>
      <c t="s" s="136" r="E21678">
        <v>22148</v>
      </c>
      <c s="150" r="F21678"/>
    </row>
    <row r="21679">
      <c s="113" r="A21679">
        <v>285250001155</v>
      </c>
      <c t="s" s="136" r="B21679">
        <v>11476</v>
      </c>
      <c t="s" s="136" r="C21679">
        <v>11423</v>
      </c>
      <c t="s" s="136" r="D21679">
        <v>11423</v>
      </c>
      <c t="s" s="136" r="E21679">
        <v>22149</v>
      </c>
      <c s="150" r="F21679"/>
    </row>
    <row r="21680">
      <c s="113" r="A21680">
        <v>285250001163</v>
      </c>
      <c t="s" s="136" r="B21680">
        <v>11476</v>
      </c>
      <c t="s" s="136" r="C21680">
        <v>11423</v>
      </c>
      <c t="s" s="136" r="D21680">
        <v>11423</v>
      </c>
      <c t="s" s="136" r="E21680">
        <v>5335</v>
      </c>
      <c s="150" r="F21680"/>
    </row>
    <row r="21681">
      <c s="113" r="A21681">
        <v>285250001210</v>
      </c>
      <c t="s" s="136" r="B21681">
        <v>11476</v>
      </c>
      <c t="s" s="136" r="C21681">
        <v>11423</v>
      </c>
      <c t="s" s="136" r="D21681">
        <v>11423</v>
      </c>
      <c t="s" s="136" r="E21681">
        <v>1144</v>
      </c>
      <c s="150" r="F21681"/>
    </row>
    <row r="21682">
      <c s="113" r="A21682">
        <v>285250001457</v>
      </c>
      <c t="s" s="136" r="B21682">
        <v>11476</v>
      </c>
      <c t="s" s="136" r="C21682">
        <v>11423</v>
      </c>
      <c t="s" s="136" r="D21682">
        <v>11423</v>
      </c>
      <c t="s" s="136" r="E21682">
        <v>22150</v>
      </c>
      <c s="150" r="F21682"/>
    </row>
    <row r="21683">
      <c s="113" r="A21683">
        <v>285250001520</v>
      </c>
      <c t="s" s="136" r="B21683">
        <v>11476</v>
      </c>
      <c t="s" s="136" r="C21683">
        <v>11423</v>
      </c>
      <c t="s" s="136" r="D21683">
        <v>11423</v>
      </c>
      <c t="s" s="136" r="E21683">
        <v>6316</v>
      </c>
      <c s="150" r="F21683"/>
    </row>
    <row r="21684">
      <c s="113" r="A21684">
        <v>285250001554</v>
      </c>
      <c t="s" s="136" r="B21684">
        <v>11476</v>
      </c>
      <c t="s" s="136" r="C21684">
        <v>11423</v>
      </c>
      <c t="s" s="136" r="D21684">
        <v>11423</v>
      </c>
      <c t="s" s="136" r="E21684">
        <v>22151</v>
      </c>
      <c s="150" r="F21684"/>
    </row>
    <row r="21685">
      <c s="113" r="A21685">
        <v>285250001686</v>
      </c>
      <c t="s" s="136" r="B21685">
        <v>11476</v>
      </c>
      <c t="s" s="136" r="C21685">
        <v>11423</v>
      </c>
      <c t="s" s="136" r="D21685">
        <v>11423</v>
      </c>
      <c t="s" s="136" r="E21685">
        <v>22152</v>
      </c>
      <c s="150" r="F21685"/>
    </row>
    <row r="21686">
      <c s="113" r="A21686">
        <v>285250001708</v>
      </c>
      <c t="s" s="136" r="B21686">
        <v>11476</v>
      </c>
      <c t="s" s="136" r="C21686">
        <v>11423</v>
      </c>
      <c t="s" s="136" r="D21686">
        <v>11423</v>
      </c>
      <c t="s" s="136" r="E21686">
        <v>22153</v>
      </c>
      <c s="150" r="F21686"/>
    </row>
    <row r="21687">
      <c s="113" r="A21687">
        <v>285250001724</v>
      </c>
      <c t="s" s="136" r="B21687">
        <v>11476</v>
      </c>
      <c t="s" s="136" r="C21687">
        <v>11423</v>
      </c>
      <c t="s" s="136" r="D21687">
        <v>11423</v>
      </c>
      <c t="s" s="136" r="E21687">
        <v>22154</v>
      </c>
      <c s="150" r="F21687"/>
    </row>
    <row r="21688">
      <c s="113" r="A21688">
        <v>285250001899</v>
      </c>
      <c t="s" s="136" r="B21688">
        <v>11476</v>
      </c>
      <c t="s" s="136" r="C21688">
        <v>11423</v>
      </c>
      <c t="s" s="136" r="D21688">
        <v>11423</v>
      </c>
      <c t="s" s="136" r="E21688">
        <v>22155</v>
      </c>
      <c s="150" r="F21688"/>
    </row>
    <row r="21689">
      <c s="113" r="A21689">
        <v>285250000175</v>
      </c>
      <c t="s" s="136" r="B21689">
        <v>11476</v>
      </c>
      <c t="s" s="136" r="C21689">
        <v>11423</v>
      </c>
      <c t="s" s="136" r="D21689">
        <v>11423</v>
      </c>
      <c t="s" s="136" r="E21689">
        <v>22156</v>
      </c>
      <c s="150" r="F21689"/>
    </row>
    <row r="21690">
      <c s="113" r="A21690">
        <v>285250000230</v>
      </c>
      <c t="s" s="136" r="B21690">
        <v>11476</v>
      </c>
      <c t="s" s="136" r="C21690">
        <v>11423</v>
      </c>
      <c t="s" s="136" r="D21690">
        <v>11423</v>
      </c>
      <c t="s" s="136" r="E21690">
        <v>7301</v>
      </c>
      <c s="150" r="F21690"/>
    </row>
    <row r="21691">
      <c s="113" r="A21691">
        <v>285250000337</v>
      </c>
      <c t="s" s="136" r="B21691">
        <v>11476</v>
      </c>
      <c t="s" s="136" r="C21691">
        <v>11423</v>
      </c>
      <c t="s" s="136" r="D21691">
        <v>11423</v>
      </c>
      <c t="s" s="136" r="E21691">
        <v>22157</v>
      </c>
      <c s="150" r="F21691"/>
    </row>
    <row r="21692">
      <c s="113" r="A21692">
        <v>285250000507</v>
      </c>
      <c t="s" s="136" r="B21692">
        <v>11476</v>
      </c>
      <c t="s" s="136" r="C21692">
        <v>11423</v>
      </c>
      <c t="s" s="136" r="D21692">
        <v>11423</v>
      </c>
      <c t="s" s="136" r="E21692">
        <v>11132</v>
      </c>
      <c s="150" r="F21692"/>
    </row>
    <row r="21693">
      <c s="113" r="A21693">
        <v>285250000604</v>
      </c>
      <c t="s" s="136" r="B21693">
        <v>11476</v>
      </c>
      <c t="s" s="136" r="C21693">
        <v>11423</v>
      </c>
      <c t="s" s="136" r="D21693">
        <v>11423</v>
      </c>
      <c t="s" s="136" r="E21693">
        <v>13508</v>
      </c>
      <c s="150" r="F21693"/>
    </row>
    <row r="21694">
      <c s="113" r="A21694">
        <v>285250000612</v>
      </c>
      <c t="s" s="136" r="B21694">
        <v>11476</v>
      </c>
      <c t="s" s="136" r="C21694">
        <v>11423</v>
      </c>
      <c t="s" s="136" r="D21694">
        <v>11423</v>
      </c>
      <c t="s" s="136" r="E21694">
        <v>22158</v>
      </c>
      <c s="150" r="F21694"/>
    </row>
    <row r="21695">
      <c s="113" r="A21695">
        <v>285250000639</v>
      </c>
      <c t="s" s="136" r="B21695">
        <v>11476</v>
      </c>
      <c t="s" s="136" r="C21695">
        <v>11423</v>
      </c>
      <c t="s" s="136" r="D21695">
        <v>11423</v>
      </c>
      <c t="s" s="136" r="E21695">
        <v>5491</v>
      </c>
      <c s="150" r="F21695"/>
    </row>
    <row r="21696">
      <c s="113" r="A21696">
        <v>285250000647</v>
      </c>
      <c t="s" s="136" r="B21696">
        <v>11476</v>
      </c>
      <c t="s" s="136" r="C21696">
        <v>11423</v>
      </c>
      <c t="s" s="136" r="D21696">
        <v>11423</v>
      </c>
      <c t="s" s="136" r="E21696">
        <v>22159</v>
      </c>
      <c s="150" r="F21696"/>
    </row>
    <row r="21697">
      <c s="113" r="A21697">
        <v>285250000671</v>
      </c>
      <c t="s" s="136" r="B21697">
        <v>11476</v>
      </c>
      <c t="s" s="136" r="C21697">
        <v>11423</v>
      </c>
      <c t="s" s="136" r="D21697">
        <v>11423</v>
      </c>
      <c t="s" s="136" r="E21697">
        <v>6969</v>
      </c>
      <c s="150" r="F21697"/>
    </row>
    <row r="21698">
      <c s="113" r="A21698">
        <v>285250000710</v>
      </c>
      <c t="s" s="136" r="B21698">
        <v>11476</v>
      </c>
      <c t="s" s="136" r="C21698">
        <v>11423</v>
      </c>
      <c t="s" s="136" r="D21698">
        <v>11423</v>
      </c>
      <c t="s" s="136" r="E21698">
        <v>22160</v>
      </c>
      <c s="150" r="F21698"/>
    </row>
    <row r="21699">
      <c s="113" r="A21699">
        <v>285250000744</v>
      </c>
      <c t="s" s="136" r="B21699">
        <v>11476</v>
      </c>
      <c t="s" s="136" r="C21699">
        <v>11423</v>
      </c>
      <c t="s" s="136" r="D21699">
        <v>11423</v>
      </c>
      <c t="s" s="136" r="E21699">
        <v>1942</v>
      </c>
      <c s="150" r="F21699"/>
    </row>
    <row r="21700">
      <c s="113" r="A21700">
        <v>285250000892</v>
      </c>
      <c t="s" s="136" r="B21700">
        <v>11476</v>
      </c>
      <c t="s" s="136" r="C21700">
        <v>11423</v>
      </c>
      <c t="s" s="136" r="D21700">
        <v>11423</v>
      </c>
      <c t="s" s="136" r="E21700">
        <v>22161</v>
      </c>
      <c s="150" r="F21700"/>
    </row>
    <row r="21701">
      <c s="113" r="A21701">
        <v>285250000906</v>
      </c>
      <c t="s" s="136" r="B21701">
        <v>11476</v>
      </c>
      <c t="s" s="136" r="C21701">
        <v>11423</v>
      </c>
      <c t="s" s="136" r="D21701">
        <v>11423</v>
      </c>
      <c t="s" s="136" r="E21701">
        <v>1841</v>
      </c>
      <c s="150" r="F21701"/>
    </row>
    <row r="21702">
      <c s="113" r="A21702">
        <v>285250000922</v>
      </c>
      <c t="s" s="136" r="B21702">
        <v>11476</v>
      </c>
      <c t="s" s="136" r="C21702">
        <v>11423</v>
      </c>
      <c t="s" s="136" r="D21702">
        <v>11423</v>
      </c>
      <c t="s" s="136" r="E21702">
        <v>22162</v>
      </c>
      <c s="150" r="F21702"/>
    </row>
    <row r="21703">
      <c s="113" r="A21703">
        <v>285250001198</v>
      </c>
      <c t="s" s="136" r="B21703">
        <v>11476</v>
      </c>
      <c t="s" s="136" r="C21703">
        <v>11423</v>
      </c>
      <c t="s" s="136" r="D21703">
        <v>11423</v>
      </c>
      <c t="s" s="136" r="E21703">
        <v>22163</v>
      </c>
      <c s="150" r="F21703"/>
    </row>
    <row r="21704">
      <c s="113" r="A21704">
        <v>285250001279</v>
      </c>
      <c t="s" s="136" r="B21704">
        <v>11476</v>
      </c>
      <c t="s" s="136" r="C21704">
        <v>11423</v>
      </c>
      <c t="s" s="136" r="D21704">
        <v>11423</v>
      </c>
      <c t="s" s="136" r="E21704">
        <v>22164</v>
      </c>
      <c s="150" r="F21704"/>
    </row>
    <row r="21705">
      <c s="113" r="A21705">
        <v>285250001295</v>
      </c>
      <c t="s" s="136" r="B21705">
        <v>11476</v>
      </c>
      <c t="s" s="136" r="C21705">
        <v>11423</v>
      </c>
      <c t="s" s="136" r="D21705">
        <v>11423</v>
      </c>
      <c t="s" s="136" r="E21705">
        <v>22165</v>
      </c>
      <c s="150" r="F21705"/>
    </row>
    <row r="21706">
      <c s="113" r="A21706">
        <v>285250001422</v>
      </c>
      <c t="s" s="136" r="B21706">
        <v>11476</v>
      </c>
      <c t="s" s="136" r="C21706">
        <v>11423</v>
      </c>
      <c t="s" s="136" r="D21706">
        <v>11423</v>
      </c>
      <c t="s" s="136" r="E21706">
        <v>10277</v>
      </c>
      <c s="150" r="F21706"/>
    </row>
    <row r="21707">
      <c s="113" r="A21707">
        <v>285250001490</v>
      </c>
      <c t="s" s="136" r="B21707">
        <v>11476</v>
      </c>
      <c t="s" s="136" r="C21707">
        <v>11423</v>
      </c>
      <c t="s" s="136" r="D21707">
        <v>11423</v>
      </c>
      <c t="s" s="136" r="E21707">
        <v>22166</v>
      </c>
      <c s="150" r="F21707"/>
    </row>
    <row r="21708">
      <c s="113" r="A21708">
        <v>285250001571</v>
      </c>
      <c t="s" s="136" r="B21708">
        <v>11476</v>
      </c>
      <c t="s" s="136" r="C21708">
        <v>11423</v>
      </c>
      <c t="s" s="136" r="D21708">
        <v>11423</v>
      </c>
      <c t="s" s="136" r="E21708">
        <v>10795</v>
      </c>
      <c s="150" r="F21708"/>
    </row>
    <row r="21709">
      <c s="113" r="A21709">
        <v>285250001597</v>
      </c>
      <c t="s" s="136" r="B21709">
        <v>11476</v>
      </c>
      <c t="s" s="136" r="C21709">
        <v>11423</v>
      </c>
      <c t="s" s="136" r="D21709">
        <v>11423</v>
      </c>
      <c t="s" s="136" r="E21709">
        <v>8313</v>
      </c>
      <c s="150" r="F21709"/>
    </row>
    <row r="21710">
      <c s="113" r="A21710">
        <v>285250001627</v>
      </c>
      <c t="s" s="136" r="B21710">
        <v>11476</v>
      </c>
      <c t="s" s="136" r="C21710">
        <v>11423</v>
      </c>
      <c t="s" s="136" r="D21710">
        <v>11423</v>
      </c>
      <c t="s" s="136" r="E21710">
        <v>22167</v>
      </c>
      <c s="150" r="F21710"/>
    </row>
    <row r="21711">
      <c s="113" r="A21711">
        <v>285250001634</v>
      </c>
      <c t="s" s="136" r="B21711">
        <v>11476</v>
      </c>
      <c t="s" s="136" r="C21711">
        <v>11423</v>
      </c>
      <c t="s" s="136" r="D21711">
        <v>11423</v>
      </c>
      <c t="s" s="136" r="E21711">
        <v>11187</v>
      </c>
      <c s="150" r="F21711"/>
    </row>
    <row r="21712">
      <c s="113" r="A21712">
        <v>285250001651</v>
      </c>
      <c t="s" s="136" r="B21712">
        <v>11476</v>
      </c>
      <c t="s" s="136" r="C21712">
        <v>11423</v>
      </c>
      <c t="s" s="136" r="D21712">
        <v>11423</v>
      </c>
      <c t="s" s="136" r="E21712">
        <v>7539</v>
      </c>
      <c s="150" r="F21712"/>
    </row>
    <row r="21713">
      <c s="113" r="A21713">
        <v>285250001694</v>
      </c>
      <c t="s" s="136" r="B21713">
        <v>11476</v>
      </c>
      <c t="s" s="136" r="C21713">
        <v>11423</v>
      </c>
      <c t="s" s="136" r="D21713">
        <v>11423</v>
      </c>
      <c t="s" s="136" r="E21713">
        <v>22168</v>
      </c>
      <c s="150" r="F21713"/>
    </row>
    <row r="21714">
      <c s="113" r="A21714">
        <v>285250001759</v>
      </c>
      <c t="s" s="136" r="B21714">
        <v>11476</v>
      </c>
      <c t="s" s="136" r="C21714">
        <v>11423</v>
      </c>
      <c t="s" s="136" r="D21714">
        <v>11423</v>
      </c>
      <c t="s" s="136" r="E21714">
        <v>22169</v>
      </c>
      <c s="150" r="F21714"/>
    </row>
    <row r="21715">
      <c s="113" r="A21715">
        <v>285250001875</v>
      </c>
      <c t="s" s="136" r="B21715">
        <v>11476</v>
      </c>
      <c t="s" s="136" r="C21715">
        <v>11423</v>
      </c>
      <c t="s" s="136" r="D21715">
        <v>11423</v>
      </c>
      <c t="s" s="136" r="E21715">
        <v>20967</v>
      </c>
      <c s="150" r="F21715"/>
    </row>
    <row r="21716">
      <c s="113" r="A21716">
        <v>285250001902</v>
      </c>
      <c t="s" s="136" r="B21716">
        <v>11476</v>
      </c>
      <c t="s" s="136" r="C21716">
        <v>11423</v>
      </c>
      <c t="s" s="136" r="D21716">
        <v>11423</v>
      </c>
      <c t="s" s="136" r="E21716">
        <v>22170</v>
      </c>
      <c s="150" r="F21716"/>
    </row>
    <row r="21717">
      <c s="113" r="A21717">
        <v>185250000278</v>
      </c>
      <c t="s" s="136" r="B21717">
        <v>11476</v>
      </c>
      <c t="s" s="136" r="C21717">
        <v>11423</v>
      </c>
      <c t="s" s="136" r="D21717">
        <v>11423</v>
      </c>
      <c t="s" s="136" r="E21717">
        <v>11333</v>
      </c>
      <c s="150" r="F21717"/>
    </row>
    <row r="21718">
      <c s="113" r="A21718">
        <v>185250001932</v>
      </c>
      <c t="s" s="136" r="B21718">
        <v>11476</v>
      </c>
      <c t="s" s="136" r="C21718">
        <v>11423</v>
      </c>
      <c t="s" s="136" r="D21718">
        <v>11423</v>
      </c>
      <c t="s" s="136" r="E21718">
        <v>5335</v>
      </c>
      <c s="150" r="F21718"/>
    </row>
    <row r="21719">
      <c s="113" r="A21719">
        <v>285250000957</v>
      </c>
      <c t="s" s="136" r="B21719">
        <v>11476</v>
      </c>
      <c t="s" s="136" r="C21719">
        <v>11423</v>
      </c>
      <c t="s" s="136" r="D21719">
        <v>11423</v>
      </c>
      <c t="s" s="136" r="E21719">
        <v>11467</v>
      </c>
      <c s="150" r="F21719"/>
    </row>
    <row r="21720">
      <c s="113" r="A21720">
        <v>285263000034</v>
      </c>
      <c t="s" s="136" r="B21720">
        <v>22171</v>
      </c>
      <c t="s" s="136" r="C21720">
        <v>11423</v>
      </c>
      <c t="s" s="136" r="D21720">
        <v>11423</v>
      </c>
      <c t="s" s="136" r="E21720">
        <v>8777</v>
      </c>
      <c s="150" r="F21720"/>
    </row>
    <row r="21721">
      <c s="113" r="A21721">
        <v>285263000107</v>
      </c>
      <c t="s" s="136" r="B21721">
        <v>22171</v>
      </c>
      <c t="s" s="136" r="C21721">
        <v>11423</v>
      </c>
      <c t="s" s="136" r="D21721">
        <v>11423</v>
      </c>
      <c t="s" s="136" r="E21721">
        <v>22172</v>
      </c>
      <c s="150" r="F21721"/>
    </row>
    <row r="21722">
      <c s="113" r="A21722">
        <v>285263000328</v>
      </c>
      <c t="s" s="136" r="B21722">
        <v>22171</v>
      </c>
      <c t="s" s="136" r="C21722">
        <v>11423</v>
      </c>
      <c t="s" s="136" r="D21722">
        <v>11423</v>
      </c>
      <c t="s" s="136" r="E21722">
        <v>22173</v>
      </c>
      <c s="150" r="F21722"/>
    </row>
    <row r="21723">
      <c s="113" r="A21723">
        <v>285263000352</v>
      </c>
      <c t="s" s="136" r="B21723">
        <v>22171</v>
      </c>
      <c t="s" s="136" r="C21723">
        <v>11423</v>
      </c>
      <c t="s" s="136" r="D21723">
        <v>11423</v>
      </c>
      <c t="s" s="136" r="E21723">
        <v>22174</v>
      </c>
      <c s="150" r="F21723"/>
    </row>
    <row r="21724">
      <c s="113" r="A21724">
        <v>285263000379</v>
      </c>
      <c t="s" s="136" r="B21724">
        <v>22171</v>
      </c>
      <c t="s" s="136" r="C21724">
        <v>11423</v>
      </c>
      <c t="s" s="136" r="D21724">
        <v>11423</v>
      </c>
      <c t="s" s="136" r="E21724">
        <v>22175</v>
      </c>
      <c s="150" r="F21724"/>
    </row>
    <row r="21725">
      <c s="113" r="A21725">
        <v>285263000409</v>
      </c>
      <c t="s" s="136" r="B21725">
        <v>22171</v>
      </c>
      <c t="s" s="136" r="C21725">
        <v>11423</v>
      </c>
      <c t="s" s="136" r="D21725">
        <v>11423</v>
      </c>
      <c t="s" s="136" r="E21725">
        <v>9710</v>
      </c>
      <c s="150" r="F21725"/>
    </row>
    <row r="21726">
      <c s="113" r="A21726">
        <v>285263000425</v>
      </c>
      <c t="s" s="136" r="B21726">
        <v>22171</v>
      </c>
      <c t="s" s="136" r="C21726">
        <v>11423</v>
      </c>
      <c t="s" s="136" r="D21726">
        <v>11423</v>
      </c>
      <c t="s" s="136" r="E21726">
        <v>11446</v>
      </c>
      <c s="150" r="F21726"/>
    </row>
    <row r="21727">
      <c s="113" r="A21727">
        <v>285263000484</v>
      </c>
      <c t="s" s="136" r="B21727">
        <v>22171</v>
      </c>
      <c t="s" s="136" r="C21727">
        <v>11423</v>
      </c>
      <c t="s" s="136" r="D21727">
        <v>11423</v>
      </c>
      <c t="s" s="136" r="E21727">
        <v>7441</v>
      </c>
      <c s="150" r="F21727"/>
    </row>
    <row r="21728">
      <c s="113" r="A21728">
        <v>285263000506</v>
      </c>
      <c t="s" s="136" r="B21728">
        <v>22171</v>
      </c>
      <c t="s" s="136" r="C21728">
        <v>11423</v>
      </c>
      <c t="s" s="136" r="D21728">
        <v>11423</v>
      </c>
      <c t="s" s="136" r="E21728">
        <v>9689</v>
      </c>
      <c s="150" r="F21728"/>
    </row>
    <row r="21729">
      <c s="113" r="A21729">
        <v>285263000042</v>
      </c>
      <c t="s" s="136" r="B21729">
        <v>22171</v>
      </c>
      <c t="s" s="136" r="C21729">
        <v>11423</v>
      </c>
      <c t="s" s="136" r="D21729">
        <v>11423</v>
      </c>
      <c t="s" s="136" r="E21729">
        <v>10207</v>
      </c>
      <c s="150" r="F21729"/>
    </row>
    <row r="21730">
      <c s="113" r="A21730">
        <v>285263000077</v>
      </c>
      <c t="s" s="136" r="B21730">
        <v>22171</v>
      </c>
      <c t="s" s="136" r="C21730">
        <v>11423</v>
      </c>
      <c t="s" s="136" r="D21730">
        <v>11423</v>
      </c>
      <c t="s" s="136" r="E21730">
        <v>290</v>
      </c>
      <c s="150" r="F21730"/>
    </row>
    <row r="21731">
      <c s="113" r="A21731">
        <v>285263000298</v>
      </c>
      <c t="s" s="136" r="B21731">
        <v>22171</v>
      </c>
      <c t="s" s="136" r="C21731">
        <v>11423</v>
      </c>
      <c t="s" s="136" r="D21731">
        <v>11423</v>
      </c>
      <c t="s" s="136" r="E21731">
        <v>1842</v>
      </c>
      <c s="150" r="F21731"/>
    </row>
    <row r="21732">
      <c s="113" r="A21732">
        <v>285263000387</v>
      </c>
      <c t="s" s="136" r="B21732">
        <v>22171</v>
      </c>
      <c t="s" s="136" r="C21732">
        <v>11423</v>
      </c>
      <c t="s" s="136" r="D21732">
        <v>11423</v>
      </c>
      <c t="s" s="136" r="E21732">
        <v>12372</v>
      </c>
      <c s="150" r="F21732"/>
    </row>
    <row r="21733">
      <c s="113" r="A21733">
        <v>285263000417</v>
      </c>
      <c t="s" s="136" r="B21733">
        <v>22171</v>
      </c>
      <c t="s" s="136" r="C21733">
        <v>11423</v>
      </c>
      <c t="s" s="136" r="D21733">
        <v>11423</v>
      </c>
      <c t="s" s="136" r="E21733">
        <v>6326</v>
      </c>
      <c s="150" r="F21733"/>
    </row>
    <row r="21734">
      <c s="113" r="A21734">
        <v>285263000476</v>
      </c>
      <c t="s" s="136" r="B21734">
        <v>22171</v>
      </c>
      <c t="s" s="136" r="C21734">
        <v>11423</v>
      </c>
      <c t="s" s="136" r="D21734">
        <v>11423</v>
      </c>
      <c t="s" s="136" r="E21734">
        <v>1942</v>
      </c>
      <c s="150" r="F21734"/>
    </row>
    <row r="21735">
      <c s="113" r="A21735">
        <v>285263000948</v>
      </c>
      <c t="s" s="136" r="B21735">
        <v>22171</v>
      </c>
      <c t="s" s="136" r="C21735">
        <v>11423</v>
      </c>
      <c t="s" s="136" r="D21735">
        <v>11423</v>
      </c>
      <c t="s" s="136" r="E21735">
        <v>1824</v>
      </c>
      <c s="150" r="F21735"/>
    </row>
    <row r="21736">
      <c s="113" r="A21736">
        <v>485263000459</v>
      </c>
      <c t="s" s="136" r="B21736">
        <v>22171</v>
      </c>
      <c t="s" s="136" r="C21736">
        <v>11423</v>
      </c>
      <c t="s" s="136" r="D21736">
        <v>11423</v>
      </c>
      <c t="s" s="136" r="E21736">
        <v>11507</v>
      </c>
      <c s="150" r="F21736"/>
    </row>
    <row r="21737">
      <c s="113" r="A21737">
        <v>285300000031</v>
      </c>
      <c t="s" s="136" r="B21737">
        <v>5354</v>
      </c>
      <c t="s" s="136" r="C21737">
        <v>11423</v>
      </c>
      <c t="s" s="136" r="D21737">
        <v>11423</v>
      </c>
      <c t="s" s="136" r="E21737">
        <v>22176</v>
      </c>
      <c s="150" r="F21737"/>
    </row>
    <row r="21738">
      <c s="113" r="A21738">
        <v>285300000066</v>
      </c>
      <c t="s" s="136" r="B21738">
        <v>5354</v>
      </c>
      <c t="s" s="136" r="C21738">
        <v>11423</v>
      </c>
      <c t="s" s="136" r="D21738">
        <v>11423</v>
      </c>
      <c t="s" s="136" r="E21738">
        <v>7301</v>
      </c>
      <c s="150" r="F21738"/>
    </row>
    <row r="21739">
      <c s="113" r="A21739">
        <v>285300000112</v>
      </c>
      <c t="s" s="136" r="B21739">
        <v>5354</v>
      </c>
      <c t="s" s="136" r="C21739">
        <v>11423</v>
      </c>
      <c t="s" s="136" r="D21739">
        <v>11423</v>
      </c>
      <c t="s" s="136" r="E21739">
        <v>22177</v>
      </c>
      <c s="150" r="F21739"/>
    </row>
    <row r="21740">
      <c s="113" r="A21740">
        <v>285300000325</v>
      </c>
      <c t="s" s="136" r="B21740">
        <v>5354</v>
      </c>
      <c t="s" s="136" r="C21740">
        <v>11423</v>
      </c>
      <c t="s" s="136" r="D21740">
        <v>11423</v>
      </c>
      <c t="s" s="136" r="E21740">
        <v>22178</v>
      </c>
      <c s="150" r="F21740"/>
    </row>
    <row r="21741">
      <c s="113" r="A21741">
        <v>285300000511</v>
      </c>
      <c t="s" s="136" r="B21741">
        <v>5354</v>
      </c>
      <c t="s" s="136" r="C21741">
        <v>11423</v>
      </c>
      <c t="s" s="136" r="D21741">
        <v>11423</v>
      </c>
      <c t="s" s="136" r="E21741">
        <v>22179</v>
      </c>
      <c s="150" r="F21741"/>
    </row>
    <row r="21742">
      <c s="50" r="A21742">
        <v>285125000775</v>
      </c>
      <c t="s" s="103" r="B21742">
        <v>22180</v>
      </c>
      <c t="s" s="103" r="C21742">
        <v>4884</v>
      </c>
      <c t="s" s="103" r="D21742">
        <v>11423</v>
      </c>
      <c t="s" s="103" r="E21742">
        <v>22181</v>
      </c>
      <c s="150" r="F21742"/>
    </row>
    <row r="21743">
      <c s="113" r="A21743">
        <v>285410000045</v>
      </c>
      <c t="s" s="136" r="B21743">
        <v>22182</v>
      </c>
      <c t="s" s="136" r="C21743">
        <v>11423</v>
      </c>
      <c t="s" s="136" r="D21743">
        <v>11423</v>
      </c>
      <c t="s" s="136" r="E21743">
        <v>22183</v>
      </c>
      <c s="150" r="F21743"/>
    </row>
    <row r="21744">
      <c s="113" r="A21744">
        <v>285410000291</v>
      </c>
      <c t="s" s="136" r="B21744">
        <v>22182</v>
      </c>
      <c t="s" s="136" r="C21744">
        <v>11423</v>
      </c>
      <c t="s" s="136" r="D21744">
        <v>11423</v>
      </c>
      <c t="s" s="136" r="E21744">
        <v>5699</v>
      </c>
      <c s="150" r="F21744"/>
    </row>
    <row r="21745">
      <c s="113" r="A21745">
        <v>285410000096</v>
      </c>
      <c t="s" s="136" r="B21745">
        <v>22182</v>
      </c>
      <c t="s" s="136" r="C21745">
        <v>11423</v>
      </c>
      <c t="s" s="136" r="D21745">
        <v>11423</v>
      </c>
      <c t="s" s="136" r="E21745">
        <v>22184</v>
      </c>
      <c s="150" r="F21745"/>
    </row>
    <row r="21746">
      <c s="113" r="A21746">
        <v>285410000436</v>
      </c>
      <c t="s" s="136" r="B21746">
        <v>22182</v>
      </c>
      <c t="s" s="136" r="C21746">
        <v>11423</v>
      </c>
      <c t="s" s="136" r="D21746">
        <v>11423</v>
      </c>
      <c t="s" s="136" r="E21746">
        <v>22185</v>
      </c>
      <c s="150" r="F21746"/>
    </row>
    <row r="21747">
      <c s="113" r="A21747">
        <v>285410000614</v>
      </c>
      <c t="s" s="136" r="B21747">
        <v>22182</v>
      </c>
      <c t="s" s="136" r="C21747">
        <v>11423</v>
      </c>
      <c t="s" s="136" r="D21747">
        <v>11423</v>
      </c>
      <c t="s" s="136" r="E21747">
        <v>7017</v>
      </c>
      <c s="150" r="F21747"/>
    </row>
    <row r="21748">
      <c s="113" r="A21748">
        <v>285410000649</v>
      </c>
      <c t="s" s="136" r="B21748">
        <v>22182</v>
      </c>
      <c t="s" s="136" r="C21748">
        <v>11423</v>
      </c>
      <c t="s" s="136" r="D21748">
        <v>11423</v>
      </c>
      <c t="s" s="136" r="E21748">
        <v>22186</v>
      </c>
      <c s="150" r="F21748"/>
    </row>
    <row r="21749">
      <c s="113" r="A21749">
        <v>285410000479</v>
      </c>
      <c t="s" s="136" r="B21749">
        <v>22182</v>
      </c>
      <c t="s" s="136" r="C21749">
        <v>11423</v>
      </c>
      <c t="s" s="136" r="D21749">
        <v>11423</v>
      </c>
      <c t="s" s="136" r="E21749">
        <v>22187</v>
      </c>
      <c s="150" r="F21749"/>
    </row>
    <row r="21750">
      <c s="113" r="A21750">
        <v>285410000673</v>
      </c>
      <c t="s" s="136" r="B21750">
        <v>22182</v>
      </c>
      <c t="s" s="136" r="C21750">
        <v>11423</v>
      </c>
      <c t="s" s="136" r="D21750">
        <v>11423</v>
      </c>
      <c t="s" s="136" r="E21750">
        <v>22188</v>
      </c>
      <c s="150" r="F21750"/>
    </row>
    <row r="21751">
      <c s="113" r="A21751">
        <v>285410000681</v>
      </c>
      <c t="s" s="136" r="B21751">
        <v>22182</v>
      </c>
      <c t="s" s="136" r="C21751">
        <v>11423</v>
      </c>
      <c t="s" s="136" r="D21751">
        <v>11423</v>
      </c>
      <c t="s" s="136" r="E21751">
        <v>22189</v>
      </c>
      <c s="150" r="F21751"/>
    </row>
    <row r="21752">
      <c s="113" r="A21752">
        <v>285410000711</v>
      </c>
      <c t="s" s="136" r="B21752">
        <v>22182</v>
      </c>
      <c t="s" s="136" r="C21752">
        <v>11423</v>
      </c>
      <c t="s" s="136" r="D21752">
        <v>11423</v>
      </c>
      <c t="s" s="136" r="E21752">
        <v>22190</v>
      </c>
      <c s="150" r="F21752"/>
    </row>
    <row r="21753">
      <c s="113" r="A21753">
        <v>285410000738</v>
      </c>
      <c t="s" s="136" r="B21753">
        <v>22182</v>
      </c>
      <c t="s" s="136" r="C21753">
        <v>11423</v>
      </c>
      <c t="s" s="136" r="D21753">
        <v>11423</v>
      </c>
      <c t="s" s="136" r="E21753">
        <v>12463</v>
      </c>
      <c s="150" r="F21753"/>
    </row>
    <row r="21754">
      <c s="113" r="A21754">
        <v>285410000860</v>
      </c>
      <c t="s" s="136" r="B21754">
        <v>22182</v>
      </c>
      <c t="s" s="136" r="C21754">
        <v>11423</v>
      </c>
      <c t="s" s="136" r="D21754">
        <v>11423</v>
      </c>
      <c t="s" s="136" r="E21754">
        <v>5335</v>
      </c>
      <c s="150" r="F21754"/>
    </row>
    <row r="21755">
      <c s="113" r="A21755">
        <v>285410000878</v>
      </c>
      <c t="s" s="136" r="B21755">
        <v>22182</v>
      </c>
      <c t="s" s="136" r="C21755">
        <v>11423</v>
      </c>
      <c t="s" s="136" r="D21755">
        <v>11423</v>
      </c>
      <c t="s" s="136" r="E21755">
        <v>10527</v>
      </c>
      <c s="150" r="F21755"/>
    </row>
    <row r="21756">
      <c s="113" r="A21756">
        <v>285430000378</v>
      </c>
      <c t="s" s="136" r="B21756">
        <v>5787</v>
      </c>
      <c t="s" s="136" r="C21756">
        <v>11423</v>
      </c>
      <c t="s" s="136" r="D21756">
        <v>11423</v>
      </c>
      <c t="s" s="136" r="E21756">
        <v>22191</v>
      </c>
      <c s="150" r="F21756"/>
    </row>
    <row r="21757">
      <c s="113" r="A21757">
        <v>285430000459</v>
      </c>
      <c t="s" s="136" r="B21757">
        <v>5787</v>
      </c>
      <c t="s" s="136" r="C21757">
        <v>11423</v>
      </c>
      <c t="s" s="136" r="D21757">
        <v>11423</v>
      </c>
      <c t="s" s="136" r="E21757">
        <v>22192</v>
      </c>
      <c s="150" r="F21757"/>
    </row>
    <row r="21758">
      <c s="113" r="A21758">
        <v>285430000483</v>
      </c>
      <c t="s" s="136" r="B21758">
        <v>5787</v>
      </c>
      <c t="s" s="136" r="C21758">
        <v>11423</v>
      </c>
      <c t="s" s="136" r="D21758">
        <v>11423</v>
      </c>
      <c t="s" s="136" r="E21758">
        <v>11187</v>
      </c>
      <c s="150" r="F21758"/>
    </row>
    <row r="21759">
      <c s="113" r="A21759">
        <v>285430000645</v>
      </c>
      <c t="s" s="136" r="B21759">
        <v>5787</v>
      </c>
      <c t="s" s="136" r="C21759">
        <v>11423</v>
      </c>
      <c t="s" s="136" r="D21759">
        <v>11423</v>
      </c>
      <c t="s" s="136" r="E21759">
        <v>21344</v>
      </c>
      <c s="150" r="F21759"/>
    </row>
    <row r="21760">
      <c s="113" r="A21760">
        <v>285430000882</v>
      </c>
      <c t="s" s="136" r="B21760">
        <v>5787</v>
      </c>
      <c t="s" s="136" r="C21760">
        <v>11423</v>
      </c>
      <c t="s" s="136" r="D21760">
        <v>11423</v>
      </c>
      <c t="s" s="136" r="E21760">
        <v>22193</v>
      </c>
      <c s="150" r="F21760"/>
    </row>
    <row r="21761">
      <c s="113" r="A21761">
        <v>285430000025</v>
      </c>
      <c t="s" s="136" r="B21761">
        <v>5787</v>
      </c>
      <c t="s" s="136" r="C21761">
        <v>11423</v>
      </c>
      <c t="s" s="136" r="D21761">
        <v>11423</v>
      </c>
      <c t="s" s="136" r="E21761">
        <v>22194</v>
      </c>
      <c s="150" r="F21761"/>
    </row>
    <row r="21762">
      <c s="113" r="A21762">
        <v>285430000360</v>
      </c>
      <c t="s" s="136" r="B21762">
        <v>5787</v>
      </c>
      <c t="s" s="136" r="C21762">
        <v>11423</v>
      </c>
      <c t="s" s="136" r="D21762">
        <v>11423</v>
      </c>
      <c t="s" s="136" r="E21762">
        <v>1827</v>
      </c>
      <c s="150" r="F21762"/>
    </row>
    <row r="21763">
      <c s="113" r="A21763">
        <v>285430000432</v>
      </c>
      <c t="s" s="136" r="B21763">
        <v>5787</v>
      </c>
      <c t="s" s="136" r="C21763">
        <v>11423</v>
      </c>
      <c t="s" s="136" r="D21763">
        <v>11423</v>
      </c>
      <c t="s" s="136" r="E21763">
        <v>22195</v>
      </c>
      <c s="150" r="F21763"/>
    </row>
    <row r="21764">
      <c s="113" r="A21764">
        <v>285430000611</v>
      </c>
      <c t="s" s="136" r="B21764">
        <v>5787</v>
      </c>
      <c t="s" s="136" r="C21764">
        <v>11423</v>
      </c>
      <c t="s" s="136" r="D21764">
        <v>11423</v>
      </c>
      <c t="s" s="136" r="E21764">
        <v>22196</v>
      </c>
      <c s="150" r="F21764"/>
    </row>
    <row r="21765">
      <c s="113" r="A21765">
        <v>285430000904</v>
      </c>
      <c t="s" s="136" r="B21765">
        <v>5787</v>
      </c>
      <c t="s" s="136" r="C21765">
        <v>11423</v>
      </c>
      <c t="s" s="136" r="D21765">
        <v>11423</v>
      </c>
      <c t="s" s="136" r="E21765">
        <v>22197</v>
      </c>
      <c s="150" r="F21765"/>
    </row>
    <row r="21766">
      <c s="113" r="A21766">
        <v>285430000912</v>
      </c>
      <c t="s" s="136" r="B21766">
        <v>5787</v>
      </c>
      <c t="s" s="136" r="C21766">
        <v>11423</v>
      </c>
      <c t="s" s="136" r="D21766">
        <v>11423</v>
      </c>
      <c t="s" s="136" r="E21766">
        <v>16909</v>
      </c>
      <c s="150" r="F21766"/>
    </row>
    <row r="21767">
      <c s="113" r="A21767">
        <v>285430000637</v>
      </c>
      <c t="s" s="136" r="B21767">
        <v>5787</v>
      </c>
      <c t="s" s="136" r="C21767">
        <v>11423</v>
      </c>
      <c t="s" s="136" r="D21767">
        <v>11423</v>
      </c>
      <c t="s" s="136" r="E21767">
        <v>22198</v>
      </c>
      <c s="150" r="F21767"/>
    </row>
    <row r="21768">
      <c s="113" r="A21768">
        <v>285430000734</v>
      </c>
      <c t="s" s="136" r="B21768">
        <v>5787</v>
      </c>
      <c t="s" s="136" r="C21768">
        <v>11423</v>
      </c>
      <c t="s" s="136" r="D21768">
        <v>11423</v>
      </c>
      <c t="s" s="136" r="E21768">
        <v>22199</v>
      </c>
      <c s="150" r="F21768"/>
    </row>
    <row r="21769">
      <c s="113" r="A21769">
        <v>285430000807</v>
      </c>
      <c t="s" s="136" r="B21769">
        <v>5787</v>
      </c>
      <c t="s" s="136" r="C21769">
        <v>11423</v>
      </c>
      <c t="s" s="136" r="D21769">
        <v>11423</v>
      </c>
      <c t="s" s="136" r="E21769">
        <v>11505</v>
      </c>
      <c s="150" r="F21769"/>
    </row>
    <row r="21770">
      <c s="113" r="A21770">
        <v>285430000963</v>
      </c>
      <c t="s" s="136" r="B21770">
        <v>5787</v>
      </c>
      <c t="s" s="136" r="C21770">
        <v>11423</v>
      </c>
      <c t="s" s="136" r="D21770">
        <v>11423</v>
      </c>
      <c t="s" s="136" r="E21770">
        <v>11468</v>
      </c>
      <c s="150" r="F21770"/>
    </row>
    <row r="21771">
      <c s="113" r="A21771">
        <v>285440000074</v>
      </c>
      <c t="s" s="136" r="B21771">
        <v>5765</v>
      </c>
      <c t="s" s="136" r="C21771">
        <v>11423</v>
      </c>
      <c t="s" s="136" r="D21771">
        <v>11423</v>
      </c>
      <c t="s" s="136" r="E21771">
        <v>22200</v>
      </c>
      <c s="150" r="F21771"/>
    </row>
    <row r="21772">
      <c s="113" r="A21772">
        <v>285440000082</v>
      </c>
      <c t="s" s="136" r="B21772">
        <v>5765</v>
      </c>
      <c t="s" s="136" r="C21772">
        <v>11423</v>
      </c>
      <c t="s" s="136" r="D21772">
        <v>11423</v>
      </c>
      <c t="s" s="136" r="E21772">
        <v>10588</v>
      </c>
      <c s="150" r="F21772"/>
    </row>
    <row r="21773">
      <c s="113" r="A21773">
        <v>285440000406</v>
      </c>
      <c t="s" s="136" r="B21773">
        <v>5765</v>
      </c>
      <c t="s" s="136" r="C21773">
        <v>11423</v>
      </c>
      <c t="s" s="136" r="D21773">
        <v>11423</v>
      </c>
      <c t="s" s="136" r="E21773">
        <v>8782</v>
      </c>
      <c s="150" r="F21773"/>
    </row>
    <row r="21774">
      <c s="113" r="A21774">
        <v>286001000161</v>
      </c>
      <c t="s" s="136" r="B21774">
        <v>22201</v>
      </c>
      <c t="s" s="136" r="C21774">
        <v>406</v>
      </c>
      <c t="s" s="136" r="D21774">
        <v>406</v>
      </c>
      <c t="s" s="136" r="E21774">
        <v>22202</v>
      </c>
      <c s="150" r="F21774"/>
    </row>
    <row r="21775">
      <c s="113" r="A21775">
        <v>286001000439</v>
      </c>
      <c t="s" s="136" r="B21775">
        <v>22201</v>
      </c>
      <c t="s" s="136" r="C21775">
        <v>406</v>
      </c>
      <c t="s" s="136" r="D21775">
        <v>406</v>
      </c>
      <c t="s" s="136" r="E21775">
        <v>22203</v>
      </c>
      <c s="150" r="F21775"/>
    </row>
    <row r="21776">
      <c s="113" r="A21776">
        <v>286001001818</v>
      </c>
      <c t="s" s="136" r="B21776">
        <v>22201</v>
      </c>
      <c t="s" s="136" r="C21776">
        <v>406</v>
      </c>
      <c t="s" s="136" r="D21776">
        <v>406</v>
      </c>
      <c t="s" s="136" r="E21776">
        <v>22204</v>
      </c>
      <c s="150" r="F21776"/>
    </row>
    <row r="21777">
      <c s="113" r="A21777">
        <v>286001002113</v>
      </c>
      <c t="s" s="136" r="B21777">
        <v>22201</v>
      </c>
      <c t="s" s="136" r="C21777">
        <v>406</v>
      </c>
      <c t="s" s="136" r="D21777">
        <v>406</v>
      </c>
      <c t="s" s="136" r="E21777">
        <v>11578</v>
      </c>
      <c s="150" r="F21777"/>
    </row>
    <row r="21778">
      <c s="113" r="A21778">
        <v>286001002806</v>
      </c>
      <c t="s" s="136" r="B21778">
        <v>22201</v>
      </c>
      <c t="s" s="136" r="C21778">
        <v>406</v>
      </c>
      <c t="s" s="136" r="D21778">
        <v>406</v>
      </c>
      <c t="s" s="136" r="E21778">
        <v>22205</v>
      </c>
      <c s="150" r="F21778"/>
    </row>
    <row r="21779">
      <c s="113" r="A21779">
        <v>286001003250</v>
      </c>
      <c t="s" s="136" r="B21779">
        <v>22201</v>
      </c>
      <c t="s" s="136" r="C21779">
        <v>406</v>
      </c>
      <c t="s" s="136" r="D21779">
        <v>406</v>
      </c>
      <c t="s" s="136" r="E21779">
        <v>22206</v>
      </c>
      <c s="150" r="F21779"/>
    </row>
    <row r="21780">
      <c s="113" r="A21780">
        <v>286001000269</v>
      </c>
      <c t="s" s="136" r="B21780">
        <v>11521</v>
      </c>
      <c t="s" s="136" r="C21780">
        <v>406</v>
      </c>
      <c t="s" s="136" r="D21780">
        <v>406</v>
      </c>
      <c t="s" s="136" r="E21780">
        <v>22207</v>
      </c>
      <c s="150" r="F21780"/>
    </row>
    <row r="21781">
      <c s="113" r="A21781">
        <v>286001000277</v>
      </c>
      <c t="s" s="136" r="B21781">
        <v>11521</v>
      </c>
      <c t="s" s="136" r="C21781">
        <v>406</v>
      </c>
      <c t="s" s="136" r="D21781">
        <v>406</v>
      </c>
      <c t="s" s="136" r="E21781">
        <v>22208</v>
      </c>
      <c s="150" r="F21781"/>
    </row>
    <row r="21782">
      <c s="113" r="A21782">
        <v>286001000404</v>
      </c>
      <c t="s" s="136" r="B21782">
        <v>11521</v>
      </c>
      <c t="s" s="136" r="C21782">
        <v>406</v>
      </c>
      <c t="s" s="136" r="D21782">
        <v>406</v>
      </c>
      <c t="s" s="136" r="E21782">
        <v>22209</v>
      </c>
      <c s="150" r="F21782"/>
    </row>
    <row r="21783">
      <c s="113" r="A21783">
        <v>286001000650</v>
      </c>
      <c t="s" s="136" r="B21783">
        <v>11521</v>
      </c>
      <c t="s" s="136" r="C21783">
        <v>406</v>
      </c>
      <c t="s" s="136" r="D21783">
        <v>406</v>
      </c>
      <c t="s" s="136" r="E21783">
        <v>22210</v>
      </c>
      <c s="150" r="F21783"/>
    </row>
    <row r="21784">
      <c s="113" r="A21784">
        <v>286001001672</v>
      </c>
      <c t="s" s="136" r="B21784">
        <v>11521</v>
      </c>
      <c t="s" s="136" r="C21784">
        <v>406</v>
      </c>
      <c t="s" s="136" r="D21784">
        <v>406</v>
      </c>
      <c t="s" s="136" r="E21784">
        <v>22211</v>
      </c>
      <c s="150" r="F21784"/>
    </row>
    <row r="21785">
      <c s="113" r="A21785">
        <v>286001003616</v>
      </c>
      <c t="s" s="136" r="B21785">
        <v>11521</v>
      </c>
      <c t="s" s="136" r="C21785">
        <v>406</v>
      </c>
      <c t="s" s="136" r="D21785">
        <v>406</v>
      </c>
      <c t="s" s="136" r="E21785">
        <v>22212</v>
      </c>
      <c s="150" r="F21785"/>
    </row>
    <row r="21786">
      <c s="113" r="A21786">
        <v>286885001565</v>
      </c>
      <c t="s" s="136" r="B21786">
        <v>11521</v>
      </c>
      <c t="s" s="136" r="C21786">
        <v>406</v>
      </c>
      <c t="s" s="136" r="D21786">
        <v>406</v>
      </c>
      <c t="s" s="136" r="E21786">
        <v>22213</v>
      </c>
      <c s="150" r="F21786"/>
    </row>
    <row r="21787">
      <c s="113" r="A21787">
        <v>286001000463</v>
      </c>
      <c t="s" s="136" r="B21787">
        <v>22201</v>
      </c>
      <c t="s" s="136" r="C21787">
        <v>406</v>
      </c>
      <c t="s" s="136" r="D21787">
        <v>406</v>
      </c>
      <c t="s" s="136" r="E21787">
        <v>22214</v>
      </c>
      <c s="150" r="F21787"/>
    </row>
    <row r="21788">
      <c s="113" r="A21788">
        <v>286001000480</v>
      </c>
      <c t="s" s="136" r="B21788">
        <v>22201</v>
      </c>
      <c t="s" s="136" r="C21788">
        <v>406</v>
      </c>
      <c t="s" s="136" r="D21788">
        <v>406</v>
      </c>
      <c t="s" s="136" r="E21788">
        <v>22215</v>
      </c>
      <c s="150" r="F21788"/>
    </row>
    <row r="21789">
      <c s="113" r="A21789">
        <v>286001002091</v>
      </c>
      <c t="s" s="136" r="B21789">
        <v>22201</v>
      </c>
      <c t="s" s="136" r="C21789">
        <v>406</v>
      </c>
      <c t="s" s="136" r="D21789">
        <v>406</v>
      </c>
      <c t="s" s="136" r="E21789">
        <v>22216</v>
      </c>
      <c s="150" r="F21789"/>
    </row>
    <row r="21790">
      <c s="113" r="A21790">
        <v>286001002393</v>
      </c>
      <c t="s" s="136" r="B21790">
        <v>22201</v>
      </c>
      <c t="s" s="136" r="C21790">
        <v>406</v>
      </c>
      <c t="s" s="136" r="D21790">
        <v>406</v>
      </c>
      <c t="s" s="136" r="E21790">
        <v>14405</v>
      </c>
      <c s="150" r="F21790"/>
    </row>
    <row r="21791">
      <c s="113" r="A21791">
        <v>286001002717</v>
      </c>
      <c t="s" s="136" r="B21791">
        <v>22201</v>
      </c>
      <c t="s" s="136" r="C21791">
        <v>406</v>
      </c>
      <c t="s" s="136" r="D21791">
        <v>406</v>
      </c>
      <c t="s" s="136" r="E21791">
        <v>22217</v>
      </c>
      <c s="150" r="F21791"/>
    </row>
    <row r="21792">
      <c s="113" r="A21792">
        <v>286001003268</v>
      </c>
      <c t="s" s="136" r="B21792">
        <v>22201</v>
      </c>
      <c t="s" s="136" r="C21792">
        <v>406</v>
      </c>
      <c t="s" s="136" r="D21792">
        <v>406</v>
      </c>
      <c t="s" s="136" r="E21792">
        <v>22218</v>
      </c>
      <c s="150" r="F21792"/>
    </row>
    <row r="21793">
      <c s="113" r="A21793">
        <v>286001003314</v>
      </c>
      <c t="s" s="136" r="B21793">
        <v>22201</v>
      </c>
      <c t="s" s="136" r="C21793">
        <v>406</v>
      </c>
      <c t="s" s="136" r="D21793">
        <v>406</v>
      </c>
      <c t="s" s="136" r="E21793">
        <v>22219</v>
      </c>
      <c s="150" r="F21793"/>
    </row>
    <row r="21794">
      <c s="113" r="A21794">
        <v>286571000149</v>
      </c>
      <c t="s" s="136" r="B21794">
        <v>22201</v>
      </c>
      <c t="s" s="136" r="C21794">
        <v>406</v>
      </c>
      <c t="s" s="136" r="D21794">
        <v>406</v>
      </c>
      <c t="s" s="136" r="E21794">
        <v>22220</v>
      </c>
      <c s="150" r="F21794"/>
    </row>
    <row r="21795">
      <c s="113" r="A21795">
        <v>486571000202</v>
      </c>
      <c t="s" s="136" r="B21795">
        <v>22201</v>
      </c>
      <c t="s" s="136" r="C21795">
        <v>406</v>
      </c>
      <c t="s" s="136" r="D21795">
        <v>406</v>
      </c>
      <c t="s" s="136" r="E21795">
        <v>22221</v>
      </c>
      <c s="150" r="F21795"/>
    </row>
    <row r="21796">
      <c s="113" r="A21796">
        <v>486571000415</v>
      </c>
      <c t="s" s="136" r="B21796">
        <v>22201</v>
      </c>
      <c t="s" s="136" r="C21796">
        <v>406</v>
      </c>
      <c t="s" s="136" r="D21796">
        <v>406</v>
      </c>
      <c t="s" s="136" r="E21796">
        <v>22222</v>
      </c>
      <c s="150" r="F21796"/>
    </row>
    <row r="21797">
      <c s="113" r="A21797">
        <v>286001000633</v>
      </c>
      <c t="s" s="136" r="B21797">
        <v>11521</v>
      </c>
      <c t="s" s="136" r="C21797">
        <v>406</v>
      </c>
      <c t="s" s="136" r="D21797">
        <v>406</v>
      </c>
      <c t="s" s="136" r="E21797">
        <v>22223</v>
      </c>
      <c s="150" r="F21797"/>
    </row>
    <row r="21798">
      <c s="113" r="A21798">
        <v>286001001532</v>
      </c>
      <c t="s" s="136" r="B21798">
        <v>11521</v>
      </c>
      <c t="s" s="136" r="C21798">
        <v>406</v>
      </c>
      <c t="s" s="136" r="D21798">
        <v>406</v>
      </c>
      <c t="s" s="136" r="E21798">
        <v>14598</v>
      </c>
      <c s="150" r="F21798"/>
    </row>
    <row r="21799">
      <c s="113" r="A21799">
        <v>286001003586</v>
      </c>
      <c t="s" s="136" r="B21799">
        <v>11521</v>
      </c>
      <c t="s" s="136" r="C21799">
        <v>406</v>
      </c>
      <c t="s" s="136" r="D21799">
        <v>406</v>
      </c>
      <c t="s" s="136" r="E21799">
        <v>22224</v>
      </c>
      <c s="150" r="F21799"/>
    </row>
    <row r="21800">
      <c s="113" r="A21800">
        <v>286001003888</v>
      </c>
      <c t="s" s="136" r="B21800">
        <v>11521</v>
      </c>
      <c t="s" s="136" r="C21800">
        <v>406</v>
      </c>
      <c t="s" s="136" r="D21800">
        <v>406</v>
      </c>
      <c t="s" s="136" r="E21800">
        <v>22225</v>
      </c>
      <c s="150" r="F21800"/>
    </row>
    <row r="21801">
      <c s="113" r="A21801">
        <v>286001003896</v>
      </c>
      <c t="s" s="136" r="B21801">
        <v>11521</v>
      </c>
      <c t="s" s="136" r="C21801">
        <v>406</v>
      </c>
      <c t="s" s="136" r="D21801">
        <v>406</v>
      </c>
      <c t="s" s="136" r="E21801">
        <v>22226</v>
      </c>
      <c s="150" r="F21801"/>
    </row>
    <row r="21802">
      <c s="113" r="A21802">
        <v>286001003900</v>
      </c>
      <c t="s" s="136" r="B21802">
        <v>11521</v>
      </c>
      <c t="s" s="136" r="C21802">
        <v>406</v>
      </c>
      <c t="s" s="136" r="D21802">
        <v>406</v>
      </c>
      <c t="s" s="136" r="E21802">
        <v>22227</v>
      </c>
      <c s="150" r="F21802"/>
    </row>
    <row r="21803">
      <c s="113" r="A21803">
        <v>286001001516</v>
      </c>
      <c t="s" s="136" r="B21803">
        <v>22201</v>
      </c>
      <c t="s" s="136" r="C21803">
        <v>406</v>
      </c>
      <c t="s" s="136" r="D21803">
        <v>406</v>
      </c>
      <c t="s" s="136" r="E21803">
        <v>22228</v>
      </c>
      <c s="150" r="F21803"/>
    </row>
    <row r="21804">
      <c s="113" r="A21804">
        <v>386571000399</v>
      </c>
      <c t="s" s="136" r="B21804">
        <v>22201</v>
      </c>
      <c t="s" s="136" r="C21804">
        <v>406</v>
      </c>
      <c t="s" s="136" r="D21804">
        <v>406</v>
      </c>
      <c t="s" s="136" r="E21804">
        <v>22229</v>
      </c>
      <c s="150" r="F21804"/>
    </row>
    <row r="21805">
      <c s="113" r="A21805">
        <v>286001001737</v>
      </c>
      <c t="s" s="136" r="B21805">
        <v>22201</v>
      </c>
      <c t="s" s="136" r="C21805">
        <v>406</v>
      </c>
      <c t="s" s="136" r="D21805">
        <v>406</v>
      </c>
      <c t="s" s="136" r="E21805">
        <v>22230</v>
      </c>
      <c s="150" r="F21805"/>
    </row>
    <row r="21806">
      <c s="113" r="A21806">
        <v>286001001745</v>
      </c>
      <c t="s" s="136" r="B21806">
        <v>22201</v>
      </c>
      <c t="s" s="136" r="C21806">
        <v>406</v>
      </c>
      <c t="s" s="136" r="D21806">
        <v>406</v>
      </c>
      <c t="s" s="136" r="E21806">
        <v>22231</v>
      </c>
      <c s="150" r="F21806"/>
    </row>
    <row r="21807">
      <c s="113" r="A21807">
        <v>286001002741</v>
      </c>
      <c t="s" s="136" r="B21807">
        <v>22201</v>
      </c>
      <c t="s" s="136" r="C21807">
        <v>406</v>
      </c>
      <c t="s" s="136" r="D21807">
        <v>406</v>
      </c>
      <c t="s" s="136" r="E21807">
        <v>22232</v>
      </c>
      <c s="150" r="F21807"/>
    </row>
    <row r="21808">
      <c s="113" r="A21808">
        <v>286001002768</v>
      </c>
      <c t="s" s="136" r="B21808">
        <v>22201</v>
      </c>
      <c t="s" s="136" r="C21808">
        <v>406</v>
      </c>
      <c t="s" s="136" r="D21808">
        <v>406</v>
      </c>
      <c t="s" s="136" r="E21808">
        <v>14809</v>
      </c>
      <c s="150" r="F21808"/>
    </row>
    <row r="21809">
      <c s="113" r="A21809">
        <v>286001002814</v>
      </c>
      <c t="s" s="136" r="B21809">
        <v>22201</v>
      </c>
      <c t="s" s="136" r="C21809">
        <v>406</v>
      </c>
      <c t="s" s="136" r="D21809">
        <v>406</v>
      </c>
      <c t="s" s="136" r="E21809">
        <v>22233</v>
      </c>
      <c s="150" r="F21809"/>
    </row>
    <row r="21810">
      <c s="113" r="A21810">
        <v>286571000238</v>
      </c>
      <c t="s" s="136" r="B21810">
        <v>22201</v>
      </c>
      <c t="s" s="136" r="C21810">
        <v>406</v>
      </c>
      <c t="s" s="136" r="D21810">
        <v>406</v>
      </c>
      <c t="s" s="136" r="E21810">
        <v>14382</v>
      </c>
      <c s="150" r="F21810"/>
    </row>
    <row r="21811">
      <c s="113" r="A21811">
        <v>286571000572</v>
      </c>
      <c t="s" s="136" r="B21811">
        <v>22201</v>
      </c>
      <c t="s" s="136" r="C21811">
        <v>406</v>
      </c>
      <c t="s" s="136" r="D21811">
        <v>406</v>
      </c>
      <c t="s" s="136" r="E21811">
        <v>22234</v>
      </c>
      <c s="150" r="F21811"/>
    </row>
    <row r="21812">
      <c s="113" r="A21812">
        <v>286571000581</v>
      </c>
      <c t="s" s="136" r="B21812">
        <v>22201</v>
      </c>
      <c t="s" s="136" r="C21812">
        <v>406</v>
      </c>
      <c t="s" s="136" r="D21812">
        <v>406</v>
      </c>
      <c t="s" s="136" r="E21812">
        <v>22235</v>
      </c>
      <c s="150" r="F21812"/>
    </row>
    <row r="21813">
      <c s="113" r="A21813">
        <v>286571004764</v>
      </c>
      <c t="s" s="136" r="B21813">
        <v>22201</v>
      </c>
      <c t="s" s="136" r="C21813">
        <v>406</v>
      </c>
      <c t="s" s="136" r="D21813">
        <v>406</v>
      </c>
      <c t="s" s="136" r="E21813">
        <v>22236</v>
      </c>
      <c s="150" r="F21813"/>
    </row>
    <row r="21814">
      <c s="113" r="A21814">
        <v>286571004772</v>
      </c>
      <c t="s" s="136" r="B21814">
        <v>22201</v>
      </c>
      <c t="s" s="136" r="C21814">
        <v>406</v>
      </c>
      <c t="s" s="136" r="D21814">
        <v>406</v>
      </c>
      <c t="s" s="136" r="E21814">
        <v>22237</v>
      </c>
      <c s="150" r="F21814"/>
    </row>
    <row r="21815">
      <c s="113" r="A21815">
        <v>286001000498</v>
      </c>
      <c t="s" s="136" r="B21815">
        <v>22201</v>
      </c>
      <c t="s" s="136" r="C21815">
        <v>406</v>
      </c>
      <c t="s" s="136" r="D21815">
        <v>406</v>
      </c>
      <c t="s" s="136" r="E21815">
        <v>22238</v>
      </c>
      <c s="150" r="F21815"/>
    </row>
    <row r="21816">
      <c s="113" r="A21816">
        <v>286001001761</v>
      </c>
      <c t="s" s="136" r="B21816">
        <v>22201</v>
      </c>
      <c t="s" s="136" r="C21816">
        <v>406</v>
      </c>
      <c t="s" s="136" r="D21816">
        <v>406</v>
      </c>
      <c t="s" s="136" r="E21816">
        <v>22239</v>
      </c>
      <c s="150" r="F21816"/>
    </row>
    <row r="21817">
      <c s="113" r="A21817">
        <v>286001001877</v>
      </c>
      <c t="s" s="136" r="B21817">
        <v>22201</v>
      </c>
      <c t="s" s="136" r="C21817">
        <v>406</v>
      </c>
      <c t="s" s="136" r="D21817">
        <v>406</v>
      </c>
      <c t="s" s="136" r="E21817">
        <v>22240</v>
      </c>
      <c s="150" r="F21817"/>
    </row>
    <row r="21818">
      <c s="113" r="A21818">
        <v>286001002687</v>
      </c>
      <c t="s" s="136" r="B21818">
        <v>22201</v>
      </c>
      <c t="s" s="136" r="C21818">
        <v>406</v>
      </c>
      <c t="s" s="136" r="D21818">
        <v>406</v>
      </c>
      <c t="s" s="136" r="E21818">
        <v>22241</v>
      </c>
      <c s="150" r="F21818"/>
    </row>
    <row r="21819">
      <c s="113" r="A21819">
        <v>286001002709</v>
      </c>
      <c t="s" s="136" r="B21819">
        <v>22201</v>
      </c>
      <c t="s" s="136" r="C21819">
        <v>406</v>
      </c>
      <c t="s" s="136" r="D21819">
        <v>406</v>
      </c>
      <c t="s" s="136" r="E21819">
        <v>22242</v>
      </c>
      <c s="150" r="F21819"/>
    </row>
    <row r="21820">
      <c s="113" r="A21820">
        <v>286001003039</v>
      </c>
      <c t="s" s="136" r="B21820">
        <v>22201</v>
      </c>
      <c t="s" s="136" r="C21820">
        <v>406</v>
      </c>
      <c t="s" s="136" r="D21820">
        <v>406</v>
      </c>
      <c t="s" s="136" r="E21820">
        <v>22243</v>
      </c>
      <c s="150" r="F21820"/>
    </row>
    <row r="21821">
      <c s="113" r="A21821">
        <v>286571000106</v>
      </c>
      <c t="s" s="136" r="B21821">
        <v>22201</v>
      </c>
      <c t="s" s="136" r="C21821">
        <v>406</v>
      </c>
      <c t="s" s="136" r="D21821">
        <v>406</v>
      </c>
      <c t="s" s="136" r="E21821">
        <v>8211</v>
      </c>
      <c s="150" r="F21821"/>
    </row>
    <row r="21822">
      <c s="113" r="A21822">
        <v>286571000327</v>
      </c>
      <c t="s" s="136" r="B21822">
        <v>22201</v>
      </c>
      <c t="s" s="136" r="C21822">
        <v>406</v>
      </c>
      <c t="s" s="136" r="D21822">
        <v>406</v>
      </c>
      <c t="s" s="136" r="E21822">
        <v>22244</v>
      </c>
      <c s="150" r="F21822"/>
    </row>
    <row r="21823">
      <c s="113" r="A21823">
        <v>286571004292</v>
      </c>
      <c t="s" s="136" r="B21823">
        <v>22201</v>
      </c>
      <c t="s" s="136" r="C21823">
        <v>406</v>
      </c>
      <c t="s" s="136" r="D21823">
        <v>406</v>
      </c>
      <c t="s" s="136" r="E21823">
        <v>22245</v>
      </c>
      <c s="150" r="F21823"/>
    </row>
    <row r="21824">
      <c s="113" r="A21824">
        <v>286571004331</v>
      </c>
      <c t="s" s="136" r="B21824">
        <v>22201</v>
      </c>
      <c t="s" s="136" r="C21824">
        <v>406</v>
      </c>
      <c t="s" s="136" r="D21824">
        <v>406</v>
      </c>
      <c t="s" s="136" r="E21824">
        <v>22246</v>
      </c>
      <c s="150" r="F21824"/>
    </row>
    <row r="21825">
      <c s="113" r="A21825">
        <v>286001001443</v>
      </c>
      <c t="s" s="136" r="B21825">
        <v>22201</v>
      </c>
      <c t="s" s="136" r="C21825">
        <v>406</v>
      </c>
      <c t="s" s="136" r="D21825">
        <v>406</v>
      </c>
      <c t="s" s="136" r="E21825">
        <v>22247</v>
      </c>
      <c s="150" r="F21825"/>
    </row>
    <row r="21826">
      <c s="113" r="A21826">
        <v>286001002539</v>
      </c>
      <c t="s" s="136" r="B21826">
        <v>22201</v>
      </c>
      <c t="s" s="136" r="C21826">
        <v>406</v>
      </c>
      <c t="s" s="136" r="D21826">
        <v>406</v>
      </c>
      <c t="s" s="136" r="E21826">
        <v>22248</v>
      </c>
      <c s="150" r="F21826"/>
    </row>
    <row r="21827">
      <c s="113" r="A21827">
        <v>286001002695</v>
      </c>
      <c t="s" s="136" r="B21827">
        <v>22201</v>
      </c>
      <c t="s" s="136" r="C21827">
        <v>406</v>
      </c>
      <c t="s" s="136" r="D21827">
        <v>406</v>
      </c>
      <c t="s" s="136" r="E21827">
        <v>22249</v>
      </c>
      <c s="150" r="F21827"/>
    </row>
    <row r="21828">
      <c s="113" r="A21828">
        <v>286001002962</v>
      </c>
      <c t="s" s="136" r="B21828">
        <v>22201</v>
      </c>
      <c t="s" s="136" r="C21828">
        <v>406</v>
      </c>
      <c t="s" s="136" r="D21828">
        <v>406</v>
      </c>
      <c t="s" s="136" r="E21828">
        <v>22250</v>
      </c>
      <c s="150" r="F21828"/>
    </row>
    <row r="21829">
      <c s="113" r="A21829">
        <v>286001003055</v>
      </c>
      <c t="s" s="136" r="B21829">
        <v>22201</v>
      </c>
      <c t="s" s="136" r="C21829">
        <v>406</v>
      </c>
      <c t="s" s="136" r="D21829">
        <v>406</v>
      </c>
      <c t="s" s="136" r="E21829">
        <v>22251</v>
      </c>
      <c s="150" r="F21829"/>
    </row>
    <row r="21830">
      <c s="113" r="A21830">
        <v>286001003080</v>
      </c>
      <c t="s" s="136" r="B21830">
        <v>22201</v>
      </c>
      <c t="s" s="136" r="C21830">
        <v>406</v>
      </c>
      <c t="s" s="136" r="D21830">
        <v>406</v>
      </c>
      <c t="s" s="136" r="E21830">
        <v>22252</v>
      </c>
      <c s="150" r="F21830"/>
    </row>
    <row r="21831">
      <c s="113" r="A21831">
        <v>286571000025</v>
      </c>
      <c t="s" s="136" r="B21831">
        <v>22201</v>
      </c>
      <c t="s" s="136" r="C21831">
        <v>406</v>
      </c>
      <c t="s" s="136" r="D21831">
        <v>406</v>
      </c>
      <c t="s" s="136" r="E21831">
        <v>22253</v>
      </c>
      <c s="150" r="F21831"/>
    </row>
    <row r="21832">
      <c s="113" r="A21832">
        <v>286571000262</v>
      </c>
      <c t="s" s="136" r="B21832">
        <v>22201</v>
      </c>
      <c t="s" s="136" r="C21832">
        <v>406</v>
      </c>
      <c t="s" s="136" r="D21832">
        <v>406</v>
      </c>
      <c t="s" s="136" r="E21832">
        <v>22254</v>
      </c>
      <c s="150" r="F21832"/>
    </row>
    <row r="21833">
      <c s="113" r="A21833">
        <v>286571000335</v>
      </c>
      <c t="s" s="136" r="B21833">
        <v>22201</v>
      </c>
      <c t="s" s="136" r="C21833">
        <v>406</v>
      </c>
      <c t="s" s="136" r="D21833">
        <v>406</v>
      </c>
      <c t="s" s="136" r="E21833">
        <v>22255</v>
      </c>
      <c s="150" r="F21833"/>
    </row>
    <row r="21834">
      <c s="113" r="A21834">
        <v>286571004799</v>
      </c>
      <c t="s" s="136" r="B21834">
        <v>22201</v>
      </c>
      <c t="s" s="136" r="C21834">
        <v>406</v>
      </c>
      <c t="s" s="136" r="D21834">
        <v>406</v>
      </c>
      <c t="s" s="136" r="E21834">
        <v>22256</v>
      </c>
      <c s="150" r="F21834"/>
    </row>
    <row r="21835">
      <c s="113" r="A21835">
        <v>286001002679</v>
      </c>
      <c t="s" s="136" r="B21835">
        <v>22201</v>
      </c>
      <c t="s" s="136" r="C21835">
        <v>406</v>
      </c>
      <c t="s" s="136" r="D21835">
        <v>406</v>
      </c>
      <c t="s" s="136" r="E21835">
        <v>22257</v>
      </c>
      <c s="150" r="F21835"/>
    </row>
    <row r="21836">
      <c s="113" r="A21836">
        <v>286001002903</v>
      </c>
      <c t="s" s="136" r="B21836">
        <v>22201</v>
      </c>
      <c t="s" s="136" r="C21836">
        <v>406</v>
      </c>
      <c t="s" s="136" r="D21836">
        <v>406</v>
      </c>
      <c t="s" s="136" r="E21836">
        <v>22258</v>
      </c>
      <c s="150" r="F21836"/>
    </row>
    <row r="21837">
      <c s="113" r="A21837">
        <v>286001003047</v>
      </c>
      <c t="s" s="136" r="B21837">
        <v>22201</v>
      </c>
      <c t="s" s="136" r="C21837">
        <v>406</v>
      </c>
      <c t="s" s="136" r="D21837">
        <v>406</v>
      </c>
      <c t="s" s="136" r="E21837">
        <v>22259</v>
      </c>
      <c s="150" r="F21837"/>
    </row>
    <row r="21838">
      <c s="113" r="A21838">
        <v>286001003578</v>
      </c>
      <c t="s" s="136" r="B21838">
        <v>22201</v>
      </c>
      <c t="s" s="136" r="C21838">
        <v>406</v>
      </c>
      <c t="s" s="136" r="D21838">
        <v>406</v>
      </c>
      <c t="s" s="136" r="E21838">
        <v>22260</v>
      </c>
      <c s="150" r="F21838"/>
    </row>
    <row r="21839">
      <c s="113" r="A21839">
        <v>286571000165</v>
      </c>
      <c t="s" s="136" r="B21839">
        <v>22201</v>
      </c>
      <c t="s" s="136" r="C21839">
        <v>406</v>
      </c>
      <c t="s" s="136" r="D21839">
        <v>406</v>
      </c>
      <c t="s" s="136" r="E21839">
        <v>22261</v>
      </c>
      <c s="150" r="F21839"/>
    </row>
    <row r="21840">
      <c s="113" r="A21840">
        <v>286571000408</v>
      </c>
      <c t="s" s="136" r="B21840">
        <v>22201</v>
      </c>
      <c t="s" s="136" r="C21840">
        <v>406</v>
      </c>
      <c t="s" s="136" r="D21840">
        <v>406</v>
      </c>
      <c t="s" s="136" r="E21840">
        <v>22262</v>
      </c>
      <c s="150" r="F21840"/>
    </row>
    <row r="21841">
      <c s="113" r="A21841">
        <v>286571000432</v>
      </c>
      <c t="s" s="136" r="B21841">
        <v>22201</v>
      </c>
      <c t="s" s="136" r="C21841">
        <v>406</v>
      </c>
      <c t="s" s="136" r="D21841">
        <v>406</v>
      </c>
      <c t="s" s="136" r="E21841">
        <v>22263</v>
      </c>
      <c s="150" r="F21841"/>
    </row>
    <row r="21842">
      <c s="113" r="A21842">
        <v>286571000441</v>
      </c>
      <c t="s" s="136" r="B21842">
        <v>22201</v>
      </c>
      <c t="s" s="136" r="C21842">
        <v>406</v>
      </c>
      <c t="s" s="136" r="D21842">
        <v>406</v>
      </c>
      <c t="s" s="136" r="E21842">
        <v>22264</v>
      </c>
      <c s="150" r="F21842"/>
    </row>
    <row r="21843">
      <c s="113" r="A21843">
        <v>286571004232</v>
      </c>
      <c t="s" s="136" r="B21843">
        <v>22201</v>
      </c>
      <c t="s" s="136" r="C21843">
        <v>406</v>
      </c>
      <c t="s" s="136" r="D21843">
        <v>406</v>
      </c>
      <c t="s" s="136" r="E21843">
        <v>22265</v>
      </c>
      <c s="150" r="F21843"/>
    </row>
    <row r="21844">
      <c s="113" r="A21844">
        <v>486571000458</v>
      </c>
      <c t="s" s="136" r="B21844">
        <v>22201</v>
      </c>
      <c t="s" s="136" r="C21844">
        <v>406</v>
      </c>
      <c t="s" s="136" r="D21844">
        <v>406</v>
      </c>
      <c t="s" s="136" r="E21844">
        <v>22266</v>
      </c>
      <c s="150" r="F21844"/>
    </row>
    <row r="21845">
      <c s="113" r="A21845">
        <v>286001000021</v>
      </c>
      <c t="s" s="136" r="B21845">
        <v>11521</v>
      </c>
      <c t="s" s="136" r="C21845">
        <v>406</v>
      </c>
      <c t="s" s="136" r="D21845">
        <v>406</v>
      </c>
      <c t="s" s="136" r="E21845">
        <v>22267</v>
      </c>
      <c s="150" r="F21845"/>
    </row>
    <row r="21846">
      <c s="113" r="A21846">
        <v>286001000111</v>
      </c>
      <c t="s" s="136" r="B21846">
        <v>11521</v>
      </c>
      <c t="s" s="136" r="C21846">
        <v>406</v>
      </c>
      <c t="s" s="136" r="D21846">
        <v>406</v>
      </c>
      <c t="s" s="136" r="E21846">
        <v>22268</v>
      </c>
      <c s="150" r="F21846"/>
    </row>
    <row r="21847">
      <c s="113" r="A21847">
        <v>286001000421</v>
      </c>
      <c t="s" s="136" r="B21847">
        <v>11521</v>
      </c>
      <c t="s" s="136" r="C21847">
        <v>406</v>
      </c>
      <c t="s" s="136" r="D21847">
        <v>406</v>
      </c>
      <c t="s" s="136" r="E21847">
        <v>22269</v>
      </c>
      <c s="150" r="F21847"/>
    </row>
    <row r="21848">
      <c s="113" r="A21848">
        <v>286001003292</v>
      </c>
      <c t="s" s="136" r="B21848">
        <v>11521</v>
      </c>
      <c t="s" s="136" r="C21848">
        <v>406</v>
      </c>
      <c t="s" s="136" r="D21848">
        <v>406</v>
      </c>
      <c t="s" s="136" r="E21848">
        <v>22270</v>
      </c>
      <c s="150" r="F21848"/>
    </row>
    <row r="21849">
      <c s="113" r="A21849">
        <v>286001003497</v>
      </c>
      <c t="s" s="136" r="B21849">
        <v>11521</v>
      </c>
      <c t="s" s="136" r="C21849">
        <v>406</v>
      </c>
      <c t="s" s="136" r="D21849">
        <v>406</v>
      </c>
      <c t="s" s="136" r="E21849">
        <v>22214</v>
      </c>
      <c s="150" r="F21849"/>
    </row>
    <row r="21850">
      <c s="113" r="A21850">
        <v>286001003608</v>
      </c>
      <c t="s" s="136" r="B21850">
        <v>11521</v>
      </c>
      <c t="s" s="136" r="C21850">
        <v>406</v>
      </c>
      <c t="s" s="136" r="D21850">
        <v>406</v>
      </c>
      <c t="s" s="136" r="E21850">
        <v>22271</v>
      </c>
      <c s="150" r="F21850"/>
    </row>
    <row r="21851">
      <c s="113" r="A21851">
        <v>286001003667</v>
      </c>
      <c t="s" s="136" r="B21851">
        <v>11521</v>
      </c>
      <c t="s" s="136" r="C21851">
        <v>406</v>
      </c>
      <c t="s" s="136" r="D21851">
        <v>406</v>
      </c>
      <c t="s" s="136" r="E21851">
        <v>22272</v>
      </c>
      <c s="150" r="F21851"/>
    </row>
    <row r="21852">
      <c s="113" r="A21852">
        <v>486001000012</v>
      </c>
      <c t="s" s="136" r="B21852">
        <v>11521</v>
      </c>
      <c t="s" s="136" r="C21852">
        <v>406</v>
      </c>
      <c t="s" s="136" r="D21852">
        <v>406</v>
      </c>
      <c t="s" s="136" r="E21852">
        <v>22273</v>
      </c>
      <c s="150" r="F21852"/>
    </row>
    <row r="21853">
      <c s="113" r="A21853">
        <v>486001000071</v>
      </c>
      <c t="s" s="136" r="B21853">
        <v>11521</v>
      </c>
      <c t="s" s="136" r="C21853">
        <v>406</v>
      </c>
      <c t="s" s="136" r="D21853">
        <v>406</v>
      </c>
      <c t="s" s="136" r="E21853">
        <v>22274</v>
      </c>
      <c s="150" r="F21853"/>
    </row>
    <row r="21854">
      <c s="113" r="A21854">
        <v>286001003365</v>
      </c>
      <c t="s" s="136" r="B21854">
        <v>22201</v>
      </c>
      <c t="s" s="136" r="C21854">
        <v>406</v>
      </c>
      <c t="s" s="136" r="D21854">
        <v>406</v>
      </c>
      <c t="s" s="136" r="E21854">
        <v>22275</v>
      </c>
      <c s="150" r="F21854"/>
    </row>
    <row r="21855">
      <c s="113" r="A21855">
        <v>286571000033</v>
      </c>
      <c t="s" s="136" r="B21855">
        <v>22201</v>
      </c>
      <c t="s" s="136" r="C21855">
        <v>406</v>
      </c>
      <c t="s" s="136" r="D21855">
        <v>406</v>
      </c>
      <c t="s" s="136" r="E21855">
        <v>22276</v>
      </c>
      <c s="150" r="F21855"/>
    </row>
    <row r="21856">
      <c s="113" r="A21856">
        <v>286571000297</v>
      </c>
      <c t="s" s="136" r="B21856">
        <v>22201</v>
      </c>
      <c t="s" s="136" r="C21856">
        <v>406</v>
      </c>
      <c t="s" s="136" r="D21856">
        <v>406</v>
      </c>
      <c t="s" s="136" r="E21856">
        <v>22277</v>
      </c>
      <c s="150" r="F21856"/>
    </row>
    <row r="21857">
      <c s="113" r="A21857">
        <v>286571000548</v>
      </c>
      <c t="s" s="136" r="B21857">
        <v>22201</v>
      </c>
      <c t="s" s="136" r="C21857">
        <v>406</v>
      </c>
      <c t="s" s="136" r="D21857">
        <v>406</v>
      </c>
      <c t="s" s="136" r="E21857">
        <v>22278</v>
      </c>
      <c s="150" r="F21857"/>
    </row>
    <row r="21858">
      <c s="113" r="A21858">
        <v>286571004268</v>
      </c>
      <c t="s" s="136" r="B21858">
        <v>22201</v>
      </c>
      <c t="s" s="136" r="C21858">
        <v>406</v>
      </c>
      <c t="s" s="136" r="D21858">
        <v>406</v>
      </c>
      <c t="s" s="136" r="E21858">
        <v>22279</v>
      </c>
      <c s="150" r="F21858"/>
    </row>
    <row r="21859">
      <c s="113" r="A21859">
        <v>286571004837</v>
      </c>
      <c t="s" s="136" r="B21859">
        <v>22201</v>
      </c>
      <c t="s" s="136" r="C21859">
        <v>406</v>
      </c>
      <c t="s" s="136" r="D21859">
        <v>406</v>
      </c>
      <c t="s" s="136" r="E21859">
        <v>14372</v>
      </c>
      <c s="150" r="F21859"/>
    </row>
    <row r="21860">
      <c s="113" r="A21860">
        <v>286571004896</v>
      </c>
      <c t="s" s="136" r="B21860">
        <v>22201</v>
      </c>
      <c t="s" s="136" r="C21860">
        <v>406</v>
      </c>
      <c t="s" s="136" r="D21860">
        <v>406</v>
      </c>
      <c t="s" s="136" r="E21860">
        <v>22280</v>
      </c>
      <c s="150" r="F21860"/>
    </row>
    <row r="21861">
      <c s="113" r="A21861">
        <v>286571004900</v>
      </c>
      <c t="s" s="136" r="B21861">
        <v>22201</v>
      </c>
      <c t="s" s="136" r="C21861">
        <v>406</v>
      </c>
      <c t="s" s="136" r="D21861">
        <v>406</v>
      </c>
      <c t="s" s="136" r="E21861">
        <v>22281</v>
      </c>
      <c s="150" r="F21861"/>
    </row>
    <row r="21862">
      <c s="50" r="A21862">
        <v>286001003390</v>
      </c>
      <c t="s" s="103" r="B21862">
        <v>22282</v>
      </c>
      <c t="s" s="103" r="C21862">
        <v>4922</v>
      </c>
      <c t="s" s="103" r="D21862">
        <v>406</v>
      </c>
      <c t="s" s="103" r="E21862">
        <v>22283</v>
      </c>
      <c s="150" r="F21862"/>
    </row>
    <row r="21863">
      <c s="113" r="A21863">
        <v>286320000140</v>
      </c>
      <c t="s" s="136" r="B21863">
        <v>22284</v>
      </c>
      <c t="s" s="136" r="C21863">
        <v>406</v>
      </c>
      <c t="s" s="136" r="D21863">
        <v>406</v>
      </c>
      <c t="s" s="136" r="E21863">
        <v>22285</v>
      </c>
      <c s="150" r="F21863"/>
    </row>
    <row r="21864">
      <c s="113" r="A21864">
        <v>286320001405</v>
      </c>
      <c t="s" s="136" r="B21864">
        <v>22284</v>
      </c>
      <c t="s" s="136" r="C21864">
        <v>406</v>
      </c>
      <c t="s" s="136" r="D21864">
        <v>406</v>
      </c>
      <c t="s" s="136" r="E21864">
        <v>22286</v>
      </c>
      <c s="150" r="F21864"/>
    </row>
    <row r="21865">
      <c s="113" r="A21865">
        <v>286320001529</v>
      </c>
      <c t="s" s="136" r="B21865">
        <v>22284</v>
      </c>
      <c t="s" s="136" r="C21865">
        <v>406</v>
      </c>
      <c t="s" s="136" r="D21865">
        <v>406</v>
      </c>
      <c t="s" s="136" r="E21865">
        <v>22287</v>
      </c>
      <c s="150" r="F21865"/>
    </row>
    <row r="21866">
      <c s="113" r="A21866">
        <v>286320001634</v>
      </c>
      <c t="s" s="136" r="B21866">
        <v>22284</v>
      </c>
      <c t="s" s="136" r="C21866">
        <v>406</v>
      </c>
      <c t="s" s="136" r="D21866">
        <v>406</v>
      </c>
      <c t="s" s="136" r="E21866">
        <v>22288</v>
      </c>
      <c s="150" r="F21866"/>
    </row>
    <row r="21867">
      <c s="113" r="A21867">
        <v>286320001723</v>
      </c>
      <c t="s" s="136" r="B21867">
        <v>22284</v>
      </c>
      <c t="s" s="136" r="C21867">
        <v>406</v>
      </c>
      <c t="s" s="136" r="D21867">
        <v>406</v>
      </c>
      <c t="s" s="136" r="E21867">
        <v>22289</v>
      </c>
      <c s="150" r="F21867"/>
    </row>
    <row r="21868">
      <c s="113" r="A21868">
        <v>286320002169</v>
      </c>
      <c t="s" s="136" r="B21868">
        <v>22284</v>
      </c>
      <c t="s" s="136" r="C21868">
        <v>406</v>
      </c>
      <c t="s" s="136" r="D21868">
        <v>406</v>
      </c>
      <c t="s" s="136" r="E21868">
        <v>22290</v>
      </c>
      <c s="150" r="F21868"/>
    </row>
    <row r="21869">
      <c s="113" r="A21869">
        <v>286320002380</v>
      </c>
      <c t="s" s="136" r="B21869">
        <v>22284</v>
      </c>
      <c t="s" s="136" r="C21869">
        <v>406</v>
      </c>
      <c t="s" s="136" r="D21869">
        <v>406</v>
      </c>
      <c t="s" s="136" r="E21869">
        <v>22291</v>
      </c>
      <c s="150" r="F21869"/>
    </row>
    <row r="21870">
      <c s="113" r="A21870">
        <v>286320002461</v>
      </c>
      <c t="s" s="136" r="B21870">
        <v>22284</v>
      </c>
      <c t="s" s="136" r="C21870">
        <v>406</v>
      </c>
      <c t="s" s="136" r="D21870">
        <v>406</v>
      </c>
      <c t="s" s="136" r="E21870">
        <v>22292</v>
      </c>
      <c s="150" r="F21870"/>
    </row>
    <row r="21871">
      <c s="50" r="A21871">
        <v>186320000081</v>
      </c>
      <c t="s" s="103" r="B21871">
        <v>11535</v>
      </c>
      <c t="s" s="103" r="C21871">
        <v>4922</v>
      </c>
      <c t="s" s="103" r="D21871">
        <v>406</v>
      </c>
      <c t="s" s="103" r="E21871">
        <v>22293</v>
      </c>
      <c s="150" r="F21871"/>
    </row>
    <row r="21872">
      <c s="113" r="A21872">
        <v>286320000131</v>
      </c>
      <c t="s" s="136" r="B21872">
        <v>22284</v>
      </c>
      <c t="s" s="136" r="C21872">
        <v>406</v>
      </c>
      <c t="s" s="136" r="D21872">
        <v>406</v>
      </c>
      <c t="s" s="136" r="E21872">
        <v>22294</v>
      </c>
      <c s="150" r="F21872"/>
    </row>
    <row r="21873">
      <c s="113" r="A21873">
        <v>286320000271</v>
      </c>
      <c t="s" s="136" r="B21873">
        <v>22284</v>
      </c>
      <c t="s" s="136" r="C21873">
        <v>406</v>
      </c>
      <c t="s" s="136" r="D21873">
        <v>406</v>
      </c>
      <c t="s" s="136" r="E21873">
        <v>22295</v>
      </c>
      <c s="150" r="F21873"/>
    </row>
    <row r="21874">
      <c s="113" r="A21874">
        <v>286320000301</v>
      </c>
      <c t="s" s="136" r="B21874">
        <v>22284</v>
      </c>
      <c t="s" s="136" r="C21874">
        <v>406</v>
      </c>
      <c t="s" s="136" r="D21874">
        <v>406</v>
      </c>
      <c t="s" s="136" r="E21874">
        <v>22296</v>
      </c>
      <c s="150" r="F21874"/>
    </row>
    <row r="21875">
      <c s="113" r="A21875">
        <v>286320001189</v>
      </c>
      <c t="s" s="136" r="B21875">
        <v>22284</v>
      </c>
      <c t="s" s="136" r="C21875">
        <v>406</v>
      </c>
      <c t="s" s="136" r="D21875">
        <v>406</v>
      </c>
      <c t="s" s="136" r="E21875">
        <v>22297</v>
      </c>
      <c s="150" r="F21875"/>
    </row>
    <row r="21876">
      <c s="113" r="A21876">
        <v>286320001201</v>
      </c>
      <c t="s" s="136" r="B21876">
        <v>22284</v>
      </c>
      <c t="s" s="136" r="C21876">
        <v>406</v>
      </c>
      <c t="s" s="136" r="D21876">
        <v>406</v>
      </c>
      <c t="s" s="136" r="E21876">
        <v>22298</v>
      </c>
      <c s="150" r="F21876"/>
    </row>
    <row r="21877">
      <c s="113" r="A21877">
        <v>286320001383</v>
      </c>
      <c t="s" s="136" r="B21877">
        <v>22284</v>
      </c>
      <c t="s" s="136" r="C21877">
        <v>406</v>
      </c>
      <c t="s" s="136" r="D21877">
        <v>406</v>
      </c>
      <c t="s" s="136" r="E21877">
        <v>14630</v>
      </c>
      <c s="150" r="F21877"/>
    </row>
    <row r="21878">
      <c s="113" r="A21878">
        <v>286320001740</v>
      </c>
      <c t="s" s="136" r="B21878">
        <v>22284</v>
      </c>
      <c t="s" s="136" r="C21878">
        <v>406</v>
      </c>
      <c t="s" s="136" r="D21878">
        <v>406</v>
      </c>
      <c t="s" s="136" r="E21878">
        <v>22299</v>
      </c>
      <c s="150" r="F21878"/>
    </row>
    <row r="21879">
      <c s="113" r="A21879">
        <v>286320000093</v>
      </c>
      <c t="s" s="136" r="B21879">
        <v>22284</v>
      </c>
      <c t="s" s="136" r="C21879">
        <v>406</v>
      </c>
      <c t="s" s="136" r="D21879">
        <v>406</v>
      </c>
      <c t="s" s="136" r="E21879">
        <v>22300</v>
      </c>
      <c s="150" r="F21879"/>
    </row>
    <row r="21880">
      <c s="113" r="A21880">
        <v>286320000247</v>
      </c>
      <c t="s" s="136" r="B21880">
        <v>22284</v>
      </c>
      <c t="s" s="136" r="C21880">
        <v>406</v>
      </c>
      <c t="s" s="136" r="D21880">
        <v>406</v>
      </c>
      <c t="s" s="136" r="E21880">
        <v>14405</v>
      </c>
      <c s="150" r="F21880"/>
    </row>
    <row r="21881">
      <c s="113" r="A21881">
        <v>286320000280</v>
      </c>
      <c t="s" s="136" r="B21881">
        <v>22284</v>
      </c>
      <c t="s" s="136" r="C21881">
        <v>406</v>
      </c>
      <c t="s" s="136" r="D21881">
        <v>406</v>
      </c>
      <c t="s" s="136" r="E21881">
        <v>22301</v>
      </c>
      <c s="150" r="F21881"/>
    </row>
    <row r="21882">
      <c s="113" r="A21882">
        <v>286320000361</v>
      </c>
      <c t="s" s="136" r="B21882">
        <v>22284</v>
      </c>
      <c t="s" s="136" r="C21882">
        <v>406</v>
      </c>
      <c t="s" s="136" r="D21882">
        <v>406</v>
      </c>
      <c t="s" s="136" r="E21882">
        <v>22302</v>
      </c>
      <c s="150" r="F21882"/>
    </row>
    <row r="21883">
      <c s="113" r="A21883">
        <v>286320000387</v>
      </c>
      <c t="s" s="136" r="B21883">
        <v>22284</v>
      </c>
      <c t="s" s="136" r="C21883">
        <v>406</v>
      </c>
      <c t="s" s="136" r="D21883">
        <v>406</v>
      </c>
      <c t="s" s="136" r="E21883">
        <v>22303</v>
      </c>
      <c s="150" r="F21883"/>
    </row>
    <row r="21884">
      <c s="113" r="A21884">
        <v>286320001626</v>
      </c>
      <c t="s" s="136" r="B21884">
        <v>22284</v>
      </c>
      <c t="s" s="136" r="C21884">
        <v>406</v>
      </c>
      <c t="s" s="136" r="D21884">
        <v>406</v>
      </c>
      <c t="s" s="136" r="E21884">
        <v>22304</v>
      </c>
      <c s="150" r="F21884"/>
    </row>
    <row r="21885">
      <c s="113" r="A21885">
        <v>286320001642</v>
      </c>
      <c t="s" s="136" r="B21885">
        <v>22284</v>
      </c>
      <c t="s" s="136" r="C21885">
        <v>406</v>
      </c>
      <c t="s" s="136" r="D21885">
        <v>406</v>
      </c>
      <c t="s" s="136" r="E21885">
        <v>22305</v>
      </c>
      <c s="150" r="F21885"/>
    </row>
    <row r="21886">
      <c s="113" r="A21886">
        <v>286320000115</v>
      </c>
      <c t="s" s="136" r="B21886">
        <v>22284</v>
      </c>
      <c t="s" s="136" r="C21886">
        <v>406</v>
      </c>
      <c t="s" s="136" r="D21886">
        <v>406</v>
      </c>
      <c t="s" s="136" r="E21886">
        <v>22306</v>
      </c>
      <c s="150" r="F21886"/>
    </row>
    <row r="21887">
      <c s="113" r="A21887">
        <v>286320000123</v>
      </c>
      <c t="s" s="136" r="B21887">
        <v>22284</v>
      </c>
      <c t="s" s="136" r="C21887">
        <v>406</v>
      </c>
      <c t="s" s="136" r="D21887">
        <v>406</v>
      </c>
      <c t="s" s="136" r="E21887">
        <v>22307</v>
      </c>
      <c s="150" r="F21887"/>
    </row>
    <row r="21888">
      <c s="113" r="A21888">
        <v>286320000379</v>
      </c>
      <c t="s" s="136" r="B21888">
        <v>22284</v>
      </c>
      <c t="s" s="136" r="C21888">
        <v>406</v>
      </c>
      <c t="s" s="136" r="D21888">
        <v>406</v>
      </c>
      <c t="s" s="136" r="E21888">
        <v>22308</v>
      </c>
      <c s="150" r="F21888"/>
    </row>
    <row r="21889">
      <c s="113" r="A21889">
        <v>286320002134</v>
      </c>
      <c t="s" s="136" r="B21889">
        <v>22284</v>
      </c>
      <c t="s" s="136" r="C21889">
        <v>406</v>
      </c>
      <c t="s" s="136" r="D21889">
        <v>406</v>
      </c>
      <c t="s" s="136" r="E21889">
        <v>22309</v>
      </c>
      <c s="150" r="F21889"/>
    </row>
    <row r="21890">
      <c s="113" r="A21890">
        <v>486320000025</v>
      </c>
      <c t="s" s="136" r="B21890">
        <v>22284</v>
      </c>
      <c t="s" s="136" r="C21890">
        <v>406</v>
      </c>
      <c t="s" s="136" r="D21890">
        <v>406</v>
      </c>
      <c t="s" s="136" r="E21890">
        <v>22310</v>
      </c>
      <c s="150" r="F21890"/>
    </row>
    <row r="21891">
      <c s="113" r="A21891">
        <v>286320000395</v>
      </c>
      <c t="s" s="136" r="B21891">
        <v>22284</v>
      </c>
      <c t="s" s="136" r="C21891">
        <v>406</v>
      </c>
      <c t="s" s="136" r="D21891">
        <v>406</v>
      </c>
      <c t="s" s="136" r="E21891">
        <v>22311</v>
      </c>
      <c s="150" r="F21891"/>
    </row>
    <row r="21892">
      <c s="113" r="A21892">
        <v>286320000417</v>
      </c>
      <c t="s" s="136" r="B21892">
        <v>22284</v>
      </c>
      <c t="s" s="136" r="C21892">
        <v>406</v>
      </c>
      <c t="s" s="136" r="D21892">
        <v>406</v>
      </c>
      <c t="s" s="136" r="E21892">
        <v>22248</v>
      </c>
      <c s="150" r="F21892"/>
    </row>
    <row r="21893">
      <c s="113" r="A21893">
        <v>286320001456</v>
      </c>
      <c t="s" s="136" r="B21893">
        <v>22284</v>
      </c>
      <c t="s" s="136" r="C21893">
        <v>406</v>
      </c>
      <c t="s" s="136" r="D21893">
        <v>406</v>
      </c>
      <c t="s" s="136" r="E21893">
        <v>22312</v>
      </c>
      <c s="150" r="F21893"/>
    </row>
    <row r="21894">
      <c s="113" r="A21894">
        <v>286320001821</v>
      </c>
      <c t="s" s="136" r="B21894">
        <v>22284</v>
      </c>
      <c t="s" s="136" r="C21894">
        <v>406</v>
      </c>
      <c t="s" s="136" r="D21894">
        <v>406</v>
      </c>
      <c t="s" s="136" r="E21894">
        <v>22313</v>
      </c>
      <c s="150" r="F21894"/>
    </row>
    <row r="21895">
      <c s="113" r="A21895">
        <v>286320000468</v>
      </c>
      <c t="s" s="136" r="B21895">
        <v>22284</v>
      </c>
      <c t="s" s="136" r="C21895">
        <v>406</v>
      </c>
      <c t="s" s="136" r="D21895">
        <v>406</v>
      </c>
      <c t="s" s="136" r="E21895">
        <v>22314</v>
      </c>
      <c s="150" r="F21895"/>
    </row>
    <row r="21896">
      <c s="113" r="A21896">
        <v>286320000514</v>
      </c>
      <c t="s" s="136" r="B21896">
        <v>22284</v>
      </c>
      <c t="s" s="136" r="C21896">
        <v>406</v>
      </c>
      <c t="s" s="136" r="D21896">
        <v>406</v>
      </c>
      <c t="s" s="136" r="E21896">
        <v>22315</v>
      </c>
      <c s="150" r="F21896"/>
    </row>
    <row r="21897">
      <c s="113" r="A21897">
        <v>286320001561</v>
      </c>
      <c t="s" s="136" r="B21897">
        <v>22284</v>
      </c>
      <c t="s" s="136" r="C21897">
        <v>406</v>
      </c>
      <c t="s" s="136" r="D21897">
        <v>406</v>
      </c>
      <c t="s" s="136" r="E21897">
        <v>22316</v>
      </c>
      <c s="150" r="F21897"/>
    </row>
    <row r="21898">
      <c s="113" r="A21898">
        <v>286320001669</v>
      </c>
      <c t="s" s="136" r="B21898">
        <v>22284</v>
      </c>
      <c t="s" s="136" r="C21898">
        <v>406</v>
      </c>
      <c t="s" s="136" r="D21898">
        <v>406</v>
      </c>
      <c t="s" s="136" r="E21898">
        <v>22317</v>
      </c>
      <c s="150" r="F21898"/>
    </row>
    <row r="21899">
      <c s="113" r="A21899">
        <v>286320001791</v>
      </c>
      <c t="s" s="136" r="B21899">
        <v>22284</v>
      </c>
      <c t="s" s="136" r="C21899">
        <v>406</v>
      </c>
      <c t="s" s="136" r="D21899">
        <v>406</v>
      </c>
      <c t="s" s="136" r="E21899">
        <v>22318</v>
      </c>
      <c s="150" r="F21899"/>
    </row>
    <row r="21900">
      <c s="113" r="A21900">
        <v>286320002126</v>
      </c>
      <c t="s" s="136" r="B21900">
        <v>22284</v>
      </c>
      <c t="s" s="136" r="C21900">
        <v>406</v>
      </c>
      <c t="s" s="136" r="D21900">
        <v>406</v>
      </c>
      <c t="s" s="136" r="E21900">
        <v>22319</v>
      </c>
      <c s="150" r="F21900"/>
    </row>
    <row r="21901">
      <c s="113" r="A21901">
        <v>286320002231</v>
      </c>
      <c t="s" s="136" r="B21901">
        <v>22284</v>
      </c>
      <c t="s" s="136" r="C21901">
        <v>406</v>
      </c>
      <c t="s" s="136" r="D21901">
        <v>406</v>
      </c>
      <c t="s" s="136" r="E21901">
        <v>22320</v>
      </c>
      <c s="150" r="F21901"/>
    </row>
    <row r="21902">
      <c s="113" r="A21902">
        <v>286320002339</v>
      </c>
      <c t="s" s="136" r="B21902">
        <v>22284</v>
      </c>
      <c t="s" s="136" r="C21902">
        <v>406</v>
      </c>
      <c t="s" s="136" r="D21902">
        <v>406</v>
      </c>
      <c t="s" s="136" r="E21902">
        <v>22321</v>
      </c>
      <c s="150" r="F21902"/>
    </row>
    <row r="21903">
      <c s="113" r="A21903">
        <v>286320000174</v>
      </c>
      <c t="s" s="136" r="B21903">
        <v>22284</v>
      </c>
      <c t="s" s="136" r="C21903">
        <v>406</v>
      </c>
      <c t="s" s="136" r="D21903">
        <v>406</v>
      </c>
      <c t="s" s="136" r="E21903">
        <v>22322</v>
      </c>
      <c s="150" r="F21903"/>
    </row>
    <row r="21904">
      <c s="113" r="A21904">
        <v>286320000328</v>
      </c>
      <c t="s" s="136" r="B21904">
        <v>22284</v>
      </c>
      <c t="s" s="136" r="C21904">
        <v>406</v>
      </c>
      <c t="s" s="136" r="D21904">
        <v>406</v>
      </c>
      <c t="s" s="136" r="E21904">
        <v>22323</v>
      </c>
      <c s="150" r="F21904"/>
    </row>
    <row r="21905">
      <c s="113" r="A21905">
        <v>286320000557</v>
      </c>
      <c t="s" s="136" r="B21905">
        <v>22284</v>
      </c>
      <c t="s" s="136" r="C21905">
        <v>406</v>
      </c>
      <c t="s" s="136" r="D21905">
        <v>406</v>
      </c>
      <c t="s" s="136" r="E21905">
        <v>22324</v>
      </c>
      <c s="150" r="F21905"/>
    </row>
    <row r="21906">
      <c s="113" r="A21906">
        <v>286320000883</v>
      </c>
      <c t="s" s="136" r="B21906">
        <v>22284</v>
      </c>
      <c t="s" s="136" r="C21906">
        <v>406</v>
      </c>
      <c t="s" s="136" r="D21906">
        <v>406</v>
      </c>
      <c t="s" s="136" r="E21906">
        <v>22325</v>
      </c>
      <c s="150" r="F21906"/>
    </row>
    <row r="21907">
      <c s="113" r="A21907">
        <v>286320001464</v>
      </c>
      <c t="s" s="136" r="B21907">
        <v>22284</v>
      </c>
      <c t="s" s="136" r="C21907">
        <v>406</v>
      </c>
      <c t="s" s="136" r="D21907">
        <v>406</v>
      </c>
      <c t="s" s="136" r="E21907">
        <v>22326</v>
      </c>
      <c s="150" r="F21907"/>
    </row>
    <row r="21908">
      <c s="113" r="A21908">
        <v>286320001481</v>
      </c>
      <c t="s" s="136" r="B21908">
        <v>22284</v>
      </c>
      <c t="s" s="136" r="C21908">
        <v>406</v>
      </c>
      <c t="s" s="136" r="D21908">
        <v>406</v>
      </c>
      <c t="s" s="136" r="E21908">
        <v>22327</v>
      </c>
      <c s="150" r="F21908"/>
    </row>
    <row r="21909">
      <c s="113" r="A21909">
        <v>286320001499</v>
      </c>
      <c t="s" s="136" r="B21909">
        <v>22284</v>
      </c>
      <c t="s" s="136" r="C21909">
        <v>406</v>
      </c>
      <c t="s" s="136" r="D21909">
        <v>406</v>
      </c>
      <c t="s" s="136" r="E21909">
        <v>22328</v>
      </c>
      <c s="150" r="F21909"/>
    </row>
    <row r="21910">
      <c s="113" r="A21910">
        <v>286320001511</v>
      </c>
      <c t="s" s="136" r="B21910">
        <v>22284</v>
      </c>
      <c t="s" s="136" r="C21910">
        <v>406</v>
      </c>
      <c t="s" s="136" r="D21910">
        <v>406</v>
      </c>
      <c t="s" s="136" r="E21910">
        <v>22329</v>
      </c>
      <c s="150" r="F21910"/>
    </row>
    <row r="21911">
      <c s="113" r="A21911">
        <v>286320001707</v>
      </c>
      <c t="s" s="136" r="B21911">
        <v>22284</v>
      </c>
      <c t="s" s="136" r="C21911">
        <v>406</v>
      </c>
      <c t="s" s="136" r="D21911">
        <v>406</v>
      </c>
      <c t="s" s="136" r="E21911">
        <v>22236</v>
      </c>
      <c s="150" r="F21911"/>
    </row>
    <row r="21912">
      <c s="113" r="A21912">
        <v>286320001871</v>
      </c>
      <c t="s" s="136" r="B21912">
        <v>22284</v>
      </c>
      <c t="s" s="136" r="C21912">
        <v>406</v>
      </c>
      <c t="s" s="136" r="D21912">
        <v>406</v>
      </c>
      <c t="s" s="136" r="E21912">
        <v>22330</v>
      </c>
      <c s="150" r="F21912"/>
    </row>
    <row r="21913">
      <c s="113" r="A21913">
        <v>286320002142</v>
      </c>
      <c t="s" s="136" r="B21913">
        <v>22284</v>
      </c>
      <c t="s" s="136" r="C21913">
        <v>406</v>
      </c>
      <c t="s" s="136" r="D21913">
        <v>406</v>
      </c>
      <c t="s" s="136" r="E21913">
        <v>22331</v>
      </c>
      <c s="150" r="F21913"/>
    </row>
    <row r="21914">
      <c s="113" r="A21914">
        <v>286320002359</v>
      </c>
      <c t="s" s="136" r="B21914">
        <v>22284</v>
      </c>
      <c t="s" s="136" r="C21914">
        <v>406</v>
      </c>
      <c t="s" s="136" r="D21914">
        <v>406</v>
      </c>
      <c t="s" s="136" r="E21914">
        <v>22332</v>
      </c>
      <c s="150" r="F21914"/>
    </row>
    <row r="21915">
      <c s="113" r="A21915">
        <v>486320000068</v>
      </c>
      <c t="s" s="136" r="B21915">
        <v>22284</v>
      </c>
      <c t="s" s="136" r="C21915">
        <v>406</v>
      </c>
      <c t="s" s="136" r="D21915">
        <v>406</v>
      </c>
      <c t="s" s="136" r="E21915">
        <v>22333</v>
      </c>
      <c s="150" r="F21915"/>
    </row>
    <row r="21916">
      <c s="113" r="A21916">
        <v>486320000092</v>
      </c>
      <c t="s" s="136" r="B21916">
        <v>22284</v>
      </c>
      <c t="s" s="136" r="C21916">
        <v>406</v>
      </c>
      <c t="s" s="136" r="D21916">
        <v>406</v>
      </c>
      <c t="s" s="136" r="E21916">
        <v>22334</v>
      </c>
      <c s="150" r="F21916"/>
    </row>
    <row r="21917">
      <c s="113" r="A21917">
        <v>486320001978</v>
      </c>
      <c t="s" s="136" r="B21917">
        <v>22284</v>
      </c>
      <c t="s" s="136" r="C21917">
        <v>406</v>
      </c>
      <c t="s" s="136" r="D21917">
        <v>406</v>
      </c>
      <c t="s" s="136" r="E21917">
        <v>22335</v>
      </c>
      <c s="150" r="F21917"/>
    </row>
    <row r="21918">
      <c s="113" r="A21918">
        <v>286320000221</v>
      </c>
      <c t="s" s="136" r="B21918">
        <v>9228</v>
      </c>
      <c t="s" s="136" r="C21918">
        <v>321</v>
      </c>
      <c t="s" s="136" r="D21918">
        <v>9228</v>
      </c>
      <c t="s" s="136" r="E21918">
        <v>22336</v>
      </c>
      <c s="150" r="F21918"/>
    </row>
    <row r="21919">
      <c s="113" r="A21919">
        <v>286320001316</v>
      </c>
      <c t="s" s="136" r="B21919">
        <v>9228</v>
      </c>
      <c t="s" s="136" r="C21919">
        <v>321</v>
      </c>
      <c t="s" s="136" r="D21919">
        <v>9228</v>
      </c>
      <c t="s" s="136" r="E21919">
        <v>22337</v>
      </c>
      <c s="150" r="F21919"/>
    </row>
    <row r="21920">
      <c s="113" r="A21920">
        <v>286320001324</v>
      </c>
      <c t="s" s="136" r="B21920">
        <v>9228</v>
      </c>
      <c t="s" s="136" r="C21920">
        <v>321</v>
      </c>
      <c t="s" s="136" r="D21920">
        <v>9228</v>
      </c>
      <c t="s" s="136" r="E21920">
        <v>14627</v>
      </c>
      <c s="150" r="F21920"/>
    </row>
    <row r="21921">
      <c s="113" r="A21921">
        <v>286320001413</v>
      </c>
      <c t="s" s="136" r="B21921">
        <v>9228</v>
      </c>
      <c t="s" s="136" r="C21921">
        <v>321</v>
      </c>
      <c t="s" s="136" r="D21921">
        <v>9228</v>
      </c>
      <c t="s" s="136" r="E21921">
        <v>22338</v>
      </c>
      <c s="150" r="F21921"/>
    </row>
    <row r="21922">
      <c s="113" r="A21922">
        <v>286320001421</v>
      </c>
      <c t="s" s="136" r="B21922">
        <v>9228</v>
      </c>
      <c t="s" s="136" r="C21922">
        <v>321</v>
      </c>
      <c t="s" s="136" r="D21922">
        <v>9228</v>
      </c>
      <c t="s" s="136" r="E21922">
        <v>22339</v>
      </c>
      <c s="150" r="F21922"/>
    </row>
    <row r="21923">
      <c s="113" r="A21923">
        <v>286320001570</v>
      </c>
      <c t="s" s="136" r="B21923">
        <v>9228</v>
      </c>
      <c t="s" s="136" r="C21923">
        <v>321</v>
      </c>
      <c t="s" s="136" r="D21923">
        <v>9228</v>
      </c>
      <c t="s" s="136" r="E21923">
        <v>22340</v>
      </c>
      <c s="150" r="F21923"/>
    </row>
    <row r="21924">
      <c s="113" r="A21924">
        <v>286320001758</v>
      </c>
      <c t="s" s="136" r="B21924">
        <v>9228</v>
      </c>
      <c t="s" s="136" r="C21924">
        <v>321</v>
      </c>
      <c t="s" s="136" r="D21924">
        <v>9228</v>
      </c>
      <c t="s" s="136" r="E21924">
        <v>22341</v>
      </c>
      <c s="150" r="F21924"/>
    </row>
    <row r="21925">
      <c s="113" r="A21925">
        <v>286320001782</v>
      </c>
      <c t="s" s="136" r="B21925">
        <v>9228</v>
      </c>
      <c t="s" s="136" r="C21925">
        <v>321</v>
      </c>
      <c t="s" s="136" r="D21925">
        <v>9228</v>
      </c>
      <c t="s" s="136" r="E21925">
        <v>22342</v>
      </c>
      <c s="150" r="F21925"/>
    </row>
    <row r="21926">
      <c s="113" r="A21926">
        <v>286320001839</v>
      </c>
      <c t="s" s="136" r="B21926">
        <v>22284</v>
      </c>
      <c t="s" s="136" r="C21926">
        <v>406</v>
      </c>
      <c t="s" s="136" r="D21926">
        <v>406</v>
      </c>
      <c t="s" s="136" r="E21926">
        <v>22343</v>
      </c>
      <c s="150" r="F21926"/>
    </row>
    <row r="21927">
      <c s="113" r="A21927">
        <v>286568002807</v>
      </c>
      <c t="s" s="136" r="B21927">
        <v>11543</v>
      </c>
      <c t="s" s="136" r="C21927">
        <v>406</v>
      </c>
      <c t="s" s="136" r="D21927">
        <v>406</v>
      </c>
      <c t="s" s="136" r="E21927">
        <v>13398</v>
      </c>
      <c s="150" r="F21927"/>
    </row>
    <row r="21928">
      <c s="113" r="A21928">
        <v>286568000197</v>
      </c>
      <c t="s" s="136" r="B21928">
        <v>11543</v>
      </c>
      <c t="s" s="136" r="C21928">
        <v>406</v>
      </c>
      <c t="s" s="136" r="D21928">
        <v>406</v>
      </c>
      <c t="s" s="136" r="E21928">
        <v>22344</v>
      </c>
      <c s="150" r="F21928"/>
    </row>
    <row r="21929">
      <c s="113" r="A21929">
        <v>286568003285</v>
      </c>
      <c t="s" s="136" r="B21929">
        <v>11543</v>
      </c>
      <c t="s" s="136" r="C21929">
        <v>406</v>
      </c>
      <c t="s" s="136" r="D21929">
        <v>406</v>
      </c>
      <c t="s" s="136" r="E21929">
        <v>22345</v>
      </c>
      <c s="150" r="F21929"/>
    </row>
    <row r="21930">
      <c s="113" r="A21930">
        <v>286568004605</v>
      </c>
      <c t="s" s="136" r="B21930">
        <v>11543</v>
      </c>
      <c t="s" s="136" r="C21930">
        <v>406</v>
      </c>
      <c t="s" s="136" r="D21930">
        <v>406</v>
      </c>
      <c t="s" s="136" r="E21930">
        <v>22346</v>
      </c>
      <c s="150" r="F21930"/>
    </row>
    <row r="21931">
      <c s="113" r="A21931">
        <v>286568004621</v>
      </c>
      <c t="s" s="136" r="B21931">
        <v>11543</v>
      </c>
      <c t="s" s="136" r="C21931">
        <v>406</v>
      </c>
      <c t="s" s="136" r="D21931">
        <v>406</v>
      </c>
      <c t="s" s="136" r="E21931">
        <v>22347</v>
      </c>
      <c s="150" r="F21931"/>
    </row>
    <row r="21932">
      <c s="113" r="A21932">
        <v>286568004770</v>
      </c>
      <c t="s" s="136" r="B21932">
        <v>11543</v>
      </c>
      <c t="s" s="136" r="C21932">
        <v>406</v>
      </c>
      <c t="s" s="136" r="D21932">
        <v>406</v>
      </c>
      <c t="s" s="136" r="E21932">
        <v>22348</v>
      </c>
      <c s="150" r="F21932"/>
    </row>
    <row r="21933">
      <c s="113" r="A21933">
        <v>286568004877</v>
      </c>
      <c t="s" s="136" r="B21933">
        <v>11543</v>
      </c>
      <c t="s" s="136" r="C21933">
        <v>406</v>
      </c>
      <c t="s" s="136" r="D21933">
        <v>406</v>
      </c>
      <c t="s" s="136" r="E21933">
        <v>22349</v>
      </c>
      <c s="150" r="F21933"/>
    </row>
    <row r="21934">
      <c s="113" r="A21934">
        <v>286568061137</v>
      </c>
      <c t="s" s="136" r="B21934">
        <v>11543</v>
      </c>
      <c t="s" s="136" r="C21934">
        <v>406</v>
      </c>
      <c t="s" s="136" r="D21934">
        <v>406</v>
      </c>
      <c t="s" s="136" r="E21934">
        <v>22350</v>
      </c>
      <c s="150" r="F21934"/>
    </row>
    <row r="21935">
      <c s="113" r="A21935">
        <v>286568000057</v>
      </c>
      <c t="s" s="136" r="B21935">
        <v>11543</v>
      </c>
      <c t="s" s="136" r="C21935">
        <v>406</v>
      </c>
      <c t="s" s="136" r="D21935">
        <v>406</v>
      </c>
      <c t="s" s="136" r="E21935">
        <v>14405</v>
      </c>
      <c s="150" r="F21935"/>
    </row>
    <row r="21936">
      <c s="113" r="A21936">
        <v>286568000219</v>
      </c>
      <c t="s" s="136" r="B21936">
        <v>11543</v>
      </c>
      <c t="s" s="136" r="C21936">
        <v>406</v>
      </c>
      <c t="s" s="136" r="D21936">
        <v>406</v>
      </c>
      <c t="s" s="136" r="E21936">
        <v>22351</v>
      </c>
      <c s="150" r="F21936"/>
    </row>
    <row r="21937">
      <c s="113" r="A21937">
        <v>286568002891</v>
      </c>
      <c t="s" s="136" r="B21937">
        <v>11543</v>
      </c>
      <c t="s" s="136" r="C21937">
        <v>406</v>
      </c>
      <c t="s" s="136" r="D21937">
        <v>406</v>
      </c>
      <c t="s" s="136" r="E21937">
        <v>22352</v>
      </c>
      <c s="150" r="F21937"/>
    </row>
    <row r="21938">
      <c s="113" r="A21938">
        <v>286568004541</v>
      </c>
      <c t="s" s="136" r="B21938">
        <v>11543</v>
      </c>
      <c t="s" s="136" r="C21938">
        <v>406</v>
      </c>
      <c t="s" s="136" r="D21938">
        <v>406</v>
      </c>
      <c t="s" s="136" r="E21938">
        <v>22353</v>
      </c>
      <c s="150" r="F21938"/>
    </row>
    <row r="21939">
      <c s="113" r="A21939">
        <v>286568005229</v>
      </c>
      <c t="s" s="136" r="B21939">
        <v>11543</v>
      </c>
      <c t="s" s="136" r="C21939">
        <v>406</v>
      </c>
      <c t="s" s="136" r="D21939">
        <v>406</v>
      </c>
      <c t="s" s="136" r="E21939">
        <v>22354</v>
      </c>
      <c s="150" r="F21939"/>
    </row>
    <row r="21940">
      <c s="113" r="A21940">
        <v>286568000324</v>
      </c>
      <c t="s" s="136" r="B21940">
        <v>11543</v>
      </c>
      <c t="s" s="136" r="C21940">
        <v>406</v>
      </c>
      <c t="s" s="136" r="D21940">
        <v>406</v>
      </c>
      <c t="s" s="136" r="E21940">
        <v>22355</v>
      </c>
      <c s="150" r="F21940"/>
    </row>
    <row r="21941">
      <c s="113" r="A21941">
        <v>286568000359</v>
      </c>
      <c t="s" s="136" r="B21941">
        <v>11543</v>
      </c>
      <c t="s" s="136" r="C21941">
        <v>406</v>
      </c>
      <c t="s" s="136" r="D21941">
        <v>406</v>
      </c>
      <c t="s" s="136" r="E21941">
        <v>22356</v>
      </c>
      <c s="150" r="F21941"/>
    </row>
    <row r="21942">
      <c s="113" r="A21942">
        <v>286568003382</v>
      </c>
      <c t="s" s="136" r="B21942">
        <v>11543</v>
      </c>
      <c t="s" s="136" r="C21942">
        <v>406</v>
      </c>
      <c t="s" s="136" r="D21942">
        <v>406</v>
      </c>
      <c t="s" s="136" r="E21942">
        <v>22357</v>
      </c>
      <c s="150" r="F21942"/>
    </row>
    <row r="21943">
      <c s="113" r="A21943">
        <v>286568003722</v>
      </c>
      <c t="s" s="136" r="B21943">
        <v>11543</v>
      </c>
      <c t="s" s="136" r="C21943">
        <v>406</v>
      </c>
      <c t="s" s="136" r="D21943">
        <v>406</v>
      </c>
      <c t="s" s="136" r="E21943">
        <v>22358</v>
      </c>
      <c s="150" r="F21943"/>
    </row>
    <row r="21944">
      <c s="113" r="A21944">
        <v>286568004907</v>
      </c>
      <c t="s" s="136" r="B21944">
        <v>11543</v>
      </c>
      <c t="s" s="136" r="C21944">
        <v>406</v>
      </c>
      <c t="s" s="136" r="D21944">
        <v>406</v>
      </c>
      <c t="s" s="136" r="E21944">
        <v>22359</v>
      </c>
      <c s="150" r="F21944"/>
    </row>
    <row r="21945">
      <c s="113" r="A21945">
        <v>286568004915</v>
      </c>
      <c t="s" s="136" r="B21945">
        <v>11543</v>
      </c>
      <c t="s" s="136" r="C21945">
        <v>406</v>
      </c>
      <c t="s" s="136" r="D21945">
        <v>406</v>
      </c>
      <c t="s" s="136" r="E21945">
        <v>22360</v>
      </c>
      <c s="150" r="F21945"/>
    </row>
    <row r="21946">
      <c s="113" r="A21946">
        <v>286568000049</v>
      </c>
      <c t="s" s="136" r="B21946">
        <v>11543</v>
      </c>
      <c t="s" s="136" r="C21946">
        <v>406</v>
      </c>
      <c t="s" s="136" r="D21946">
        <v>406</v>
      </c>
      <c t="s" s="136" r="E21946">
        <v>22361</v>
      </c>
      <c s="150" r="F21946"/>
    </row>
    <row r="21947">
      <c s="113" r="A21947">
        <v>286568000405</v>
      </c>
      <c t="s" s="136" r="B21947">
        <v>11543</v>
      </c>
      <c t="s" s="136" r="C21947">
        <v>406</v>
      </c>
      <c t="s" s="136" r="D21947">
        <v>406</v>
      </c>
      <c t="s" s="136" r="E21947">
        <v>4430</v>
      </c>
      <c s="150" r="F21947"/>
    </row>
    <row r="21948">
      <c s="113" r="A21948">
        <v>286568003803</v>
      </c>
      <c t="s" s="136" r="B21948">
        <v>11543</v>
      </c>
      <c t="s" s="136" r="C21948">
        <v>406</v>
      </c>
      <c t="s" s="136" r="D21948">
        <v>406</v>
      </c>
      <c t="s" s="136" r="E21948">
        <v>22362</v>
      </c>
      <c s="150" r="F21948"/>
    </row>
    <row r="21949">
      <c s="113" r="A21949">
        <v>286568004052</v>
      </c>
      <c t="s" s="136" r="B21949">
        <v>11543</v>
      </c>
      <c t="s" s="136" r="C21949">
        <v>406</v>
      </c>
      <c t="s" s="136" r="D21949">
        <v>406</v>
      </c>
      <c t="s" s="136" r="E21949">
        <v>22363</v>
      </c>
      <c s="150" r="F21949"/>
    </row>
    <row r="21950">
      <c s="113" r="A21950">
        <v>286568004559</v>
      </c>
      <c t="s" s="136" r="B21950">
        <v>11543</v>
      </c>
      <c t="s" s="136" r="C21950">
        <v>406</v>
      </c>
      <c t="s" s="136" r="D21950">
        <v>406</v>
      </c>
      <c t="s" s="136" r="E21950">
        <v>22364</v>
      </c>
      <c s="150" r="F21950"/>
    </row>
    <row r="21951">
      <c s="113" r="A21951">
        <v>286568004834</v>
      </c>
      <c t="s" s="136" r="B21951">
        <v>11543</v>
      </c>
      <c t="s" s="136" r="C21951">
        <v>406</v>
      </c>
      <c t="s" s="136" r="D21951">
        <v>406</v>
      </c>
      <c t="s" s="136" r="E21951">
        <v>22365</v>
      </c>
      <c s="150" r="F21951"/>
    </row>
    <row r="21952">
      <c s="113" r="A21952">
        <v>286568000103</v>
      </c>
      <c t="s" s="136" r="B21952">
        <v>11543</v>
      </c>
      <c t="s" s="136" r="C21952">
        <v>406</v>
      </c>
      <c t="s" s="136" r="D21952">
        <v>406</v>
      </c>
      <c t="s" s="136" r="E21952">
        <v>22268</v>
      </c>
      <c s="150" r="F21952"/>
    </row>
    <row r="21953">
      <c s="113" r="A21953">
        <v>286568000260</v>
      </c>
      <c t="s" s="136" r="B21953">
        <v>11543</v>
      </c>
      <c t="s" s="136" r="C21953">
        <v>406</v>
      </c>
      <c t="s" s="136" r="D21953">
        <v>406</v>
      </c>
      <c t="s" s="136" r="E21953">
        <v>22366</v>
      </c>
      <c s="150" r="F21953"/>
    </row>
    <row r="21954">
      <c s="113" r="A21954">
        <v>286568000472</v>
      </c>
      <c t="s" s="136" r="B21954">
        <v>11543</v>
      </c>
      <c t="s" s="136" r="C21954">
        <v>406</v>
      </c>
      <c t="s" s="136" r="D21954">
        <v>406</v>
      </c>
      <c t="s" s="136" r="E21954">
        <v>22367</v>
      </c>
      <c s="150" r="F21954"/>
    </row>
    <row r="21955">
      <c s="113" r="A21955">
        <v>286568001941</v>
      </c>
      <c t="s" s="136" r="B21955">
        <v>11543</v>
      </c>
      <c t="s" s="136" r="C21955">
        <v>406</v>
      </c>
      <c t="s" s="136" r="D21955">
        <v>406</v>
      </c>
      <c t="s" s="136" r="E21955">
        <v>22368</v>
      </c>
      <c s="150" r="F21955"/>
    </row>
    <row r="21956">
      <c s="113" r="A21956">
        <v>286568002572</v>
      </c>
      <c t="s" s="136" r="B21956">
        <v>11543</v>
      </c>
      <c t="s" s="136" r="C21956">
        <v>406</v>
      </c>
      <c t="s" s="136" r="D21956">
        <v>406</v>
      </c>
      <c t="s" s="136" r="E21956">
        <v>22369</v>
      </c>
      <c s="150" r="F21956"/>
    </row>
    <row r="21957">
      <c s="113" r="A21957">
        <v>286568003242</v>
      </c>
      <c t="s" s="136" r="B21957">
        <v>11543</v>
      </c>
      <c t="s" s="136" r="C21957">
        <v>406</v>
      </c>
      <c t="s" s="136" r="D21957">
        <v>406</v>
      </c>
      <c t="s" s="136" r="E21957">
        <v>22370</v>
      </c>
      <c s="150" r="F21957"/>
    </row>
    <row r="21958">
      <c s="113" r="A21958">
        <v>286568003480</v>
      </c>
      <c t="s" s="136" r="B21958">
        <v>11543</v>
      </c>
      <c t="s" s="136" r="C21958">
        <v>406</v>
      </c>
      <c t="s" s="136" r="D21958">
        <v>406</v>
      </c>
      <c t="s" s="136" r="E21958">
        <v>22371</v>
      </c>
      <c s="150" r="F21958"/>
    </row>
    <row r="21959">
      <c s="113" r="A21959">
        <v>286568005164</v>
      </c>
      <c t="s" s="136" r="B21959">
        <v>11543</v>
      </c>
      <c t="s" s="136" r="C21959">
        <v>406</v>
      </c>
      <c t="s" s="136" r="D21959">
        <v>406</v>
      </c>
      <c t="s" s="136" r="E21959">
        <v>15282</v>
      </c>
      <c s="150" r="F21959"/>
    </row>
    <row r="21960">
      <c s="113" r="A21960">
        <v>286568005270</v>
      </c>
      <c t="s" s="136" r="B21960">
        <v>11543</v>
      </c>
      <c t="s" s="136" r="C21960">
        <v>406</v>
      </c>
      <c t="s" s="136" r="D21960">
        <v>406</v>
      </c>
      <c t="s" s="136" r="E21960">
        <v>22214</v>
      </c>
      <c s="150" r="F21960"/>
    </row>
    <row r="21961">
      <c s="113" r="A21961">
        <v>286568005563</v>
      </c>
      <c t="s" s="136" r="B21961">
        <v>11543</v>
      </c>
      <c t="s" s="136" r="C21961">
        <v>406</v>
      </c>
      <c t="s" s="136" r="D21961">
        <v>406</v>
      </c>
      <c t="s" s="136" r="E21961">
        <v>22372</v>
      </c>
      <c s="150" r="F21961"/>
    </row>
    <row r="21962">
      <c s="113" r="A21962">
        <v>486568005716</v>
      </c>
      <c t="s" s="136" r="B21962">
        <v>11543</v>
      </c>
      <c t="s" s="136" r="C21962">
        <v>406</v>
      </c>
      <c t="s" s="136" r="D21962">
        <v>406</v>
      </c>
      <c t="s" s="136" r="E21962">
        <v>22373</v>
      </c>
      <c s="150" r="F21962"/>
    </row>
    <row r="21963">
      <c s="113" r="A21963">
        <v>286568000456</v>
      </c>
      <c t="s" s="136" r="B21963">
        <v>11543</v>
      </c>
      <c t="s" s="136" r="C21963">
        <v>406</v>
      </c>
      <c t="s" s="136" r="D21963">
        <v>406</v>
      </c>
      <c t="s" s="136" r="E21963">
        <v>22374</v>
      </c>
      <c s="150" r="F21963"/>
    </row>
    <row r="21964">
      <c s="113" r="A21964">
        <v>286568000511</v>
      </c>
      <c t="s" s="136" r="B21964">
        <v>11543</v>
      </c>
      <c t="s" s="136" r="C21964">
        <v>406</v>
      </c>
      <c t="s" s="136" r="D21964">
        <v>406</v>
      </c>
      <c t="s" s="136" r="E21964">
        <v>14382</v>
      </c>
      <c s="150" r="F21964"/>
    </row>
    <row r="21965">
      <c s="113" r="A21965">
        <v>286568000537</v>
      </c>
      <c t="s" s="136" r="B21965">
        <v>11543</v>
      </c>
      <c t="s" s="136" r="C21965">
        <v>406</v>
      </c>
      <c t="s" s="136" r="D21965">
        <v>406</v>
      </c>
      <c t="s" s="136" r="E21965">
        <v>22375</v>
      </c>
      <c s="150" r="F21965"/>
    </row>
    <row r="21966">
      <c s="113" r="A21966">
        <v>286568002254</v>
      </c>
      <c t="s" s="136" r="B21966">
        <v>11543</v>
      </c>
      <c t="s" s="136" r="C21966">
        <v>406</v>
      </c>
      <c t="s" s="136" r="D21966">
        <v>406</v>
      </c>
      <c t="s" s="136" r="E21966">
        <v>14627</v>
      </c>
      <c s="150" r="F21966"/>
    </row>
    <row r="21967">
      <c s="113" r="A21967">
        <v>286568004346</v>
      </c>
      <c t="s" s="136" r="B21967">
        <v>11543</v>
      </c>
      <c t="s" s="136" r="C21967">
        <v>406</v>
      </c>
      <c t="s" s="136" r="D21967">
        <v>406</v>
      </c>
      <c t="s" s="136" r="E21967">
        <v>22376</v>
      </c>
      <c s="150" r="F21967"/>
    </row>
    <row r="21968">
      <c s="113" r="A21968">
        <v>286568004362</v>
      </c>
      <c t="s" s="136" r="B21968">
        <v>11543</v>
      </c>
      <c t="s" s="136" r="C21968">
        <v>406</v>
      </c>
      <c t="s" s="136" r="D21968">
        <v>406</v>
      </c>
      <c t="s" s="136" r="E21968">
        <v>22377</v>
      </c>
      <c s="150" r="F21968"/>
    </row>
    <row r="21969">
      <c s="113" r="A21969">
        <v>286568004371</v>
      </c>
      <c t="s" s="136" r="B21969">
        <v>11543</v>
      </c>
      <c t="s" s="136" r="C21969">
        <v>406</v>
      </c>
      <c t="s" s="136" r="D21969">
        <v>406</v>
      </c>
      <c t="s" s="136" r="E21969">
        <v>22219</v>
      </c>
      <c s="150" r="F21969"/>
    </row>
    <row r="21970">
      <c s="113" r="A21970">
        <v>286568004974</v>
      </c>
      <c t="s" s="136" r="B21970">
        <v>11543</v>
      </c>
      <c t="s" s="136" r="C21970">
        <v>406</v>
      </c>
      <c t="s" s="136" r="D21970">
        <v>406</v>
      </c>
      <c t="s" s="136" r="E21970">
        <v>22378</v>
      </c>
      <c s="150" r="F21970"/>
    </row>
    <row r="21971">
      <c s="113" r="A21971">
        <v>286568000286</v>
      </c>
      <c t="s" s="136" r="B21971">
        <v>11543</v>
      </c>
      <c t="s" s="136" r="C21971">
        <v>406</v>
      </c>
      <c t="s" s="136" r="D21971">
        <v>406</v>
      </c>
      <c t="s" s="136" r="E21971">
        <v>16949</v>
      </c>
      <c s="150" r="F21971"/>
    </row>
    <row r="21972">
      <c s="113" r="A21972">
        <v>286568001100</v>
      </c>
      <c t="s" s="136" r="B21972">
        <v>11543</v>
      </c>
      <c t="s" s="136" r="C21972">
        <v>406</v>
      </c>
      <c t="s" s="136" r="D21972">
        <v>406</v>
      </c>
      <c t="s" s="136" r="E21972">
        <v>22379</v>
      </c>
      <c s="150" r="F21972"/>
    </row>
    <row r="21973">
      <c s="113" r="A21973">
        <v>286568001690</v>
      </c>
      <c t="s" s="136" r="B21973">
        <v>11543</v>
      </c>
      <c t="s" s="136" r="C21973">
        <v>406</v>
      </c>
      <c t="s" s="136" r="D21973">
        <v>406</v>
      </c>
      <c t="s" s="136" r="E21973">
        <v>22380</v>
      </c>
      <c s="150" r="F21973"/>
    </row>
    <row r="21974">
      <c s="113" r="A21974">
        <v>286568002068</v>
      </c>
      <c t="s" s="136" r="B21974">
        <v>11543</v>
      </c>
      <c t="s" s="136" r="C21974">
        <v>406</v>
      </c>
      <c t="s" s="136" r="D21974">
        <v>406</v>
      </c>
      <c t="s" s="136" r="E21974">
        <v>22381</v>
      </c>
      <c s="150" r="F21974"/>
    </row>
    <row r="21975">
      <c s="113" r="A21975">
        <v>286568004087</v>
      </c>
      <c t="s" s="136" r="B21975">
        <v>11521</v>
      </c>
      <c t="s" s="136" r="C21975">
        <v>406</v>
      </c>
      <c t="s" s="136" r="D21975">
        <v>406</v>
      </c>
      <c t="s" s="136" r="E21975">
        <v>9655</v>
      </c>
      <c s="150" r="F21975"/>
    </row>
    <row r="21976">
      <c s="113" r="A21976">
        <v>286568004401</v>
      </c>
      <c t="s" s="136" r="B21976">
        <v>11543</v>
      </c>
      <c t="s" s="136" r="C21976">
        <v>406</v>
      </c>
      <c t="s" s="136" r="D21976">
        <v>406</v>
      </c>
      <c t="s" s="136" r="E21976">
        <v>22382</v>
      </c>
      <c s="150" r="F21976"/>
    </row>
    <row r="21977">
      <c s="113" r="A21977">
        <v>286568004419</v>
      </c>
      <c t="s" s="136" r="B21977">
        <v>11543</v>
      </c>
      <c t="s" s="136" r="C21977">
        <v>406</v>
      </c>
      <c t="s" s="136" r="D21977">
        <v>406</v>
      </c>
      <c t="s" s="136" r="E21977">
        <v>22383</v>
      </c>
      <c s="150" r="F21977"/>
    </row>
    <row r="21978">
      <c s="113" r="A21978">
        <v>286568004788</v>
      </c>
      <c t="s" s="136" r="B21978">
        <v>11543</v>
      </c>
      <c t="s" s="136" r="C21978">
        <v>406</v>
      </c>
      <c t="s" s="136" r="D21978">
        <v>406</v>
      </c>
      <c t="s" s="136" r="E21978">
        <v>22384</v>
      </c>
      <c s="150" r="F21978"/>
    </row>
    <row r="21979">
      <c s="113" r="A21979">
        <v>286568061072</v>
      </c>
      <c t="s" s="136" r="B21979">
        <v>11543</v>
      </c>
      <c t="s" s="136" r="C21979">
        <v>406</v>
      </c>
      <c t="s" s="136" r="D21979">
        <v>406</v>
      </c>
      <c t="s" s="136" r="E21979">
        <v>22385</v>
      </c>
      <c s="150" r="F21979"/>
    </row>
    <row r="21980">
      <c s="113" r="A21980">
        <v>286568000375</v>
      </c>
      <c t="s" s="136" r="B21980">
        <v>11543</v>
      </c>
      <c t="s" s="136" r="C21980">
        <v>406</v>
      </c>
      <c t="s" s="136" r="D21980">
        <v>406</v>
      </c>
      <c t="s" s="136" r="E21980">
        <v>22386</v>
      </c>
      <c s="150" r="F21980"/>
    </row>
    <row r="21981">
      <c s="113" r="A21981">
        <v>286568001924</v>
      </c>
      <c t="s" s="136" r="B21981">
        <v>11543</v>
      </c>
      <c t="s" s="136" r="C21981">
        <v>406</v>
      </c>
      <c t="s" s="136" r="D21981">
        <v>406</v>
      </c>
      <c t="s" s="136" r="E21981">
        <v>22387</v>
      </c>
      <c s="150" r="F21981"/>
    </row>
    <row r="21982">
      <c s="113" r="A21982">
        <v>286568002742</v>
      </c>
      <c t="s" s="136" r="B21982">
        <v>11543</v>
      </c>
      <c t="s" s="136" r="C21982">
        <v>406</v>
      </c>
      <c t="s" s="136" r="D21982">
        <v>406</v>
      </c>
      <c t="s" s="136" r="E21982">
        <v>22388</v>
      </c>
      <c s="150" r="F21982"/>
    </row>
    <row r="21983">
      <c s="113" r="A21983">
        <v>286568004303</v>
      </c>
      <c t="s" s="136" r="B21983">
        <v>11543</v>
      </c>
      <c t="s" s="136" r="C21983">
        <v>406</v>
      </c>
      <c t="s" s="136" r="D21983">
        <v>406</v>
      </c>
      <c t="s" s="136" r="E21983">
        <v>22389</v>
      </c>
      <c s="150" r="F21983"/>
    </row>
    <row r="21984">
      <c s="113" r="A21984">
        <v>286568004460</v>
      </c>
      <c t="s" s="136" r="B21984">
        <v>11543</v>
      </c>
      <c t="s" s="136" r="C21984">
        <v>406</v>
      </c>
      <c t="s" s="136" r="D21984">
        <v>406</v>
      </c>
      <c t="s" s="136" r="E21984">
        <v>22390</v>
      </c>
      <c s="150" r="F21984"/>
    </row>
    <row r="21985">
      <c s="113" r="A21985">
        <v>286568005075</v>
      </c>
      <c t="s" s="136" r="B21985">
        <v>11543</v>
      </c>
      <c t="s" s="136" r="C21985">
        <v>406</v>
      </c>
      <c t="s" s="136" r="D21985">
        <v>406</v>
      </c>
      <c t="s" s="136" r="E21985">
        <v>22391</v>
      </c>
      <c s="150" r="F21985"/>
    </row>
    <row r="21986">
      <c s="113" r="A21986">
        <v>286568005822</v>
      </c>
      <c t="s" s="136" r="B21986">
        <v>11543</v>
      </c>
      <c t="s" s="136" r="C21986">
        <v>406</v>
      </c>
      <c t="s" s="136" r="D21986">
        <v>406</v>
      </c>
      <c t="s" s="136" r="E21986">
        <v>22326</v>
      </c>
      <c s="150" r="F21986"/>
    </row>
    <row r="21987">
      <c s="113" r="A21987">
        <v>286001003381</v>
      </c>
      <c t="s" s="136" r="B21987">
        <v>22392</v>
      </c>
      <c t="s" s="136" r="C21987">
        <v>406</v>
      </c>
      <c t="s" s="136" r="D21987">
        <v>406</v>
      </c>
      <c t="s" s="136" r="E21987">
        <v>22393</v>
      </c>
      <c s="150" r="F21987"/>
    </row>
    <row r="21988">
      <c s="113" r="A21988">
        <v>286568000090</v>
      </c>
      <c t="s" s="136" r="B21988">
        <v>22392</v>
      </c>
      <c t="s" s="136" r="C21988">
        <v>406</v>
      </c>
      <c t="s" s="136" r="D21988">
        <v>406</v>
      </c>
      <c t="s" s="136" r="E21988">
        <v>22394</v>
      </c>
      <c s="150" r="F21988"/>
    </row>
    <row r="21989">
      <c s="113" r="A21989">
        <v>286568000910</v>
      </c>
      <c t="s" s="136" r="B21989">
        <v>22392</v>
      </c>
      <c t="s" s="136" r="C21989">
        <v>406</v>
      </c>
      <c t="s" s="136" r="D21989">
        <v>406</v>
      </c>
      <c t="s" s="136" r="E21989">
        <v>22395</v>
      </c>
      <c s="150" r="F21989"/>
    </row>
    <row r="21990">
      <c s="113" r="A21990">
        <v>286568000936</v>
      </c>
      <c t="s" s="136" r="B21990">
        <v>22392</v>
      </c>
      <c t="s" s="136" r="C21990">
        <v>406</v>
      </c>
      <c t="s" s="136" r="D21990">
        <v>406</v>
      </c>
      <c t="s" s="136" r="E21990">
        <v>22396</v>
      </c>
      <c s="150" r="F21990"/>
    </row>
    <row r="21991">
      <c s="113" r="A21991">
        <v>286568002360</v>
      </c>
      <c t="s" s="136" r="B21991">
        <v>22392</v>
      </c>
      <c t="s" s="136" r="C21991">
        <v>406</v>
      </c>
      <c t="s" s="136" r="D21991">
        <v>406</v>
      </c>
      <c t="s" s="136" r="E21991">
        <v>22397</v>
      </c>
      <c s="150" r="F21991"/>
    </row>
    <row r="21992">
      <c s="113" r="A21992">
        <v>286568003633</v>
      </c>
      <c t="s" s="136" r="B21992">
        <v>22392</v>
      </c>
      <c t="s" s="136" r="C21992">
        <v>406</v>
      </c>
      <c t="s" s="136" r="D21992">
        <v>406</v>
      </c>
      <c t="s" s="136" r="E21992">
        <v>22214</v>
      </c>
      <c s="150" r="F21992"/>
    </row>
    <row r="21993">
      <c s="113" r="A21993">
        <v>286568004656</v>
      </c>
      <c t="s" s="136" r="B21993">
        <v>22392</v>
      </c>
      <c t="s" s="136" r="C21993">
        <v>406</v>
      </c>
      <c t="s" s="136" r="D21993">
        <v>406</v>
      </c>
      <c t="s" s="136" r="E21993">
        <v>22398</v>
      </c>
      <c s="150" r="F21993"/>
    </row>
    <row r="21994">
      <c s="113" r="A21994">
        <v>286568005253</v>
      </c>
      <c t="s" s="136" r="B21994">
        <v>22392</v>
      </c>
      <c t="s" s="136" r="C21994">
        <v>406</v>
      </c>
      <c t="s" s="136" r="D21994">
        <v>406</v>
      </c>
      <c t="s" s="136" r="E21994">
        <v>22247</v>
      </c>
      <c s="150" r="F21994"/>
    </row>
    <row r="21995">
      <c s="113" r="A21995">
        <v>286568000146</v>
      </c>
      <c t="s" s="136" r="B21995">
        <v>22392</v>
      </c>
      <c t="s" s="136" r="C21995">
        <v>406</v>
      </c>
      <c t="s" s="136" r="D21995">
        <v>406</v>
      </c>
      <c t="s" s="136" r="E21995">
        <v>22399</v>
      </c>
      <c s="150" r="F21995"/>
    </row>
    <row r="21996">
      <c s="113" r="A21996">
        <v>286568002165</v>
      </c>
      <c t="s" s="136" r="B21996">
        <v>22392</v>
      </c>
      <c t="s" s="136" r="C21996">
        <v>406</v>
      </c>
      <c t="s" s="136" r="D21996">
        <v>406</v>
      </c>
      <c t="s" s="136" r="E21996">
        <v>22400</v>
      </c>
      <c s="150" r="F21996"/>
    </row>
    <row r="21997">
      <c s="113" r="A21997">
        <v>286568002700</v>
      </c>
      <c t="s" s="136" r="B21997">
        <v>11543</v>
      </c>
      <c t="s" s="136" r="C21997">
        <v>406</v>
      </c>
      <c t="s" s="136" r="D21997">
        <v>406</v>
      </c>
      <c t="s" s="136" r="E21997">
        <v>22401</v>
      </c>
      <c s="150" r="F21997"/>
    </row>
    <row r="21998">
      <c s="113" r="A21998">
        <v>286568003668</v>
      </c>
      <c t="s" s="136" r="B21998">
        <v>11543</v>
      </c>
      <c t="s" s="136" r="C21998">
        <v>406</v>
      </c>
      <c t="s" s="136" r="D21998">
        <v>406</v>
      </c>
      <c t="s" s="136" r="E21998">
        <v>22402</v>
      </c>
      <c s="150" r="F21998"/>
    </row>
    <row r="21999">
      <c s="113" r="A21999">
        <v>286568004311</v>
      </c>
      <c t="s" s="136" r="B21999">
        <v>11543</v>
      </c>
      <c t="s" s="136" r="C21999">
        <v>406</v>
      </c>
      <c t="s" s="136" r="D21999">
        <v>406</v>
      </c>
      <c t="s" s="136" r="E21999">
        <v>14405</v>
      </c>
      <c s="150" r="F21999"/>
    </row>
    <row r="22000">
      <c s="113" r="A22000">
        <v>286568004745</v>
      </c>
      <c t="s" s="136" r="B22000">
        <v>11543</v>
      </c>
      <c t="s" s="136" r="C22000">
        <v>406</v>
      </c>
      <c t="s" s="136" r="D22000">
        <v>406</v>
      </c>
      <c t="s" s="136" r="E22000">
        <v>22403</v>
      </c>
      <c s="150" r="F22000"/>
    </row>
    <row r="22001">
      <c s="113" r="A22001">
        <v>486568005881</v>
      </c>
      <c t="s" s="136" r="B22001">
        <v>11543</v>
      </c>
      <c t="s" s="136" r="C22001">
        <v>406</v>
      </c>
      <c t="s" s="136" r="D22001">
        <v>406</v>
      </c>
      <c t="s" s="136" r="E22001">
        <v>22404</v>
      </c>
      <c s="150" r="F22001"/>
    </row>
    <row r="22002">
      <c s="113" r="A22002">
        <v>286568060807</v>
      </c>
      <c t="s" s="136" r="B22002">
        <v>11543</v>
      </c>
      <c t="s" s="136" r="C22002">
        <v>406</v>
      </c>
      <c t="s" s="136" r="D22002">
        <v>406</v>
      </c>
      <c t="s" s="136" r="E22002">
        <v>22405</v>
      </c>
      <c s="150" r="F22002"/>
    </row>
    <row r="22003">
      <c s="113" r="A22003">
        <v>286568060990</v>
      </c>
      <c t="s" s="136" r="B22003">
        <v>11543</v>
      </c>
      <c t="s" s="136" r="C22003">
        <v>406</v>
      </c>
      <c t="s" s="136" r="D22003">
        <v>406</v>
      </c>
      <c t="s" s="136" r="E22003">
        <v>22406</v>
      </c>
      <c s="150" r="F22003"/>
    </row>
    <row r="22004">
      <c s="113" r="A22004">
        <v>286568000944</v>
      </c>
      <c t="s" s="136" r="B22004">
        <v>11543</v>
      </c>
      <c t="s" s="136" r="C22004">
        <v>406</v>
      </c>
      <c t="s" s="136" r="D22004">
        <v>406</v>
      </c>
      <c t="s" s="136" r="E22004">
        <v>22407</v>
      </c>
      <c s="150" r="F22004"/>
    </row>
    <row r="22005">
      <c s="113" r="A22005">
        <v>286568001126</v>
      </c>
      <c t="s" s="136" r="B22005">
        <v>11543</v>
      </c>
      <c t="s" s="136" r="C22005">
        <v>406</v>
      </c>
      <c t="s" s="136" r="D22005">
        <v>406</v>
      </c>
      <c t="s" s="136" r="E22005">
        <v>22408</v>
      </c>
      <c s="150" r="F22005"/>
    </row>
    <row r="22006">
      <c s="113" r="A22006">
        <v>286568002874</v>
      </c>
      <c t="s" s="136" r="B22006">
        <v>11543</v>
      </c>
      <c t="s" s="136" r="C22006">
        <v>406</v>
      </c>
      <c t="s" s="136" r="D22006">
        <v>406</v>
      </c>
      <c t="s" s="136" r="E22006">
        <v>22409</v>
      </c>
      <c s="150" r="F22006"/>
    </row>
    <row r="22007">
      <c s="113" r="A22007">
        <v>286568004494</v>
      </c>
      <c t="s" s="136" r="B22007">
        <v>11543</v>
      </c>
      <c t="s" s="136" r="C22007">
        <v>406</v>
      </c>
      <c t="s" s="136" r="D22007">
        <v>406</v>
      </c>
      <c t="s" s="136" r="E22007">
        <v>22410</v>
      </c>
      <c s="150" r="F22007"/>
    </row>
    <row r="22008">
      <c s="113" r="A22008">
        <v>286568060905</v>
      </c>
      <c t="s" s="136" r="B22008">
        <v>11543</v>
      </c>
      <c t="s" s="136" r="C22008">
        <v>406</v>
      </c>
      <c t="s" s="136" r="D22008">
        <v>406</v>
      </c>
      <c t="s" s="136" r="E22008">
        <v>22411</v>
      </c>
      <c s="150" r="F22008"/>
    </row>
    <row r="22009">
      <c s="113" r="A22009">
        <v>286568061242</v>
      </c>
      <c t="s" s="136" r="B22009">
        <v>11543</v>
      </c>
      <c t="s" s="136" r="C22009">
        <v>406</v>
      </c>
      <c t="s" s="136" r="D22009">
        <v>406</v>
      </c>
      <c t="s" s="136" r="E22009">
        <v>13177</v>
      </c>
      <c s="150" r="F22009"/>
    </row>
    <row r="22010">
      <c s="113" r="A22010">
        <v>286568000341</v>
      </c>
      <c t="s" s="136" r="B22010">
        <v>11543</v>
      </c>
      <c t="s" s="136" r="C22010">
        <v>406</v>
      </c>
      <c t="s" s="136" r="D22010">
        <v>406</v>
      </c>
      <c t="s" s="136" r="E22010">
        <v>22412</v>
      </c>
      <c s="150" r="F22010"/>
    </row>
    <row r="22011">
      <c s="113" r="A22011">
        <v>286568001142</v>
      </c>
      <c t="s" s="136" r="B22011">
        <v>11543</v>
      </c>
      <c t="s" s="136" r="C22011">
        <v>406</v>
      </c>
      <c t="s" s="136" r="D22011">
        <v>406</v>
      </c>
      <c t="s" s="136" r="E22011">
        <v>22413</v>
      </c>
      <c s="150" r="F22011"/>
    </row>
    <row r="22012">
      <c s="113" r="A22012">
        <v>286568002301</v>
      </c>
      <c t="s" s="136" r="B22012">
        <v>11543</v>
      </c>
      <c t="s" s="136" r="C22012">
        <v>406</v>
      </c>
      <c t="s" s="136" r="D22012">
        <v>406</v>
      </c>
      <c t="s" s="136" r="E22012">
        <v>22414</v>
      </c>
      <c s="150" r="F22012"/>
    </row>
    <row r="22013">
      <c s="113" r="A22013">
        <v>286568003391</v>
      </c>
      <c t="s" s="136" r="B22013">
        <v>11543</v>
      </c>
      <c t="s" s="136" r="C22013">
        <v>406</v>
      </c>
      <c t="s" s="136" r="D22013">
        <v>406</v>
      </c>
      <c t="s" s="136" r="E22013">
        <v>22415</v>
      </c>
      <c s="150" r="F22013"/>
    </row>
    <row r="22014">
      <c s="113" r="A22014">
        <v>286568003714</v>
      </c>
      <c t="s" s="136" r="B22014">
        <v>11543</v>
      </c>
      <c t="s" s="136" r="C22014">
        <v>406</v>
      </c>
      <c t="s" s="136" r="D22014">
        <v>406</v>
      </c>
      <c t="s" s="136" r="E22014">
        <v>5312</v>
      </c>
      <c s="150" r="F22014"/>
    </row>
    <row r="22015">
      <c s="113" r="A22015">
        <v>286568004648</v>
      </c>
      <c t="s" s="136" r="B22015">
        <v>11543</v>
      </c>
      <c t="s" s="136" r="C22015">
        <v>406</v>
      </c>
      <c t="s" s="136" r="D22015">
        <v>406</v>
      </c>
      <c t="s" s="136" r="E22015">
        <v>22416</v>
      </c>
      <c s="150" r="F22015"/>
    </row>
    <row r="22016">
      <c s="113" r="A22016">
        <v>286568005776</v>
      </c>
      <c t="s" s="136" r="B22016">
        <v>11543</v>
      </c>
      <c t="s" s="136" r="C22016">
        <v>406</v>
      </c>
      <c t="s" s="136" r="D22016">
        <v>406</v>
      </c>
      <c t="s" s="136" r="E22016">
        <v>14918</v>
      </c>
      <c s="150" r="F22016"/>
    </row>
    <row r="22017">
      <c s="113" r="A22017">
        <v>286568061081</v>
      </c>
      <c t="s" s="136" r="B22017">
        <v>11543</v>
      </c>
      <c t="s" s="136" r="C22017">
        <v>406</v>
      </c>
      <c t="s" s="136" r="D22017">
        <v>406</v>
      </c>
      <c t="s" s="136" r="E22017">
        <v>22417</v>
      </c>
      <c s="150" r="F22017"/>
    </row>
    <row r="22018">
      <c s="113" r="A22018">
        <v>286568000111</v>
      </c>
      <c t="s" s="136" r="B22018">
        <v>11543</v>
      </c>
      <c t="s" s="136" r="C22018">
        <v>406</v>
      </c>
      <c t="s" s="136" r="D22018">
        <v>406</v>
      </c>
      <c t="s" s="136" r="E22018">
        <v>22418</v>
      </c>
      <c s="150" r="F22018"/>
    </row>
    <row r="22019">
      <c s="113" r="A22019">
        <v>286568000677</v>
      </c>
      <c t="s" s="136" r="B22019">
        <v>11543</v>
      </c>
      <c t="s" s="136" r="C22019">
        <v>406</v>
      </c>
      <c t="s" s="136" r="D22019">
        <v>406</v>
      </c>
      <c t="s" s="136" r="E22019">
        <v>22419</v>
      </c>
      <c s="150" r="F22019"/>
    </row>
    <row r="22020">
      <c s="113" r="A22020">
        <v>286568002076</v>
      </c>
      <c t="s" s="136" r="B22020">
        <v>11543</v>
      </c>
      <c t="s" s="136" r="C22020">
        <v>406</v>
      </c>
      <c t="s" s="136" r="D22020">
        <v>406</v>
      </c>
      <c t="s" s="136" r="E22020">
        <v>22420</v>
      </c>
      <c s="150" r="F22020"/>
    </row>
    <row r="22021">
      <c s="113" r="A22021">
        <v>286568003099</v>
      </c>
      <c t="s" s="136" r="B22021">
        <v>11543</v>
      </c>
      <c t="s" s="136" r="C22021">
        <v>406</v>
      </c>
      <c t="s" s="136" r="D22021">
        <v>406</v>
      </c>
      <c t="s" s="136" r="E22021">
        <v>22421</v>
      </c>
      <c s="150" r="F22021"/>
    </row>
    <row r="22022">
      <c s="113" r="A22022">
        <v>286568004613</v>
      </c>
      <c t="s" s="136" r="B22022">
        <v>11543</v>
      </c>
      <c t="s" s="136" r="C22022">
        <v>406</v>
      </c>
      <c t="s" s="136" r="D22022">
        <v>406</v>
      </c>
      <c t="s" s="136" r="E22022">
        <v>22219</v>
      </c>
      <c s="150" r="F22022"/>
    </row>
    <row r="22023">
      <c s="113" r="A22023">
        <v>286568004711</v>
      </c>
      <c t="s" s="136" r="B22023">
        <v>11543</v>
      </c>
      <c t="s" s="136" r="C22023">
        <v>406</v>
      </c>
      <c t="s" s="136" r="D22023">
        <v>406</v>
      </c>
      <c t="s" s="136" r="E22023">
        <v>22422</v>
      </c>
      <c s="150" r="F22023"/>
    </row>
    <row r="22024">
      <c s="113" r="A22024">
        <v>286568005636</v>
      </c>
      <c t="s" s="136" r="B22024">
        <v>11543</v>
      </c>
      <c t="s" s="136" r="C22024">
        <v>406</v>
      </c>
      <c t="s" s="136" r="D22024">
        <v>406</v>
      </c>
      <c t="s" s="136" r="E22024">
        <v>22423</v>
      </c>
      <c s="150" r="F22024"/>
    </row>
    <row r="22025">
      <c s="113" r="A22025">
        <v>286568000367</v>
      </c>
      <c t="s" s="136" r="B22025">
        <v>11543</v>
      </c>
      <c t="s" s="136" r="C22025">
        <v>406</v>
      </c>
      <c t="s" s="136" r="D22025">
        <v>406</v>
      </c>
      <c t="s" s="136" r="E22025">
        <v>22424</v>
      </c>
      <c s="150" r="F22025"/>
    </row>
    <row r="22026">
      <c s="113" r="A22026">
        <v>286568000430</v>
      </c>
      <c t="s" s="136" r="B22026">
        <v>11543</v>
      </c>
      <c t="s" s="136" r="C22026">
        <v>406</v>
      </c>
      <c t="s" s="136" r="D22026">
        <v>406</v>
      </c>
      <c t="s" s="136" r="E22026">
        <v>22425</v>
      </c>
      <c s="150" r="F22026"/>
    </row>
    <row r="22027">
      <c s="113" r="A22027">
        <v>286568003323</v>
      </c>
      <c t="s" s="136" r="B22027">
        <v>11543</v>
      </c>
      <c t="s" s="136" r="C22027">
        <v>406</v>
      </c>
      <c t="s" s="136" r="D22027">
        <v>406</v>
      </c>
      <c t="s" s="136" r="E22027">
        <v>22426</v>
      </c>
      <c s="150" r="F22027"/>
    </row>
    <row r="22028">
      <c s="113" r="A22028">
        <v>286568003366</v>
      </c>
      <c t="s" s="136" r="B22028">
        <v>11543</v>
      </c>
      <c t="s" s="136" r="C22028">
        <v>406</v>
      </c>
      <c t="s" s="136" r="D22028">
        <v>406</v>
      </c>
      <c t="s" s="136" r="E22028">
        <v>22427</v>
      </c>
      <c s="150" r="F22028"/>
    </row>
    <row r="22029">
      <c s="113" r="A22029">
        <v>286568005415</v>
      </c>
      <c t="s" s="136" r="B22029">
        <v>11543</v>
      </c>
      <c t="s" s="136" r="C22029">
        <v>406</v>
      </c>
      <c t="s" s="136" r="D22029">
        <v>406</v>
      </c>
      <c t="s" s="136" r="E22029">
        <v>22428</v>
      </c>
      <c s="150" r="F22029"/>
    </row>
    <row r="22030">
      <c s="113" r="A22030">
        <v>286568005741</v>
      </c>
      <c t="s" s="136" r="B22030">
        <v>11543</v>
      </c>
      <c t="s" s="136" r="C22030">
        <v>406</v>
      </c>
      <c t="s" s="136" r="D22030">
        <v>406</v>
      </c>
      <c t="s" s="136" r="E22030">
        <v>22429</v>
      </c>
      <c s="150" r="F22030"/>
    </row>
    <row r="22031">
      <c s="113" r="A22031">
        <v>286568005946</v>
      </c>
      <c t="s" s="136" r="B22031">
        <v>11543</v>
      </c>
      <c t="s" s="136" r="C22031">
        <v>406</v>
      </c>
      <c t="s" s="136" r="D22031">
        <v>406</v>
      </c>
      <c t="s" s="136" r="E22031">
        <v>22430</v>
      </c>
      <c s="150" r="F22031"/>
    </row>
    <row r="22032">
      <c s="113" r="A22032">
        <v>286568060653</v>
      </c>
      <c t="s" s="136" r="B22032">
        <v>11543</v>
      </c>
      <c t="s" s="136" r="C22032">
        <v>406</v>
      </c>
      <c t="s" s="136" r="D22032">
        <v>406</v>
      </c>
      <c t="s" s="136" r="E22032">
        <v>22431</v>
      </c>
      <c s="150" r="F22032"/>
    </row>
    <row r="22033">
      <c s="113" r="A22033">
        <v>286568060872</v>
      </c>
      <c t="s" s="136" r="B22033">
        <v>11543</v>
      </c>
      <c t="s" s="136" r="C22033">
        <v>406</v>
      </c>
      <c t="s" s="136" r="D22033">
        <v>406</v>
      </c>
      <c t="s" s="136" r="E22033">
        <v>22432</v>
      </c>
      <c s="150" r="F22033"/>
    </row>
    <row r="22034">
      <c s="113" r="A22034">
        <v>286568061099</v>
      </c>
      <c t="s" s="136" r="B22034">
        <v>11543</v>
      </c>
      <c t="s" s="136" r="C22034">
        <v>406</v>
      </c>
      <c t="s" s="136" r="D22034">
        <v>406</v>
      </c>
      <c t="s" s="136" r="E22034">
        <v>22433</v>
      </c>
      <c s="150" r="F22034"/>
    </row>
    <row r="22035">
      <c s="113" r="A22035">
        <v>286568000821</v>
      </c>
      <c t="s" s="136" r="B22035">
        <v>22392</v>
      </c>
      <c t="s" s="136" r="C22035">
        <v>406</v>
      </c>
      <c t="s" s="136" r="D22035">
        <v>406</v>
      </c>
      <c t="s" s="136" r="E22035">
        <v>22434</v>
      </c>
      <c s="150" r="F22035"/>
    </row>
    <row r="22036">
      <c s="113" r="A22036">
        <v>286568003692</v>
      </c>
      <c t="s" s="136" r="B22036">
        <v>22392</v>
      </c>
      <c t="s" s="136" r="C22036">
        <v>406</v>
      </c>
      <c t="s" s="136" r="D22036">
        <v>406</v>
      </c>
      <c t="s" s="136" r="E22036">
        <v>22435</v>
      </c>
      <c s="150" r="F22036"/>
    </row>
    <row r="22037">
      <c s="113" r="A22037">
        <v>286568004320</v>
      </c>
      <c t="s" s="136" r="B22037">
        <v>22392</v>
      </c>
      <c t="s" s="136" r="C22037">
        <v>406</v>
      </c>
      <c t="s" s="136" r="D22037">
        <v>406</v>
      </c>
      <c t="s" s="136" r="E22037">
        <v>22436</v>
      </c>
      <c s="150" r="F22037"/>
    </row>
    <row r="22038">
      <c s="113" r="A22038">
        <v>286568004966</v>
      </c>
      <c t="s" s="136" r="B22038">
        <v>22392</v>
      </c>
      <c t="s" s="136" r="C22038">
        <v>406</v>
      </c>
      <c t="s" s="136" r="D22038">
        <v>406</v>
      </c>
      <c t="s" s="136" r="E22038">
        <v>22437</v>
      </c>
      <c s="150" r="F22038"/>
    </row>
    <row r="22039">
      <c s="113" r="A22039">
        <v>286569000395</v>
      </c>
      <c t="s" s="136" r="B22039">
        <v>22392</v>
      </c>
      <c t="s" s="136" r="C22039">
        <v>406</v>
      </c>
      <c t="s" s="136" r="D22039">
        <v>406</v>
      </c>
      <c t="s" s="136" r="E22039">
        <v>22438</v>
      </c>
      <c s="150" r="F22039"/>
    </row>
    <row r="22040">
      <c s="113" r="A22040">
        <v>286569000476</v>
      </c>
      <c t="s" s="136" r="B22040">
        <v>22392</v>
      </c>
      <c t="s" s="136" r="C22040">
        <v>406</v>
      </c>
      <c t="s" s="136" r="D22040">
        <v>406</v>
      </c>
      <c t="s" s="136" r="E22040">
        <v>22439</v>
      </c>
      <c s="150" r="F22040"/>
    </row>
    <row r="22041">
      <c s="113" r="A22041">
        <v>286569005541</v>
      </c>
      <c t="s" s="136" r="B22041">
        <v>22392</v>
      </c>
      <c t="s" s="136" r="C22041">
        <v>406</v>
      </c>
      <c t="s" s="136" r="D22041">
        <v>406</v>
      </c>
      <c t="s" s="136" r="E22041">
        <v>22440</v>
      </c>
      <c s="150" r="F22041"/>
    </row>
    <row r="22042">
      <c s="113" r="A22042">
        <v>286568000332</v>
      </c>
      <c t="s" s="136" r="B22042">
        <v>11543</v>
      </c>
      <c t="s" s="136" r="C22042">
        <v>406</v>
      </c>
      <c t="s" s="136" r="D22042">
        <v>406</v>
      </c>
      <c t="s" s="136" r="E22042">
        <v>22441</v>
      </c>
      <c s="150" r="F22042"/>
    </row>
    <row r="22043">
      <c s="113" r="A22043">
        <v>286568000707</v>
      </c>
      <c t="s" s="136" r="B22043">
        <v>11543</v>
      </c>
      <c t="s" s="136" r="C22043">
        <v>406</v>
      </c>
      <c t="s" s="136" r="D22043">
        <v>406</v>
      </c>
      <c t="s" s="136" r="E22043">
        <v>22442</v>
      </c>
      <c s="150" r="F22043"/>
    </row>
    <row r="22044">
      <c s="113" r="A22044">
        <v>286568004036</v>
      </c>
      <c t="s" s="136" r="B22044">
        <v>11543</v>
      </c>
      <c t="s" s="136" r="C22044">
        <v>406</v>
      </c>
      <c t="s" s="136" r="D22044">
        <v>406</v>
      </c>
      <c t="s" s="136" r="E22044">
        <v>22443</v>
      </c>
      <c s="150" r="F22044"/>
    </row>
    <row r="22045">
      <c s="113" r="A22045">
        <v>286568004290</v>
      </c>
      <c t="s" s="136" r="B22045">
        <v>11543</v>
      </c>
      <c t="s" s="136" r="C22045">
        <v>406</v>
      </c>
      <c t="s" s="136" r="D22045">
        <v>406</v>
      </c>
      <c t="s" s="136" r="E22045">
        <v>22444</v>
      </c>
      <c s="150" r="F22045"/>
    </row>
    <row r="22046">
      <c s="113" r="A22046">
        <v>286568004354</v>
      </c>
      <c t="s" s="136" r="B22046">
        <v>11543</v>
      </c>
      <c t="s" s="136" r="C22046">
        <v>406</v>
      </c>
      <c t="s" s="136" r="D22046">
        <v>406</v>
      </c>
      <c t="s" s="136" r="E22046">
        <v>22445</v>
      </c>
      <c s="150" r="F22046"/>
    </row>
    <row r="22047">
      <c s="113" r="A22047">
        <v>286568004753</v>
      </c>
      <c t="s" s="136" r="B22047">
        <v>11543</v>
      </c>
      <c t="s" s="136" r="C22047">
        <v>406</v>
      </c>
      <c t="s" s="136" r="D22047">
        <v>406</v>
      </c>
      <c t="s" s="136" r="E22047">
        <v>22446</v>
      </c>
      <c s="150" r="F22047"/>
    </row>
    <row r="22048">
      <c s="113" r="A22048">
        <v>286568005539</v>
      </c>
      <c t="s" s="136" r="B22048">
        <v>11543</v>
      </c>
      <c t="s" s="136" r="C22048">
        <v>406</v>
      </c>
      <c t="s" s="136" r="D22048">
        <v>406</v>
      </c>
      <c t="s" s="136" r="E22048">
        <v>22232</v>
      </c>
      <c s="150" r="F22048"/>
    </row>
    <row r="22049">
      <c s="113" r="A22049">
        <v>186568005062</v>
      </c>
      <c t="s" s="136" r="B22049">
        <v>11543</v>
      </c>
      <c t="s" s="136" r="C22049">
        <v>406</v>
      </c>
      <c t="s" s="136" r="D22049">
        <v>406</v>
      </c>
      <c t="s" s="136" r="E22049">
        <v>22447</v>
      </c>
      <c s="150" r="F22049"/>
    </row>
    <row r="22050">
      <c s="113" r="A22050">
        <v>286568002297</v>
      </c>
      <c t="s" s="136" r="B22050">
        <v>11543</v>
      </c>
      <c t="s" s="136" r="C22050">
        <v>406</v>
      </c>
      <c t="s" s="136" r="D22050">
        <v>406</v>
      </c>
      <c t="s" s="136" r="E22050">
        <v>22448</v>
      </c>
      <c s="150" r="F22050"/>
    </row>
    <row r="22051">
      <c s="113" r="A22051">
        <v>286568004427</v>
      </c>
      <c t="s" s="136" r="B22051">
        <v>11521</v>
      </c>
      <c t="s" s="136" r="C22051">
        <v>406</v>
      </c>
      <c t="s" s="136" r="D22051">
        <v>406</v>
      </c>
      <c t="s" s="136" r="E22051">
        <v>22449</v>
      </c>
      <c s="150" r="F22051"/>
    </row>
    <row r="22052">
      <c s="113" r="A22052">
        <v>286568005865</v>
      </c>
      <c t="s" s="136" r="B22052">
        <v>11543</v>
      </c>
      <c t="s" s="136" r="C22052">
        <v>406</v>
      </c>
      <c t="s" s="136" r="D22052">
        <v>406</v>
      </c>
      <c t="s" s="136" r="E22052">
        <v>22450</v>
      </c>
      <c s="150" r="F22052"/>
    </row>
    <row r="22053">
      <c s="113" r="A22053">
        <v>286568000014</v>
      </c>
      <c t="s" s="136" r="B22053">
        <v>11543</v>
      </c>
      <c t="s" s="136" r="C22053">
        <v>406</v>
      </c>
      <c t="s" s="136" r="D22053">
        <v>406</v>
      </c>
      <c t="s" s="136" r="E22053">
        <v>14598</v>
      </c>
      <c s="150" r="F22053"/>
    </row>
    <row r="22054">
      <c s="113" r="A22054">
        <v>286568003790</v>
      </c>
      <c t="s" s="136" r="B22054">
        <v>11543</v>
      </c>
      <c t="s" s="136" r="C22054">
        <v>406</v>
      </c>
      <c t="s" s="136" r="D22054">
        <v>406</v>
      </c>
      <c t="s" s="136" r="E22054">
        <v>22451</v>
      </c>
      <c s="150" r="F22054"/>
    </row>
    <row r="22055">
      <c s="113" r="A22055">
        <v>286568004389</v>
      </c>
      <c t="s" s="136" r="B22055">
        <v>11543</v>
      </c>
      <c t="s" s="136" r="C22055">
        <v>406</v>
      </c>
      <c t="s" s="136" r="D22055">
        <v>406</v>
      </c>
      <c t="s" s="136" r="E22055">
        <v>22452</v>
      </c>
      <c s="150" r="F22055"/>
    </row>
    <row r="22056">
      <c s="113" r="A22056">
        <v>286568004893</v>
      </c>
      <c t="s" s="136" r="B22056">
        <v>11543</v>
      </c>
      <c t="s" s="136" r="C22056">
        <v>406</v>
      </c>
      <c t="s" s="136" r="D22056">
        <v>406</v>
      </c>
      <c t="s" s="136" r="E22056">
        <v>22453</v>
      </c>
      <c s="150" r="F22056"/>
    </row>
    <row r="22057">
      <c s="113" r="A22057">
        <v>286568005105</v>
      </c>
      <c t="s" s="136" r="B22057">
        <v>11543</v>
      </c>
      <c t="s" s="136" r="C22057">
        <v>406</v>
      </c>
      <c t="s" s="136" r="D22057">
        <v>406</v>
      </c>
      <c t="s" s="136" r="E22057">
        <v>22256</v>
      </c>
      <c s="150" r="F22057"/>
    </row>
    <row r="22058">
      <c s="113" r="A22058">
        <v>286568005156</v>
      </c>
      <c t="s" s="136" r="B22058">
        <v>11543</v>
      </c>
      <c t="s" s="136" r="C22058">
        <v>406</v>
      </c>
      <c t="s" s="136" r="D22058">
        <v>406</v>
      </c>
      <c t="s" s="136" r="E22058">
        <v>22454</v>
      </c>
      <c s="150" r="F22058"/>
    </row>
    <row r="22059">
      <c s="113" r="A22059">
        <v>286568005652</v>
      </c>
      <c t="s" s="136" r="B22059">
        <v>11543</v>
      </c>
      <c t="s" s="136" r="C22059">
        <v>406</v>
      </c>
      <c t="s" s="136" r="D22059">
        <v>406</v>
      </c>
      <c t="s" s="136" r="E22059">
        <v>22455</v>
      </c>
      <c s="150" r="F22059"/>
    </row>
    <row r="22060">
      <c s="113" r="A22060">
        <v>286568061102</v>
      </c>
      <c t="s" s="136" r="B22060">
        <v>11543</v>
      </c>
      <c t="s" s="136" r="C22060">
        <v>406</v>
      </c>
      <c t="s" s="136" r="D22060">
        <v>406</v>
      </c>
      <c t="s" s="136" r="E22060">
        <v>22257</v>
      </c>
      <c s="150" r="F22060"/>
    </row>
    <row r="22061">
      <c s="113" r="A22061">
        <v>286568002815</v>
      </c>
      <c t="s" s="136" r="B22061">
        <v>11543</v>
      </c>
      <c t="s" s="136" r="C22061">
        <v>406</v>
      </c>
      <c t="s" s="136" r="D22061">
        <v>406</v>
      </c>
      <c t="s" s="136" r="E22061">
        <v>22456</v>
      </c>
      <c s="150" r="F22061"/>
    </row>
    <row r="22062">
      <c s="113" r="A22062">
        <v>286568003340</v>
      </c>
      <c t="s" s="136" r="B22062">
        <v>11543</v>
      </c>
      <c t="s" s="136" r="C22062">
        <v>406</v>
      </c>
      <c t="s" s="136" r="D22062">
        <v>406</v>
      </c>
      <c t="s" s="136" r="E22062">
        <v>22457</v>
      </c>
      <c s="150" r="F22062"/>
    </row>
    <row r="22063">
      <c s="113" r="A22063">
        <v>286568004885</v>
      </c>
      <c t="s" s="136" r="B22063">
        <v>11543</v>
      </c>
      <c t="s" s="136" r="C22063">
        <v>406</v>
      </c>
      <c t="s" s="136" r="D22063">
        <v>406</v>
      </c>
      <c t="s" s="136" r="E22063">
        <v>22458</v>
      </c>
      <c s="150" r="F22063"/>
    </row>
    <row r="22064">
      <c s="113" r="A22064">
        <v>286568005083</v>
      </c>
      <c t="s" s="136" r="B22064">
        <v>11543</v>
      </c>
      <c t="s" s="136" r="C22064">
        <v>406</v>
      </c>
      <c t="s" s="136" r="D22064">
        <v>406</v>
      </c>
      <c t="s" s="136" r="E22064">
        <v>22459</v>
      </c>
      <c s="150" r="F22064"/>
    </row>
    <row r="22065">
      <c s="113" r="A22065">
        <v>286568060976</v>
      </c>
      <c t="s" s="136" r="B22065">
        <v>11543</v>
      </c>
      <c t="s" s="136" r="C22065">
        <v>406</v>
      </c>
      <c t="s" s="136" r="D22065">
        <v>406</v>
      </c>
      <c t="s" s="136" r="E22065">
        <v>22460</v>
      </c>
      <c s="150" r="F22065"/>
    </row>
    <row r="22066">
      <c s="113" r="A22066">
        <v>286568002904</v>
      </c>
      <c t="s" s="136" r="B22066">
        <v>11573</v>
      </c>
      <c t="s" s="136" r="C22066">
        <v>406</v>
      </c>
      <c t="s" s="136" r="D22066">
        <v>406</v>
      </c>
      <c t="s" s="136" r="E22066">
        <v>22461</v>
      </c>
      <c s="150" r="F22066"/>
    </row>
    <row r="22067">
      <c s="113" r="A22067">
        <v>286568004397</v>
      </c>
      <c t="s" s="136" r="B22067">
        <v>11573</v>
      </c>
      <c t="s" s="136" r="C22067">
        <v>406</v>
      </c>
      <c t="s" s="136" r="D22067">
        <v>406</v>
      </c>
      <c t="s" s="136" r="E22067">
        <v>22462</v>
      </c>
      <c s="150" r="F22067"/>
    </row>
    <row r="22068">
      <c s="113" r="A22068">
        <v>286568004591</v>
      </c>
      <c t="s" s="136" r="B22068">
        <v>11573</v>
      </c>
      <c t="s" s="136" r="C22068">
        <v>406</v>
      </c>
      <c t="s" s="136" r="D22068">
        <v>406</v>
      </c>
      <c t="s" s="136" r="E22068">
        <v>22463</v>
      </c>
      <c s="150" r="F22068"/>
    </row>
    <row r="22069">
      <c s="113" r="A22069">
        <v>286568004630</v>
      </c>
      <c t="s" s="136" r="B22069">
        <v>11573</v>
      </c>
      <c t="s" s="136" r="C22069">
        <v>406</v>
      </c>
      <c t="s" s="136" r="D22069">
        <v>406</v>
      </c>
      <c t="s" s="136" r="E22069">
        <v>22464</v>
      </c>
      <c s="150" r="F22069"/>
    </row>
    <row r="22070">
      <c s="113" r="A22070">
        <v>286568005091</v>
      </c>
      <c t="s" s="136" r="B22070">
        <v>11573</v>
      </c>
      <c t="s" s="136" r="C22070">
        <v>406</v>
      </c>
      <c t="s" s="136" r="D22070">
        <v>406</v>
      </c>
      <c t="s" s="136" r="E22070">
        <v>22465</v>
      </c>
      <c s="150" r="F22070"/>
    </row>
    <row r="22071">
      <c s="113" r="A22071">
        <v>286568005598</v>
      </c>
      <c t="s" s="136" r="B22071">
        <v>11573</v>
      </c>
      <c t="s" s="136" r="C22071">
        <v>406</v>
      </c>
      <c t="s" s="136" r="D22071">
        <v>406</v>
      </c>
      <c t="s" s="136" r="E22071">
        <v>22466</v>
      </c>
      <c s="150" r="F22071"/>
    </row>
    <row r="22072">
      <c s="113" r="A22072">
        <v>286568005873</v>
      </c>
      <c t="s" s="136" r="B22072">
        <v>11573</v>
      </c>
      <c t="s" s="136" r="C22072">
        <v>406</v>
      </c>
      <c t="s" s="136" r="D22072">
        <v>406</v>
      </c>
      <c t="s" s="136" r="E22072">
        <v>22467</v>
      </c>
      <c s="150" r="F22072"/>
    </row>
    <row r="22073">
      <c s="113" r="A22073">
        <v>286865000015</v>
      </c>
      <c t="s" s="136" r="B22073">
        <v>11573</v>
      </c>
      <c t="s" s="136" r="C22073">
        <v>406</v>
      </c>
      <c t="s" s="136" r="D22073">
        <v>406</v>
      </c>
      <c t="s" s="136" r="E22073">
        <v>14382</v>
      </c>
      <c s="150" r="F22073"/>
    </row>
    <row r="22074">
      <c s="113" r="A22074">
        <v>286568000065</v>
      </c>
      <c t="s" s="136" r="B22074">
        <v>11543</v>
      </c>
      <c t="s" s="136" r="C22074">
        <v>406</v>
      </c>
      <c t="s" s="136" r="D22074">
        <v>406</v>
      </c>
      <c t="s" s="136" r="E22074">
        <v>22468</v>
      </c>
      <c s="150" r="F22074"/>
    </row>
    <row r="22075">
      <c s="113" r="A22075">
        <v>286568005202</v>
      </c>
      <c t="s" s="136" r="B22075">
        <v>11543</v>
      </c>
      <c t="s" s="136" r="C22075">
        <v>406</v>
      </c>
      <c t="s" s="136" r="D22075">
        <v>406</v>
      </c>
      <c t="s" s="136" r="E22075">
        <v>22434</v>
      </c>
      <c s="150" r="F22075"/>
    </row>
    <row r="22076">
      <c s="113" r="A22076">
        <v>286568005211</v>
      </c>
      <c t="s" s="136" r="B22076">
        <v>11543</v>
      </c>
      <c t="s" s="136" r="C22076">
        <v>406</v>
      </c>
      <c t="s" s="136" r="D22076">
        <v>406</v>
      </c>
      <c t="s" s="136" r="E22076">
        <v>11578</v>
      </c>
      <c s="150" r="F22076"/>
    </row>
    <row r="22077">
      <c s="113" r="A22077">
        <v>286568005423</v>
      </c>
      <c t="s" s="136" r="B22077">
        <v>11543</v>
      </c>
      <c t="s" s="136" r="C22077">
        <v>406</v>
      </c>
      <c t="s" s="136" r="D22077">
        <v>406</v>
      </c>
      <c t="s" s="136" r="E22077">
        <v>22243</v>
      </c>
      <c s="150" r="F22077"/>
    </row>
    <row r="22078">
      <c s="113" r="A22078">
        <v>286568003111</v>
      </c>
      <c t="s" s="136" r="B22078">
        <v>11543</v>
      </c>
      <c t="s" s="136" r="C22078">
        <v>406</v>
      </c>
      <c t="s" s="136" r="D22078">
        <v>406</v>
      </c>
      <c t="s" s="136" r="E22078">
        <v>22469</v>
      </c>
      <c s="150" r="F22078"/>
    </row>
    <row r="22079">
      <c s="113" r="A22079">
        <v>286568003820</v>
      </c>
      <c t="s" s="136" r="B22079">
        <v>11543</v>
      </c>
      <c t="s" s="136" r="C22079">
        <v>406</v>
      </c>
      <c t="s" s="136" r="D22079">
        <v>406</v>
      </c>
      <c t="s" s="136" r="E22079">
        <v>22470</v>
      </c>
      <c s="150" r="F22079"/>
    </row>
    <row r="22080">
      <c s="113" r="A22080">
        <v>286568004851</v>
      </c>
      <c t="s" s="136" r="B22080">
        <v>11543</v>
      </c>
      <c t="s" s="136" r="C22080">
        <v>406</v>
      </c>
      <c t="s" s="136" r="D22080">
        <v>406</v>
      </c>
      <c t="s" s="136" r="E22080">
        <v>22471</v>
      </c>
      <c s="150" r="F22080"/>
    </row>
    <row r="22081">
      <c s="113" r="A22081">
        <v>286568005610</v>
      </c>
      <c t="s" s="136" r="B22081">
        <v>11543</v>
      </c>
      <c t="s" s="136" r="C22081">
        <v>406</v>
      </c>
      <c t="s" s="136" r="D22081">
        <v>406</v>
      </c>
      <c t="s" s="136" r="E22081">
        <v>22472</v>
      </c>
      <c s="150" r="F22081"/>
    </row>
    <row r="22082">
      <c s="113" r="A22082">
        <v>286568005814</v>
      </c>
      <c t="s" s="136" r="B22082">
        <v>11543</v>
      </c>
      <c t="s" s="136" r="C22082">
        <v>406</v>
      </c>
      <c t="s" s="136" r="D22082">
        <v>406</v>
      </c>
      <c t="s" s="136" r="E22082">
        <v>22473</v>
      </c>
      <c s="150" r="F22082"/>
    </row>
    <row r="22083">
      <c s="113" r="A22083">
        <v>286568060548</v>
      </c>
      <c t="s" s="136" r="B22083">
        <v>11543</v>
      </c>
      <c t="s" s="136" r="C22083">
        <v>406</v>
      </c>
      <c t="s" s="136" r="D22083">
        <v>406</v>
      </c>
      <c t="s" s="136" r="E22083">
        <v>22474</v>
      </c>
      <c s="150" r="F22083"/>
    </row>
    <row r="22084">
      <c s="113" r="A22084">
        <v>286569000123</v>
      </c>
      <c t="s" s="136" r="B22084">
        <v>22392</v>
      </c>
      <c t="s" s="136" r="C22084">
        <v>406</v>
      </c>
      <c t="s" s="136" r="D22084">
        <v>406</v>
      </c>
      <c t="s" s="136" r="E22084">
        <v>22475</v>
      </c>
      <c s="150" r="F22084"/>
    </row>
    <row r="22085">
      <c s="113" r="A22085">
        <v>286569000131</v>
      </c>
      <c t="s" s="136" r="B22085">
        <v>22392</v>
      </c>
      <c t="s" s="136" r="C22085">
        <v>406</v>
      </c>
      <c t="s" s="136" r="D22085">
        <v>406</v>
      </c>
      <c t="s" s="136" r="E22085">
        <v>22476</v>
      </c>
      <c s="150" r="F22085"/>
    </row>
    <row r="22086">
      <c s="113" r="A22086">
        <v>286569000140</v>
      </c>
      <c t="s" s="136" r="B22086">
        <v>22392</v>
      </c>
      <c t="s" s="136" r="C22086">
        <v>406</v>
      </c>
      <c t="s" s="136" r="D22086">
        <v>406</v>
      </c>
      <c t="s" s="136" r="E22086">
        <v>22477</v>
      </c>
      <c s="150" r="F22086"/>
    </row>
    <row r="22087">
      <c s="113" r="A22087">
        <v>286569000174</v>
      </c>
      <c t="s" s="136" r="B22087">
        <v>22392</v>
      </c>
      <c t="s" s="136" r="C22087">
        <v>406</v>
      </c>
      <c t="s" s="136" r="D22087">
        <v>406</v>
      </c>
      <c t="s" s="136" r="E22087">
        <v>22478</v>
      </c>
      <c s="150" r="F22087"/>
    </row>
    <row r="22088">
      <c s="113" r="A22088">
        <v>286569000239</v>
      </c>
      <c t="s" s="136" r="B22088">
        <v>22392</v>
      </c>
      <c t="s" s="136" r="C22088">
        <v>406</v>
      </c>
      <c t="s" s="136" r="D22088">
        <v>406</v>
      </c>
      <c t="s" s="136" r="E22088">
        <v>22479</v>
      </c>
      <c s="150" r="F22088"/>
    </row>
    <row r="22089">
      <c s="113" r="A22089">
        <v>286569000263</v>
      </c>
      <c t="s" s="136" r="B22089">
        <v>22392</v>
      </c>
      <c t="s" s="136" r="C22089">
        <v>406</v>
      </c>
      <c t="s" s="136" r="D22089">
        <v>406</v>
      </c>
      <c t="s" s="136" r="E22089">
        <v>22480</v>
      </c>
      <c s="150" r="F22089"/>
    </row>
    <row r="22090">
      <c s="113" r="A22090">
        <v>286569000271</v>
      </c>
      <c t="s" s="136" r="B22090">
        <v>22392</v>
      </c>
      <c t="s" s="136" r="C22090">
        <v>406</v>
      </c>
      <c t="s" s="136" r="D22090">
        <v>406</v>
      </c>
      <c t="s" s="136" r="E22090">
        <v>22481</v>
      </c>
      <c s="150" r="F22090"/>
    </row>
    <row r="22091">
      <c s="113" r="A22091">
        <v>286569000301</v>
      </c>
      <c t="s" s="136" r="B22091">
        <v>22392</v>
      </c>
      <c t="s" s="136" r="C22091">
        <v>406</v>
      </c>
      <c t="s" s="136" r="D22091">
        <v>406</v>
      </c>
      <c t="s" s="136" r="E22091">
        <v>22482</v>
      </c>
      <c s="150" r="F22091"/>
    </row>
    <row r="22092">
      <c s="113" r="A22092">
        <v>286569000310</v>
      </c>
      <c t="s" s="136" r="B22092">
        <v>22392</v>
      </c>
      <c t="s" s="136" r="C22092">
        <v>406</v>
      </c>
      <c t="s" s="136" r="D22092">
        <v>406</v>
      </c>
      <c t="s" s="136" r="E22092">
        <v>22483</v>
      </c>
      <c s="150" r="F22092"/>
    </row>
    <row r="22093">
      <c s="113" r="A22093">
        <v>286569000361</v>
      </c>
      <c t="s" s="136" r="B22093">
        <v>22392</v>
      </c>
      <c t="s" s="136" r="C22093">
        <v>406</v>
      </c>
      <c t="s" s="136" r="D22093">
        <v>406</v>
      </c>
      <c t="s" s="136" r="E22093">
        <v>22484</v>
      </c>
      <c s="150" r="F22093"/>
    </row>
    <row r="22094">
      <c s="113" r="A22094">
        <v>286569005559</v>
      </c>
      <c t="s" s="136" r="B22094">
        <v>22392</v>
      </c>
      <c t="s" s="136" r="C22094">
        <v>406</v>
      </c>
      <c t="s" s="136" r="D22094">
        <v>406</v>
      </c>
      <c t="s" s="136" r="E22094">
        <v>22485</v>
      </c>
      <c s="150" r="F22094"/>
    </row>
    <row r="22095">
      <c s="113" r="A22095">
        <v>286885000992</v>
      </c>
      <c t="s" s="136" r="B22095">
        <v>22392</v>
      </c>
      <c t="s" s="136" r="C22095">
        <v>406</v>
      </c>
      <c t="s" s="136" r="D22095">
        <v>406</v>
      </c>
      <c t="s" s="136" r="E22095">
        <v>22486</v>
      </c>
      <c s="150" r="F22095"/>
    </row>
    <row r="22096">
      <c s="113" r="A22096">
        <v>286885001506</v>
      </c>
      <c t="s" s="136" r="B22096">
        <v>22392</v>
      </c>
      <c t="s" s="136" r="C22096">
        <v>406</v>
      </c>
      <c t="s" s="136" r="D22096">
        <v>406</v>
      </c>
      <c t="s" s="136" r="E22096">
        <v>22487</v>
      </c>
      <c s="150" r="F22096"/>
    </row>
    <row r="22097">
      <c s="113" r="A22097">
        <v>286568003153</v>
      </c>
      <c t="s" s="136" r="B22097">
        <v>22392</v>
      </c>
      <c t="s" s="136" r="C22097">
        <v>406</v>
      </c>
      <c t="s" s="136" r="D22097">
        <v>406</v>
      </c>
      <c t="s" s="136" r="E22097">
        <v>22488</v>
      </c>
      <c s="150" r="F22097"/>
    </row>
    <row r="22098">
      <c s="113" r="A22098">
        <v>286569000158</v>
      </c>
      <c t="s" s="136" r="B22098">
        <v>22392</v>
      </c>
      <c t="s" s="136" r="C22098">
        <v>406</v>
      </c>
      <c t="s" s="136" r="D22098">
        <v>406</v>
      </c>
      <c t="s" s="136" r="E22098">
        <v>22489</v>
      </c>
      <c s="150" r="F22098"/>
    </row>
    <row r="22099">
      <c s="113" r="A22099">
        <v>286569000441</v>
      </c>
      <c t="s" s="136" r="B22099">
        <v>22392</v>
      </c>
      <c t="s" s="136" r="C22099">
        <v>406</v>
      </c>
      <c t="s" s="136" r="D22099">
        <v>406</v>
      </c>
      <c t="s" s="136" r="E22099">
        <v>22490</v>
      </c>
      <c s="150" r="F22099"/>
    </row>
    <row r="22100">
      <c s="113" r="A22100">
        <v>286001002601</v>
      </c>
      <c t="s" s="136" r="B22100">
        <v>22201</v>
      </c>
      <c t="s" s="136" r="C22100">
        <v>406</v>
      </c>
      <c t="s" s="136" r="D22100">
        <v>406</v>
      </c>
      <c t="s" s="136" r="E22100">
        <v>22491</v>
      </c>
      <c s="150" r="F22100"/>
    </row>
    <row r="22101">
      <c s="113" r="A22101">
        <v>286001002610</v>
      </c>
      <c t="s" s="136" r="B22101">
        <v>22201</v>
      </c>
      <c t="s" s="136" r="C22101">
        <v>406</v>
      </c>
      <c t="s" s="136" r="D22101">
        <v>406</v>
      </c>
      <c t="s" s="136" r="E22101">
        <v>22492</v>
      </c>
      <c s="150" r="F22101"/>
    </row>
    <row r="22102">
      <c s="113" r="A22102">
        <v>286001003063</v>
      </c>
      <c t="s" s="136" r="B22102">
        <v>22201</v>
      </c>
      <c t="s" s="136" r="C22102">
        <v>406</v>
      </c>
      <c t="s" s="136" r="D22102">
        <v>406</v>
      </c>
      <c t="s" s="136" r="E22102">
        <v>22493</v>
      </c>
      <c s="150" r="F22102"/>
    </row>
    <row r="22103">
      <c s="113" r="A22103">
        <v>286001003071</v>
      </c>
      <c t="s" s="136" r="B22103">
        <v>22201</v>
      </c>
      <c t="s" s="136" r="C22103">
        <v>406</v>
      </c>
      <c t="s" s="136" r="D22103">
        <v>406</v>
      </c>
      <c t="s" s="136" r="E22103">
        <v>22494</v>
      </c>
      <c s="150" r="F22103"/>
    </row>
    <row r="22104">
      <c s="113" r="A22104">
        <v>286001003276</v>
      </c>
      <c t="s" s="136" r="B22104">
        <v>22201</v>
      </c>
      <c t="s" s="136" r="C22104">
        <v>406</v>
      </c>
      <c t="s" s="136" r="D22104">
        <v>406</v>
      </c>
      <c t="s" s="136" r="E22104">
        <v>22495</v>
      </c>
      <c s="150" r="F22104"/>
    </row>
    <row r="22105">
      <c s="113" r="A22105">
        <v>286571000076</v>
      </c>
      <c t="s" s="136" r="B22105">
        <v>22201</v>
      </c>
      <c t="s" s="136" r="C22105">
        <v>406</v>
      </c>
      <c t="s" s="136" r="D22105">
        <v>406</v>
      </c>
      <c t="s" s="136" r="E22105">
        <v>22496</v>
      </c>
      <c s="150" r="F22105"/>
    </row>
    <row r="22106">
      <c s="113" r="A22106">
        <v>286571000131</v>
      </c>
      <c t="s" s="136" r="B22106">
        <v>22201</v>
      </c>
      <c t="s" s="136" r="C22106">
        <v>406</v>
      </c>
      <c t="s" s="136" r="D22106">
        <v>406</v>
      </c>
      <c t="s" s="136" r="E22106">
        <v>22497</v>
      </c>
      <c s="150" r="F22106"/>
    </row>
    <row r="22107">
      <c s="113" r="A22107">
        <v>286571004313</v>
      </c>
      <c t="s" s="136" r="B22107">
        <v>22201</v>
      </c>
      <c t="s" s="136" r="C22107">
        <v>406</v>
      </c>
      <c t="s" s="136" r="D22107">
        <v>406</v>
      </c>
      <c t="s" s="136" r="E22107">
        <v>22498</v>
      </c>
      <c s="150" r="F22107"/>
    </row>
    <row r="22108">
      <c s="113" r="A22108">
        <v>286001002121</v>
      </c>
      <c t="s" s="136" r="B22108">
        <v>22201</v>
      </c>
      <c t="s" s="136" r="C22108">
        <v>406</v>
      </c>
      <c t="s" s="136" r="D22108">
        <v>406</v>
      </c>
      <c t="s" s="136" r="E22108">
        <v>22499</v>
      </c>
      <c s="150" r="F22108"/>
    </row>
    <row r="22109">
      <c s="113" r="A22109">
        <v>286001002598</v>
      </c>
      <c t="s" s="136" r="B22109">
        <v>22201</v>
      </c>
      <c t="s" s="136" r="C22109">
        <v>406</v>
      </c>
      <c t="s" s="136" r="D22109">
        <v>406</v>
      </c>
      <c t="s" s="136" r="E22109">
        <v>22500</v>
      </c>
      <c s="150" r="F22109"/>
    </row>
    <row r="22110">
      <c s="113" r="A22110">
        <v>286001002776</v>
      </c>
      <c t="s" s="136" r="B22110">
        <v>22201</v>
      </c>
      <c t="s" s="136" r="C22110">
        <v>406</v>
      </c>
      <c t="s" s="136" r="D22110">
        <v>406</v>
      </c>
      <c t="s" s="136" r="E22110">
        <v>22214</v>
      </c>
      <c s="150" r="F22110"/>
    </row>
    <row r="22111">
      <c s="113" r="A22111">
        <v>286001003217</v>
      </c>
      <c t="s" s="136" r="B22111">
        <v>22201</v>
      </c>
      <c t="s" s="136" r="C22111">
        <v>406</v>
      </c>
      <c t="s" s="136" r="D22111">
        <v>406</v>
      </c>
      <c t="s" s="136" r="E22111">
        <v>22501</v>
      </c>
      <c s="150" r="F22111"/>
    </row>
    <row r="22112">
      <c s="113" r="A22112">
        <v>286001003501</v>
      </c>
      <c t="s" s="136" r="B22112">
        <v>22201</v>
      </c>
      <c t="s" s="136" r="C22112">
        <v>406</v>
      </c>
      <c t="s" s="136" r="D22112">
        <v>406</v>
      </c>
      <c t="s" s="136" r="E22112">
        <v>22502</v>
      </c>
      <c s="150" r="F22112"/>
    </row>
    <row r="22113">
      <c s="113" r="A22113">
        <v>286571000599</v>
      </c>
      <c t="s" s="136" r="B22113">
        <v>22201</v>
      </c>
      <c t="s" s="136" r="C22113">
        <v>406</v>
      </c>
      <c t="s" s="136" r="D22113">
        <v>406</v>
      </c>
      <c t="s" s="136" r="E22113">
        <v>22503</v>
      </c>
      <c s="150" r="F22113"/>
    </row>
    <row r="22114">
      <c s="113" r="A22114">
        <v>286571004663</v>
      </c>
      <c t="s" s="136" r="B22114">
        <v>22201</v>
      </c>
      <c t="s" s="136" r="C22114">
        <v>406</v>
      </c>
      <c t="s" s="136" r="D22114">
        <v>406</v>
      </c>
      <c t="s" s="136" r="E22114">
        <v>22225</v>
      </c>
      <c s="150" r="F22114"/>
    </row>
    <row r="22115">
      <c s="113" r="A22115">
        <v>286571004670</v>
      </c>
      <c t="s" s="136" r="B22115">
        <v>22201</v>
      </c>
      <c t="s" s="136" r="C22115">
        <v>406</v>
      </c>
      <c t="s" s="136" r="D22115">
        <v>406</v>
      </c>
      <c t="s" s="136" r="E22115">
        <v>22504</v>
      </c>
      <c s="150" r="F22115"/>
    </row>
    <row r="22116">
      <c s="113" r="A22116">
        <v>486571000563</v>
      </c>
      <c t="s" s="136" r="B22116">
        <v>22201</v>
      </c>
      <c t="s" s="136" r="C22116">
        <v>406</v>
      </c>
      <c t="s" s="136" r="D22116">
        <v>406</v>
      </c>
      <c t="s" s="136" r="E22116">
        <v>22505</v>
      </c>
      <c s="150" r="F22116"/>
    </row>
    <row r="22117">
      <c s="113" r="A22117">
        <v>286573000057</v>
      </c>
      <c t="s" s="136" r="B22117">
        <v>11556</v>
      </c>
      <c t="s" s="136" r="C22117">
        <v>406</v>
      </c>
      <c t="s" s="136" r="D22117">
        <v>406</v>
      </c>
      <c t="s" s="136" r="E22117">
        <v>22506</v>
      </c>
      <c s="150" r="F22117"/>
    </row>
    <row r="22118">
      <c s="113" r="A22118">
        <v>286573000138</v>
      </c>
      <c t="s" s="136" r="B22118">
        <v>11556</v>
      </c>
      <c t="s" s="136" r="C22118">
        <v>406</v>
      </c>
      <c t="s" s="136" r="D22118">
        <v>406</v>
      </c>
      <c t="s" s="136" r="E22118">
        <v>22507</v>
      </c>
      <c s="150" r="F22118"/>
    </row>
    <row r="22119">
      <c s="113" r="A22119">
        <v>286573000251</v>
      </c>
      <c t="s" s="136" r="B22119">
        <v>11556</v>
      </c>
      <c t="s" s="136" r="C22119">
        <v>406</v>
      </c>
      <c t="s" s="136" r="D22119">
        <v>406</v>
      </c>
      <c t="s" s="136" r="E22119">
        <v>22508</v>
      </c>
      <c s="150" r="F22119"/>
    </row>
    <row r="22120">
      <c s="113" r="A22120">
        <v>286573000766</v>
      </c>
      <c t="s" s="136" r="B22120">
        <v>11556</v>
      </c>
      <c t="s" s="136" r="C22120">
        <v>406</v>
      </c>
      <c t="s" s="136" r="D22120">
        <v>406</v>
      </c>
      <c t="s" s="136" r="E22120">
        <v>15165</v>
      </c>
      <c s="150" r="F22120"/>
    </row>
    <row r="22121">
      <c s="113" r="A22121">
        <v>286573001401</v>
      </c>
      <c t="s" s="136" r="B22121">
        <v>11556</v>
      </c>
      <c t="s" s="136" r="C22121">
        <v>406</v>
      </c>
      <c t="s" s="136" r="D22121">
        <v>406</v>
      </c>
      <c t="s" s="136" r="E22121">
        <v>11114</v>
      </c>
      <c s="150" r="F22121"/>
    </row>
    <row r="22122">
      <c s="113" r="A22122">
        <v>286573001509</v>
      </c>
      <c t="s" s="136" r="B22122">
        <v>11556</v>
      </c>
      <c t="s" s="136" r="C22122">
        <v>406</v>
      </c>
      <c t="s" s="136" r="D22122">
        <v>406</v>
      </c>
      <c t="s" s="136" r="E22122">
        <v>22509</v>
      </c>
      <c s="150" r="F22122"/>
    </row>
    <row r="22123">
      <c s="113" r="A22123">
        <v>286573000073</v>
      </c>
      <c t="s" s="136" r="B22123">
        <v>11556</v>
      </c>
      <c t="s" s="136" r="C22123">
        <v>406</v>
      </c>
      <c t="s" s="136" r="D22123">
        <v>406</v>
      </c>
      <c t="s" s="136" r="E22123">
        <v>22510</v>
      </c>
      <c s="150" r="F22123"/>
    </row>
    <row r="22124">
      <c s="113" r="A22124">
        <v>286573000260</v>
      </c>
      <c t="s" s="136" r="B22124">
        <v>11556</v>
      </c>
      <c t="s" s="136" r="C22124">
        <v>406</v>
      </c>
      <c t="s" s="136" r="D22124">
        <v>406</v>
      </c>
      <c t="s" s="136" r="E22124">
        <v>22511</v>
      </c>
      <c s="150" r="F22124"/>
    </row>
    <row r="22125">
      <c s="113" r="A22125">
        <v>286573003919</v>
      </c>
      <c t="s" s="136" r="B22125">
        <v>11556</v>
      </c>
      <c t="s" s="136" r="C22125">
        <v>406</v>
      </c>
      <c t="s" s="136" r="D22125">
        <v>406</v>
      </c>
      <c t="s" s="136" r="E22125">
        <v>22512</v>
      </c>
      <c s="150" r="F22125"/>
    </row>
    <row r="22126">
      <c s="113" r="A22126">
        <v>286573000081</v>
      </c>
      <c t="s" s="136" r="B22126">
        <v>11556</v>
      </c>
      <c t="s" s="136" r="C22126">
        <v>406</v>
      </c>
      <c t="s" s="136" r="D22126">
        <v>406</v>
      </c>
      <c t="s" s="136" r="E22126">
        <v>22513</v>
      </c>
      <c s="150" r="F22126"/>
    </row>
    <row r="22127">
      <c s="113" r="A22127">
        <v>286573001568</v>
      </c>
      <c t="s" s="136" r="B22127">
        <v>11556</v>
      </c>
      <c t="s" s="136" r="C22127">
        <v>406</v>
      </c>
      <c t="s" s="136" r="D22127">
        <v>406</v>
      </c>
      <c t="s" s="136" r="E22127">
        <v>14630</v>
      </c>
      <c s="150" r="F22127"/>
    </row>
    <row r="22128">
      <c s="113" r="A22128">
        <v>286573003889</v>
      </c>
      <c t="s" s="136" r="B22128">
        <v>11556</v>
      </c>
      <c t="s" s="136" r="C22128">
        <v>406</v>
      </c>
      <c t="s" s="136" r="D22128">
        <v>406</v>
      </c>
      <c t="s" s="136" r="E22128">
        <v>22514</v>
      </c>
      <c s="150" r="F22128"/>
    </row>
    <row r="22129">
      <c s="113" r="A22129">
        <v>286573000316</v>
      </c>
      <c t="s" s="136" r="B22129">
        <v>11556</v>
      </c>
      <c t="s" s="136" r="C22129">
        <v>406</v>
      </c>
      <c t="s" s="136" r="D22129">
        <v>406</v>
      </c>
      <c t="s" s="136" r="E22129">
        <v>22515</v>
      </c>
      <c s="150" r="F22129"/>
    </row>
    <row r="22130">
      <c s="113" r="A22130">
        <v>286573000669</v>
      </c>
      <c t="s" s="136" r="B22130">
        <v>11556</v>
      </c>
      <c t="s" s="136" r="C22130">
        <v>406</v>
      </c>
      <c t="s" s="136" r="D22130">
        <v>406</v>
      </c>
      <c t="s" s="136" r="E22130">
        <v>14382</v>
      </c>
      <c s="150" r="F22130"/>
    </row>
    <row r="22131">
      <c s="113" r="A22131">
        <v>286573000715</v>
      </c>
      <c t="s" s="136" r="B22131">
        <v>11556</v>
      </c>
      <c t="s" s="136" r="C22131">
        <v>406</v>
      </c>
      <c t="s" s="136" r="D22131">
        <v>406</v>
      </c>
      <c t="s" s="136" r="E22131">
        <v>22516</v>
      </c>
      <c s="150" r="F22131"/>
    </row>
    <row r="22132">
      <c s="113" r="A22132">
        <v>286573000804</v>
      </c>
      <c t="s" s="136" r="B22132">
        <v>11556</v>
      </c>
      <c t="s" s="136" r="C22132">
        <v>406</v>
      </c>
      <c t="s" s="136" r="D22132">
        <v>406</v>
      </c>
      <c t="s" s="136" r="E22132">
        <v>22517</v>
      </c>
      <c s="150" r="F22132"/>
    </row>
    <row r="22133">
      <c s="113" r="A22133">
        <v>286573001380</v>
      </c>
      <c t="s" s="136" r="B22133">
        <v>11556</v>
      </c>
      <c t="s" s="136" r="C22133">
        <v>406</v>
      </c>
      <c t="s" s="136" r="D22133">
        <v>406</v>
      </c>
      <c t="s" s="136" r="E22133">
        <v>22518</v>
      </c>
      <c s="150" r="F22133"/>
    </row>
    <row r="22134">
      <c s="113" r="A22134">
        <v>286573003951</v>
      </c>
      <c t="s" s="136" r="B22134">
        <v>11556</v>
      </c>
      <c t="s" s="136" r="C22134">
        <v>406</v>
      </c>
      <c t="s" s="136" r="D22134">
        <v>406</v>
      </c>
      <c t="s" s="136" r="E22134">
        <v>22519</v>
      </c>
      <c s="150" r="F22134"/>
    </row>
    <row r="22135">
      <c s="113" r="A22135">
        <v>286001001702</v>
      </c>
      <c t="s" s="136" r="B22135">
        <v>11556</v>
      </c>
      <c t="s" s="136" r="C22135">
        <v>406</v>
      </c>
      <c t="s" s="136" r="D22135">
        <v>406</v>
      </c>
      <c t="s" s="136" r="E22135">
        <v>22520</v>
      </c>
      <c s="150" r="F22135"/>
    </row>
    <row r="22136">
      <c s="113" r="A22136">
        <v>286573000618</v>
      </c>
      <c t="s" s="136" r="B22136">
        <v>11556</v>
      </c>
      <c t="s" s="136" r="C22136">
        <v>406</v>
      </c>
      <c t="s" s="136" r="D22136">
        <v>406</v>
      </c>
      <c t="s" s="136" r="E22136">
        <v>14326</v>
      </c>
      <c s="150" r="F22136"/>
    </row>
    <row r="22137">
      <c s="113" r="A22137">
        <v>286573000839</v>
      </c>
      <c t="s" s="136" r="B22137">
        <v>11556</v>
      </c>
      <c t="s" s="136" r="C22137">
        <v>406</v>
      </c>
      <c t="s" s="136" r="D22137">
        <v>406</v>
      </c>
      <c t="s" s="136" r="E22137">
        <v>22521</v>
      </c>
      <c s="150" r="F22137"/>
    </row>
    <row r="22138">
      <c s="113" r="A22138">
        <v>286573003943</v>
      </c>
      <c t="s" s="136" r="B22138">
        <v>11556</v>
      </c>
      <c t="s" s="136" r="C22138">
        <v>406</v>
      </c>
      <c t="s" s="136" r="D22138">
        <v>406</v>
      </c>
      <c t="s" s="136" r="E22138">
        <v>22247</v>
      </c>
      <c s="150" r="F22138"/>
    </row>
    <row r="22139">
      <c s="113" r="A22139">
        <v>286573004052</v>
      </c>
      <c t="s" s="136" r="B22139">
        <v>11556</v>
      </c>
      <c t="s" s="136" r="C22139">
        <v>406</v>
      </c>
      <c t="s" s="136" r="D22139">
        <v>406</v>
      </c>
      <c t="s" s="136" r="E22139">
        <v>22231</v>
      </c>
      <c s="150" r="F22139"/>
    </row>
    <row r="22140">
      <c s="113" r="A22140">
        <v>286573004460</v>
      </c>
      <c t="s" s="136" r="B22140">
        <v>11556</v>
      </c>
      <c t="s" s="136" r="C22140">
        <v>406</v>
      </c>
      <c t="s" s="136" r="D22140">
        <v>406</v>
      </c>
      <c t="s" s="136" r="E22140">
        <v>22522</v>
      </c>
      <c s="150" r="F22140"/>
    </row>
    <row r="22141">
      <c s="113" r="A22141">
        <v>286573000031</v>
      </c>
      <c t="s" s="136" r="B22141">
        <v>11556</v>
      </c>
      <c t="s" s="136" r="C22141">
        <v>406</v>
      </c>
      <c t="s" s="136" r="D22141">
        <v>406</v>
      </c>
      <c t="s" s="136" r="E22141">
        <v>22523</v>
      </c>
      <c s="150" r="F22141"/>
    </row>
    <row r="22142">
      <c s="113" r="A22142">
        <v>286573000383</v>
      </c>
      <c t="s" s="136" r="B22142">
        <v>11556</v>
      </c>
      <c t="s" s="136" r="C22142">
        <v>406</v>
      </c>
      <c t="s" s="136" r="D22142">
        <v>406</v>
      </c>
      <c t="s" s="136" r="E22142">
        <v>22524</v>
      </c>
      <c s="150" r="F22142"/>
    </row>
    <row r="22143">
      <c s="113" r="A22143">
        <v>286573000391</v>
      </c>
      <c t="s" s="136" r="B22143">
        <v>11556</v>
      </c>
      <c t="s" s="136" r="C22143">
        <v>406</v>
      </c>
      <c t="s" s="136" r="D22143">
        <v>406</v>
      </c>
      <c t="s" s="136" r="E22143">
        <v>22525</v>
      </c>
      <c s="150" r="F22143"/>
    </row>
    <row r="22144">
      <c s="113" r="A22144">
        <v>286573000871</v>
      </c>
      <c t="s" s="136" r="B22144">
        <v>11556</v>
      </c>
      <c t="s" s="136" r="C22144">
        <v>406</v>
      </c>
      <c t="s" s="136" r="D22144">
        <v>406</v>
      </c>
      <c t="s" s="136" r="E22144">
        <v>22526</v>
      </c>
      <c s="150" r="F22144"/>
    </row>
    <row r="22145">
      <c s="113" r="A22145">
        <v>286573000880</v>
      </c>
      <c t="s" s="136" r="B22145">
        <v>11556</v>
      </c>
      <c t="s" s="136" r="C22145">
        <v>406</v>
      </c>
      <c t="s" s="136" r="D22145">
        <v>406</v>
      </c>
      <c t="s" s="136" r="E22145">
        <v>22527</v>
      </c>
      <c s="150" r="F22145"/>
    </row>
    <row r="22146">
      <c s="113" r="A22146">
        <v>286573000901</v>
      </c>
      <c t="s" s="136" r="B22146">
        <v>11556</v>
      </c>
      <c t="s" s="136" r="C22146">
        <v>406</v>
      </c>
      <c t="s" s="136" r="D22146">
        <v>406</v>
      </c>
      <c t="s" s="136" r="E22146">
        <v>22528</v>
      </c>
      <c s="150" r="F22146"/>
    </row>
    <row r="22147">
      <c s="113" r="A22147">
        <v>286573001240</v>
      </c>
      <c t="s" s="136" r="B22147">
        <v>11556</v>
      </c>
      <c t="s" s="136" r="C22147">
        <v>406</v>
      </c>
      <c t="s" s="136" r="D22147">
        <v>406</v>
      </c>
      <c t="s" s="136" r="E22147">
        <v>22529</v>
      </c>
      <c s="150" r="F22147"/>
    </row>
    <row r="22148">
      <c s="113" r="A22148">
        <v>286573001533</v>
      </c>
      <c t="s" s="136" r="B22148">
        <v>11556</v>
      </c>
      <c t="s" s="136" r="C22148">
        <v>406</v>
      </c>
      <c t="s" s="136" r="D22148">
        <v>406</v>
      </c>
      <c t="s" s="136" r="E22148">
        <v>22530</v>
      </c>
      <c s="150" r="F22148"/>
    </row>
    <row r="22149">
      <c s="113" r="A22149">
        <v>286573004125</v>
      </c>
      <c t="s" s="136" r="B22149">
        <v>11556</v>
      </c>
      <c t="s" s="136" r="C22149">
        <v>406</v>
      </c>
      <c t="s" s="136" r="D22149">
        <v>406</v>
      </c>
      <c t="s" s="136" r="E22149">
        <v>22531</v>
      </c>
      <c s="150" r="F22149"/>
    </row>
    <row r="22150">
      <c s="113" r="A22150">
        <v>286573004516</v>
      </c>
      <c t="s" s="136" r="B22150">
        <v>11556</v>
      </c>
      <c t="s" s="136" r="C22150">
        <v>406</v>
      </c>
      <c t="s" s="136" r="D22150">
        <v>406</v>
      </c>
      <c t="s" s="136" r="E22150">
        <v>22532</v>
      </c>
      <c s="150" r="F22150"/>
    </row>
    <row r="22151">
      <c s="113" r="A22151">
        <v>286573000065</v>
      </c>
      <c t="s" s="136" r="B22151">
        <v>11556</v>
      </c>
      <c t="s" s="136" r="C22151">
        <v>406</v>
      </c>
      <c t="s" s="136" r="D22151">
        <v>406</v>
      </c>
      <c t="s" s="136" r="E22151">
        <v>22533</v>
      </c>
      <c s="150" r="F22151"/>
    </row>
    <row r="22152">
      <c s="113" r="A22152">
        <v>286573000243</v>
      </c>
      <c t="s" s="136" r="B22152">
        <v>11556</v>
      </c>
      <c t="s" s="136" r="C22152">
        <v>406</v>
      </c>
      <c t="s" s="136" r="D22152">
        <v>406</v>
      </c>
      <c t="s" s="136" r="E22152">
        <v>22534</v>
      </c>
      <c s="150" r="F22152"/>
    </row>
    <row r="22153">
      <c s="113" r="A22153">
        <v>286573000634</v>
      </c>
      <c t="s" s="136" r="B22153">
        <v>11556</v>
      </c>
      <c t="s" s="136" r="C22153">
        <v>406</v>
      </c>
      <c t="s" s="136" r="D22153">
        <v>406</v>
      </c>
      <c t="s" s="136" r="E22153">
        <v>22535</v>
      </c>
      <c s="150" r="F22153"/>
    </row>
    <row r="22154">
      <c s="113" r="A22154">
        <v>286573000979</v>
      </c>
      <c t="s" s="136" r="B22154">
        <v>11556</v>
      </c>
      <c t="s" s="136" r="C22154">
        <v>406</v>
      </c>
      <c t="s" s="136" r="D22154">
        <v>406</v>
      </c>
      <c t="s" s="136" r="E22154">
        <v>22536</v>
      </c>
      <c s="150" r="F22154"/>
    </row>
    <row r="22155">
      <c s="113" r="A22155">
        <v>286573001525</v>
      </c>
      <c t="s" s="136" r="B22155">
        <v>11556</v>
      </c>
      <c t="s" s="136" r="C22155">
        <v>406</v>
      </c>
      <c t="s" s="136" r="D22155">
        <v>406</v>
      </c>
      <c t="s" s="136" r="E22155">
        <v>22537</v>
      </c>
      <c s="150" r="F22155"/>
    </row>
    <row r="22156">
      <c s="113" r="A22156">
        <v>286573003986</v>
      </c>
      <c t="s" s="136" r="B22156">
        <v>11556</v>
      </c>
      <c t="s" s="136" r="C22156">
        <v>406</v>
      </c>
      <c t="s" s="136" r="D22156">
        <v>406</v>
      </c>
      <c t="s" s="136" r="E22156">
        <v>22538</v>
      </c>
      <c s="150" r="F22156"/>
    </row>
    <row r="22157">
      <c s="113" r="A22157">
        <v>286573004425</v>
      </c>
      <c t="s" s="136" r="B22157">
        <v>11556</v>
      </c>
      <c t="s" s="136" r="C22157">
        <v>406</v>
      </c>
      <c t="s" s="136" r="D22157">
        <v>406</v>
      </c>
      <c t="s" s="136" r="E22157">
        <v>22539</v>
      </c>
      <c s="150" r="F22157"/>
    </row>
    <row r="22158">
      <c s="113" r="A22158">
        <v>286573004478</v>
      </c>
      <c t="s" s="136" r="B22158">
        <v>11556</v>
      </c>
      <c t="s" s="136" r="C22158">
        <v>406</v>
      </c>
      <c t="s" s="136" r="D22158">
        <v>406</v>
      </c>
      <c t="s" s="136" r="E22158">
        <v>22540</v>
      </c>
      <c s="150" r="F22158"/>
    </row>
    <row r="22159">
      <c s="113" r="A22159">
        <v>286001001974</v>
      </c>
      <c t="s" s="136" r="B22159">
        <v>11556</v>
      </c>
      <c t="s" s="136" r="C22159">
        <v>406</v>
      </c>
      <c t="s" s="136" r="D22159">
        <v>406</v>
      </c>
      <c t="s" s="136" r="E22159">
        <v>22541</v>
      </c>
      <c s="150" r="F22159"/>
    </row>
    <row r="22160">
      <c s="113" r="A22160">
        <v>286573000219</v>
      </c>
      <c t="s" s="136" r="B22160">
        <v>11556</v>
      </c>
      <c t="s" s="136" r="C22160">
        <v>406</v>
      </c>
      <c t="s" s="136" r="D22160">
        <v>406</v>
      </c>
      <c t="s" s="136" r="E22160">
        <v>22542</v>
      </c>
      <c s="150" r="F22160"/>
    </row>
    <row r="22161">
      <c s="113" r="A22161">
        <v>286573001126</v>
      </c>
      <c t="s" s="136" r="B22161">
        <v>11556</v>
      </c>
      <c t="s" s="136" r="C22161">
        <v>406</v>
      </c>
      <c t="s" s="136" r="D22161">
        <v>406</v>
      </c>
      <c t="s" s="136" r="E22161">
        <v>22543</v>
      </c>
      <c s="150" r="F22161"/>
    </row>
    <row r="22162">
      <c s="113" r="A22162">
        <v>286573003781</v>
      </c>
      <c t="s" s="136" r="B22162">
        <v>11556</v>
      </c>
      <c t="s" s="136" r="C22162">
        <v>406</v>
      </c>
      <c t="s" s="136" r="D22162">
        <v>406</v>
      </c>
      <c t="s" s="136" r="E22162">
        <v>22544</v>
      </c>
      <c s="150" r="F22162"/>
    </row>
    <row r="22163">
      <c s="113" r="A22163">
        <v>286573003871</v>
      </c>
      <c t="s" s="136" r="B22163">
        <v>11556</v>
      </c>
      <c t="s" s="136" r="C22163">
        <v>406</v>
      </c>
      <c t="s" s="136" r="D22163">
        <v>406</v>
      </c>
      <c t="s" s="136" r="E22163">
        <v>22545</v>
      </c>
      <c s="150" r="F22163"/>
    </row>
    <row r="22164">
      <c s="113" r="A22164">
        <v>286573004036</v>
      </c>
      <c t="s" s="136" r="B22164">
        <v>11556</v>
      </c>
      <c t="s" s="136" r="C22164">
        <v>406</v>
      </c>
      <c t="s" s="136" r="D22164">
        <v>406</v>
      </c>
      <c t="s" s="136" r="E22164">
        <v>22546</v>
      </c>
      <c s="150" r="F22164"/>
    </row>
    <row r="22165">
      <c s="113" r="A22165">
        <v>286573004532</v>
      </c>
      <c t="s" s="136" r="B22165">
        <v>11556</v>
      </c>
      <c t="s" s="136" r="C22165">
        <v>406</v>
      </c>
      <c t="s" s="136" r="D22165">
        <v>406</v>
      </c>
      <c t="s" s="136" r="E22165">
        <v>22547</v>
      </c>
      <c s="150" r="F22165"/>
    </row>
    <row r="22166">
      <c s="113" r="A22166">
        <v>286573004541</v>
      </c>
      <c t="s" s="136" r="B22166">
        <v>11556</v>
      </c>
      <c t="s" s="136" r="C22166">
        <v>406</v>
      </c>
      <c t="s" s="136" r="D22166">
        <v>406</v>
      </c>
      <c t="s" s="136" r="E22166">
        <v>22548</v>
      </c>
      <c s="150" r="F22166"/>
    </row>
    <row r="22167">
      <c s="113" r="A22167">
        <v>286573004559</v>
      </c>
      <c t="s" s="136" r="B22167">
        <v>11556</v>
      </c>
      <c t="s" s="136" r="C22167">
        <v>406</v>
      </c>
      <c t="s" s="136" r="D22167">
        <v>406</v>
      </c>
      <c t="s" s="136" r="E22167">
        <v>22549</v>
      </c>
      <c s="150" r="F22167"/>
    </row>
    <row r="22168">
      <c s="113" r="A22168">
        <v>286568005300</v>
      </c>
      <c t="s" s="136" r="B22168">
        <v>11556</v>
      </c>
      <c t="s" s="136" r="C22168">
        <v>406</v>
      </c>
      <c t="s" s="136" r="D22168">
        <v>406</v>
      </c>
      <c t="s" s="136" r="E22168">
        <v>11577</v>
      </c>
      <c s="150" r="F22168"/>
    </row>
    <row r="22169">
      <c s="113" r="A22169">
        <v>286573000235</v>
      </c>
      <c t="s" s="136" r="B22169">
        <v>11556</v>
      </c>
      <c t="s" s="136" r="C22169">
        <v>406</v>
      </c>
      <c t="s" s="136" r="D22169">
        <v>406</v>
      </c>
      <c t="s" s="136" r="E22169">
        <v>22491</v>
      </c>
      <c s="150" r="F22169"/>
    </row>
    <row r="22170">
      <c s="113" r="A22170">
        <v>286573000588</v>
      </c>
      <c t="s" s="136" r="B22170">
        <v>11556</v>
      </c>
      <c t="s" s="136" r="C22170">
        <v>406</v>
      </c>
      <c t="s" s="136" r="D22170">
        <v>406</v>
      </c>
      <c t="s" s="136" r="E22170">
        <v>22550</v>
      </c>
      <c s="150" r="F22170"/>
    </row>
    <row r="22171">
      <c s="113" r="A22171">
        <v>286573000944</v>
      </c>
      <c t="s" s="136" r="B22171">
        <v>11556</v>
      </c>
      <c t="s" s="136" r="C22171">
        <v>406</v>
      </c>
      <c t="s" s="136" r="D22171">
        <v>406</v>
      </c>
      <c t="s" s="136" r="E22171">
        <v>22471</v>
      </c>
      <c s="150" r="F22171"/>
    </row>
    <row r="22172">
      <c s="113" r="A22172">
        <v>286573001207</v>
      </c>
      <c t="s" s="136" r="B22172">
        <v>11556</v>
      </c>
      <c t="s" s="136" r="C22172">
        <v>406</v>
      </c>
      <c t="s" s="136" r="D22172">
        <v>406</v>
      </c>
      <c t="s" s="136" r="E22172">
        <v>22551</v>
      </c>
      <c s="150" r="F22172"/>
    </row>
    <row r="22173">
      <c s="113" r="A22173">
        <v>286573001223</v>
      </c>
      <c t="s" s="136" r="B22173">
        <v>11556</v>
      </c>
      <c t="s" s="136" r="C22173">
        <v>406</v>
      </c>
      <c t="s" s="136" r="D22173">
        <v>406</v>
      </c>
      <c t="s" s="136" r="E22173">
        <v>22552</v>
      </c>
      <c s="150" r="F22173"/>
    </row>
    <row r="22174">
      <c s="113" r="A22174">
        <v>286573001371</v>
      </c>
      <c t="s" s="136" r="B22174">
        <v>11556</v>
      </c>
      <c t="s" s="136" r="C22174">
        <v>406</v>
      </c>
      <c t="s" s="136" r="D22174">
        <v>406</v>
      </c>
      <c t="s" s="136" r="E22174">
        <v>22553</v>
      </c>
      <c s="150" r="F22174"/>
    </row>
    <row r="22175">
      <c s="113" r="A22175">
        <v>286573001436</v>
      </c>
      <c t="s" s="136" r="B22175">
        <v>11556</v>
      </c>
      <c t="s" s="136" r="C22175">
        <v>406</v>
      </c>
      <c t="s" s="136" r="D22175">
        <v>406</v>
      </c>
      <c t="s" s="136" r="E22175">
        <v>22554</v>
      </c>
      <c s="150" r="F22175"/>
    </row>
    <row r="22176">
      <c s="113" r="A22176">
        <v>286573004441</v>
      </c>
      <c t="s" s="136" r="B22176">
        <v>11556</v>
      </c>
      <c t="s" s="136" r="C22176">
        <v>406</v>
      </c>
      <c t="s" s="136" r="D22176">
        <v>406</v>
      </c>
      <c t="s" s="136" r="E22176">
        <v>22555</v>
      </c>
      <c s="150" r="F22176"/>
    </row>
    <row r="22177">
      <c s="113" r="A22177">
        <v>286001002954</v>
      </c>
      <c t="s" s="136" r="B22177">
        <v>11556</v>
      </c>
      <c t="s" s="136" r="C22177">
        <v>406</v>
      </c>
      <c t="s" s="136" r="D22177">
        <v>406</v>
      </c>
      <c t="s" s="136" r="E22177">
        <v>22556</v>
      </c>
      <c s="150" r="F22177"/>
    </row>
    <row r="22178">
      <c s="113" r="A22178">
        <v>286573000278</v>
      </c>
      <c t="s" s="136" r="B22178">
        <v>11556</v>
      </c>
      <c t="s" s="136" r="C22178">
        <v>406</v>
      </c>
      <c t="s" s="136" r="D22178">
        <v>406</v>
      </c>
      <c t="s" s="136" r="E22178">
        <v>22557</v>
      </c>
      <c s="150" r="F22178"/>
    </row>
    <row r="22179">
      <c s="113" r="A22179">
        <v>286573000642</v>
      </c>
      <c t="s" s="136" r="B22179">
        <v>11556</v>
      </c>
      <c t="s" s="136" r="C22179">
        <v>406</v>
      </c>
      <c t="s" s="136" r="D22179">
        <v>406</v>
      </c>
      <c t="s" s="136" r="E22179">
        <v>22558</v>
      </c>
      <c s="150" r="F22179"/>
    </row>
    <row r="22180">
      <c s="113" r="A22180">
        <v>286573003846</v>
      </c>
      <c t="s" s="136" r="B22180">
        <v>11556</v>
      </c>
      <c t="s" s="136" r="C22180">
        <v>406</v>
      </c>
      <c t="s" s="136" r="D22180">
        <v>406</v>
      </c>
      <c t="s" s="136" r="E22180">
        <v>22559</v>
      </c>
      <c s="150" r="F22180"/>
    </row>
    <row r="22181">
      <c s="113" r="A22181">
        <v>286573003862</v>
      </c>
      <c t="s" s="136" r="B22181">
        <v>11556</v>
      </c>
      <c t="s" s="136" r="C22181">
        <v>406</v>
      </c>
      <c t="s" s="136" r="D22181">
        <v>406</v>
      </c>
      <c t="s" s="136" r="E22181">
        <v>22560</v>
      </c>
      <c s="150" r="F22181"/>
    </row>
    <row r="22182">
      <c s="113" r="A22182">
        <v>286573003901</v>
      </c>
      <c t="s" s="136" r="B22182">
        <v>11556</v>
      </c>
      <c t="s" s="136" r="C22182">
        <v>406</v>
      </c>
      <c t="s" s="136" r="D22182">
        <v>406</v>
      </c>
      <c t="s" s="136" r="E22182">
        <v>22561</v>
      </c>
      <c s="150" r="F22182"/>
    </row>
    <row r="22183">
      <c s="113" r="A22183">
        <v>286573004281</v>
      </c>
      <c t="s" s="136" r="B22183">
        <v>11556</v>
      </c>
      <c t="s" s="136" r="C22183">
        <v>406</v>
      </c>
      <c t="s" s="136" r="D22183">
        <v>406</v>
      </c>
      <c t="s" s="136" r="E22183">
        <v>22562</v>
      </c>
      <c s="150" r="F22183"/>
    </row>
    <row r="22184">
      <c s="113" r="A22184">
        <v>286573000103</v>
      </c>
      <c t="s" s="136" r="B22184">
        <v>11556</v>
      </c>
      <c t="s" s="136" r="C22184">
        <v>406</v>
      </c>
      <c t="s" s="136" r="D22184">
        <v>406</v>
      </c>
      <c t="s" s="136" r="E22184">
        <v>22563</v>
      </c>
      <c s="150" r="F22184"/>
    </row>
    <row r="22185">
      <c s="113" r="A22185">
        <v>286573001517</v>
      </c>
      <c t="s" s="136" r="B22185">
        <v>11556</v>
      </c>
      <c t="s" s="136" r="C22185">
        <v>406</v>
      </c>
      <c t="s" s="136" r="D22185">
        <v>406</v>
      </c>
      <c t="s" s="136" r="E22185">
        <v>22564</v>
      </c>
      <c s="150" r="F22185"/>
    </row>
    <row r="22186">
      <c s="113" r="A22186">
        <v>286573001614</v>
      </c>
      <c t="s" s="136" r="B22186">
        <v>11556</v>
      </c>
      <c t="s" s="136" r="C22186">
        <v>406</v>
      </c>
      <c t="s" s="136" r="D22186">
        <v>406</v>
      </c>
      <c t="s" s="136" r="E22186">
        <v>22565</v>
      </c>
      <c s="150" r="F22186"/>
    </row>
    <row r="22187">
      <c s="113" r="A22187">
        <v>286573003790</v>
      </c>
      <c t="s" s="136" r="B22187">
        <v>11556</v>
      </c>
      <c t="s" s="136" r="C22187">
        <v>406</v>
      </c>
      <c t="s" s="136" r="D22187">
        <v>406</v>
      </c>
      <c t="s" s="136" r="E22187">
        <v>22566</v>
      </c>
      <c s="150" r="F22187"/>
    </row>
    <row r="22188">
      <c s="113" r="A22188">
        <v>286573003811</v>
      </c>
      <c t="s" s="136" r="B22188">
        <v>11556</v>
      </c>
      <c t="s" s="136" r="C22188">
        <v>406</v>
      </c>
      <c t="s" s="136" r="D22188">
        <v>406</v>
      </c>
      <c t="s" s="136" r="E22188">
        <v>22567</v>
      </c>
      <c s="150" r="F22188"/>
    </row>
    <row r="22189">
      <c s="113" r="A22189">
        <v>286573003927</v>
      </c>
      <c t="s" s="136" r="B22189">
        <v>11556</v>
      </c>
      <c t="s" s="136" r="C22189">
        <v>406</v>
      </c>
      <c t="s" s="136" r="D22189">
        <v>406</v>
      </c>
      <c t="s" s="136" r="E22189">
        <v>22568</v>
      </c>
      <c s="150" r="F22189"/>
    </row>
    <row r="22190">
      <c s="113" r="A22190">
        <v>286573004028</v>
      </c>
      <c t="s" s="136" r="B22190">
        <v>11556</v>
      </c>
      <c t="s" s="136" r="C22190">
        <v>406</v>
      </c>
      <c t="s" s="136" r="D22190">
        <v>406</v>
      </c>
      <c t="s" s="136" r="E22190">
        <v>22569</v>
      </c>
      <c s="150" r="F22190"/>
    </row>
    <row r="22191">
      <c s="113" r="A22191">
        <v>286573000154</v>
      </c>
      <c t="s" s="136" r="B22191">
        <v>11556</v>
      </c>
      <c t="s" s="136" r="C22191">
        <v>406</v>
      </c>
      <c t="s" s="136" r="D22191">
        <v>406</v>
      </c>
      <c t="s" s="136" r="E22191">
        <v>22570</v>
      </c>
      <c s="150" r="F22191"/>
    </row>
    <row r="22192">
      <c s="113" r="A22192">
        <v>286573000600</v>
      </c>
      <c t="s" s="136" r="B22192">
        <v>11556</v>
      </c>
      <c t="s" s="136" r="C22192">
        <v>406</v>
      </c>
      <c t="s" s="136" r="D22192">
        <v>406</v>
      </c>
      <c t="s" s="136" r="E22192">
        <v>22248</v>
      </c>
      <c s="150" r="F22192"/>
    </row>
    <row r="22193">
      <c s="113" r="A22193">
        <v>286573003935</v>
      </c>
      <c t="s" s="136" r="B22193">
        <v>11556</v>
      </c>
      <c t="s" s="136" r="C22193">
        <v>406</v>
      </c>
      <c t="s" s="136" r="D22193">
        <v>406</v>
      </c>
      <c t="s" s="136" r="E22193">
        <v>22571</v>
      </c>
      <c s="150" r="F22193"/>
    </row>
    <row r="22194">
      <c s="113" r="A22194">
        <v>286573004400</v>
      </c>
      <c t="s" s="136" r="B22194">
        <v>11556</v>
      </c>
      <c t="s" s="136" r="C22194">
        <v>406</v>
      </c>
      <c t="s" s="136" r="D22194">
        <v>406</v>
      </c>
      <c t="s" s="136" r="E22194">
        <v>22572</v>
      </c>
      <c s="150" r="F22194"/>
    </row>
    <row r="22195">
      <c s="113" r="A22195">
        <v>286573001304</v>
      </c>
      <c t="s" s="136" r="B22195">
        <v>11556</v>
      </c>
      <c t="s" s="136" r="C22195">
        <v>406</v>
      </c>
      <c t="s" s="136" r="D22195">
        <v>406</v>
      </c>
      <c t="s" s="136" r="E22195">
        <v>22573</v>
      </c>
      <c s="150" r="F22195"/>
    </row>
    <row r="22196">
      <c s="113" r="A22196">
        <v>286573001312</v>
      </c>
      <c t="s" s="136" r="B22196">
        <v>11556</v>
      </c>
      <c t="s" s="136" r="C22196">
        <v>406</v>
      </c>
      <c t="s" s="136" r="D22196">
        <v>406</v>
      </c>
      <c t="s" s="136" r="E22196">
        <v>22242</v>
      </c>
      <c s="150" r="F22196"/>
    </row>
    <row r="22197">
      <c s="113" r="A22197">
        <v>286573001321</v>
      </c>
      <c t="s" s="136" r="B22197">
        <v>11556</v>
      </c>
      <c t="s" s="136" r="C22197">
        <v>406</v>
      </c>
      <c t="s" s="136" r="D22197">
        <v>406</v>
      </c>
      <c t="s" s="136" r="E22197">
        <v>22574</v>
      </c>
      <c s="150" r="F22197"/>
    </row>
    <row r="22198">
      <c s="113" r="A22198">
        <v>286573001428</v>
      </c>
      <c t="s" s="136" r="B22198">
        <v>11556</v>
      </c>
      <c t="s" s="136" r="C22198">
        <v>406</v>
      </c>
      <c t="s" s="136" r="D22198">
        <v>406</v>
      </c>
      <c t="s" s="136" r="E22198">
        <v>22575</v>
      </c>
      <c s="150" r="F22198"/>
    </row>
    <row r="22199">
      <c s="113" r="A22199">
        <v>286573001487</v>
      </c>
      <c t="s" s="136" r="B22199">
        <v>11556</v>
      </c>
      <c t="s" s="136" r="C22199">
        <v>406</v>
      </c>
      <c t="s" s="136" r="D22199">
        <v>406</v>
      </c>
      <c t="s" s="136" r="E22199">
        <v>22576</v>
      </c>
      <c s="150" r="F22199"/>
    </row>
    <row r="22200">
      <c s="113" r="A22200">
        <v>286573001592</v>
      </c>
      <c t="s" s="136" r="B22200">
        <v>11556</v>
      </c>
      <c t="s" s="136" r="C22200">
        <v>406</v>
      </c>
      <c t="s" s="136" r="D22200">
        <v>406</v>
      </c>
      <c t="s" s="136" r="E22200">
        <v>22577</v>
      </c>
      <c s="150" r="F22200"/>
    </row>
    <row r="22201">
      <c s="113" r="A22201">
        <v>286573003838</v>
      </c>
      <c t="s" s="136" r="B22201">
        <v>11556</v>
      </c>
      <c t="s" s="136" r="C22201">
        <v>406</v>
      </c>
      <c t="s" s="136" r="D22201">
        <v>406</v>
      </c>
      <c t="s" s="136" r="E22201">
        <v>22578</v>
      </c>
      <c s="150" r="F22201"/>
    </row>
    <row r="22202">
      <c s="113" r="A22202">
        <v>286573003978</v>
      </c>
      <c t="s" s="136" r="B22202">
        <v>11556</v>
      </c>
      <c t="s" s="136" r="C22202">
        <v>406</v>
      </c>
      <c t="s" s="136" r="D22202">
        <v>406</v>
      </c>
      <c t="s" s="136" r="E22202">
        <v>22579</v>
      </c>
      <c s="150" r="F22202"/>
    </row>
    <row r="22203">
      <c s="113" r="A22203">
        <v>286573004079</v>
      </c>
      <c t="s" s="136" r="B22203">
        <v>11556</v>
      </c>
      <c t="s" s="136" r="C22203">
        <v>406</v>
      </c>
      <c t="s" s="136" r="D22203">
        <v>406</v>
      </c>
      <c t="s" s="136" r="E22203">
        <v>22580</v>
      </c>
      <c s="150" r="F22203"/>
    </row>
    <row r="22204">
      <c s="113" r="A22204">
        <v>286573004117</v>
      </c>
      <c t="s" s="136" r="B22204">
        <v>11556</v>
      </c>
      <c t="s" s="136" r="C22204">
        <v>406</v>
      </c>
      <c t="s" s="136" r="D22204">
        <v>406</v>
      </c>
      <c t="s" s="136" r="E22204">
        <v>22581</v>
      </c>
      <c s="150" r="F22204"/>
    </row>
    <row r="22205">
      <c s="113" r="A22205">
        <v>286749000016</v>
      </c>
      <c t="s" s="136" r="B22205">
        <v>11563</v>
      </c>
      <c t="s" s="136" r="C22205">
        <v>406</v>
      </c>
      <c t="s" s="136" r="D22205">
        <v>406</v>
      </c>
      <c t="s" s="136" r="E22205">
        <v>22582</v>
      </c>
      <c s="150" r="F22205"/>
    </row>
    <row r="22206">
      <c s="113" r="A22206">
        <v>286749000024</v>
      </c>
      <c t="s" s="136" r="B22206">
        <v>11563</v>
      </c>
      <c t="s" s="136" r="C22206">
        <v>406</v>
      </c>
      <c t="s" s="136" r="D22206">
        <v>406</v>
      </c>
      <c t="s" s="136" r="E22206">
        <v>22583</v>
      </c>
      <c s="150" r="F22206"/>
    </row>
    <row r="22207">
      <c s="113" r="A22207">
        <v>286749000547</v>
      </c>
      <c t="s" s="136" r="B22207">
        <v>11563</v>
      </c>
      <c t="s" s="136" r="C22207">
        <v>406</v>
      </c>
      <c t="s" s="136" r="D22207">
        <v>406</v>
      </c>
      <c t="s" s="136" r="E22207">
        <v>22584</v>
      </c>
      <c s="150" r="F22207"/>
    </row>
    <row r="22208">
      <c s="113" r="A22208">
        <v>286749000555</v>
      </c>
      <c t="s" s="136" r="B22208">
        <v>11563</v>
      </c>
      <c t="s" s="136" r="C22208">
        <v>406</v>
      </c>
      <c t="s" s="136" r="D22208">
        <v>406</v>
      </c>
      <c t="s" s="136" r="E22208">
        <v>22585</v>
      </c>
      <c s="150" r="F22208"/>
    </row>
    <row r="22209">
      <c s="113" r="A22209">
        <v>286749000601</v>
      </c>
      <c t="s" s="136" r="B22209">
        <v>11563</v>
      </c>
      <c t="s" s="136" r="C22209">
        <v>406</v>
      </c>
      <c t="s" s="136" r="D22209">
        <v>406</v>
      </c>
      <c t="s" s="136" r="E22209">
        <v>22586</v>
      </c>
      <c s="150" r="F22209"/>
    </row>
    <row r="22210">
      <c s="113" r="A22210">
        <v>486749000031</v>
      </c>
      <c t="s" s="136" r="B22210">
        <v>11563</v>
      </c>
      <c t="s" s="136" r="C22210">
        <v>406</v>
      </c>
      <c t="s" s="136" r="D22210">
        <v>406</v>
      </c>
      <c t="s" s="136" r="E22210">
        <v>22587</v>
      </c>
      <c s="150" r="F22210"/>
    </row>
    <row r="22211">
      <c s="113" r="A22211">
        <v>286755000044</v>
      </c>
      <c t="s" s="136" r="B22211">
        <v>7721</v>
      </c>
      <c t="s" s="136" r="C22211">
        <v>406</v>
      </c>
      <c t="s" s="136" r="D22211">
        <v>406</v>
      </c>
      <c t="s" s="136" r="E22211">
        <v>22588</v>
      </c>
      <c s="150" r="F22211"/>
    </row>
    <row r="22212">
      <c s="113" r="A22212">
        <v>286755000061</v>
      </c>
      <c t="s" s="136" r="B22212">
        <v>7721</v>
      </c>
      <c t="s" s="136" r="C22212">
        <v>406</v>
      </c>
      <c t="s" s="136" r="D22212">
        <v>406</v>
      </c>
      <c t="s" s="136" r="E22212">
        <v>22589</v>
      </c>
      <c s="150" r="F22212"/>
    </row>
    <row r="22213">
      <c s="113" r="A22213">
        <v>286755000087</v>
      </c>
      <c t="s" s="136" r="B22213">
        <v>7721</v>
      </c>
      <c t="s" s="136" r="C22213">
        <v>406</v>
      </c>
      <c t="s" s="136" r="D22213">
        <v>406</v>
      </c>
      <c t="s" s="136" r="E22213">
        <v>22590</v>
      </c>
      <c s="150" r="F22213"/>
    </row>
    <row r="22214">
      <c s="113" r="A22214">
        <v>286755000176</v>
      </c>
      <c t="s" s="136" r="B22214">
        <v>7721</v>
      </c>
      <c t="s" s="136" r="C22214">
        <v>406</v>
      </c>
      <c t="s" s="136" r="D22214">
        <v>406</v>
      </c>
      <c t="s" s="136" r="E22214">
        <v>22591</v>
      </c>
      <c s="150" r="F22214"/>
    </row>
    <row r="22215">
      <c s="113" r="A22215">
        <v>286755000222</v>
      </c>
      <c t="s" s="136" r="B22215">
        <v>7721</v>
      </c>
      <c t="s" s="136" r="C22215">
        <v>406</v>
      </c>
      <c t="s" s="136" r="D22215">
        <v>406</v>
      </c>
      <c t="s" s="136" r="E22215">
        <v>15038</v>
      </c>
      <c s="150" r="F22215"/>
    </row>
    <row r="22216">
      <c s="113" r="A22216">
        <v>286755001470</v>
      </c>
      <c t="s" s="136" r="B22216">
        <v>7721</v>
      </c>
      <c t="s" s="136" r="C22216">
        <v>406</v>
      </c>
      <c t="s" s="136" r="D22216">
        <v>406</v>
      </c>
      <c t="s" s="136" r="E22216">
        <v>22447</v>
      </c>
      <c s="150" r="F22216"/>
    </row>
    <row r="22217">
      <c s="113" r="A22217">
        <v>286757000032</v>
      </c>
      <c t="s" s="136" r="B22217">
        <v>5347</v>
      </c>
      <c t="s" s="136" r="C22217">
        <v>406</v>
      </c>
      <c t="s" s="136" r="D22217">
        <v>406</v>
      </c>
      <c t="s" s="136" r="E22217">
        <v>22592</v>
      </c>
      <c s="150" r="F22217"/>
    </row>
    <row r="22218">
      <c s="113" r="A22218">
        <v>286757000122</v>
      </c>
      <c t="s" s="136" r="B22218">
        <v>5347</v>
      </c>
      <c t="s" s="136" r="C22218">
        <v>406</v>
      </c>
      <c t="s" s="136" r="D22218">
        <v>406</v>
      </c>
      <c t="s" s="136" r="E22218">
        <v>22477</v>
      </c>
      <c s="150" r="F22218"/>
    </row>
    <row r="22219">
      <c s="113" r="A22219">
        <v>286757000130</v>
      </c>
      <c t="s" s="136" r="B22219">
        <v>5347</v>
      </c>
      <c t="s" s="136" r="C22219">
        <v>406</v>
      </c>
      <c t="s" s="136" r="D22219">
        <v>406</v>
      </c>
      <c t="s" s="136" r="E22219">
        <v>22593</v>
      </c>
      <c s="150" r="F22219"/>
    </row>
    <row r="22220">
      <c s="113" r="A22220">
        <v>286757000181</v>
      </c>
      <c t="s" s="136" r="B22220">
        <v>5347</v>
      </c>
      <c t="s" s="136" r="C22220">
        <v>406</v>
      </c>
      <c t="s" s="136" r="D22220">
        <v>406</v>
      </c>
      <c t="s" s="136" r="E22220">
        <v>22594</v>
      </c>
      <c s="150" r="F22220"/>
    </row>
    <row r="22221">
      <c s="113" r="A22221">
        <v>286757000377</v>
      </c>
      <c t="s" s="136" r="B22221">
        <v>5347</v>
      </c>
      <c t="s" s="136" r="C22221">
        <v>406</v>
      </c>
      <c t="s" s="136" r="D22221">
        <v>406</v>
      </c>
      <c t="s" s="136" r="E22221">
        <v>22595</v>
      </c>
      <c s="150" r="F22221"/>
    </row>
    <row r="22222">
      <c s="113" r="A22222">
        <v>286865003545</v>
      </c>
      <c t="s" s="136" r="B22222">
        <v>5347</v>
      </c>
      <c t="s" s="136" r="C22222">
        <v>406</v>
      </c>
      <c t="s" s="136" r="D22222">
        <v>406</v>
      </c>
      <c t="s" s="136" r="E22222">
        <v>22596</v>
      </c>
      <c s="150" r="F22222"/>
    </row>
    <row r="22223">
      <c s="113" r="A22223">
        <v>286757000068</v>
      </c>
      <c t="s" s="136" r="B22223">
        <v>5347</v>
      </c>
      <c t="s" s="136" r="C22223">
        <v>406</v>
      </c>
      <c t="s" s="136" r="D22223">
        <v>406</v>
      </c>
      <c t="s" s="136" r="E22223">
        <v>22597</v>
      </c>
      <c s="150" r="F22223"/>
    </row>
    <row r="22224">
      <c s="113" r="A22224">
        <v>286757000084</v>
      </c>
      <c t="s" s="136" r="B22224">
        <v>5347</v>
      </c>
      <c t="s" s="136" r="C22224">
        <v>406</v>
      </c>
      <c t="s" s="136" r="D22224">
        <v>406</v>
      </c>
      <c t="s" s="136" r="E22224">
        <v>22598</v>
      </c>
      <c s="150" r="F22224"/>
    </row>
    <row r="22225">
      <c s="113" r="A22225">
        <v>286757000262</v>
      </c>
      <c t="s" s="136" r="B22225">
        <v>5347</v>
      </c>
      <c t="s" s="136" r="C22225">
        <v>406</v>
      </c>
      <c t="s" s="136" r="D22225">
        <v>406</v>
      </c>
      <c t="s" s="136" r="E22225">
        <v>22599</v>
      </c>
      <c s="150" r="F22225"/>
    </row>
    <row r="22226">
      <c s="113" r="A22226">
        <v>286865001933</v>
      </c>
      <c t="s" s="136" r="B22226">
        <v>5347</v>
      </c>
      <c t="s" s="136" r="C22226">
        <v>406</v>
      </c>
      <c t="s" s="136" r="D22226">
        <v>406</v>
      </c>
      <c t="s" s="136" r="E22226">
        <v>22600</v>
      </c>
      <c s="150" r="F22226"/>
    </row>
    <row r="22227">
      <c s="113" r="A22227">
        <v>286865002191</v>
      </c>
      <c t="s" s="136" r="B22227">
        <v>5347</v>
      </c>
      <c t="s" s="136" r="C22227">
        <v>406</v>
      </c>
      <c t="s" s="136" r="D22227">
        <v>406</v>
      </c>
      <c t="s" s="136" r="E22227">
        <v>22601</v>
      </c>
      <c s="150" r="F22227"/>
    </row>
    <row r="22228">
      <c s="113" r="A22228">
        <v>286865003243</v>
      </c>
      <c t="s" s="136" r="B22228">
        <v>5347</v>
      </c>
      <c t="s" s="136" r="C22228">
        <v>406</v>
      </c>
      <c t="s" s="136" r="D22228">
        <v>406</v>
      </c>
      <c t="s" s="136" r="E22228">
        <v>22602</v>
      </c>
      <c s="150" r="F22228"/>
    </row>
    <row r="22229">
      <c s="113" r="A22229">
        <v>286757000017</v>
      </c>
      <c t="s" s="136" r="B22229">
        <v>5347</v>
      </c>
      <c t="s" s="136" r="C22229">
        <v>406</v>
      </c>
      <c t="s" s="136" r="D22229">
        <v>406</v>
      </c>
      <c t="s" s="136" r="E22229">
        <v>22603</v>
      </c>
      <c s="150" r="F22229"/>
    </row>
    <row r="22230">
      <c s="113" r="A22230">
        <v>286757000076</v>
      </c>
      <c t="s" s="136" r="B22230">
        <v>5347</v>
      </c>
      <c t="s" s="136" r="C22230">
        <v>406</v>
      </c>
      <c t="s" s="136" r="D22230">
        <v>406</v>
      </c>
      <c t="s" s="136" r="E22230">
        <v>22604</v>
      </c>
      <c s="150" r="F22230"/>
    </row>
    <row r="22231">
      <c s="113" r="A22231">
        <v>286757000114</v>
      </c>
      <c t="s" s="136" r="B22231">
        <v>5347</v>
      </c>
      <c t="s" s="136" r="C22231">
        <v>406</v>
      </c>
      <c t="s" s="136" r="D22231">
        <v>406</v>
      </c>
      <c t="s" s="136" r="E22231">
        <v>22605</v>
      </c>
      <c s="150" r="F22231"/>
    </row>
    <row r="22232">
      <c s="113" r="A22232">
        <v>286757000351</v>
      </c>
      <c t="s" s="136" r="B22232">
        <v>5347</v>
      </c>
      <c t="s" s="136" r="C22232">
        <v>406</v>
      </c>
      <c t="s" s="136" r="D22232">
        <v>406</v>
      </c>
      <c t="s" s="136" r="E22232">
        <v>22606</v>
      </c>
      <c s="150" r="F22232"/>
    </row>
    <row r="22233">
      <c s="113" r="A22233">
        <v>286757003920</v>
      </c>
      <c t="s" s="136" r="B22233">
        <v>5347</v>
      </c>
      <c t="s" s="136" r="C22233">
        <v>406</v>
      </c>
      <c t="s" s="136" r="D22233">
        <v>406</v>
      </c>
      <c t="s" s="136" r="E22233">
        <v>22607</v>
      </c>
      <c s="150" r="F22233"/>
    </row>
    <row r="22234">
      <c s="113" r="A22234">
        <v>286757004161</v>
      </c>
      <c t="s" s="136" r="B22234">
        <v>5347</v>
      </c>
      <c t="s" s="136" r="C22234">
        <v>406</v>
      </c>
      <c t="s" s="136" r="D22234">
        <v>406</v>
      </c>
      <c t="s" s="136" r="E22234">
        <v>1835</v>
      </c>
      <c s="150" r="F22234"/>
    </row>
    <row r="22235">
      <c s="113" r="A22235">
        <v>286757004179</v>
      </c>
      <c t="s" s="136" r="B22235">
        <v>5347</v>
      </c>
      <c t="s" s="136" r="C22235">
        <v>406</v>
      </c>
      <c t="s" s="136" r="D22235">
        <v>406</v>
      </c>
      <c t="s" s="136" r="E22235">
        <v>22608</v>
      </c>
      <c s="150" r="F22235"/>
    </row>
    <row r="22236">
      <c s="113" r="A22236">
        <v>286865002816</v>
      </c>
      <c t="s" s="136" r="B22236">
        <v>5347</v>
      </c>
      <c t="s" s="136" r="C22236">
        <v>406</v>
      </c>
      <c t="s" s="136" r="D22236">
        <v>406</v>
      </c>
      <c t="s" s="136" r="E22236">
        <v>22609</v>
      </c>
      <c s="150" r="F22236"/>
    </row>
    <row r="22237">
      <c s="113" r="A22237">
        <v>286865002948</v>
      </c>
      <c t="s" s="136" r="B22237">
        <v>5347</v>
      </c>
      <c t="s" s="136" r="C22237">
        <v>406</v>
      </c>
      <c t="s" s="136" r="D22237">
        <v>406</v>
      </c>
      <c t="s" s="136" r="E22237">
        <v>22610</v>
      </c>
      <c s="150" r="F22237"/>
    </row>
    <row r="22238">
      <c s="113" r="A22238">
        <v>286865003057</v>
      </c>
      <c t="s" s="136" r="B22238">
        <v>5347</v>
      </c>
      <c t="s" s="136" r="C22238">
        <v>406</v>
      </c>
      <c t="s" s="136" r="D22238">
        <v>406</v>
      </c>
      <c t="s" s="136" r="E22238">
        <v>22611</v>
      </c>
      <c s="150" r="F22238"/>
    </row>
    <row r="22239">
      <c s="113" r="A22239">
        <v>286865003120</v>
      </c>
      <c t="s" s="136" r="B22239">
        <v>5347</v>
      </c>
      <c t="s" s="136" r="C22239">
        <v>406</v>
      </c>
      <c t="s" s="136" r="D22239">
        <v>406</v>
      </c>
      <c t="s" s="136" r="E22239">
        <v>22612</v>
      </c>
      <c s="150" r="F22239"/>
    </row>
    <row r="22240">
      <c s="113" r="A22240">
        <v>286865003782</v>
      </c>
      <c t="s" s="136" r="B22240">
        <v>5347</v>
      </c>
      <c t="s" s="136" r="C22240">
        <v>406</v>
      </c>
      <c t="s" s="136" r="D22240">
        <v>406</v>
      </c>
      <c t="s" s="136" r="E22240">
        <v>22613</v>
      </c>
      <c s="150" r="F22240"/>
    </row>
    <row r="22241">
      <c s="113" r="A22241">
        <v>286757000246</v>
      </c>
      <c t="s" s="136" r="B22241">
        <v>5347</v>
      </c>
      <c t="s" s="136" r="C22241">
        <v>406</v>
      </c>
      <c t="s" s="136" r="D22241">
        <v>406</v>
      </c>
      <c t="s" s="136" r="E22241">
        <v>22614</v>
      </c>
      <c s="150" r="F22241"/>
    </row>
    <row r="22242">
      <c s="113" r="A22242">
        <v>286219000112</v>
      </c>
      <c t="s" s="136" r="B22242">
        <v>11568</v>
      </c>
      <c t="s" s="136" r="C22242">
        <v>406</v>
      </c>
      <c t="s" s="136" r="D22242">
        <v>406</v>
      </c>
      <c t="s" s="136" r="E22242">
        <v>22615</v>
      </c>
      <c s="150" r="F22242"/>
    </row>
    <row r="22243">
      <c s="113" r="A22243">
        <v>286219000171</v>
      </c>
      <c t="s" s="136" r="B22243">
        <v>11568</v>
      </c>
      <c t="s" s="136" r="C22243">
        <v>406</v>
      </c>
      <c t="s" s="136" r="D22243">
        <v>406</v>
      </c>
      <c t="s" s="136" r="E22243">
        <v>22616</v>
      </c>
      <c s="150" r="F22243"/>
    </row>
    <row r="22244">
      <c s="113" r="A22244">
        <v>286760000184</v>
      </c>
      <c t="s" s="136" r="B22244">
        <v>11568</v>
      </c>
      <c t="s" s="136" r="C22244">
        <v>406</v>
      </c>
      <c t="s" s="136" r="D22244">
        <v>406</v>
      </c>
      <c t="s" s="136" r="E22244">
        <v>22617</v>
      </c>
      <c s="150" r="F22244"/>
    </row>
    <row r="22245">
      <c s="113" r="A22245">
        <v>286760000273</v>
      </c>
      <c t="s" s="136" r="B22245">
        <v>11568</v>
      </c>
      <c t="s" s="136" r="C22245">
        <v>406</v>
      </c>
      <c t="s" s="136" r="D22245">
        <v>406</v>
      </c>
      <c t="s" s="136" r="E22245">
        <v>22618</v>
      </c>
      <c s="150" r="F22245"/>
    </row>
    <row r="22246">
      <c s="113" r="A22246">
        <v>286760000311</v>
      </c>
      <c t="s" s="136" r="B22246">
        <v>11568</v>
      </c>
      <c t="s" s="136" r="C22246">
        <v>406</v>
      </c>
      <c t="s" s="136" r="D22246">
        <v>406</v>
      </c>
      <c t="s" s="136" r="E22246">
        <v>14382</v>
      </c>
      <c s="150" r="F22246"/>
    </row>
    <row r="22247">
      <c s="113" r="A22247">
        <v>286865000571</v>
      </c>
      <c t="s" s="136" r="B22247">
        <v>11573</v>
      </c>
      <c t="s" s="136" r="C22247">
        <v>406</v>
      </c>
      <c t="s" s="136" r="D22247">
        <v>406</v>
      </c>
      <c t="s" s="136" r="E22247">
        <v>22273</v>
      </c>
      <c s="150" r="F22247"/>
    </row>
    <row r="22248">
      <c s="113" r="A22248">
        <v>286865001763</v>
      </c>
      <c t="s" s="136" r="B22248">
        <v>11573</v>
      </c>
      <c t="s" s="136" r="C22248">
        <v>406</v>
      </c>
      <c t="s" s="136" r="D22248">
        <v>406</v>
      </c>
      <c t="s" s="136" r="E22248">
        <v>22619</v>
      </c>
      <c s="150" r="F22248"/>
    </row>
    <row r="22249">
      <c s="113" r="A22249">
        <v>486865004087</v>
      </c>
      <c t="s" s="136" r="B22249">
        <v>11573</v>
      </c>
      <c t="s" s="136" r="C22249">
        <v>406</v>
      </c>
      <c t="s" s="136" r="D22249">
        <v>406</v>
      </c>
      <c t="s" s="136" r="E22249">
        <v>14405</v>
      </c>
      <c s="150" r="F22249"/>
    </row>
    <row r="22250">
      <c s="113" r="A22250">
        <v>486865004281</v>
      </c>
      <c t="s" s="136" r="B22250">
        <v>11573</v>
      </c>
      <c t="s" s="136" r="C22250">
        <v>406</v>
      </c>
      <c t="s" s="136" r="D22250">
        <v>406</v>
      </c>
      <c t="s" s="136" r="E22250">
        <v>22620</v>
      </c>
      <c s="150" r="F22250"/>
    </row>
    <row r="22251">
      <c s="113" r="A22251">
        <v>286865000597</v>
      </c>
      <c t="s" s="136" r="B22251">
        <v>11573</v>
      </c>
      <c t="s" s="136" r="C22251">
        <v>406</v>
      </c>
      <c t="s" s="136" r="D22251">
        <v>406</v>
      </c>
      <c t="s" s="136" r="E22251">
        <v>22621</v>
      </c>
      <c s="150" r="F22251"/>
    </row>
    <row r="22252">
      <c s="113" r="A22252">
        <v>286865002069</v>
      </c>
      <c t="s" s="136" r="B22252">
        <v>11573</v>
      </c>
      <c t="s" s="136" r="C22252">
        <v>406</v>
      </c>
      <c t="s" s="136" r="D22252">
        <v>406</v>
      </c>
      <c t="s" s="136" r="E22252">
        <v>22622</v>
      </c>
      <c s="150" r="F22252"/>
    </row>
    <row r="22253">
      <c s="113" r="A22253">
        <v>286865003383</v>
      </c>
      <c t="s" s="136" r="B22253">
        <v>11573</v>
      </c>
      <c t="s" s="136" r="C22253">
        <v>406</v>
      </c>
      <c t="s" s="136" r="D22253">
        <v>406</v>
      </c>
      <c t="s" s="136" r="E22253">
        <v>22623</v>
      </c>
      <c s="150" r="F22253"/>
    </row>
    <row r="22254">
      <c s="113" r="A22254">
        <v>286865003456</v>
      </c>
      <c t="s" s="136" r="B22254">
        <v>11573</v>
      </c>
      <c t="s" s="136" r="C22254">
        <v>406</v>
      </c>
      <c t="s" s="136" r="D22254">
        <v>406</v>
      </c>
      <c t="s" s="136" r="E22254">
        <v>22316</v>
      </c>
      <c s="150" r="F22254"/>
    </row>
    <row r="22255">
      <c s="113" r="A22255">
        <v>286568003706</v>
      </c>
      <c t="s" s="136" r="B22255">
        <v>11573</v>
      </c>
      <c t="s" s="136" r="C22255">
        <v>406</v>
      </c>
      <c t="s" s="136" r="D22255">
        <v>406</v>
      </c>
      <c t="s" s="136" r="E22255">
        <v>22624</v>
      </c>
      <c s="150" r="F22255"/>
    </row>
    <row r="22256">
      <c s="113" r="A22256">
        <v>286568004516</v>
      </c>
      <c t="s" s="136" r="B22256">
        <v>11573</v>
      </c>
      <c t="s" s="136" r="C22256">
        <v>406</v>
      </c>
      <c t="s" s="136" r="D22256">
        <v>406</v>
      </c>
      <c t="s" s="136" r="E22256">
        <v>22625</v>
      </c>
      <c s="150" r="F22256"/>
    </row>
    <row r="22257">
      <c s="113" r="A22257">
        <v>286865001658</v>
      </c>
      <c t="s" s="136" r="B22257">
        <v>11573</v>
      </c>
      <c t="s" s="136" r="C22257">
        <v>406</v>
      </c>
      <c t="s" s="136" r="D22257">
        <v>406</v>
      </c>
      <c t="s" s="136" r="E22257">
        <v>22626</v>
      </c>
      <c s="150" r="F22257"/>
    </row>
    <row r="22258">
      <c s="113" r="A22258">
        <v>286865003316</v>
      </c>
      <c t="s" s="136" r="B22258">
        <v>11573</v>
      </c>
      <c t="s" s="136" r="C22258">
        <v>406</v>
      </c>
      <c t="s" s="136" r="D22258">
        <v>406</v>
      </c>
      <c t="s" s="136" r="E22258">
        <v>22627</v>
      </c>
      <c s="150" r="F22258"/>
    </row>
    <row r="22259">
      <c s="113" r="A22259">
        <v>286865003472</v>
      </c>
      <c t="s" s="136" r="B22259">
        <v>11573</v>
      </c>
      <c t="s" s="136" r="C22259">
        <v>406</v>
      </c>
      <c t="s" s="136" r="D22259">
        <v>406</v>
      </c>
      <c t="s" s="136" r="E22259">
        <v>22273</v>
      </c>
      <c s="150" r="F22259"/>
    </row>
    <row r="22260">
      <c s="113" r="A22260">
        <v>286865003537</v>
      </c>
      <c t="s" s="136" r="B22260">
        <v>11573</v>
      </c>
      <c t="s" s="136" r="C22260">
        <v>406</v>
      </c>
      <c t="s" s="136" r="D22260">
        <v>406</v>
      </c>
      <c t="s" s="136" r="E22260">
        <v>22471</v>
      </c>
      <c s="150" r="F22260"/>
    </row>
    <row r="22261">
      <c s="113" r="A22261">
        <v>286865004142</v>
      </c>
      <c t="s" s="136" r="B22261">
        <v>11573</v>
      </c>
      <c t="s" s="136" r="C22261">
        <v>406</v>
      </c>
      <c t="s" s="136" r="D22261">
        <v>406</v>
      </c>
      <c t="s" s="136" r="E22261">
        <v>22628</v>
      </c>
      <c s="150" r="F22261"/>
    </row>
    <row r="22262">
      <c s="113" r="A22262">
        <v>286865004579</v>
      </c>
      <c t="s" s="136" r="B22262">
        <v>11573</v>
      </c>
      <c t="s" s="136" r="C22262">
        <v>406</v>
      </c>
      <c t="s" s="136" r="D22262">
        <v>406</v>
      </c>
      <c t="s" s="136" r="E22262">
        <v>22629</v>
      </c>
      <c s="150" r="F22262"/>
    </row>
    <row r="22263">
      <c s="113" r="A22263">
        <v>286865001739</v>
      </c>
      <c t="s" s="136" r="B22263">
        <v>11573</v>
      </c>
      <c t="s" s="136" r="C22263">
        <v>406</v>
      </c>
      <c t="s" s="136" r="D22263">
        <v>406</v>
      </c>
      <c t="s" s="136" r="E22263">
        <v>22630</v>
      </c>
      <c s="150" r="F22263"/>
    </row>
    <row r="22264">
      <c s="113" r="A22264">
        <v>286865003421</v>
      </c>
      <c t="s" s="136" r="B22264">
        <v>11573</v>
      </c>
      <c t="s" s="136" r="C22264">
        <v>406</v>
      </c>
      <c t="s" s="136" r="D22264">
        <v>406</v>
      </c>
      <c t="s" s="136" r="E22264">
        <v>22564</v>
      </c>
      <c s="150" r="F22264"/>
    </row>
    <row r="22265">
      <c s="113" r="A22265">
        <v>286865003481</v>
      </c>
      <c t="s" s="136" r="B22265">
        <v>11573</v>
      </c>
      <c t="s" s="136" r="C22265">
        <v>406</v>
      </c>
      <c t="s" s="136" r="D22265">
        <v>406</v>
      </c>
      <c t="s" s="136" r="E22265">
        <v>22631</v>
      </c>
      <c s="150" r="F22265"/>
    </row>
    <row r="22266">
      <c s="113" r="A22266">
        <v>286865004207</v>
      </c>
      <c t="s" s="136" r="B22266">
        <v>11573</v>
      </c>
      <c t="s" s="136" r="C22266">
        <v>406</v>
      </c>
      <c t="s" s="136" r="D22266">
        <v>406</v>
      </c>
      <c t="s" s="136" r="E22266">
        <v>22632</v>
      </c>
      <c s="150" r="F22266"/>
    </row>
    <row r="22267">
      <c s="113" r="A22267">
        <v>286865004304</v>
      </c>
      <c t="s" s="136" r="B22267">
        <v>11573</v>
      </c>
      <c t="s" s="136" r="C22267">
        <v>406</v>
      </c>
      <c t="s" s="136" r="D22267">
        <v>406</v>
      </c>
      <c t="s" s="136" r="E22267">
        <v>22633</v>
      </c>
      <c s="150" r="F22267"/>
    </row>
    <row r="22268">
      <c s="113" r="A22268">
        <v>286865004371</v>
      </c>
      <c t="s" s="136" r="B22268">
        <v>11573</v>
      </c>
      <c t="s" s="136" r="C22268">
        <v>406</v>
      </c>
      <c t="s" s="136" r="D22268">
        <v>406</v>
      </c>
      <c t="s" s="136" r="E22268">
        <v>8211</v>
      </c>
      <c s="150" r="F22268"/>
    </row>
    <row r="22269">
      <c s="113" r="A22269">
        <v>286865004380</v>
      </c>
      <c t="s" s="136" r="B22269">
        <v>11573</v>
      </c>
      <c t="s" s="136" r="C22269">
        <v>406</v>
      </c>
      <c t="s" s="136" r="D22269">
        <v>406</v>
      </c>
      <c t="s" s="136" r="E22269">
        <v>22634</v>
      </c>
      <c s="150" r="F22269"/>
    </row>
    <row r="22270">
      <c s="113" r="A22270">
        <v>286865004614</v>
      </c>
      <c t="s" s="136" r="B22270">
        <v>11573</v>
      </c>
      <c t="s" s="136" r="C22270">
        <v>406</v>
      </c>
      <c t="s" s="136" r="D22270">
        <v>406</v>
      </c>
      <c t="s" s="136" r="E22270">
        <v>22635</v>
      </c>
      <c s="150" r="F22270"/>
    </row>
    <row r="22271">
      <c s="113" r="A22271">
        <v>286865001747</v>
      </c>
      <c t="s" s="136" r="B22271">
        <v>11573</v>
      </c>
      <c t="s" s="136" r="C22271">
        <v>406</v>
      </c>
      <c t="s" s="136" r="D22271">
        <v>406</v>
      </c>
      <c t="s" s="136" r="E22271">
        <v>22636</v>
      </c>
      <c s="150" r="F22271"/>
    </row>
    <row r="22272">
      <c s="113" r="A22272">
        <v>286865002646</v>
      </c>
      <c t="s" s="136" r="B22272">
        <v>11573</v>
      </c>
      <c t="s" s="136" r="C22272">
        <v>406</v>
      </c>
      <c t="s" s="136" r="D22272">
        <v>406</v>
      </c>
      <c t="s" s="136" r="E22272">
        <v>22637</v>
      </c>
      <c s="150" r="F22272"/>
    </row>
    <row r="22273">
      <c s="113" r="A22273">
        <v>286865002841</v>
      </c>
      <c t="s" s="136" r="B22273">
        <v>11573</v>
      </c>
      <c t="s" s="136" r="C22273">
        <v>406</v>
      </c>
      <c t="s" s="136" r="D22273">
        <v>406</v>
      </c>
      <c t="s" s="136" r="E22273">
        <v>22245</v>
      </c>
      <c s="150" r="F22273"/>
    </row>
    <row r="22274">
      <c s="113" r="A22274">
        <v>286865003308</v>
      </c>
      <c t="s" s="136" r="B22274">
        <v>11573</v>
      </c>
      <c t="s" s="136" r="C22274">
        <v>406</v>
      </c>
      <c t="s" s="136" r="D22274">
        <v>406</v>
      </c>
      <c t="s" s="136" r="E22274">
        <v>22263</v>
      </c>
      <c s="150" r="F22274"/>
    </row>
    <row r="22275">
      <c s="113" r="A22275">
        <v>286865001780</v>
      </c>
      <c t="s" s="136" r="B22275">
        <v>11573</v>
      </c>
      <c t="s" s="136" r="C22275">
        <v>406</v>
      </c>
      <c t="s" s="136" r="D22275">
        <v>406</v>
      </c>
      <c t="s" s="136" r="E22275">
        <v>22638</v>
      </c>
      <c s="150" r="F22275"/>
    </row>
    <row r="22276">
      <c s="113" r="A22276">
        <v>286865001798</v>
      </c>
      <c t="s" s="136" r="B22276">
        <v>11573</v>
      </c>
      <c t="s" s="136" r="C22276">
        <v>406</v>
      </c>
      <c t="s" s="136" r="D22276">
        <v>406</v>
      </c>
      <c t="s" s="136" r="E22276">
        <v>22639</v>
      </c>
      <c s="150" r="F22276"/>
    </row>
    <row r="22277">
      <c s="113" r="A22277">
        <v>286865002719</v>
      </c>
      <c t="s" s="136" r="B22277">
        <v>11573</v>
      </c>
      <c t="s" s="136" r="C22277">
        <v>406</v>
      </c>
      <c t="s" s="136" r="D22277">
        <v>406</v>
      </c>
      <c t="s" s="136" r="E22277">
        <v>22640</v>
      </c>
      <c s="150" r="F22277"/>
    </row>
    <row r="22278">
      <c s="113" r="A22278">
        <v>286865002905</v>
      </c>
      <c t="s" s="136" r="B22278">
        <v>11573</v>
      </c>
      <c t="s" s="136" r="C22278">
        <v>406</v>
      </c>
      <c t="s" s="136" r="D22278">
        <v>406</v>
      </c>
      <c t="s" s="136" r="E22278">
        <v>22231</v>
      </c>
      <c s="150" r="F22278"/>
    </row>
    <row r="22279">
      <c s="113" r="A22279">
        <v>286865003286</v>
      </c>
      <c t="s" s="136" r="B22279">
        <v>11573</v>
      </c>
      <c t="s" s="136" r="C22279">
        <v>406</v>
      </c>
      <c t="s" s="136" r="D22279">
        <v>406</v>
      </c>
      <c t="s" s="136" r="E22279">
        <v>22641</v>
      </c>
      <c s="150" r="F22279"/>
    </row>
    <row r="22280">
      <c s="113" r="A22280">
        <v>286865003405</v>
      </c>
      <c t="s" s="136" r="B22280">
        <v>11573</v>
      </c>
      <c t="s" s="136" r="C22280">
        <v>406</v>
      </c>
      <c t="s" s="136" r="D22280">
        <v>406</v>
      </c>
      <c t="s" s="136" r="E22280">
        <v>22218</v>
      </c>
      <c s="150" r="F22280"/>
    </row>
    <row r="22281">
      <c s="113" r="A22281">
        <v>286865003871</v>
      </c>
      <c t="s" s="136" r="B22281">
        <v>11573</v>
      </c>
      <c t="s" s="136" r="C22281">
        <v>406</v>
      </c>
      <c t="s" s="136" r="D22281">
        <v>406</v>
      </c>
      <c t="s" s="136" r="E22281">
        <v>22642</v>
      </c>
      <c s="150" r="F22281"/>
    </row>
    <row r="22282">
      <c s="113" r="A22282">
        <v>286568003838</v>
      </c>
      <c t="s" s="136" r="B22282">
        <v>5347</v>
      </c>
      <c t="s" s="136" r="C22282">
        <v>406</v>
      </c>
      <c t="s" s="136" r="D22282">
        <v>406</v>
      </c>
      <c t="s" s="136" r="E22282">
        <v>22643</v>
      </c>
      <c s="150" r="F22282"/>
    </row>
    <row r="22283">
      <c s="113" r="A22283">
        <v>286568005016</v>
      </c>
      <c t="s" s="136" r="B22283">
        <v>5347</v>
      </c>
      <c t="s" s="136" r="C22283">
        <v>406</v>
      </c>
      <c t="s" s="136" r="D22283">
        <v>406</v>
      </c>
      <c t="s" s="136" r="E22283">
        <v>22644</v>
      </c>
      <c s="150" r="F22283"/>
    </row>
    <row r="22284">
      <c s="113" r="A22284">
        <v>286757000289</v>
      </c>
      <c t="s" s="136" r="B22284">
        <v>5347</v>
      </c>
      <c t="s" s="136" r="C22284">
        <v>406</v>
      </c>
      <c t="s" s="136" r="D22284">
        <v>406</v>
      </c>
      <c t="s" s="136" r="E22284">
        <v>22447</v>
      </c>
      <c s="150" r="F22284"/>
    </row>
    <row r="22285">
      <c s="113" r="A22285">
        <v>286757003938</v>
      </c>
      <c t="s" s="136" r="B22285">
        <v>5347</v>
      </c>
      <c t="s" s="136" r="C22285">
        <v>406</v>
      </c>
      <c t="s" s="136" r="D22285">
        <v>406</v>
      </c>
      <c t="s" s="136" r="E22285">
        <v>22645</v>
      </c>
      <c s="150" r="F22285"/>
    </row>
    <row r="22286">
      <c s="113" r="A22286">
        <v>286757004136</v>
      </c>
      <c t="s" s="136" r="B22286">
        <v>5347</v>
      </c>
      <c t="s" s="136" r="C22286">
        <v>406</v>
      </c>
      <c t="s" s="136" r="D22286">
        <v>406</v>
      </c>
      <c t="s" s="136" r="E22286">
        <v>22646</v>
      </c>
      <c s="150" r="F22286"/>
    </row>
    <row r="22287">
      <c s="113" r="A22287">
        <v>286865001879</v>
      </c>
      <c t="s" s="136" r="B22287">
        <v>5347</v>
      </c>
      <c t="s" s="136" r="C22287">
        <v>406</v>
      </c>
      <c t="s" s="136" r="D22287">
        <v>406</v>
      </c>
      <c t="s" s="136" r="E22287">
        <v>22647</v>
      </c>
      <c s="150" r="F22287"/>
    </row>
    <row r="22288">
      <c s="113" r="A22288">
        <v>286865003154</v>
      </c>
      <c t="s" s="136" r="B22288">
        <v>5347</v>
      </c>
      <c t="s" s="136" r="C22288">
        <v>406</v>
      </c>
      <c t="s" s="136" r="D22288">
        <v>406</v>
      </c>
      <c t="s" s="136" r="E22288">
        <v>22648</v>
      </c>
      <c s="150" r="F22288"/>
    </row>
    <row r="22289">
      <c s="113" r="A22289">
        <v>286865003189</v>
      </c>
      <c t="s" s="136" r="B22289">
        <v>5347</v>
      </c>
      <c t="s" s="136" r="C22289">
        <v>406</v>
      </c>
      <c t="s" s="136" r="D22289">
        <v>406</v>
      </c>
      <c t="s" s="136" r="E22289">
        <v>22649</v>
      </c>
      <c s="150" r="F22289"/>
    </row>
    <row r="22290">
      <c s="113" r="A22290">
        <v>286865003634</v>
      </c>
      <c t="s" s="136" r="B22290">
        <v>5347</v>
      </c>
      <c t="s" s="136" r="C22290">
        <v>406</v>
      </c>
      <c t="s" s="136" r="D22290">
        <v>406</v>
      </c>
      <c t="s" s="136" r="E22290">
        <v>22650</v>
      </c>
      <c s="150" r="F22290"/>
    </row>
    <row r="22291">
      <c s="113" r="A22291">
        <v>286865003651</v>
      </c>
      <c t="s" s="136" r="B22291">
        <v>5347</v>
      </c>
      <c t="s" s="136" r="C22291">
        <v>406</v>
      </c>
      <c t="s" s="136" r="D22291">
        <v>406</v>
      </c>
      <c t="s" s="136" r="E22291">
        <v>22651</v>
      </c>
      <c s="150" r="F22291"/>
    </row>
    <row r="22292">
      <c s="113" r="A22292">
        <v>286865000759</v>
      </c>
      <c t="s" s="136" r="B22292">
        <v>11573</v>
      </c>
      <c t="s" s="136" r="C22292">
        <v>406</v>
      </c>
      <c t="s" s="136" r="D22292">
        <v>406</v>
      </c>
      <c t="s" s="136" r="E22292">
        <v>22652</v>
      </c>
      <c s="150" r="F22292"/>
    </row>
    <row r="22293">
      <c s="113" r="A22293">
        <v>286865002727</v>
      </c>
      <c t="s" s="136" r="B22293">
        <v>11573</v>
      </c>
      <c t="s" s="136" r="C22293">
        <v>406</v>
      </c>
      <c t="s" s="136" r="D22293">
        <v>406</v>
      </c>
      <c t="s" s="136" r="E22293">
        <v>22653</v>
      </c>
      <c s="150" r="F22293"/>
    </row>
    <row r="22294">
      <c s="113" r="A22294">
        <v>286865003413</v>
      </c>
      <c t="s" s="136" r="B22294">
        <v>11573</v>
      </c>
      <c t="s" s="136" r="C22294">
        <v>406</v>
      </c>
      <c t="s" s="136" r="D22294">
        <v>406</v>
      </c>
      <c t="s" s="136" r="E22294">
        <v>22654</v>
      </c>
      <c s="150" r="F22294"/>
    </row>
    <row r="22295">
      <c s="113" r="A22295">
        <v>286865003430</v>
      </c>
      <c t="s" s="136" r="B22295">
        <v>11573</v>
      </c>
      <c t="s" s="136" r="C22295">
        <v>406</v>
      </c>
      <c t="s" s="136" r="D22295">
        <v>406</v>
      </c>
      <c t="s" s="136" r="E22295">
        <v>22655</v>
      </c>
      <c s="150" r="F22295"/>
    </row>
    <row r="22296">
      <c s="113" r="A22296">
        <v>286865003880</v>
      </c>
      <c t="s" s="136" r="B22296">
        <v>11573</v>
      </c>
      <c t="s" s="136" r="C22296">
        <v>406</v>
      </c>
      <c t="s" s="136" r="D22296">
        <v>406</v>
      </c>
      <c t="s" s="136" r="E22296">
        <v>22656</v>
      </c>
      <c s="150" r="F22296"/>
    </row>
    <row r="22297">
      <c s="113" r="A22297">
        <v>286568060983</v>
      </c>
      <c t="s" s="136" r="B22297">
        <v>11543</v>
      </c>
      <c t="s" s="136" r="C22297">
        <v>406</v>
      </c>
      <c t="s" s="136" r="D22297">
        <v>406</v>
      </c>
      <c t="s" s="136" r="E22297">
        <v>22657</v>
      </c>
      <c s="150" r="F22297"/>
    </row>
    <row r="22298">
      <c s="113" r="A22298">
        <v>286757000238</v>
      </c>
      <c t="s" s="136" r="B22298">
        <v>5347</v>
      </c>
      <c t="s" s="136" r="C22298">
        <v>406</v>
      </c>
      <c t="s" s="136" r="D22298">
        <v>406</v>
      </c>
      <c t="s" s="136" r="E22298">
        <v>22658</v>
      </c>
      <c s="150" r="F22298"/>
    </row>
    <row r="22299">
      <c s="113" r="A22299">
        <v>286757000326</v>
      </c>
      <c t="s" s="136" r="B22299">
        <v>5347</v>
      </c>
      <c t="s" s="136" r="C22299">
        <v>406</v>
      </c>
      <c t="s" s="136" r="D22299">
        <v>406</v>
      </c>
      <c t="s" s="136" r="E22299">
        <v>22659</v>
      </c>
      <c s="150" r="F22299"/>
    </row>
    <row r="22300">
      <c s="113" r="A22300">
        <v>286757000360</v>
      </c>
      <c t="s" s="136" r="B22300">
        <v>5347</v>
      </c>
      <c t="s" s="136" r="C22300">
        <v>406</v>
      </c>
      <c t="s" s="136" r="D22300">
        <v>406</v>
      </c>
      <c t="s" s="136" r="E22300">
        <v>22660</v>
      </c>
      <c s="150" r="F22300"/>
    </row>
    <row r="22301">
      <c s="113" r="A22301">
        <v>286757003946</v>
      </c>
      <c t="s" s="136" r="B22301">
        <v>5347</v>
      </c>
      <c t="s" s="136" r="C22301">
        <v>406</v>
      </c>
      <c t="s" s="136" r="D22301">
        <v>406</v>
      </c>
      <c t="s" s="136" r="E22301">
        <v>22249</v>
      </c>
      <c s="150" r="F22301"/>
    </row>
    <row r="22302">
      <c s="113" r="A22302">
        <v>286757004144</v>
      </c>
      <c t="s" s="136" r="B22302">
        <v>5347</v>
      </c>
      <c t="s" s="136" r="C22302">
        <v>406</v>
      </c>
      <c t="s" s="136" r="D22302">
        <v>406</v>
      </c>
      <c t="s" s="136" r="E22302">
        <v>22202</v>
      </c>
      <c s="150" r="F22302"/>
    </row>
    <row r="22303">
      <c s="113" r="A22303">
        <v>286865002964</v>
      </c>
      <c t="s" s="136" r="B22303">
        <v>5347</v>
      </c>
      <c t="s" s="136" r="C22303">
        <v>406</v>
      </c>
      <c t="s" s="136" r="D22303">
        <v>406</v>
      </c>
      <c t="s" s="136" r="E22303">
        <v>22661</v>
      </c>
      <c s="150" r="F22303"/>
    </row>
    <row r="22304">
      <c s="113" r="A22304">
        <v>286757000149</v>
      </c>
      <c t="s" s="136" r="B22304">
        <v>5347</v>
      </c>
      <c t="s" s="136" r="C22304">
        <v>406</v>
      </c>
      <c t="s" s="136" r="D22304">
        <v>406</v>
      </c>
      <c t="s" s="136" r="E22304">
        <v>22662</v>
      </c>
      <c s="150" r="F22304"/>
    </row>
    <row r="22305">
      <c s="113" r="A22305">
        <v>286757000343</v>
      </c>
      <c t="s" s="136" r="B22305">
        <v>5347</v>
      </c>
      <c t="s" s="136" r="C22305">
        <v>406</v>
      </c>
      <c t="s" s="136" r="D22305">
        <v>406</v>
      </c>
      <c t="s" s="136" r="E22305">
        <v>22663</v>
      </c>
      <c s="150" r="F22305"/>
    </row>
    <row r="22306">
      <c s="113" r="A22306">
        <v>286865003065</v>
      </c>
      <c t="s" s="136" r="B22306">
        <v>5347</v>
      </c>
      <c t="s" s="136" r="C22306">
        <v>406</v>
      </c>
      <c t="s" s="136" r="D22306">
        <v>406</v>
      </c>
      <c t="s" s="136" r="E22306">
        <v>14382</v>
      </c>
      <c s="150" r="F22306"/>
    </row>
    <row r="22307">
      <c s="113" r="A22307">
        <v>286865003138</v>
      </c>
      <c t="s" s="136" r="B22307">
        <v>5347</v>
      </c>
      <c t="s" s="136" r="C22307">
        <v>406</v>
      </c>
      <c t="s" s="136" r="D22307">
        <v>406</v>
      </c>
      <c t="s" s="136" r="E22307">
        <v>22664</v>
      </c>
      <c s="150" r="F22307"/>
    </row>
    <row r="22308">
      <c s="113" r="A22308">
        <v>286865003596</v>
      </c>
      <c t="s" s="136" r="B22308">
        <v>5347</v>
      </c>
      <c t="s" s="136" r="C22308">
        <v>406</v>
      </c>
      <c t="s" s="136" r="D22308">
        <v>406</v>
      </c>
      <c t="s" s="136" r="E22308">
        <v>22665</v>
      </c>
      <c s="150" r="F22308"/>
    </row>
    <row r="22309">
      <c s="113" r="A22309">
        <v>286865003693</v>
      </c>
      <c t="s" s="136" r="B22309">
        <v>5347</v>
      </c>
      <c t="s" s="136" r="C22309">
        <v>406</v>
      </c>
      <c t="s" s="136" r="D22309">
        <v>406</v>
      </c>
      <c t="s" s="136" r="E22309">
        <v>22286</v>
      </c>
      <c s="150" r="F22309"/>
    </row>
    <row r="22310">
      <c s="113" r="A22310">
        <v>486757000041</v>
      </c>
      <c t="s" s="136" r="B22310">
        <v>5347</v>
      </c>
      <c t="s" s="136" r="C22310">
        <v>406</v>
      </c>
      <c t="s" s="136" r="D22310">
        <v>406</v>
      </c>
      <c t="s" s="136" r="E22310">
        <v>22616</v>
      </c>
      <c s="150" r="F22310"/>
    </row>
    <row r="22311">
      <c s="113" r="A22311">
        <v>286757000106</v>
      </c>
      <c t="s" s="136" r="B22311">
        <v>5347</v>
      </c>
      <c t="s" s="136" r="C22311">
        <v>406</v>
      </c>
      <c t="s" s="136" r="D22311">
        <v>406</v>
      </c>
      <c t="s" s="136" r="E22311">
        <v>22666</v>
      </c>
      <c s="150" r="F22311"/>
    </row>
    <row r="22312">
      <c s="113" r="A22312">
        <v>286757000173</v>
      </c>
      <c t="s" s="136" r="B22312">
        <v>5347</v>
      </c>
      <c t="s" s="136" r="C22312">
        <v>406</v>
      </c>
      <c t="s" s="136" r="D22312">
        <v>406</v>
      </c>
      <c t="s" s="136" r="E22312">
        <v>22667</v>
      </c>
      <c s="150" r="F22312"/>
    </row>
    <row r="22313">
      <c s="113" r="A22313">
        <v>286865003235</v>
      </c>
      <c t="s" s="136" r="B22313">
        <v>5347</v>
      </c>
      <c t="s" s="136" r="C22313">
        <v>406</v>
      </c>
      <c t="s" s="136" r="D22313">
        <v>406</v>
      </c>
      <c t="s" s="136" r="E22313">
        <v>18418</v>
      </c>
      <c s="150" r="F22313"/>
    </row>
    <row r="22314">
      <c s="113" r="A22314">
        <v>286865003278</v>
      </c>
      <c t="s" s="136" r="B22314">
        <v>5347</v>
      </c>
      <c t="s" s="136" r="C22314">
        <v>406</v>
      </c>
      <c t="s" s="136" r="D22314">
        <v>406</v>
      </c>
      <c t="s" s="136" r="E22314">
        <v>11578</v>
      </c>
      <c s="150" r="F22314"/>
    </row>
    <row r="22315">
      <c s="113" r="A22315">
        <v>286865003600</v>
      </c>
      <c t="s" s="136" r="B22315">
        <v>5347</v>
      </c>
      <c t="s" s="136" r="C22315">
        <v>406</v>
      </c>
      <c t="s" s="136" r="D22315">
        <v>406</v>
      </c>
      <c t="s" s="136" r="E22315">
        <v>4486</v>
      </c>
      <c s="150" r="F22315"/>
    </row>
    <row r="22316">
      <c s="113" r="A22316">
        <v>286865003766</v>
      </c>
      <c t="s" s="136" r="B22316">
        <v>5347</v>
      </c>
      <c t="s" s="136" r="C22316">
        <v>406</v>
      </c>
      <c t="s" s="136" r="D22316">
        <v>406</v>
      </c>
      <c t="s" s="136" r="E22316">
        <v>15037</v>
      </c>
      <c s="150" r="F22316"/>
    </row>
    <row r="22317">
      <c s="113" r="A22317">
        <v>186757000195</v>
      </c>
      <c t="s" s="136" r="B22317">
        <v>5347</v>
      </c>
      <c t="s" s="136" r="C22317">
        <v>406</v>
      </c>
      <c t="s" s="136" r="D22317">
        <v>406</v>
      </c>
      <c t="s" s="136" r="E22317">
        <v>22668</v>
      </c>
      <c s="150" r="F22317"/>
    </row>
    <row r="22318">
      <c s="113" r="A22318">
        <v>286865000767</v>
      </c>
      <c t="s" s="136" r="B22318">
        <v>5347</v>
      </c>
      <c t="s" s="136" r="C22318">
        <v>406</v>
      </c>
      <c t="s" s="136" r="D22318">
        <v>406</v>
      </c>
      <c t="s" s="136" r="E22318">
        <v>22669</v>
      </c>
      <c s="150" r="F22318"/>
    </row>
    <row r="22319">
      <c s="113" r="A22319">
        <v>286865003197</v>
      </c>
      <c t="s" s="136" r="B22319">
        <v>11573</v>
      </c>
      <c t="s" s="136" r="C22319">
        <v>406</v>
      </c>
      <c t="s" s="136" r="D22319">
        <v>406</v>
      </c>
      <c t="s" s="136" r="E22319">
        <v>22670</v>
      </c>
      <c s="150" r="F22319"/>
    </row>
    <row r="22320">
      <c s="113" r="A22320">
        <v>286865003464</v>
      </c>
      <c t="s" s="136" r="B22320">
        <v>11573</v>
      </c>
      <c t="s" s="136" r="C22320">
        <v>406</v>
      </c>
      <c t="s" s="136" r="D22320">
        <v>406</v>
      </c>
      <c t="s" s="136" r="E22320">
        <v>22671</v>
      </c>
      <c s="150" r="F22320"/>
    </row>
    <row r="22321">
      <c s="113" r="A22321">
        <v>286865003588</v>
      </c>
      <c t="s" s="136" r="B22321">
        <v>11573</v>
      </c>
      <c t="s" s="136" r="C22321">
        <v>406</v>
      </c>
      <c t="s" s="136" r="D22321">
        <v>406</v>
      </c>
      <c t="s" s="136" r="E22321">
        <v>22672</v>
      </c>
      <c s="150" r="F22321"/>
    </row>
    <row r="22322">
      <c s="113" r="A22322">
        <v>286865003774</v>
      </c>
      <c t="s" s="136" r="B22322">
        <v>11573</v>
      </c>
      <c t="s" s="136" r="C22322">
        <v>406</v>
      </c>
      <c t="s" s="136" r="D22322">
        <v>406</v>
      </c>
      <c t="s" s="136" r="E22322">
        <v>22673</v>
      </c>
      <c s="150" r="F22322"/>
    </row>
    <row r="22323">
      <c s="113" r="A22323">
        <v>286865003863</v>
      </c>
      <c t="s" s="136" r="B22323">
        <v>11573</v>
      </c>
      <c t="s" s="136" r="C22323">
        <v>406</v>
      </c>
      <c t="s" s="136" r="D22323">
        <v>406</v>
      </c>
      <c t="s" s="136" r="E22323">
        <v>22674</v>
      </c>
      <c s="150" r="F22323"/>
    </row>
    <row r="22324">
      <c s="113" r="A22324">
        <v>286865003936</v>
      </c>
      <c t="s" s="136" r="B22324">
        <v>11573</v>
      </c>
      <c t="s" s="136" r="C22324">
        <v>406</v>
      </c>
      <c t="s" s="136" r="D22324">
        <v>406</v>
      </c>
      <c t="s" s="136" r="E22324">
        <v>22675</v>
      </c>
      <c s="150" r="F22324"/>
    </row>
    <row r="22325">
      <c s="113" r="A22325">
        <v>286865004169</v>
      </c>
      <c t="s" s="136" r="B22325">
        <v>11573</v>
      </c>
      <c t="s" s="136" r="C22325">
        <v>406</v>
      </c>
      <c t="s" s="136" r="D22325">
        <v>406</v>
      </c>
      <c t="s" s="136" r="E22325">
        <v>22676</v>
      </c>
      <c s="150" r="F22325"/>
    </row>
    <row r="22326">
      <c s="113" r="A22326">
        <v>286865004177</v>
      </c>
      <c t="s" s="136" r="B22326">
        <v>11573</v>
      </c>
      <c t="s" s="136" r="C22326">
        <v>406</v>
      </c>
      <c t="s" s="136" r="D22326">
        <v>406</v>
      </c>
      <c t="s" s="136" r="E22326">
        <v>22677</v>
      </c>
      <c s="150" r="F22326"/>
    </row>
    <row r="22327">
      <c s="113" r="A22327">
        <v>286865004223</v>
      </c>
      <c t="s" s="136" r="B22327">
        <v>11573</v>
      </c>
      <c t="s" s="136" r="C22327">
        <v>406</v>
      </c>
      <c t="s" s="136" r="D22327">
        <v>406</v>
      </c>
      <c t="s" s="136" r="E22327">
        <v>22678</v>
      </c>
      <c s="150" r="F22327"/>
    </row>
    <row r="22328">
      <c s="113" r="A22328">
        <v>286865004291</v>
      </c>
      <c t="s" s="136" r="B22328">
        <v>11573</v>
      </c>
      <c t="s" s="136" r="C22328">
        <v>406</v>
      </c>
      <c t="s" s="136" r="D22328">
        <v>406</v>
      </c>
      <c t="s" s="136" r="E22328">
        <v>22679</v>
      </c>
      <c s="150" r="F22328"/>
    </row>
    <row r="22329">
      <c s="113" r="A22329">
        <v>286865003499</v>
      </c>
      <c t="s" s="136" r="B22329">
        <v>11573</v>
      </c>
      <c t="s" s="136" r="C22329">
        <v>406</v>
      </c>
      <c t="s" s="136" r="D22329">
        <v>406</v>
      </c>
      <c t="s" s="136" r="E22329">
        <v>22430</v>
      </c>
      <c s="150" r="F22329"/>
    </row>
    <row r="22330">
      <c s="113" r="A22330">
        <v>286865004070</v>
      </c>
      <c t="s" s="136" r="B22330">
        <v>11573</v>
      </c>
      <c t="s" s="136" r="C22330">
        <v>406</v>
      </c>
      <c t="s" s="136" r="D22330">
        <v>406</v>
      </c>
      <c t="s" s="136" r="E22330">
        <v>22680</v>
      </c>
      <c s="150" r="F22330"/>
    </row>
    <row r="22331">
      <c s="113" r="A22331">
        <v>286865000007</v>
      </c>
      <c t="s" s="136" r="B22331">
        <v>11573</v>
      </c>
      <c t="s" s="136" r="C22331">
        <v>406</v>
      </c>
      <c t="s" s="136" r="D22331">
        <v>406</v>
      </c>
      <c t="s" s="136" r="E22331">
        <v>22681</v>
      </c>
      <c s="150" r="F22331"/>
    </row>
    <row r="22332">
      <c s="113" r="A22332">
        <v>286865001313</v>
      </c>
      <c t="s" s="136" r="B22332">
        <v>11573</v>
      </c>
      <c t="s" s="136" r="C22332">
        <v>406</v>
      </c>
      <c t="s" s="136" r="D22332">
        <v>406</v>
      </c>
      <c t="s" s="136" r="E22332">
        <v>22247</v>
      </c>
      <c s="150" r="F22332"/>
    </row>
    <row r="22333">
      <c s="113" r="A22333">
        <v>286865002077</v>
      </c>
      <c t="s" s="136" r="B22333">
        <v>11573</v>
      </c>
      <c t="s" s="136" r="C22333">
        <v>406</v>
      </c>
      <c t="s" s="136" r="D22333">
        <v>406</v>
      </c>
      <c t="s" s="136" r="E22333">
        <v>7441</v>
      </c>
      <c s="150" r="F22333"/>
    </row>
    <row r="22334">
      <c s="113" r="A22334">
        <v>286865002859</v>
      </c>
      <c t="s" s="136" r="B22334">
        <v>11573</v>
      </c>
      <c t="s" s="136" r="C22334">
        <v>406</v>
      </c>
      <c t="s" s="136" r="D22334">
        <v>406</v>
      </c>
      <c t="s" s="136" r="E22334">
        <v>22257</v>
      </c>
      <c s="150" r="F22334"/>
    </row>
    <row r="22335">
      <c s="113" r="A22335">
        <v>286865003049</v>
      </c>
      <c t="s" s="136" r="B22335">
        <v>11573</v>
      </c>
      <c t="s" s="136" r="C22335">
        <v>406</v>
      </c>
      <c t="s" s="136" r="D22335">
        <v>406</v>
      </c>
      <c t="s" s="136" r="E22335">
        <v>8458</v>
      </c>
      <c s="150" r="F22335"/>
    </row>
    <row r="22336">
      <c s="113" r="A22336">
        <v>286865003855</v>
      </c>
      <c t="s" s="136" r="B22336">
        <v>11573</v>
      </c>
      <c t="s" s="136" r="C22336">
        <v>406</v>
      </c>
      <c t="s" s="136" r="D22336">
        <v>406</v>
      </c>
      <c t="s" s="136" r="E22336">
        <v>22682</v>
      </c>
      <c s="150" r="F22336"/>
    </row>
    <row r="22337">
      <c s="113" r="A22337">
        <v>286865004100</v>
      </c>
      <c t="s" s="136" r="B22337">
        <v>11573</v>
      </c>
      <c t="s" s="136" r="C22337">
        <v>406</v>
      </c>
      <c t="s" s="136" r="D22337">
        <v>406</v>
      </c>
      <c t="s" s="136" r="E22337">
        <v>21101</v>
      </c>
      <c s="150" r="F22337"/>
    </row>
    <row r="22338">
      <c s="113" r="A22338">
        <v>286865004193</v>
      </c>
      <c t="s" s="136" r="B22338">
        <v>11573</v>
      </c>
      <c t="s" s="136" r="C22338">
        <v>406</v>
      </c>
      <c t="s" s="136" r="D22338">
        <v>406</v>
      </c>
      <c t="s" s="136" r="E22338">
        <v>22683</v>
      </c>
      <c s="150" r="F22338"/>
    </row>
    <row r="22339">
      <c s="113" r="A22339">
        <v>286865004274</v>
      </c>
      <c t="s" s="136" r="B22339">
        <v>11573</v>
      </c>
      <c t="s" s="136" r="C22339">
        <v>406</v>
      </c>
      <c t="s" s="136" r="D22339">
        <v>406</v>
      </c>
      <c t="s" s="136" r="E22339">
        <v>22684</v>
      </c>
      <c s="150" r="F22339"/>
    </row>
    <row r="22340">
      <c s="113" r="A22340">
        <v>286885000062</v>
      </c>
      <c t="s" s="136" r="B22340">
        <v>11582</v>
      </c>
      <c t="s" s="136" r="C22340">
        <v>406</v>
      </c>
      <c t="s" s="136" r="D22340">
        <v>406</v>
      </c>
      <c t="s" s="136" r="E22340">
        <v>22685</v>
      </c>
      <c s="150" r="F22340"/>
    </row>
    <row r="22341">
      <c s="113" r="A22341">
        <v>286885000399</v>
      </c>
      <c t="s" s="136" r="B22341">
        <v>11582</v>
      </c>
      <c t="s" s="136" r="C22341">
        <v>406</v>
      </c>
      <c t="s" s="136" r="D22341">
        <v>406</v>
      </c>
      <c t="s" s="136" r="E22341">
        <v>22686</v>
      </c>
      <c s="150" r="F22341"/>
    </row>
    <row r="22342">
      <c s="113" r="A22342">
        <v>286885000445</v>
      </c>
      <c t="s" s="136" r="B22342">
        <v>11582</v>
      </c>
      <c t="s" s="136" r="C22342">
        <v>406</v>
      </c>
      <c t="s" s="136" r="D22342">
        <v>406</v>
      </c>
      <c t="s" s="136" r="E22342">
        <v>11453</v>
      </c>
      <c s="150" r="F22342"/>
    </row>
    <row r="22343">
      <c s="113" r="A22343">
        <v>286885000534</v>
      </c>
      <c t="s" s="136" r="B22343">
        <v>11582</v>
      </c>
      <c t="s" s="136" r="C22343">
        <v>406</v>
      </c>
      <c t="s" s="136" r="D22343">
        <v>406</v>
      </c>
      <c t="s" s="136" r="E22343">
        <v>22687</v>
      </c>
      <c s="150" r="F22343"/>
    </row>
    <row r="22344">
      <c s="113" r="A22344">
        <v>286885001018</v>
      </c>
      <c t="s" s="136" r="B22344">
        <v>11582</v>
      </c>
      <c t="s" s="136" r="C22344">
        <v>406</v>
      </c>
      <c t="s" s="136" r="D22344">
        <v>406</v>
      </c>
      <c t="s" s="136" r="E22344">
        <v>22430</v>
      </c>
      <c s="150" r="F22344"/>
    </row>
    <row r="22345">
      <c s="113" r="A22345">
        <v>286885001255</v>
      </c>
      <c t="s" s="136" r="B22345">
        <v>11582</v>
      </c>
      <c t="s" s="136" r="C22345">
        <v>406</v>
      </c>
      <c t="s" s="136" r="D22345">
        <v>406</v>
      </c>
      <c t="s" s="136" r="E22345">
        <v>22688</v>
      </c>
      <c s="150" r="F22345"/>
    </row>
    <row r="22346">
      <c s="113" r="A22346">
        <v>286885001620</v>
      </c>
      <c t="s" s="136" r="B22346">
        <v>11582</v>
      </c>
      <c t="s" s="136" r="C22346">
        <v>406</v>
      </c>
      <c t="s" s="136" r="D22346">
        <v>406</v>
      </c>
      <c t="s" s="136" r="E22346">
        <v>22689</v>
      </c>
      <c s="150" r="F22346"/>
    </row>
    <row r="22347">
      <c s="113" r="A22347">
        <v>286885001646</v>
      </c>
      <c t="s" s="136" r="B22347">
        <v>11582</v>
      </c>
      <c t="s" s="136" r="C22347">
        <v>406</v>
      </c>
      <c t="s" s="136" r="D22347">
        <v>406</v>
      </c>
      <c t="s" s="136" r="E22347">
        <v>22471</v>
      </c>
      <c s="150" r="F22347"/>
    </row>
    <row r="22348">
      <c s="113" r="A22348">
        <v>286885001867</v>
      </c>
      <c t="s" s="136" r="B22348">
        <v>11582</v>
      </c>
      <c t="s" s="136" r="C22348">
        <v>406</v>
      </c>
      <c t="s" s="136" r="D22348">
        <v>406</v>
      </c>
      <c t="s" s="136" r="E22348">
        <v>22690</v>
      </c>
      <c s="150" r="F22348"/>
    </row>
    <row r="22349">
      <c s="113" r="A22349">
        <v>286885001883</v>
      </c>
      <c t="s" s="136" r="B22349">
        <v>11582</v>
      </c>
      <c t="s" s="136" r="C22349">
        <v>406</v>
      </c>
      <c t="s" s="136" r="D22349">
        <v>406</v>
      </c>
      <c t="s" s="136" r="E22349">
        <v>22242</v>
      </c>
      <c s="150" r="F22349"/>
    </row>
    <row r="22350">
      <c s="113" r="A22350">
        <v>286885002014</v>
      </c>
      <c t="s" s="136" r="B22350">
        <v>11582</v>
      </c>
      <c t="s" s="136" r="C22350">
        <v>406</v>
      </c>
      <c t="s" s="136" r="D22350">
        <v>406</v>
      </c>
      <c t="s" s="136" r="E22350">
        <v>22691</v>
      </c>
      <c s="150" r="F22350"/>
    </row>
    <row r="22351">
      <c s="113" r="A22351">
        <v>286885002154</v>
      </c>
      <c t="s" s="136" r="B22351">
        <v>11582</v>
      </c>
      <c t="s" s="136" r="C22351">
        <v>406</v>
      </c>
      <c t="s" s="136" r="D22351">
        <v>406</v>
      </c>
      <c t="s" s="136" r="E22351">
        <v>22692</v>
      </c>
      <c s="150" r="F22351"/>
    </row>
    <row r="22352">
      <c s="113" r="A22352">
        <v>286885002260</v>
      </c>
      <c t="s" s="136" r="B22352">
        <v>11582</v>
      </c>
      <c t="s" s="136" r="C22352">
        <v>406</v>
      </c>
      <c t="s" s="136" r="D22352">
        <v>406</v>
      </c>
      <c t="s" s="136" r="E22352">
        <v>22693</v>
      </c>
      <c s="150" r="F22352"/>
    </row>
    <row r="22353">
      <c s="113" r="A22353">
        <v>286885050752</v>
      </c>
      <c t="s" s="136" r="B22353">
        <v>11582</v>
      </c>
      <c t="s" s="136" r="C22353">
        <v>406</v>
      </c>
      <c t="s" s="136" r="D22353">
        <v>406</v>
      </c>
      <c t="s" s="136" r="E22353">
        <v>22694</v>
      </c>
      <c s="150" r="F22353"/>
    </row>
    <row r="22354">
      <c s="113" r="A22354">
        <v>286885000089</v>
      </c>
      <c t="s" s="136" r="B22354">
        <v>11582</v>
      </c>
      <c t="s" s="136" r="C22354">
        <v>406</v>
      </c>
      <c t="s" s="136" r="D22354">
        <v>406</v>
      </c>
      <c t="s" s="136" r="E22354">
        <v>22695</v>
      </c>
      <c s="150" r="F22354"/>
    </row>
    <row r="22355">
      <c s="113" r="A22355">
        <v>286885000127</v>
      </c>
      <c t="s" s="136" r="B22355">
        <v>11582</v>
      </c>
      <c t="s" s="136" r="C22355">
        <v>406</v>
      </c>
      <c t="s" s="136" r="D22355">
        <v>406</v>
      </c>
      <c t="s" s="136" r="E22355">
        <v>22696</v>
      </c>
      <c s="150" r="F22355"/>
    </row>
    <row r="22356">
      <c s="113" r="A22356">
        <v>286885001301</v>
      </c>
      <c t="s" s="136" r="B22356">
        <v>11582</v>
      </c>
      <c t="s" s="136" r="C22356">
        <v>406</v>
      </c>
      <c t="s" s="136" r="D22356">
        <v>406</v>
      </c>
      <c t="s" s="136" r="E22356">
        <v>22291</v>
      </c>
      <c s="150" r="F22356"/>
    </row>
    <row r="22357">
      <c s="113" r="A22357">
        <v>286885001603</v>
      </c>
      <c t="s" s="136" r="B22357">
        <v>11582</v>
      </c>
      <c t="s" s="136" r="C22357">
        <v>406</v>
      </c>
      <c t="s" s="136" r="D22357">
        <v>406</v>
      </c>
      <c t="s" s="136" r="E22357">
        <v>22697</v>
      </c>
      <c s="150" r="F22357"/>
    </row>
    <row r="22358">
      <c s="113" r="A22358">
        <v>286885001905</v>
      </c>
      <c t="s" s="136" r="B22358">
        <v>11582</v>
      </c>
      <c t="s" s="136" r="C22358">
        <v>406</v>
      </c>
      <c t="s" s="136" r="D22358">
        <v>406</v>
      </c>
      <c t="s" s="136" r="E22358">
        <v>14382</v>
      </c>
      <c s="150" r="F22358"/>
    </row>
    <row r="22359">
      <c s="113" r="A22359">
        <v>286865004592</v>
      </c>
      <c t="s" s="136" r="B22359">
        <v>11582</v>
      </c>
      <c t="s" s="136" r="C22359">
        <v>406</v>
      </c>
      <c t="s" s="136" r="D22359">
        <v>406</v>
      </c>
      <c t="s" s="136" r="E22359">
        <v>22698</v>
      </c>
      <c s="150" r="F22359"/>
    </row>
    <row r="22360">
      <c s="113" r="A22360">
        <v>286885000046</v>
      </c>
      <c t="s" s="136" r="B22360">
        <v>11582</v>
      </c>
      <c t="s" s="136" r="C22360">
        <v>406</v>
      </c>
      <c t="s" s="136" r="D22360">
        <v>406</v>
      </c>
      <c t="s" s="136" r="E22360">
        <v>22699</v>
      </c>
      <c s="150" r="F22360"/>
    </row>
    <row r="22361">
      <c s="113" r="A22361">
        <v>286885000097</v>
      </c>
      <c t="s" s="136" r="B22361">
        <v>11582</v>
      </c>
      <c t="s" s="136" r="C22361">
        <v>406</v>
      </c>
      <c t="s" s="136" r="D22361">
        <v>406</v>
      </c>
      <c t="s" s="136" r="E22361">
        <v>15037</v>
      </c>
      <c s="150" r="F22361"/>
    </row>
    <row r="22362">
      <c s="113" r="A22362">
        <v>286885000119</v>
      </c>
      <c t="s" s="136" r="B22362">
        <v>11582</v>
      </c>
      <c t="s" s="136" r="C22362">
        <v>406</v>
      </c>
      <c t="s" s="136" r="D22362">
        <v>406</v>
      </c>
      <c t="s" s="136" r="E22362">
        <v>22700</v>
      </c>
      <c s="150" r="F22362"/>
    </row>
    <row r="22363">
      <c s="113" r="A22363">
        <v>286885000178</v>
      </c>
      <c t="s" s="136" r="B22363">
        <v>11582</v>
      </c>
      <c t="s" s="136" r="C22363">
        <v>406</v>
      </c>
      <c t="s" s="136" r="D22363">
        <v>406</v>
      </c>
      <c t="s" s="136" r="E22363">
        <v>22701</v>
      </c>
      <c s="150" r="F22363"/>
    </row>
    <row r="22364">
      <c s="113" r="A22364">
        <v>286885000194</v>
      </c>
      <c t="s" s="136" r="B22364">
        <v>11582</v>
      </c>
      <c t="s" s="136" r="C22364">
        <v>406</v>
      </c>
      <c t="s" s="136" r="D22364">
        <v>406</v>
      </c>
      <c t="s" s="136" r="E22364">
        <v>22702</v>
      </c>
      <c s="150" r="F22364"/>
    </row>
    <row r="22365">
      <c s="113" r="A22365">
        <v>286885000518</v>
      </c>
      <c t="s" s="136" r="B22365">
        <v>11582</v>
      </c>
      <c t="s" s="136" r="C22365">
        <v>406</v>
      </c>
      <c t="s" s="136" r="D22365">
        <v>406</v>
      </c>
      <c t="s" s="136" r="E22365">
        <v>22217</v>
      </c>
      <c s="150" r="F22365"/>
    </row>
    <row r="22366">
      <c s="113" r="A22366">
        <v>286885001123</v>
      </c>
      <c t="s" s="136" r="B22366">
        <v>11582</v>
      </c>
      <c t="s" s="136" r="C22366">
        <v>406</v>
      </c>
      <c t="s" s="136" r="D22366">
        <v>406</v>
      </c>
      <c t="s" s="136" r="E22366">
        <v>15038</v>
      </c>
      <c s="150" r="F22366"/>
    </row>
    <row r="22367">
      <c s="113" r="A22367">
        <v>286885001247</v>
      </c>
      <c t="s" s="136" r="B22367">
        <v>11582</v>
      </c>
      <c t="s" s="136" r="C22367">
        <v>406</v>
      </c>
      <c t="s" s="136" r="D22367">
        <v>406</v>
      </c>
      <c t="s" s="136" r="E22367">
        <v>22703</v>
      </c>
      <c s="150" r="F22367"/>
    </row>
    <row r="22368">
      <c s="113" r="A22368">
        <v>286885001689</v>
      </c>
      <c t="s" s="136" r="B22368">
        <v>11582</v>
      </c>
      <c t="s" s="136" r="C22368">
        <v>406</v>
      </c>
      <c t="s" s="136" r="D22368">
        <v>406</v>
      </c>
      <c t="s" s="136" r="E22368">
        <v>22704</v>
      </c>
      <c s="150" r="F22368"/>
    </row>
    <row r="22369">
      <c s="113" r="A22369">
        <v>286885050540</v>
      </c>
      <c t="s" s="136" r="B22369">
        <v>11582</v>
      </c>
      <c t="s" s="136" r="C22369">
        <v>406</v>
      </c>
      <c t="s" s="136" r="D22369">
        <v>406</v>
      </c>
      <c t="s" s="136" r="E22369">
        <v>22705</v>
      </c>
      <c s="150" r="F22369"/>
    </row>
    <row r="22370">
      <c s="113" r="A22370">
        <v>286885000224</v>
      </c>
      <c t="s" s="136" r="B22370">
        <v>11582</v>
      </c>
      <c t="s" s="136" r="C22370">
        <v>406</v>
      </c>
      <c t="s" s="136" r="D22370">
        <v>406</v>
      </c>
      <c t="s" s="136" r="E22370">
        <v>22706</v>
      </c>
      <c s="150" r="F22370"/>
    </row>
    <row r="22371">
      <c s="113" r="A22371">
        <v>286885000259</v>
      </c>
      <c t="s" s="136" r="B22371">
        <v>11582</v>
      </c>
      <c t="s" s="136" r="C22371">
        <v>406</v>
      </c>
      <c t="s" s="136" r="D22371">
        <v>406</v>
      </c>
      <c t="s" s="136" r="E22371">
        <v>22707</v>
      </c>
      <c s="150" r="F22371"/>
    </row>
    <row r="22372">
      <c s="113" r="A22372">
        <v>286885001174</v>
      </c>
      <c t="s" s="136" r="B22372">
        <v>11582</v>
      </c>
      <c t="s" s="136" r="C22372">
        <v>406</v>
      </c>
      <c t="s" s="136" r="D22372">
        <v>406</v>
      </c>
      <c t="s" s="136" r="E22372">
        <v>22708</v>
      </c>
      <c s="150" r="F22372"/>
    </row>
    <row r="22373">
      <c s="113" r="A22373">
        <v>286885001832</v>
      </c>
      <c t="s" s="136" r="B22373">
        <v>11582</v>
      </c>
      <c t="s" s="136" r="C22373">
        <v>406</v>
      </c>
      <c t="s" s="136" r="D22373">
        <v>406</v>
      </c>
      <c t="s" s="136" r="E22373">
        <v>22709</v>
      </c>
      <c s="150" r="F22373"/>
    </row>
    <row r="22374">
      <c s="113" r="A22374">
        <v>286885001981</v>
      </c>
      <c t="s" s="136" r="B22374">
        <v>11582</v>
      </c>
      <c t="s" s="136" r="C22374">
        <v>406</v>
      </c>
      <c t="s" s="136" r="D22374">
        <v>406</v>
      </c>
      <c t="s" s="136" r="E22374">
        <v>22710</v>
      </c>
      <c s="150" r="F22374"/>
    </row>
    <row r="22375">
      <c s="113" r="A22375">
        <v>286885050701</v>
      </c>
      <c t="s" s="136" r="B22375">
        <v>11582</v>
      </c>
      <c t="s" s="136" r="C22375">
        <v>406</v>
      </c>
      <c t="s" s="136" r="D22375">
        <v>406</v>
      </c>
      <c t="s" s="136" r="E22375">
        <v>22273</v>
      </c>
      <c s="150" r="F22375"/>
    </row>
    <row r="22376">
      <c s="113" r="A22376">
        <v>286885001239</v>
      </c>
      <c t="s" s="136" r="B22376">
        <v>11582</v>
      </c>
      <c t="s" s="136" r="C22376">
        <v>406</v>
      </c>
      <c t="s" s="136" r="D22376">
        <v>406</v>
      </c>
      <c t="s" s="136" r="E22376">
        <v>22711</v>
      </c>
      <c s="150" r="F22376"/>
    </row>
    <row r="22377">
      <c s="113" r="A22377">
        <v>286885001263</v>
      </c>
      <c t="s" s="136" r="B22377">
        <v>11582</v>
      </c>
      <c t="s" s="136" r="C22377">
        <v>406</v>
      </c>
      <c t="s" s="136" r="D22377">
        <v>406</v>
      </c>
      <c t="s" s="136" r="E22377">
        <v>22712</v>
      </c>
      <c s="150" r="F22377"/>
    </row>
    <row r="22378">
      <c s="113" r="A22378">
        <v>286885001611</v>
      </c>
      <c t="s" s="136" r="B22378">
        <v>11582</v>
      </c>
      <c t="s" s="136" r="C22378">
        <v>406</v>
      </c>
      <c t="s" s="136" r="D22378">
        <v>406</v>
      </c>
      <c t="s" s="136" r="E22378">
        <v>22713</v>
      </c>
      <c s="150" r="F22378"/>
    </row>
    <row r="22379">
      <c s="113" r="A22379">
        <v>286885001778</v>
      </c>
      <c t="s" s="136" r="B22379">
        <v>11582</v>
      </c>
      <c t="s" s="136" r="C22379">
        <v>406</v>
      </c>
      <c t="s" s="136" r="D22379">
        <v>406</v>
      </c>
      <c t="s" s="136" r="E22379">
        <v>22714</v>
      </c>
      <c s="150" r="F22379"/>
    </row>
    <row r="22380">
      <c s="113" r="A22380">
        <v>286885001786</v>
      </c>
      <c t="s" s="136" r="B22380">
        <v>11582</v>
      </c>
      <c t="s" s="136" r="C22380">
        <v>406</v>
      </c>
      <c t="s" s="136" r="D22380">
        <v>406</v>
      </c>
      <c t="s" s="136" r="E22380">
        <v>22715</v>
      </c>
      <c s="150" r="F22380"/>
    </row>
    <row r="22381">
      <c s="113" r="A22381">
        <v>286885001972</v>
      </c>
      <c t="s" s="136" r="B22381">
        <v>11582</v>
      </c>
      <c t="s" s="136" r="C22381">
        <v>406</v>
      </c>
      <c t="s" s="136" r="D22381">
        <v>406</v>
      </c>
      <c t="s" s="136" r="E22381">
        <v>14405</v>
      </c>
      <c s="150" r="F22381"/>
    </row>
    <row r="22382">
      <c s="113" r="A22382">
        <v>286885002006</v>
      </c>
      <c t="s" s="136" r="B22382">
        <v>11582</v>
      </c>
      <c t="s" s="136" r="C22382">
        <v>406</v>
      </c>
      <c t="s" s="136" r="D22382">
        <v>406</v>
      </c>
      <c t="s" s="136" r="E22382">
        <v>22410</v>
      </c>
      <c s="150" r="F22382"/>
    </row>
    <row r="22383">
      <c s="113" r="A22383">
        <v>286885002251</v>
      </c>
      <c t="s" s="136" r="B22383">
        <v>11582</v>
      </c>
      <c t="s" s="136" r="C22383">
        <v>406</v>
      </c>
      <c t="s" s="136" r="D22383">
        <v>406</v>
      </c>
      <c t="s" s="136" r="E22383">
        <v>22716</v>
      </c>
      <c s="150" r="F22383"/>
    </row>
    <row r="22384">
      <c s="113" r="A22384">
        <v>286885000208</v>
      </c>
      <c t="s" s="136" r="B22384">
        <v>11582</v>
      </c>
      <c t="s" s="136" r="C22384">
        <v>406</v>
      </c>
      <c t="s" s="136" r="D22384">
        <v>406</v>
      </c>
      <c t="s" s="136" r="E22384">
        <v>22717</v>
      </c>
      <c s="150" r="F22384"/>
    </row>
    <row r="22385">
      <c s="113" r="A22385">
        <v>286885000437</v>
      </c>
      <c t="s" s="136" r="B22385">
        <v>11582</v>
      </c>
      <c t="s" s="136" r="C22385">
        <v>406</v>
      </c>
      <c t="s" s="136" r="D22385">
        <v>406</v>
      </c>
      <c t="s" s="136" r="E22385">
        <v>22718</v>
      </c>
      <c s="150" r="F22385"/>
    </row>
    <row r="22386">
      <c s="113" r="A22386">
        <v>286885001662</v>
      </c>
      <c t="s" s="136" r="B22386">
        <v>11582</v>
      </c>
      <c t="s" s="136" r="C22386">
        <v>406</v>
      </c>
      <c t="s" s="136" r="D22386">
        <v>406</v>
      </c>
      <c t="s" s="136" r="E22386">
        <v>22719</v>
      </c>
      <c s="150" r="F22386"/>
    </row>
    <row r="22387">
      <c s="113" r="A22387">
        <v>286885001751</v>
      </c>
      <c t="s" s="136" r="B22387">
        <v>11582</v>
      </c>
      <c t="s" s="136" r="C22387">
        <v>406</v>
      </c>
      <c t="s" s="136" r="D22387">
        <v>406</v>
      </c>
      <c t="s" s="136" r="E22387">
        <v>14326</v>
      </c>
      <c s="150" r="F22387"/>
    </row>
    <row r="22388">
      <c s="113" r="A22388">
        <v>286885002049</v>
      </c>
      <c t="s" s="136" r="B22388">
        <v>11582</v>
      </c>
      <c t="s" s="136" r="C22388">
        <v>406</v>
      </c>
      <c t="s" s="136" r="D22388">
        <v>406</v>
      </c>
      <c t="s" s="136" r="E22388">
        <v>22720</v>
      </c>
      <c s="150" r="F22388"/>
    </row>
    <row r="22389">
      <c s="113" r="A22389">
        <v>286885002090</v>
      </c>
      <c t="s" s="136" r="B22389">
        <v>11582</v>
      </c>
      <c t="s" s="136" r="C22389">
        <v>406</v>
      </c>
      <c t="s" s="136" r="D22389">
        <v>406</v>
      </c>
      <c t="s" s="136" r="E22389">
        <v>22721</v>
      </c>
      <c s="150" r="F22389"/>
    </row>
    <row r="22390">
      <c s="113" r="A22390">
        <v>286885050558</v>
      </c>
      <c t="s" s="136" r="B22390">
        <v>11582</v>
      </c>
      <c t="s" s="136" r="C22390">
        <v>406</v>
      </c>
      <c t="s" s="136" r="D22390">
        <v>406</v>
      </c>
      <c t="s" s="136" r="E22390">
        <v>22722</v>
      </c>
      <c s="150" r="F22390"/>
    </row>
    <row r="22391">
      <c s="113" r="A22391">
        <v>286885050761</v>
      </c>
      <c t="s" s="136" r="B22391">
        <v>11582</v>
      </c>
      <c t="s" s="136" r="C22391">
        <v>406</v>
      </c>
      <c t="s" s="136" r="D22391">
        <v>406</v>
      </c>
      <c t="s" s="136" r="E22391">
        <v>22723</v>
      </c>
      <c s="150" r="F22391"/>
    </row>
    <row r="22392">
      <c s="113" r="A22392">
        <v>188001000283</v>
      </c>
      <c t="s" s="136" r="B22392">
        <v>10128</v>
      </c>
      <c t="s" s="136" r="C22392">
        <v>10128</v>
      </c>
      <c t="s" s="136" r="D22392">
        <v>228</v>
      </c>
      <c t="s" s="136" r="E22392">
        <v>17397</v>
      </c>
      <c s="150" r="F22392"/>
    </row>
    <row r="22393">
      <c s="113" r="A22393">
        <v>288001000148</v>
      </c>
      <c t="s" s="136" r="B22393">
        <v>10128</v>
      </c>
      <c t="s" s="136" r="C22393">
        <v>10128</v>
      </c>
      <c t="s" s="136" r="D22393">
        <v>228</v>
      </c>
      <c t="s" s="136" r="E22393">
        <v>22724</v>
      </c>
      <c s="150" r="F22393"/>
    </row>
    <row r="22394">
      <c s="113" r="A22394">
        <v>288001000245</v>
      </c>
      <c t="s" s="136" r="B22394">
        <v>10128</v>
      </c>
      <c t="s" s="136" r="C22394">
        <v>10128</v>
      </c>
      <c t="s" s="136" r="D22394">
        <v>228</v>
      </c>
      <c t="s" s="136" r="E22394">
        <v>22725</v>
      </c>
      <c s="150" r="F22394"/>
    </row>
    <row r="22395">
      <c s="113" r="A22395">
        <v>288001000482</v>
      </c>
      <c t="s" s="136" r="B22395">
        <v>10128</v>
      </c>
      <c t="s" s="136" r="C22395">
        <v>10128</v>
      </c>
      <c t="s" s="136" r="D22395">
        <v>228</v>
      </c>
      <c t="s" s="136" r="E22395">
        <v>22726</v>
      </c>
      <c s="150" r="F22395"/>
    </row>
    <row r="22396">
      <c s="113" r="A22396">
        <v>288001000431</v>
      </c>
      <c t="s" s="136" r="B22396">
        <v>10128</v>
      </c>
      <c t="s" s="136" r="C22396">
        <v>10128</v>
      </c>
      <c t="s" s="136" r="D22396">
        <v>228</v>
      </c>
      <c t="s" s="136" r="E22396">
        <v>4500</v>
      </c>
      <c s="150" r="F22396"/>
    </row>
    <row r="22397">
      <c s="113" r="A22397">
        <v>388001000029</v>
      </c>
      <c t="s" s="136" r="B22397">
        <v>10128</v>
      </c>
      <c t="s" s="136" r="C22397">
        <v>10128</v>
      </c>
      <c t="s" s="136" r="D22397">
        <v>228</v>
      </c>
      <c t="s" s="136" r="E22397">
        <v>22727</v>
      </c>
      <c s="150" r="F22397"/>
    </row>
    <row r="22398">
      <c s="113" r="A22398">
        <v>388001000045</v>
      </c>
      <c t="s" s="136" r="B22398">
        <v>10128</v>
      </c>
      <c t="s" s="136" r="C22398">
        <v>10128</v>
      </c>
      <c t="s" s="136" r="D22398">
        <v>228</v>
      </c>
      <c t="s" s="136" r="E22398">
        <v>22728</v>
      </c>
      <c s="150" r="F22398"/>
    </row>
    <row r="22399">
      <c s="113" r="A22399">
        <v>488001000058</v>
      </c>
      <c t="s" s="136" r="B22399">
        <v>10128</v>
      </c>
      <c t="s" s="136" r="C22399">
        <v>10128</v>
      </c>
      <c t="s" s="136" r="D22399">
        <v>228</v>
      </c>
      <c t="s" s="136" r="E22399">
        <v>22729</v>
      </c>
      <c s="150" r="F22399"/>
    </row>
    <row r="22400">
      <c s="113" r="A22400">
        <v>288564000136</v>
      </c>
      <c t="s" s="136" r="B22400">
        <v>9657</v>
      </c>
      <c t="s" s="136" r="C22400">
        <v>10128</v>
      </c>
      <c t="s" s="136" r="D22400">
        <v>228</v>
      </c>
      <c t="s" s="136" r="E22400">
        <v>22730</v>
      </c>
      <c s="150" r="F22400"/>
    </row>
    <row r="22401">
      <c s="113" r="A22401">
        <v>288564000225</v>
      </c>
      <c t="s" s="136" r="B22401">
        <v>9657</v>
      </c>
      <c t="s" s="136" r="C22401">
        <v>10128</v>
      </c>
      <c t="s" s="136" r="D22401">
        <v>228</v>
      </c>
      <c t="s" s="136" r="E22401">
        <v>22731</v>
      </c>
      <c s="150" r="F22401"/>
    </row>
    <row r="22402">
      <c s="113" r="A22402">
        <v>288564000071</v>
      </c>
      <c t="s" s="136" r="B22402">
        <v>9657</v>
      </c>
      <c t="s" s="136" r="C22402">
        <v>10128</v>
      </c>
      <c t="s" s="136" r="D22402">
        <v>228</v>
      </c>
      <c t="s" s="136" r="E22402">
        <v>22732</v>
      </c>
      <c s="150" r="F22402"/>
    </row>
    <row r="22403">
      <c s="113" r="A22403">
        <v>288564000195</v>
      </c>
      <c t="s" s="136" r="B22403">
        <v>9657</v>
      </c>
      <c t="s" s="136" r="C22403">
        <v>10128</v>
      </c>
      <c t="s" s="136" r="D22403">
        <v>228</v>
      </c>
      <c t="s" s="136" r="E22403">
        <v>22733</v>
      </c>
      <c s="150" r="F22403"/>
    </row>
    <row r="22404">
      <c s="113" r="A22404">
        <v>291001000025</v>
      </c>
      <c t="s" s="136" r="B22404">
        <v>11592</v>
      </c>
      <c t="s" s="136" r="C22404">
        <v>11593</v>
      </c>
      <c t="s" s="136" r="D22404">
        <v>11593</v>
      </c>
      <c t="s" s="136" r="E22404">
        <v>7342</v>
      </c>
      <c s="150" r="F22404"/>
    </row>
    <row r="22405">
      <c s="113" r="A22405">
        <v>291001000068</v>
      </c>
      <c t="s" s="136" r="B22405">
        <v>11592</v>
      </c>
      <c t="s" s="136" r="C22405">
        <v>11593</v>
      </c>
      <c t="s" s="136" r="D22405">
        <v>11593</v>
      </c>
      <c t="s" s="136" r="E22405">
        <v>22734</v>
      </c>
      <c s="150" r="F22405"/>
    </row>
    <row r="22406">
      <c s="113" r="A22406">
        <v>291001000718</v>
      </c>
      <c t="s" s="136" r="B22406">
        <v>11592</v>
      </c>
      <c t="s" s="136" r="C22406">
        <v>11593</v>
      </c>
      <c t="s" s="136" r="D22406">
        <v>11593</v>
      </c>
      <c t="s" s="136" r="E22406">
        <v>22735</v>
      </c>
      <c s="150" r="F22406"/>
    </row>
    <row r="22407">
      <c s="113" r="A22407">
        <v>291001000742</v>
      </c>
      <c t="s" s="136" r="B22407">
        <v>11592</v>
      </c>
      <c t="s" s="136" r="C22407">
        <v>11593</v>
      </c>
      <c t="s" s="136" r="D22407">
        <v>11593</v>
      </c>
      <c t="s" s="136" r="E22407">
        <v>22736</v>
      </c>
      <c s="150" r="F22407"/>
    </row>
    <row r="22408">
      <c s="113" r="A22408">
        <v>291001000815</v>
      </c>
      <c t="s" s="136" r="B22408">
        <v>11592</v>
      </c>
      <c t="s" s="136" r="C22408">
        <v>11593</v>
      </c>
      <c t="s" s="136" r="D22408">
        <v>11593</v>
      </c>
      <c t="s" s="136" r="E22408">
        <v>5927</v>
      </c>
      <c s="150" r="F22408"/>
    </row>
    <row r="22409">
      <c s="113" r="A22409">
        <v>291001000831</v>
      </c>
      <c t="s" s="136" r="B22409">
        <v>11592</v>
      </c>
      <c t="s" s="136" r="C22409">
        <v>11593</v>
      </c>
      <c t="s" s="136" r="D22409">
        <v>11593</v>
      </c>
      <c t="s" s="136" r="E22409">
        <v>22737</v>
      </c>
      <c s="150" r="F22409"/>
    </row>
    <row r="22410">
      <c s="113" r="A22410">
        <v>291001000076</v>
      </c>
      <c t="s" s="136" r="B22410">
        <v>11592</v>
      </c>
      <c t="s" s="136" r="C22410">
        <v>11593</v>
      </c>
      <c t="s" s="136" r="D22410">
        <v>11593</v>
      </c>
      <c t="s" s="136" r="E22410">
        <v>10334</v>
      </c>
      <c s="150" r="F22410"/>
    </row>
    <row r="22411">
      <c s="113" r="A22411">
        <v>291001000084</v>
      </c>
      <c t="s" s="136" r="B22411">
        <v>11592</v>
      </c>
      <c t="s" s="136" r="C22411">
        <v>11593</v>
      </c>
      <c t="s" s="136" r="D22411">
        <v>11593</v>
      </c>
      <c t="s" s="136" r="E22411">
        <v>22738</v>
      </c>
      <c s="150" r="F22411"/>
    </row>
    <row r="22412">
      <c s="113" r="A22412">
        <v>291001000092</v>
      </c>
      <c t="s" s="136" r="B22412">
        <v>11592</v>
      </c>
      <c t="s" s="136" r="C22412">
        <v>11593</v>
      </c>
      <c t="s" s="136" r="D22412">
        <v>11593</v>
      </c>
      <c t="s" s="136" r="E22412">
        <v>5448</v>
      </c>
      <c s="150" r="F22412"/>
    </row>
    <row r="22413">
      <c s="113" r="A22413">
        <v>291001000106</v>
      </c>
      <c t="s" s="136" r="B22413">
        <v>11592</v>
      </c>
      <c t="s" s="136" r="C22413">
        <v>11593</v>
      </c>
      <c t="s" s="136" r="D22413">
        <v>11593</v>
      </c>
      <c t="s" s="136" r="E22413">
        <v>9105</v>
      </c>
      <c s="150" r="F22413"/>
    </row>
    <row r="22414">
      <c s="113" r="A22414">
        <v>291001000611</v>
      </c>
      <c t="s" s="136" r="B22414">
        <v>11592</v>
      </c>
      <c t="s" s="136" r="C22414">
        <v>11593</v>
      </c>
      <c t="s" s="136" r="D22414">
        <v>11593</v>
      </c>
      <c t="s" s="136" r="E22414">
        <v>22739</v>
      </c>
      <c s="150" r="F22414"/>
    </row>
    <row r="22415">
      <c s="113" r="A22415">
        <v>291001000751</v>
      </c>
      <c t="s" s="136" r="B22415">
        <v>11592</v>
      </c>
      <c t="s" s="136" r="C22415">
        <v>11593</v>
      </c>
      <c t="s" s="136" r="D22415">
        <v>11593</v>
      </c>
      <c t="s" s="136" r="E22415">
        <v>22740</v>
      </c>
      <c s="150" r="F22415"/>
    </row>
    <row r="22416">
      <c s="113" r="A22416">
        <v>291001000769</v>
      </c>
      <c t="s" s="136" r="B22416">
        <v>11592</v>
      </c>
      <c t="s" s="136" r="C22416">
        <v>11593</v>
      </c>
      <c t="s" s="136" r="D22416">
        <v>11593</v>
      </c>
      <c t="s" s="136" r="E22416">
        <v>22741</v>
      </c>
      <c s="150" r="F22416"/>
    </row>
    <row r="22417">
      <c s="113" r="A22417">
        <v>291001000777</v>
      </c>
      <c t="s" s="136" r="B22417">
        <v>11592</v>
      </c>
      <c t="s" s="136" r="C22417">
        <v>11593</v>
      </c>
      <c t="s" s="136" r="D22417">
        <v>11593</v>
      </c>
      <c t="s" s="136" r="E22417">
        <v>22742</v>
      </c>
      <c s="150" r="F22417"/>
    </row>
    <row r="22418">
      <c s="113" r="A22418">
        <v>291001000785</v>
      </c>
      <c t="s" s="136" r="B22418">
        <v>11592</v>
      </c>
      <c t="s" s="136" r="C22418">
        <v>11593</v>
      </c>
      <c t="s" s="136" r="D22418">
        <v>11593</v>
      </c>
      <c t="s" s="136" r="E22418">
        <v>11610</v>
      </c>
      <c s="150" r="F22418"/>
    </row>
    <row r="22419">
      <c s="113" r="A22419">
        <v>291263000018</v>
      </c>
      <c t="s" s="136" r="B22419">
        <v>22743</v>
      </c>
      <c t="s" s="136" r="C22419">
        <v>11593</v>
      </c>
      <c t="s" s="136" r="D22419">
        <v>11593</v>
      </c>
      <c t="s" s="136" r="E22419">
        <v>4505</v>
      </c>
      <c s="150" r="F22419"/>
    </row>
    <row r="22420">
      <c s="113" r="A22420">
        <v>291263000166</v>
      </c>
      <c t="s" s="136" r="B22420">
        <v>22743</v>
      </c>
      <c t="s" s="136" r="C22420">
        <v>11593</v>
      </c>
      <c t="s" s="136" r="D22420">
        <v>11593</v>
      </c>
      <c t="s" s="136" r="E22420">
        <v>5758</v>
      </c>
      <c s="150" r="F22420"/>
    </row>
    <row r="22421">
      <c s="113" r="A22421">
        <v>291405000096</v>
      </c>
      <c t="s" s="136" r="B22421">
        <v>22743</v>
      </c>
      <c t="s" s="136" r="C22421">
        <v>11593</v>
      </c>
      <c t="s" s="136" r="D22421">
        <v>11593</v>
      </c>
      <c t="s" s="136" r="E22421">
        <v>22744</v>
      </c>
      <c s="150" r="F22421"/>
    </row>
    <row r="22422">
      <c s="113" r="A22422">
        <v>491405000206</v>
      </c>
      <c t="s" s="136" r="B22422">
        <v>22743</v>
      </c>
      <c t="s" s="136" r="C22422">
        <v>11593</v>
      </c>
      <c t="s" s="136" r="D22422">
        <v>11593</v>
      </c>
      <c t="s" s="136" r="E22422">
        <v>8730</v>
      </c>
      <c s="150" r="F22422"/>
    </row>
    <row r="22423">
      <c s="113" r="A22423">
        <v>591263001222</v>
      </c>
      <c t="s" s="136" r="B22423">
        <v>22743</v>
      </c>
      <c t="s" s="136" r="C22423">
        <v>11593</v>
      </c>
      <c t="s" s="136" r="D22423">
        <v>11593</v>
      </c>
      <c t="s" s="136" r="E22423">
        <v>6918</v>
      </c>
      <c s="150" r="F22423"/>
    </row>
    <row r="22424">
      <c s="113" r="A22424">
        <v>591536001214</v>
      </c>
      <c t="s" s="136" r="B22424">
        <v>22743</v>
      </c>
      <c t="s" s="136" r="C22424">
        <v>11593</v>
      </c>
      <c t="s" s="136" r="D22424">
        <v>11593</v>
      </c>
      <c t="s" s="136" r="E22424">
        <v>7017</v>
      </c>
      <c s="150" r="F22424"/>
    </row>
    <row r="22425">
      <c s="113" r="A22425">
        <v>591536001215</v>
      </c>
      <c t="s" s="136" r="B22425">
        <v>22743</v>
      </c>
      <c t="s" s="136" r="C22425">
        <v>11593</v>
      </c>
      <c t="s" s="136" r="D22425">
        <v>11593</v>
      </c>
      <c t="s" s="136" r="E22425">
        <v>14903</v>
      </c>
      <c s="150" r="F22425"/>
    </row>
    <row r="22426">
      <c s="113" r="A22426">
        <v>191405000016</v>
      </c>
      <c t="s" s="136" r="B22426">
        <v>22745</v>
      </c>
      <c t="s" s="136" r="C22426">
        <v>11593</v>
      </c>
      <c t="s" s="136" r="D22426">
        <v>11593</v>
      </c>
      <c t="s" s="136" r="E22426">
        <v>22746</v>
      </c>
      <c s="150" r="F22426"/>
    </row>
    <row r="22427">
      <c s="113" r="A22427">
        <v>291405000053</v>
      </c>
      <c t="s" s="136" r="B22427">
        <v>22745</v>
      </c>
      <c t="s" s="136" r="C22427">
        <v>11593</v>
      </c>
      <c t="s" s="136" r="D22427">
        <v>11593</v>
      </c>
      <c t="s" s="136" r="E22427">
        <v>22741</v>
      </c>
      <c s="150" r="F22427"/>
    </row>
    <row r="22428">
      <c s="113" r="A22428">
        <v>291405000070</v>
      </c>
      <c t="s" s="136" r="B22428">
        <v>22745</v>
      </c>
      <c t="s" s="136" r="C22428">
        <v>11593</v>
      </c>
      <c t="s" s="136" r="D22428">
        <v>11593</v>
      </c>
      <c t="s" s="136" r="E22428">
        <v>18910</v>
      </c>
      <c s="150" r="F22428"/>
    </row>
    <row r="22429">
      <c s="113" r="A22429">
        <v>291405000193</v>
      </c>
      <c t="s" s="136" r="B22429">
        <v>22745</v>
      </c>
      <c t="s" s="136" r="C22429">
        <v>11593</v>
      </c>
      <c t="s" s="136" r="D22429">
        <v>11593</v>
      </c>
      <c t="s" s="136" r="E22429">
        <v>22747</v>
      </c>
      <c s="150" r="F22429"/>
    </row>
    <row r="22430">
      <c s="113" r="A22430">
        <v>291001000521</v>
      </c>
      <c t="s" s="136" r="B22430">
        <v>11592</v>
      </c>
      <c t="s" s="136" r="C22430">
        <v>11593</v>
      </c>
      <c t="s" s="136" r="D22430">
        <v>11593</v>
      </c>
      <c t="s" s="136" r="E22430">
        <v>22748</v>
      </c>
      <c s="150" r="F22430"/>
    </row>
    <row r="22431">
      <c s="113" r="A22431">
        <v>291001000807</v>
      </c>
      <c t="s" s="136" r="B22431">
        <v>11592</v>
      </c>
      <c t="s" s="136" r="C22431">
        <v>11593</v>
      </c>
      <c t="s" s="136" r="D22431">
        <v>11593</v>
      </c>
      <c t="s" s="136" r="E22431">
        <v>19710</v>
      </c>
      <c s="150" r="F22431"/>
    </row>
    <row r="22432">
      <c s="113" r="A22432">
        <v>291001000823</v>
      </c>
      <c t="s" s="136" r="B22432">
        <v>11592</v>
      </c>
      <c t="s" s="136" r="C22432">
        <v>11593</v>
      </c>
      <c t="s" s="136" r="D22432">
        <v>11593</v>
      </c>
      <c t="s" s="136" r="E22432">
        <v>22749</v>
      </c>
      <c s="150" r="F22432"/>
    </row>
    <row r="22433">
      <c s="113" r="A22433">
        <v>291540000071</v>
      </c>
      <c t="s" s="136" r="B22433">
        <v>11592</v>
      </c>
      <c t="s" s="136" r="C22433">
        <v>11593</v>
      </c>
      <c t="s" s="136" r="D22433">
        <v>11593</v>
      </c>
      <c t="s" s="136" r="E22433">
        <v>22750</v>
      </c>
      <c s="150" r="F22433"/>
    </row>
    <row r="22434">
      <c s="113" r="A22434">
        <v>291540000136</v>
      </c>
      <c t="s" s="136" r="B22434">
        <v>11592</v>
      </c>
      <c t="s" s="136" r="C22434">
        <v>11593</v>
      </c>
      <c t="s" s="136" r="D22434">
        <v>11593</v>
      </c>
      <c t="s" s="136" r="E22434">
        <v>22751</v>
      </c>
      <c s="150" r="F22434"/>
    </row>
    <row r="22435">
      <c s="113" r="A22435">
        <v>291540000187</v>
      </c>
      <c t="s" s="136" r="B22435">
        <v>11592</v>
      </c>
      <c t="s" s="136" r="C22435">
        <v>11593</v>
      </c>
      <c t="s" s="136" r="D22435">
        <v>11593</v>
      </c>
      <c t="s" s="136" r="E22435">
        <v>22752</v>
      </c>
      <c s="150" r="F22435"/>
    </row>
    <row r="22436">
      <c s="113" r="A22436">
        <v>291540000217</v>
      </c>
      <c t="s" s="136" r="B22436">
        <v>11592</v>
      </c>
      <c t="s" s="136" r="C22436">
        <v>11593</v>
      </c>
      <c t="s" s="136" r="D22436">
        <v>11593</v>
      </c>
      <c t="s" s="136" r="E22436">
        <v>6025</v>
      </c>
      <c s="150" r="F22436"/>
    </row>
    <row r="22437">
      <c s="113" r="A22437">
        <v>591001000808</v>
      </c>
      <c t="s" s="136" r="B22437">
        <v>11592</v>
      </c>
      <c t="s" s="136" r="C22437">
        <v>11593</v>
      </c>
      <c t="s" s="136" r="D22437">
        <v>11593</v>
      </c>
      <c t="s" s="136" r="E22437">
        <v>10344</v>
      </c>
      <c s="150" r="F22437"/>
    </row>
    <row r="22438">
      <c s="113" r="A22438">
        <v>291798000025</v>
      </c>
      <c t="s" s="136" r="B22438">
        <v>22753</v>
      </c>
      <c t="s" s="136" r="C22438">
        <v>11593</v>
      </c>
      <c t="s" s="136" r="D22438">
        <v>11593</v>
      </c>
      <c t="s" s="136" r="E22438">
        <v>4508</v>
      </c>
      <c s="150" r="F22438"/>
    </row>
    <row r="22439">
      <c s="113" r="A22439">
        <v>291798000076</v>
      </c>
      <c t="s" s="136" r="B22439">
        <v>22753</v>
      </c>
      <c t="s" s="136" r="C22439">
        <v>11593</v>
      </c>
      <c t="s" s="136" r="D22439">
        <v>11593</v>
      </c>
      <c t="s" s="136" r="E22439">
        <v>4509</v>
      </c>
      <c s="150" r="F22439"/>
    </row>
    <row r="22440">
      <c s="113" r="A22440">
        <v>291798000084</v>
      </c>
      <c t="s" s="136" r="B22440">
        <v>22753</v>
      </c>
      <c t="s" s="136" r="C22440">
        <v>11593</v>
      </c>
      <c t="s" s="136" r="D22440">
        <v>11593</v>
      </c>
      <c t="s" s="136" r="E22440">
        <v>4510</v>
      </c>
      <c s="150" r="F22440"/>
    </row>
    <row r="22441">
      <c s="113" r="A22441">
        <v>291798000092</v>
      </c>
      <c t="s" s="136" r="B22441">
        <v>22753</v>
      </c>
      <c t="s" s="136" r="C22441">
        <v>11593</v>
      </c>
      <c t="s" s="136" r="D22441">
        <v>11593</v>
      </c>
      <c t="s" s="136" r="E22441">
        <v>4511</v>
      </c>
      <c s="150" r="F22441"/>
    </row>
    <row r="22442">
      <c s="113" r="A22442">
        <v>191798000012</v>
      </c>
      <c t="s" s="136" r="B22442">
        <v>22753</v>
      </c>
      <c t="s" s="136" r="C22442">
        <v>11593</v>
      </c>
      <c t="s" s="136" r="D22442">
        <v>11593</v>
      </c>
      <c t="s" s="136" r="E22442">
        <v>22754</v>
      </c>
      <c s="150" r="F22442"/>
    </row>
    <row r="22443">
      <c s="113" r="A22443">
        <v>294001000024</v>
      </c>
      <c t="s" s="136" r="B22443">
        <v>22755</v>
      </c>
      <c t="s" s="136" r="C22443">
        <v>388</v>
      </c>
      <c t="s" s="136" r="D22443">
        <v>388</v>
      </c>
      <c t="s" s="136" r="E22443">
        <v>22756</v>
      </c>
      <c s="150" r="F22443"/>
    </row>
    <row r="22444">
      <c s="113" r="A22444">
        <v>294001001373</v>
      </c>
      <c t="s" s="136" r="B22444">
        <v>22755</v>
      </c>
      <c t="s" s="136" r="C22444">
        <v>388</v>
      </c>
      <c t="s" s="136" r="D22444">
        <v>388</v>
      </c>
      <c t="s" s="136" r="E22444">
        <v>1824</v>
      </c>
      <c s="150" r="F22444"/>
    </row>
    <row r="22445">
      <c s="113" r="A22445">
        <v>294001001063</v>
      </c>
      <c t="s" s="136" r="B22445">
        <v>22757</v>
      </c>
      <c t="s" s="136" r="C22445">
        <v>388</v>
      </c>
      <c t="s" s="136" r="D22445">
        <v>388</v>
      </c>
      <c t="s" s="136" r="E22445">
        <v>11132</v>
      </c>
      <c s="150" r="F22445"/>
    </row>
    <row r="22446">
      <c s="113" r="A22446">
        <v>294001001276</v>
      </c>
      <c t="s" s="136" r="B22446">
        <v>22757</v>
      </c>
      <c t="s" s="136" r="C22446">
        <v>388</v>
      </c>
      <c t="s" s="136" r="D22446">
        <v>388</v>
      </c>
      <c t="s" s="136" r="E22446">
        <v>22758</v>
      </c>
      <c s="150" r="F22446"/>
    </row>
    <row r="22447">
      <c s="113" r="A22447">
        <v>294001001446</v>
      </c>
      <c t="s" s="136" r="B22447">
        <v>22757</v>
      </c>
      <c t="s" s="136" r="C22447">
        <v>388</v>
      </c>
      <c t="s" s="136" r="D22447">
        <v>388</v>
      </c>
      <c t="s" s="136" r="E22447">
        <v>22759</v>
      </c>
      <c s="150" r="F22447"/>
    </row>
    <row r="22448">
      <c s="113" r="A22448">
        <v>294001000091</v>
      </c>
      <c t="s" s="136" r="B22448">
        <v>11615</v>
      </c>
      <c t="s" s="136" r="C22448">
        <v>388</v>
      </c>
      <c t="s" s="136" r="D22448">
        <v>388</v>
      </c>
      <c t="s" s="136" r="E22448">
        <v>22760</v>
      </c>
      <c s="150" r="F22448"/>
    </row>
    <row r="22449">
      <c s="113" r="A22449">
        <v>294001000105</v>
      </c>
      <c t="s" s="136" r="B22449">
        <v>11615</v>
      </c>
      <c t="s" s="136" r="C22449">
        <v>388</v>
      </c>
      <c t="s" s="136" r="D22449">
        <v>388</v>
      </c>
      <c t="s" s="136" r="E22449">
        <v>11410</v>
      </c>
      <c s="150" r="F22449"/>
    </row>
    <row r="22450">
      <c s="113" r="A22450">
        <v>294001000369</v>
      </c>
      <c t="s" s="136" r="B22450">
        <v>17986</v>
      </c>
      <c t="s" s="136" r="C22450">
        <v>388</v>
      </c>
      <c t="s" s="136" r="D22450">
        <v>388</v>
      </c>
      <c t="s" s="136" r="E22450">
        <v>22761</v>
      </c>
      <c s="150" r="F22450"/>
    </row>
    <row r="22451">
      <c s="113" r="A22451">
        <v>294001000083</v>
      </c>
      <c t="s" s="136" r="B22451">
        <v>11615</v>
      </c>
      <c t="s" s="136" r="C22451">
        <v>388</v>
      </c>
      <c t="s" s="136" r="D22451">
        <v>388</v>
      </c>
      <c t="s" s="136" r="E22451">
        <v>8398</v>
      </c>
      <c s="150" r="F22451"/>
    </row>
    <row r="22452">
      <c s="113" r="A22452">
        <v>294001000571</v>
      </c>
      <c t="s" s="136" r="B22452">
        <v>11615</v>
      </c>
      <c t="s" s="136" r="C22452">
        <v>388</v>
      </c>
      <c t="s" s="136" r="D22452">
        <v>388</v>
      </c>
      <c t="s" s="136" r="E22452">
        <v>6534</v>
      </c>
      <c s="150" r="F22452"/>
    </row>
    <row r="22453">
      <c s="113" r="A22453">
        <v>294001000695</v>
      </c>
      <c t="s" s="136" r="B22453">
        <v>5343</v>
      </c>
      <c t="s" s="136" r="C22453">
        <v>388</v>
      </c>
      <c t="s" s="136" r="D22453">
        <v>388</v>
      </c>
      <c t="s" s="136" r="E22453">
        <v>22762</v>
      </c>
      <c s="150" r="F22453"/>
    </row>
    <row r="22454">
      <c s="113" r="A22454">
        <v>294001001004</v>
      </c>
      <c t="s" s="136" r="B22454">
        <v>5343</v>
      </c>
      <c t="s" s="136" r="C22454">
        <v>388</v>
      </c>
      <c t="s" s="136" r="D22454">
        <v>388</v>
      </c>
      <c t="s" s="136" r="E22454">
        <v>9723</v>
      </c>
      <c s="150" r="F22454"/>
    </row>
    <row r="22455">
      <c s="113" r="A22455">
        <v>294001001497</v>
      </c>
      <c t="s" s="136" r="B22455">
        <v>5343</v>
      </c>
      <c t="s" s="136" r="C22455">
        <v>388</v>
      </c>
      <c t="s" s="136" r="D22455">
        <v>388</v>
      </c>
      <c t="s" s="136" r="E22455">
        <v>22763</v>
      </c>
      <c s="150" r="F22455"/>
    </row>
    <row r="22456">
      <c s="113" r="A22456">
        <v>294884001017</v>
      </c>
      <c t="s" s="136" r="B22456">
        <v>5343</v>
      </c>
      <c t="s" s="136" r="C22456">
        <v>388</v>
      </c>
      <c t="s" s="136" r="D22456">
        <v>388</v>
      </c>
      <c t="s" s="136" r="E22456">
        <v>22764</v>
      </c>
      <c s="150" r="F22456"/>
    </row>
    <row r="22457">
      <c s="113" r="A22457">
        <v>294001001331</v>
      </c>
      <c t="s" s="136" r="B22457">
        <v>5343</v>
      </c>
      <c t="s" s="136" r="C22457">
        <v>388</v>
      </c>
      <c t="s" s="136" r="D22457">
        <v>388</v>
      </c>
      <c t="s" s="136" r="E22457">
        <v>22765</v>
      </c>
      <c s="150" r="F22457"/>
    </row>
    <row r="22458">
      <c s="113" r="A22458">
        <v>294001001489</v>
      </c>
      <c t="s" s="136" r="B22458">
        <v>5343</v>
      </c>
      <c t="s" s="136" r="C22458">
        <v>388</v>
      </c>
      <c t="s" s="136" r="D22458">
        <v>388</v>
      </c>
      <c t="s" s="136" r="E22458">
        <v>22766</v>
      </c>
      <c s="150" r="F22458"/>
    </row>
    <row r="22459">
      <c s="113" r="A22459">
        <v>294001001501</v>
      </c>
      <c t="s" s="136" r="B22459">
        <v>5343</v>
      </c>
      <c t="s" s="136" r="C22459">
        <v>388</v>
      </c>
      <c t="s" s="136" r="D22459">
        <v>388</v>
      </c>
      <c t="s" s="136" r="E22459">
        <v>22767</v>
      </c>
      <c s="150" r="F22459"/>
    </row>
    <row r="22460">
      <c s="113" r="A22460">
        <v>294001000865</v>
      </c>
      <c t="s" s="136" r="B22460">
        <v>11615</v>
      </c>
      <c t="s" s="136" r="C22460">
        <v>388</v>
      </c>
      <c t="s" s="136" r="D22460">
        <v>388</v>
      </c>
      <c t="s" s="136" r="E22460">
        <v>22768</v>
      </c>
      <c s="150" r="F22460"/>
    </row>
    <row r="22461">
      <c s="113" r="A22461">
        <v>294001001390</v>
      </c>
      <c t="s" s="136" r="B22461">
        <v>11615</v>
      </c>
      <c t="s" s="136" r="C22461">
        <v>388</v>
      </c>
      <c t="s" s="136" r="D22461">
        <v>388</v>
      </c>
      <c t="s" s="136" r="E22461">
        <v>22769</v>
      </c>
      <c s="150" r="F22461"/>
    </row>
    <row r="22462">
      <c s="113" r="A22462">
        <v>294001000733</v>
      </c>
      <c t="s" s="136" r="B22462">
        <v>11615</v>
      </c>
      <c t="s" s="136" r="C22462">
        <v>388</v>
      </c>
      <c t="s" s="136" r="D22462">
        <v>388</v>
      </c>
      <c t="s" s="136" r="E22462">
        <v>22770</v>
      </c>
      <c s="150" r="F22462"/>
    </row>
    <row r="22463">
      <c s="113" r="A22463">
        <v>294001000792</v>
      </c>
      <c t="s" s="136" r="B22463">
        <v>11520</v>
      </c>
      <c t="s" s="136" r="C22463">
        <v>388</v>
      </c>
      <c t="s" s="136" r="D22463">
        <v>388</v>
      </c>
      <c t="s" s="136" r="E22463">
        <v>1942</v>
      </c>
      <c s="150" r="F22463"/>
    </row>
    <row r="22464">
      <c s="113" r="A22464">
        <v>294001000822</v>
      </c>
      <c t="s" s="136" r="B22464">
        <v>11520</v>
      </c>
      <c t="s" s="136" r="C22464">
        <v>388</v>
      </c>
      <c t="s" s="136" r="D22464">
        <v>388</v>
      </c>
      <c t="s" s="136" r="E22464">
        <v>22771</v>
      </c>
      <c s="150" r="F22464"/>
    </row>
    <row r="22465">
      <c s="113" r="A22465">
        <v>294001000482</v>
      </c>
      <c t="s" s="136" r="B22465">
        <v>11615</v>
      </c>
      <c t="s" s="136" r="C22465">
        <v>388</v>
      </c>
      <c t="s" s="136" r="D22465">
        <v>388</v>
      </c>
      <c t="s" s="136" r="E22465">
        <v>5296</v>
      </c>
      <c s="150" r="F22465"/>
    </row>
    <row r="22466">
      <c s="113" r="A22466">
        <v>294001000831</v>
      </c>
      <c t="s" s="136" r="B22466">
        <v>11615</v>
      </c>
      <c t="s" s="136" r="C22466">
        <v>388</v>
      </c>
      <c t="s" s="136" r="D22466">
        <v>388</v>
      </c>
      <c t="s" s="136" r="E22466">
        <v>22772</v>
      </c>
      <c s="150" r="F22466"/>
    </row>
    <row r="22467">
      <c s="113" r="A22467">
        <v>294001000857</v>
      </c>
      <c t="s" s="136" r="B22467">
        <v>11615</v>
      </c>
      <c t="s" s="136" r="C22467">
        <v>388</v>
      </c>
      <c t="s" s="136" r="D22467">
        <v>388</v>
      </c>
      <c t="s" s="136" r="E22467">
        <v>22773</v>
      </c>
      <c s="150" r="F22467"/>
    </row>
    <row r="22468">
      <c s="113" r="A22468">
        <v>294001001012</v>
      </c>
      <c t="s" s="136" r="B22468">
        <v>11615</v>
      </c>
      <c t="s" s="136" r="C22468">
        <v>388</v>
      </c>
      <c t="s" s="136" r="D22468">
        <v>388</v>
      </c>
      <c t="s" s="136" r="E22468">
        <v>22774</v>
      </c>
      <c s="150" r="F22468"/>
    </row>
    <row r="22469">
      <c s="113" r="A22469">
        <v>294001001438</v>
      </c>
      <c t="s" s="136" r="B22469">
        <v>11615</v>
      </c>
      <c t="s" s="136" r="C22469">
        <v>388</v>
      </c>
      <c t="s" s="136" r="D22469">
        <v>388</v>
      </c>
      <c t="s" s="136" r="E22469">
        <v>22775</v>
      </c>
      <c s="150" r="F22469"/>
    </row>
    <row r="22470">
      <c s="113" r="A22470">
        <v>294001001454</v>
      </c>
      <c t="s" s="136" r="B22470">
        <v>11615</v>
      </c>
      <c t="s" s="136" r="C22470">
        <v>388</v>
      </c>
      <c t="s" s="136" r="D22470">
        <v>388</v>
      </c>
      <c t="s" s="136" r="E22470">
        <v>22776</v>
      </c>
      <c s="150" r="F22470"/>
    </row>
    <row r="22471">
      <c s="113" r="A22471">
        <v>294001000920</v>
      </c>
      <c t="s" s="136" r="B22471">
        <v>22777</v>
      </c>
      <c t="s" s="136" r="C22471">
        <v>388</v>
      </c>
      <c t="s" s="136" r="D22471">
        <v>388</v>
      </c>
      <c t="s" s="136" r="E22471">
        <v>22778</v>
      </c>
      <c s="150" r="F22471"/>
    </row>
    <row r="22472">
      <c s="113" r="A22472">
        <v>294001000881</v>
      </c>
      <c t="s" s="136" r="B22472">
        <v>22779</v>
      </c>
      <c t="s" s="136" r="C22472">
        <v>388</v>
      </c>
      <c t="s" s="136" r="D22472">
        <v>388</v>
      </c>
      <c t="s" s="136" r="E22472">
        <v>22780</v>
      </c>
      <c s="150" r="F22472"/>
    </row>
    <row r="22473">
      <c s="113" r="A22473">
        <v>294001000954</v>
      </c>
      <c t="s" s="136" r="B22473">
        <v>22777</v>
      </c>
      <c t="s" s="136" r="C22473">
        <v>388</v>
      </c>
      <c t="s" s="136" r="D22473">
        <v>388</v>
      </c>
      <c t="s" s="136" r="E22473">
        <v>22781</v>
      </c>
      <c s="150" r="F22473"/>
    </row>
    <row r="22474">
      <c s="113" r="A22474">
        <v>294001001284</v>
      </c>
      <c t="s" s="136" r="B22474">
        <v>22777</v>
      </c>
      <c t="s" s="136" r="C22474">
        <v>388</v>
      </c>
      <c t="s" s="136" r="D22474">
        <v>388</v>
      </c>
      <c t="s" s="136" r="E22474">
        <v>22782</v>
      </c>
      <c s="150" r="F22474"/>
    </row>
    <row r="22475">
      <c s="113" r="A22475">
        <v>294001001420</v>
      </c>
      <c t="s" s="136" r="B22475">
        <v>22777</v>
      </c>
      <c t="s" s="136" r="C22475">
        <v>388</v>
      </c>
      <c t="s" s="136" r="D22475">
        <v>388</v>
      </c>
      <c t="s" s="136" r="E22475">
        <v>22783</v>
      </c>
      <c s="150" r="F22475"/>
    </row>
    <row r="22476">
      <c s="113" r="A22476">
        <v>494343000041</v>
      </c>
      <c t="s" s="136" r="B22476">
        <v>22777</v>
      </c>
      <c t="s" s="136" r="C22476">
        <v>388</v>
      </c>
      <c t="s" s="136" r="D22476">
        <v>388</v>
      </c>
      <c t="s" s="136" r="E22476">
        <v>9646</v>
      </c>
      <c s="150" r="F22476"/>
    </row>
    <row r="22477">
      <c s="113" r="A22477">
        <v>294001000903</v>
      </c>
      <c t="s" s="136" r="B22477">
        <v>22777</v>
      </c>
      <c t="s" s="136" r="C22477">
        <v>388</v>
      </c>
      <c t="s" s="136" r="D22477">
        <v>388</v>
      </c>
      <c t="s" s="136" r="E22477">
        <v>6964</v>
      </c>
      <c s="150" r="F22477"/>
    </row>
    <row r="22478">
      <c s="113" r="A22478">
        <v>294001000911</v>
      </c>
      <c t="s" s="136" r="B22478">
        <v>22777</v>
      </c>
      <c t="s" s="136" r="C22478">
        <v>388</v>
      </c>
      <c t="s" s="136" r="D22478">
        <v>388</v>
      </c>
      <c t="s" s="136" r="E22478">
        <v>22784</v>
      </c>
      <c s="150" r="F22478"/>
    </row>
    <row r="22479">
      <c s="113" r="A22479">
        <v>294001000563</v>
      </c>
      <c t="s" s="136" r="B22479">
        <v>11615</v>
      </c>
      <c t="s" s="136" r="C22479">
        <v>388</v>
      </c>
      <c t="s" s="136" r="D22479">
        <v>388</v>
      </c>
      <c t="s" s="136" r="E22479">
        <v>1144</v>
      </c>
      <c s="150" r="F22479"/>
    </row>
    <row r="22480">
      <c s="113" r="A22480">
        <v>294001001047</v>
      </c>
      <c t="s" s="136" r="B22480">
        <v>11615</v>
      </c>
      <c t="s" s="136" r="C22480">
        <v>388</v>
      </c>
      <c t="s" s="136" r="D22480">
        <v>388</v>
      </c>
      <c t="s" s="136" r="E22480">
        <v>22785</v>
      </c>
      <c s="150" r="F22480"/>
    </row>
    <row r="22481">
      <c s="113" r="A22481">
        <v>294001001241</v>
      </c>
      <c t="s" s="136" r="B22481">
        <v>11615</v>
      </c>
      <c t="s" s="136" r="C22481">
        <v>388</v>
      </c>
      <c t="s" s="136" r="D22481">
        <v>388</v>
      </c>
      <c t="s" s="136" r="E22481">
        <v>22786</v>
      </c>
      <c s="150" r="F22481"/>
    </row>
    <row r="22482">
      <c s="113" r="A22482">
        <v>294001001250</v>
      </c>
      <c t="s" s="136" r="B22482">
        <v>11615</v>
      </c>
      <c t="s" s="136" r="C22482">
        <v>388</v>
      </c>
      <c t="s" s="136" r="D22482">
        <v>388</v>
      </c>
      <c t="s" s="136" r="E22482">
        <v>22787</v>
      </c>
      <c s="150" r="F22482"/>
    </row>
    <row r="22483">
      <c s="113" r="A22483">
        <v>294001001039</v>
      </c>
      <c t="s" s="136" r="B22483">
        <v>11615</v>
      </c>
      <c t="s" s="136" r="C22483">
        <v>388</v>
      </c>
      <c t="s" s="136" r="D22483">
        <v>388</v>
      </c>
      <c t="s" s="136" r="E22483">
        <v>22788</v>
      </c>
      <c s="150" r="F22483"/>
    </row>
    <row r="22484">
      <c s="113" r="A22484">
        <v>294001001101</v>
      </c>
      <c t="s" s="136" r="B22484">
        <v>22789</v>
      </c>
      <c t="s" s="136" r="C22484">
        <v>388</v>
      </c>
      <c t="s" s="136" r="D22484">
        <v>388</v>
      </c>
      <c t="s" s="136" r="E22484">
        <v>22790</v>
      </c>
      <c s="150" r="F22484"/>
    </row>
    <row r="22485">
      <c s="113" r="A22485">
        <v>294001001411</v>
      </c>
      <c t="s" s="136" r="B22485">
        <v>22777</v>
      </c>
      <c t="s" s="136" r="C22485">
        <v>388</v>
      </c>
      <c t="s" s="136" r="D22485">
        <v>388</v>
      </c>
      <c t="s" s="136" r="E22485">
        <v>22791</v>
      </c>
      <c s="150" r="F22485"/>
    </row>
    <row r="22486">
      <c s="113" r="A22486">
        <v>295001001281</v>
      </c>
      <c t="s" s="136" r="B22486">
        <v>11623</v>
      </c>
      <c t="s" s="136" r="C22486">
        <v>11622</v>
      </c>
      <c t="s" s="136" r="D22486">
        <v>11622</v>
      </c>
      <c t="s" s="136" r="E22486">
        <v>22792</v>
      </c>
      <c s="150" r="F22486"/>
    </row>
    <row r="22487">
      <c s="113" r="A22487">
        <v>295001001299</v>
      </c>
      <c t="s" s="136" r="B22487">
        <v>11623</v>
      </c>
      <c t="s" s="136" r="C22487">
        <v>11622</v>
      </c>
      <c t="s" s="136" r="D22487">
        <v>11622</v>
      </c>
      <c t="s" s="136" r="E22487">
        <v>22793</v>
      </c>
      <c s="150" r="F22487"/>
    </row>
    <row r="22488">
      <c s="113" r="A22488">
        <v>295001001388</v>
      </c>
      <c t="s" s="136" r="B22488">
        <v>11623</v>
      </c>
      <c t="s" s="136" r="C22488">
        <v>11622</v>
      </c>
      <c t="s" s="136" r="D22488">
        <v>11622</v>
      </c>
      <c t="s" s="136" r="E22488">
        <v>22794</v>
      </c>
      <c s="150" r="F22488"/>
    </row>
    <row r="22489">
      <c s="113" r="A22489">
        <v>295001001434</v>
      </c>
      <c t="s" s="136" r="B22489">
        <v>11623</v>
      </c>
      <c t="s" s="136" r="C22489">
        <v>11622</v>
      </c>
      <c t="s" s="136" r="D22489">
        <v>11622</v>
      </c>
      <c t="s" s="136" r="E22489">
        <v>22795</v>
      </c>
      <c s="150" r="F22489"/>
    </row>
    <row r="22490">
      <c s="113" r="A22490">
        <v>295001001507</v>
      </c>
      <c t="s" s="136" r="B22490">
        <v>11623</v>
      </c>
      <c t="s" s="136" r="C22490">
        <v>11622</v>
      </c>
      <c t="s" s="136" r="D22490">
        <v>11622</v>
      </c>
      <c t="s" s="136" r="E22490">
        <v>22796</v>
      </c>
      <c s="150" r="F22490"/>
    </row>
    <row r="22491">
      <c s="113" r="A22491">
        <v>295001002074</v>
      </c>
      <c t="s" s="136" r="B22491">
        <v>11623</v>
      </c>
      <c t="s" s="136" r="C22491">
        <v>11622</v>
      </c>
      <c t="s" s="136" r="D22491">
        <v>11622</v>
      </c>
      <c t="s" s="136" r="E22491">
        <v>22797</v>
      </c>
      <c s="150" r="F22491"/>
    </row>
    <row r="22492">
      <c s="113" r="A22492">
        <v>295001003046</v>
      </c>
      <c t="s" s="136" r="B22492">
        <v>11623</v>
      </c>
      <c t="s" s="136" r="C22492">
        <v>11622</v>
      </c>
      <c t="s" s="136" r="D22492">
        <v>11622</v>
      </c>
      <c t="s" s="136" r="E22492">
        <v>10631</v>
      </c>
      <c s="150" r="F22492"/>
    </row>
    <row r="22493">
      <c s="113" r="A22493">
        <v>295001003704</v>
      </c>
      <c t="s" s="136" r="B22493">
        <v>11623</v>
      </c>
      <c t="s" s="136" r="C22493">
        <v>11622</v>
      </c>
      <c t="s" s="136" r="D22493">
        <v>11622</v>
      </c>
      <c t="s" s="136" r="E22493">
        <v>8491</v>
      </c>
      <c s="150" r="F22493"/>
    </row>
    <row r="22494">
      <c s="113" r="A22494">
        <v>295001004531</v>
      </c>
      <c t="s" s="136" r="B22494">
        <v>11623</v>
      </c>
      <c t="s" s="136" r="C22494">
        <v>11622</v>
      </c>
      <c t="s" s="136" r="D22494">
        <v>11622</v>
      </c>
      <c t="s" s="136" r="E22494">
        <v>22798</v>
      </c>
      <c s="150" r="F22494"/>
    </row>
    <row r="22495">
      <c s="113" r="A22495">
        <v>295001001426</v>
      </c>
      <c t="s" s="136" r="B22495">
        <v>11623</v>
      </c>
      <c t="s" s="136" r="C22495">
        <v>11622</v>
      </c>
      <c t="s" s="136" r="D22495">
        <v>11622</v>
      </c>
      <c t="s" s="136" r="E22495">
        <v>4558</v>
      </c>
      <c s="150" r="F22495"/>
    </row>
    <row r="22496">
      <c s="113" r="A22496">
        <v>295001002104</v>
      </c>
      <c t="s" s="136" r="B22496">
        <v>11623</v>
      </c>
      <c t="s" s="136" r="C22496">
        <v>11622</v>
      </c>
      <c t="s" s="136" r="D22496">
        <v>11622</v>
      </c>
      <c t="s" s="136" r="E22496">
        <v>22799</v>
      </c>
      <c s="150" r="F22496"/>
    </row>
    <row r="22497">
      <c s="113" r="A22497">
        <v>295001003291</v>
      </c>
      <c t="s" s="136" r="B22497">
        <v>11623</v>
      </c>
      <c t="s" s="136" r="C22497">
        <v>11622</v>
      </c>
      <c t="s" s="136" r="D22497">
        <v>11622</v>
      </c>
      <c t="s" s="136" r="E22497">
        <v>1943</v>
      </c>
      <c s="150" r="F22497"/>
    </row>
    <row r="22498">
      <c s="113" r="A22498">
        <v>295001003313</v>
      </c>
      <c t="s" s="136" r="B22498">
        <v>11623</v>
      </c>
      <c t="s" s="136" r="C22498">
        <v>11622</v>
      </c>
      <c t="s" s="136" r="D22498">
        <v>11622</v>
      </c>
      <c t="s" s="136" r="E22498">
        <v>22800</v>
      </c>
      <c s="150" r="F22498"/>
    </row>
    <row r="22499">
      <c s="113" r="A22499">
        <v>295001003399</v>
      </c>
      <c t="s" s="136" r="B22499">
        <v>11623</v>
      </c>
      <c t="s" s="136" r="C22499">
        <v>11622</v>
      </c>
      <c t="s" s="136" r="D22499">
        <v>11622</v>
      </c>
      <c t="s" s="136" r="E22499">
        <v>10580</v>
      </c>
      <c s="150" r="F22499"/>
    </row>
    <row r="22500">
      <c s="113" r="A22500">
        <v>295001003755</v>
      </c>
      <c t="s" s="136" r="B22500">
        <v>11623</v>
      </c>
      <c t="s" s="136" r="C22500">
        <v>11622</v>
      </c>
      <c t="s" s="136" r="D22500">
        <v>11622</v>
      </c>
      <c t="s" s="136" r="E22500">
        <v>22801</v>
      </c>
      <c s="150" r="F22500"/>
    </row>
    <row r="22501">
      <c s="113" r="A22501">
        <v>295001004000</v>
      </c>
      <c t="s" s="136" r="B22501">
        <v>11623</v>
      </c>
      <c t="s" s="136" r="C22501">
        <v>11622</v>
      </c>
      <c t="s" s="136" r="D22501">
        <v>11622</v>
      </c>
      <c t="s" s="136" r="E22501">
        <v>22802</v>
      </c>
      <c s="150" r="F22501"/>
    </row>
    <row r="22502">
      <c s="113" r="A22502">
        <v>295001004166</v>
      </c>
      <c t="s" s="136" r="B22502">
        <v>11623</v>
      </c>
      <c t="s" s="136" r="C22502">
        <v>11622</v>
      </c>
      <c t="s" s="136" r="D22502">
        <v>11622</v>
      </c>
      <c t="s" s="136" r="E22502">
        <v>22803</v>
      </c>
      <c s="150" r="F22502"/>
    </row>
    <row r="22503">
      <c s="113" r="A22503">
        <v>295001004328</v>
      </c>
      <c t="s" s="136" r="B22503">
        <v>11623</v>
      </c>
      <c t="s" s="136" r="C22503">
        <v>11622</v>
      </c>
      <c t="s" s="136" r="D22503">
        <v>11622</v>
      </c>
      <c t="s" s="136" r="E22503">
        <v>22804</v>
      </c>
      <c s="150" r="F22503"/>
    </row>
    <row r="22504">
      <c s="113" r="A22504">
        <v>295001004506</v>
      </c>
      <c t="s" s="136" r="B22504">
        <v>11623</v>
      </c>
      <c t="s" s="136" r="C22504">
        <v>11622</v>
      </c>
      <c t="s" s="136" r="D22504">
        <v>11622</v>
      </c>
      <c t="s" s="136" r="E22504">
        <v>22805</v>
      </c>
      <c s="150" r="F22504"/>
    </row>
    <row r="22505">
      <c s="113" r="A22505">
        <v>295001004620</v>
      </c>
      <c t="s" s="136" r="B22505">
        <v>11623</v>
      </c>
      <c t="s" s="136" r="C22505">
        <v>11622</v>
      </c>
      <c t="s" s="136" r="D22505">
        <v>11622</v>
      </c>
      <c t="s" s="136" r="E22505">
        <v>16940</v>
      </c>
      <c s="150" r="F22505"/>
    </row>
    <row r="22506">
      <c s="113" r="A22506">
        <v>295001004689</v>
      </c>
      <c t="s" s="136" r="B22506">
        <v>11623</v>
      </c>
      <c t="s" s="136" r="C22506">
        <v>11622</v>
      </c>
      <c t="s" s="136" r="D22506">
        <v>11622</v>
      </c>
      <c t="s" s="136" r="E22506">
        <v>22806</v>
      </c>
      <c s="150" r="F22506"/>
    </row>
    <row r="22507">
      <c s="113" r="A22507">
        <v>295001000098</v>
      </c>
      <c t="s" s="136" r="B22507">
        <v>11623</v>
      </c>
      <c t="s" s="136" r="C22507">
        <v>11622</v>
      </c>
      <c t="s" s="136" r="D22507">
        <v>11622</v>
      </c>
      <c t="s" s="136" r="E22507">
        <v>5143</v>
      </c>
      <c s="150" r="F22507"/>
    </row>
    <row r="22508">
      <c s="113" r="A22508">
        <v>295001001094</v>
      </c>
      <c t="s" s="136" r="B22508">
        <v>11623</v>
      </c>
      <c t="s" s="136" r="C22508">
        <v>11622</v>
      </c>
      <c t="s" s="136" r="D22508">
        <v>11622</v>
      </c>
      <c t="s" s="136" r="E22508">
        <v>22807</v>
      </c>
      <c s="150" r="F22508"/>
    </row>
    <row r="22509">
      <c s="113" r="A22509">
        <v>295001001141</v>
      </c>
      <c t="s" s="136" r="B22509">
        <v>11623</v>
      </c>
      <c t="s" s="136" r="C22509">
        <v>11622</v>
      </c>
      <c t="s" s="136" r="D22509">
        <v>11622</v>
      </c>
      <c t="s" s="136" r="E22509">
        <v>17042</v>
      </c>
      <c s="150" r="F22509"/>
    </row>
    <row r="22510">
      <c s="113" r="A22510">
        <v>295001001451</v>
      </c>
      <c t="s" s="136" r="B22510">
        <v>11623</v>
      </c>
      <c t="s" s="136" r="C22510">
        <v>11622</v>
      </c>
      <c t="s" s="136" r="D22510">
        <v>11622</v>
      </c>
      <c t="s" s="136" r="E22510">
        <v>22808</v>
      </c>
      <c s="150" r="F22510"/>
    </row>
    <row r="22511">
      <c s="113" r="A22511">
        <v>295001002520</v>
      </c>
      <c t="s" s="136" r="B22511">
        <v>11623</v>
      </c>
      <c t="s" s="136" r="C22511">
        <v>11622</v>
      </c>
      <c t="s" s="136" r="D22511">
        <v>11622</v>
      </c>
      <c t="s" s="136" r="E22511">
        <v>8452</v>
      </c>
      <c s="150" r="F22511"/>
    </row>
    <row r="22512">
      <c s="113" r="A22512">
        <v>295001003216</v>
      </c>
      <c t="s" s="136" r="B22512">
        <v>11623</v>
      </c>
      <c t="s" s="136" r="C22512">
        <v>11622</v>
      </c>
      <c t="s" s="136" r="D22512">
        <v>11622</v>
      </c>
      <c t="s" s="136" r="E22512">
        <v>5600</v>
      </c>
      <c s="150" r="F22512"/>
    </row>
    <row r="22513">
      <c s="113" r="A22513">
        <v>295001000080</v>
      </c>
      <c t="s" s="136" r="B22513">
        <v>11623</v>
      </c>
      <c t="s" s="136" r="C22513">
        <v>11622</v>
      </c>
      <c t="s" s="136" r="D22513">
        <v>11622</v>
      </c>
      <c t="s" s="136" r="E22513">
        <v>22809</v>
      </c>
      <c s="150" r="F22513"/>
    </row>
    <row r="22514">
      <c s="113" r="A22514">
        <v>295001001078</v>
      </c>
      <c t="s" s="136" r="B22514">
        <v>11623</v>
      </c>
      <c t="s" s="136" r="C22514">
        <v>11622</v>
      </c>
      <c t="s" s="136" r="D22514">
        <v>11622</v>
      </c>
      <c t="s" s="136" r="E22514">
        <v>22810</v>
      </c>
      <c s="150" r="F22514"/>
    </row>
    <row r="22515">
      <c s="113" r="A22515">
        <v>295001001493</v>
      </c>
      <c t="s" s="136" r="B22515">
        <v>11623</v>
      </c>
      <c t="s" s="136" r="C22515">
        <v>11622</v>
      </c>
      <c t="s" s="136" r="D22515">
        <v>11622</v>
      </c>
      <c t="s" s="136" r="E22515">
        <v>22811</v>
      </c>
      <c s="150" r="F22515"/>
    </row>
    <row r="22516">
      <c s="113" r="A22516">
        <v>295001001523</v>
      </c>
      <c t="s" s="136" r="B22516">
        <v>11623</v>
      </c>
      <c t="s" s="136" r="C22516">
        <v>11622</v>
      </c>
      <c t="s" s="136" r="D22516">
        <v>11622</v>
      </c>
      <c t="s" s="136" r="E22516">
        <v>22812</v>
      </c>
      <c s="150" r="F22516"/>
    </row>
    <row r="22517">
      <c s="113" r="A22517">
        <v>295001001591</v>
      </c>
      <c t="s" s="136" r="B22517">
        <v>11623</v>
      </c>
      <c t="s" s="136" r="C22517">
        <v>11622</v>
      </c>
      <c t="s" s="136" r="D22517">
        <v>11622</v>
      </c>
      <c t="s" s="136" r="E22517">
        <v>22813</v>
      </c>
      <c s="150" r="F22517"/>
    </row>
    <row r="22518">
      <c s="113" r="A22518">
        <v>295001002058</v>
      </c>
      <c t="s" s="136" r="B22518">
        <v>11623</v>
      </c>
      <c t="s" s="136" r="C22518">
        <v>11622</v>
      </c>
      <c t="s" s="136" r="D22518">
        <v>11622</v>
      </c>
      <c t="s" s="136" r="E22518">
        <v>21065</v>
      </c>
      <c s="150" r="F22518"/>
    </row>
    <row r="22519">
      <c s="113" r="A22519">
        <v>295001003208</v>
      </c>
      <c t="s" s="136" r="B22519">
        <v>11623</v>
      </c>
      <c t="s" s="136" r="C22519">
        <v>11622</v>
      </c>
      <c t="s" s="136" r="D22519">
        <v>11622</v>
      </c>
      <c t="s" s="136" r="E22519">
        <v>21801</v>
      </c>
      <c s="150" r="F22519"/>
    </row>
    <row r="22520">
      <c s="113" r="A22520">
        <v>295001003640</v>
      </c>
      <c t="s" s="136" r="B22520">
        <v>11623</v>
      </c>
      <c t="s" s="136" r="C22520">
        <v>11622</v>
      </c>
      <c t="s" s="136" r="D22520">
        <v>11622</v>
      </c>
      <c t="s" s="136" r="E22520">
        <v>22814</v>
      </c>
      <c s="150" r="F22520"/>
    </row>
    <row r="22521">
      <c s="113" r="A22521">
        <v>295001003666</v>
      </c>
      <c t="s" s="136" r="B22521">
        <v>11623</v>
      </c>
      <c t="s" s="136" r="C22521">
        <v>11622</v>
      </c>
      <c t="s" s="136" r="D22521">
        <v>11622</v>
      </c>
      <c t="s" s="136" r="E22521">
        <v>22815</v>
      </c>
      <c s="150" r="F22521"/>
    </row>
    <row r="22522">
      <c s="113" r="A22522">
        <v>295001003950</v>
      </c>
      <c t="s" s="136" r="B22522">
        <v>11623</v>
      </c>
      <c t="s" s="136" r="C22522">
        <v>11622</v>
      </c>
      <c t="s" s="136" r="D22522">
        <v>11622</v>
      </c>
      <c t="s" s="136" r="E22522">
        <v>22816</v>
      </c>
      <c s="150" r="F22522"/>
    </row>
    <row r="22523">
      <c s="113" r="A22523">
        <v>295001004727</v>
      </c>
      <c t="s" s="136" r="B22523">
        <v>11623</v>
      </c>
      <c t="s" s="136" r="C22523">
        <v>11622</v>
      </c>
      <c t="s" s="136" r="D22523">
        <v>11622</v>
      </c>
      <c t="s" s="136" r="E22523">
        <v>22817</v>
      </c>
      <c s="150" r="F22523"/>
    </row>
    <row r="22524">
      <c s="113" r="A22524">
        <v>295001004751</v>
      </c>
      <c t="s" s="136" r="B22524">
        <v>11623</v>
      </c>
      <c t="s" s="136" r="C22524">
        <v>11622</v>
      </c>
      <c t="s" s="136" r="D22524">
        <v>11622</v>
      </c>
      <c t="s" s="136" r="E22524">
        <v>22818</v>
      </c>
      <c s="150" r="F22524"/>
    </row>
    <row r="22525">
      <c s="113" r="A22525">
        <v>295001002236</v>
      </c>
      <c t="s" s="136" r="B22525">
        <v>11623</v>
      </c>
      <c t="s" s="136" r="C22525">
        <v>11622</v>
      </c>
      <c t="s" s="136" r="D22525">
        <v>11622</v>
      </c>
      <c t="s" s="136" r="E22525">
        <v>22819</v>
      </c>
      <c s="150" r="F22525"/>
    </row>
    <row r="22526">
      <c s="113" r="A22526">
        <v>295001000128</v>
      </c>
      <c t="s" s="136" r="B22526">
        <v>11623</v>
      </c>
      <c t="s" s="136" r="C22526">
        <v>11622</v>
      </c>
      <c t="s" s="136" r="D22526">
        <v>11622</v>
      </c>
      <c t="s" s="136" r="E22526">
        <v>22820</v>
      </c>
      <c s="150" r="F22526"/>
    </row>
    <row r="22527">
      <c s="113" r="A22527">
        <v>295001000276</v>
      </c>
      <c t="s" s="136" r="B22527">
        <v>11623</v>
      </c>
      <c t="s" s="136" r="C22527">
        <v>11622</v>
      </c>
      <c t="s" s="136" r="D22527">
        <v>11622</v>
      </c>
      <c t="s" s="136" r="E22527">
        <v>22821</v>
      </c>
      <c s="150" r="F22527"/>
    </row>
    <row r="22528">
      <c s="113" r="A22528">
        <v>295001001019</v>
      </c>
      <c t="s" s="136" r="B22528">
        <v>11623</v>
      </c>
      <c t="s" s="136" r="C22528">
        <v>11622</v>
      </c>
      <c t="s" s="136" r="D22528">
        <v>11622</v>
      </c>
      <c t="s" s="136" r="E22528">
        <v>22822</v>
      </c>
      <c s="150" r="F22528"/>
    </row>
    <row r="22529">
      <c s="113" r="A22529">
        <v>295001001311</v>
      </c>
      <c t="s" s="136" r="B22529">
        <v>11623</v>
      </c>
      <c t="s" s="136" r="C22529">
        <v>11622</v>
      </c>
      <c t="s" s="136" r="D22529">
        <v>11622</v>
      </c>
      <c t="s" s="136" r="E22529">
        <v>22823</v>
      </c>
      <c s="150" r="F22529"/>
    </row>
    <row r="22530">
      <c s="113" r="A22530">
        <v>295001002619</v>
      </c>
      <c t="s" s="136" r="B22530">
        <v>11623</v>
      </c>
      <c t="s" s="136" r="C22530">
        <v>11622</v>
      </c>
      <c t="s" s="136" r="D22530">
        <v>11622</v>
      </c>
      <c t="s" s="136" r="E22530">
        <v>4235</v>
      </c>
      <c s="150" r="F22530"/>
    </row>
    <row r="22531">
      <c s="113" r="A22531">
        <v>295001002635</v>
      </c>
      <c t="s" s="136" r="B22531">
        <v>11623</v>
      </c>
      <c t="s" s="136" r="C22531">
        <v>11622</v>
      </c>
      <c t="s" s="136" r="D22531">
        <v>11622</v>
      </c>
      <c t="s" s="136" r="E22531">
        <v>22824</v>
      </c>
      <c s="150" r="F22531"/>
    </row>
    <row r="22532">
      <c s="113" r="A22532">
        <v>295001003232</v>
      </c>
      <c t="s" s="136" r="B22532">
        <v>11623</v>
      </c>
      <c t="s" s="136" r="C22532">
        <v>11622</v>
      </c>
      <c t="s" s="136" r="D22532">
        <v>11622</v>
      </c>
      <c t="s" s="136" r="E22532">
        <v>4210</v>
      </c>
      <c s="150" r="F22532"/>
    </row>
    <row r="22533">
      <c s="113" r="A22533">
        <v>295001003259</v>
      </c>
      <c t="s" s="136" r="B22533">
        <v>11623</v>
      </c>
      <c t="s" s="136" r="C22533">
        <v>11622</v>
      </c>
      <c t="s" s="136" r="D22533">
        <v>11622</v>
      </c>
      <c t="s" s="136" r="E22533">
        <v>22825</v>
      </c>
      <c s="150" r="F22533"/>
    </row>
    <row r="22534">
      <c s="113" r="A22534">
        <v>295001004701</v>
      </c>
      <c t="s" s="136" r="B22534">
        <v>11623</v>
      </c>
      <c t="s" s="136" r="C22534">
        <v>11622</v>
      </c>
      <c t="s" s="136" r="D22534">
        <v>11622</v>
      </c>
      <c t="s" s="136" r="E22534">
        <v>13404</v>
      </c>
      <c s="150" r="F22534"/>
    </row>
    <row r="22535">
      <c s="113" r="A22535">
        <v>295025004035</v>
      </c>
      <c t="s" s="136" r="B22535">
        <v>11623</v>
      </c>
      <c t="s" s="136" r="C22535">
        <v>11622</v>
      </c>
      <c t="s" s="136" r="D22535">
        <v>11622</v>
      </c>
      <c t="s" s="136" r="E22535">
        <v>7541</v>
      </c>
      <c s="150" r="F22535"/>
    </row>
    <row r="22536">
      <c s="113" r="A22536">
        <v>295025004078</v>
      </c>
      <c t="s" s="136" r="B22536">
        <v>11623</v>
      </c>
      <c t="s" s="136" r="C22536">
        <v>11622</v>
      </c>
      <c t="s" s="136" r="D22536">
        <v>11622</v>
      </c>
      <c t="s" s="136" r="E22536">
        <v>5494</v>
      </c>
      <c s="150" r="F22536"/>
    </row>
    <row r="22537">
      <c s="113" r="A22537">
        <v>295001002902</v>
      </c>
      <c t="s" s="136" r="B22537">
        <v>11633</v>
      </c>
      <c t="s" s="136" r="C22537">
        <v>11622</v>
      </c>
      <c t="s" s="136" r="D22537">
        <v>11622</v>
      </c>
      <c t="s" s="136" r="E22537">
        <v>22826</v>
      </c>
      <c s="150" r="F22537"/>
    </row>
    <row r="22538">
      <c s="113" r="A22538">
        <v>295105000685</v>
      </c>
      <c t="s" s="136" r="B22538">
        <v>11633</v>
      </c>
      <c t="s" s="136" r="C22538">
        <v>11622</v>
      </c>
      <c t="s" s="136" r="D22538">
        <v>11622</v>
      </c>
      <c t="s" s="136" r="E22538">
        <v>22827</v>
      </c>
      <c s="150" r="F22538"/>
    </row>
    <row r="22539">
      <c s="113" r="A22539">
        <v>295105000782</v>
      </c>
      <c t="s" s="136" r="B22539">
        <v>11633</v>
      </c>
      <c t="s" s="136" r="C22539">
        <v>11622</v>
      </c>
      <c t="s" s="136" r="D22539">
        <v>11622</v>
      </c>
      <c t="s" s="136" r="E22539">
        <v>22828</v>
      </c>
      <c s="150" r="F22539"/>
    </row>
    <row r="22540">
      <c s="113" r="A22540">
        <v>295105001231</v>
      </c>
      <c t="s" s="136" r="B22540">
        <v>11633</v>
      </c>
      <c t="s" s="136" r="C22540">
        <v>11622</v>
      </c>
      <c t="s" s="136" r="D22540">
        <v>11622</v>
      </c>
      <c t="s" s="136" r="E22540">
        <v>22829</v>
      </c>
      <c s="150" r="F22540"/>
    </row>
    <row r="22541">
      <c s="113" r="A22541">
        <v>295105001258</v>
      </c>
      <c t="s" s="136" r="B22541">
        <v>11633</v>
      </c>
      <c t="s" s="136" r="C22541">
        <v>11622</v>
      </c>
      <c t="s" s="136" r="D22541">
        <v>11622</v>
      </c>
      <c t="s" s="136" r="E22541">
        <v>13841</v>
      </c>
      <c s="150" r="F22541"/>
    </row>
    <row r="22542">
      <c s="113" r="A22542">
        <v>295105001371</v>
      </c>
      <c t="s" s="136" r="B22542">
        <v>11633</v>
      </c>
      <c t="s" s="136" r="C22542">
        <v>11622</v>
      </c>
      <c t="s" s="136" r="D22542">
        <v>11622</v>
      </c>
      <c t="s" s="136" r="E22542">
        <v>22830</v>
      </c>
      <c s="150" r="F22542"/>
    </row>
    <row r="22543">
      <c s="113" r="A22543">
        <v>295105001380</v>
      </c>
      <c t="s" s="136" r="B22543">
        <v>11633</v>
      </c>
      <c t="s" s="136" r="C22543">
        <v>11622</v>
      </c>
      <c t="s" s="136" r="D22543">
        <v>11622</v>
      </c>
      <c t="s" s="136" r="E22543">
        <v>22831</v>
      </c>
      <c s="150" r="F22543"/>
    </row>
    <row r="22544">
      <c s="113" r="A22544">
        <v>295105001428</v>
      </c>
      <c t="s" s="136" r="B22544">
        <v>11633</v>
      </c>
      <c t="s" s="136" r="C22544">
        <v>11622</v>
      </c>
      <c t="s" s="136" r="D22544">
        <v>11622</v>
      </c>
      <c t="s" s="136" r="E22544">
        <v>22832</v>
      </c>
      <c s="150" r="F22544"/>
    </row>
    <row r="22545">
      <c s="113" r="A22545">
        <v>295001000047</v>
      </c>
      <c t="s" s="136" r="B22545">
        <v>11623</v>
      </c>
      <c t="s" s="136" r="C22545">
        <v>11622</v>
      </c>
      <c t="s" s="136" r="D22545">
        <v>11622</v>
      </c>
      <c t="s" s="136" r="E22545">
        <v>11187</v>
      </c>
      <c s="150" r="F22545"/>
    </row>
    <row r="22546">
      <c s="113" r="A22546">
        <v>295001003470</v>
      </c>
      <c t="s" s="136" r="B22546">
        <v>11623</v>
      </c>
      <c t="s" s="136" r="C22546">
        <v>11622</v>
      </c>
      <c t="s" s="136" r="D22546">
        <v>11622</v>
      </c>
      <c t="s" s="136" r="E22546">
        <v>22833</v>
      </c>
      <c s="150" r="F22546"/>
    </row>
    <row r="22547">
      <c s="113" r="A22547">
        <v>295001003763</v>
      </c>
      <c t="s" s="136" r="B22547">
        <v>11623</v>
      </c>
      <c t="s" s="136" r="C22547">
        <v>11622</v>
      </c>
      <c t="s" s="136" r="D22547">
        <v>11622</v>
      </c>
      <c t="s" s="136" r="E22547">
        <v>22834</v>
      </c>
      <c s="150" r="F22547"/>
    </row>
    <row r="22548">
      <c s="113" r="A22548">
        <v>295001004026</v>
      </c>
      <c t="s" s="136" r="B22548">
        <v>11623</v>
      </c>
      <c t="s" s="136" r="C22548">
        <v>11622</v>
      </c>
      <c t="s" s="136" r="D22548">
        <v>11622</v>
      </c>
      <c t="s" s="136" r="E22548">
        <v>22835</v>
      </c>
      <c s="150" r="F22548"/>
    </row>
    <row r="22549">
      <c s="113" r="A22549">
        <v>295001004034</v>
      </c>
      <c t="s" s="136" r="B22549">
        <v>11623</v>
      </c>
      <c t="s" s="136" r="C22549">
        <v>11622</v>
      </c>
      <c t="s" s="136" r="D22549">
        <v>11622</v>
      </c>
      <c t="s" s="136" r="E22549">
        <v>13346</v>
      </c>
      <c s="150" r="F22549"/>
    </row>
    <row r="22550">
      <c s="113" r="A22550">
        <v>295001004182</v>
      </c>
      <c t="s" s="136" r="B22550">
        <v>11623</v>
      </c>
      <c t="s" s="136" r="C22550">
        <v>11622</v>
      </c>
      <c t="s" s="136" r="D22550">
        <v>11622</v>
      </c>
      <c t="s" s="136" r="E22550">
        <v>22836</v>
      </c>
      <c s="150" r="F22550"/>
    </row>
    <row r="22551">
      <c s="113" r="A22551">
        <v>295001004247</v>
      </c>
      <c t="s" s="136" r="B22551">
        <v>11623</v>
      </c>
      <c t="s" s="136" r="C22551">
        <v>11622</v>
      </c>
      <c t="s" s="136" r="D22551">
        <v>11622</v>
      </c>
      <c t="s" s="136" r="E22551">
        <v>22837</v>
      </c>
      <c s="150" r="F22551"/>
    </row>
    <row r="22552">
      <c s="113" r="A22552">
        <v>295001004280</v>
      </c>
      <c t="s" s="136" r="B22552">
        <v>11623</v>
      </c>
      <c t="s" s="136" r="C22552">
        <v>11622</v>
      </c>
      <c t="s" s="136" r="D22552">
        <v>11622</v>
      </c>
      <c t="s" s="136" r="E22552">
        <v>22838</v>
      </c>
      <c s="150" r="F22552"/>
    </row>
    <row r="22553">
      <c s="113" r="A22553">
        <v>295001004557</v>
      </c>
      <c t="s" s="136" r="B22553">
        <v>11623</v>
      </c>
      <c t="s" s="136" r="C22553">
        <v>11622</v>
      </c>
      <c t="s" s="136" r="D22553">
        <v>11622</v>
      </c>
      <c t="s" s="136" r="E22553">
        <v>22839</v>
      </c>
      <c s="150" r="F22553"/>
    </row>
    <row r="22554">
      <c s="113" r="A22554">
        <v>295001003861</v>
      </c>
      <c t="s" s="136" r="B22554">
        <v>11623</v>
      </c>
      <c t="s" s="136" r="C22554">
        <v>11622</v>
      </c>
      <c t="s" s="136" r="D22554">
        <v>11622</v>
      </c>
      <c t="s" s="136" r="E22554">
        <v>4565</v>
      </c>
      <c s="150" r="F22554"/>
    </row>
    <row r="22555">
      <c s="113" r="A22555">
        <v>295001004603</v>
      </c>
      <c t="s" s="136" r="B22555">
        <v>11623</v>
      </c>
      <c t="s" s="136" r="C22555">
        <v>11622</v>
      </c>
      <c t="s" s="136" r="D22555">
        <v>11622</v>
      </c>
      <c t="s" s="136" r="E22555">
        <v>17275</v>
      </c>
      <c s="150" r="F22555"/>
    </row>
    <row r="22556">
      <c s="113" r="A22556">
        <v>295001001639</v>
      </c>
      <c t="s" s="136" r="B22556">
        <v>11623</v>
      </c>
      <c t="s" s="136" r="C22556">
        <v>11622</v>
      </c>
      <c t="s" s="136" r="D22556">
        <v>11622</v>
      </c>
      <c t="s" s="136" r="E22556">
        <v>22840</v>
      </c>
      <c s="150" r="F22556"/>
    </row>
    <row r="22557">
      <c s="113" r="A22557">
        <v>295001002996</v>
      </c>
      <c t="s" s="136" r="B22557">
        <v>11623</v>
      </c>
      <c t="s" s="136" r="C22557">
        <v>11622</v>
      </c>
      <c t="s" s="136" r="D22557">
        <v>11622</v>
      </c>
      <c t="s" s="136" r="E22557">
        <v>22841</v>
      </c>
      <c s="150" r="F22557"/>
    </row>
    <row r="22558">
      <c s="113" r="A22558">
        <v>295001003071</v>
      </c>
      <c t="s" s="136" r="B22558">
        <v>11623</v>
      </c>
      <c t="s" s="136" r="C22558">
        <v>11622</v>
      </c>
      <c t="s" s="136" r="D22558">
        <v>11622</v>
      </c>
      <c t="s" s="136" r="E22558">
        <v>13162</v>
      </c>
      <c s="150" r="F22558"/>
    </row>
    <row r="22559">
      <c s="113" r="A22559">
        <v>295001003780</v>
      </c>
      <c t="s" s="136" r="B22559">
        <v>11623</v>
      </c>
      <c t="s" s="136" r="C22559">
        <v>11622</v>
      </c>
      <c t="s" s="136" r="D22559">
        <v>11622</v>
      </c>
      <c t="s" s="136" r="E22559">
        <v>22842</v>
      </c>
      <c s="150" r="F22559"/>
    </row>
    <row r="22560">
      <c s="113" r="A22560">
        <v>295001004174</v>
      </c>
      <c t="s" s="136" r="B22560">
        <v>11623</v>
      </c>
      <c t="s" s="136" r="C22560">
        <v>11622</v>
      </c>
      <c t="s" s="136" r="D22560">
        <v>11622</v>
      </c>
      <c t="s" s="136" r="E22560">
        <v>22843</v>
      </c>
      <c s="150" r="F22560"/>
    </row>
    <row r="22561">
      <c s="113" r="A22561">
        <v>295001001566</v>
      </c>
      <c t="s" s="136" r="B22561">
        <v>11623</v>
      </c>
      <c t="s" s="136" r="C22561">
        <v>11622</v>
      </c>
      <c t="s" s="136" r="D22561">
        <v>11622</v>
      </c>
      <c t="s" s="136" r="E22561">
        <v>22844</v>
      </c>
      <c s="150" r="F22561"/>
    </row>
    <row r="22562">
      <c s="113" r="A22562">
        <v>295001001728</v>
      </c>
      <c t="s" s="136" r="B22562">
        <v>11623</v>
      </c>
      <c t="s" s="136" r="C22562">
        <v>11622</v>
      </c>
      <c t="s" s="136" r="D22562">
        <v>11622</v>
      </c>
      <c t="s" s="136" r="E22562">
        <v>22845</v>
      </c>
      <c s="150" r="F22562"/>
    </row>
    <row r="22563">
      <c s="113" r="A22563">
        <v>295001002244</v>
      </c>
      <c t="s" s="136" r="B22563">
        <v>11623</v>
      </c>
      <c t="s" s="136" r="C22563">
        <v>11622</v>
      </c>
      <c t="s" s="136" r="D22563">
        <v>11622</v>
      </c>
      <c t="s" s="136" r="E22563">
        <v>22846</v>
      </c>
      <c s="150" r="F22563"/>
    </row>
    <row r="22564">
      <c s="113" r="A22564">
        <v>295001002872</v>
      </c>
      <c t="s" s="136" r="B22564">
        <v>11623</v>
      </c>
      <c t="s" s="136" r="C22564">
        <v>11622</v>
      </c>
      <c t="s" s="136" r="D22564">
        <v>11622</v>
      </c>
      <c t="s" s="136" r="E22564">
        <v>22847</v>
      </c>
      <c s="150" r="F22564"/>
    </row>
    <row r="22565">
      <c s="113" r="A22565">
        <v>295001002953</v>
      </c>
      <c t="s" s="136" r="B22565">
        <v>11623</v>
      </c>
      <c t="s" s="136" r="C22565">
        <v>11622</v>
      </c>
      <c t="s" s="136" r="D22565">
        <v>11622</v>
      </c>
      <c t="s" s="136" r="E22565">
        <v>5368</v>
      </c>
      <c s="150" r="F22565"/>
    </row>
    <row r="22566">
      <c s="113" r="A22566">
        <v>295001004051</v>
      </c>
      <c t="s" s="136" r="B22566">
        <v>11623</v>
      </c>
      <c t="s" s="136" r="C22566">
        <v>11622</v>
      </c>
      <c t="s" s="136" r="D22566">
        <v>11622</v>
      </c>
      <c t="s" s="136" r="E22566">
        <v>10792</v>
      </c>
      <c s="150" r="F22566"/>
    </row>
    <row r="22567">
      <c s="113" r="A22567">
        <v>295001004191</v>
      </c>
      <c t="s" s="136" r="B22567">
        <v>11623</v>
      </c>
      <c t="s" s="136" r="C22567">
        <v>11622</v>
      </c>
      <c t="s" s="136" r="D22567">
        <v>11622</v>
      </c>
      <c t="s" s="136" r="E22567">
        <v>22848</v>
      </c>
      <c s="150" r="F22567"/>
    </row>
    <row r="22568">
      <c s="113" r="A22568">
        <v>295001004336</v>
      </c>
      <c t="s" s="136" r="B22568">
        <v>11623</v>
      </c>
      <c t="s" s="136" r="C22568">
        <v>11622</v>
      </c>
      <c t="s" s="136" r="D22568">
        <v>11622</v>
      </c>
      <c t="s" s="136" r="E22568">
        <v>5651</v>
      </c>
      <c s="150" r="F22568"/>
    </row>
    <row r="22569">
      <c s="113" r="A22569">
        <v>295001004565</v>
      </c>
      <c t="s" s="136" r="B22569">
        <v>11623</v>
      </c>
      <c t="s" s="136" r="C22569">
        <v>11622</v>
      </c>
      <c t="s" s="136" r="D22569">
        <v>11622</v>
      </c>
      <c t="s" s="136" r="E22569">
        <v>22849</v>
      </c>
      <c s="150" r="F22569"/>
    </row>
    <row r="22570">
      <c s="113" r="A22570">
        <v>295001004573</v>
      </c>
      <c t="s" s="136" r="B22570">
        <v>11623</v>
      </c>
      <c t="s" s="136" r="C22570">
        <v>11622</v>
      </c>
      <c t="s" s="136" r="D22570">
        <v>11622</v>
      </c>
      <c t="s" s="136" r="E22570">
        <v>22850</v>
      </c>
      <c s="150" r="F22570"/>
    </row>
    <row r="22571">
      <c s="113" r="A22571">
        <v>295025000161</v>
      </c>
      <c t="s" s="136" r="B22571">
        <v>11633</v>
      </c>
      <c t="s" s="136" r="C22571">
        <v>11622</v>
      </c>
      <c t="s" s="136" r="D22571">
        <v>11622</v>
      </c>
      <c t="s" s="136" r="E22571">
        <v>22851</v>
      </c>
      <c s="150" r="F22571"/>
    </row>
    <row r="22572">
      <c s="113" r="A22572">
        <v>295025003926</v>
      </c>
      <c t="s" s="136" r="B22572">
        <v>11633</v>
      </c>
      <c t="s" s="136" r="C22572">
        <v>11622</v>
      </c>
      <c t="s" s="136" r="D22572">
        <v>11622</v>
      </c>
      <c t="s" s="136" r="E22572">
        <v>22852</v>
      </c>
      <c s="150" r="F22572"/>
    </row>
    <row r="22573">
      <c s="113" r="A22573">
        <v>295025003934</v>
      </c>
      <c t="s" s="136" r="B22573">
        <v>11633</v>
      </c>
      <c t="s" s="136" r="C22573">
        <v>11622</v>
      </c>
      <c t="s" s="136" r="D22573">
        <v>11622</v>
      </c>
      <c t="s" s="136" r="E22573">
        <v>22853</v>
      </c>
      <c s="150" r="F22573"/>
    </row>
    <row r="22574">
      <c s="113" r="A22574">
        <v>295025004027</v>
      </c>
      <c t="s" s="136" r="B22574">
        <v>11633</v>
      </c>
      <c t="s" s="136" r="C22574">
        <v>11622</v>
      </c>
      <c t="s" s="136" r="D22574">
        <v>11622</v>
      </c>
      <c t="s" s="136" r="E22574">
        <v>22854</v>
      </c>
      <c s="150" r="F22574"/>
    </row>
    <row r="22575">
      <c s="113" r="A22575">
        <v>295025000188</v>
      </c>
      <c t="s" s="136" r="B22575">
        <v>11633</v>
      </c>
      <c t="s" s="136" r="C22575">
        <v>11622</v>
      </c>
      <c t="s" s="136" r="D22575">
        <v>11622</v>
      </c>
      <c t="s" s="136" r="E22575">
        <v>22855</v>
      </c>
      <c s="150" r="F22575"/>
    </row>
    <row r="22576">
      <c s="113" r="A22576">
        <v>295025000200</v>
      </c>
      <c t="s" s="136" r="B22576">
        <v>11633</v>
      </c>
      <c t="s" s="136" r="C22576">
        <v>11622</v>
      </c>
      <c t="s" s="136" r="D22576">
        <v>11622</v>
      </c>
      <c t="s" s="136" r="E22576">
        <v>22856</v>
      </c>
      <c s="150" r="F22576"/>
    </row>
    <row r="22577">
      <c s="113" r="A22577">
        <v>295025000218</v>
      </c>
      <c t="s" s="136" r="B22577">
        <v>11633</v>
      </c>
      <c t="s" s="136" r="C22577">
        <v>11622</v>
      </c>
      <c t="s" s="136" r="D22577">
        <v>11622</v>
      </c>
      <c t="s" s="136" r="E22577">
        <v>5714</v>
      </c>
      <c s="150" r="F22577"/>
    </row>
    <row r="22578">
      <c s="113" r="A22578">
        <v>295025004060</v>
      </c>
      <c t="s" s="136" r="B22578">
        <v>11633</v>
      </c>
      <c t="s" s="136" r="C22578">
        <v>11622</v>
      </c>
      <c t="s" s="136" r="D22578">
        <v>11622</v>
      </c>
      <c t="s" s="136" r="E22578">
        <v>22857</v>
      </c>
      <c s="150" r="F22578"/>
    </row>
    <row r="22579">
      <c s="113" r="A22579">
        <v>295025004086</v>
      </c>
      <c t="s" s="136" r="B22579">
        <v>11633</v>
      </c>
      <c t="s" s="136" r="C22579">
        <v>11622</v>
      </c>
      <c t="s" s="136" r="D22579">
        <v>11622</v>
      </c>
      <c t="s" s="136" r="E22579">
        <v>22858</v>
      </c>
      <c s="150" r="F22579"/>
    </row>
    <row r="22580">
      <c s="113" r="A22580">
        <v>495025000144</v>
      </c>
      <c t="s" s="136" r="B22580">
        <v>11633</v>
      </c>
      <c t="s" s="136" r="C22580">
        <v>11622</v>
      </c>
      <c t="s" s="136" r="D22580">
        <v>11622</v>
      </c>
      <c t="s" s="136" r="E22580">
        <v>22859</v>
      </c>
      <c s="150" r="F22580"/>
    </row>
    <row r="22581">
      <c s="113" r="A22581">
        <v>295001002767</v>
      </c>
      <c t="s" s="136" r="B22581">
        <v>11633</v>
      </c>
      <c t="s" s="136" r="C22581">
        <v>11622</v>
      </c>
      <c t="s" s="136" r="D22581">
        <v>11622</v>
      </c>
      <c t="s" s="136" r="E22581">
        <v>10783</v>
      </c>
      <c s="150" r="F22581"/>
    </row>
    <row r="22582">
      <c s="113" r="A22582">
        <v>295025000170</v>
      </c>
      <c t="s" s="136" r="B22582">
        <v>11633</v>
      </c>
      <c t="s" s="136" r="C22582">
        <v>11622</v>
      </c>
      <c t="s" s="136" r="D22582">
        <v>11622</v>
      </c>
      <c t="s" s="136" r="E22582">
        <v>5347</v>
      </c>
      <c s="150" r="F22582"/>
    </row>
    <row r="22583">
      <c s="113" r="A22583">
        <v>295025003900</v>
      </c>
      <c t="s" s="136" r="B22583">
        <v>11633</v>
      </c>
      <c t="s" s="136" r="C22583">
        <v>11622</v>
      </c>
      <c t="s" s="136" r="D22583">
        <v>11622</v>
      </c>
      <c t="s" s="136" r="E22583">
        <v>10778</v>
      </c>
      <c s="150" r="F22583"/>
    </row>
    <row r="22584">
      <c s="113" r="A22584">
        <v>295025003918</v>
      </c>
      <c t="s" s="136" r="B22584">
        <v>11633</v>
      </c>
      <c t="s" s="136" r="C22584">
        <v>11622</v>
      </c>
      <c t="s" s="136" r="D22584">
        <v>11622</v>
      </c>
      <c t="s" s="136" r="E22584">
        <v>3839</v>
      </c>
      <c s="150" r="F22584"/>
    </row>
    <row r="22585">
      <c s="113" r="A22585">
        <v>295025004043</v>
      </c>
      <c t="s" s="136" r="B22585">
        <v>11633</v>
      </c>
      <c t="s" s="136" r="C22585">
        <v>11622</v>
      </c>
      <c t="s" s="136" r="D22585">
        <v>11622</v>
      </c>
      <c t="s" s="136" r="E22585">
        <v>18353</v>
      </c>
      <c s="150" r="F22585"/>
    </row>
    <row r="22586">
      <c s="113" r="A22586">
        <v>295105000073</v>
      </c>
      <c t="s" s="136" r="B22586">
        <v>11633</v>
      </c>
      <c t="s" s="136" r="C22586">
        <v>11622</v>
      </c>
      <c t="s" s="136" r="D22586">
        <v>11622</v>
      </c>
      <c t="s" s="136" r="E22586">
        <v>18354</v>
      </c>
      <c s="150" r="F22586"/>
    </row>
    <row r="22587">
      <c s="113" r="A22587">
        <v>295105000553</v>
      </c>
      <c t="s" s="136" r="B22587">
        <v>11633</v>
      </c>
      <c t="s" s="136" r="C22587">
        <v>11622</v>
      </c>
      <c t="s" s="136" r="D22587">
        <v>11622</v>
      </c>
      <c t="s" s="136" r="E22587">
        <v>11475</v>
      </c>
      <c s="150" r="F22587"/>
    </row>
    <row r="22588">
      <c s="113" r="A22588">
        <v>295105000936</v>
      </c>
      <c t="s" s="136" r="B22588">
        <v>11633</v>
      </c>
      <c t="s" s="136" r="C22588">
        <v>11622</v>
      </c>
      <c t="s" s="136" r="D22588">
        <v>11622</v>
      </c>
      <c t="s" s="136" r="E22588">
        <v>5584</v>
      </c>
      <c s="150" r="F22588"/>
    </row>
    <row r="22589">
      <c s="113" r="A22589">
        <v>295105000987</v>
      </c>
      <c t="s" s="136" r="B22589">
        <v>11633</v>
      </c>
      <c t="s" s="136" r="C22589">
        <v>11622</v>
      </c>
      <c t="s" s="136" r="D22589">
        <v>11622</v>
      </c>
      <c t="s" s="136" r="E22589">
        <v>22860</v>
      </c>
      <c s="150" r="F22589"/>
    </row>
    <row r="22590">
      <c s="113" r="A22590">
        <v>295105001002</v>
      </c>
      <c t="s" s="136" r="B22590">
        <v>11633</v>
      </c>
      <c t="s" s="136" r="C22590">
        <v>11622</v>
      </c>
      <c t="s" s="136" r="D22590">
        <v>11622</v>
      </c>
      <c t="s" s="136" r="E22590">
        <v>10767</v>
      </c>
      <c s="150" r="F22590"/>
    </row>
    <row r="22591">
      <c s="113" r="A22591">
        <v>295105001614</v>
      </c>
      <c t="s" s="136" r="B22591">
        <v>11633</v>
      </c>
      <c t="s" s="136" r="C22591">
        <v>11622</v>
      </c>
      <c t="s" s="136" r="D22591">
        <v>11622</v>
      </c>
      <c t="s" s="136" r="E22591">
        <v>22861</v>
      </c>
      <c s="150" r="F22591"/>
    </row>
    <row r="22592">
      <c s="113" r="A22592">
        <v>295105001622</v>
      </c>
      <c t="s" s="136" r="B22592">
        <v>11633</v>
      </c>
      <c t="s" s="136" r="C22592">
        <v>11622</v>
      </c>
      <c t="s" s="136" r="D22592">
        <v>11622</v>
      </c>
      <c t="s" s="136" r="E22592">
        <v>13589</v>
      </c>
      <c s="150" r="F22592"/>
    </row>
    <row r="22593">
      <c s="113" r="A22593">
        <v>295001003887</v>
      </c>
      <c t="s" s="136" r="B22593">
        <v>11633</v>
      </c>
      <c t="s" s="136" r="C22593">
        <v>11622</v>
      </c>
      <c t="s" s="136" r="D22593">
        <v>11622</v>
      </c>
      <c t="s" s="136" r="E22593">
        <v>12531</v>
      </c>
      <c s="150" r="F22593"/>
    </row>
    <row r="22594">
      <c s="113" r="A22594">
        <v>295025004116</v>
      </c>
      <c t="s" s="136" r="B22594">
        <v>11633</v>
      </c>
      <c t="s" s="136" r="C22594">
        <v>11622</v>
      </c>
      <c t="s" s="136" r="D22594">
        <v>11622</v>
      </c>
      <c t="s" s="136" r="E22594">
        <v>10774</v>
      </c>
      <c s="150" r="F22594"/>
    </row>
    <row r="22595">
      <c s="113" r="A22595">
        <v>295105000065</v>
      </c>
      <c t="s" s="136" r="B22595">
        <v>11633</v>
      </c>
      <c t="s" s="136" r="C22595">
        <v>11622</v>
      </c>
      <c t="s" s="136" r="D22595">
        <v>11622</v>
      </c>
      <c t="s" s="136" r="E22595">
        <v>22862</v>
      </c>
      <c s="150" r="F22595"/>
    </row>
    <row r="22596">
      <c s="113" r="A22596">
        <v>295105000677</v>
      </c>
      <c t="s" s="136" r="B22596">
        <v>11633</v>
      </c>
      <c t="s" s="136" r="C22596">
        <v>11622</v>
      </c>
      <c t="s" s="136" r="D22596">
        <v>11622</v>
      </c>
      <c t="s" s="136" r="E22596">
        <v>22863</v>
      </c>
      <c s="150" r="F22596"/>
    </row>
    <row r="22597">
      <c s="113" r="A22597">
        <v>295105001029</v>
      </c>
      <c t="s" s="136" r="B22597">
        <v>11633</v>
      </c>
      <c t="s" s="136" r="C22597">
        <v>11622</v>
      </c>
      <c t="s" s="136" r="D22597">
        <v>11622</v>
      </c>
      <c t="s" s="136" r="E22597">
        <v>22864</v>
      </c>
      <c s="150" r="F22597"/>
    </row>
    <row r="22598">
      <c s="113" r="A22598">
        <v>295105001304</v>
      </c>
      <c t="s" s="136" r="B22598">
        <v>11633</v>
      </c>
      <c t="s" s="136" r="C22598">
        <v>11622</v>
      </c>
      <c t="s" s="136" r="D22598">
        <v>11622</v>
      </c>
      <c t="s" s="136" r="E22598">
        <v>22865</v>
      </c>
      <c s="150" r="F22598"/>
    </row>
    <row r="22599">
      <c s="113" r="A22599">
        <v>295105001509</v>
      </c>
      <c t="s" s="136" r="B22599">
        <v>11633</v>
      </c>
      <c t="s" s="136" r="C22599">
        <v>11622</v>
      </c>
      <c t="s" s="136" r="D22599">
        <v>11622</v>
      </c>
      <c t="s" s="136" r="E22599">
        <v>22866</v>
      </c>
      <c s="150" r="F22599"/>
    </row>
    <row r="22600">
      <c s="113" r="A22600">
        <v>295105001649</v>
      </c>
      <c t="s" s="136" r="B22600">
        <v>11633</v>
      </c>
      <c t="s" s="136" r="C22600">
        <v>11622</v>
      </c>
      <c t="s" s="136" r="D22600">
        <v>11622</v>
      </c>
      <c t="s" s="136" r="E22600">
        <v>12740</v>
      </c>
      <c s="150" r="F22600"/>
    </row>
    <row r="22601">
      <c s="113" r="A22601">
        <v>295105001657</v>
      </c>
      <c t="s" s="136" r="B22601">
        <v>11633</v>
      </c>
      <c t="s" s="136" r="C22601">
        <v>11622</v>
      </c>
      <c t="s" s="136" r="D22601">
        <v>11622</v>
      </c>
      <c t="s" s="136" r="E22601">
        <v>22867</v>
      </c>
      <c s="150" r="F22601"/>
    </row>
    <row r="22602">
      <c s="113" r="A22602">
        <v>495025000136</v>
      </c>
      <c t="s" s="136" r="B22602">
        <v>11633</v>
      </c>
      <c t="s" s="136" r="C22602">
        <v>11622</v>
      </c>
      <c t="s" s="136" r="D22602">
        <v>11622</v>
      </c>
      <c t="s" s="136" r="E22602">
        <v>22868</v>
      </c>
      <c s="150" r="F22602"/>
    </row>
    <row r="22603">
      <c s="113" r="A22603">
        <v>295025000056</v>
      </c>
      <c t="s" s="136" r="B22603">
        <v>11633</v>
      </c>
      <c t="s" s="136" r="C22603">
        <v>11622</v>
      </c>
      <c t="s" s="136" r="D22603">
        <v>11622</v>
      </c>
      <c t="s" s="136" r="E22603">
        <v>22869</v>
      </c>
      <c s="150" r="F22603"/>
    </row>
    <row r="22604">
      <c s="113" r="A22604">
        <v>295025000081</v>
      </c>
      <c t="s" s="136" r="B22604">
        <v>11633</v>
      </c>
      <c t="s" s="136" r="C22604">
        <v>11622</v>
      </c>
      <c t="s" s="136" r="D22604">
        <v>11622</v>
      </c>
      <c t="s" s="136" r="E22604">
        <v>22870</v>
      </c>
      <c s="150" r="F22604"/>
    </row>
    <row r="22605">
      <c s="113" r="A22605">
        <v>295025000102</v>
      </c>
      <c t="s" s="136" r="B22605">
        <v>11633</v>
      </c>
      <c t="s" s="136" r="C22605">
        <v>11622</v>
      </c>
      <c t="s" s="136" r="D22605">
        <v>11622</v>
      </c>
      <c t="s" s="136" r="E22605">
        <v>22871</v>
      </c>
      <c s="150" r="F22605"/>
    </row>
    <row r="22606">
      <c s="113" r="A22606">
        <v>295105001355</v>
      </c>
      <c t="s" s="136" r="B22606">
        <v>11633</v>
      </c>
      <c t="s" s="136" r="C22606">
        <v>11622</v>
      </c>
      <c t="s" s="136" r="D22606">
        <v>11622</v>
      </c>
      <c t="s" s="136" r="E22606">
        <v>22872</v>
      </c>
      <c s="150" r="F22606"/>
    </row>
    <row r="22607">
      <c s="113" r="A22607">
        <v>295105001487</v>
      </c>
      <c t="s" s="136" r="B22607">
        <v>11633</v>
      </c>
      <c t="s" s="136" r="C22607">
        <v>11622</v>
      </c>
      <c t="s" s="136" r="D22607">
        <v>11622</v>
      </c>
      <c t="s" s="136" r="E22607">
        <v>8361</v>
      </c>
      <c s="150" r="F22607"/>
    </row>
    <row r="22608">
      <c s="113" r="A22608">
        <v>295105001525</v>
      </c>
      <c t="s" s="136" r="B22608">
        <v>11623</v>
      </c>
      <c t="s" s="136" r="C22608">
        <v>11622</v>
      </c>
      <c t="s" s="136" r="D22608">
        <v>11622</v>
      </c>
      <c t="s" s="136" r="E22608">
        <v>22873</v>
      </c>
      <c s="150" r="F22608"/>
    </row>
    <row r="22609">
      <c s="113" r="A22609">
        <v>295105001533</v>
      </c>
      <c t="s" s="136" r="B22609">
        <v>11633</v>
      </c>
      <c t="s" s="136" r="C22609">
        <v>11622</v>
      </c>
      <c t="s" s="136" r="D22609">
        <v>11622</v>
      </c>
      <c t="s" s="136" r="E22609">
        <v>22874</v>
      </c>
      <c s="150" r="F22609"/>
    </row>
    <row r="22610">
      <c s="113" r="A22610">
        <v>295105001550</v>
      </c>
      <c t="s" s="136" r="B22610">
        <v>11633</v>
      </c>
      <c t="s" s="136" r="C22610">
        <v>11622</v>
      </c>
      <c t="s" s="136" r="D22610">
        <v>11622</v>
      </c>
      <c t="s" s="136" r="E22610">
        <v>11576</v>
      </c>
      <c s="150" r="F22610"/>
    </row>
    <row r="22611">
      <c s="113" r="A22611">
        <v>295105001568</v>
      </c>
      <c t="s" s="136" r="B22611">
        <v>11633</v>
      </c>
      <c t="s" s="136" r="C22611">
        <v>11622</v>
      </c>
      <c t="s" s="136" r="D22611">
        <v>11622</v>
      </c>
      <c t="s" s="136" r="E22611">
        <v>22875</v>
      </c>
      <c s="150" r="F22611"/>
    </row>
    <row r="22612">
      <c s="113" r="A22612">
        <v>295200000021</v>
      </c>
      <c t="s" s="136" r="B22612">
        <v>5575</v>
      </c>
      <c t="s" s="136" r="C22612">
        <v>11622</v>
      </c>
      <c t="s" s="136" r="D22612">
        <v>11622</v>
      </c>
      <c t="s" s="136" r="E22612">
        <v>6110</v>
      </c>
      <c s="150" r="F22612"/>
    </row>
    <row r="22613">
      <c s="113" r="A22613">
        <v>495200000233</v>
      </c>
      <c t="s" s="136" r="B22613">
        <v>5575</v>
      </c>
      <c t="s" s="136" r="C22613">
        <v>11622</v>
      </c>
      <c t="s" s="136" r="D22613">
        <v>11622</v>
      </c>
      <c t="s" s="136" r="E22613">
        <v>22876</v>
      </c>
      <c s="150" r="F22613"/>
    </row>
    <row r="22614">
      <c s="113" r="A22614">
        <v>295200000030</v>
      </c>
      <c t="s" s="136" r="B22614">
        <v>5575</v>
      </c>
      <c t="s" s="136" r="C22614">
        <v>11622</v>
      </c>
      <c t="s" s="136" r="D22614">
        <v>11622</v>
      </c>
      <c t="s" s="136" r="E22614">
        <v>22877</v>
      </c>
      <c s="150" r="F22614"/>
    </row>
    <row r="22615">
      <c s="113" r="A22615">
        <v>295200000048</v>
      </c>
      <c t="s" s="136" r="B22615">
        <v>5575</v>
      </c>
      <c t="s" s="136" r="C22615">
        <v>11622</v>
      </c>
      <c t="s" s="136" r="D22615">
        <v>11622</v>
      </c>
      <c t="s" s="136" r="E22615">
        <v>22878</v>
      </c>
      <c s="150" r="F22615"/>
    </row>
    <row r="22616">
      <c s="113" r="A22616">
        <v>295200000056</v>
      </c>
      <c t="s" s="136" r="B22616">
        <v>5575</v>
      </c>
      <c t="s" s="136" r="C22616">
        <v>11622</v>
      </c>
      <c t="s" s="136" r="D22616">
        <v>11622</v>
      </c>
      <c t="s" s="136" r="E22616">
        <v>22879</v>
      </c>
      <c s="150" r="F22616"/>
    </row>
    <row r="22617">
      <c s="113" r="A22617">
        <v>295200000099</v>
      </c>
      <c t="s" s="136" r="B22617">
        <v>5575</v>
      </c>
      <c t="s" s="136" r="C22617">
        <v>11622</v>
      </c>
      <c t="s" s="136" r="D22617">
        <v>11622</v>
      </c>
      <c t="s" s="136" r="E22617">
        <v>22880</v>
      </c>
      <c s="150" r="F22617"/>
    </row>
    <row r="22618">
      <c s="113" r="A22618">
        <v>295200000153</v>
      </c>
      <c t="s" s="136" r="B22618">
        <v>5575</v>
      </c>
      <c t="s" s="136" r="C22618">
        <v>11622</v>
      </c>
      <c t="s" s="136" r="D22618">
        <v>11622</v>
      </c>
      <c t="s" s="136" r="E22618">
        <v>22881</v>
      </c>
      <c s="150" r="F22618"/>
    </row>
    <row r="22619">
      <c s="113" r="A22619">
        <v>295200001796</v>
      </c>
      <c t="s" s="136" r="B22619">
        <v>5575</v>
      </c>
      <c t="s" s="136" r="C22619">
        <v>11622</v>
      </c>
      <c t="s" s="136" r="D22619">
        <v>11622</v>
      </c>
      <c t="s" s="136" r="E22619">
        <v>22882</v>
      </c>
      <c s="150" r="F22619"/>
    </row>
    <row r="22620">
      <c s="113" r="A22620">
        <v>295200001826</v>
      </c>
      <c t="s" s="136" r="B22620">
        <v>5575</v>
      </c>
      <c t="s" s="136" r="C22620">
        <v>11622</v>
      </c>
      <c t="s" s="136" r="D22620">
        <v>11622</v>
      </c>
      <c t="s" s="136" r="E22620">
        <v>22883</v>
      </c>
      <c s="150" r="F22620"/>
    </row>
    <row r="22621">
      <c s="113" r="A22621">
        <v>295200000081</v>
      </c>
      <c t="s" s="136" r="B22621">
        <v>5575</v>
      </c>
      <c t="s" s="136" r="C22621">
        <v>11622</v>
      </c>
      <c t="s" s="136" r="D22621">
        <v>11622</v>
      </c>
      <c t="s" s="136" r="E22621">
        <v>22884</v>
      </c>
      <c s="150" r="F22621"/>
    </row>
    <row r="22622">
      <c s="113" r="A22622">
        <v>295200000382</v>
      </c>
      <c t="s" s="136" r="B22622">
        <v>5575</v>
      </c>
      <c t="s" s="136" r="C22622">
        <v>11622</v>
      </c>
      <c t="s" s="136" r="D22622">
        <v>11622</v>
      </c>
      <c t="s" s="136" r="E22622">
        <v>22885</v>
      </c>
      <c s="150" r="F22622"/>
    </row>
    <row r="22623">
      <c s="113" r="A22623">
        <v>295200000251</v>
      </c>
      <c t="s" s="136" r="B22623">
        <v>5575</v>
      </c>
      <c t="s" s="136" r="C22623">
        <v>11622</v>
      </c>
      <c t="s" s="136" r="D22623">
        <v>11622</v>
      </c>
      <c t="s" s="136" r="E22623">
        <v>22886</v>
      </c>
      <c s="150" r="F22623"/>
    </row>
    <row r="22624">
      <c s="113" r="A22624">
        <v>295200001788</v>
      </c>
      <c t="s" s="136" r="B22624">
        <v>5575</v>
      </c>
      <c t="s" s="136" r="C22624">
        <v>11622</v>
      </c>
      <c t="s" s="136" r="D22624">
        <v>11622</v>
      </c>
      <c t="s" s="136" r="E22624">
        <v>6971</v>
      </c>
      <c s="150" r="F22624"/>
    </row>
    <row r="22625">
      <c s="113" r="A22625">
        <v>197001002081</v>
      </c>
      <c t="s" s="136" r="B22625">
        <v>11635</v>
      </c>
      <c t="s" s="136" r="C22625">
        <v>11636</v>
      </c>
      <c t="s" s="136" r="D22625">
        <v>11636</v>
      </c>
      <c t="s" s="136" r="E22625">
        <v>22887</v>
      </c>
      <c s="150" r="F22625"/>
    </row>
    <row r="22626">
      <c s="113" r="A22626">
        <v>297001000490</v>
      </c>
      <c t="s" s="136" r="B22626">
        <v>11635</v>
      </c>
      <c t="s" s="136" r="C22626">
        <v>11636</v>
      </c>
      <c t="s" s="136" r="D22626">
        <v>11636</v>
      </c>
      <c t="s" s="136" r="E22626">
        <v>22888</v>
      </c>
      <c s="150" r="F22626"/>
    </row>
    <row r="22627">
      <c s="113" r="A22627">
        <v>297001001089</v>
      </c>
      <c t="s" s="136" r="B22627">
        <v>11635</v>
      </c>
      <c t="s" s="136" r="C22627">
        <v>11636</v>
      </c>
      <c t="s" s="136" r="D22627">
        <v>11636</v>
      </c>
      <c t="s" s="136" r="E22627">
        <v>22889</v>
      </c>
      <c s="150" r="F22627"/>
    </row>
    <row r="22628">
      <c s="113" r="A22628">
        <v>297001002468</v>
      </c>
      <c t="s" s="136" r="B22628">
        <v>11635</v>
      </c>
      <c t="s" s="136" r="C22628">
        <v>11636</v>
      </c>
      <c t="s" s="136" r="D22628">
        <v>11636</v>
      </c>
      <c t="s" s="136" r="E22628">
        <v>22890</v>
      </c>
      <c s="150" r="F22628"/>
    </row>
    <row r="22629">
      <c s="113" r="A22629">
        <v>297001000520</v>
      </c>
      <c t="s" s="136" r="B22629">
        <v>11635</v>
      </c>
      <c t="s" s="136" r="C22629">
        <v>11636</v>
      </c>
      <c t="s" s="136" r="D22629">
        <v>11636</v>
      </c>
      <c t="s" s="136" r="E22629">
        <v>22891</v>
      </c>
      <c s="150" r="F22629"/>
    </row>
    <row r="22630">
      <c s="113" r="A22630">
        <v>297001000899</v>
      </c>
      <c t="s" s="136" r="B22630">
        <v>11635</v>
      </c>
      <c t="s" s="136" r="C22630">
        <v>11636</v>
      </c>
      <c t="s" s="136" r="D22630">
        <v>11636</v>
      </c>
      <c t="s" s="136" r="E22630">
        <v>22892</v>
      </c>
      <c s="150" r="F22630"/>
    </row>
    <row r="22631">
      <c s="113" r="A22631">
        <v>297001000961</v>
      </c>
      <c t="s" s="136" r="B22631">
        <v>11635</v>
      </c>
      <c t="s" s="136" r="C22631">
        <v>11636</v>
      </c>
      <c t="s" s="136" r="D22631">
        <v>11636</v>
      </c>
      <c t="s" s="136" r="E22631">
        <v>22893</v>
      </c>
      <c s="150" r="F22631"/>
    </row>
    <row r="22632">
      <c s="113" r="A22632">
        <v>297001001666</v>
      </c>
      <c t="s" s="136" r="B22632">
        <v>11635</v>
      </c>
      <c t="s" s="136" r="C22632">
        <v>11636</v>
      </c>
      <c t="s" s="136" r="D22632">
        <v>11636</v>
      </c>
      <c t="s" s="136" r="E22632">
        <v>22894</v>
      </c>
      <c s="150" r="F22632"/>
    </row>
    <row r="22633">
      <c s="113" r="A22633">
        <v>297001000023</v>
      </c>
      <c t="s" s="136" r="B22633">
        <v>11635</v>
      </c>
      <c t="s" s="136" r="C22633">
        <v>11636</v>
      </c>
      <c t="s" s="136" r="D22633">
        <v>11636</v>
      </c>
      <c t="s" s="136" r="E22633">
        <v>22895</v>
      </c>
      <c s="150" r="F22633"/>
    </row>
    <row r="22634">
      <c s="113" r="A22634">
        <v>297001000031</v>
      </c>
      <c t="s" s="136" r="B22634">
        <v>11635</v>
      </c>
      <c t="s" s="136" r="C22634">
        <v>11636</v>
      </c>
      <c t="s" s="136" r="D22634">
        <v>11636</v>
      </c>
      <c t="s" s="136" r="E22634">
        <v>22896</v>
      </c>
      <c s="150" r="F22634"/>
    </row>
    <row r="22635">
      <c s="113" r="A22635">
        <v>297001000210</v>
      </c>
      <c t="s" s="136" r="B22635">
        <v>11635</v>
      </c>
      <c t="s" s="136" r="C22635">
        <v>11636</v>
      </c>
      <c t="s" s="136" r="D22635">
        <v>11636</v>
      </c>
      <c t="s" s="136" r="E22635">
        <v>22897</v>
      </c>
      <c s="150" r="F22635"/>
    </row>
    <row r="22636">
      <c s="113" r="A22636">
        <v>297001000252</v>
      </c>
      <c t="s" s="136" r="B22636">
        <v>11635</v>
      </c>
      <c t="s" s="136" r="C22636">
        <v>11636</v>
      </c>
      <c t="s" s="136" r="D22636">
        <v>11636</v>
      </c>
      <c t="s" s="136" r="E22636">
        <v>22898</v>
      </c>
      <c s="150" r="F22636"/>
    </row>
    <row r="22637">
      <c s="113" r="A22637">
        <v>297001000422</v>
      </c>
      <c t="s" s="136" r="B22637">
        <v>11635</v>
      </c>
      <c t="s" s="136" r="C22637">
        <v>11636</v>
      </c>
      <c t="s" s="136" r="D22637">
        <v>11636</v>
      </c>
      <c t="s" s="136" r="E22637">
        <v>22899</v>
      </c>
      <c s="150" r="F22637"/>
    </row>
    <row r="22638">
      <c s="113" r="A22638">
        <v>297001000431</v>
      </c>
      <c t="s" s="136" r="B22638">
        <v>11635</v>
      </c>
      <c t="s" s="136" r="C22638">
        <v>11636</v>
      </c>
      <c t="s" s="136" r="D22638">
        <v>11636</v>
      </c>
      <c t="s" s="136" r="E22638">
        <v>22900</v>
      </c>
      <c s="150" r="F22638"/>
    </row>
    <row r="22639">
      <c s="113" r="A22639">
        <v>297001000848</v>
      </c>
      <c t="s" s="136" r="B22639">
        <v>11635</v>
      </c>
      <c t="s" s="136" r="C22639">
        <v>11636</v>
      </c>
      <c t="s" s="136" r="D22639">
        <v>11636</v>
      </c>
      <c t="s" s="136" r="E22639">
        <v>22901</v>
      </c>
      <c s="150" r="F22639"/>
    </row>
    <row r="22640">
      <c s="113" r="A22640">
        <v>297001000864</v>
      </c>
      <c t="s" s="136" r="B22640">
        <v>11635</v>
      </c>
      <c t="s" s="136" r="C22640">
        <v>11636</v>
      </c>
      <c t="s" s="136" r="D22640">
        <v>11636</v>
      </c>
      <c t="s" s="136" r="E22640">
        <v>22902</v>
      </c>
      <c s="150" r="F22640"/>
    </row>
    <row r="22641">
      <c s="113" r="A22641">
        <v>297001000902</v>
      </c>
      <c t="s" s="136" r="B22641">
        <v>11635</v>
      </c>
      <c t="s" s="136" r="C22641">
        <v>11636</v>
      </c>
      <c t="s" s="136" r="D22641">
        <v>11636</v>
      </c>
      <c t="s" s="136" r="E22641">
        <v>22903</v>
      </c>
      <c s="150" r="F22641"/>
    </row>
    <row r="22642">
      <c s="113" r="A22642">
        <v>297001000945</v>
      </c>
      <c t="s" s="136" r="B22642">
        <v>11635</v>
      </c>
      <c t="s" s="136" r="C22642">
        <v>11636</v>
      </c>
      <c t="s" s="136" r="D22642">
        <v>11636</v>
      </c>
      <c t="s" s="136" r="E22642">
        <v>22904</v>
      </c>
      <c s="150" r="F22642"/>
    </row>
    <row r="22643">
      <c s="113" r="A22643">
        <v>297001001046</v>
      </c>
      <c t="s" s="136" r="B22643">
        <v>11635</v>
      </c>
      <c t="s" s="136" r="C22643">
        <v>11636</v>
      </c>
      <c t="s" s="136" r="D22643">
        <v>11636</v>
      </c>
      <c t="s" s="136" r="E22643">
        <v>22905</v>
      </c>
      <c s="150" r="F22643"/>
    </row>
    <row r="22644">
      <c s="113" r="A22644">
        <v>297001001101</v>
      </c>
      <c t="s" s="136" r="B22644">
        <v>11635</v>
      </c>
      <c t="s" s="136" r="C22644">
        <v>11636</v>
      </c>
      <c t="s" s="136" r="D22644">
        <v>11636</v>
      </c>
      <c t="s" s="136" r="E22644">
        <v>22906</v>
      </c>
      <c s="150" r="F22644"/>
    </row>
    <row r="22645">
      <c s="113" r="A22645">
        <v>297001001607</v>
      </c>
      <c t="s" s="136" r="B22645">
        <v>11635</v>
      </c>
      <c t="s" s="136" r="C22645">
        <v>11636</v>
      </c>
      <c t="s" s="136" r="D22645">
        <v>11636</v>
      </c>
      <c t="s" s="136" r="E22645">
        <v>22907</v>
      </c>
      <c s="150" r="F22645"/>
    </row>
    <row r="22646">
      <c s="113" r="A22646">
        <v>297001002042</v>
      </c>
      <c t="s" s="136" r="B22646">
        <v>11635</v>
      </c>
      <c t="s" s="136" r="C22646">
        <v>11636</v>
      </c>
      <c t="s" s="136" r="D22646">
        <v>11636</v>
      </c>
      <c t="s" s="136" r="E22646">
        <v>22908</v>
      </c>
      <c s="150" r="F22646"/>
    </row>
    <row r="22647">
      <c s="113" r="A22647">
        <v>297001002336</v>
      </c>
      <c t="s" s="136" r="B22647">
        <v>11635</v>
      </c>
      <c t="s" s="136" r="C22647">
        <v>11636</v>
      </c>
      <c t="s" s="136" r="D22647">
        <v>11636</v>
      </c>
      <c t="s" s="136" r="E22647">
        <v>22909</v>
      </c>
      <c s="150" r="F22647"/>
    </row>
    <row r="22648">
      <c s="113" r="A22648">
        <v>297001001551</v>
      </c>
      <c t="s" s="136" r="B22648">
        <v>11635</v>
      </c>
      <c t="s" s="136" r="C22648">
        <v>11636</v>
      </c>
      <c t="s" s="136" r="D22648">
        <v>11636</v>
      </c>
      <c t="s" s="136" r="E22648">
        <v>22910</v>
      </c>
      <c s="150" r="F22648"/>
    </row>
    <row r="22649">
      <c s="113" r="A22649">
        <v>297001002450</v>
      </c>
      <c t="s" s="136" r="B22649">
        <v>11635</v>
      </c>
      <c t="s" s="136" r="C22649">
        <v>11636</v>
      </c>
      <c t="s" s="136" r="D22649">
        <v>11636</v>
      </c>
      <c t="s" s="136" r="E22649">
        <v>22911</v>
      </c>
      <c s="150" r="F22649"/>
    </row>
    <row r="22650">
      <c s="113" r="A22650">
        <v>297001000015</v>
      </c>
      <c t="s" s="136" r="B22650">
        <v>11635</v>
      </c>
      <c t="s" s="136" r="C22650">
        <v>11636</v>
      </c>
      <c t="s" s="136" r="D22650">
        <v>11636</v>
      </c>
      <c t="s" s="136" r="E22650">
        <v>22912</v>
      </c>
      <c s="150" r="F22650"/>
    </row>
    <row r="22651">
      <c s="113" r="A22651">
        <v>297001000449</v>
      </c>
      <c t="s" s="136" r="B22651">
        <v>11635</v>
      </c>
      <c t="s" s="136" r="C22651">
        <v>11636</v>
      </c>
      <c t="s" s="136" r="D22651">
        <v>11636</v>
      </c>
      <c t="s" s="136" r="E22651">
        <v>22913</v>
      </c>
      <c s="150" r="F22651"/>
    </row>
    <row r="22652">
      <c s="113" r="A22652">
        <v>297001000830</v>
      </c>
      <c t="s" s="136" r="B22652">
        <v>11635</v>
      </c>
      <c t="s" s="136" r="C22652">
        <v>11636</v>
      </c>
      <c t="s" s="136" r="D22652">
        <v>11636</v>
      </c>
      <c t="s" s="136" r="E22652">
        <v>22914</v>
      </c>
      <c s="150" r="F22652"/>
    </row>
    <row r="22653">
      <c s="113" r="A22653">
        <v>297001000856</v>
      </c>
      <c t="s" s="136" r="B22653">
        <v>11635</v>
      </c>
      <c t="s" s="136" r="C22653">
        <v>11636</v>
      </c>
      <c t="s" s="136" r="D22653">
        <v>11636</v>
      </c>
      <c t="s" s="136" r="E22653">
        <v>22915</v>
      </c>
      <c s="150" r="F22653"/>
    </row>
    <row r="22654">
      <c s="113" r="A22654">
        <v>297001000872</v>
      </c>
      <c t="s" s="136" r="B22654">
        <v>11635</v>
      </c>
      <c t="s" s="136" r="C22654">
        <v>11636</v>
      </c>
      <c t="s" s="136" r="D22654">
        <v>11636</v>
      </c>
      <c t="s" s="136" r="E22654">
        <v>7762</v>
      </c>
      <c s="150" r="F22654"/>
    </row>
    <row r="22655">
      <c s="113" r="A22655">
        <v>297001001127</v>
      </c>
      <c t="s" s="136" r="B22655">
        <v>11635</v>
      </c>
      <c t="s" s="136" r="C22655">
        <v>11636</v>
      </c>
      <c t="s" s="136" r="D22655">
        <v>11636</v>
      </c>
      <c t="s" s="136" r="E22655">
        <v>22916</v>
      </c>
      <c s="150" r="F22655"/>
    </row>
    <row r="22656">
      <c s="113" r="A22656">
        <v>297001001151</v>
      </c>
      <c t="s" s="136" r="B22656">
        <v>11635</v>
      </c>
      <c t="s" s="136" r="C22656">
        <v>11636</v>
      </c>
      <c t="s" s="136" r="D22656">
        <v>11636</v>
      </c>
      <c t="s" s="136" r="E22656">
        <v>22917</v>
      </c>
      <c s="150" r="F22656"/>
    </row>
    <row r="22657">
      <c s="113" r="A22657">
        <v>297001001305</v>
      </c>
      <c t="s" s="136" r="B22657">
        <v>11635</v>
      </c>
      <c t="s" s="136" r="C22657">
        <v>11636</v>
      </c>
      <c t="s" s="136" r="D22657">
        <v>11636</v>
      </c>
      <c t="s" s="136" r="E22657">
        <v>22918</v>
      </c>
      <c s="150" r="F22657"/>
    </row>
    <row r="22658">
      <c s="113" r="A22658">
        <v>297001001356</v>
      </c>
      <c t="s" s="136" r="B22658">
        <v>11635</v>
      </c>
      <c t="s" s="136" r="C22658">
        <v>11636</v>
      </c>
      <c t="s" s="136" r="D22658">
        <v>11636</v>
      </c>
      <c t="s" s="136" r="E22658">
        <v>22919</v>
      </c>
      <c s="150" r="F22658"/>
    </row>
    <row r="22659">
      <c s="113" r="A22659">
        <v>297001001810</v>
      </c>
      <c t="s" s="136" r="B22659">
        <v>11635</v>
      </c>
      <c t="s" s="136" r="C22659">
        <v>11636</v>
      </c>
      <c t="s" s="136" r="D22659">
        <v>11636</v>
      </c>
      <c t="s" s="136" r="E22659">
        <v>22920</v>
      </c>
      <c s="150" r="F22659"/>
    </row>
    <row r="22660">
      <c s="113" r="A22660">
        <v>297001001836</v>
      </c>
      <c t="s" s="136" r="B22660">
        <v>11635</v>
      </c>
      <c t="s" s="136" r="C22660">
        <v>11636</v>
      </c>
      <c t="s" s="136" r="D22660">
        <v>11636</v>
      </c>
      <c t="s" s="136" r="E22660">
        <v>22921</v>
      </c>
      <c s="150" r="F22660"/>
    </row>
    <row r="22661">
      <c s="113" r="A22661">
        <v>297001002069</v>
      </c>
      <c t="s" s="136" r="B22661">
        <v>11635</v>
      </c>
      <c t="s" s="136" r="C22661">
        <v>11636</v>
      </c>
      <c t="s" s="136" r="D22661">
        <v>11636</v>
      </c>
      <c t="s" s="136" r="E22661">
        <v>22922</v>
      </c>
      <c s="150" r="F22661"/>
    </row>
    <row r="22662">
      <c s="113" r="A22662">
        <v>297001002379</v>
      </c>
      <c t="s" s="136" r="B22662">
        <v>11635</v>
      </c>
      <c t="s" s="136" r="C22662">
        <v>11636</v>
      </c>
      <c t="s" s="136" r="D22662">
        <v>11636</v>
      </c>
      <c t="s" s="136" r="E22662">
        <v>22923</v>
      </c>
      <c s="150" r="F22662"/>
    </row>
    <row r="22663">
      <c s="113" r="A22663">
        <v>297161000038</v>
      </c>
      <c t="s" s="136" r="B22663">
        <v>11635</v>
      </c>
      <c t="s" s="136" r="C22663">
        <v>11636</v>
      </c>
      <c t="s" s="136" r="D22663">
        <v>11636</v>
      </c>
      <c t="s" s="136" r="E22663">
        <v>22924</v>
      </c>
      <c s="150" r="F22663"/>
    </row>
    <row r="22664">
      <c s="113" r="A22664">
        <v>297001001879</v>
      </c>
      <c t="s" s="136" r="B22664">
        <v>22925</v>
      </c>
      <c t="s" s="136" r="C22664">
        <v>11636</v>
      </c>
      <c t="s" s="136" r="D22664">
        <v>11636</v>
      </c>
      <c t="s" s="136" r="E22664">
        <v>22926</v>
      </c>
      <c s="150" r="F22664"/>
    </row>
    <row r="22665">
      <c s="113" r="A22665">
        <v>297001001895</v>
      </c>
      <c t="s" s="136" r="B22665">
        <v>22925</v>
      </c>
      <c t="s" s="136" r="C22665">
        <v>11636</v>
      </c>
      <c t="s" s="136" r="D22665">
        <v>11636</v>
      </c>
      <c t="s" s="136" r="E22665">
        <v>22927</v>
      </c>
      <c s="150" r="F22665"/>
    </row>
    <row r="22666">
      <c s="113" r="A22666">
        <v>297001002191</v>
      </c>
      <c t="s" s="136" r="B22666">
        <v>22925</v>
      </c>
      <c t="s" s="136" r="C22666">
        <v>11636</v>
      </c>
      <c t="s" s="136" r="D22666">
        <v>11636</v>
      </c>
      <c t="s" s="136" r="E22666">
        <v>7395</v>
      </c>
      <c s="150" r="F22666"/>
    </row>
    <row r="22667">
      <c s="113" r="A22667">
        <v>297001002239</v>
      </c>
      <c t="s" s="136" r="B22667">
        <v>22925</v>
      </c>
      <c t="s" s="136" r="C22667">
        <v>11636</v>
      </c>
      <c t="s" s="136" r="D22667">
        <v>11636</v>
      </c>
      <c t="s" s="136" r="E22667">
        <v>9855</v>
      </c>
      <c s="150" r="F22667"/>
    </row>
    <row r="22668">
      <c s="113" r="A22668">
        <v>297001002247</v>
      </c>
      <c t="s" s="136" r="B22668">
        <v>22925</v>
      </c>
      <c t="s" s="136" r="C22668">
        <v>11636</v>
      </c>
      <c t="s" s="136" r="D22668">
        <v>11636</v>
      </c>
      <c t="s" s="136" r="E22668">
        <v>22928</v>
      </c>
      <c s="150" r="F22668"/>
    </row>
    <row r="22669">
      <c s="113" r="A22669">
        <v>297001002344</v>
      </c>
      <c t="s" s="136" r="B22669">
        <v>22925</v>
      </c>
      <c t="s" s="136" r="C22669">
        <v>11636</v>
      </c>
      <c t="s" s="136" r="D22669">
        <v>11636</v>
      </c>
      <c t="s" s="136" r="E22669">
        <v>22929</v>
      </c>
      <c s="150" r="F22669"/>
    </row>
    <row r="22670">
      <c s="113" r="A22670">
        <v>297666002191</v>
      </c>
      <c t="s" s="136" r="B22670">
        <v>22925</v>
      </c>
      <c t="s" s="136" r="C22670">
        <v>11636</v>
      </c>
      <c t="s" s="136" r="D22670">
        <v>11636</v>
      </c>
      <c t="s" s="136" r="E22670">
        <v>22930</v>
      </c>
      <c s="150" r="F22670"/>
    </row>
    <row r="22671">
      <c s="113" r="A22671">
        <v>297001002051</v>
      </c>
      <c t="s" s="136" r="B22671">
        <v>11635</v>
      </c>
      <c t="s" s="136" r="C22671">
        <v>11636</v>
      </c>
      <c t="s" s="136" r="D22671">
        <v>11636</v>
      </c>
      <c t="s" s="136" r="E22671">
        <v>22931</v>
      </c>
      <c s="150" r="F22671"/>
    </row>
    <row r="22672">
      <c s="113" r="A22672">
        <v>297001002166</v>
      </c>
      <c t="s" s="136" r="B22672">
        <v>22932</v>
      </c>
      <c t="s" s="136" r="C22672">
        <v>11636</v>
      </c>
      <c t="s" s="136" r="D22672">
        <v>11636</v>
      </c>
      <c t="s" s="136" r="E22672">
        <v>22933</v>
      </c>
      <c s="150" r="F22672"/>
    </row>
    <row r="22673">
      <c s="113" r="A22673">
        <v>297666000032</v>
      </c>
      <c t="s" s="136" r="B22673">
        <v>22932</v>
      </c>
      <c t="s" s="136" r="C22673">
        <v>11636</v>
      </c>
      <c t="s" s="136" r="D22673">
        <v>11636</v>
      </c>
      <c t="s" s="136" r="E22673">
        <v>22934</v>
      </c>
      <c s="150" r="F22673"/>
    </row>
    <row r="22674">
      <c s="113" r="A22674">
        <v>297666000041</v>
      </c>
      <c t="s" s="136" r="B22674">
        <v>22932</v>
      </c>
      <c t="s" s="136" r="C22674">
        <v>11636</v>
      </c>
      <c t="s" s="136" r="D22674">
        <v>11636</v>
      </c>
      <c t="s" s="136" r="E22674">
        <v>22935</v>
      </c>
      <c s="150" r="F22674"/>
    </row>
    <row r="22675">
      <c s="113" r="A22675">
        <v>297666002175</v>
      </c>
      <c t="s" s="136" r="B22675">
        <v>22932</v>
      </c>
      <c t="s" s="136" r="C22675">
        <v>11636</v>
      </c>
      <c t="s" s="136" r="D22675">
        <v>11636</v>
      </c>
      <c t="s" s="136" r="E22675">
        <v>22936</v>
      </c>
      <c s="150" r="F22675"/>
    </row>
    <row r="22676">
      <c s="113" r="A22676">
        <v>297666002183</v>
      </c>
      <c t="s" s="136" r="B22676">
        <v>22925</v>
      </c>
      <c t="s" s="136" r="C22676">
        <v>11636</v>
      </c>
      <c t="s" s="136" r="D22676">
        <v>11636</v>
      </c>
      <c t="s" s="136" r="E22676">
        <v>22937</v>
      </c>
      <c s="150" r="F22676"/>
    </row>
    <row r="22677">
      <c s="113" r="A22677">
        <v>297001000287</v>
      </c>
      <c t="s" s="136" r="B22677">
        <v>11635</v>
      </c>
      <c t="s" s="136" r="C22677">
        <v>11636</v>
      </c>
      <c t="s" s="136" r="D22677">
        <v>11636</v>
      </c>
      <c t="s" s="136" r="E22677">
        <v>7112</v>
      </c>
      <c s="150" r="F22677"/>
    </row>
    <row r="22678">
      <c s="113" r="A22678">
        <v>297001000295</v>
      </c>
      <c t="s" s="136" r="B22678">
        <v>11635</v>
      </c>
      <c t="s" s="136" r="C22678">
        <v>11636</v>
      </c>
      <c t="s" s="136" r="D22678">
        <v>11636</v>
      </c>
      <c t="s" s="136" r="E22678">
        <v>22938</v>
      </c>
      <c s="150" r="F22678"/>
    </row>
    <row r="22679">
      <c s="113" r="A22679">
        <v>297001000996</v>
      </c>
      <c t="s" s="136" r="B22679">
        <v>11635</v>
      </c>
      <c t="s" s="136" r="C22679">
        <v>11636</v>
      </c>
      <c t="s" s="136" r="D22679">
        <v>11636</v>
      </c>
      <c t="s" s="136" r="E22679">
        <v>22939</v>
      </c>
      <c s="150" r="F22679"/>
    </row>
    <row r="22680">
      <c s="113" r="A22680">
        <v>297001001135</v>
      </c>
      <c t="s" s="136" r="B22680">
        <v>11635</v>
      </c>
      <c t="s" s="136" r="C22680">
        <v>11636</v>
      </c>
      <c t="s" s="136" r="D22680">
        <v>11636</v>
      </c>
      <c t="s" s="136" r="E22680">
        <v>22940</v>
      </c>
      <c s="150" r="F22680"/>
    </row>
    <row r="22681">
      <c s="113" r="A22681">
        <v>297001001399</v>
      </c>
      <c t="s" s="136" r="B22681">
        <v>11635</v>
      </c>
      <c t="s" s="136" r="C22681">
        <v>11636</v>
      </c>
      <c t="s" s="136" r="D22681">
        <v>11636</v>
      </c>
      <c t="s" s="136" r="E22681">
        <v>22941</v>
      </c>
      <c s="150" r="F22681"/>
    </row>
    <row r="22682">
      <c s="113" r="A22682">
        <v>297001001500</v>
      </c>
      <c t="s" s="136" r="B22682">
        <v>11635</v>
      </c>
      <c t="s" s="136" r="C22682">
        <v>11636</v>
      </c>
      <c t="s" s="136" r="D22682">
        <v>11636</v>
      </c>
      <c t="s" s="136" r="E22682">
        <v>22942</v>
      </c>
      <c s="150" r="F22682"/>
    </row>
    <row r="22683">
      <c s="113" r="A22683">
        <v>297001001569</v>
      </c>
      <c t="s" s="136" r="B22683">
        <v>11635</v>
      </c>
      <c t="s" s="136" r="C22683">
        <v>11636</v>
      </c>
      <c t="s" s="136" r="D22683">
        <v>11636</v>
      </c>
      <c t="s" s="136" r="E22683">
        <v>22943</v>
      </c>
      <c s="150" r="F22683"/>
    </row>
    <row r="22684">
      <c s="113" r="A22684">
        <v>297001001585</v>
      </c>
      <c t="s" s="136" r="B22684">
        <v>11635</v>
      </c>
      <c t="s" s="136" r="C22684">
        <v>11636</v>
      </c>
      <c t="s" s="136" r="D22684">
        <v>11636</v>
      </c>
      <c t="s" s="136" r="E22684">
        <v>22944</v>
      </c>
      <c s="150" r="F22684"/>
    </row>
    <row r="22685">
      <c s="113" r="A22685">
        <v>297001001844</v>
      </c>
      <c t="s" s="136" r="B22685">
        <v>11635</v>
      </c>
      <c t="s" s="136" r="C22685">
        <v>11636</v>
      </c>
      <c t="s" s="136" r="D22685">
        <v>11636</v>
      </c>
      <c t="s" s="136" r="E22685">
        <v>22945</v>
      </c>
      <c s="150" r="F22685"/>
    </row>
    <row r="22686">
      <c s="113" r="A22686">
        <v>297001001887</v>
      </c>
      <c t="s" s="136" r="B22686">
        <v>11635</v>
      </c>
      <c t="s" s="136" r="C22686">
        <v>11636</v>
      </c>
      <c t="s" s="136" r="D22686">
        <v>11636</v>
      </c>
      <c t="s" s="136" r="E22686">
        <v>22946</v>
      </c>
      <c s="150" r="F22686"/>
    </row>
    <row r="22687">
      <c s="113" r="A22687">
        <v>297001002107</v>
      </c>
      <c t="s" s="136" r="B22687">
        <v>11635</v>
      </c>
      <c t="s" s="136" r="C22687">
        <v>11636</v>
      </c>
      <c t="s" s="136" r="D22687">
        <v>11636</v>
      </c>
      <c t="s" s="136" r="E22687">
        <v>22947</v>
      </c>
      <c s="150" r="F22687"/>
    </row>
    <row r="22688">
      <c s="113" r="A22688">
        <v>297001002123</v>
      </c>
      <c t="s" s="136" r="B22688">
        <v>11635</v>
      </c>
      <c t="s" s="136" r="C22688">
        <v>11636</v>
      </c>
      <c t="s" s="136" r="D22688">
        <v>11636</v>
      </c>
      <c t="s" s="136" r="E22688">
        <v>22948</v>
      </c>
      <c s="150" r="F22688"/>
    </row>
    <row r="22689">
      <c s="113" r="A22689">
        <v>297001002352</v>
      </c>
      <c t="s" s="136" r="B22689">
        <v>11635</v>
      </c>
      <c t="s" s="136" r="C22689">
        <v>11636</v>
      </c>
      <c t="s" s="136" r="D22689">
        <v>11636</v>
      </c>
      <c t="s" s="136" r="E22689">
        <v>22949</v>
      </c>
      <c s="150" r="F22689"/>
    </row>
    <row r="22690">
      <c s="113" r="A22690">
        <v>297001002441</v>
      </c>
      <c t="s" s="136" r="B22690">
        <v>11635</v>
      </c>
      <c t="s" s="136" r="C22690">
        <v>11636</v>
      </c>
      <c t="s" s="136" r="D22690">
        <v>11636</v>
      </c>
      <c t="s" s="136" r="E22690">
        <v>22950</v>
      </c>
      <c s="150" r="F22690"/>
    </row>
    <row r="22691">
      <c s="113" r="A22691">
        <v>197889000111</v>
      </c>
      <c t="s" s="136" r="B22691">
        <v>22951</v>
      </c>
      <c t="s" s="136" r="C22691">
        <v>11636</v>
      </c>
      <c t="s" s="136" r="D22691">
        <v>11636</v>
      </c>
      <c t="s" s="136" r="E22691">
        <v>22952</v>
      </c>
      <c s="150" r="F22691"/>
    </row>
    <row r="22692">
      <c s="113" r="A22692">
        <v>297001000139</v>
      </c>
      <c t="s" s="136" r="B22692">
        <v>22951</v>
      </c>
      <c t="s" s="136" r="C22692">
        <v>11636</v>
      </c>
      <c t="s" s="136" r="D22692">
        <v>11636</v>
      </c>
      <c t="s" s="136" r="E22692">
        <v>22953</v>
      </c>
      <c s="150" r="F22692"/>
    </row>
    <row r="22693">
      <c s="113" r="A22693">
        <v>297001000481</v>
      </c>
      <c t="s" s="136" r="B22693">
        <v>22951</v>
      </c>
      <c t="s" s="136" r="C22693">
        <v>11636</v>
      </c>
      <c t="s" s="136" r="D22693">
        <v>11636</v>
      </c>
      <c t="s" s="136" r="E22693">
        <v>22954</v>
      </c>
      <c s="150" r="F22693"/>
    </row>
    <row r="22694">
      <c s="113" r="A22694">
        <v>297001002115</v>
      </c>
      <c t="s" s="136" r="B22694">
        <v>22951</v>
      </c>
      <c t="s" s="136" r="C22694">
        <v>11636</v>
      </c>
      <c t="s" s="136" r="D22694">
        <v>11636</v>
      </c>
      <c t="s" s="136" r="E22694">
        <v>22955</v>
      </c>
      <c s="150" r="F22694"/>
    </row>
    <row r="22695">
      <c s="113" r="A22695">
        <v>297889000077</v>
      </c>
      <c t="s" s="136" r="B22695">
        <v>22951</v>
      </c>
      <c t="s" s="136" r="C22695">
        <v>11636</v>
      </c>
      <c t="s" s="136" r="D22695">
        <v>11636</v>
      </c>
      <c t="s" s="136" r="E22695">
        <v>22956</v>
      </c>
      <c s="150" r="F22695"/>
    </row>
    <row r="22696">
      <c s="113" r="A22696">
        <v>297889000093</v>
      </c>
      <c t="s" s="136" r="B22696">
        <v>22951</v>
      </c>
      <c t="s" s="136" r="C22696">
        <v>11636</v>
      </c>
      <c t="s" s="136" r="D22696">
        <v>11636</v>
      </c>
      <c t="s" s="136" r="E22696">
        <v>22957</v>
      </c>
      <c s="150" r="F22696"/>
    </row>
    <row r="22697">
      <c s="113" r="A22697">
        <v>297001000511</v>
      </c>
      <c t="s" s="136" r="B22697">
        <v>11635</v>
      </c>
      <c t="s" s="136" r="C22697">
        <v>11636</v>
      </c>
      <c t="s" s="136" r="D22697">
        <v>11636</v>
      </c>
      <c t="s" s="136" r="E22697">
        <v>22958</v>
      </c>
      <c s="150" r="F22697"/>
    </row>
    <row r="22698">
      <c s="113" r="A22698">
        <v>297001001119</v>
      </c>
      <c t="s" s="136" r="B22698">
        <v>11635</v>
      </c>
      <c t="s" s="136" r="C22698">
        <v>11636</v>
      </c>
      <c t="s" s="136" r="D22698">
        <v>11636</v>
      </c>
      <c t="s" s="136" r="E22698">
        <v>22959</v>
      </c>
      <c s="150" r="F22698"/>
    </row>
    <row r="22699">
      <c s="113" r="A22699">
        <v>297001001402</v>
      </c>
      <c t="s" s="136" r="B22699">
        <v>11635</v>
      </c>
      <c t="s" s="136" r="C22699">
        <v>11636</v>
      </c>
      <c t="s" s="136" r="D22699">
        <v>11636</v>
      </c>
      <c t="s" s="136" r="E22699">
        <v>22960</v>
      </c>
      <c s="150" r="F22699"/>
    </row>
    <row r="22700">
      <c s="113" r="A22700">
        <v>297001001631</v>
      </c>
      <c t="s" s="136" r="B22700">
        <v>11635</v>
      </c>
      <c t="s" s="136" r="C22700">
        <v>11636</v>
      </c>
      <c t="s" s="136" r="D22700">
        <v>11636</v>
      </c>
      <c t="s" s="136" r="E22700">
        <v>22961</v>
      </c>
      <c s="150" r="F22700"/>
    </row>
    <row r="22701">
      <c s="113" r="A22701">
        <v>297001001640</v>
      </c>
      <c t="s" s="136" r="B22701">
        <v>11635</v>
      </c>
      <c t="s" s="136" r="C22701">
        <v>11636</v>
      </c>
      <c t="s" s="136" r="D22701">
        <v>11636</v>
      </c>
      <c t="s" s="136" r="E22701">
        <v>22962</v>
      </c>
      <c s="150" r="F22701"/>
    </row>
    <row r="22702">
      <c s="113" r="A22702">
        <v>297001002212</v>
      </c>
      <c t="s" s="136" r="B22702">
        <v>11635</v>
      </c>
      <c t="s" s="136" r="C22702">
        <v>11636</v>
      </c>
      <c t="s" s="136" r="D22702">
        <v>11636</v>
      </c>
      <c t="s" s="136" r="E22702">
        <v>22963</v>
      </c>
      <c s="150" r="F22702"/>
    </row>
    <row r="22703">
      <c s="113" r="A22703">
        <v>297001002221</v>
      </c>
      <c t="s" s="136" r="B22703">
        <v>11635</v>
      </c>
      <c t="s" s="136" r="C22703">
        <v>11636</v>
      </c>
      <c t="s" s="136" r="D22703">
        <v>11636</v>
      </c>
      <c t="s" s="136" r="E22703">
        <v>22964</v>
      </c>
      <c s="150" r="F22703"/>
    </row>
    <row r="22704">
      <c s="113" r="A22704">
        <v>297001002476</v>
      </c>
      <c t="s" s="136" r="B22704">
        <v>11635</v>
      </c>
      <c t="s" s="136" r="C22704">
        <v>11636</v>
      </c>
      <c t="s" s="136" r="D22704">
        <v>11636</v>
      </c>
      <c t="s" s="136" r="E22704">
        <v>22965</v>
      </c>
      <c s="150" r="F22704"/>
    </row>
    <row r="22705">
      <c s="113" r="A22705">
        <v>297001000040</v>
      </c>
      <c t="s" s="136" r="B22705">
        <v>11635</v>
      </c>
      <c t="s" s="136" r="C22705">
        <v>11636</v>
      </c>
      <c t="s" s="136" r="D22705">
        <v>11636</v>
      </c>
      <c t="s" s="136" r="E22705">
        <v>22966</v>
      </c>
      <c s="150" r="F22705"/>
    </row>
    <row r="22706">
      <c s="113" r="A22706">
        <v>297001000066</v>
      </c>
      <c t="s" s="136" r="B22706">
        <v>11635</v>
      </c>
      <c t="s" s="136" r="C22706">
        <v>11636</v>
      </c>
      <c t="s" s="136" r="D22706">
        <v>11636</v>
      </c>
      <c t="s" s="136" r="E22706">
        <v>22967</v>
      </c>
      <c s="150" r="F22706"/>
    </row>
    <row r="22707">
      <c s="113" r="A22707">
        <v>297001000201</v>
      </c>
      <c t="s" s="136" r="B22707">
        <v>11635</v>
      </c>
      <c t="s" s="136" r="C22707">
        <v>11636</v>
      </c>
      <c t="s" s="136" r="D22707">
        <v>11636</v>
      </c>
      <c t="s" s="136" r="E22707">
        <v>22968</v>
      </c>
      <c s="150" r="F22707"/>
    </row>
    <row r="22708">
      <c s="113" r="A22708">
        <v>297001000881</v>
      </c>
      <c t="s" s="136" r="B22708">
        <v>11635</v>
      </c>
      <c t="s" s="136" r="C22708">
        <v>11636</v>
      </c>
      <c t="s" s="136" r="D22708">
        <v>11636</v>
      </c>
      <c t="s" s="136" r="E22708">
        <v>22969</v>
      </c>
      <c s="150" r="F22708"/>
    </row>
    <row r="22709">
      <c s="113" r="A22709">
        <v>297001002263</v>
      </c>
      <c t="s" s="136" r="B22709">
        <v>11635</v>
      </c>
      <c t="s" s="136" r="C22709">
        <v>11636</v>
      </c>
      <c t="s" s="136" r="D22709">
        <v>11636</v>
      </c>
      <c t="s" s="136" r="E22709">
        <v>22970</v>
      </c>
      <c s="150" r="F22709"/>
    </row>
    <row r="22710">
      <c s="113" r="A22710">
        <v>297001002298</v>
      </c>
      <c t="s" s="136" r="B22710">
        <v>11635</v>
      </c>
      <c t="s" s="136" r="C22710">
        <v>11636</v>
      </c>
      <c t="s" s="136" r="D22710">
        <v>11636</v>
      </c>
      <c t="s" s="136" r="E22710">
        <v>22971</v>
      </c>
      <c s="150" r="F22710"/>
    </row>
    <row r="22711">
      <c s="113" r="A22711">
        <v>297001001577</v>
      </c>
      <c t="s" s="136" r="B22711">
        <v>22925</v>
      </c>
      <c t="s" s="136" r="C22711">
        <v>11636</v>
      </c>
      <c t="s" s="136" r="D22711">
        <v>11636</v>
      </c>
      <c t="s" s="136" r="E22711">
        <v>22972</v>
      </c>
      <c s="150" r="F22711"/>
    </row>
    <row r="22712">
      <c s="113" r="A22712">
        <v>297001002182</v>
      </c>
      <c t="s" s="136" r="B22712">
        <v>22925</v>
      </c>
      <c t="s" s="136" r="C22712">
        <v>11636</v>
      </c>
      <c t="s" s="136" r="D22712">
        <v>11636</v>
      </c>
      <c t="s" s="136" r="E22712">
        <v>22973</v>
      </c>
      <c s="150" r="F22712"/>
    </row>
    <row r="22713">
      <c s="113" r="A22713">
        <v>297001002301</v>
      </c>
      <c t="s" s="136" r="B22713">
        <v>22925</v>
      </c>
      <c t="s" s="136" r="C22713">
        <v>11636</v>
      </c>
      <c t="s" s="136" r="D22713">
        <v>11636</v>
      </c>
      <c t="s" s="136" r="E22713">
        <v>22974</v>
      </c>
      <c s="150" r="F22713"/>
    </row>
    <row r="22714">
      <c s="113" r="A22714">
        <v>297001002310</v>
      </c>
      <c t="s" s="136" r="B22714">
        <v>22925</v>
      </c>
      <c t="s" s="136" r="C22714">
        <v>11636</v>
      </c>
      <c t="s" s="136" r="D22714">
        <v>11636</v>
      </c>
      <c t="s" s="136" r="E22714">
        <v>22975</v>
      </c>
      <c s="150" r="F22714"/>
    </row>
    <row r="22715">
      <c s="113" r="A22715">
        <v>297001002425</v>
      </c>
      <c t="s" s="136" r="B22715">
        <v>22925</v>
      </c>
      <c t="s" s="136" r="C22715">
        <v>11636</v>
      </c>
      <c t="s" s="136" r="D22715">
        <v>11636</v>
      </c>
      <c t="s" s="136" r="E22715">
        <v>22976</v>
      </c>
      <c s="150" r="F22715"/>
    </row>
    <row r="22716">
      <c s="113" r="A22716">
        <v>299001000018</v>
      </c>
      <c t="s" s="136" r="B22716">
        <v>11660</v>
      </c>
      <c t="s" s="136" r="C22716">
        <v>361</v>
      </c>
      <c t="s" s="136" r="D22716">
        <v>361</v>
      </c>
      <c t="s" s="136" r="E22716">
        <v>22977</v>
      </c>
      <c s="150" r="F22716"/>
    </row>
    <row r="22717">
      <c s="113" r="A22717">
        <v>299001000051</v>
      </c>
      <c t="s" s="136" r="B22717">
        <v>22978</v>
      </c>
      <c t="s" s="136" r="C22717">
        <v>361</v>
      </c>
      <c t="s" s="136" r="D22717">
        <v>361</v>
      </c>
      <c t="s" s="136" r="E22717">
        <v>4589</v>
      </c>
      <c s="150" r="F22717"/>
    </row>
    <row r="22718">
      <c s="113" r="A22718">
        <v>299001000077</v>
      </c>
      <c t="s" s="136" r="B22718">
        <v>11660</v>
      </c>
      <c t="s" s="136" r="C22718">
        <v>361</v>
      </c>
      <c t="s" s="136" r="D22718">
        <v>361</v>
      </c>
      <c t="s" s="136" r="E22718">
        <v>22979</v>
      </c>
      <c s="150" r="F22718"/>
    </row>
    <row r="22719">
      <c s="113" r="A22719">
        <v>299001000638</v>
      </c>
      <c t="s" s="136" r="B22719">
        <v>11660</v>
      </c>
      <c t="s" s="136" r="C22719">
        <v>361</v>
      </c>
      <c t="s" s="136" r="D22719">
        <v>361</v>
      </c>
      <c t="s" s="136" r="E22719">
        <v>22980</v>
      </c>
      <c s="150" r="F22719"/>
    </row>
    <row r="22720">
      <c s="113" r="A22720">
        <v>299001000565</v>
      </c>
      <c t="s" s="136" r="B22720">
        <v>11660</v>
      </c>
      <c t="s" s="136" r="C22720">
        <v>361</v>
      </c>
      <c t="s" s="136" r="D22720">
        <v>361</v>
      </c>
      <c t="s" s="136" r="E22720">
        <v>4591</v>
      </c>
      <c s="150" r="F22720"/>
    </row>
    <row r="22721">
      <c s="113" r="A22721">
        <v>299001000662</v>
      </c>
      <c t="s" s="136" r="B22721">
        <v>22978</v>
      </c>
      <c t="s" s="136" r="C22721">
        <v>361</v>
      </c>
      <c t="s" s="136" r="D22721">
        <v>361</v>
      </c>
      <c t="s" s="136" r="E22721">
        <v>4593</v>
      </c>
      <c s="150" r="F22721"/>
    </row>
    <row r="22722">
      <c s="113" r="A22722">
        <v>299773002601</v>
      </c>
      <c t="s" s="136" r="B22722">
        <v>22978</v>
      </c>
      <c t="s" s="136" r="C22722">
        <v>361</v>
      </c>
      <c t="s" s="136" r="D22722">
        <v>361</v>
      </c>
      <c t="s" s="136" r="E22722">
        <v>5347</v>
      </c>
      <c s="150" r="F22722"/>
    </row>
    <row r="22723">
      <c s="113" r="A22723">
        <v>299001000701</v>
      </c>
      <c t="s" s="136" r="B22723">
        <v>22978</v>
      </c>
      <c t="s" s="136" r="C22723">
        <v>361</v>
      </c>
      <c t="s" s="136" r="D22723">
        <v>361</v>
      </c>
      <c t="s" s="136" r="E22723">
        <v>22981</v>
      </c>
      <c s="150" r="F22723"/>
    </row>
    <row r="22724">
      <c s="113" r="A22724">
        <v>299001000719</v>
      </c>
      <c t="s" s="136" r="B22724">
        <v>22978</v>
      </c>
      <c t="s" s="136" r="C22724">
        <v>361</v>
      </c>
      <c t="s" s="136" r="D22724">
        <v>361</v>
      </c>
      <c t="s" s="136" r="E22724">
        <v>22982</v>
      </c>
      <c s="150" r="F22724"/>
    </row>
    <row r="22725">
      <c s="113" r="A22725">
        <v>299572000384</v>
      </c>
      <c t="s" s="136" r="B22725">
        <v>22978</v>
      </c>
      <c t="s" s="136" r="C22725">
        <v>361</v>
      </c>
      <c t="s" s="136" r="D22725">
        <v>361</v>
      </c>
      <c t="s" s="136" r="E22725">
        <v>22983</v>
      </c>
      <c s="150" r="F22725"/>
    </row>
    <row r="22726">
      <c s="113" r="A22726">
        <v>299001001626</v>
      </c>
      <c t="s" s="136" r="B22726">
        <v>11660</v>
      </c>
      <c t="s" s="136" r="C22726">
        <v>361</v>
      </c>
      <c t="s" s="136" r="D22726">
        <v>361</v>
      </c>
      <c t="s" s="136" r="E22726">
        <v>22984</v>
      </c>
      <c s="150" r="F22726"/>
    </row>
    <row r="22727">
      <c s="113" r="A22727">
        <v>299624000019</v>
      </c>
      <c t="s" s="136" r="B22727">
        <v>22985</v>
      </c>
      <c t="s" s="136" r="C22727">
        <v>361</v>
      </c>
      <c t="s" s="136" r="D22727">
        <v>361</v>
      </c>
      <c t="s" s="136" r="E22727">
        <v>22986</v>
      </c>
      <c s="150" r="F22727"/>
    </row>
    <row r="22728">
      <c s="113" r="A22728">
        <v>299001001723</v>
      </c>
      <c t="s" s="136" r="B22728">
        <v>22978</v>
      </c>
      <c t="s" s="136" r="C22728">
        <v>361</v>
      </c>
      <c t="s" s="136" r="D22728">
        <v>361</v>
      </c>
      <c t="s" s="136" r="E22728">
        <v>22987</v>
      </c>
      <c s="150" r="F22728"/>
    </row>
    <row r="22729">
      <c s="113" r="A22729">
        <v>299001001928</v>
      </c>
      <c t="s" s="136" r="B22729">
        <v>22978</v>
      </c>
      <c t="s" s="136" r="C22729">
        <v>361</v>
      </c>
      <c t="s" s="136" r="D22729">
        <v>361</v>
      </c>
      <c t="s" s="136" r="E22729">
        <v>10795</v>
      </c>
      <c s="150" r="F22729"/>
    </row>
    <row r="22730">
      <c s="113" r="A22730">
        <v>299773000196</v>
      </c>
      <c t="s" s="136" r="B22730">
        <v>22978</v>
      </c>
      <c t="s" s="136" r="C22730">
        <v>361</v>
      </c>
      <c t="s" s="136" r="D22730">
        <v>361</v>
      </c>
      <c t="s" s="136" r="E22730">
        <v>12272</v>
      </c>
      <c s="150" r="F22730"/>
    </row>
    <row r="22731">
      <c s="113" r="A22731">
        <v>299773000625</v>
      </c>
      <c t="s" s="136" r="B22731">
        <v>22978</v>
      </c>
      <c t="s" s="136" r="C22731">
        <v>361</v>
      </c>
      <c t="s" s="136" r="D22731">
        <v>361</v>
      </c>
      <c t="s" s="136" r="E22731">
        <v>22988</v>
      </c>
      <c s="150" r="F22731"/>
    </row>
    <row r="22732">
      <c s="113" r="A22732">
        <v>299773002474</v>
      </c>
      <c t="s" s="136" r="B22732">
        <v>22978</v>
      </c>
      <c t="s" s="136" r="C22732">
        <v>361</v>
      </c>
      <c t="s" s="136" r="D22732">
        <v>361</v>
      </c>
      <c t="s" s="136" r="E22732">
        <v>10695</v>
      </c>
      <c s="150" r="F22732"/>
    </row>
    <row r="22733">
      <c s="113" r="A22733">
        <v>499001001064</v>
      </c>
      <c t="s" s="136" r="B22733">
        <v>22978</v>
      </c>
      <c t="s" s="136" r="C22733">
        <v>361</v>
      </c>
      <c t="s" s="136" r="D22733">
        <v>361</v>
      </c>
      <c t="s" s="136" r="E22733">
        <v>5347</v>
      </c>
      <c s="150" r="F22733"/>
    </row>
    <row r="22734">
      <c s="113" r="A22734">
        <v>299001001855</v>
      </c>
      <c t="s" s="136" r="B22734">
        <v>22978</v>
      </c>
      <c t="s" s="136" r="C22734">
        <v>361</v>
      </c>
      <c t="s" s="136" r="D22734">
        <v>361</v>
      </c>
      <c t="s" s="136" r="E22734">
        <v>22989</v>
      </c>
      <c s="150" r="F22734"/>
    </row>
    <row r="22735">
      <c s="113" r="A22735">
        <v>299773000617</v>
      </c>
      <c t="s" s="136" r="B22735">
        <v>22978</v>
      </c>
      <c t="s" s="136" r="C22735">
        <v>361</v>
      </c>
      <c t="s" s="136" r="D22735">
        <v>361</v>
      </c>
      <c t="s" s="136" r="E22735">
        <v>22990</v>
      </c>
      <c s="150" r="F22735"/>
    </row>
    <row r="22736">
      <c s="113" r="A22736">
        <v>299001001944</v>
      </c>
      <c t="s" s="136" r="B22736">
        <v>22978</v>
      </c>
      <c t="s" s="136" r="C22736">
        <v>361</v>
      </c>
      <c t="s" s="136" r="D22736">
        <v>361</v>
      </c>
      <c t="s" s="136" r="E22736">
        <v>4601</v>
      </c>
      <c s="150" r="F22736"/>
    </row>
    <row r="22737">
      <c s="113" r="A22737">
        <v>299001002096</v>
      </c>
      <c t="s" s="136" r="B22737">
        <v>22978</v>
      </c>
      <c t="s" s="136" r="C22737">
        <v>361</v>
      </c>
      <c t="s" s="136" r="D22737">
        <v>361</v>
      </c>
      <c t="s" s="136" r="E22737">
        <v>4602</v>
      </c>
      <c s="150" r="F22737"/>
    </row>
    <row r="22738">
      <c s="113" r="A22738">
        <v>299001002185</v>
      </c>
      <c t="s" s="136" r="B22738">
        <v>22978</v>
      </c>
      <c t="s" s="136" r="C22738">
        <v>361</v>
      </c>
      <c t="s" s="136" r="D22738">
        <v>361</v>
      </c>
      <c t="s" s="136" r="E22738">
        <v>4604</v>
      </c>
      <c s="150" r="F22738"/>
    </row>
    <row r="22739">
      <c s="113" r="A22739">
        <v>199524000297</v>
      </c>
      <c t="s" s="136" r="B22739">
        <v>10783</v>
      </c>
      <c t="s" s="136" r="C22739">
        <v>361</v>
      </c>
      <c t="s" s="136" r="D22739">
        <v>361</v>
      </c>
      <c t="s" s="136" r="E22739">
        <v>22991</v>
      </c>
      <c s="150" r="F22739"/>
    </row>
    <row r="22740">
      <c s="113" r="A22740">
        <v>299496000027</v>
      </c>
      <c t="s" s="136" r="B22740">
        <v>10783</v>
      </c>
      <c t="s" s="136" r="C22740">
        <v>361</v>
      </c>
      <c t="s" s="136" r="D22740">
        <v>361</v>
      </c>
      <c t="s" s="136" r="E22740">
        <v>4608</v>
      </c>
      <c s="150" r="F22740"/>
    </row>
    <row r="22741">
      <c s="113" r="A22741">
        <v>299496000078</v>
      </c>
      <c t="s" s="136" r="B22741">
        <v>22985</v>
      </c>
      <c t="s" s="136" r="C22741">
        <v>361</v>
      </c>
      <c t="s" s="136" r="D22741">
        <v>361</v>
      </c>
      <c t="s" s="136" r="E22741">
        <v>11401</v>
      </c>
      <c s="150" r="F22741"/>
    </row>
    <row r="22742">
      <c s="113" r="A22742">
        <v>299496000159</v>
      </c>
      <c t="s" s="136" r="B22742">
        <v>22985</v>
      </c>
      <c t="s" s="136" r="C22742">
        <v>361</v>
      </c>
      <c t="s" s="136" r="D22742">
        <v>361</v>
      </c>
      <c t="s" s="136" r="E22742">
        <v>22992</v>
      </c>
      <c s="150" r="F22742"/>
    </row>
    <row r="22743">
      <c s="113" r="A22743">
        <v>299624000035</v>
      </c>
      <c t="s" s="136" r="B22743">
        <v>22985</v>
      </c>
      <c t="s" s="136" r="C22743">
        <v>361</v>
      </c>
      <c t="s" s="136" r="D22743">
        <v>361</v>
      </c>
      <c t="s" s="136" r="E22743">
        <v>17136</v>
      </c>
      <c s="150" r="F22743"/>
    </row>
    <row r="22744">
      <c s="113" r="A22744">
        <v>299496000183</v>
      </c>
      <c t="s" s="136" r="B22744">
        <v>22985</v>
      </c>
      <c t="s" s="136" r="C22744">
        <v>361</v>
      </c>
      <c t="s" s="136" r="D22744">
        <v>361</v>
      </c>
      <c t="s" s="136" r="E22744">
        <v>22993</v>
      </c>
      <c s="150" r="F22744"/>
    </row>
    <row r="22745">
      <c s="113" r="A22745">
        <v>199496000111</v>
      </c>
      <c t="s" s="136" r="B22745">
        <v>10783</v>
      </c>
      <c t="s" s="136" r="C22745">
        <v>361</v>
      </c>
      <c t="s" s="136" r="D22745">
        <v>361</v>
      </c>
      <c t="s" s="136" r="E22745">
        <v>22994</v>
      </c>
      <c s="150" r="F22745"/>
    </row>
    <row r="22746">
      <c s="113" r="A22746">
        <v>299524000046</v>
      </c>
      <c t="s" s="136" r="B22746">
        <v>10783</v>
      </c>
      <c t="s" s="136" r="C22746">
        <v>361</v>
      </c>
      <c t="s" s="136" r="D22746">
        <v>361</v>
      </c>
      <c t="s" s="136" r="E22746">
        <v>22995</v>
      </c>
      <c s="150" r="F22746"/>
    </row>
    <row r="22747">
      <c s="113" r="A22747">
        <v>299496000043</v>
      </c>
      <c t="s" s="136" r="B22747">
        <v>10783</v>
      </c>
      <c t="s" s="136" r="C22747">
        <v>361</v>
      </c>
      <c t="s" s="136" r="D22747">
        <v>361</v>
      </c>
      <c t="s" s="136" r="E22747">
        <v>1802</v>
      </c>
      <c s="150" r="F22747"/>
    </row>
    <row r="22748">
      <c s="113" r="A22748">
        <v>299524000089</v>
      </c>
      <c t="s" s="136" r="B22748">
        <v>10783</v>
      </c>
      <c t="s" s="136" r="C22748">
        <v>361</v>
      </c>
      <c t="s" s="136" r="D22748">
        <v>361</v>
      </c>
      <c t="s" s="136" r="E22748">
        <v>22996</v>
      </c>
      <c s="150" r="F22748"/>
    </row>
    <row r="22749">
      <c s="113" r="A22749">
        <v>299524000232</v>
      </c>
      <c t="s" s="136" r="B22749">
        <v>10783</v>
      </c>
      <c t="s" s="136" r="C22749">
        <v>361</v>
      </c>
      <c t="s" s="136" r="D22749">
        <v>361</v>
      </c>
      <c t="s" s="136" r="E22749">
        <v>16882</v>
      </c>
      <c s="150" r="F22749"/>
    </row>
    <row r="22750">
      <c s="113" r="A22750">
        <v>299524000097</v>
      </c>
      <c t="s" s="136" r="B22750">
        <v>22985</v>
      </c>
      <c t="s" s="136" r="C22750">
        <v>361</v>
      </c>
      <c t="s" s="136" r="D22750">
        <v>361</v>
      </c>
      <c t="s" s="136" r="E22750">
        <v>4615</v>
      </c>
      <c s="150" r="F22750"/>
    </row>
    <row r="22751">
      <c s="113" r="A22751">
        <v>299524000194</v>
      </c>
      <c t="s" s="136" r="B22751">
        <v>10783</v>
      </c>
      <c t="s" s="136" r="C22751">
        <v>361</v>
      </c>
      <c t="s" s="136" r="D22751">
        <v>361</v>
      </c>
      <c t="s" s="136" r="E22751">
        <v>22997</v>
      </c>
      <c s="150" r="F22751"/>
    </row>
    <row r="22752">
      <c s="113" r="A22752">
        <v>299572000015</v>
      </c>
      <c t="s" s="136" r="B22752">
        <v>22978</v>
      </c>
      <c t="s" s="136" r="C22752">
        <v>361</v>
      </c>
      <c t="s" s="136" r="D22752">
        <v>361</v>
      </c>
      <c t="s" s="136" r="E22752">
        <v>22998</v>
      </c>
      <c s="150" r="F22752"/>
    </row>
    <row r="22753">
      <c s="113" r="A22753">
        <v>299572000139</v>
      </c>
      <c t="s" s="136" r="B22753">
        <v>22978</v>
      </c>
      <c t="s" s="136" r="C22753">
        <v>361</v>
      </c>
      <c t="s" s="136" r="D22753">
        <v>361</v>
      </c>
      <c t="s" s="136" r="E22753">
        <v>10211</v>
      </c>
      <c s="150" r="F22753"/>
    </row>
    <row r="22754">
      <c s="113" r="A22754">
        <v>299572000023</v>
      </c>
      <c t="s" s="136" r="B22754">
        <v>22978</v>
      </c>
      <c t="s" s="136" r="C22754">
        <v>361</v>
      </c>
      <c t="s" s="136" r="D22754">
        <v>361</v>
      </c>
      <c t="s" s="136" r="E22754">
        <v>4622</v>
      </c>
      <c s="150" r="F22754"/>
    </row>
    <row r="22755">
      <c s="113" r="A22755">
        <v>299001002142</v>
      </c>
      <c t="s" s="136" r="B22755">
        <v>22978</v>
      </c>
      <c t="s" s="136" r="C22755">
        <v>361</v>
      </c>
      <c t="s" s="136" r="D22755">
        <v>361</v>
      </c>
      <c t="s" s="136" r="E22755">
        <v>1278</v>
      </c>
      <c s="150" r="F22755"/>
    </row>
    <row r="22756">
      <c s="113" r="A22756">
        <v>299572000040</v>
      </c>
      <c t="s" s="136" r="B22756">
        <v>22978</v>
      </c>
      <c t="s" s="136" r="C22756">
        <v>361</v>
      </c>
      <c t="s" s="136" r="D22756">
        <v>361</v>
      </c>
      <c t="s" s="136" r="E22756">
        <v>22999</v>
      </c>
      <c s="150" r="F22756"/>
    </row>
    <row r="22757">
      <c s="113" r="A22757">
        <v>299572000309</v>
      </c>
      <c t="s" s="136" r="B22757">
        <v>22978</v>
      </c>
      <c t="s" s="136" r="C22757">
        <v>361</v>
      </c>
      <c t="s" s="136" r="D22757">
        <v>361</v>
      </c>
      <c t="s" s="136" r="E22757">
        <v>23000</v>
      </c>
      <c s="150" r="F22757"/>
    </row>
    <row r="22758">
      <c s="113" r="A22758">
        <v>299572000431</v>
      </c>
      <c t="s" s="136" r="B22758">
        <v>22978</v>
      </c>
      <c t="s" s="136" r="C22758">
        <v>361</v>
      </c>
      <c t="s" s="136" r="D22758">
        <v>361</v>
      </c>
      <c t="s" s="136" r="E22758">
        <v>23001</v>
      </c>
      <c s="150" r="F22758"/>
    </row>
    <row r="22759">
      <c s="113" r="A22759">
        <v>499773000322</v>
      </c>
      <c t="s" s="136" r="B22759">
        <v>22978</v>
      </c>
      <c t="s" s="136" r="C22759">
        <v>361</v>
      </c>
      <c t="s" s="136" r="D22759">
        <v>361</v>
      </c>
      <c t="s" s="136" r="E22759">
        <v>23002</v>
      </c>
      <c s="150" r="F22759"/>
    </row>
    <row r="22760">
      <c s="113" r="A22760">
        <v>299773002695</v>
      </c>
      <c t="s" s="136" r="B22760">
        <v>22978</v>
      </c>
      <c t="s" s="136" r="C22760">
        <v>361</v>
      </c>
      <c t="s" s="136" r="D22760">
        <v>361</v>
      </c>
      <c t="s" s="136" r="E22760">
        <v>23003</v>
      </c>
      <c s="150" r="F22760"/>
    </row>
    <row r="22761">
      <c s="113" r="A22761">
        <v>299572000074</v>
      </c>
      <c t="s" s="136" r="B22761">
        <v>22978</v>
      </c>
      <c t="s" s="136" r="C22761">
        <v>361</v>
      </c>
      <c t="s" s="136" r="D22761">
        <v>361</v>
      </c>
      <c t="s" s="136" r="E22761">
        <v>23004</v>
      </c>
      <c s="150" r="F22761"/>
    </row>
    <row r="22762">
      <c s="113" r="A22762">
        <v>299572000082</v>
      </c>
      <c t="s" s="136" r="B22762">
        <v>22978</v>
      </c>
      <c t="s" s="136" r="C22762">
        <v>361</v>
      </c>
      <c t="s" s="136" r="D22762">
        <v>361</v>
      </c>
      <c t="s" s="136" r="E22762">
        <v>23005</v>
      </c>
      <c s="150" r="F22762"/>
    </row>
    <row r="22763">
      <c s="113" r="A22763">
        <v>299572000244</v>
      </c>
      <c t="s" s="136" r="B22763">
        <v>22978</v>
      </c>
      <c t="s" s="136" r="C22763">
        <v>361</v>
      </c>
      <c t="s" s="136" r="D22763">
        <v>361</v>
      </c>
      <c t="s" s="136" r="E22763">
        <v>4627</v>
      </c>
      <c s="150" r="F22763"/>
    </row>
    <row r="22764">
      <c s="113" r="A22764">
        <v>299773000358</v>
      </c>
      <c t="s" s="136" r="B22764">
        <v>22978</v>
      </c>
      <c t="s" s="136" r="C22764">
        <v>361</v>
      </c>
      <c t="s" s="136" r="D22764">
        <v>361</v>
      </c>
      <c t="s" s="136" r="E22764">
        <v>23006</v>
      </c>
      <c s="150" r="F22764"/>
    </row>
    <row r="22765">
      <c s="113" r="A22765">
        <v>299760000600</v>
      </c>
      <c t="s" s="136" r="B22765">
        <v>22978</v>
      </c>
      <c t="s" s="136" r="C22765">
        <v>361</v>
      </c>
      <c t="s" s="136" r="D22765">
        <v>361</v>
      </c>
      <c t="s" s="136" r="E22765">
        <v>4635</v>
      </c>
      <c s="150" r="F22765"/>
    </row>
    <row r="22766">
      <c s="113" r="A22766">
        <v>299572000287</v>
      </c>
      <c t="s" s="136" r="B22766">
        <v>22978</v>
      </c>
      <c t="s" s="136" r="C22766">
        <v>361</v>
      </c>
      <c t="s" s="136" r="D22766">
        <v>361</v>
      </c>
      <c t="s" s="136" r="E22766">
        <v>8426</v>
      </c>
      <c s="150" r="F22766"/>
    </row>
    <row r="22767">
      <c s="113" r="A22767">
        <v>299760001061</v>
      </c>
      <c t="s" s="136" r="B22767">
        <v>22978</v>
      </c>
      <c t="s" s="136" r="C22767">
        <v>361</v>
      </c>
      <c t="s" s="136" r="D22767">
        <v>361</v>
      </c>
      <c t="s" s="136" r="E22767">
        <v>23007</v>
      </c>
      <c s="150" r="F22767"/>
    </row>
    <row r="22768">
      <c s="113" r="A22768">
        <v>299773000218</v>
      </c>
      <c t="s" s="136" r="B22768">
        <v>22978</v>
      </c>
      <c t="s" s="136" r="C22768">
        <v>361</v>
      </c>
      <c t="s" s="136" r="D22768">
        <v>361</v>
      </c>
      <c t="s" s="136" r="E22768">
        <v>23008</v>
      </c>
      <c s="150" r="F22768"/>
    </row>
    <row r="22769">
      <c s="113" r="A22769">
        <v>299773000421</v>
      </c>
      <c t="s" s="136" r="B22769">
        <v>22978</v>
      </c>
      <c t="s" s="136" r="C22769">
        <v>361</v>
      </c>
      <c t="s" s="136" r="D22769">
        <v>361</v>
      </c>
      <c t="s" s="136" r="E22769">
        <v>23009</v>
      </c>
      <c s="150" r="F22769"/>
    </row>
    <row r="22770">
      <c s="113" r="A22770">
        <v>299773002580</v>
      </c>
      <c t="s" s="136" r="B22770">
        <v>22978</v>
      </c>
      <c t="s" s="136" r="C22770">
        <v>361</v>
      </c>
      <c t="s" s="136" r="D22770">
        <v>361</v>
      </c>
      <c t="s" s="136" r="E22770">
        <v>23010</v>
      </c>
      <c s="150" r="F22770"/>
    </row>
    <row r="22771">
      <c s="113" r="A22771">
        <v>499001001005</v>
      </c>
      <c t="s" s="136" r="B22771">
        <v>22978</v>
      </c>
      <c t="s" s="136" r="C22771">
        <v>361</v>
      </c>
      <c t="s" s="136" r="D22771">
        <v>361</v>
      </c>
      <c t="s" s="136" r="E22771">
        <v>23011</v>
      </c>
      <c s="150" r="F22771"/>
    </row>
    <row r="22772">
      <c s="113" r="A22772">
        <v>499001001056</v>
      </c>
      <c t="s" s="136" r="B22772">
        <v>22978</v>
      </c>
      <c t="s" s="136" r="C22772">
        <v>361</v>
      </c>
      <c t="s" s="136" r="D22772">
        <v>361</v>
      </c>
      <c t="s" s="136" r="E22772">
        <v>23012</v>
      </c>
      <c s="150" r="F22772"/>
    </row>
    <row r="22773">
      <c s="113" r="A22773">
        <v>299760001096</v>
      </c>
      <c t="s" s="136" r="B22773">
        <v>22978</v>
      </c>
      <c t="s" s="136" r="C22773">
        <v>361</v>
      </c>
      <c t="s" s="136" r="D22773">
        <v>361</v>
      </c>
      <c t="s" s="136" r="E22773">
        <v>4638</v>
      </c>
      <c s="150" r="F22773"/>
    </row>
    <row r="22774">
      <c s="113" r="A22774">
        <v>299760000758</v>
      </c>
      <c t="s" s="136" r="B22774">
        <v>22978</v>
      </c>
      <c t="s" s="136" r="C22774">
        <v>361</v>
      </c>
      <c t="s" s="136" r="D22774">
        <v>361</v>
      </c>
      <c t="s" s="136" r="E22774">
        <v>23013</v>
      </c>
      <c s="150" r="F22774"/>
    </row>
    <row r="22775">
      <c s="113" r="A22775">
        <v>299773000498</v>
      </c>
      <c t="s" s="136" r="B22775">
        <v>22978</v>
      </c>
      <c t="s" s="136" r="C22775">
        <v>361</v>
      </c>
      <c t="s" s="136" r="D22775">
        <v>361</v>
      </c>
      <c t="s" s="136" r="E22775">
        <v>4647</v>
      </c>
      <c s="150" r="F22775"/>
    </row>
    <row r="22776">
      <c s="113" r="A22776">
        <v>299001002401</v>
      </c>
      <c t="s" s="136" r="B22776">
        <v>22978</v>
      </c>
      <c t="s" s="136" r="C22776">
        <v>361</v>
      </c>
      <c t="s" s="136" r="D22776">
        <v>361</v>
      </c>
      <c t="s" s="136" r="E22776">
        <v>1842</v>
      </c>
      <c s="150" r="F22776"/>
    </row>
    <row r="22777">
      <c s="113" r="A22777">
        <v>299773000129</v>
      </c>
      <c t="s" s="136" r="B22777">
        <v>22978</v>
      </c>
      <c t="s" s="136" r="C22777">
        <v>361</v>
      </c>
      <c t="s" s="136" r="D22777">
        <v>361</v>
      </c>
      <c t="s" s="136" r="E22777">
        <v>23014</v>
      </c>
      <c s="150" r="F22777"/>
    </row>
    <row r="22778">
      <c s="113" r="A22778">
        <v>299773000200</v>
      </c>
      <c t="s" s="136" r="B22778">
        <v>22978</v>
      </c>
      <c t="s" s="136" r="C22778">
        <v>361</v>
      </c>
      <c t="s" s="136" r="D22778">
        <v>361</v>
      </c>
      <c t="s" s="136" r="E22778">
        <v>5317</v>
      </c>
      <c s="150" r="F22778"/>
    </row>
    <row r="22779">
      <c s="113" r="A22779">
        <v>299773000391</v>
      </c>
      <c t="s" s="136" r="B22779">
        <v>22978</v>
      </c>
      <c t="s" s="136" r="C22779">
        <v>361</v>
      </c>
      <c t="s" s="136" r="D22779">
        <v>361</v>
      </c>
      <c t="s" s="136" r="E22779">
        <v>11667</v>
      </c>
      <c s="150" r="F22779"/>
    </row>
    <row r="22780">
      <c s="113" r="A22780">
        <v>299773000561</v>
      </c>
      <c t="s" s="136" r="B22780">
        <v>22978</v>
      </c>
      <c t="s" s="136" r="C22780">
        <v>361</v>
      </c>
      <c t="s" s="136" r="D22780">
        <v>361</v>
      </c>
      <c t="s" s="136" r="E22780">
        <v>23015</v>
      </c>
      <c s="150" r="F22780"/>
    </row>
    <row r="22781">
      <c s="113" r="A22781">
        <v>299773002458</v>
      </c>
      <c t="s" s="136" r="B22781">
        <v>22978</v>
      </c>
      <c t="s" s="136" r="C22781">
        <v>361</v>
      </c>
      <c t="s" s="136" r="D22781">
        <v>361</v>
      </c>
      <c t="s" s="136" r="E22781">
        <v>23016</v>
      </c>
      <c s="150" r="F22781"/>
    </row>
    <row r="22782">
      <c s="113" r="A22782">
        <v>299773000609</v>
      </c>
      <c t="s" s="136" r="B22782">
        <v>22978</v>
      </c>
      <c t="s" s="136" r="C22782">
        <v>361</v>
      </c>
      <c t="s" s="136" r="D22782">
        <v>361</v>
      </c>
      <c t="s" s="136" r="E22782">
        <v>4650</v>
      </c>
      <c s="150" r="F22782"/>
    </row>
    <row r="22783">
      <c s="113" r="A22783">
        <v>299773000633</v>
      </c>
      <c t="s" s="136" r="B22783">
        <v>22978</v>
      </c>
      <c t="s" s="136" r="C22783">
        <v>361</v>
      </c>
      <c t="s" s="136" r="D22783">
        <v>361</v>
      </c>
      <c t="s" s="136" r="E22783">
        <v>4653</v>
      </c>
      <c s="150" r="F22783"/>
    </row>
    <row r="22784">
      <c s="113" r="A22784">
        <v>299773002547</v>
      </c>
      <c t="s" s="136" r="B22784">
        <v>22978</v>
      </c>
      <c t="s" s="136" r="C22784">
        <v>361</v>
      </c>
      <c t="s" s="136" r="D22784">
        <v>361</v>
      </c>
      <c t="s" s="136" r="E22784">
        <v>4656</v>
      </c>
      <c s="150" r="F22784"/>
    </row>
    <row r="22785">
      <c s="113" r="A22785">
        <v>299773002598</v>
      </c>
      <c t="s" s="136" r="B22785">
        <v>22978</v>
      </c>
      <c t="s" s="136" r="C22785">
        <v>361</v>
      </c>
      <c t="s" s="136" r="D22785">
        <v>361</v>
      </c>
      <c t="s" s="136" r="E22785">
        <v>4658</v>
      </c>
      <c s="150" r="F22785"/>
    </row>
    <row r="22786">
      <c s="50" r="A22786">
        <v>299773002687</v>
      </c>
      <c s="103" r="B22786"/>
      <c t="s" s="103" r="C22786">
        <v>4944</v>
      </c>
      <c t="s" s="103" r="D22786">
        <v>361</v>
      </c>
      <c t="s" s="103" r="E22786">
        <v>23017</v>
      </c>
      <c s="150" r="F22786"/>
    </row>
    <row r="22787">
      <c s="50" r="A22787">
        <v>299773003004</v>
      </c>
      <c s="103" r="B22787"/>
      <c t="s" s="103" r="C22787">
        <v>4944</v>
      </c>
      <c t="s" s="103" r="D22787">
        <v>361</v>
      </c>
      <c t="s" s="103" r="E22787">
        <v>23018</v>
      </c>
      <c s="150" r="F22787"/>
    </row>
    <row r="22788">
      <c s="113" r="A22788">
        <v>105001011703</v>
      </c>
      <c t="s" s="136" r="B22788">
        <v>126</v>
      </c>
      <c t="s" s="136" r="C22788">
        <v>4952</v>
      </c>
      <c t="s" s="136" r="D22788">
        <v>4953</v>
      </c>
      <c t="s" s="136" r="E22788">
        <v>23019</v>
      </c>
      <c s="150" r="F22788"/>
    </row>
    <row r="22789">
      <c s="113" r="A22789">
        <v>305001015287</v>
      </c>
      <c t="s" s="136" r="B22789">
        <v>126</v>
      </c>
      <c t="s" s="136" r="C22789">
        <v>4952</v>
      </c>
      <c t="s" s="136" r="D22789">
        <v>4953</v>
      </c>
      <c t="s" s="136" r="E22789">
        <v>4663</v>
      </c>
      <c s="150" r="F22789"/>
    </row>
    <row r="22790">
      <c s="113" r="A22790">
        <v>105001000191</v>
      </c>
      <c t="s" s="136" r="B22790">
        <v>126</v>
      </c>
      <c t="s" s="136" r="C22790">
        <v>4952</v>
      </c>
      <c t="s" s="136" r="D22790">
        <v>4953</v>
      </c>
      <c t="s" s="136" r="E22790">
        <v>23020</v>
      </c>
      <c s="150" r="F22790"/>
    </row>
    <row r="22791">
      <c s="113" r="A22791">
        <v>105001018821</v>
      </c>
      <c t="s" s="136" r="B22791">
        <v>126</v>
      </c>
      <c t="s" s="136" r="C22791">
        <v>4952</v>
      </c>
      <c t="s" s="136" r="D22791">
        <v>4953</v>
      </c>
      <c t="s" s="136" r="E22791">
        <v>23021</v>
      </c>
      <c s="150" r="F22791"/>
    </row>
    <row r="22792">
      <c s="113" r="A22792">
        <v>105001007901</v>
      </c>
      <c t="s" s="136" r="B22792">
        <v>126</v>
      </c>
      <c t="s" s="136" r="C22792">
        <v>4952</v>
      </c>
      <c t="s" s="136" r="D22792">
        <v>4953</v>
      </c>
      <c t="s" s="136" r="E22792">
        <v>23022</v>
      </c>
      <c s="150" r="F22792"/>
    </row>
    <row r="22793">
      <c s="113" r="A22793">
        <v>305001019690</v>
      </c>
      <c t="s" s="136" r="B22793">
        <v>126</v>
      </c>
      <c t="s" s="136" r="C22793">
        <v>4952</v>
      </c>
      <c t="s" s="136" r="D22793">
        <v>4953</v>
      </c>
      <c t="s" s="136" r="E22793">
        <v>4665</v>
      </c>
      <c s="150" r="F22793"/>
    </row>
    <row r="22794">
      <c s="113" r="A22794">
        <v>305001022232</v>
      </c>
      <c t="s" s="136" r="B22794">
        <v>126</v>
      </c>
      <c t="s" s="136" r="C22794">
        <v>4952</v>
      </c>
      <c t="s" s="136" r="D22794">
        <v>4953</v>
      </c>
      <c t="s" s="136" r="E22794">
        <v>23023</v>
      </c>
      <c s="150" r="F22794"/>
    </row>
    <row r="22795">
      <c s="113" r="A22795">
        <v>305001022640</v>
      </c>
      <c t="s" s="136" r="B22795">
        <v>126</v>
      </c>
      <c t="s" s="136" r="C22795">
        <v>4952</v>
      </c>
      <c t="s" s="136" r="D22795">
        <v>4953</v>
      </c>
      <c t="s" s="136" r="E22795">
        <v>23024</v>
      </c>
      <c s="150" r="F22795"/>
    </row>
    <row r="22796">
      <c s="113" r="A22796">
        <v>105045001527</v>
      </c>
      <c t="s" s="136" r="B22796">
        <v>5096</v>
      </c>
      <c t="s" s="136" r="C22796">
        <v>4952</v>
      </c>
      <c t="s" s="136" r="D22796">
        <v>5097</v>
      </c>
      <c t="s" s="136" r="E22796">
        <v>23025</v>
      </c>
      <c s="150" r="F22796"/>
    </row>
    <row r="22797">
      <c s="113" r="A22797">
        <v>105045001551</v>
      </c>
      <c t="s" s="136" r="B22797">
        <v>5096</v>
      </c>
      <c t="s" s="136" r="C22797">
        <v>4952</v>
      </c>
      <c t="s" s="136" r="D22797">
        <v>5097</v>
      </c>
      <c t="s" s="136" r="E22797">
        <v>23026</v>
      </c>
      <c s="150" r="F22797"/>
    </row>
    <row r="22798">
      <c s="113" r="A22798">
        <v>305045001658</v>
      </c>
      <c t="s" s="136" r="B22798">
        <v>5096</v>
      </c>
      <c t="s" s="136" r="C22798">
        <v>4952</v>
      </c>
      <c t="s" s="136" r="D22798">
        <v>5097</v>
      </c>
      <c t="s" s="136" r="E22798">
        <v>23027</v>
      </c>
      <c s="150" r="F22798"/>
    </row>
    <row r="22799">
      <c s="113" r="A22799">
        <v>308001005337</v>
      </c>
      <c t="s" s="136" r="B22799">
        <v>140</v>
      </c>
      <c t="s" s="136" r="C22799">
        <v>5218</v>
      </c>
      <c t="s" s="136" r="D22799">
        <v>140</v>
      </c>
      <c t="s" s="136" r="E22799">
        <v>23028</v>
      </c>
      <c s="150" r="F22799"/>
    </row>
    <row r="22800">
      <c s="113" r="A22800">
        <v>308001011451</v>
      </c>
      <c t="s" s="136" r="B22800">
        <v>140</v>
      </c>
      <c t="s" s="136" r="C22800">
        <v>5218</v>
      </c>
      <c t="s" s="136" r="D22800">
        <v>140</v>
      </c>
      <c t="s" s="136" r="E22800">
        <v>23029</v>
      </c>
      <c s="150" r="F22800"/>
    </row>
    <row r="22801">
      <c s="113" r="A22801">
        <v>108001078955</v>
      </c>
      <c t="s" s="136" r="B22801">
        <v>140</v>
      </c>
      <c t="s" s="136" r="C22801">
        <v>5218</v>
      </c>
      <c t="s" s="136" r="D22801">
        <v>140</v>
      </c>
      <c t="s" s="136" r="E22801">
        <v>23030</v>
      </c>
      <c s="150" r="F22801"/>
    </row>
    <row r="22802">
      <c s="113" r="A22802">
        <v>308001016690</v>
      </c>
      <c t="s" s="136" r="B22802">
        <v>140</v>
      </c>
      <c t="s" s="136" r="C22802">
        <v>5218</v>
      </c>
      <c t="s" s="136" r="D22802">
        <v>140</v>
      </c>
      <c t="s" s="136" r="E22802">
        <v>23031</v>
      </c>
      <c s="150" r="F22802"/>
    </row>
    <row r="22803">
      <c s="113" r="A22803">
        <v>308001017254</v>
      </c>
      <c t="s" s="136" r="B22803">
        <v>140</v>
      </c>
      <c t="s" s="136" r="C22803">
        <v>5218</v>
      </c>
      <c t="s" s="136" r="D22803">
        <v>140</v>
      </c>
      <c t="s" s="136" r="E22803">
        <v>23032</v>
      </c>
      <c s="150" r="F22803"/>
    </row>
    <row r="22804">
      <c s="113" r="A22804">
        <v>108001003670</v>
      </c>
      <c t="s" s="136" r="B22804">
        <v>140</v>
      </c>
      <c t="s" s="136" r="C22804">
        <v>5218</v>
      </c>
      <c t="s" s="136" r="D22804">
        <v>140</v>
      </c>
      <c t="s" s="136" r="E22804">
        <v>23033</v>
      </c>
      <c s="150" r="F22804"/>
    </row>
    <row r="22805">
      <c s="113" r="A22805">
        <v>308001018021</v>
      </c>
      <c t="s" s="136" r="B22805">
        <v>140</v>
      </c>
      <c t="s" s="136" r="C22805">
        <v>5218</v>
      </c>
      <c t="s" s="136" r="D22805">
        <v>140</v>
      </c>
      <c t="s" s="136" r="E22805">
        <v>23034</v>
      </c>
      <c s="150" r="F22805"/>
    </row>
    <row r="22806">
      <c s="113" r="A22806">
        <v>108001079102</v>
      </c>
      <c t="s" s="136" r="B22806">
        <v>140</v>
      </c>
      <c t="s" s="136" r="C22806">
        <v>5218</v>
      </c>
      <c t="s" s="136" r="D22806">
        <v>140</v>
      </c>
      <c t="s" s="136" r="E22806">
        <v>23035</v>
      </c>
      <c s="150" r="F22806"/>
    </row>
    <row r="22807">
      <c s="113" r="A22807">
        <v>308001018358</v>
      </c>
      <c t="s" s="136" r="B22807">
        <v>140</v>
      </c>
      <c t="s" s="136" r="C22807">
        <v>5218</v>
      </c>
      <c t="s" s="136" r="D22807">
        <v>140</v>
      </c>
      <c t="s" s="136" r="E22807">
        <v>4675</v>
      </c>
      <c s="150" r="F22807"/>
    </row>
    <row r="22808">
      <c s="113" r="A22808">
        <v>308001073529</v>
      </c>
      <c t="s" s="136" r="B22808">
        <v>140</v>
      </c>
      <c t="s" s="136" r="C22808">
        <v>5218</v>
      </c>
      <c t="s" s="136" r="D22808">
        <v>140</v>
      </c>
      <c t="s" s="136" r="E22808">
        <v>23036</v>
      </c>
      <c s="150" r="F22808"/>
    </row>
    <row r="22809">
      <c s="113" r="A22809">
        <v>308296011139</v>
      </c>
      <c t="s" s="136" r="B22809">
        <v>5301</v>
      </c>
      <c t="s" s="136" r="C22809">
        <v>5218</v>
      </c>
      <c t="s" s="136" r="D22809">
        <v>5218</v>
      </c>
      <c t="s" s="136" r="E22809">
        <v>23037</v>
      </c>
      <c s="150" r="F22809"/>
    </row>
    <row r="22810">
      <c s="113" r="A22810">
        <v>308758002017</v>
      </c>
      <c t="s" s="136" r="B22810">
        <v>5379</v>
      </c>
      <c t="s" s="136" r="C22810">
        <v>5218</v>
      </c>
      <c t="s" s="136" r="D22810">
        <v>5379</v>
      </c>
      <c t="s" s="136" r="E22810">
        <v>4678</v>
      </c>
      <c s="150" r="F22810"/>
    </row>
    <row r="22811">
      <c s="113" r="A22811">
        <v>313001000118</v>
      </c>
      <c t="s" s="136" r="B22811">
        <v>225</v>
      </c>
      <c t="s" s="136" r="C22811">
        <v>5414</v>
      </c>
      <c t="s" s="136" r="D22811">
        <v>225</v>
      </c>
      <c t="s" s="136" r="E22811">
        <v>4679</v>
      </c>
      <c s="150" r="F22811"/>
    </row>
    <row r="22812">
      <c s="113" r="A22812">
        <v>313001001181</v>
      </c>
      <c t="s" s="136" r="B22812">
        <v>225</v>
      </c>
      <c t="s" s="136" r="C22812">
        <v>5414</v>
      </c>
      <c t="s" s="136" r="D22812">
        <v>225</v>
      </c>
      <c t="s" s="136" r="E22812">
        <v>4680</v>
      </c>
      <c s="150" r="F22812"/>
    </row>
    <row r="22813">
      <c s="50" r="A22813">
        <v>313001002251</v>
      </c>
      <c t="s" s="103" r="B22813">
        <v>4882</v>
      </c>
      <c t="s" s="103" r="C22813">
        <v>4874</v>
      </c>
      <c t="s" s="103" r="D22813">
        <v>225</v>
      </c>
      <c t="s" s="103" r="E22813">
        <v>23038</v>
      </c>
      <c s="150" r="F22813"/>
    </row>
    <row r="22814">
      <c s="50" r="A22814">
        <v>313001002421</v>
      </c>
      <c t="s" s="103" r="B22814">
        <v>4882</v>
      </c>
      <c t="s" s="103" r="C22814">
        <v>4874</v>
      </c>
      <c t="s" s="103" r="D22814">
        <v>225</v>
      </c>
      <c t="s" s="103" r="E22814">
        <v>23039</v>
      </c>
      <c s="150" r="F22814"/>
    </row>
    <row r="22815">
      <c s="50" r="A22815">
        <v>313001002714</v>
      </c>
      <c t="s" s="103" r="B22815">
        <v>4882</v>
      </c>
      <c t="s" s="103" r="C22815">
        <v>4874</v>
      </c>
      <c t="s" s="103" r="D22815">
        <v>225</v>
      </c>
      <c t="s" s="103" r="E22815">
        <v>712</v>
      </c>
      <c s="150" r="F22815"/>
    </row>
    <row r="22816">
      <c s="113" r="A22816">
        <v>113001000194</v>
      </c>
      <c t="s" s="136" r="B22816">
        <v>225</v>
      </c>
      <c t="s" s="136" r="C22816">
        <v>5414</v>
      </c>
      <c t="s" s="136" r="D22816">
        <v>225</v>
      </c>
      <c t="s" s="136" r="E22816">
        <v>9161</v>
      </c>
      <c s="150" r="F22816"/>
    </row>
    <row r="22817">
      <c s="113" r="A22817">
        <v>113001000364</v>
      </c>
      <c t="s" s="136" r="B22817">
        <v>225</v>
      </c>
      <c t="s" s="136" r="C22817">
        <v>5414</v>
      </c>
      <c t="s" s="136" r="D22817">
        <v>225</v>
      </c>
      <c t="s" s="136" r="E22817">
        <v>23040</v>
      </c>
      <c s="150" r="F22817"/>
    </row>
    <row r="22818">
      <c s="113" r="A22818">
        <v>113001003223</v>
      </c>
      <c t="s" s="136" r="B22818">
        <v>225</v>
      </c>
      <c t="s" s="136" r="C22818">
        <v>5414</v>
      </c>
      <c t="s" s="136" r="D22818">
        <v>225</v>
      </c>
      <c t="s" s="136" r="E22818">
        <v>23041</v>
      </c>
      <c s="150" r="F22818"/>
    </row>
    <row r="22819">
      <c s="113" r="A22819">
        <v>313001004750</v>
      </c>
      <c t="s" s="136" r="B22819">
        <v>225</v>
      </c>
      <c t="s" s="136" r="C22819">
        <v>5414</v>
      </c>
      <c t="s" s="136" r="D22819">
        <v>225</v>
      </c>
      <c t="s" s="136" r="E22819">
        <v>4681</v>
      </c>
      <c s="150" r="F22819"/>
    </row>
    <row r="22820">
      <c s="113" r="A22820">
        <v>213001001632</v>
      </c>
      <c t="s" s="136" r="B22820">
        <v>225</v>
      </c>
      <c t="s" s="136" r="C22820">
        <v>5414</v>
      </c>
      <c t="s" s="136" r="D22820">
        <v>225</v>
      </c>
      <c t="s" s="136" r="E22820">
        <v>23042</v>
      </c>
      <c s="150" r="F22820"/>
    </row>
    <row r="22821">
      <c s="113" r="A22821">
        <v>213001007550</v>
      </c>
      <c t="s" s="136" r="B22821">
        <v>225</v>
      </c>
      <c t="s" s="136" r="C22821">
        <v>5414</v>
      </c>
      <c t="s" s="136" r="D22821">
        <v>225</v>
      </c>
      <c t="s" s="136" r="E22821">
        <v>18902</v>
      </c>
      <c s="150" r="F22821"/>
    </row>
    <row r="22822">
      <c s="113" r="A22822">
        <v>213001012391</v>
      </c>
      <c t="s" s="136" r="B22822">
        <v>225</v>
      </c>
      <c t="s" s="136" r="C22822">
        <v>5414</v>
      </c>
      <c t="s" s="136" r="D22822">
        <v>225</v>
      </c>
      <c t="s" s="136" r="E22822">
        <v>23043</v>
      </c>
      <c s="150" r="F22822"/>
    </row>
    <row r="22823">
      <c s="113" r="A22823">
        <v>313001005225</v>
      </c>
      <c t="s" s="136" r="B22823">
        <v>225</v>
      </c>
      <c t="s" s="136" r="C22823">
        <v>5414</v>
      </c>
      <c t="s" s="136" r="D22823">
        <v>225</v>
      </c>
      <c t="s" s="136" r="E22823">
        <v>23044</v>
      </c>
      <c s="150" r="F22823"/>
    </row>
    <row r="22824">
      <c s="113" r="A22824">
        <v>113001007725</v>
      </c>
      <c t="s" s="136" r="B22824">
        <v>225</v>
      </c>
      <c t="s" s="136" r="C22824">
        <v>5414</v>
      </c>
      <c t="s" s="136" r="D22824">
        <v>225</v>
      </c>
      <c t="s" s="136" r="E22824">
        <v>23045</v>
      </c>
      <c s="150" r="F22824"/>
    </row>
    <row r="22825">
      <c s="113" r="A22825">
        <v>213001007339</v>
      </c>
      <c t="s" s="136" r="B22825">
        <v>225</v>
      </c>
      <c t="s" s="136" r="C22825">
        <v>5414</v>
      </c>
      <c t="s" s="136" r="D22825">
        <v>225</v>
      </c>
      <c t="s" s="136" r="E22825">
        <v>23046</v>
      </c>
      <c s="150" r="F22825"/>
    </row>
    <row r="22826">
      <c s="113" r="A22826">
        <v>313001008411</v>
      </c>
      <c t="s" s="136" r="B22826">
        <v>225</v>
      </c>
      <c t="s" s="136" r="C22826">
        <v>5414</v>
      </c>
      <c t="s" s="136" r="D22826">
        <v>225</v>
      </c>
      <c t="s" s="136" r="E22826">
        <v>4683</v>
      </c>
      <c s="150" r="F22826"/>
    </row>
    <row r="22827">
      <c s="113" r="A22827">
        <v>313001029396</v>
      </c>
      <c t="s" s="136" r="B22827">
        <v>225</v>
      </c>
      <c t="s" s="136" r="C22827">
        <v>5414</v>
      </c>
      <c t="s" s="136" r="D22827">
        <v>225</v>
      </c>
      <c t="s" s="136" r="E22827">
        <v>23047</v>
      </c>
      <c s="150" r="F22827"/>
    </row>
    <row r="22828">
      <c s="113" r="A22828">
        <v>113052000181</v>
      </c>
      <c t="s" s="136" r="B22828">
        <v>5499</v>
      </c>
      <c t="s" s="136" r="C22828">
        <v>5414</v>
      </c>
      <c t="s" s="136" r="D22828">
        <v>5414</v>
      </c>
      <c t="s" s="136" r="E22828">
        <v>7301</v>
      </c>
      <c s="150" r="F22828"/>
    </row>
    <row r="22829">
      <c s="113" r="A22829">
        <v>113052000326</v>
      </c>
      <c t="s" s="136" r="B22829">
        <v>5499</v>
      </c>
      <c t="s" s="136" r="C22829">
        <v>5414</v>
      </c>
      <c t="s" s="136" r="D22829">
        <v>5414</v>
      </c>
      <c t="s" s="136" r="E22829">
        <v>23048</v>
      </c>
      <c s="150" r="F22829"/>
    </row>
    <row r="22830">
      <c s="113" r="A22830">
        <v>113074000311</v>
      </c>
      <c t="s" s="136" r="B22830">
        <v>12330</v>
      </c>
      <c t="s" s="136" r="C22830">
        <v>5414</v>
      </c>
      <c t="s" s="136" r="D22830">
        <v>5414</v>
      </c>
      <c t="s" s="136" r="E22830">
        <v>23049</v>
      </c>
      <c s="150" r="F22830"/>
    </row>
    <row r="22831">
      <c s="113" r="A22831">
        <v>113074000745</v>
      </c>
      <c t="s" s="136" r="B22831">
        <v>12330</v>
      </c>
      <c t="s" s="136" r="C22831">
        <v>5414</v>
      </c>
      <c t="s" s="136" r="D22831">
        <v>5414</v>
      </c>
      <c t="s" s="136" r="E22831">
        <v>23050</v>
      </c>
      <c s="150" r="F22831"/>
    </row>
    <row r="22832">
      <c s="113" r="A22832">
        <v>213074000073</v>
      </c>
      <c t="s" s="136" r="B22832">
        <v>12330</v>
      </c>
      <c t="s" s="136" r="C22832">
        <v>5414</v>
      </c>
      <c t="s" s="136" r="D22832">
        <v>5414</v>
      </c>
      <c t="s" s="136" r="E22832">
        <v>23051</v>
      </c>
      <c s="150" r="F22832"/>
    </row>
    <row r="22833">
      <c s="113" r="A22833">
        <v>213074000278</v>
      </c>
      <c t="s" s="136" r="B22833">
        <v>12330</v>
      </c>
      <c t="s" s="136" r="C22833">
        <v>5414</v>
      </c>
      <c t="s" s="136" r="D22833">
        <v>5414</v>
      </c>
      <c t="s" s="136" r="E22833">
        <v>23052</v>
      </c>
      <c s="150" r="F22833"/>
    </row>
    <row r="22834">
      <c s="113" r="A22834">
        <v>213074000413</v>
      </c>
      <c t="s" s="136" r="B22834">
        <v>12330</v>
      </c>
      <c t="s" s="136" r="C22834">
        <v>5414</v>
      </c>
      <c t="s" s="136" r="D22834">
        <v>5414</v>
      </c>
      <c t="s" s="136" r="E22834">
        <v>5403</v>
      </c>
      <c s="150" r="F22834"/>
    </row>
    <row r="22835">
      <c s="113" r="A22835">
        <v>213074000537</v>
      </c>
      <c t="s" s="136" r="B22835">
        <v>12330</v>
      </c>
      <c t="s" s="136" r="C22835">
        <v>5414</v>
      </c>
      <c t="s" s="136" r="D22835">
        <v>5414</v>
      </c>
      <c t="s" s="136" r="E22835">
        <v>23053</v>
      </c>
      <c s="150" r="F22835"/>
    </row>
    <row r="22836">
      <c s="113" r="A22836">
        <v>213074000804</v>
      </c>
      <c t="s" s="136" r="B22836">
        <v>12330</v>
      </c>
      <c t="s" s="136" r="C22836">
        <v>5414</v>
      </c>
      <c t="s" s="136" r="D22836">
        <v>5414</v>
      </c>
      <c t="s" s="136" r="E22836">
        <v>5285</v>
      </c>
      <c s="150" r="F22836"/>
    </row>
    <row r="22837">
      <c s="113" r="A22837">
        <v>213074000812</v>
      </c>
      <c t="s" s="136" r="B22837">
        <v>12330</v>
      </c>
      <c t="s" s="136" r="C22837">
        <v>5414</v>
      </c>
      <c t="s" s="136" r="D22837">
        <v>5414</v>
      </c>
      <c t="s" s="136" r="E22837">
        <v>23054</v>
      </c>
      <c s="150" r="F22837"/>
    </row>
    <row r="22838">
      <c s="113" r="A22838">
        <v>213074000871</v>
      </c>
      <c t="s" s="136" r="B22838">
        <v>12330</v>
      </c>
      <c t="s" s="136" r="C22838">
        <v>5414</v>
      </c>
      <c t="s" s="136" r="D22838">
        <v>5414</v>
      </c>
      <c t="s" s="136" r="E22838">
        <v>23055</v>
      </c>
      <c s="150" r="F22838"/>
    </row>
    <row r="22839">
      <c s="113" r="A22839">
        <v>213074000898</v>
      </c>
      <c t="s" s="136" r="B22839">
        <v>12330</v>
      </c>
      <c t="s" s="136" r="C22839">
        <v>5414</v>
      </c>
      <c t="s" s="136" r="D22839">
        <v>5414</v>
      </c>
      <c t="s" s="136" r="E22839">
        <v>12393</v>
      </c>
      <c s="150" r="F22839"/>
    </row>
    <row r="22840">
      <c s="113" r="A22840">
        <v>213074001061</v>
      </c>
      <c t="s" s="136" r="B22840">
        <v>12330</v>
      </c>
      <c t="s" s="136" r="C22840">
        <v>5414</v>
      </c>
      <c t="s" s="136" r="D22840">
        <v>5414</v>
      </c>
      <c t="s" s="136" r="E22840">
        <v>23056</v>
      </c>
      <c s="150" r="F22840"/>
    </row>
    <row r="22841">
      <c s="113" r="A22841">
        <v>113212000034</v>
      </c>
      <c t="s" s="136" r="B22841">
        <v>155</v>
      </c>
      <c t="s" s="136" r="C22841">
        <v>5414</v>
      </c>
      <c t="s" s="136" r="D22841">
        <v>5414</v>
      </c>
      <c t="s" s="136" r="E22841">
        <v>23057</v>
      </c>
      <c s="150" r="F22841"/>
    </row>
    <row r="22842">
      <c s="113" r="A22842">
        <v>113212000433</v>
      </c>
      <c t="s" s="136" r="B22842">
        <v>155</v>
      </c>
      <c t="s" s="136" r="C22842">
        <v>5414</v>
      </c>
      <c t="s" s="136" r="D22842">
        <v>5414</v>
      </c>
      <c t="s" s="136" r="E22842">
        <v>23058</v>
      </c>
      <c s="150" r="F22842"/>
    </row>
    <row r="22843">
      <c s="113" r="A22843">
        <v>113212200011</v>
      </c>
      <c t="s" s="136" r="B22843">
        <v>155</v>
      </c>
      <c t="s" s="136" r="C22843">
        <v>5414</v>
      </c>
      <c t="s" s="136" r="D22843">
        <v>5414</v>
      </c>
      <c t="s" s="136" r="E22843">
        <v>23059</v>
      </c>
      <c s="150" r="F22843"/>
    </row>
    <row r="22844">
      <c s="113" r="A22844">
        <v>213212000241</v>
      </c>
      <c t="s" s="136" r="B22844">
        <v>155</v>
      </c>
      <c t="s" s="136" r="C22844">
        <v>5414</v>
      </c>
      <c t="s" s="136" r="D22844">
        <v>5414</v>
      </c>
      <c t="s" s="136" r="E22844">
        <v>6504</v>
      </c>
      <c s="150" r="F22844"/>
    </row>
    <row r="22845">
      <c s="113" r="A22845">
        <v>313212000131</v>
      </c>
      <c t="s" s="136" r="B22845">
        <v>155</v>
      </c>
      <c t="s" s="136" r="C22845">
        <v>5414</v>
      </c>
      <c t="s" s="136" r="D22845">
        <v>5414</v>
      </c>
      <c t="s" s="136" r="E22845">
        <v>23060</v>
      </c>
      <c s="150" r="F22845"/>
    </row>
    <row r="22846">
      <c s="50" r="A22846">
        <v>113440000044</v>
      </c>
      <c t="s" s="103" r="B22846">
        <v>23061</v>
      </c>
      <c t="s" s="103" r="C22846">
        <v>4874</v>
      </c>
      <c t="s" s="103" r="D22846">
        <v>5414</v>
      </c>
      <c t="s" s="103" r="E22846">
        <v>23062</v>
      </c>
      <c s="150" r="F22846"/>
    </row>
    <row r="22847">
      <c s="50" r="A22847">
        <v>113440000141</v>
      </c>
      <c t="s" s="103" r="B22847">
        <v>23061</v>
      </c>
      <c t="s" s="103" r="C22847">
        <v>4874</v>
      </c>
      <c t="s" s="103" r="D22847">
        <v>5414</v>
      </c>
      <c t="s" s="103" r="E22847">
        <v>23063</v>
      </c>
      <c s="150" r="F22847"/>
    </row>
    <row r="22848">
      <c s="113" r="A22848">
        <v>213473000001</v>
      </c>
      <c t="s" s="136" r="B22848">
        <v>6523</v>
      </c>
      <c t="s" s="136" r="C22848">
        <v>5414</v>
      </c>
      <c t="s" s="136" r="D22848">
        <v>5414</v>
      </c>
      <c t="s" s="136" r="E22848">
        <v>23064</v>
      </c>
      <c s="150" r="F22848"/>
    </row>
    <row r="22849">
      <c s="113" r="A22849">
        <v>213473000003</v>
      </c>
      <c t="s" s="136" r="B22849">
        <v>6523</v>
      </c>
      <c t="s" s="136" r="C22849">
        <v>5414</v>
      </c>
      <c t="s" s="136" r="D22849">
        <v>5414</v>
      </c>
      <c t="s" s="136" r="E22849">
        <v>23065</v>
      </c>
      <c s="150" r="F22849"/>
    </row>
    <row r="22850">
      <c s="113" r="A22850">
        <v>213473000249</v>
      </c>
      <c t="s" s="136" r="B22850">
        <v>6523</v>
      </c>
      <c t="s" s="136" r="C22850">
        <v>5414</v>
      </c>
      <c t="s" s="136" r="D22850">
        <v>5414</v>
      </c>
      <c t="s" s="136" r="E22850">
        <v>23066</v>
      </c>
      <c s="150" r="F22850"/>
    </row>
    <row r="22851">
      <c s="113" r="A22851">
        <v>213473000389</v>
      </c>
      <c t="s" s="136" r="B22851">
        <v>6523</v>
      </c>
      <c t="s" s="136" r="C22851">
        <v>5414</v>
      </c>
      <c t="s" s="136" r="D22851">
        <v>5414</v>
      </c>
      <c t="s" s="136" r="E22851">
        <v>23067</v>
      </c>
      <c s="150" r="F22851"/>
    </row>
    <row r="22852">
      <c s="113" r="A22852">
        <v>213473001091</v>
      </c>
      <c t="s" s="136" r="B22852">
        <v>6523</v>
      </c>
      <c t="s" s="136" r="C22852">
        <v>5414</v>
      </c>
      <c t="s" s="136" r="D22852">
        <v>5414</v>
      </c>
      <c t="s" s="136" r="E22852">
        <v>23068</v>
      </c>
      <c s="150" r="F22852"/>
    </row>
    <row r="22853">
      <c s="113" r="A22853">
        <v>213473001156</v>
      </c>
      <c t="s" s="136" r="B22853">
        <v>6523</v>
      </c>
      <c t="s" s="136" r="C22853">
        <v>5414</v>
      </c>
      <c t="s" s="136" r="D22853">
        <v>5414</v>
      </c>
      <c t="s" s="136" r="E22853">
        <v>23069</v>
      </c>
      <c s="150" r="F22853"/>
    </row>
    <row r="22854">
      <c s="113" r="A22854">
        <v>213473001199</v>
      </c>
      <c t="s" s="136" r="B22854">
        <v>6523</v>
      </c>
      <c t="s" s="136" r="C22854">
        <v>5414</v>
      </c>
      <c t="s" s="136" r="D22854">
        <v>5414</v>
      </c>
      <c t="s" s="136" r="E22854">
        <v>23070</v>
      </c>
      <c s="150" r="F22854"/>
    </row>
    <row r="22855">
      <c s="113" r="A22855">
        <v>213473001610</v>
      </c>
      <c t="s" s="136" r="B22855">
        <v>6523</v>
      </c>
      <c t="s" s="136" r="C22855">
        <v>5414</v>
      </c>
      <c t="s" s="136" r="D22855">
        <v>5414</v>
      </c>
      <c t="s" s="136" r="E22855">
        <v>10522</v>
      </c>
      <c s="150" r="F22855"/>
    </row>
    <row r="22856">
      <c s="113" r="A22856">
        <v>213473001831</v>
      </c>
      <c t="s" s="136" r="B22856">
        <v>6523</v>
      </c>
      <c t="s" s="136" r="C22856">
        <v>5414</v>
      </c>
      <c t="s" s="136" r="D22856">
        <v>5414</v>
      </c>
      <c t="s" s="136" r="E22856">
        <v>23071</v>
      </c>
      <c s="150" r="F22856"/>
    </row>
    <row r="22857">
      <c s="113" r="A22857">
        <v>313473000251</v>
      </c>
      <c t="s" s="136" r="B22857">
        <v>6523</v>
      </c>
      <c t="s" s="136" r="C22857">
        <v>5414</v>
      </c>
      <c t="s" s="136" r="D22857">
        <v>5414</v>
      </c>
      <c t="s" s="136" r="E22857">
        <v>23072</v>
      </c>
      <c s="150" r="F22857"/>
    </row>
    <row r="22858">
      <c s="113" r="A22858">
        <v>113670000019</v>
      </c>
      <c t="s" s="136" r="B22858">
        <v>5577</v>
      </c>
      <c t="s" s="136" r="C22858">
        <v>5414</v>
      </c>
      <c t="s" s="136" r="D22858">
        <v>5414</v>
      </c>
      <c t="s" s="136" r="E22858">
        <v>5577</v>
      </c>
      <c s="150" r="F22858"/>
    </row>
    <row r="22859">
      <c s="113" r="A22859">
        <v>113670000329</v>
      </c>
      <c t="s" s="136" r="B22859">
        <v>5577</v>
      </c>
      <c t="s" s="136" r="C22859">
        <v>5414</v>
      </c>
      <c t="s" s="136" r="D22859">
        <v>5414</v>
      </c>
      <c t="s" s="136" r="E22859">
        <v>5317</v>
      </c>
      <c s="150" r="F22859"/>
    </row>
    <row r="22860">
      <c s="113" r="A22860">
        <v>213670000056</v>
      </c>
      <c t="s" s="136" r="B22860">
        <v>5577</v>
      </c>
      <c t="s" s="136" r="C22860">
        <v>5414</v>
      </c>
      <c t="s" s="136" r="D22860">
        <v>5414</v>
      </c>
      <c t="s" s="136" r="E22860">
        <v>5180</v>
      </c>
      <c s="150" r="F22860"/>
    </row>
    <row r="22861">
      <c s="113" r="A22861">
        <v>213670000552</v>
      </c>
      <c t="s" s="136" r="B22861">
        <v>5577</v>
      </c>
      <c t="s" s="136" r="C22861">
        <v>5414</v>
      </c>
      <c t="s" s="136" r="D22861">
        <v>5414</v>
      </c>
      <c t="s" s="136" r="E22861">
        <v>23073</v>
      </c>
      <c s="150" r="F22861"/>
    </row>
    <row r="22862">
      <c s="113" r="A22862">
        <v>213670000609</v>
      </c>
      <c t="s" s="136" r="B22862">
        <v>5577</v>
      </c>
      <c t="s" s="136" r="C22862">
        <v>5414</v>
      </c>
      <c t="s" s="136" r="D22862">
        <v>5414</v>
      </c>
      <c t="s" s="136" r="E22862">
        <v>23074</v>
      </c>
      <c s="150" r="F22862"/>
    </row>
    <row r="22863">
      <c s="113" r="A22863">
        <v>213670000617</v>
      </c>
      <c t="s" s="136" r="B22863">
        <v>5577</v>
      </c>
      <c t="s" s="136" r="C22863">
        <v>5414</v>
      </c>
      <c t="s" s="136" r="D22863">
        <v>5414</v>
      </c>
      <c t="s" s="136" r="E22863">
        <v>23075</v>
      </c>
      <c s="150" r="F22863"/>
    </row>
    <row r="22864">
      <c s="113" r="A22864">
        <v>213670000756</v>
      </c>
      <c t="s" s="136" r="B22864">
        <v>5577</v>
      </c>
      <c t="s" s="136" r="C22864">
        <v>5414</v>
      </c>
      <c t="s" s="136" r="D22864">
        <v>5414</v>
      </c>
      <c t="s" s="136" r="E22864">
        <v>23076</v>
      </c>
      <c s="150" r="F22864"/>
    </row>
    <row r="22865">
      <c s="113" r="A22865">
        <v>213670000803</v>
      </c>
      <c t="s" s="136" r="B22865">
        <v>5577</v>
      </c>
      <c t="s" s="136" r="C22865">
        <v>5414</v>
      </c>
      <c t="s" s="136" r="D22865">
        <v>5414</v>
      </c>
      <c t="s" s="136" r="E22865">
        <v>23077</v>
      </c>
      <c s="150" r="F22865"/>
    </row>
    <row r="22866">
      <c s="113" r="A22866">
        <v>213670000889</v>
      </c>
      <c t="s" s="136" r="B22866">
        <v>5577</v>
      </c>
      <c t="s" s="136" r="C22866">
        <v>5414</v>
      </c>
      <c t="s" s="136" r="D22866">
        <v>5414</v>
      </c>
      <c t="s" s="136" r="E22866">
        <v>14897</v>
      </c>
      <c s="150" r="F22866"/>
    </row>
    <row r="22867">
      <c s="113" r="A22867">
        <v>213670000943</v>
      </c>
      <c t="s" s="136" r="B22867">
        <v>5577</v>
      </c>
      <c t="s" s="136" r="C22867">
        <v>5414</v>
      </c>
      <c t="s" s="136" r="D22867">
        <v>5414</v>
      </c>
      <c t="s" s="136" r="E22867">
        <v>23078</v>
      </c>
      <c s="150" r="F22867"/>
    </row>
    <row r="22868">
      <c s="113" r="A22868">
        <v>213670000951</v>
      </c>
      <c t="s" s="136" r="B22868">
        <v>5577</v>
      </c>
      <c t="s" s="136" r="C22868">
        <v>5414</v>
      </c>
      <c t="s" s="136" r="D22868">
        <v>5414</v>
      </c>
      <c t="s" s="136" r="E22868">
        <v>23079</v>
      </c>
      <c s="150" r="F22868"/>
    </row>
    <row r="22869">
      <c s="113" r="A22869">
        <v>213670001109</v>
      </c>
      <c t="s" s="136" r="B22869">
        <v>5577</v>
      </c>
      <c t="s" s="136" r="C22869">
        <v>5414</v>
      </c>
      <c t="s" s="136" r="D22869">
        <v>5414</v>
      </c>
      <c t="s" s="136" r="E22869">
        <v>14913</v>
      </c>
      <c s="150" r="F22869"/>
    </row>
    <row r="22870">
      <c s="113" r="A22870">
        <v>213670001168</v>
      </c>
      <c t="s" s="136" r="B22870">
        <v>5577</v>
      </c>
      <c t="s" s="136" r="C22870">
        <v>5414</v>
      </c>
      <c t="s" s="136" r="D22870">
        <v>5414</v>
      </c>
      <c t="s" s="136" r="E22870">
        <v>9581</v>
      </c>
      <c s="150" r="F22870"/>
    </row>
    <row r="22871">
      <c s="113" r="A22871">
        <v>113780000014</v>
      </c>
      <c t="s" s="136" r="B22871">
        <v>12883</v>
      </c>
      <c t="s" s="136" r="C22871">
        <v>5414</v>
      </c>
      <c t="s" s="136" r="D22871">
        <v>5414</v>
      </c>
      <c t="s" s="136" r="E22871">
        <v>23080</v>
      </c>
      <c s="150" r="F22871"/>
    </row>
    <row r="22872">
      <c s="113" r="A22872">
        <v>213468000249</v>
      </c>
      <c t="s" s="136" r="B22872">
        <v>12883</v>
      </c>
      <c t="s" s="136" r="C22872">
        <v>5414</v>
      </c>
      <c t="s" s="136" r="D22872">
        <v>5414</v>
      </c>
      <c t="s" s="136" r="E22872">
        <v>23081</v>
      </c>
      <c s="150" r="F22872"/>
    </row>
    <row r="22873">
      <c s="113" r="A22873">
        <v>213468000583</v>
      </c>
      <c t="s" s="136" r="B22873">
        <v>12883</v>
      </c>
      <c t="s" s="136" r="C22873">
        <v>5414</v>
      </c>
      <c t="s" s="136" r="D22873">
        <v>5414</v>
      </c>
      <c t="s" s="136" r="E22873">
        <v>23082</v>
      </c>
      <c s="150" r="F22873"/>
    </row>
    <row r="22874">
      <c s="113" r="A22874">
        <v>213468000630</v>
      </c>
      <c t="s" s="136" r="B22874">
        <v>12883</v>
      </c>
      <c t="s" s="136" r="C22874">
        <v>5414</v>
      </c>
      <c t="s" s="136" r="D22874">
        <v>5414</v>
      </c>
      <c t="s" s="136" r="E22874">
        <v>23083</v>
      </c>
      <c s="150" r="F22874"/>
    </row>
    <row r="22875">
      <c s="113" r="A22875">
        <v>213780000043</v>
      </c>
      <c t="s" s="136" r="B22875">
        <v>12883</v>
      </c>
      <c t="s" s="136" r="C22875">
        <v>5414</v>
      </c>
      <c t="s" s="136" r="D22875">
        <v>5414</v>
      </c>
      <c t="s" s="136" r="E22875">
        <v>23084</v>
      </c>
      <c s="150" r="F22875"/>
    </row>
    <row r="22876">
      <c s="113" r="A22876">
        <v>213780000094</v>
      </c>
      <c t="s" s="136" r="B22876">
        <v>12883</v>
      </c>
      <c t="s" s="136" r="C22876">
        <v>5414</v>
      </c>
      <c t="s" s="136" r="D22876">
        <v>5414</v>
      </c>
      <c t="s" s="136" r="E22876">
        <v>23085</v>
      </c>
      <c s="150" r="F22876"/>
    </row>
    <row r="22877">
      <c s="113" r="A22877">
        <v>213780000272</v>
      </c>
      <c t="s" s="136" r="B22877">
        <v>12883</v>
      </c>
      <c t="s" s="136" r="C22877">
        <v>5414</v>
      </c>
      <c t="s" s="136" r="D22877">
        <v>5414</v>
      </c>
      <c t="s" s="136" r="E22877">
        <v>5317</v>
      </c>
      <c s="150" r="F22877"/>
    </row>
    <row r="22878">
      <c s="113" r="A22878">
        <v>113894000022</v>
      </c>
      <c t="s" s="136" r="B22878">
        <v>5773</v>
      </c>
      <c t="s" s="136" r="C22878">
        <v>5414</v>
      </c>
      <c t="s" s="136" r="D22878">
        <v>5414</v>
      </c>
      <c t="s" s="136" r="E22878">
        <v>23086</v>
      </c>
      <c s="150" r="F22878"/>
    </row>
    <row r="22879">
      <c s="113" r="A22879">
        <v>113894000057</v>
      </c>
      <c t="s" s="136" r="B22879">
        <v>5773</v>
      </c>
      <c t="s" s="136" r="C22879">
        <v>5414</v>
      </c>
      <c t="s" s="136" r="D22879">
        <v>5414</v>
      </c>
      <c t="s" s="136" r="E22879">
        <v>6158</v>
      </c>
      <c s="150" r="F22879"/>
    </row>
    <row r="22880">
      <c s="113" r="A22880">
        <v>113894000090</v>
      </c>
      <c t="s" s="136" r="B22880">
        <v>5773</v>
      </c>
      <c t="s" s="136" r="C22880">
        <v>5414</v>
      </c>
      <c t="s" s="136" r="D22880">
        <v>5414</v>
      </c>
      <c t="s" s="136" r="E22880">
        <v>11233</v>
      </c>
      <c s="150" r="F22880"/>
    </row>
    <row r="22881">
      <c s="50" r="A22881">
        <v>315001000145</v>
      </c>
      <c t="s" s="103" r="B22881">
        <v>4938</v>
      </c>
      <c t="s" s="103" r="C22881">
        <v>4875</v>
      </c>
      <c t="s" s="103" r="D22881">
        <v>382</v>
      </c>
      <c t="s" s="103" r="E22881">
        <v>23087</v>
      </c>
      <c s="150" r="F22881"/>
    </row>
    <row r="22882">
      <c s="50" r="A22882">
        <v>315001000293</v>
      </c>
      <c t="s" s="103" r="B22882">
        <v>4938</v>
      </c>
      <c t="s" s="103" r="C22882">
        <v>4875</v>
      </c>
      <c t="s" s="103" r="D22882">
        <v>382</v>
      </c>
      <c t="s" s="103" r="E22882">
        <v>23088</v>
      </c>
      <c s="150" r="F22882"/>
    </row>
    <row r="22883">
      <c s="50" r="A22883">
        <v>315001001613</v>
      </c>
      <c t="s" s="103" r="B22883">
        <v>4938</v>
      </c>
      <c t="s" s="103" r="C22883">
        <v>4875</v>
      </c>
      <c t="s" s="103" r="D22883">
        <v>382</v>
      </c>
      <c t="s" s="103" r="E22883">
        <v>23089</v>
      </c>
      <c s="150" r="F22883"/>
    </row>
    <row r="22884">
      <c s="50" r="A22884">
        <v>115001000093</v>
      </c>
      <c t="s" s="103" r="B22884">
        <v>4938</v>
      </c>
      <c t="s" s="103" r="C22884">
        <v>4875</v>
      </c>
      <c t="s" s="103" r="D22884">
        <v>382</v>
      </c>
      <c t="s" s="103" r="E22884">
        <v>5710</v>
      </c>
      <c s="150" r="F22884"/>
    </row>
    <row r="22885">
      <c s="50" r="A22885">
        <v>115001002093</v>
      </c>
      <c t="s" s="103" r="B22885">
        <v>4938</v>
      </c>
      <c t="s" s="103" r="C22885">
        <v>4875</v>
      </c>
      <c t="s" s="103" r="D22885">
        <v>382</v>
      </c>
      <c t="s" s="103" r="E22885">
        <v>23090</v>
      </c>
      <c s="150" r="F22885"/>
    </row>
    <row r="22886">
      <c s="113" r="A22886">
        <v>115001001070</v>
      </c>
      <c t="s" s="136" r="B22886">
        <v>382</v>
      </c>
      <c t="s" s="136" r="C22886">
        <v>5781</v>
      </c>
      <c t="s" s="136" r="D22886">
        <v>382</v>
      </c>
      <c t="s" s="136" r="E22886">
        <v>12493</v>
      </c>
      <c s="150" r="F22886"/>
    </row>
    <row r="22887">
      <c s="113" r="A22887">
        <v>115001001177</v>
      </c>
      <c t="s" s="136" r="B22887">
        <v>382</v>
      </c>
      <c t="s" s="136" r="C22887">
        <v>5781</v>
      </c>
      <c t="s" s="136" r="D22887">
        <v>382</v>
      </c>
      <c t="s" s="136" r="E22887">
        <v>23091</v>
      </c>
      <c s="150" r="F22887"/>
    </row>
    <row r="22888">
      <c s="113" r="A22888">
        <v>315001001893</v>
      </c>
      <c t="s" s="136" r="B22888">
        <v>382</v>
      </c>
      <c t="s" s="136" r="C22888">
        <v>5781</v>
      </c>
      <c t="s" s="136" r="D22888">
        <v>382</v>
      </c>
      <c t="s" s="136" r="E22888">
        <v>23092</v>
      </c>
      <c s="150" r="F22888"/>
    </row>
    <row r="22889">
      <c s="50" r="A22889">
        <v>115022000014</v>
      </c>
      <c t="s" s="103" r="B22889">
        <v>23093</v>
      </c>
      <c t="s" s="103" r="C22889">
        <v>4875</v>
      </c>
      <c t="s" s="103" r="D22889">
        <v>5781</v>
      </c>
      <c t="s" s="103" r="E22889">
        <v>23094</v>
      </c>
      <c s="150" r="F22889"/>
    </row>
    <row r="22890">
      <c s="113" r="A22890">
        <v>115090000014</v>
      </c>
      <c t="s" s="136" r="B22890">
        <v>23095</v>
      </c>
      <c t="s" s="136" r="C22890">
        <v>5781</v>
      </c>
      <c t="s" s="136" r="D22890">
        <v>5781</v>
      </c>
      <c t="s" s="136" r="E22890">
        <v>5821</v>
      </c>
      <c s="150" r="F22890"/>
    </row>
    <row r="22891">
      <c s="113" r="A22891">
        <v>215090000027</v>
      </c>
      <c t="s" s="136" r="B22891">
        <v>23095</v>
      </c>
      <c t="s" s="136" r="C22891">
        <v>5781</v>
      </c>
      <c t="s" s="136" r="D22891">
        <v>5781</v>
      </c>
      <c t="s" s="136" r="E22891">
        <v>23096</v>
      </c>
      <c s="150" r="F22891"/>
    </row>
    <row r="22892">
      <c s="113" r="A22892">
        <v>215090000035</v>
      </c>
      <c t="s" s="136" r="B22892">
        <v>23095</v>
      </c>
      <c t="s" s="136" r="C22892">
        <v>5781</v>
      </c>
      <c t="s" s="136" r="D22892">
        <v>5781</v>
      </c>
      <c t="s" s="136" r="E22892">
        <v>23097</v>
      </c>
      <c s="150" r="F22892"/>
    </row>
    <row r="22893">
      <c s="113" r="A22893">
        <v>215090000043</v>
      </c>
      <c t="s" s="136" r="B22893">
        <v>23095</v>
      </c>
      <c t="s" s="136" r="C22893">
        <v>5781</v>
      </c>
      <c t="s" s="136" r="D22893">
        <v>5781</v>
      </c>
      <c t="s" s="136" r="E22893">
        <v>23098</v>
      </c>
      <c s="150" r="F22893"/>
    </row>
    <row r="22894">
      <c s="113" r="A22894">
        <v>215090000051</v>
      </c>
      <c t="s" s="136" r="B22894">
        <v>23095</v>
      </c>
      <c t="s" s="136" r="C22894">
        <v>5781</v>
      </c>
      <c t="s" s="136" r="D22894">
        <v>5781</v>
      </c>
      <c t="s" s="136" r="E22894">
        <v>23099</v>
      </c>
      <c s="150" r="F22894"/>
    </row>
    <row r="22895">
      <c s="113" r="A22895">
        <v>215090000116</v>
      </c>
      <c t="s" s="136" r="B22895">
        <v>23095</v>
      </c>
      <c t="s" s="136" r="C22895">
        <v>5781</v>
      </c>
      <c t="s" s="136" r="D22895">
        <v>5781</v>
      </c>
      <c t="s" s="136" r="E22895">
        <v>23100</v>
      </c>
      <c s="150" r="F22895"/>
    </row>
    <row r="22896">
      <c s="50" r="A22896">
        <v>115106000010</v>
      </c>
      <c t="s" s="103" r="B22896">
        <v>23101</v>
      </c>
      <c t="s" s="103" r="C22896">
        <v>4875</v>
      </c>
      <c t="s" s="103" r="D22896">
        <v>5781</v>
      </c>
      <c t="s" s="103" r="E22896">
        <v>5797</v>
      </c>
      <c s="150" r="F22896"/>
    </row>
    <row r="22897">
      <c s="113" r="A22897">
        <v>115135000011</v>
      </c>
      <c t="s" s="136" r="B22897">
        <v>21106</v>
      </c>
      <c t="s" s="136" r="C22897">
        <v>5781</v>
      </c>
      <c t="s" s="136" r="D22897">
        <v>5781</v>
      </c>
      <c t="s" s="136" r="E22897">
        <v>6029</v>
      </c>
      <c s="150" r="F22897"/>
    </row>
    <row r="22898">
      <c s="113" r="A22898">
        <v>215135000023</v>
      </c>
      <c t="s" s="136" r="B22898">
        <v>21106</v>
      </c>
      <c t="s" s="136" r="C22898">
        <v>5781</v>
      </c>
      <c t="s" s="136" r="D22898">
        <v>5781</v>
      </c>
      <c t="s" s="136" r="E22898">
        <v>23102</v>
      </c>
      <c s="150" r="F22898"/>
    </row>
    <row r="22899">
      <c s="113" r="A22899">
        <v>215135000040</v>
      </c>
      <c t="s" s="136" r="B22899">
        <v>21106</v>
      </c>
      <c t="s" s="136" r="C22899">
        <v>5781</v>
      </c>
      <c t="s" s="136" r="D22899">
        <v>5781</v>
      </c>
      <c t="s" s="136" r="E22899">
        <v>23103</v>
      </c>
      <c s="150" r="F22899"/>
    </row>
    <row r="22900">
      <c s="113" r="A22900">
        <v>215135000058</v>
      </c>
      <c t="s" s="136" r="B22900">
        <v>21106</v>
      </c>
      <c t="s" s="136" r="C22900">
        <v>5781</v>
      </c>
      <c t="s" s="136" r="D22900">
        <v>5781</v>
      </c>
      <c t="s" s="136" r="E22900">
        <v>23104</v>
      </c>
      <c s="150" r="F22900"/>
    </row>
    <row r="22901">
      <c s="113" r="A22901">
        <v>215135000066</v>
      </c>
      <c t="s" s="136" r="B22901">
        <v>21106</v>
      </c>
      <c t="s" s="136" r="C22901">
        <v>5781</v>
      </c>
      <c t="s" s="136" r="D22901">
        <v>5781</v>
      </c>
      <c t="s" s="136" r="E22901">
        <v>23105</v>
      </c>
      <c s="150" r="F22901"/>
    </row>
    <row r="22902">
      <c s="113" r="A22902">
        <v>215135000074</v>
      </c>
      <c t="s" s="136" r="B22902">
        <v>21106</v>
      </c>
      <c t="s" s="136" r="C22902">
        <v>5781</v>
      </c>
      <c t="s" s="136" r="D22902">
        <v>5781</v>
      </c>
      <c t="s" s="136" r="E22902">
        <v>23106</v>
      </c>
      <c s="150" r="F22902"/>
    </row>
    <row r="22903">
      <c s="113" r="A22903">
        <v>215135000082</v>
      </c>
      <c t="s" s="136" r="B22903">
        <v>21106</v>
      </c>
      <c t="s" s="136" r="C22903">
        <v>5781</v>
      </c>
      <c t="s" s="136" r="D22903">
        <v>5781</v>
      </c>
      <c t="s" s="136" r="E22903">
        <v>23107</v>
      </c>
      <c s="150" r="F22903"/>
    </row>
    <row r="22904">
      <c s="113" r="A22904">
        <v>215135000091</v>
      </c>
      <c t="s" s="136" r="B22904">
        <v>21106</v>
      </c>
      <c t="s" s="136" r="C22904">
        <v>5781</v>
      </c>
      <c t="s" s="136" r="D22904">
        <v>5781</v>
      </c>
      <c t="s" s="136" r="E22904">
        <v>23108</v>
      </c>
      <c s="150" r="F22904"/>
    </row>
    <row r="22905">
      <c s="113" r="A22905">
        <v>215135000104</v>
      </c>
      <c t="s" s="136" r="B22905">
        <v>21106</v>
      </c>
      <c t="s" s="136" r="C22905">
        <v>5781</v>
      </c>
      <c t="s" s="136" r="D22905">
        <v>5781</v>
      </c>
      <c t="s" s="136" r="E22905">
        <v>23109</v>
      </c>
      <c s="150" r="F22905"/>
    </row>
    <row r="22906">
      <c s="113" r="A22906">
        <v>215135000112</v>
      </c>
      <c t="s" s="136" r="B22906">
        <v>21106</v>
      </c>
      <c t="s" s="136" r="C22906">
        <v>5781</v>
      </c>
      <c t="s" s="136" r="D22906">
        <v>5781</v>
      </c>
      <c t="s" s="136" r="E22906">
        <v>23110</v>
      </c>
      <c s="150" r="F22906"/>
    </row>
    <row r="22907">
      <c s="113" r="A22907">
        <v>215135000121</v>
      </c>
      <c t="s" s="136" r="B22907">
        <v>21106</v>
      </c>
      <c t="s" s="136" r="C22907">
        <v>5781</v>
      </c>
      <c t="s" s="136" r="D22907">
        <v>5781</v>
      </c>
      <c t="s" s="136" r="E22907">
        <v>23111</v>
      </c>
      <c s="150" r="F22907"/>
    </row>
    <row r="22908">
      <c s="113" r="A22908">
        <v>215135000244</v>
      </c>
      <c t="s" s="136" r="B22908">
        <v>21106</v>
      </c>
      <c t="s" s="136" r="C22908">
        <v>5781</v>
      </c>
      <c t="s" s="136" r="D22908">
        <v>5781</v>
      </c>
      <c t="s" s="136" r="E22908">
        <v>23112</v>
      </c>
      <c s="150" r="F22908"/>
    </row>
    <row r="22909">
      <c s="113" r="A22909">
        <v>215135000309</v>
      </c>
      <c t="s" s="136" r="B22909">
        <v>21106</v>
      </c>
      <c t="s" s="136" r="C22909">
        <v>5781</v>
      </c>
      <c t="s" s="136" r="D22909">
        <v>5781</v>
      </c>
      <c t="s" s="136" r="E22909">
        <v>23113</v>
      </c>
      <c s="150" r="F22909"/>
    </row>
    <row r="22910">
      <c s="113" r="A22910">
        <v>215135000368</v>
      </c>
      <c t="s" s="136" r="B22910">
        <v>21106</v>
      </c>
      <c t="s" s="136" r="C22910">
        <v>5781</v>
      </c>
      <c t="s" s="136" r="D22910">
        <v>5781</v>
      </c>
      <c t="s" s="136" r="E22910">
        <v>23114</v>
      </c>
      <c s="150" r="F22910"/>
    </row>
    <row r="22911">
      <c s="113" r="A22911">
        <v>215135000376</v>
      </c>
      <c t="s" s="136" r="B22911">
        <v>21106</v>
      </c>
      <c t="s" s="136" r="C22911">
        <v>5781</v>
      </c>
      <c t="s" s="136" r="D22911">
        <v>5781</v>
      </c>
      <c t="s" s="136" r="E22911">
        <v>23115</v>
      </c>
      <c s="150" r="F22911"/>
    </row>
    <row r="22912">
      <c s="113" r="A22912">
        <v>215135000384</v>
      </c>
      <c t="s" s="136" r="B22912">
        <v>21106</v>
      </c>
      <c t="s" s="136" r="C22912">
        <v>5781</v>
      </c>
      <c t="s" s="136" r="D22912">
        <v>5781</v>
      </c>
      <c t="s" s="136" r="E22912">
        <v>23116</v>
      </c>
      <c s="150" r="F22912"/>
    </row>
    <row r="22913">
      <c s="113" r="A22913">
        <v>115172000039</v>
      </c>
      <c t="s" s="136" r="B22913">
        <v>23117</v>
      </c>
      <c t="s" s="136" r="C22913">
        <v>5781</v>
      </c>
      <c t="s" s="136" r="D22913">
        <v>5781</v>
      </c>
      <c t="s" s="136" r="E22913">
        <v>5898</v>
      </c>
      <c s="150" r="F22913"/>
    </row>
    <row r="22914">
      <c s="113" r="A22914">
        <v>215172000068</v>
      </c>
      <c t="s" s="136" r="B22914">
        <v>23117</v>
      </c>
      <c t="s" s="136" r="C22914">
        <v>5781</v>
      </c>
      <c t="s" s="136" r="D22914">
        <v>5781</v>
      </c>
      <c t="s" s="136" r="E22914">
        <v>23118</v>
      </c>
      <c s="150" r="F22914"/>
    </row>
    <row r="22915">
      <c s="113" r="A22915">
        <v>215172000076</v>
      </c>
      <c t="s" s="136" r="B22915">
        <v>23117</v>
      </c>
      <c t="s" s="136" r="C22915">
        <v>5781</v>
      </c>
      <c t="s" s="136" r="D22915">
        <v>5781</v>
      </c>
      <c t="s" s="136" r="E22915">
        <v>23119</v>
      </c>
      <c s="150" r="F22915"/>
    </row>
    <row r="22916">
      <c s="113" r="A22916">
        <v>215172000084</v>
      </c>
      <c t="s" s="136" r="B22916">
        <v>23117</v>
      </c>
      <c t="s" s="136" r="C22916">
        <v>5781</v>
      </c>
      <c t="s" s="136" r="D22916">
        <v>5781</v>
      </c>
      <c t="s" s="136" r="E22916">
        <v>23120</v>
      </c>
      <c s="150" r="F22916"/>
    </row>
    <row r="22917">
      <c s="113" r="A22917">
        <v>215172000173</v>
      </c>
      <c t="s" s="136" r="B22917">
        <v>23117</v>
      </c>
      <c t="s" s="136" r="C22917">
        <v>5781</v>
      </c>
      <c t="s" s="136" r="D22917">
        <v>5781</v>
      </c>
      <c t="s" s="136" r="E22917">
        <v>23121</v>
      </c>
      <c s="150" r="F22917"/>
    </row>
    <row r="22918">
      <c s="50" r="A22918">
        <v>115176000726</v>
      </c>
      <c t="s" s="103" r="B22918">
        <v>5856</v>
      </c>
      <c t="s" s="103" r="C22918">
        <v>4875</v>
      </c>
      <c t="s" s="103" r="D22918">
        <v>5781</v>
      </c>
      <c t="s" s="103" r="E22918">
        <v>23122</v>
      </c>
      <c s="150" r="F22918"/>
    </row>
    <row r="22919">
      <c s="113" r="A22919">
        <v>115185000011</v>
      </c>
      <c t="s" s="136" r="B22919">
        <v>23123</v>
      </c>
      <c t="s" s="136" r="C22919">
        <v>5781</v>
      </c>
      <c t="s" s="136" r="D22919">
        <v>5781</v>
      </c>
      <c t="s" s="136" r="E22919">
        <v>5898</v>
      </c>
      <c s="150" r="F22919"/>
    </row>
    <row r="22920">
      <c s="113" r="A22920">
        <v>215185000032</v>
      </c>
      <c t="s" s="136" r="B22920">
        <v>23123</v>
      </c>
      <c t="s" s="136" r="C22920">
        <v>5781</v>
      </c>
      <c t="s" s="136" r="D22920">
        <v>5781</v>
      </c>
      <c t="s" s="136" r="E22920">
        <v>23124</v>
      </c>
      <c s="150" r="F22920"/>
    </row>
    <row r="22921">
      <c s="113" r="A22921">
        <v>215185000041</v>
      </c>
      <c t="s" s="136" r="B22921">
        <v>23123</v>
      </c>
      <c t="s" s="136" r="C22921">
        <v>5781</v>
      </c>
      <c t="s" s="136" r="D22921">
        <v>5781</v>
      </c>
      <c t="s" s="136" r="E22921">
        <v>23125</v>
      </c>
      <c s="150" r="F22921"/>
    </row>
    <row r="22922">
      <c s="113" r="A22922">
        <v>215185000059</v>
      </c>
      <c t="s" s="136" r="B22922">
        <v>23123</v>
      </c>
      <c t="s" s="136" r="C22922">
        <v>5781</v>
      </c>
      <c t="s" s="136" r="D22922">
        <v>5781</v>
      </c>
      <c t="s" s="136" r="E22922">
        <v>23126</v>
      </c>
      <c s="150" r="F22922"/>
    </row>
    <row r="22923">
      <c s="113" r="A22923">
        <v>215185000067</v>
      </c>
      <c t="s" s="136" r="B22923">
        <v>23123</v>
      </c>
      <c t="s" s="136" r="C22923">
        <v>5781</v>
      </c>
      <c t="s" s="136" r="D22923">
        <v>5781</v>
      </c>
      <c t="s" s="136" r="E22923">
        <v>23127</v>
      </c>
      <c s="150" r="F22923"/>
    </row>
    <row r="22924">
      <c s="113" r="A22924">
        <v>215185000075</v>
      </c>
      <c t="s" s="136" r="B22924">
        <v>23123</v>
      </c>
      <c t="s" s="136" r="C22924">
        <v>5781</v>
      </c>
      <c t="s" s="136" r="D22924">
        <v>5781</v>
      </c>
      <c t="s" s="136" r="E22924">
        <v>23128</v>
      </c>
      <c s="150" r="F22924"/>
    </row>
    <row r="22925">
      <c s="113" r="A22925">
        <v>215185000083</v>
      </c>
      <c t="s" s="136" r="B22925">
        <v>23123</v>
      </c>
      <c t="s" s="136" r="C22925">
        <v>5781</v>
      </c>
      <c t="s" s="136" r="D22925">
        <v>5781</v>
      </c>
      <c t="s" s="136" r="E22925">
        <v>23129</v>
      </c>
      <c s="150" r="F22925"/>
    </row>
    <row r="22926">
      <c s="113" r="A22926">
        <v>215185000091</v>
      </c>
      <c t="s" s="136" r="B22926">
        <v>23123</v>
      </c>
      <c t="s" s="136" r="C22926">
        <v>5781</v>
      </c>
      <c t="s" s="136" r="D22926">
        <v>5781</v>
      </c>
      <c t="s" s="136" r="E22926">
        <v>13067</v>
      </c>
      <c s="150" r="F22926"/>
    </row>
    <row r="22927">
      <c s="113" r="A22927">
        <v>215185000105</v>
      </c>
      <c t="s" s="136" r="B22927">
        <v>23123</v>
      </c>
      <c t="s" s="136" r="C22927">
        <v>5781</v>
      </c>
      <c t="s" s="136" r="D22927">
        <v>5781</v>
      </c>
      <c t="s" s="136" r="E22927">
        <v>23130</v>
      </c>
      <c s="150" r="F22927"/>
    </row>
    <row r="22928">
      <c s="113" r="A22928">
        <v>215185000113</v>
      </c>
      <c t="s" s="136" r="B22928">
        <v>23123</v>
      </c>
      <c t="s" s="136" r="C22928">
        <v>5781</v>
      </c>
      <c t="s" s="136" r="D22928">
        <v>5781</v>
      </c>
      <c t="s" s="136" r="E22928">
        <v>23131</v>
      </c>
      <c s="150" r="F22928"/>
    </row>
    <row r="22929">
      <c s="113" r="A22929">
        <v>215185000121</v>
      </c>
      <c t="s" s="136" r="B22929">
        <v>23123</v>
      </c>
      <c t="s" s="136" r="C22929">
        <v>5781</v>
      </c>
      <c t="s" s="136" r="D22929">
        <v>5781</v>
      </c>
      <c t="s" s="136" r="E22929">
        <v>23132</v>
      </c>
      <c s="150" r="F22929"/>
    </row>
    <row r="22930">
      <c s="113" r="A22930">
        <v>215185000130</v>
      </c>
      <c t="s" s="136" r="B22930">
        <v>23123</v>
      </c>
      <c t="s" s="136" r="C22930">
        <v>5781</v>
      </c>
      <c t="s" s="136" r="D22930">
        <v>5781</v>
      </c>
      <c t="s" s="136" r="E22930">
        <v>23133</v>
      </c>
      <c s="150" r="F22930"/>
    </row>
    <row r="22931">
      <c s="113" r="A22931">
        <v>215185000172</v>
      </c>
      <c t="s" s="136" r="B22931">
        <v>23123</v>
      </c>
      <c t="s" s="136" r="C22931">
        <v>5781</v>
      </c>
      <c t="s" s="136" r="D22931">
        <v>5781</v>
      </c>
      <c t="s" s="136" r="E22931">
        <v>5904</v>
      </c>
      <c s="150" r="F22931"/>
    </row>
    <row r="22932">
      <c s="113" r="A22932">
        <v>215185000199</v>
      </c>
      <c t="s" s="136" r="B22932">
        <v>23123</v>
      </c>
      <c t="s" s="136" r="C22932">
        <v>5781</v>
      </c>
      <c t="s" s="136" r="D22932">
        <v>5781</v>
      </c>
      <c t="s" s="136" r="E22932">
        <v>5914</v>
      </c>
      <c s="150" r="F22932"/>
    </row>
    <row r="22933">
      <c s="113" r="A22933">
        <v>215185000211</v>
      </c>
      <c t="s" s="136" r="B22933">
        <v>23123</v>
      </c>
      <c t="s" s="136" r="C22933">
        <v>5781</v>
      </c>
      <c t="s" s="136" r="D22933">
        <v>5781</v>
      </c>
      <c t="s" s="136" r="E22933">
        <v>23134</v>
      </c>
      <c s="150" r="F22933"/>
    </row>
    <row r="22934">
      <c s="113" r="A22934">
        <v>115187000035</v>
      </c>
      <c t="s" s="136" r="B22934">
        <v>23135</v>
      </c>
      <c t="s" s="136" r="C22934">
        <v>5781</v>
      </c>
      <c t="s" s="136" r="D22934">
        <v>5781</v>
      </c>
      <c t="s" s="136" r="E22934">
        <v>5898</v>
      </c>
      <c s="150" r="F22934"/>
    </row>
    <row r="22935">
      <c s="113" r="A22935">
        <v>215187000013</v>
      </c>
      <c t="s" s="136" r="B22935">
        <v>23135</v>
      </c>
      <c t="s" s="136" r="C22935">
        <v>5781</v>
      </c>
      <c t="s" s="136" r="D22935">
        <v>5781</v>
      </c>
      <c t="s" s="136" r="E22935">
        <v>23136</v>
      </c>
      <c s="150" r="F22935"/>
    </row>
    <row r="22936">
      <c s="113" r="A22936">
        <v>215187000021</v>
      </c>
      <c t="s" s="136" r="B22936">
        <v>23135</v>
      </c>
      <c t="s" s="136" r="C22936">
        <v>5781</v>
      </c>
      <c t="s" s="136" r="D22936">
        <v>5781</v>
      </c>
      <c t="s" s="136" r="E22936">
        <v>23137</v>
      </c>
      <c s="150" r="F22936"/>
    </row>
    <row r="22937">
      <c s="113" r="A22937">
        <v>215187000048</v>
      </c>
      <c t="s" s="136" r="B22937">
        <v>23135</v>
      </c>
      <c t="s" s="136" r="C22937">
        <v>5781</v>
      </c>
      <c t="s" s="136" r="D22937">
        <v>5781</v>
      </c>
      <c t="s" s="136" r="E22937">
        <v>23138</v>
      </c>
      <c s="150" r="F22937"/>
    </row>
    <row r="22938">
      <c s="113" r="A22938">
        <v>215187000056</v>
      </c>
      <c t="s" s="136" r="B22938">
        <v>23135</v>
      </c>
      <c t="s" s="136" r="C22938">
        <v>5781</v>
      </c>
      <c t="s" s="136" r="D22938">
        <v>5781</v>
      </c>
      <c t="s" s="136" r="E22938">
        <v>23139</v>
      </c>
      <c s="150" r="F22938"/>
    </row>
    <row r="22939">
      <c s="113" r="A22939">
        <v>215187000072</v>
      </c>
      <c t="s" s="136" r="B22939">
        <v>23135</v>
      </c>
      <c t="s" s="136" r="C22939">
        <v>5781</v>
      </c>
      <c t="s" s="136" r="D22939">
        <v>5781</v>
      </c>
      <c t="s" s="136" r="E22939">
        <v>5915</v>
      </c>
      <c s="150" r="F22939"/>
    </row>
    <row r="22940">
      <c s="113" r="A22940">
        <v>215187000081</v>
      </c>
      <c t="s" s="136" r="B22940">
        <v>23135</v>
      </c>
      <c t="s" s="136" r="C22940">
        <v>5781</v>
      </c>
      <c t="s" s="136" r="D22940">
        <v>5781</v>
      </c>
      <c t="s" s="136" r="E22940">
        <v>23140</v>
      </c>
      <c s="150" r="F22940"/>
    </row>
    <row r="22941">
      <c s="50" r="A22941">
        <v>115215000038</v>
      </c>
      <c t="s" s="103" r="B22941">
        <v>23141</v>
      </c>
      <c t="s" s="103" r="C22941">
        <v>4875</v>
      </c>
      <c t="s" s="103" r="D22941">
        <v>5781</v>
      </c>
      <c t="s" s="103" r="E22941">
        <v>5797</v>
      </c>
      <c s="150" r="F22941"/>
    </row>
    <row r="22942">
      <c s="113" r="A22942">
        <v>115223000276</v>
      </c>
      <c t="s" s="136" r="B22942">
        <v>23142</v>
      </c>
      <c t="s" s="136" r="C22942">
        <v>5781</v>
      </c>
      <c t="s" s="136" r="D22942">
        <v>5781</v>
      </c>
      <c t="s" s="136" r="E22942">
        <v>23143</v>
      </c>
      <c s="150" r="F22942"/>
    </row>
    <row r="22943">
      <c s="113" r="A22943">
        <v>215223000033</v>
      </c>
      <c t="s" s="136" r="B22943">
        <v>23142</v>
      </c>
      <c t="s" s="136" r="C22943">
        <v>5781</v>
      </c>
      <c t="s" s="136" r="D22943">
        <v>5781</v>
      </c>
      <c t="s" s="136" r="E22943">
        <v>23144</v>
      </c>
      <c s="150" r="F22943"/>
    </row>
    <row r="22944">
      <c s="113" r="A22944">
        <v>215223000041</v>
      </c>
      <c t="s" s="136" r="B22944">
        <v>23142</v>
      </c>
      <c t="s" s="136" r="C22944">
        <v>5781</v>
      </c>
      <c t="s" s="136" r="D22944">
        <v>5781</v>
      </c>
      <c t="s" s="136" r="E22944">
        <v>12970</v>
      </c>
      <c s="150" r="F22944"/>
    </row>
    <row r="22945">
      <c s="113" r="A22945">
        <v>215223000050</v>
      </c>
      <c t="s" s="136" r="B22945">
        <v>23142</v>
      </c>
      <c t="s" s="136" r="C22945">
        <v>5781</v>
      </c>
      <c t="s" s="136" r="D22945">
        <v>5781</v>
      </c>
      <c t="s" s="136" r="E22945">
        <v>23145</v>
      </c>
      <c s="150" r="F22945"/>
    </row>
    <row r="22946">
      <c s="113" r="A22946">
        <v>215223000076</v>
      </c>
      <c t="s" s="136" r="B22946">
        <v>23142</v>
      </c>
      <c t="s" s="136" r="C22946">
        <v>5781</v>
      </c>
      <c t="s" s="136" r="D22946">
        <v>5781</v>
      </c>
      <c t="s" s="136" r="E22946">
        <v>23146</v>
      </c>
      <c s="150" r="F22946"/>
    </row>
    <row r="22947">
      <c s="113" r="A22947">
        <v>215223000084</v>
      </c>
      <c t="s" s="136" r="B22947">
        <v>23142</v>
      </c>
      <c t="s" s="136" r="C22947">
        <v>5781</v>
      </c>
      <c t="s" s="136" r="D22947">
        <v>5781</v>
      </c>
      <c t="s" s="136" r="E22947">
        <v>23147</v>
      </c>
      <c s="150" r="F22947"/>
    </row>
    <row r="22948">
      <c s="113" r="A22948">
        <v>215223000106</v>
      </c>
      <c t="s" s="136" r="B22948">
        <v>23142</v>
      </c>
      <c t="s" s="136" r="C22948">
        <v>5781</v>
      </c>
      <c t="s" s="136" r="D22948">
        <v>5781</v>
      </c>
      <c t="s" s="136" r="E22948">
        <v>23148</v>
      </c>
      <c s="150" r="F22948"/>
    </row>
    <row r="22949">
      <c s="113" r="A22949">
        <v>215223000122</v>
      </c>
      <c t="s" s="136" r="B22949">
        <v>23142</v>
      </c>
      <c t="s" s="136" r="C22949">
        <v>5781</v>
      </c>
      <c t="s" s="136" r="D22949">
        <v>5781</v>
      </c>
      <c t="s" s="136" r="E22949">
        <v>23149</v>
      </c>
      <c s="150" r="F22949"/>
    </row>
    <row r="22950">
      <c s="113" r="A22950">
        <v>215223000131</v>
      </c>
      <c t="s" s="136" r="B22950">
        <v>23142</v>
      </c>
      <c t="s" s="136" r="C22950">
        <v>5781</v>
      </c>
      <c t="s" s="136" r="D22950">
        <v>5781</v>
      </c>
      <c t="s" s="136" r="E22950">
        <v>23150</v>
      </c>
      <c s="150" r="F22950"/>
    </row>
    <row r="22951">
      <c s="113" r="A22951">
        <v>215223000181</v>
      </c>
      <c t="s" s="136" r="B22951">
        <v>23142</v>
      </c>
      <c t="s" s="136" r="C22951">
        <v>5781</v>
      </c>
      <c t="s" s="136" r="D22951">
        <v>5781</v>
      </c>
      <c t="s" s="136" r="E22951">
        <v>23151</v>
      </c>
      <c s="150" r="F22951"/>
    </row>
    <row r="22952">
      <c s="113" r="A22952">
        <v>215223000190</v>
      </c>
      <c t="s" s="136" r="B22952">
        <v>23142</v>
      </c>
      <c t="s" s="136" r="C22952">
        <v>5781</v>
      </c>
      <c t="s" s="136" r="D22952">
        <v>5781</v>
      </c>
      <c t="s" s="136" r="E22952">
        <v>23152</v>
      </c>
      <c s="150" r="F22952"/>
    </row>
    <row r="22953">
      <c s="113" r="A22953">
        <v>215223000238</v>
      </c>
      <c t="s" s="136" r="B22953">
        <v>23142</v>
      </c>
      <c t="s" s="136" r="C22953">
        <v>5781</v>
      </c>
      <c t="s" s="136" r="D22953">
        <v>5781</v>
      </c>
      <c t="s" s="136" r="E22953">
        <v>23153</v>
      </c>
      <c s="150" r="F22953"/>
    </row>
    <row r="22954">
      <c s="113" r="A22954">
        <v>215223000301</v>
      </c>
      <c t="s" s="136" r="B22954">
        <v>23142</v>
      </c>
      <c t="s" s="136" r="C22954">
        <v>5781</v>
      </c>
      <c t="s" s="136" r="D22954">
        <v>5781</v>
      </c>
      <c t="s" s="136" r="E22954">
        <v>4509</v>
      </c>
      <c s="150" r="F22954"/>
    </row>
    <row r="22955">
      <c s="113" r="A22955">
        <v>215223000360</v>
      </c>
      <c t="s" s="136" r="B22955">
        <v>23142</v>
      </c>
      <c t="s" s="136" r="C22955">
        <v>5781</v>
      </c>
      <c t="s" s="136" r="D22955">
        <v>5781</v>
      </c>
      <c t="s" s="136" r="E22955">
        <v>23154</v>
      </c>
      <c s="150" r="F22955"/>
    </row>
    <row r="22956">
      <c s="113" r="A22956">
        <v>215223000572</v>
      </c>
      <c t="s" s="136" r="B22956">
        <v>23142</v>
      </c>
      <c t="s" s="136" r="C22956">
        <v>5781</v>
      </c>
      <c t="s" s="136" r="D22956">
        <v>5781</v>
      </c>
      <c t="s" s="136" r="E22956">
        <v>23155</v>
      </c>
      <c s="150" r="F22956"/>
    </row>
    <row r="22957">
      <c s="113" r="A22957">
        <v>215223000599</v>
      </c>
      <c t="s" s="136" r="B22957">
        <v>23142</v>
      </c>
      <c t="s" s="136" r="C22957">
        <v>5781</v>
      </c>
      <c t="s" s="136" r="D22957">
        <v>5781</v>
      </c>
      <c t="s" s="136" r="E22957">
        <v>23156</v>
      </c>
      <c s="150" r="F22957"/>
    </row>
    <row r="22958">
      <c s="113" r="A22958">
        <v>215223000602</v>
      </c>
      <c t="s" s="136" r="B22958">
        <v>23142</v>
      </c>
      <c t="s" s="136" r="C22958">
        <v>5781</v>
      </c>
      <c t="s" s="136" r="D22958">
        <v>5781</v>
      </c>
      <c t="s" s="136" r="E22958">
        <v>23157</v>
      </c>
      <c s="150" r="F22958"/>
    </row>
    <row r="22959">
      <c s="113" r="A22959">
        <v>215223000611</v>
      </c>
      <c t="s" s="136" r="B22959">
        <v>23142</v>
      </c>
      <c t="s" s="136" r="C22959">
        <v>5781</v>
      </c>
      <c t="s" s="136" r="D22959">
        <v>5781</v>
      </c>
      <c t="s" s="136" r="E22959">
        <v>23158</v>
      </c>
      <c s="150" r="F22959"/>
    </row>
    <row r="22960">
      <c s="113" r="A22960">
        <v>215223000653</v>
      </c>
      <c t="s" s="136" r="B22960">
        <v>23142</v>
      </c>
      <c t="s" s="136" r="C22960">
        <v>5781</v>
      </c>
      <c t="s" s="136" r="D22960">
        <v>5781</v>
      </c>
      <c t="s" s="136" r="E22960">
        <v>23159</v>
      </c>
      <c s="150" r="F22960"/>
    </row>
    <row r="22961">
      <c s="113" r="A22961">
        <v>215223000661</v>
      </c>
      <c t="s" s="136" r="B22961">
        <v>23142</v>
      </c>
      <c t="s" s="136" r="C22961">
        <v>5781</v>
      </c>
      <c t="s" s="136" r="D22961">
        <v>5781</v>
      </c>
      <c t="s" s="136" r="E22961">
        <v>23160</v>
      </c>
      <c s="150" r="F22961"/>
    </row>
    <row r="22962">
      <c s="113" r="A22962">
        <v>515223000001</v>
      </c>
      <c t="s" s="136" r="B22962">
        <v>23142</v>
      </c>
      <c t="s" s="136" r="C22962">
        <v>5781</v>
      </c>
      <c t="s" s="136" r="D22962">
        <v>5781</v>
      </c>
      <c t="s" s="136" r="E22962">
        <v>23161</v>
      </c>
      <c s="150" r="F22962"/>
    </row>
    <row r="22963">
      <c s="50" r="A22963">
        <v>115238000221</v>
      </c>
      <c t="s" s="103" r="B22963">
        <v>4892</v>
      </c>
      <c t="s" s="103" r="C22963">
        <v>4875</v>
      </c>
      <c t="s" s="103" r="D22963">
        <v>5921</v>
      </c>
      <c t="s" s="103" r="E22963">
        <v>23162</v>
      </c>
      <c s="150" r="F22963"/>
    </row>
    <row r="22964">
      <c s="113" r="A22964">
        <v>115293000028</v>
      </c>
      <c t="s" s="136" r="B22964">
        <v>23163</v>
      </c>
      <c t="s" s="136" r="C22964">
        <v>5781</v>
      </c>
      <c t="s" s="136" r="D22964">
        <v>5781</v>
      </c>
      <c t="s" s="136" r="E22964">
        <v>23164</v>
      </c>
      <c s="150" r="F22964"/>
    </row>
    <row r="22965">
      <c s="113" r="A22965">
        <v>215293000031</v>
      </c>
      <c t="s" s="136" r="B22965">
        <v>23163</v>
      </c>
      <c t="s" s="136" r="C22965">
        <v>5781</v>
      </c>
      <c t="s" s="136" r="D22965">
        <v>5781</v>
      </c>
      <c t="s" s="136" r="E22965">
        <v>23165</v>
      </c>
      <c s="150" r="F22965"/>
    </row>
    <row r="22966">
      <c s="113" r="A22966">
        <v>215293000049</v>
      </c>
      <c t="s" s="136" r="B22966">
        <v>23163</v>
      </c>
      <c t="s" s="136" r="C22966">
        <v>5781</v>
      </c>
      <c t="s" s="136" r="D22966">
        <v>5781</v>
      </c>
      <c t="s" s="136" r="E22966">
        <v>23166</v>
      </c>
      <c s="150" r="F22966"/>
    </row>
    <row r="22967">
      <c s="113" r="A22967">
        <v>215293000057</v>
      </c>
      <c t="s" s="136" r="B22967">
        <v>23163</v>
      </c>
      <c t="s" s="136" r="C22967">
        <v>5781</v>
      </c>
      <c t="s" s="136" r="D22967">
        <v>5781</v>
      </c>
      <c t="s" s="136" r="E22967">
        <v>23167</v>
      </c>
      <c s="150" r="F22967"/>
    </row>
    <row r="22968">
      <c s="113" r="A22968">
        <v>215293000065</v>
      </c>
      <c t="s" s="136" r="B22968">
        <v>23163</v>
      </c>
      <c t="s" s="136" r="C22968">
        <v>5781</v>
      </c>
      <c t="s" s="136" r="D22968">
        <v>5781</v>
      </c>
      <c t="s" s="136" r="E22968">
        <v>23168</v>
      </c>
      <c s="150" r="F22968"/>
    </row>
    <row r="22969">
      <c s="113" r="A22969">
        <v>215293000138</v>
      </c>
      <c t="s" s="136" r="B22969">
        <v>23163</v>
      </c>
      <c t="s" s="136" r="C22969">
        <v>5781</v>
      </c>
      <c t="s" s="136" r="D22969">
        <v>5781</v>
      </c>
      <c t="s" s="136" r="E22969">
        <v>23169</v>
      </c>
      <c s="150" r="F22969"/>
    </row>
    <row r="22970">
      <c s="113" r="A22970">
        <v>115362000019</v>
      </c>
      <c t="s" s="136" r="B22970">
        <v>23170</v>
      </c>
      <c t="s" s="136" r="C22970">
        <v>5781</v>
      </c>
      <c t="s" s="136" r="D22970">
        <v>5781</v>
      </c>
      <c t="s" s="136" r="E22970">
        <v>23171</v>
      </c>
      <c s="150" r="F22970"/>
    </row>
    <row r="22971">
      <c s="113" r="A22971">
        <v>115362000108</v>
      </c>
      <c t="s" s="136" r="B22971">
        <v>23170</v>
      </c>
      <c t="s" s="136" r="C22971">
        <v>5781</v>
      </c>
      <c t="s" s="136" r="D22971">
        <v>5781</v>
      </c>
      <c t="s" s="136" r="E22971">
        <v>23172</v>
      </c>
      <c s="150" r="F22971"/>
    </row>
    <row r="22972">
      <c s="113" r="A22972">
        <v>215362000048</v>
      </c>
      <c t="s" s="136" r="B22972">
        <v>23170</v>
      </c>
      <c t="s" s="136" r="C22972">
        <v>5781</v>
      </c>
      <c t="s" s="136" r="D22972">
        <v>5781</v>
      </c>
      <c t="s" s="136" r="E22972">
        <v>23173</v>
      </c>
      <c s="150" r="F22972"/>
    </row>
    <row r="22973">
      <c s="113" r="A22973">
        <v>215362000064</v>
      </c>
      <c t="s" s="136" r="B22973">
        <v>23170</v>
      </c>
      <c t="s" s="136" r="C22973">
        <v>5781</v>
      </c>
      <c t="s" s="136" r="D22973">
        <v>5781</v>
      </c>
      <c t="s" s="136" r="E22973">
        <v>17166</v>
      </c>
      <c s="150" r="F22973"/>
    </row>
    <row r="22974">
      <c s="113" r="A22974">
        <v>215362000072</v>
      </c>
      <c t="s" s="136" r="B22974">
        <v>23170</v>
      </c>
      <c t="s" s="136" r="C22974">
        <v>5781</v>
      </c>
      <c t="s" s="136" r="D22974">
        <v>5781</v>
      </c>
      <c t="s" s="136" r="E22974">
        <v>23174</v>
      </c>
      <c s="150" r="F22974"/>
    </row>
    <row r="22975">
      <c s="50" r="A22975">
        <v>115380000026</v>
      </c>
      <c t="s" s="103" r="B22975">
        <v>23175</v>
      </c>
      <c t="s" s="103" r="C22975">
        <v>4875</v>
      </c>
      <c t="s" s="103" r="D22975">
        <v>5781</v>
      </c>
      <c t="s" s="103" r="E22975">
        <v>23176</v>
      </c>
      <c s="150" r="F22975"/>
    </row>
    <row r="22976">
      <c s="50" r="A22976">
        <v>115401000013</v>
      </c>
      <c t="s" s="103" r="B22976">
        <v>23177</v>
      </c>
      <c t="s" s="103" r="C22976">
        <v>4875</v>
      </c>
      <c t="s" s="103" r="D22976">
        <v>5781</v>
      </c>
      <c t="s" s="103" r="E22976">
        <v>5898</v>
      </c>
      <c s="150" r="F22976"/>
    </row>
    <row r="22977">
      <c s="113" r="A22977">
        <v>115442000036</v>
      </c>
      <c t="s" s="136" r="B22977">
        <v>23178</v>
      </c>
      <c t="s" s="136" r="C22977">
        <v>5781</v>
      </c>
      <c t="s" s="136" r="D22977">
        <v>5781</v>
      </c>
      <c t="s" s="136" r="E22977">
        <v>6029</v>
      </c>
      <c s="150" r="F22977"/>
    </row>
    <row r="22978">
      <c s="113" r="A22978">
        <v>215109000325</v>
      </c>
      <c t="s" s="136" r="B22978">
        <v>23178</v>
      </c>
      <c t="s" s="136" r="C22978">
        <v>5781</v>
      </c>
      <c t="s" s="136" r="D22978">
        <v>5781</v>
      </c>
      <c t="s" s="136" r="E22978">
        <v>12988</v>
      </c>
      <c s="150" r="F22978"/>
    </row>
    <row r="22979">
      <c s="113" r="A22979">
        <v>215442000073</v>
      </c>
      <c t="s" s="136" r="B22979">
        <v>23178</v>
      </c>
      <c t="s" s="136" r="C22979">
        <v>5781</v>
      </c>
      <c t="s" s="136" r="D22979">
        <v>5781</v>
      </c>
      <c t="s" s="136" r="E22979">
        <v>23179</v>
      </c>
      <c s="150" r="F22979"/>
    </row>
    <row r="22980">
      <c s="113" r="A22980">
        <v>215442000090</v>
      </c>
      <c t="s" s="136" r="B22980">
        <v>23178</v>
      </c>
      <c t="s" s="136" r="C22980">
        <v>5781</v>
      </c>
      <c t="s" s="136" r="D22980">
        <v>5781</v>
      </c>
      <c t="s" s="136" r="E22980">
        <v>23180</v>
      </c>
      <c s="150" r="F22980"/>
    </row>
    <row r="22981">
      <c s="113" r="A22981">
        <v>215442000103</v>
      </c>
      <c t="s" s="136" r="B22981">
        <v>23178</v>
      </c>
      <c t="s" s="136" r="C22981">
        <v>5781</v>
      </c>
      <c t="s" s="136" r="D22981">
        <v>5781</v>
      </c>
      <c t="s" s="136" r="E22981">
        <v>23181</v>
      </c>
      <c s="150" r="F22981"/>
    </row>
    <row r="22982">
      <c s="113" r="A22982">
        <v>215442000138</v>
      </c>
      <c t="s" s="136" r="B22982">
        <v>23178</v>
      </c>
      <c t="s" s="136" r="C22982">
        <v>5781</v>
      </c>
      <c t="s" s="136" r="D22982">
        <v>5781</v>
      </c>
      <c t="s" s="136" r="E22982">
        <v>23182</v>
      </c>
      <c s="150" r="F22982"/>
    </row>
    <row r="22983">
      <c s="113" r="A22983">
        <v>215442000162</v>
      </c>
      <c t="s" s="136" r="B22983">
        <v>23178</v>
      </c>
      <c t="s" s="136" r="C22983">
        <v>5781</v>
      </c>
      <c t="s" s="136" r="D22983">
        <v>5781</v>
      </c>
      <c t="s" s="136" r="E22983">
        <v>23183</v>
      </c>
      <c s="150" r="F22983"/>
    </row>
    <row r="22984">
      <c s="113" r="A22984">
        <v>215442000171</v>
      </c>
      <c t="s" s="136" r="B22984">
        <v>23178</v>
      </c>
      <c t="s" s="136" r="C22984">
        <v>5781</v>
      </c>
      <c t="s" s="136" r="D22984">
        <v>5781</v>
      </c>
      <c t="s" s="136" r="E22984">
        <v>23184</v>
      </c>
      <c s="150" r="F22984"/>
    </row>
    <row r="22985">
      <c s="113" r="A22985">
        <v>215442000189</v>
      </c>
      <c t="s" s="136" r="B22985">
        <v>23178</v>
      </c>
      <c t="s" s="136" r="C22985">
        <v>5781</v>
      </c>
      <c t="s" s="136" r="D22985">
        <v>5781</v>
      </c>
      <c t="s" s="136" r="E22985">
        <v>17973</v>
      </c>
      <c s="150" r="F22985"/>
    </row>
    <row r="22986">
      <c s="113" r="A22986">
        <v>215442000197</v>
      </c>
      <c t="s" s="136" r="B22986">
        <v>23178</v>
      </c>
      <c t="s" s="136" r="C22986">
        <v>5781</v>
      </c>
      <c t="s" s="136" r="D22986">
        <v>5781</v>
      </c>
      <c t="s" s="136" r="E22986">
        <v>5907</v>
      </c>
      <c s="150" r="F22986"/>
    </row>
    <row r="22987">
      <c s="113" r="A22987">
        <v>215442000201</v>
      </c>
      <c t="s" s="136" r="B22987">
        <v>23178</v>
      </c>
      <c t="s" s="136" r="C22987">
        <v>5781</v>
      </c>
      <c t="s" s="136" r="D22987">
        <v>5781</v>
      </c>
      <c t="s" s="136" r="E22987">
        <v>5974</v>
      </c>
      <c s="150" r="F22987"/>
    </row>
    <row r="22988">
      <c s="113" r="A22988">
        <v>215442000278</v>
      </c>
      <c t="s" s="136" r="B22988">
        <v>23178</v>
      </c>
      <c t="s" s="136" r="C22988">
        <v>5781</v>
      </c>
      <c t="s" s="136" r="D22988">
        <v>5781</v>
      </c>
      <c t="s" s="136" r="E22988">
        <v>23185</v>
      </c>
      <c s="150" r="F22988"/>
    </row>
    <row r="22989">
      <c s="113" r="A22989">
        <v>215442000341</v>
      </c>
      <c t="s" s="136" r="B22989">
        <v>23178</v>
      </c>
      <c t="s" s="136" r="C22989">
        <v>5781</v>
      </c>
      <c t="s" s="136" r="D22989">
        <v>5781</v>
      </c>
      <c t="s" s="136" r="E22989">
        <v>23186</v>
      </c>
      <c s="150" r="F22989"/>
    </row>
    <row r="22990">
      <c s="113" r="A22990">
        <v>215442000367</v>
      </c>
      <c t="s" s="136" r="B22990">
        <v>23178</v>
      </c>
      <c t="s" s="136" r="C22990">
        <v>5781</v>
      </c>
      <c t="s" s="136" r="D22990">
        <v>5781</v>
      </c>
      <c t="s" s="136" r="E22990">
        <v>23187</v>
      </c>
      <c s="150" r="F22990"/>
    </row>
    <row r="22991">
      <c s="113" r="A22991">
        <v>215442000375</v>
      </c>
      <c t="s" s="136" r="B22991">
        <v>23178</v>
      </c>
      <c t="s" s="136" r="C22991">
        <v>5781</v>
      </c>
      <c t="s" s="136" r="D22991">
        <v>5781</v>
      </c>
      <c t="s" s="136" r="E22991">
        <v>23188</v>
      </c>
      <c s="150" r="F22991"/>
    </row>
    <row r="22992">
      <c s="113" r="A22992">
        <v>215442000391</v>
      </c>
      <c t="s" s="136" r="B22992">
        <v>23178</v>
      </c>
      <c t="s" s="136" r="C22992">
        <v>5781</v>
      </c>
      <c t="s" s="136" r="D22992">
        <v>5781</v>
      </c>
      <c t="s" s="136" r="E22992">
        <v>5900</v>
      </c>
      <c s="150" r="F22992"/>
    </row>
    <row r="22993">
      <c s="113" r="A22993">
        <v>215442000421</v>
      </c>
      <c t="s" s="136" r="B22993">
        <v>23178</v>
      </c>
      <c t="s" s="136" r="C22993">
        <v>5781</v>
      </c>
      <c t="s" s="136" r="D22993">
        <v>5781</v>
      </c>
      <c t="s" s="136" r="E22993">
        <v>23189</v>
      </c>
      <c s="150" r="F22993"/>
    </row>
    <row r="22994">
      <c s="113" r="A22994">
        <v>215442000430</v>
      </c>
      <c t="s" s="136" r="B22994">
        <v>23178</v>
      </c>
      <c t="s" s="136" r="C22994">
        <v>5781</v>
      </c>
      <c t="s" s="136" r="D22994">
        <v>5781</v>
      </c>
      <c t="s" s="136" r="E22994">
        <v>23190</v>
      </c>
      <c s="150" r="F22994"/>
    </row>
    <row r="22995">
      <c s="113" r="A22995">
        <v>215442000448</v>
      </c>
      <c t="s" s="136" r="B22995">
        <v>23178</v>
      </c>
      <c t="s" s="136" r="C22995">
        <v>5781</v>
      </c>
      <c t="s" s="136" r="D22995">
        <v>5781</v>
      </c>
      <c t="s" s="136" r="E22995">
        <v>17977</v>
      </c>
      <c s="150" r="F22995"/>
    </row>
    <row r="22996">
      <c s="113" r="A22996">
        <v>215442000456</v>
      </c>
      <c t="s" s="136" r="B22996">
        <v>23178</v>
      </c>
      <c t="s" s="136" r="C22996">
        <v>5781</v>
      </c>
      <c t="s" s="136" r="D22996">
        <v>5781</v>
      </c>
      <c t="s" s="136" r="E22996">
        <v>23191</v>
      </c>
      <c s="150" r="F22996"/>
    </row>
    <row r="22997">
      <c s="50" r="A22997">
        <v>115480000031</v>
      </c>
      <c t="s" s="103" r="B22997">
        <v>23192</v>
      </c>
      <c t="s" s="103" r="C22997">
        <v>4875</v>
      </c>
      <c t="s" s="103" r="D22997">
        <v>5781</v>
      </c>
      <c t="s" s="103" r="E22997">
        <v>23193</v>
      </c>
      <c s="150" r="F22997"/>
    </row>
    <row r="22998">
      <c s="50" r="A22998">
        <v>115511000027</v>
      </c>
      <c t="s" s="103" r="B22998">
        <v>23194</v>
      </c>
      <c t="s" s="103" r="C22998">
        <v>4875</v>
      </c>
      <c t="s" s="103" r="D22998">
        <v>5781</v>
      </c>
      <c t="s" s="103" r="E22998">
        <v>23195</v>
      </c>
      <c s="150" r="F22998"/>
    </row>
    <row r="22999">
      <c s="50" r="A22999">
        <v>215516000933</v>
      </c>
      <c t="s" s="103" r="B22999">
        <v>6085</v>
      </c>
      <c t="s" s="103" r="C22999">
        <v>4875</v>
      </c>
      <c t="s" s="103" r="D22999">
        <v>5781</v>
      </c>
      <c t="s" s="103" r="E22999">
        <v>23196</v>
      </c>
      <c s="150" r="F22999"/>
    </row>
    <row r="23000">
      <c s="50" r="A23000">
        <v>115621000014</v>
      </c>
      <c t="s" s="103" r="B23000">
        <v>23197</v>
      </c>
      <c t="s" s="103" r="C23000">
        <v>4875</v>
      </c>
      <c t="s" s="103" r="D23000">
        <v>5781</v>
      </c>
      <c t="s" s="103" r="E23000">
        <v>23198</v>
      </c>
      <c s="150" r="F23000"/>
    </row>
    <row r="23001">
      <c s="113" r="A23001">
        <v>115638000018</v>
      </c>
      <c t="s" s="136" r="B23001">
        <v>23199</v>
      </c>
      <c t="s" s="136" r="C23001">
        <v>5781</v>
      </c>
      <c t="s" s="136" r="D23001">
        <v>5781</v>
      </c>
      <c t="s" s="136" r="E23001">
        <v>5898</v>
      </c>
      <c s="150" r="F23001"/>
    </row>
    <row r="23002">
      <c s="113" r="A23002">
        <v>215638000021</v>
      </c>
      <c t="s" s="136" r="B23002">
        <v>23199</v>
      </c>
      <c t="s" s="136" r="C23002">
        <v>5781</v>
      </c>
      <c t="s" s="136" r="D23002">
        <v>5781</v>
      </c>
      <c t="s" s="136" r="E23002">
        <v>23200</v>
      </c>
      <c s="150" r="F23002"/>
    </row>
    <row r="23003">
      <c s="113" r="A23003">
        <v>215638000080</v>
      </c>
      <c t="s" s="136" r="B23003">
        <v>23199</v>
      </c>
      <c t="s" s="136" r="C23003">
        <v>5781</v>
      </c>
      <c t="s" s="136" r="D23003">
        <v>5781</v>
      </c>
      <c t="s" s="136" r="E23003">
        <v>23201</v>
      </c>
      <c s="150" r="F23003"/>
    </row>
    <row r="23004">
      <c s="113" r="A23004">
        <v>215638000098</v>
      </c>
      <c t="s" s="136" r="B23004">
        <v>23199</v>
      </c>
      <c t="s" s="136" r="C23004">
        <v>5781</v>
      </c>
      <c t="s" s="136" r="D23004">
        <v>5781</v>
      </c>
      <c t="s" s="136" r="E23004">
        <v>23202</v>
      </c>
      <c s="150" r="F23004"/>
    </row>
    <row r="23005">
      <c s="113" r="A23005">
        <v>215638000101</v>
      </c>
      <c t="s" s="136" r="B23005">
        <v>23199</v>
      </c>
      <c t="s" s="136" r="C23005">
        <v>5781</v>
      </c>
      <c t="s" s="136" r="D23005">
        <v>5781</v>
      </c>
      <c t="s" s="136" r="E23005">
        <v>23203</v>
      </c>
      <c s="150" r="F23005"/>
    </row>
    <row r="23006">
      <c s="50" r="A23006">
        <v>115660000021</v>
      </c>
      <c t="s" s="103" r="B23006">
        <v>23204</v>
      </c>
      <c t="s" s="103" r="C23006">
        <v>4875</v>
      </c>
      <c t="s" s="103" r="D23006">
        <v>5781</v>
      </c>
      <c t="s" s="103" r="E23006">
        <v>5898</v>
      </c>
      <c s="150" r="F23006"/>
    </row>
    <row r="23007">
      <c s="50" r="A23007">
        <v>115681000340</v>
      </c>
      <c t="s" s="103" r="B23007">
        <v>23205</v>
      </c>
      <c t="s" s="103" r="C23007">
        <v>4875</v>
      </c>
      <c t="s" s="103" r="D23007">
        <v>5781</v>
      </c>
      <c t="s" s="103" r="E23007">
        <v>23206</v>
      </c>
      <c s="150" r="F23007"/>
    </row>
    <row r="23008">
      <c s="50" r="A23008">
        <v>115690000506</v>
      </c>
      <c t="s" s="103" r="B23008">
        <v>23207</v>
      </c>
      <c t="s" s="103" r="C23008">
        <v>4875</v>
      </c>
      <c t="s" s="103" r="D23008">
        <v>5781</v>
      </c>
      <c t="s" s="103" r="E23008">
        <v>5797</v>
      </c>
      <c s="150" r="F23008"/>
    </row>
    <row r="23009">
      <c s="50" r="A23009">
        <v>315753000021</v>
      </c>
      <c t="s" s="103" r="B23009">
        <v>6150</v>
      </c>
      <c t="s" s="103" r="C23009">
        <v>4875</v>
      </c>
      <c t="s" s="103" r="D23009">
        <v>5781</v>
      </c>
      <c t="s" s="103" r="E23009">
        <v>23208</v>
      </c>
      <c s="150" r="F23009"/>
    </row>
    <row r="23010">
      <c s="50" r="A23010">
        <v>115762000051</v>
      </c>
      <c t="s" s="103" r="B23010">
        <v>23209</v>
      </c>
      <c t="s" s="103" r="C23010">
        <v>4875</v>
      </c>
      <c t="s" s="103" r="D23010">
        <v>5781</v>
      </c>
      <c t="s" s="103" r="E23010">
        <v>23210</v>
      </c>
      <c s="150" r="F23010"/>
    </row>
    <row r="23011">
      <c s="50" r="A23011">
        <v>315776000133</v>
      </c>
      <c t="s" s="103" r="B23011">
        <v>23211</v>
      </c>
      <c t="s" s="103" r="C23011">
        <v>4875</v>
      </c>
      <c t="s" s="103" r="D23011">
        <v>5781</v>
      </c>
      <c t="s" s="103" r="E23011">
        <v>23212</v>
      </c>
      <c s="150" r="F23011"/>
    </row>
    <row r="23012">
      <c s="113" r="A23012">
        <v>115778000191</v>
      </c>
      <c t="s" s="136" r="B23012">
        <v>13123</v>
      </c>
      <c t="s" s="136" r="C23012">
        <v>5781</v>
      </c>
      <c t="s" s="136" r="D23012">
        <v>5781</v>
      </c>
      <c t="s" s="136" r="E23012">
        <v>5839</v>
      </c>
      <c s="150" r="F23012"/>
    </row>
    <row r="23013">
      <c s="113" r="A23013">
        <v>215778000063</v>
      </c>
      <c t="s" s="136" r="B23013">
        <v>13123</v>
      </c>
      <c t="s" s="136" r="C23013">
        <v>5781</v>
      </c>
      <c t="s" s="136" r="D23013">
        <v>5781</v>
      </c>
      <c t="s" s="136" r="E23013">
        <v>23213</v>
      </c>
      <c s="150" r="F23013"/>
    </row>
    <row r="23014">
      <c s="113" r="A23014">
        <v>215778000080</v>
      </c>
      <c t="s" s="136" r="B23014">
        <v>13123</v>
      </c>
      <c t="s" s="136" r="C23014">
        <v>5781</v>
      </c>
      <c t="s" s="136" r="D23014">
        <v>5781</v>
      </c>
      <c t="s" s="136" r="E23014">
        <v>23214</v>
      </c>
      <c s="150" r="F23014"/>
    </row>
    <row r="23015">
      <c s="113" r="A23015">
        <v>215778000110</v>
      </c>
      <c t="s" s="136" r="B23015">
        <v>13123</v>
      </c>
      <c t="s" s="136" r="C23015">
        <v>5781</v>
      </c>
      <c t="s" s="136" r="D23015">
        <v>5781</v>
      </c>
      <c t="s" s="136" r="E23015">
        <v>23215</v>
      </c>
      <c s="150" r="F23015"/>
    </row>
    <row r="23016">
      <c s="50" r="A23016">
        <v>115806000037</v>
      </c>
      <c t="s" s="103" r="B23016">
        <v>23216</v>
      </c>
      <c t="s" s="103" r="C23016">
        <v>4875</v>
      </c>
      <c t="s" s="103" r="D23016">
        <v>5781</v>
      </c>
      <c t="s" s="103" r="E23016">
        <v>23217</v>
      </c>
      <c s="150" r="F23016"/>
    </row>
    <row r="23017">
      <c s="113" r="A23017">
        <v>115816000027</v>
      </c>
      <c t="s" s="136" r="B23017">
        <v>23218</v>
      </c>
      <c t="s" s="136" r="C23017">
        <v>5781</v>
      </c>
      <c t="s" s="136" r="D23017">
        <v>5781</v>
      </c>
      <c t="s" s="136" r="E23017">
        <v>23219</v>
      </c>
      <c s="150" r="F23017"/>
    </row>
    <row r="23018">
      <c s="113" r="A23018">
        <v>215816000048</v>
      </c>
      <c t="s" s="136" r="B23018">
        <v>23218</v>
      </c>
      <c t="s" s="136" r="C23018">
        <v>5781</v>
      </c>
      <c t="s" s="136" r="D23018">
        <v>5781</v>
      </c>
      <c t="s" s="136" r="E23018">
        <v>23220</v>
      </c>
      <c s="150" r="F23018"/>
    </row>
    <row r="23019">
      <c s="113" r="A23019">
        <v>215816000056</v>
      </c>
      <c t="s" s="136" r="B23019">
        <v>23218</v>
      </c>
      <c t="s" s="136" r="C23019">
        <v>5781</v>
      </c>
      <c t="s" s="136" r="D23019">
        <v>5781</v>
      </c>
      <c t="s" s="136" r="E23019">
        <v>23221</v>
      </c>
      <c s="150" r="F23019"/>
    </row>
    <row r="23020">
      <c s="113" r="A23020">
        <v>215816000064</v>
      </c>
      <c t="s" s="136" r="B23020">
        <v>23218</v>
      </c>
      <c t="s" s="136" r="C23020">
        <v>5781</v>
      </c>
      <c t="s" s="136" r="D23020">
        <v>5781</v>
      </c>
      <c t="s" s="136" r="E23020">
        <v>23222</v>
      </c>
      <c s="150" r="F23020"/>
    </row>
    <row r="23021">
      <c s="113" r="A23021">
        <v>215816000072</v>
      </c>
      <c t="s" s="136" r="B23021">
        <v>23218</v>
      </c>
      <c t="s" s="136" r="C23021">
        <v>5781</v>
      </c>
      <c t="s" s="136" r="D23021">
        <v>5781</v>
      </c>
      <c t="s" s="136" r="E23021">
        <v>23223</v>
      </c>
      <c s="150" r="F23021"/>
    </row>
    <row r="23022">
      <c s="113" r="A23022">
        <v>215816000081</v>
      </c>
      <c t="s" s="136" r="B23022">
        <v>23218</v>
      </c>
      <c t="s" s="136" r="C23022">
        <v>5781</v>
      </c>
      <c t="s" s="136" r="D23022">
        <v>5781</v>
      </c>
      <c t="s" s="136" r="E23022">
        <v>23224</v>
      </c>
      <c s="150" r="F23022"/>
    </row>
    <row r="23023">
      <c s="113" r="A23023">
        <v>215816000099</v>
      </c>
      <c t="s" s="136" r="B23023">
        <v>23218</v>
      </c>
      <c t="s" s="136" r="C23023">
        <v>5781</v>
      </c>
      <c t="s" s="136" r="D23023">
        <v>5781</v>
      </c>
      <c t="s" s="136" r="E23023">
        <v>23225</v>
      </c>
      <c s="150" r="F23023"/>
    </row>
    <row r="23024">
      <c s="113" r="A23024">
        <v>215816000102</v>
      </c>
      <c t="s" s="136" r="B23024">
        <v>23218</v>
      </c>
      <c t="s" s="136" r="C23024">
        <v>5781</v>
      </c>
      <c t="s" s="136" r="D23024">
        <v>5781</v>
      </c>
      <c t="s" s="136" r="E23024">
        <v>23226</v>
      </c>
      <c s="150" r="F23024"/>
    </row>
    <row r="23025">
      <c s="113" r="A23025">
        <v>215816000111</v>
      </c>
      <c t="s" s="136" r="B23025">
        <v>23218</v>
      </c>
      <c t="s" s="136" r="C23025">
        <v>5781</v>
      </c>
      <c t="s" s="136" r="D23025">
        <v>5781</v>
      </c>
      <c t="s" s="136" r="E23025">
        <v>23227</v>
      </c>
      <c s="150" r="F23025"/>
    </row>
    <row r="23026">
      <c s="113" r="A23026">
        <v>215816000129</v>
      </c>
      <c t="s" s="136" r="B23026">
        <v>23218</v>
      </c>
      <c t="s" s="136" r="C23026">
        <v>5781</v>
      </c>
      <c t="s" s="136" r="D23026">
        <v>5781</v>
      </c>
      <c t="s" s="136" r="E23026">
        <v>23228</v>
      </c>
      <c s="150" r="F23026"/>
    </row>
    <row r="23027">
      <c s="113" r="A23027">
        <v>215816000137</v>
      </c>
      <c t="s" s="136" r="B23027">
        <v>23218</v>
      </c>
      <c t="s" s="136" r="C23027">
        <v>5781</v>
      </c>
      <c t="s" s="136" r="D23027">
        <v>5781</v>
      </c>
      <c t="s" s="136" r="E23027">
        <v>23229</v>
      </c>
      <c s="150" r="F23027"/>
    </row>
    <row r="23028">
      <c s="113" r="A23028">
        <v>215816000153</v>
      </c>
      <c t="s" s="136" r="B23028">
        <v>23218</v>
      </c>
      <c t="s" s="136" r="C23028">
        <v>5781</v>
      </c>
      <c t="s" s="136" r="D23028">
        <v>5781</v>
      </c>
      <c t="s" s="136" r="E23028">
        <v>23230</v>
      </c>
      <c s="150" r="F23028"/>
    </row>
    <row r="23029">
      <c s="113" r="A23029">
        <v>215816000200</v>
      </c>
      <c t="s" s="136" r="B23029">
        <v>23218</v>
      </c>
      <c t="s" s="136" r="C23029">
        <v>5781</v>
      </c>
      <c t="s" s="136" r="D23029">
        <v>5781</v>
      </c>
      <c t="s" s="136" r="E23029">
        <v>23231</v>
      </c>
      <c s="150" r="F23029"/>
    </row>
    <row r="23030">
      <c s="50" r="A23030">
        <v>119001003787</v>
      </c>
      <c t="s" s="103" r="B23030">
        <v>4921</v>
      </c>
      <c t="s" s="103" r="C23030">
        <v>4885</v>
      </c>
      <c t="s" s="103" r="D23030">
        <v>234</v>
      </c>
      <c t="s" s="103" r="E23030">
        <v>23232</v>
      </c>
      <c s="150" r="F23030"/>
    </row>
    <row r="23031">
      <c s="113" r="A23031">
        <v>119318001739</v>
      </c>
      <c t="s" s="136" r="B23031">
        <v>6487</v>
      </c>
      <c t="s" s="136" r="C23031">
        <v>6328</v>
      </c>
      <c t="s" s="136" r="D23031">
        <v>6328</v>
      </c>
      <c t="s" s="136" r="E23031">
        <v>23233</v>
      </c>
      <c s="150" r="F23031"/>
    </row>
    <row r="23032">
      <c s="113" r="A23032">
        <v>119318001917</v>
      </c>
      <c t="s" s="136" r="B23032">
        <v>6487</v>
      </c>
      <c t="s" s="136" r="C23032">
        <v>6328</v>
      </c>
      <c t="s" s="136" r="D23032">
        <v>6328</v>
      </c>
      <c t="s" s="136" r="E23032">
        <v>23234</v>
      </c>
      <c s="150" r="F23032"/>
    </row>
    <row r="23033">
      <c s="113" r="A23033">
        <v>119318002042</v>
      </c>
      <c t="s" s="136" r="B23033">
        <v>6487</v>
      </c>
      <c t="s" s="136" r="C23033">
        <v>6328</v>
      </c>
      <c t="s" s="136" r="D23033">
        <v>6328</v>
      </c>
      <c t="s" s="136" r="E23033">
        <v>23235</v>
      </c>
      <c s="150" r="F23033"/>
    </row>
    <row r="23034">
      <c s="113" r="A23034">
        <v>319318000642</v>
      </c>
      <c t="s" s="136" r="B23034">
        <v>6487</v>
      </c>
      <c t="s" s="136" r="C23034">
        <v>6328</v>
      </c>
      <c t="s" s="136" r="D23034">
        <v>6328</v>
      </c>
      <c t="s" s="136" r="E23034">
        <v>23236</v>
      </c>
      <c s="150" r="F23034"/>
    </row>
    <row r="23035">
      <c s="113" r="A23035">
        <v>319318000782</v>
      </c>
      <c t="s" s="136" r="B23035">
        <v>6487</v>
      </c>
      <c t="s" s="136" r="C23035">
        <v>6328</v>
      </c>
      <c t="s" s="136" r="D23035">
        <v>6328</v>
      </c>
      <c t="s" s="136" r="E23035">
        <v>23237</v>
      </c>
      <c s="150" r="F23035"/>
    </row>
    <row r="23036">
      <c s="113" r="A23036">
        <v>319318001355</v>
      </c>
      <c t="s" s="136" r="B23036">
        <v>6487</v>
      </c>
      <c t="s" s="136" r="C23036">
        <v>6328</v>
      </c>
      <c t="s" s="136" r="D23036">
        <v>6328</v>
      </c>
      <c t="s" s="136" r="E23036">
        <v>6992</v>
      </c>
      <c s="150" r="F23036"/>
    </row>
    <row r="23037">
      <c s="113" r="A23037">
        <v>119355000840</v>
      </c>
      <c t="s" s="136" r="B23037">
        <v>6490</v>
      </c>
      <c t="s" s="136" r="C23037">
        <v>6328</v>
      </c>
      <c t="s" s="136" r="D23037">
        <v>6328</v>
      </c>
      <c t="s" s="136" r="E23037">
        <v>23238</v>
      </c>
      <c s="150" r="F23037"/>
    </row>
    <row r="23038">
      <c s="113" r="A23038">
        <v>219355000259</v>
      </c>
      <c t="s" s="136" r="B23038">
        <v>6490</v>
      </c>
      <c t="s" s="136" r="C23038">
        <v>6328</v>
      </c>
      <c t="s" s="136" r="D23038">
        <v>6328</v>
      </c>
      <c t="s" s="136" r="E23038">
        <v>23239</v>
      </c>
      <c s="150" r="F23038"/>
    </row>
    <row r="23039">
      <c s="113" r="A23039">
        <v>219355000267</v>
      </c>
      <c t="s" s="136" r="B23039">
        <v>6490</v>
      </c>
      <c t="s" s="136" r="C23039">
        <v>6328</v>
      </c>
      <c t="s" s="136" r="D23039">
        <v>6328</v>
      </c>
      <c t="s" s="136" r="E23039">
        <v>23240</v>
      </c>
      <c s="150" r="F23039"/>
    </row>
    <row r="23040">
      <c s="113" r="A23040">
        <v>219355001077</v>
      </c>
      <c t="s" s="136" r="B23040">
        <v>6490</v>
      </c>
      <c t="s" s="136" r="C23040">
        <v>6328</v>
      </c>
      <c t="s" s="136" r="D23040">
        <v>6328</v>
      </c>
      <c t="s" s="136" r="E23040">
        <v>23241</v>
      </c>
      <c s="150" r="F23040"/>
    </row>
    <row r="23041">
      <c s="113" r="A23041">
        <v>119418000322</v>
      </c>
      <c t="s" s="136" r="B23041">
        <v>13854</v>
      </c>
      <c t="s" s="136" r="C23041">
        <v>6328</v>
      </c>
      <c t="s" s="136" r="D23041">
        <v>6328</v>
      </c>
      <c t="s" s="136" r="E23041">
        <v>23242</v>
      </c>
      <c s="150" r="F23041"/>
    </row>
    <row r="23042">
      <c s="113" r="A23042">
        <v>119418000331</v>
      </c>
      <c t="s" s="136" r="B23042">
        <v>13854</v>
      </c>
      <c t="s" s="136" r="C23042">
        <v>6328</v>
      </c>
      <c t="s" s="136" r="D23042">
        <v>6328</v>
      </c>
      <c t="s" s="136" r="E23042">
        <v>23243</v>
      </c>
      <c s="150" r="F23042"/>
    </row>
    <row r="23043">
      <c s="113" r="A23043">
        <v>219418000157</v>
      </c>
      <c t="s" s="136" r="B23043">
        <v>13854</v>
      </c>
      <c t="s" s="136" r="C23043">
        <v>6328</v>
      </c>
      <c t="s" s="136" r="D23043">
        <v>6328</v>
      </c>
      <c t="s" s="136" r="E23043">
        <v>23244</v>
      </c>
      <c s="150" r="F23043"/>
    </row>
    <row r="23044">
      <c s="113" r="A23044">
        <v>219418000238</v>
      </c>
      <c t="s" s="136" r="B23044">
        <v>13854</v>
      </c>
      <c t="s" s="136" r="C23044">
        <v>6328</v>
      </c>
      <c t="s" s="136" r="D23044">
        <v>6328</v>
      </c>
      <c t="s" s="136" r="E23044">
        <v>23245</v>
      </c>
      <c s="150" r="F23044"/>
    </row>
    <row r="23045">
      <c s="113" r="A23045">
        <v>219418000831</v>
      </c>
      <c t="s" s="136" r="B23045">
        <v>13854</v>
      </c>
      <c t="s" s="136" r="C23045">
        <v>6328</v>
      </c>
      <c t="s" s="136" r="D23045">
        <v>6328</v>
      </c>
      <c t="s" s="136" r="E23045">
        <v>23246</v>
      </c>
      <c s="150" r="F23045"/>
    </row>
    <row r="23046">
      <c s="113" r="A23046">
        <v>219418000840</v>
      </c>
      <c t="s" s="136" r="B23046">
        <v>13854</v>
      </c>
      <c t="s" s="136" r="C23046">
        <v>6328</v>
      </c>
      <c t="s" s="136" r="D23046">
        <v>6328</v>
      </c>
      <c t="s" s="136" r="E23046">
        <v>23247</v>
      </c>
      <c s="150" r="F23046"/>
    </row>
    <row r="23047">
      <c s="113" r="A23047">
        <v>219418001382</v>
      </c>
      <c t="s" s="136" r="B23047">
        <v>13854</v>
      </c>
      <c t="s" s="136" r="C23047">
        <v>6328</v>
      </c>
      <c t="s" s="136" r="D23047">
        <v>6328</v>
      </c>
      <c t="s" s="136" r="E23047">
        <v>23248</v>
      </c>
      <c s="150" r="F23047"/>
    </row>
    <row r="23048">
      <c s="50" r="A23048">
        <v>119693000260</v>
      </c>
      <c t="s" s="103" r="B23048">
        <v>23249</v>
      </c>
      <c t="s" s="103" r="C23048">
        <v>4885</v>
      </c>
      <c t="s" s="103" r="D23048">
        <v>6328</v>
      </c>
      <c t="s" s="103" r="E23048">
        <v>23250</v>
      </c>
      <c s="150" r="F23048"/>
    </row>
    <row r="23049">
      <c s="113" r="A23049">
        <v>219821000191</v>
      </c>
      <c t="s" s="136" r="B23049">
        <v>6607</v>
      </c>
      <c t="s" s="136" r="C23049">
        <v>6328</v>
      </c>
      <c t="s" s="136" r="D23049">
        <v>6328</v>
      </c>
      <c t="s" s="136" r="E23049">
        <v>13305</v>
      </c>
      <c s="150" r="F23049"/>
    </row>
    <row r="23050">
      <c s="113" r="A23050">
        <v>219821000493</v>
      </c>
      <c t="s" s="136" r="B23050">
        <v>6607</v>
      </c>
      <c t="s" s="136" r="C23050">
        <v>6328</v>
      </c>
      <c t="s" s="136" r="D23050">
        <v>6328</v>
      </c>
      <c t="s" s="136" r="E23050">
        <v>23251</v>
      </c>
      <c s="150" r="F23050"/>
    </row>
    <row r="23051">
      <c s="113" r="A23051">
        <v>219821000701</v>
      </c>
      <c t="s" s="136" r="B23051">
        <v>6607</v>
      </c>
      <c t="s" s="136" r="C23051">
        <v>6328</v>
      </c>
      <c t="s" s="136" r="D23051">
        <v>6328</v>
      </c>
      <c t="s" s="136" r="E23051">
        <v>23252</v>
      </c>
      <c s="150" r="F23051"/>
    </row>
    <row r="23052">
      <c s="113" r="A23052">
        <v>219821000744</v>
      </c>
      <c t="s" s="136" r="B23052">
        <v>6607</v>
      </c>
      <c t="s" s="136" r="C23052">
        <v>6328</v>
      </c>
      <c t="s" s="136" r="D23052">
        <v>6328</v>
      </c>
      <c t="s" s="136" r="E23052">
        <v>13822</v>
      </c>
      <c s="150" r="F23052"/>
    </row>
    <row r="23053">
      <c s="113" r="A23053">
        <v>419821002673</v>
      </c>
      <c t="s" s="136" r="B23053">
        <v>6607</v>
      </c>
      <c t="s" s="136" r="C23053">
        <v>6328</v>
      </c>
      <c t="s" s="136" r="D23053">
        <v>6328</v>
      </c>
      <c t="s" s="136" r="E23053">
        <v>23253</v>
      </c>
      <c s="150" r="F23053"/>
    </row>
    <row r="23054">
      <c s="113" r="A23054">
        <v>120001066752</v>
      </c>
      <c t="s" s="136" r="B23054">
        <v>276</v>
      </c>
      <c t="s" s="136" r="C23054">
        <v>281</v>
      </c>
      <c t="s" s="136" r="D23054">
        <v>276</v>
      </c>
      <c t="s" s="136" r="E23054">
        <v>23254</v>
      </c>
      <c s="150" r="F23054"/>
    </row>
    <row r="23055">
      <c s="113" r="A23055">
        <v>120001066795</v>
      </c>
      <c t="s" s="136" r="B23055">
        <v>276</v>
      </c>
      <c t="s" s="136" r="C23055">
        <v>281</v>
      </c>
      <c t="s" s="136" r="D23055">
        <v>276</v>
      </c>
      <c t="s" s="136" r="E23055">
        <v>23255</v>
      </c>
      <c s="150" r="F23055"/>
    </row>
    <row r="23056">
      <c s="113" r="A23056">
        <v>120001006075</v>
      </c>
      <c t="s" s="136" r="B23056">
        <v>276</v>
      </c>
      <c t="s" s="136" r="C23056">
        <v>281</v>
      </c>
      <c t="s" s="136" r="D23056">
        <v>276</v>
      </c>
      <c t="s" s="136" r="E23056">
        <v>23256</v>
      </c>
      <c s="150" r="F23056"/>
    </row>
    <row r="23057">
      <c s="113" r="A23057">
        <v>120001066558</v>
      </c>
      <c t="s" s="136" r="B23057">
        <v>276</v>
      </c>
      <c t="s" s="136" r="C23057">
        <v>281</v>
      </c>
      <c t="s" s="136" r="D23057">
        <v>276</v>
      </c>
      <c t="s" s="136" r="E23057">
        <v>23257</v>
      </c>
      <c s="150" r="F23057"/>
    </row>
    <row r="23058">
      <c s="113" r="A23058">
        <v>220001000772</v>
      </c>
      <c t="s" s="136" r="B23058">
        <v>276</v>
      </c>
      <c t="s" s="136" r="C23058">
        <v>281</v>
      </c>
      <c t="s" s="136" r="D23058">
        <v>276</v>
      </c>
      <c t="s" s="136" r="E23058">
        <v>23258</v>
      </c>
      <c s="150" r="F23058"/>
    </row>
    <row r="23059">
      <c s="113" r="A23059">
        <v>220001001302</v>
      </c>
      <c t="s" s="136" r="B23059">
        <v>276</v>
      </c>
      <c t="s" s="136" r="C23059">
        <v>281</v>
      </c>
      <c t="s" s="136" r="D23059">
        <v>276</v>
      </c>
      <c t="s" s="136" r="E23059">
        <v>23259</v>
      </c>
      <c s="150" r="F23059"/>
    </row>
    <row r="23060">
      <c s="113" r="A23060">
        <v>220001791745</v>
      </c>
      <c t="s" s="136" r="B23060">
        <v>276</v>
      </c>
      <c t="s" s="136" r="C23060">
        <v>281</v>
      </c>
      <c t="s" s="136" r="D23060">
        <v>276</v>
      </c>
      <c t="s" s="136" r="E23060">
        <v>23260</v>
      </c>
      <c s="150" r="F23060"/>
    </row>
    <row r="23061">
      <c s="113" r="A23061">
        <v>220178001078</v>
      </c>
      <c t="s" s="136" r="B23061">
        <v>14220</v>
      </c>
      <c t="s" s="136" r="C23061">
        <v>281</v>
      </c>
      <c t="s" s="136" r="D23061">
        <v>281</v>
      </c>
      <c t="s" s="136" r="E23061">
        <v>23261</v>
      </c>
      <c s="150" r="F23061"/>
    </row>
    <row r="23062">
      <c s="113" r="A23062">
        <v>220178001281</v>
      </c>
      <c t="s" s="136" r="B23062">
        <v>14220</v>
      </c>
      <c t="s" s="136" r="C23062">
        <v>281</v>
      </c>
      <c t="s" s="136" r="D23062">
        <v>281</v>
      </c>
      <c t="s" s="136" r="E23062">
        <v>23262</v>
      </c>
      <c s="150" r="F23062"/>
    </row>
    <row r="23063">
      <c s="113" r="A23063">
        <v>220178001370</v>
      </c>
      <c t="s" s="136" r="B23063">
        <v>14220</v>
      </c>
      <c t="s" s="136" r="C23063">
        <v>281</v>
      </c>
      <c t="s" s="136" r="D23063">
        <v>281</v>
      </c>
      <c t="s" s="136" r="E23063">
        <v>23263</v>
      </c>
      <c s="150" r="F23063"/>
    </row>
    <row r="23064">
      <c s="113" r="A23064">
        <v>120787000890</v>
      </c>
      <c t="s" s="136" r="B23064">
        <v>6795</v>
      </c>
      <c t="s" s="136" r="C23064">
        <v>281</v>
      </c>
      <c t="s" s="136" r="D23064">
        <v>281</v>
      </c>
      <c t="s" s="136" r="E23064">
        <v>23264</v>
      </c>
      <c s="150" r="F23064"/>
    </row>
    <row r="23065">
      <c s="113" r="A23065">
        <v>220787000495</v>
      </c>
      <c t="s" s="136" r="B23065">
        <v>6795</v>
      </c>
      <c t="s" s="136" r="C23065">
        <v>281</v>
      </c>
      <c t="s" s="136" r="D23065">
        <v>281</v>
      </c>
      <c t="s" s="136" r="E23065">
        <v>23265</v>
      </c>
      <c s="150" r="F23065"/>
    </row>
    <row r="23066">
      <c s="113" r="A23066">
        <v>220787000843</v>
      </c>
      <c t="s" s="136" r="B23066">
        <v>6795</v>
      </c>
      <c t="s" s="136" r="C23066">
        <v>281</v>
      </c>
      <c t="s" s="136" r="D23066">
        <v>281</v>
      </c>
      <c t="s" s="136" r="E23066">
        <v>23266</v>
      </c>
      <c s="150" r="F23066"/>
    </row>
    <row r="23067">
      <c s="113" r="A23067">
        <v>123675000403</v>
      </c>
      <c t="s" s="136" r="B23067">
        <v>7016</v>
      </c>
      <c t="s" s="136" r="C23067">
        <v>6800</v>
      </c>
      <c t="s" s="136" r="D23067">
        <v>6800</v>
      </c>
      <c t="s" s="136" r="E23067">
        <v>5314</v>
      </c>
      <c s="150" r="F23067"/>
    </row>
    <row r="23068">
      <c s="113" r="A23068">
        <v>123675001281</v>
      </c>
      <c t="s" s="136" r="B23068">
        <v>7016</v>
      </c>
      <c t="s" s="136" r="C23068">
        <v>6800</v>
      </c>
      <c t="s" s="136" r="D23068">
        <v>6800</v>
      </c>
      <c t="s" s="136" r="E23068">
        <v>11187</v>
      </c>
      <c s="150" r="F23068"/>
    </row>
    <row r="23069">
      <c s="113" r="A23069">
        <v>323675000208</v>
      </c>
      <c t="s" s="136" r="B23069">
        <v>7016</v>
      </c>
      <c t="s" s="136" r="C23069">
        <v>6800</v>
      </c>
      <c t="s" s="136" r="D23069">
        <v>6800</v>
      </c>
      <c t="s" s="136" r="E23069">
        <v>1935</v>
      </c>
      <c s="150" r="F23069"/>
    </row>
    <row r="23070">
      <c s="113" r="A23070">
        <v>123807000912</v>
      </c>
      <c t="s" s="136" r="B23070">
        <v>7029</v>
      </c>
      <c t="s" s="136" r="C23070">
        <v>6800</v>
      </c>
      <c t="s" s="136" r="D23070">
        <v>6800</v>
      </c>
      <c t="s" s="136" r="E23070">
        <v>23267</v>
      </c>
      <c s="150" r="F23070"/>
    </row>
    <row r="23071">
      <c s="113" r="A23071">
        <v>323807001608</v>
      </c>
      <c t="s" s="136" r="B23071">
        <v>7029</v>
      </c>
      <c t="s" s="136" r="C23071">
        <v>6800</v>
      </c>
      <c t="s" s="136" r="D23071">
        <v>6800</v>
      </c>
      <c t="s" s="136" r="E23071">
        <v>4710</v>
      </c>
      <c s="150" r="F23071"/>
    </row>
    <row r="23072">
      <c s="113" r="A23072">
        <v>323807001802</v>
      </c>
      <c t="s" s="136" r="B23072">
        <v>7029</v>
      </c>
      <c t="s" s="136" r="C23072">
        <v>6800</v>
      </c>
      <c t="s" s="136" r="D23072">
        <v>6800</v>
      </c>
      <c t="s" s="136" r="E23072">
        <v>4711</v>
      </c>
      <c s="150" r="F23072"/>
    </row>
    <row r="23073">
      <c s="113" r="A23073">
        <v>123855000410</v>
      </c>
      <c t="s" s="136" r="B23073">
        <v>7034</v>
      </c>
      <c t="s" s="136" r="C23073">
        <v>6800</v>
      </c>
      <c t="s" s="136" r="D23073">
        <v>6800</v>
      </c>
      <c t="s" s="136" r="E23073">
        <v>23268</v>
      </c>
      <c s="150" r="F23073"/>
    </row>
    <row r="23074">
      <c s="113" r="A23074">
        <v>223855001640</v>
      </c>
      <c t="s" s="136" r="B23074">
        <v>7034</v>
      </c>
      <c t="s" s="136" r="C23074">
        <v>6800</v>
      </c>
      <c t="s" s="136" r="D23074">
        <v>6800</v>
      </c>
      <c t="s" s="136" r="E23074">
        <v>5702</v>
      </c>
      <c s="150" r="F23074"/>
    </row>
    <row r="23075">
      <c s="113" r="A23075">
        <v>323855000419</v>
      </c>
      <c t="s" s="136" r="B23075">
        <v>7034</v>
      </c>
      <c t="s" s="136" r="C23075">
        <v>6800</v>
      </c>
      <c t="s" s="136" r="D23075">
        <v>6800</v>
      </c>
      <c t="s" s="136" r="E23075">
        <v>23269</v>
      </c>
      <c s="150" r="F23075"/>
    </row>
    <row r="23076">
      <c s="50" r="A23076">
        <v>125269000209</v>
      </c>
      <c t="s" s="103" r="B23076">
        <v>4893</v>
      </c>
      <c t="s" s="103" r="C23076">
        <v>4891</v>
      </c>
      <c t="s" s="103" r="D23076">
        <v>7253</v>
      </c>
      <c t="s" s="103" r="E23076">
        <v>23270</v>
      </c>
      <c s="150" r="F23076"/>
    </row>
    <row r="23077">
      <c s="113" r="A23077">
        <v>125279000291</v>
      </c>
      <c t="s" s="136" r="B23077">
        <v>15555</v>
      </c>
      <c t="s" s="136" r="C23077">
        <v>251</v>
      </c>
      <c t="s" s="136" r="D23077">
        <v>251</v>
      </c>
      <c t="s" s="136" r="E23077">
        <v>23271</v>
      </c>
      <c s="150" r="F23077"/>
    </row>
    <row r="23078">
      <c s="113" r="A23078">
        <v>125279000541</v>
      </c>
      <c t="s" s="136" r="B23078">
        <v>15555</v>
      </c>
      <c t="s" s="136" r="C23078">
        <v>251</v>
      </c>
      <c t="s" s="136" r="D23078">
        <v>251</v>
      </c>
      <c t="s" s="136" r="E23078">
        <v>7055</v>
      </c>
      <c s="150" r="F23078"/>
    </row>
    <row r="23079">
      <c s="113" r="A23079">
        <v>225279000031</v>
      </c>
      <c t="s" s="136" r="B23079">
        <v>15555</v>
      </c>
      <c t="s" s="136" r="C23079">
        <v>251</v>
      </c>
      <c t="s" s="136" r="D23079">
        <v>251</v>
      </c>
      <c t="s" s="136" r="E23079">
        <v>23272</v>
      </c>
      <c s="150" r="F23079"/>
    </row>
    <row r="23080">
      <c s="113" r="A23080">
        <v>225279000066</v>
      </c>
      <c t="s" s="136" r="B23080">
        <v>15555</v>
      </c>
      <c t="s" s="136" r="C23080">
        <v>251</v>
      </c>
      <c t="s" s="136" r="D23080">
        <v>251</v>
      </c>
      <c t="s" s="136" r="E23080">
        <v>23273</v>
      </c>
      <c s="150" r="F23080"/>
    </row>
    <row r="23081">
      <c s="113" r="A23081">
        <v>225279000091</v>
      </c>
      <c t="s" s="136" r="B23081">
        <v>15555</v>
      </c>
      <c t="s" s="136" r="C23081">
        <v>251</v>
      </c>
      <c t="s" s="136" r="D23081">
        <v>251</v>
      </c>
      <c t="s" s="136" r="E23081">
        <v>23274</v>
      </c>
      <c s="150" r="F23081"/>
    </row>
    <row r="23082">
      <c s="113" r="A23082">
        <v>225279000112</v>
      </c>
      <c t="s" s="136" r="B23082">
        <v>15555</v>
      </c>
      <c t="s" s="136" r="C23082">
        <v>251</v>
      </c>
      <c t="s" s="136" r="D23082">
        <v>251</v>
      </c>
      <c t="s" s="136" r="E23082">
        <v>23275</v>
      </c>
      <c s="150" r="F23082"/>
    </row>
    <row r="23083">
      <c s="113" r="A23083">
        <v>225279000139</v>
      </c>
      <c t="s" s="136" r="B23083">
        <v>15555</v>
      </c>
      <c t="s" s="136" r="C23083">
        <v>251</v>
      </c>
      <c t="s" s="136" r="D23083">
        <v>251</v>
      </c>
      <c t="s" s="136" r="E23083">
        <v>23276</v>
      </c>
      <c s="150" r="F23083"/>
    </row>
    <row r="23084">
      <c s="113" r="A23084">
        <v>225279000147</v>
      </c>
      <c t="s" s="136" r="B23084">
        <v>15555</v>
      </c>
      <c t="s" s="136" r="C23084">
        <v>251</v>
      </c>
      <c t="s" s="136" r="D23084">
        <v>251</v>
      </c>
      <c t="s" s="136" r="E23084">
        <v>23277</v>
      </c>
      <c s="150" r="F23084"/>
    </row>
    <row r="23085">
      <c s="113" r="A23085">
        <v>225279000155</v>
      </c>
      <c t="s" s="136" r="B23085">
        <v>15555</v>
      </c>
      <c t="s" s="136" r="C23085">
        <v>251</v>
      </c>
      <c t="s" s="136" r="D23085">
        <v>251</v>
      </c>
      <c t="s" s="136" r="E23085">
        <v>7577</v>
      </c>
      <c s="150" r="F23085"/>
    </row>
    <row r="23086">
      <c s="113" r="A23086">
        <v>225279000163</v>
      </c>
      <c t="s" s="136" r="B23086">
        <v>15555</v>
      </c>
      <c t="s" s="136" r="C23086">
        <v>251</v>
      </c>
      <c t="s" s="136" r="D23086">
        <v>251</v>
      </c>
      <c t="s" s="136" r="E23086">
        <v>20393</v>
      </c>
      <c s="150" r="F23086"/>
    </row>
    <row r="23087">
      <c s="113" r="A23087">
        <v>225279000171</v>
      </c>
      <c t="s" s="136" r="B23087">
        <v>15555</v>
      </c>
      <c t="s" s="136" r="C23087">
        <v>251</v>
      </c>
      <c t="s" s="136" r="D23087">
        <v>251</v>
      </c>
      <c t="s" s="136" r="E23087">
        <v>23278</v>
      </c>
      <c s="150" r="F23087"/>
    </row>
    <row r="23088">
      <c s="113" r="A23088">
        <v>225279000180</v>
      </c>
      <c t="s" s="136" r="B23088">
        <v>15555</v>
      </c>
      <c t="s" s="136" r="C23088">
        <v>251</v>
      </c>
      <c t="s" s="136" r="D23088">
        <v>251</v>
      </c>
      <c t="s" s="136" r="E23088">
        <v>23279</v>
      </c>
      <c s="150" r="F23088"/>
    </row>
    <row r="23089">
      <c s="113" r="A23089">
        <v>225279000198</v>
      </c>
      <c t="s" s="136" r="B23089">
        <v>15555</v>
      </c>
      <c t="s" s="136" r="C23089">
        <v>251</v>
      </c>
      <c t="s" s="136" r="D23089">
        <v>251</v>
      </c>
      <c t="s" s="136" r="E23089">
        <v>23280</v>
      </c>
      <c s="150" r="F23089"/>
    </row>
    <row r="23090">
      <c s="113" r="A23090">
        <v>225279000201</v>
      </c>
      <c t="s" s="136" r="B23090">
        <v>15555</v>
      </c>
      <c t="s" s="136" r="C23090">
        <v>251</v>
      </c>
      <c t="s" s="136" r="D23090">
        <v>251</v>
      </c>
      <c t="s" s="136" r="E23090">
        <v>23281</v>
      </c>
      <c s="150" r="F23090"/>
    </row>
    <row r="23091">
      <c s="113" r="A23091">
        <v>225279000228</v>
      </c>
      <c t="s" s="136" r="B23091">
        <v>15555</v>
      </c>
      <c t="s" s="136" r="C23091">
        <v>251</v>
      </c>
      <c t="s" s="136" r="D23091">
        <v>251</v>
      </c>
      <c t="s" s="136" r="E23091">
        <v>23282</v>
      </c>
      <c s="150" r="F23091"/>
    </row>
    <row r="23092">
      <c s="113" r="A23092">
        <v>225279000236</v>
      </c>
      <c t="s" s="136" r="B23092">
        <v>15555</v>
      </c>
      <c t="s" s="136" r="C23092">
        <v>251</v>
      </c>
      <c t="s" s="136" r="D23092">
        <v>251</v>
      </c>
      <c t="s" s="136" r="E23092">
        <v>23283</v>
      </c>
      <c s="150" r="F23092"/>
    </row>
    <row r="23093">
      <c s="113" r="A23093">
        <v>225279000252</v>
      </c>
      <c t="s" s="136" r="B23093">
        <v>15555</v>
      </c>
      <c t="s" s="136" r="C23093">
        <v>251</v>
      </c>
      <c t="s" s="136" r="D23093">
        <v>251</v>
      </c>
      <c t="s" s="136" r="E23093">
        <v>15525</v>
      </c>
      <c s="150" r="F23093"/>
    </row>
    <row r="23094">
      <c s="113" r="A23094">
        <v>225279000520</v>
      </c>
      <c t="s" s="136" r="B23094">
        <v>15555</v>
      </c>
      <c t="s" s="136" r="C23094">
        <v>251</v>
      </c>
      <c t="s" s="136" r="D23094">
        <v>251</v>
      </c>
      <c t="s" s="136" r="E23094">
        <v>23284</v>
      </c>
      <c s="150" r="F23094"/>
    </row>
    <row r="23095">
      <c s="113" r="A23095">
        <v>225279000538</v>
      </c>
      <c t="s" s="136" r="B23095">
        <v>15555</v>
      </c>
      <c t="s" s="136" r="C23095">
        <v>251</v>
      </c>
      <c t="s" s="136" r="D23095">
        <v>251</v>
      </c>
      <c t="s" s="136" r="E23095">
        <v>23285</v>
      </c>
      <c s="150" r="F23095"/>
    </row>
    <row r="23096">
      <c s="113" r="A23096">
        <v>225279000571</v>
      </c>
      <c t="s" s="136" r="B23096">
        <v>15555</v>
      </c>
      <c t="s" s="136" r="C23096">
        <v>251</v>
      </c>
      <c t="s" s="136" r="D23096">
        <v>251</v>
      </c>
      <c t="s" s="136" r="E23096">
        <v>23286</v>
      </c>
      <c s="150" r="F23096"/>
    </row>
    <row r="23097">
      <c s="113" r="A23097">
        <v>225279000627</v>
      </c>
      <c t="s" s="136" r="B23097">
        <v>15555</v>
      </c>
      <c t="s" s="136" r="C23097">
        <v>251</v>
      </c>
      <c t="s" s="136" r="D23097">
        <v>251</v>
      </c>
      <c t="s" s="136" r="E23097">
        <v>23287</v>
      </c>
      <c s="150" r="F23097"/>
    </row>
    <row r="23098">
      <c s="113" r="A23098">
        <v>325279000451</v>
      </c>
      <c t="s" s="136" r="B23098">
        <v>15555</v>
      </c>
      <c t="s" s="136" r="C23098">
        <v>251</v>
      </c>
      <c t="s" s="136" r="D23098">
        <v>251</v>
      </c>
      <c t="s" s="136" r="E23098">
        <v>23288</v>
      </c>
      <c s="150" r="F23098"/>
    </row>
    <row r="23099">
      <c s="113" r="A23099">
        <v>225317000024</v>
      </c>
      <c t="s" s="136" r="B23099">
        <v>7354</v>
      </c>
      <c t="s" s="136" r="C23099">
        <v>251</v>
      </c>
      <c t="s" s="136" r="D23099">
        <v>251</v>
      </c>
      <c t="s" s="136" r="E23099">
        <v>7727</v>
      </c>
      <c s="150" r="F23099"/>
    </row>
    <row r="23100">
      <c s="113" r="A23100">
        <v>225317000041</v>
      </c>
      <c t="s" s="136" r="B23100">
        <v>7354</v>
      </c>
      <c t="s" s="136" r="C23100">
        <v>251</v>
      </c>
      <c t="s" s="136" r="D23100">
        <v>251</v>
      </c>
      <c t="s" s="136" r="E23100">
        <v>20202</v>
      </c>
      <c s="150" r="F23100"/>
    </row>
    <row r="23101">
      <c s="113" r="A23101">
        <v>225317000067</v>
      </c>
      <c t="s" s="136" r="B23101">
        <v>7354</v>
      </c>
      <c t="s" s="136" r="C23101">
        <v>251</v>
      </c>
      <c t="s" s="136" r="D23101">
        <v>251</v>
      </c>
      <c t="s" s="136" r="E23101">
        <v>23289</v>
      </c>
      <c s="150" r="F23101"/>
    </row>
    <row r="23102">
      <c s="113" r="A23102">
        <v>225317000113</v>
      </c>
      <c t="s" s="136" r="B23102">
        <v>7354</v>
      </c>
      <c t="s" s="136" r="C23102">
        <v>251</v>
      </c>
      <c t="s" s="136" r="D23102">
        <v>251</v>
      </c>
      <c t="s" s="136" r="E23102">
        <v>7121</v>
      </c>
      <c s="150" r="F23102"/>
    </row>
    <row r="23103">
      <c s="113" r="A23103">
        <v>225317000725</v>
      </c>
      <c t="s" s="136" r="B23103">
        <v>7354</v>
      </c>
      <c t="s" s="136" r="C23103">
        <v>251</v>
      </c>
      <c t="s" s="136" r="D23103">
        <v>251</v>
      </c>
      <c t="s" s="136" r="E23103">
        <v>23290</v>
      </c>
      <c s="150" r="F23103"/>
    </row>
    <row r="23104">
      <c s="113" r="A23104">
        <v>325317000240</v>
      </c>
      <c t="s" s="136" r="B23104">
        <v>7354</v>
      </c>
      <c t="s" s="136" r="C23104">
        <v>251</v>
      </c>
      <c t="s" s="136" r="D23104">
        <v>251</v>
      </c>
      <c t="s" s="136" r="E23104">
        <v>23291</v>
      </c>
      <c s="150" r="F23104"/>
    </row>
    <row r="23105">
      <c s="50" r="A23105">
        <v>225386000460</v>
      </c>
      <c t="s" s="103" r="B23105">
        <v>7476</v>
      </c>
      <c t="s" s="103" r="C23105">
        <v>4891</v>
      </c>
      <c t="s" s="103" r="D23105">
        <v>251</v>
      </c>
      <c t="s" s="103" r="E23105">
        <v>23292</v>
      </c>
      <c s="150" r="F23105"/>
    </row>
    <row r="23106">
      <c s="50" r="A23106">
        <v>225386000508</v>
      </c>
      <c t="s" s="103" r="B23106">
        <v>7476</v>
      </c>
      <c t="s" s="103" r="C23106">
        <v>4891</v>
      </c>
      <c t="s" s="103" r="D23106">
        <v>251</v>
      </c>
      <c t="s" s="103" r="E23106">
        <v>23293</v>
      </c>
      <c s="150" r="F23106"/>
    </row>
    <row r="23107">
      <c s="50" r="A23107">
        <v>225386000192</v>
      </c>
      <c t="s" s="103" r="B23107">
        <v>7476</v>
      </c>
      <c t="s" s="103" r="C23107">
        <v>4891</v>
      </c>
      <c t="s" s="103" r="D23107">
        <v>251</v>
      </c>
      <c t="s" s="103" r="E23107">
        <v>15466</v>
      </c>
      <c s="150" r="F23107"/>
    </row>
    <row r="23108">
      <c s="50" r="A23108">
        <v>225386000109</v>
      </c>
      <c t="s" s="103" r="B23108">
        <v>7476</v>
      </c>
      <c t="s" s="103" r="C23108">
        <v>4891</v>
      </c>
      <c t="s" s="103" r="D23108">
        <v>251</v>
      </c>
      <c t="s" s="103" r="E23108">
        <v>23294</v>
      </c>
      <c s="150" r="F23108"/>
    </row>
    <row r="23109">
      <c s="50" r="A23109">
        <v>225386000222</v>
      </c>
      <c t="s" s="103" r="B23109">
        <v>7476</v>
      </c>
      <c t="s" s="103" r="C23109">
        <v>4891</v>
      </c>
      <c t="s" s="103" r="D23109">
        <v>251</v>
      </c>
      <c t="s" s="103" r="E23109">
        <v>23295</v>
      </c>
      <c s="150" r="F23109"/>
    </row>
    <row r="23110">
      <c s="50" r="A23110">
        <v>125592000145</v>
      </c>
      <c t="s" s="103" r="B23110">
        <v>23296</v>
      </c>
      <c t="s" s="103" r="C23110">
        <v>4891</v>
      </c>
      <c t="s" s="103" r="D23110">
        <v>251</v>
      </c>
      <c t="s" s="103" r="E23110">
        <v>7163</v>
      </c>
      <c s="150" r="F23110"/>
    </row>
    <row r="23111">
      <c s="113" r="A23111">
        <v>125754000624</v>
      </c>
      <c t="s" s="136" r="B23111">
        <v>7778</v>
      </c>
      <c t="s" s="136" r="C23111">
        <v>251</v>
      </c>
      <c t="s" s="136" r="D23111">
        <v>7778</v>
      </c>
      <c t="s" s="136" r="E23111">
        <v>23297</v>
      </c>
      <c s="150" r="F23111"/>
    </row>
    <row r="23112">
      <c s="113" r="A23112">
        <v>325754001590</v>
      </c>
      <c t="s" s="136" r="B23112">
        <v>7778</v>
      </c>
      <c t="s" s="136" r="C23112">
        <v>251</v>
      </c>
      <c t="s" s="136" r="D23112">
        <v>7778</v>
      </c>
      <c t="s" s="136" r="E23112">
        <v>23298</v>
      </c>
      <c s="150" r="F23112"/>
    </row>
    <row r="23113">
      <c s="113" r="A23113">
        <v>127001001060</v>
      </c>
      <c t="s" s="136" r="B23113">
        <v>8045</v>
      </c>
      <c t="s" s="136" r="C23113">
        <v>8046</v>
      </c>
      <c t="s" s="136" r="D23113">
        <v>8045</v>
      </c>
      <c t="s" s="136" r="E23113">
        <v>23299</v>
      </c>
      <c s="150" r="F23113"/>
    </row>
    <row r="23114">
      <c s="113" r="A23114">
        <v>327001000241</v>
      </c>
      <c t="s" s="136" r="B23114">
        <v>8045</v>
      </c>
      <c t="s" s="136" r="C23114">
        <v>8046</v>
      </c>
      <c t="s" s="136" r="D23114">
        <v>8045</v>
      </c>
      <c t="s" s="136" r="E23114">
        <v>23300</v>
      </c>
      <c s="150" r="F23114"/>
    </row>
    <row r="23115">
      <c s="113" r="A23115">
        <v>127001000039</v>
      </c>
      <c t="s" s="136" r="B23115">
        <v>8045</v>
      </c>
      <c t="s" s="136" r="C23115">
        <v>8046</v>
      </c>
      <c t="s" s="136" r="D23115">
        <v>8045</v>
      </c>
      <c t="s" s="136" r="E23115">
        <v>23301</v>
      </c>
      <c s="150" r="F23115"/>
    </row>
    <row r="23116">
      <c s="113" r="A23116">
        <v>127001000047</v>
      </c>
      <c t="s" s="136" r="B23116">
        <v>8045</v>
      </c>
      <c t="s" s="136" r="C23116">
        <v>8046</v>
      </c>
      <c t="s" s="136" r="D23116">
        <v>8045</v>
      </c>
      <c t="s" s="136" r="E23116">
        <v>23302</v>
      </c>
      <c s="150" r="F23116"/>
    </row>
    <row r="23117">
      <c s="113" r="A23117">
        <v>127001001779</v>
      </c>
      <c t="s" s="136" r="B23117">
        <v>8045</v>
      </c>
      <c t="s" s="136" r="C23117">
        <v>8046</v>
      </c>
      <c t="s" s="136" r="D23117">
        <v>8045</v>
      </c>
      <c t="s" s="136" r="E23117">
        <v>23303</v>
      </c>
      <c s="150" r="F23117"/>
    </row>
    <row r="23118">
      <c s="113" r="A23118">
        <v>127001004026</v>
      </c>
      <c t="s" s="136" r="B23118">
        <v>8045</v>
      </c>
      <c t="s" s="136" r="C23118">
        <v>8046</v>
      </c>
      <c t="s" s="136" r="D23118">
        <v>8045</v>
      </c>
      <c t="s" s="136" r="E23118">
        <v>23304</v>
      </c>
      <c s="150" r="F23118"/>
    </row>
    <row r="23119">
      <c s="113" r="A23119">
        <v>327001001000</v>
      </c>
      <c t="s" s="136" r="B23119">
        <v>8045</v>
      </c>
      <c t="s" s="136" r="C23119">
        <v>8046</v>
      </c>
      <c t="s" s="136" r="D23119">
        <v>8045</v>
      </c>
      <c t="s" s="136" r="E23119">
        <v>23305</v>
      </c>
      <c s="150" r="F23119"/>
    </row>
    <row r="23120">
      <c s="113" r="A23120">
        <v>127205000789</v>
      </c>
      <c t="s" s="136" r="B23120">
        <v>8147</v>
      </c>
      <c t="s" s="136" r="C23120">
        <v>8046</v>
      </c>
      <c t="s" s="136" r="D23120">
        <v>8046</v>
      </c>
      <c t="s" s="136" r="E23120">
        <v>8174</v>
      </c>
      <c s="150" r="F23120"/>
    </row>
    <row r="23121">
      <c s="113" r="A23121">
        <v>127205001204</v>
      </c>
      <c t="s" s="136" r="B23121">
        <v>8147</v>
      </c>
      <c t="s" s="136" r="C23121">
        <v>8046</v>
      </c>
      <c t="s" s="136" r="D23121">
        <v>8046</v>
      </c>
      <c t="s" s="136" r="E23121">
        <v>23306</v>
      </c>
      <c s="150" r="F23121"/>
    </row>
    <row r="23122">
      <c s="113" r="A23122">
        <v>127245000049</v>
      </c>
      <c t="s" s="136" r="B23122">
        <v>8157</v>
      </c>
      <c t="s" s="136" r="C23122">
        <v>8046</v>
      </c>
      <c t="s" s="136" r="D23122">
        <v>8046</v>
      </c>
      <c t="s" s="136" r="E23122">
        <v>23307</v>
      </c>
      <c s="150" r="F23122"/>
    </row>
    <row r="23123">
      <c s="113" r="A23123">
        <v>127245000294</v>
      </c>
      <c t="s" s="136" r="B23123">
        <v>8157</v>
      </c>
      <c t="s" s="136" r="C23123">
        <v>8046</v>
      </c>
      <c t="s" s="136" r="D23123">
        <v>8046</v>
      </c>
      <c t="s" s="136" r="E23123">
        <v>23308</v>
      </c>
      <c s="150" r="F23123"/>
    </row>
    <row r="23124">
      <c s="113" r="A23124">
        <v>227245000175</v>
      </c>
      <c t="s" s="136" r="B23124">
        <v>8157</v>
      </c>
      <c t="s" s="136" r="C23124">
        <v>8046</v>
      </c>
      <c t="s" s="136" r="D23124">
        <v>8046</v>
      </c>
      <c t="s" s="136" r="E23124">
        <v>23309</v>
      </c>
      <c s="150" r="F23124"/>
    </row>
    <row r="23125">
      <c s="113" r="A23125">
        <v>227245000353</v>
      </c>
      <c t="s" s="136" r="B23125">
        <v>8157</v>
      </c>
      <c t="s" s="136" r="C23125">
        <v>8046</v>
      </c>
      <c t="s" s="136" r="D23125">
        <v>8046</v>
      </c>
      <c t="s" s="136" r="E23125">
        <v>23310</v>
      </c>
      <c s="150" r="F23125"/>
    </row>
    <row r="23126">
      <c s="113" r="A23126">
        <v>227245000388</v>
      </c>
      <c t="s" s="136" r="B23126">
        <v>8157</v>
      </c>
      <c t="s" s="136" r="C23126">
        <v>8046</v>
      </c>
      <c t="s" s="136" r="D23126">
        <v>8046</v>
      </c>
      <c t="s" s="136" r="E23126">
        <v>23311</v>
      </c>
      <c s="150" r="F23126"/>
    </row>
    <row r="23127">
      <c s="113" r="A23127">
        <v>227245000396</v>
      </c>
      <c t="s" s="136" r="B23127">
        <v>8157</v>
      </c>
      <c t="s" s="136" r="C23127">
        <v>8046</v>
      </c>
      <c t="s" s="136" r="D23127">
        <v>8046</v>
      </c>
      <c t="s" s="136" r="E23127">
        <v>23312</v>
      </c>
      <c s="150" r="F23127"/>
    </row>
    <row r="23128">
      <c s="113" r="A23128">
        <v>227245000469</v>
      </c>
      <c t="s" s="136" r="B23128">
        <v>8157</v>
      </c>
      <c t="s" s="136" r="C23128">
        <v>8046</v>
      </c>
      <c t="s" s="136" r="D23128">
        <v>8046</v>
      </c>
      <c t="s" s="136" r="E23128">
        <v>23313</v>
      </c>
      <c s="150" r="F23128"/>
    </row>
    <row r="23129">
      <c s="113" r="A23129">
        <v>327361000187</v>
      </c>
      <c t="s" s="136" r="B23129">
        <v>8168</v>
      </c>
      <c t="s" s="136" r="C23129">
        <v>8046</v>
      </c>
      <c t="s" s="136" r="D23129">
        <v>8046</v>
      </c>
      <c t="s" s="136" r="E23129">
        <v>23314</v>
      </c>
      <c s="150" r="F23129"/>
    </row>
    <row r="23130">
      <c s="113" r="A23130">
        <v>127361000595</v>
      </c>
      <c t="s" s="136" r="B23130">
        <v>8168</v>
      </c>
      <c t="s" s="136" r="C23130">
        <v>8046</v>
      </c>
      <c t="s" s="136" r="D23130">
        <v>8046</v>
      </c>
      <c t="s" s="136" r="E23130">
        <v>23315</v>
      </c>
      <c s="150" r="F23130"/>
    </row>
    <row r="23131">
      <c s="113" r="A23131">
        <v>127361001494</v>
      </c>
      <c t="s" s="136" r="B23131">
        <v>8168</v>
      </c>
      <c t="s" s="136" r="C23131">
        <v>8046</v>
      </c>
      <c t="s" s="136" r="D23131">
        <v>8046</v>
      </c>
      <c t="s" s="136" r="E23131">
        <v>23316</v>
      </c>
      <c s="150" r="F23131"/>
    </row>
    <row r="23132">
      <c s="113" r="A23132">
        <v>223761000247</v>
      </c>
      <c t="s" s="136" r="B23132">
        <v>8168</v>
      </c>
      <c t="s" s="136" r="C23132">
        <v>8046</v>
      </c>
      <c t="s" s="136" r="D23132">
        <v>8046</v>
      </c>
      <c t="s" s="136" r="E23132">
        <v>23317</v>
      </c>
      <c s="150" r="F23132"/>
    </row>
    <row r="23133">
      <c s="113" r="A23133">
        <v>327361001515</v>
      </c>
      <c t="s" s="136" r="B23133">
        <v>8168</v>
      </c>
      <c t="s" s="136" r="C23133">
        <v>8046</v>
      </c>
      <c t="s" s="136" r="D23133">
        <v>8046</v>
      </c>
      <c t="s" s="136" r="E23133">
        <v>23318</v>
      </c>
      <c s="150" r="F23133"/>
    </row>
    <row r="23134">
      <c s="113" r="A23134">
        <v>227025000646</v>
      </c>
      <c t="s" s="136" r="B23134">
        <v>16543</v>
      </c>
      <c t="s" s="136" r="C23134">
        <v>8046</v>
      </c>
      <c t="s" s="136" r="D23134">
        <v>8046</v>
      </c>
      <c t="s" s="136" r="E23134">
        <v>23319</v>
      </c>
      <c s="150" r="F23134"/>
    </row>
    <row r="23135">
      <c s="113" r="A23135">
        <v>227250001350</v>
      </c>
      <c t="s" s="136" r="B23135">
        <v>16543</v>
      </c>
      <c t="s" s="136" r="C23135">
        <v>8046</v>
      </c>
      <c t="s" s="136" r="D23135">
        <v>8046</v>
      </c>
      <c t="s" s="136" r="E23135">
        <v>23320</v>
      </c>
      <c s="150" r="F23135"/>
    </row>
    <row r="23136">
      <c s="113" r="A23136">
        <v>227250002461</v>
      </c>
      <c t="s" s="136" r="B23136">
        <v>16543</v>
      </c>
      <c t="s" s="136" r="C23136">
        <v>8046</v>
      </c>
      <c t="s" s="136" r="D23136">
        <v>8046</v>
      </c>
      <c t="s" s="136" r="E23136">
        <v>23321</v>
      </c>
      <c s="150" r="F23136"/>
    </row>
    <row r="23137">
      <c s="113" r="A23137">
        <v>227250002496</v>
      </c>
      <c t="s" s="136" r="B23137">
        <v>16543</v>
      </c>
      <c t="s" s="136" r="C23137">
        <v>8046</v>
      </c>
      <c t="s" s="136" r="D23137">
        <v>8046</v>
      </c>
      <c t="s" s="136" r="E23137">
        <v>23322</v>
      </c>
      <c s="150" r="F23137"/>
    </row>
    <row r="23138">
      <c s="113" r="A23138">
        <v>227250060101</v>
      </c>
      <c t="s" s="136" r="B23138">
        <v>16543</v>
      </c>
      <c t="s" s="136" r="C23138">
        <v>8046</v>
      </c>
      <c t="s" s="136" r="D23138">
        <v>8046</v>
      </c>
      <c t="s" s="136" r="E23138">
        <v>23323</v>
      </c>
      <c s="150" r="F23138"/>
    </row>
    <row r="23139">
      <c s="113" r="A23139">
        <v>227361001138</v>
      </c>
      <c t="s" s="136" r="B23139">
        <v>16543</v>
      </c>
      <c t="s" s="136" r="C23139">
        <v>8046</v>
      </c>
      <c t="s" s="136" r="D23139">
        <v>8046</v>
      </c>
      <c t="s" s="136" r="E23139">
        <v>16409</v>
      </c>
      <c s="150" r="F23139"/>
    </row>
    <row r="23140">
      <c s="113" r="A23140">
        <v>427250060029</v>
      </c>
      <c t="s" s="136" r="B23140">
        <v>16543</v>
      </c>
      <c t="s" s="136" r="C23140">
        <v>8046</v>
      </c>
      <c t="s" s="136" r="D23140">
        <v>8046</v>
      </c>
      <c t="s" s="136" r="E23140">
        <v>23324</v>
      </c>
      <c s="150" r="F23140"/>
    </row>
    <row r="23141">
      <c s="113" r="A23141">
        <v>127372000040</v>
      </c>
      <c t="s" s="136" r="B23141">
        <v>16614</v>
      </c>
      <c t="s" s="136" r="C23141">
        <v>8046</v>
      </c>
      <c t="s" s="136" r="D23141">
        <v>8046</v>
      </c>
      <c t="s" s="136" r="E23141">
        <v>23325</v>
      </c>
      <c s="150" r="F23141"/>
    </row>
    <row r="23142">
      <c s="113" r="A23142">
        <v>127372000058</v>
      </c>
      <c t="s" s="136" r="B23142">
        <v>16614</v>
      </c>
      <c t="s" s="136" r="C23142">
        <v>8046</v>
      </c>
      <c t="s" s="136" r="D23142">
        <v>8046</v>
      </c>
      <c t="s" s="136" r="E23142">
        <v>23326</v>
      </c>
      <c s="150" r="F23142"/>
    </row>
    <row r="23143">
      <c s="113" r="A23143">
        <v>227372000133</v>
      </c>
      <c t="s" s="136" r="B23143">
        <v>16614</v>
      </c>
      <c t="s" s="136" r="C23143">
        <v>8046</v>
      </c>
      <c t="s" s="136" r="D23143">
        <v>8046</v>
      </c>
      <c t="s" s="136" r="E23143">
        <v>23327</v>
      </c>
      <c s="150" r="F23143"/>
    </row>
    <row r="23144">
      <c s="113" r="A23144">
        <v>227372000451</v>
      </c>
      <c t="s" s="136" r="B23144">
        <v>16614</v>
      </c>
      <c t="s" s="136" r="C23144">
        <v>8046</v>
      </c>
      <c t="s" s="136" r="D23144">
        <v>8046</v>
      </c>
      <c t="s" s="136" r="E23144">
        <v>23328</v>
      </c>
      <c s="150" r="F23144"/>
    </row>
    <row r="23145">
      <c s="113" r="A23145">
        <v>227372000494</v>
      </c>
      <c t="s" s="136" r="B23145">
        <v>16614</v>
      </c>
      <c t="s" s="136" r="C23145">
        <v>8046</v>
      </c>
      <c t="s" s="136" r="D23145">
        <v>8046</v>
      </c>
      <c t="s" s="136" r="E23145">
        <v>23329</v>
      </c>
      <c s="150" r="F23145"/>
    </row>
    <row r="23146">
      <c s="113" r="A23146">
        <v>127413000068</v>
      </c>
      <c t="s" s="136" r="B23146">
        <v>16624</v>
      </c>
      <c t="s" s="136" r="C23146">
        <v>8046</v>
      </c>
      <c t="s" s="136" r="D23146">
        <v>8046</v>
      </c>
      <c t="s" s="136" r="E23146">
        <v>23330</v>
      </c>
      <c s="150" r="F23146"/>
    </row>
    <row r="23147">
      <c s="113" r="A23147">
        <v>227413000020</v>
      </c>
      <c t="s" s="136" r="B23147">
        <v>16624</v>
      </c>
      <c t="s" s="136" r="C23147">
        <v>8046</v>
      </c>
      <c t="s" s="136" r="D23147">
        <v>8046</v>
      </c>
      <c t="s" s="136" r="E23147">
        <v>23331</v>
      </c>
      <c s="150" r="F23147"/>
    </row>
    <row r="23148">
      <c s="113" r="A23148">
        <v>227413000038</v>
      </c>
      <c t="s" s="136" r="B23148">
        <v>16624</v>
      </c>
      <c t="s" s="136" r="C23148">
        <v>8046</v>
      </c>
      <c t="s" s="136" r="D23148">
        <v>8046</v>
      </c>
      <c t="s" s="136" r="E23148">
        <v>23332</v>
      </c>
      <c s="150" r="F23148"/>
    </row>
    <row r="23149">
      <c s="113" r="A23149">
        <v>227413000097</v>
      </c>
      <c t="s" s="136" r="B23149">
        <v>16624</v>
      </c>
      <c t="s" s="136" r="C23149">
        <v>8046</v>
      </c>
      <c t="s" s="136" r="D23149">
        <v>8046</v>
      </c>
      <c t="s" s="136" r="E23149">
        <v>23333</v>
      </c>
      <c s="150" r="F23149"/>
    </row>
    <row r="23150">
      <c s="113" r="A23150">
        <v>227413000127</v>
      </c>
      <c t="s" s="136" r="B23150">
        <v>16624</v>
      </c>
      <c t="s" s="136" r="C23150">
        <v>8046</v>
      </c>
      <c t="s" s="136" r="D23150">
        <v>8046</v>
      </c>
      <c t="s" s="136" r="E23150">
        <v>23334</v>
      </c>
      <c s="150" r="F23150"/>
    </row>
    <row r="23151">
      <c s="113" r="A23151">
        <v>227413000143</v>
      </c>
      <c t="s" s="136" r="B23151">
        <v>16624</v>
      </c>
      <c t="s" s="136" r="C23151">
        <v>8046</v>
      </c>
      <c t="s" s="136" r="D23151">
        <v>8046</v>
      </c>
      <c t="s" s="136" r="E23151">
        <v>23335</v>
      </c>
      <c s="150" r="F23151"/>
    </row>
    <row r="23152">
      <c s="113" r="A23152">
        <v>227413000356</v>
      </c>
      <c t="s" s="136" r="B23152">
        <v>16624</v>
      </c>
      <c t="s" s="136" r="C23152">
        <v>8046</v>
      </c>
      <c t="s" s="136" r="D23152">
        <v>8046</v>
      </c>
      <c t="s" s="136" r="E23152">
        <v>23336</v>
      </c>
      <c s="150" r="F23152"/>
    </row>
    <row r="23153">
      <c s="113" r="A23153">
        <v>227413000402</v>
      </c>
      <c t="s" s="136" r="B23153">
        <v>16624</v>
      </c>
      <c t="s" s="136" r="C23153">
        <v>8046</v>
      </c>
      <c t="s" s="136" r="D23153">
        <v>8046</v>
      </c>
      <c t="s" s="136" r="E23153">
        <v>23337</v>
      </c>
      <c s="150" r="F23153"/>
    </row>
    <row r="23154">
      <c s="113" r="A23154">
        <v>227413000623</v>
      </c>
      <c t="s" s="136" r="B23154">
        <v>16624</v>
      </c>
      <c t="s" s="136" r="C23154">
        <v>8046</v>
      </c>
      <c t="s" s="136" r="D23154">
        <v>8046</v>
      </c>
      <c t="s" s="136" r="E23154">
        <v>23338</v>
      </c>
      <c s="150" r="F23154"/>
    </row>
    <row r="23155">
      <c s="113" r="A23155">
        <v>127491000031</v>
      </c>
      <c t="s" s="136" r="B23155">
        <v>16665</v>
      </c>
      <c t="s" s="136" r="C23155">
        <v>8046</v>
      </c>
      <c t="s" s="136" r="D23155">
        <v>8046</v>
      </c>
      <c t="s" s="136" r="E23155">
        <v>23339</v>
      </c>
      <c s="150" r="F23155"/>
    </row>
    <row r="23156">
      <c s="113" r="A23156">
        <v>227491000052</v>
      </c>
      <c t="s" s="136" r="B23156">
        <v>16665</v>
      </c>
      <c t="s" s="136" r="C23156">
        <v>8046</v>
      </c>
      <c t="s" s="136" r="D23156">
        <v>8046</v>
      </c>
      <c t="s" s="136" r="E23156">
        <v>23340</v>
      </c>
      <c s="150" r="F23156"/>
    </row>
    <row r="23157">
      <c s="113" r="A23157">
        <v>227491000095</v>
      </c>
      <c t="s" s="136" r="B23157">
        <v>16665</v>
      </c>
      <c t="s" s="136" r="C23157">
        <v>8046</v>
      </c>
      <c t="s" s="136" r="D23157">
        <v>8046</v>
      </c>
      <c t="s" s="136" r="E23157">
        <v>23341</v>
      </c>
      <c s="150" r="F23157"/>
    </row>
    <row r="23158">
      <c s="113" r="A23158">
        <v>227491000109</v>
      </c>
      <c t="s" s="136" r="B23158">
        <v>16665</v>
      </c>
      <c t="s" s="136" r="C23158">
        <v>8046</v>
      </c>
      <c t="s" s="136" r="D23158">
        <v>8046</v>
      </c>
      <c t="s" s="136" r="E23158">
        <v>23342</v>
      </c>
      <c s="150" r="F23158"/>
    </row>
    <row r="23159">
      <c s="113" r="A23159">
        <v>227491000133</v>
      </c>
      <c t="s" s="136" r="B23159">
        <v>16665</v>
      </c>
      <c t="s" s="136" r="C23159">
        <v>8046</v>
      </c>
      <c t="s" s="136" r="D23159">
        <v>8046</v>
      </c>
      <c t="s" s="136" r="E23159">
        <v>23343</v>
      </c>
      <c s="150" r="F23159"/>
    </row>
    <row r="23160">
      <c s="113" r="A23160">
        <v>227491000141</v>
      </c>
      <c t="s" s="136" r="B23160">
        <v>16665</v>
      </c>
      <c t="s" s="136" r="C23160">
        <v>8046</v>
      </c>
      <c t="s" s="136" r="D23160">
        <v>8046</v>
      </c>
      <c t="s" s="136" r="E23160">
        <v>23344</v>
      </c>
      <c s="150" r="F23160"/>
    </row>
    <row r="23161">
      <c s="113" r="A23161">
        <v>227491000155</v>
      </c>
      <c t="s" s="136" r="B23161">
        <v>16665</v>
      </c>
      <c t="s" s="136" r="C23161">
        <v>8046</v>
      </c>
      <c t="s" s="136" r="D23161">
        <v>8046</v>
      </c>
      <c t="s" s="136" r="E23161">
        <v>23345</v>
      </c>
      <c s="150" r="F23161"/>
    </row>
    <row r="23162">
      <c s="113" r="A23162">
        <v>227491000222</v>
      </c>
      <c t="s" s="136" r="B23162">
        <v>16665</v>
      </c>
      <c t="s" s="136" r="C23162">
        <v>8046</v>
      </c>
      <c t="s" s="136" r="D23162">
        <v>8046</v>
      </c>
      <c t="s" s="136" r="E23162">
        <v>23346</v>
      </c>
      <c s="150" r="F23162"/>
    </row>
    <row r="23163">
      <c s="113" r="A23163">
        <v>227491000231</v>
      </c>
      <c t="s" s="136" r="B23163">
        <v>16665</v>
      </c>
      <c t="s" s="136" r="C23163">
        <v>8046</v>
      </c>
      <c t="s" s="136" r="D23163">
        <v>8046</v>
      </c>
      <c t="s" s="136" r="E23163">
        <v>23347</v>
      </c>
      <c s="150" r="F23163"/>
    </row>
    <row r="23164">
      <c s="113" r="A23164">
        <v>227491000249</v>
      </c>
      <c t="s" s="136" r="B23164">
        <v>16665</v>
      </c>
      <c t="s" s="136" r="C23164">
        <v>8046</v>
      </c>
      <c t="s" s="136" r="D23164">
        <v>8046</v>
      </c>
      <c t="s" s="136" r="E23164">
        <v>23348</v>
      </c>
      <c s="150" r="F23164"/>
    </row>
    <row r="23165">
      <c s="113" r="A23165">
        <v>227491000362</v>
      </c>
      <c t="s" s="136" r="B23165">
        <v>16665</v>
      </c>
      <c t="s" s="136" r="C23165">
        <v>8046</v>
      </c>
      <c t="s" s="136" r="D23165">
        <v>8046</v>
      </c>
      <c t="s" s="136" r="E23165">
        <v>23349</v>
      </c>
      <c s="150" r="F23165"/>
    </row>
    <row r="23166">
      <c s="113" r="A23166">
        <v>227491000559</v>
      </c>
      <c t="s" s="136" r="B23166">
        <v>16665</v>
      </c>
      <c t="s" s="136" r="C23166">
        <v>8046</v>
      </c>
      <c t="s" s="136" r="D23166">
        <v>8046</v>
      </c>
      <c t="s" s="136" r="E23166">
        <v>23350</v>
      </c>
      <c s="150" r="F23166"/>
    </row>
    <row r="23167">
      <c s="113" r="A23167">
        <v>227491000575</v>
      </c>
      <c t="s" s="136" r="B23167">
        <v>16665</v>
      </c>
      <c t="s" s="136" r="C23167">
        <v>8046</v>
      </c>
      <c t="s" s="136" r="D23167">
        <v>8046</v>
      </c>
      <c t="s" s="136" r="E23167">
        <v>23351</v>
      </c>
      <c s="150" r="F23167"/>
    </row>
    <row r="23168">
      <c s="113" r="A23168">
        <v>227491000818</v>
      </c>
      <c t="s" s="136" r="B23168">
        <v>16665</v>
      </c>
      <c t="s" s="136" r="C23168">
        <v>8046</v>
      </c>
      <c t="s" s="136" r="D23168">
        <v>8046</v>
      </c>
      <c t="s" s="136" r="E23168">
        <v>23352</v>
      </c>
      <c s="150" r="F23168"/>
    </row>
    <row r="23169">
      <c s="113" r="A23169">
        <v>227491000958</v>
      </c>
      <c t="s" s="136" r="B23169">
        <v>16665</v>
      </c>
      <c t="s" s="136" r="C23169">
        <v>8046</v>
      </c>
      <c t="s" s="136" r="D23169">
        <v>8046</v>
      </c>
      <c t="s" s="136" r="E23169">
        <v>23353</v>
      </c>
      <c s="150" r="F23169"/>
    </row>
    <row r="23170">
      <c s="113" r="A23170">
        <v>127787000177</v>
      </c>
      <c t="s" s="136" r="B23170">
        <v>8250</v>
      </c>
      <c t="s" s="136" r="C23170">
        <v>8046</v>
      </c>
      <c t="s" s="136" r="D23170">
        <v>8046</v>
      </c>
      <c t="s" s="136" r="E23170">
        <v>23354</v>
      </c>
      <c s="150" r="F23170"/>
    </row>
    <row r="23171">
      <c s="113" r="A23171">
        <v>127787001092</v>
      </c>
      <c t="s" s="136" r="B23171">
        <v>8250</v>
      </c>
      <c t="s" s="136" r="C23171">
        <v>8046</v>
      </c>
      <c t="s" s="136" r="D23171">
        <v>8046</v>
      </c>
      <c t="s" s="136" r="E23171">
        <v>23355</v>
      </c>
      <c s="150" r="F23171"/>
    </row>
    <row r="23172">
      <c s="113" r="A23172">
        <v>327787000886</v>
      </c>
      <c t="s" s="136" r="B23172">
        <v>8250</v>
      </c>
      <c t="s" s="136" r="C23172">
        <v>8046</v>
      </c>
      <c t="s" s="136" r="D23172">
        <v>8046</v>
      </c>
      <c t="s" s="136" r="E23172">
        <v>23356</v>
      </c>
      <c s="150" r="F23172"/>
    </row>
    <row r="23173">
      <c s="50" r="A23173">
        <v>141006001583</v>
      </c>
      <c t="s" s="103" r="B23173">
        <v>23357</v>
      </c>
      <c t="s" s="103" r="C23173">
        <v>4899</v>
      </c>
      <c t="s" s="103" r="D23173">
        <v>377</v>
      </c>
      <c t="s" s="103" r="E23173">
        <v>23358</v>
      </c>
      <c s="150" r="F23173"/>
    </row>
    <row r="23174">
      <c s="50" r="A23174">
        <v>141006001478</v>
      </c>
      <c t="s" s="103" r="B23174">
        <v>23357</v>
      </c>
      <c t="s" s="103" r="C23174">
        <v>4899</v>
      </c>
      <c t="s" s="103" r="D23174">
        <v>377</v>
      </c>
      <c t="s" s="103" r="E23174">
        <v>23359</v>
      </c>
      <c s="150" r="F23174"/>
    </row>
    <row r="23175">
      <c s="50" r="A23175">
        <v>141006000528</v>
      </c>
      <c t="s" s="103" r="B23175">
        <v>23357</v>
      </c>
      <c t="s" s="103" r="C23175">
        <v>4899</v>
      </c>
      <c t="s" s="103" r="D23175">
        <v>377</v>
      </c>
      <c t="s" s="103" r="E23175">
        <v>23360</v>
      </c>
      <c s="150" r="F23175"/>
    </row>
    <row r="23176">
      <c s="50" r="A23176">
        <v>141006001214</v>
      </c>
      <c t="s" s="103" r="B23176">
        <v>23357</v>
      </c>
      <c t="s" s="103" r="C23176">
        <v>4899</v>
      </c>
      <c t="s" s="103" r="D23176">
        <v>377</v>
      </c>
      <c t="s" s="103" r="E23176">
        <v>23361</v>
      </c>
      <c s="150" r="F23176"/>
    </row>
    <row r="23177">
      <c s="113" r="A23177">
        <v>141013000045</v>
      </c>
      <c t="s" s="136" r="B23177">
        <v>16896</v>
      </c>
      <c t="s" s="136" r="C23177">
        <v>377</v>
      </c>
      <c t="s" s="136" r="D23177">
        <v>377</v>
      </c>
      <c t="s" s="136" r="E23177">
        <v>11439</v>
      </c>
      <c s="150" r="F23177"/>
    </row>
    <row r="23178">
      <c s="113" r="A23178">
        <v>141013000134</v>
      </c>
      <c t="s" s="136" r="B23178">
        <v>16896</v>
      </c>
      <c t="s" s="136" r="C23178">
        <v>377</v>
      </c>
      <c t="s" s="136" r="D23178">
        <v>377</v>
      </c>
      <c t="s" s="136" r="E23178">
        <v>23362</v>
      </c>
      <c s="150" r="F23178"/>
    </row>
    <row r="23179">
      <c s="50" r="A23179">
        <v>141026000052</v>
      </c>
      <c t="s" s="103" r="B23179">
        <v>23363</v>
      </c>
      <c t="s" s="103" r="C23179">
        <v>4899</v>
      </c>
      <c t="s" s="103" r="D23179">
        <v>377</v>
      </c>
      <c t="s" s="103" r="E23179">
        <v>23364</v>
      </c>
      <c s="150" r="F23179"/>
    </row>
    <row r="23180">
      <c s="50" r="A23180">
        <v>141026000044</v>
      </c>
      <c t="s" s="103" r="B23180">
        <v>23363</v>
      </c>
      <c t="s" s="103" r="C23180">
        <v>4899</v>
      </c>
      <c t="s" s="103" r="D23180">
        <v>377</v>
      </c>
      <c t="s" s="103" r="E23180">
        <v>5317</v>
      </c>
      <c s="150" r="F23180"/>
    </row>
    <row r="23181">
      <c s="50" r="A23181">
        <v>141359000076</v>
      </c>
      <c t="s" s="103" r="B23181">
        <v>17045</v>
      </c>
      <c t="s" s="103" r="C23181">
        <v>4899</v>
      </c>
      <c t="s" s="103" r="D23181">
        <v>377</v>
      </c>
      <c t="s" s="103" r="E23181">
        <v>8426</v>
      </c>
      <c s="150" r="F23181"/>
    </row>
    <row r="23182">
      <c s="50" r="A23182">
        <v>141359000068</v>
      </c>
      <c t="s" s="103" r="B23182">
        <v>17045</v>
      </c>
      <c t="s" s="103" r="C23182">
        <v>4899</v>
      </c>
      <c t="s" s="103" r="D23182">
        <v>377</v>
      </c>
      <c t="s" s="103" r="E23182">
        <v>11664</v>
      </c>
      <c s="150" r="F23182"/>
    </row>
    <row r="23183">
      <c s="113" r="A23183">
        <v>141396000027</v>
      </c>
      <c t="s" s="136" r="B23183">
        <v>8396</v>
      </c>
      <c t="s" s="136" r="C23183">
        <v>377</v>
      </c>
      <c t="s" s="136" r="D23183">
        <v>377</v>
      </c>
      <c t="s" s="136" r="E23183">
        <v>5653</v>
      </c>
      <c s="150" r="F23183"/>
    </row>
    <row r="23184">
      <c s="50" r="A23184">
        <v>141483000041</v>
      </c>
      <c t="s" s="103" r="B23184">
        <v>23365</v>
      </c>
      <c t="s" s="103" r="C23184">
        <v>4899</v>
      </c>
      <c t="s" s="103" r="D23184">
        <v>377</v>
      </c>
      <c t="s" s="103" r="E23184">
        <v>6324</v>
      </c>
      <c s="150" r="F23184"/>
    </row>
    <row r="23185">
      <c s="50" r="A23185">
        <v>141483000033</v>
      </c>
      <c t="s" s="103" r="B23185">
        <v>23365</v>
      </c>
      <c t="s" s="103" r="C23185">
        <v>4899</v>
      </c>
      <c t="s" s="103" r="D23185">
        <v>377</v>
      </c>
      <c t="s" s="103" r="E23185">
        <v>23366</v>
      </c>
      <c s="150" r="F23185"/>
    </row>
    <row r="23186">
      <c s="50" r="A23186">
        <v>141503000205</v>
      </c>
      <c t="s" s="103" r="B23186">
        <v>23367</v>
      </c>
      <c t="s" s="103" r="C23186">
        <v>4899</v>
      </c>
      <c t="s" s="103" r="D23186">
        <v>377</v>
      </c>
      <c t="s" s="103" r="E23186">
        <v>23368</v>
      </c>
      <c s="150" r="F23186"/>
    </row>
    <row r="23187">
      <c s="50" r="A23187">
        <v>141660000171</v>
      </c>
      <c t="s" s="103" r="B23187">
        <v>23369</v>
      </c>
      <c t="s" s="103" r="C23187">
        <v>4899</v>
      </c>
      <c t="s" s="103" r="D23187">
        <v>377</v>
      </c>
      <c t="s" s="103" r="E23187">
        <v>23370</v>
      </c>
      <c s="150" r="F23187"/>
    </row>
    <row r="23188">
      <c s="50" r="A23188">
        <v>141660000065</v>
      </c>
      <c t="s" s="103" r="B23188">
        <v>23369</v>
      </c>
      <c t="s" s="103" r="C23188">
        <v>4899</v>
      </c>
      <c t="s" s="103" r="D23188">
        <v>377</v>
      </c>
      <c t="s" s="103" r="E23188">
        <v>1802</v>
      </c>
      <c s="150" r="F23188"/>
    </row>
    <row r="23189">
      <c s="113" r="A23189">
        <v>141676000243</v>
      </c>
      <c t="s" s="136" r="B23189">
        <v>6993</v>
      </c>
      <c t="s" s="136" r="C23189">
        <v>377</v>
      </c>
      <c t="s" s="136" r="D23189">
        <v>377</v>
      </c>
      <c t="s" s="136" r="E23189">
        <v>23371</v>
      </c>
      <c s="150" r="F23189"/>
    </row>
    <row r="23190">
      <c s="113" r="A23190">
        <v>141676000740</v>
      </c>
      <c t="s" s="136" r="B23190">
        <v>6993</v>
      </c>
      <c t="s" s="136" r="C23190">
        <v>377</v>
      </c>
      <c t="s" s="136" r="D23190">
        <v>377</v>
      </c>
      <c t="s" s="136" r="E23190">
        <v>1841</v>
      </c>
      <c s="150" r="F23190"/>
    </row>
    <row r="23191">
      <c s="113" r="A23191">
        <v>241676000027</v>
      </c>
      <c t="s" s="136" r="B23191">
        <v>6993</v>
      </c>
      <c t="s" s="136" r="C23191">
        <v>377</v>
      </c>
      <c t="s" s="136" r="D23191">
        <v>377</v>
      </c>
      <c t="s" s="136" r="E23191">
        <v>15266</v>
      </c>
      <c s="150" r="F23191"/>
    </row>
    <row r="23192">
      <c s="113" r="A23192">
        <v>241676000043</v>
      </c>
      <c t="s" s="136" r="B23192">
        <v>6993</v>
      </c>
      <c t="s" s="136" r="C23192">
        <v>377</v>
      </c>
      <c t="s" s="136" r="D23192">
        <v>377</v>
      </c>
      <c t="s" s="136" r="E23192">
        <v>12428</v>
      </c>
      <c s="150" r="F23192"/>
    </row>
    <row r="23193">
      <c s="113" r="A23193">
        <v>241676000086</v>
      </c>
      <c t="s" s="136" r="B23193">
        <v>6993</v>
      </c>
      <c t="s" s="136" r="C23193">
        <v>377</v>
      </c>
      <c t="s" s="136" r="D23193">
        <v>377</v>
      </c>
      <c t="s" s="136" r="E23193">
        <v>11453</v>
      </c>
      <c s="150" r="F23193"/>
    </row>
    <row r="23194">
      <c s="113" r="A23194">
        <v>241676000108</v>
      </c>
      <c t="s" s="136" r="B23194">
        <v>6993</v>
      </c>
      <c t="s" s="136" r="C23194">
        <v>377</v>
      </c>
      <c t="s" s="136" r="D23194">
        <v>377</v>
      </c>
      <c t="s" s="136" r="E23194">
        <v>5702</v>
      </c>
      <c s="150" r="F23194"/>
    </row>
    <row r="23195">
      <c s="113" r="A23195">
        <v>241676000124</v>
      </c>
      <c t="s" s="136" r="B23195">
        <v>6993</v>
      </c>
      <c t="s" s="136" r="C23195">
        <v>377</v>
      </c>
      <c t="s" s="136" r="D23195">
        <v>377</v>
      </c>
      <c t="s" s="136" r="E23195">
        <v>23372</v>
      </c>
      <c s="150" r="F23195"/>
    </row>
    <row r="23196">
      <c s="113" r="A23196">
        <v>241676000191</v>
      </c>
      <c t="s" s="136" r="B23196">
        <v>6993</v>
      </c>
      <c t="s" s="136" r="C23196">
        <v>377</v>
      </c>
      <c t="s" s="136" r="D23196">
        <v>377</v>
      </c>
      <c t="s" s="136" r="E23196">
        <v>12531</v>
      </c>
      <c s="150" r="F23196"/>
    </row>
    <row r="23197">
      <c s="113" r="A23197">
        <v>241676000311</v>
      </c>
      <c t="s" s="136" r="B23197">
        <v>6993</v>
      </c>
      <c t="s" s="136" r="C23197">
        <v>377</v>
      </c>
      <c t="s" s="136" r="D23197">
        <v>377</v>
      </c>
      <c t="s" s="136" r="E23197">
        <v>5347</v>
      </c>
      <c s="150" r="F23197"/>
    </row>
    <row r="23198">
      <c s="113" r="A23198">
        <v>241676000329</v>
      </c>
      <c t="s" s="136" r="B23198">
        <v>6993</v>
      </c>
      <c t="s" s="136" r="C23198">
        <v>377</v>
      </c>
      <c t="s" s="136" r="D23198">
        <v>377</v>
      </c>
      <c t="s" s="136" r="E23198">
        <v>947</v>
      </c>
      <c s="150" r="F23198"/>
    </row>
    <row r="23199">
      <c s="113" r="A23199">
        <v>241676000388</v>
      </c>
      <c t="s" s="136" r="B23199">
        <v>6993</v>
      </c>
      <c t="s" s="136" r="C23199">
        <v>377</v>
      </c>
      <c t="s" s="136" r="D23199">
        <v>377</v>
      </c>
      <c t="s" s="136" r="E23199">
        <v>2524</v>
      </c>
      <c s="150" r="F23199"/>
    </row>
    <row r="23200">
      <c s="113" r="A23200">
        <v>241676000418</v>
      </c>
      <c t="s" s="136" r="B23200">
        <v>6993</v>
      </c>
      <c t="s" s="136" r="C23200">
        <v>377</v>
      </c>
      <c t="s" s="136" r="D23200">
        <v>377</v>
      </c>
      <c t="s" s="136" r="E23200">
        <v>23373</v>
      </c>
      <c s="150" r="F23200"/>
    </row>
    <row r="23201">
      <c s="113" r="A23201">
        <v>241676000434</v>
      </c>
      <c t="s" s="136" r="B23201">
        <v>6993</v>
      </c>
      <c t="s" s="136" r="C23201">
        <v>377</v>
      </c>
      <c t="s" s="136" r="D23201">
        <v>377</v>
      </c>
      <c t="s" s="136" r="E23201">
        <v>5590</v>
      </c>
      <c s="150" r="F23201"/>
    </row>
    <row r="23202">
      <c s="113" r="A23202">
        <v>241676000442</v>
      </c>
      <c t="s" s="136" r="B23202">
        <v>6993</v>
      </c>
      <c t="s" s="136" r="C23202">
        <v>377</v>
      </c>
      <c t="s" s="136" r="D23202">
        <v>377</v>
      </c>
      <c t="s" s="136" r="E23202">
        <v>12715</v>
      </c>
      <c s="150" r="F23202"/>
    </row>
    <row r="23203">
      <c s="113" r="A23203">
        <v>241676000531</v>
      </c>
      <c t="s" s="136" r="B23203">
        <v>6993</v>
      </c>
      <c t="s" s="136" r="C23203">
        <v>377</v>
      </c>
      <c t="s" s="136" r="D23203">
        <v>377</v>
      </c>
      <c t="s" s="136" r="E23203">
        <v>5575</v>
      </c>
      <c s="150" r="F23203"/>
    </row>
    <row r="23204">
      <c s="113" r="A23204">
        <v>241676000540</v>
      </c>
      <c t="s" s="136" r="B23204">
        <v>6993</v>
      </c>
      <c t="s" s="136" r="C23204">
        <v>377</v>
      </c>
      <c t="s" s="136" r="D23204">
        <v>377</v>
      </c>
      <c t="s" s="136" r="E23204">
        <v>8409</v>
      </c>
      <c s="150" r="F23204"/>
    </row>
    <row r="23205">
      <c s="113" r="A23205">
        <v>241676000639</v>
      </c>
      <c t="s" s="136" r="B23205">
        <v>6993</v>
      </c>
      <c t="s" s="136" r="C23205">
        <v>377</v>
      </c>
      <c t="s" s="136" r="D23205">
        <v>377</v>
      </c>
      <c t="s" s="136" r="E23205">
        <v>5285</v>
      </c>
      <c s="150" r="F23205"/>
    </row>
    <row r="23206">
      <c s="50" r="A23206">
        <v>141770000087</v>
      </c>
      <c t="s" s="103" r="B23206">
        <v>17213</v>
      </c>
      <c t="s" s="103" r="C23206">
        <v>4899</v>
      </c>
      <c t="s" s="103" r="D23206">
        <v>377</v>
      </c>
      <c t="s" s="103" r="E23206">
        <v>23374</v>
      </c>
      <c s="150" r="F23206"/>
    </row>
    <row r="23207">
      <c s="50" r="A23207">
        <v>141770000079</v>
      </c>
      <c t="s" s="103" r="B23207">
        <v>17213</v>
      </c>
      <c t="s" s="103" r="C23207">
        <v>4899</v>
      </c>
      <c t="s" s="103" r="D23207">
        <v>377</v>
      </c>
      <c t="s" s="103" r="E23207">
        <v>23375</v>
      </c>
      <c s="150" r="F23207"/>
    </row>
    <row r="23208">
      <c s="50" r="A23208">
        <v>141797000461</v>
      </c>
      <c t="s" s="103" r="B23208">
        <v>23376</v>
      </c>
      <c t="s" s="103" r="C23208">
        <v>4899</v>
      </c>
      <c t="s" s="103" r="D23208">
        <v>377</v>
      </c>
      <c t="s" s="103" r="E23208">
        <v>5518</v>
      </c>
      <c s="150" r="F23208"/>
    </row>
    <row r="23209">
      <c s="50" r="A23209">
        <v>141797000020</v>
      </c>
      <c t="s" s="103" r="B23209">
        <v>23376</v>
      </c>
      <c t="s" s="103" r="C23209">
        <v>4899</v>
      </c>
      <c t="s" s="103" r="D23209">
        <v>377</v>
      </c>
      <c t="s" s="103" r="E23209">
        <v>23377</v>
      </c>
      <c s="150" r="F23209"/>
    </row>
    <row r="23210">
      <c s="50" r="A23210">
        <v>344001000382</v>
      </c>
      <c t="s" s="103" r="B23210">
        <v>4925</v>
      </c>
      <c t="s" s="103" r="C23210">
        <v>8502</v>
      </c>
      <c t="s" s="103" r="D23210">
        <v>8500</v>
      </c>
      <c t="s" s="103" r="E23210">
        <v>10725</v>
      </c>
      <c s="150" r="F23210"/>
    </row>
    <row r="23211">
      <c s="113" r="A23211">
        <v>144001000235</v>
      </c>
      <c t="s" s="136" r="B23211">
        <v>8500</v>
      </c>
      <c t="s" s="136" r="C23211">
        <v>8501</v>
      </c>
      <c t="s" s="136" r="D23211">
        <v>8500</v>
      </c>
      <c t="s" s="136" r="E23211">
        <v>1340</v>
      </c>
      <c s="150" r="F23211"/>
    </row>
    <row r="23212">
      <c s="113" r="A23212">
        <v>344001000064</v>
      </c>
      <c t="s" s="136" r="B23212">
        <v>8500</v>
      </c>
      <c t="s" s="136" r="C23212">
        <v>8501</v>
      </c>
      <c t="s" s="136" r="D23212">
        <v>8500</v>
      </c>
      <c t="s" s="136" r="E23212">
        <v>23378</v>
      </c>
      <c s="150" r="F23212"/>
    </row>
    <row r="23213">
      <c s="113" r="A23213">
        <v>344001000404</v>
      </c>
      <c t="s" s="136" r="B23213">
        <v>8500</v>
      </c>
      <c t="s" s="136" r="C23213">
        <v>8501</v>
      </c>
      <c t="s" s="136" r="D23213">
        <v>8500</v>
      </c>
      <c t="s" s="136" r="E23213">
        <v>4728</v>
      </c>
      <c s="150" r="F23213"/>
    </row>
    <row r="23214">
      <c s="113" r="A23214">
        <v>344001001621</v>
      </c>
      <c t="s" s="136" r="B23214">
        <v>8500</v>
      </c>
      <c t="s" s="136" r="C23214">
        <v>8501</v>
      </c>
      <c t="s" s="136" r="D23214">
        <v>8500</v>
      </c>
      <c t="s" s="136" r="E23214">
        <v>23379</v>
      </c>
      <c s="150" r="F23214"/>
    </row>
    <row r="23215">
      <c s="113" r="A23215">
        <v>344001001622</v>
      </c>
      <c t="s" s="136" r="B23215">
        <v>8500</v>
      </c>
      <c t="s" s="136" r="C23215">
        <v>8501</v>
      </c>
      <c t="s" s="136" r="D23215">
        <v>8500</v>
      </c>
      <c t="s" s="136" r="E23215">
        <v>23380</v>
      </c>
      <c s="150" r="F23215"/>
    </row>
    <row r="23216">
      <c s="113" r="A23216">
        <v>344430000218</v>
      </c>
      <c t="s" s="136" r="B23216">
        <v>8555</v>
      </c>
      <c t="s" s="136" r="C23216">
        <v>8501</v>
      </c>
      <c t="s" s="136" r="D23216">
        <v>8555</v>
      </c>
      <c t="s" s="136" r="E23216">
        <v>23381</v>
      </c>
      <c s="150" r="F23216"/>
    </row>
    <row r="23217">
      <c s="113" r="A23217">
        <v>144430001088</v>
      </c>
      <c t="s" s="136" r="B23217">
        <v>8555</v>
      </c>
      <c t="s" s="136" r="C23217">
        <v>8501</v>
      </c>
      <c t="s" s="136" r="D23217">
        <v>8555</v>
      </c>
      <c t="s" s="136" r="E23217">
        <v>6278</v>
      </c>
      <c s="150" r="F23217"/>
    </row>
    <row r="23218">
      <c s="113" r="A23218">
        <v>344430001405</v>
      </c>
      <c t="s" s="136" r="B23218">
        <v>8555</v>
      </c>
      <c t="s" s="136" r="C23218">
        <v>8501</v>
      </c>
      <c t="s" s="136" r="D23218">
        <v>8555</v>
      </c>
      <c t="s" s="136" r="E23218">
        <v>23382</v>
      </c>
      <c s="150" r="F23218"/>
    </row>
    <row r="23219">
      <c s="113" r="A23219">
        <v>344847000024</v>
      </c>
      <c t="s" s="136" r="B23219">
        <v>8608</v>
      </c>
      <c t="s" s="136" r="C23219">
        <v>8501</v>
      </c>
      <c t="s" s="136" r="D23219">
        <v>8608</v>
      </c>
      <c t="s" s="136" r="E23219">
        <v>4731</v>
      </c>
      <c s="150" r="F23219"/>
    </row>
    <row r="23220">
      <c s="113" r="A23220">
        <v>347001000047</v>
      </c>
      <c t="s" s="136" r="B23220">
        <v>290</v>
      </c>
      <c t="s" s="136" r="C23220">
        <v>294</v>
      </c>
      <c t="s" s="136" r="D23220">
        <v>290</v>
      </c>
      <c t="s" s="136" r="E23220">
        <v>23383</v>
      </c>
      <c s="150" r="F23220"/>
    </row>
    <row r="23221">
      <c s="113" r="A23221">
        <v>247001051909</v>
      </c>
      <c t="s" s="136" r="B23221">
        <v>290</v>
      </c>
      <c t="s" s="136" r="C23221">
        <v>294</v>
      </c>
      <c t="s" s="136" r="D23221">
        <v>290</v>
      </c>
      <c t="s" s="136" r="E23221">
        <v>23384</v>
      </c>
      <c s="150" r="F23221"/>
    </row>
    <row r="23222">
      <c s="113" r="A23222">
        <v>347001001337</v>
      </c>
      <c t="s" s="136" r="B23222">
        <v>290</v>
      </c>
      <c t="s" s="136" r="C23222">
        <v>294</v>
      </c>
      <c t="s" s="136" r="D23222">
        <v>290</v>
      </c>
      <c t="s" s="136" r="E23222">
        <v>4733</v>
      </c>
      <c s="150" r="F23222"/>
    </row>
    <row r="23223">
      <c s="113" r="A23223">
        <v>147001003582</v>
      </c>
      <c t="s" s="136" r="B23223">
        <v>290</v>
      </c>
      <c t="s" s="136" r="C23223">
        <v>294</v>
      </c>
      <c t="s" s="136" r="D23223">
        <v>290</v>
      </c>
      <c t="s" s="136" r="E23223">
        <v>23385</v>
      </c>
      <c s="150" r="F23223"/>
    </row>
    <row r="23224">
      <c s="113" r="A23224">
        <v>347001005138</v>
      </c>
      <c t="s" s="136" r="B23224">
        <v>290</v>
      </c>
      <c t="s" s="136" r="C23224">
        <v>294</v>
      </c>
      <c t="s" s="136" r="D23224">
        <v>290</v>
      </c>
      <c t="s" s="136" r="E23224">
        <v>23386</v>
      </c>
      <c s="150" r="F23224"/>
    </row>
    <row r="23225">
      <c s="113" r="A23225">
        <v>347001051768</v>
      </c>
      <c t="s" s="136" r="B23225">
        <v>290</v>
      </c>
      <c t="s" s="136" r="C23225">
        <v>294</v>
      </c>
      <c t="s" s="136" r="D23225">
        <v>290</v>
      </c>
      <c t="s" s="136" r="E23225">
        <v>23387</v>
      </c>
      <c s="150" r="F23225"/>
    </row>
    <row r="23226">
      <c s="113" r="A23226">
        <v>147058000040</v>
      </c>
      <c t="s" s="136" r="B23226">
        <v>8733</v>
      </c>
      <c t="s" s="136" r="C23226">
        <v>294</v>
      </c>
      <c t="s" s="136" r="D23226">
        <v>294</v>
      </c>
      <c t="s" s="136" r="E23226">
        <v>17772</v>
      </c>
      <c s="150" r="F23226"/>
    </row>
    <row r="23227">
      <c s="113" r="A23227">
        <v>147058000303</v>
      </c>
      <c t="s" s="136" r="B23227">
        <v>8733</v>
      </c>
      <c t="s" s="136" r="C23227">
        <v>294</v>
      </c>
      <c t="s" s="136" r="D23227">
        <v>294</v>
      </c>
      <c t="s" s="136" r="E23227">
        <v>23388</v>
      </c>
      <c s="150" r="F23227"/>
    </row>
    <row r="23228">
      <c s="113" r="A23228">
        <v>147058000494</v>
      </c>
      <c t="s" s="136" r="B23228">
        <v>8733</v>
      </c>
      <c t="s" s="136" r="C23228">
        <v>294</v>
      </c>
      <c t="s" s="136" r="D23228">
        <v>294</v>
      </c>
      <c t="s" s="136" r="E23228">
        <v>23389</v>
      </c>
      <c s="150" r="F23228"/>
    </row>
    <row r="23229">
      <c s="113" r="A23229">
        <v>147058000851</v>
      </c>
      <c t="s" s="136" r="B23229">
        <v>8733</v>
      </c>
      <c t="s" s="136" r="C23229">
        <v>294</v>
      </c>
      <c t="s" s="136" r="D23229">
        <v>294</v>
      </c>
      <c t="s" s="136" r="E23229">
        <v>23390</v>
      </c>
      <c s="150" r="F23229"/>
    </row>
    <row r="23230">
      <c s="113" r="A23230">
        <v>247058000585</v>
      </c>
      <c t="s" s="136" r="B23230">
        <v>8733</v>
      </c>
      <c t="s" s="136" r="C23230">
        <v>294</v>
      </c>
      <c t="s" s="136" r="D23230">
        <v>294</v>
      </c>
      <c t="s" s="136" r="E23230">
        <v>23391</v>
      </c>
      <c s="150" r="F23230"/>
    </row>
    <row r="23231">
      <c s="113" r="A23231">
        <v>247058000642</v>
      </c>
      <c t="s" s="136" r="B23231">
        <v>8733</v>
      </c>
      <c t="s" s="136" r="C23231">
        <v>294</v>
      </c>
      <c t="s" s="136" r="D23231">
        <v>294</v>
      </c>
      <c t="s" s="136" r="E23231">
        <v>23392</v>
      </c>
      <c s="150" r="F23231"/>
    </row>
    <row r="23232">
      <c s="113" r="A23232">
        <v>247058000740</v>
      </c>
      <c t="s" s="136" r="B23232">
        <v>8733</v>
      </c>
      <c t="s" s="136" r="C23232">
        <v>294</v>
      </c>
      <c t="s" s="136" r="D23232">
        <v>294</v>
      </c>
      <c t="s" s="136" r="E23232">
        <v>23393</v>
      </c>
      <c s="150" r="F23232"/>
    </row>
    <row r="23233">
      <c s="113" r="A23233">
        <v>247058001096</v>
      </c>
      <c t="s" s="136" r="B23233">
        <v>8733</v>
      </c>
      <c t="s" s="136" r="C23233">
        <v>294</v>
      </c>
      <c t="s" s="136" r="D23233">
        <v>294</v>
      </c>
      <c t="s" s="136" r="E23233">
        <v>23394</v>
      </c>
      <c s="150" r="F23233"/>
    </row>
    <row r="23234">
      <c s="113" r="A23234">
        <v>347058000426</v>
      </c>
      <c t="s" s="136" r="B23234">
        <v>8733</v>
      </c>
      <c t="s" s="136" r="C23234">
        <v>294</v>
      </c>
      <c t="s" s="136" r="D23234">
        <v>294</v>
      </c>
      <c t="s" s="136" r="E23234">
        <v>23395</v>
      </c>
      <c s="150" r="F23234"/>
    </row>
    <row r="23235">
      <c s="113" r="A23235">
        <v>447058000561</v>
      </c>
      <c t="s" s="136" r="B23235">
        <v>8733</v>
      </c>
      <c t="s" s="136" r="C23235">
        <v>294</v>
      </c>
      <c t="s" s="136" r="D23235">
        <v>294</v>
      </c>
      <c t="s" s="136" r="E23235">
        <v>23396</v>
      </c>
      <c s="150" r="F23235"/>
    </row>
    <row r="23236">
      <c s="113" r="A23236">
        <v>147189000589</v>
      </c>
      <c t="s" s="136" r="B23236">
        <v>8755</v>
      </c>
      <c t="s" s="136" r="C23236">
        <v>294</v>
      </c>
      <c t="s" s="136" r="D23236">
        <v>8756</v>
      </c>
      <c t="s" s="136" r="E23236">
        <v>23397</v>
      </c>
      <c s="150" r="F23236"/>
    </row>
    <row r="23237">
      <c s="113" r="A23237">
        <v>347189000251</v>
      </c>
      <c t="s" s="136" r="B23237">
        <v>8755</v>
      </c>
      <c t="s" s="136" r="C23237">
        <v>294</v>
      </c>
      <c t="s" s="136" r="D23237">
        <v>8756</v>
      </c>
      <c t="s" s="136" r="E23237">
        <v>23398</v>
      </c>
      <c s="150" r="F23237"/>
    </row>
    <row r="23238">
      <c s="113" r="A23238">
        <v>147288000485</v>
      </c>
      <c t="s" s="136" r="B23238">
        <v>8811</v>
      </c>
      <c t="s" s="136" r="C23238">
        <v>294</v>
      </c>
      <c t="s" s="136" r="D23238">
        <v>294</v>
      </c>
      <c t="s" s="136" r="E23238">
        <v>23399</v>
      </c>
      <c s="150" r="F23238"/>
    </row>
    <row r="23239">
      <c s="113" r="A23239">
        <v>147288001511</v>
      </c>
      <c t="s" s="136" r="B23239">
        <v>8811</v>
      </c>
      <c t="s" s="136" r="C23239">
        <v>294</v>
      </c>
      <c t="s" s="136" r="D23239">
        <v>294</v>
      </c>
      <c t="s" s="136" r="E23239">
        <v>23400</v>
      </c>
      <c s="150" r="F23239"/>
    </row>
    <row r="23240">
      <c s="113" r="A23240">
        <v>147551000215</v>
      </c>
      <c t="s" s="136" r="B23240">
        <v>8849</v>
      </c>
      <c t="s" s="136" r="C23240">
        <v>294</v>
      </c>
      <c t="s" s="136" r="D23240">
        <v>294</v>
      </c>
      <c t="s" s="136" r="E23240">
        <v>23401</v>
      </c>
      <c s="150" r="F23240"/>
    </row>
    <row r="23241">
      <c s="113" r="A23241">
        <v>247675000030</v>
      </c>
      <c t="s" s="136" r="B23241">
        <v>6297</v>
      </c>
      <c t="s" s="136" r="C23241">
        <v>294</v>
      </c>
      <c t="s" s="136" r="D23241">
        <v>294</v>
      </c>
      <c t="s" s="136" r="E23241">
        <v>23402</v>
      </c>
      <c s="150" r="F23241"/>
    </row>
    <row r="23242">
      <c s="113" r="A23242">
        <v>247675000048</v>
      </c>
      <c t="s" s="136" r="B23242">
        <v>6297</v>
      </c>
      <c t="s" s="136" r="C23242">
        <v>294</v>
      </c>
      <c t="s" s="136" r="D23242">
        <v>294</v>
      </c>
      <c t="s" s="136" r="E23242">
        <v>23403</v>
      </c>
      <c s="150" r="F23242"/>
    </row>
    <row r="23243">
      <c s="113" r="A23243">
        <v>247675000188</v>
      </c>
      <c t="s" s="136" r="B23243">
        <v>6297</v>
      </c>
      <c t="s" s="136" r="C23243">
        <v>294</v>
      </c>
      <c t="s" s="136" r="D23243">
        <v>294</v>
      </c>
      <c t="s" s="136" r="E23243">
        <v>23404</v>
      </c>
      <c s="150" r="F23243"/>
    </row>
    <row r="23244">
      <c s="50" r="A23244">
        <v>352001000539</v>
      </c>
      <c t="s" s="103" r="B23244">
        <v>4918</v>
      </c>
      <c t="s" s="103" r="C23244">
        <v>4914</v>
      </c>
      <c t="s" s="103" r="D23244">
        <v>9122</v>
      </c>
      <c t="s" s="103" r="E23244">
        <v>23405</v>
      </c>
      <c s="150" r="F23244"/>
    </row>
    <row r="23245">
      <c s="50" r="A23245">
        <v>152001000327</v>
      </c>
      <c t="s" s="103" r="B23245">
        <v>4918</v>
      </c>
      <c t="s" s="103" r="C23245">
        <v>4914</v>
      </c>
      <c t="s" s="103" r="D23245">
        <v>9122</v>
      </c>
      <c t="s" s="103" r="E23245">
        <v>23406</v>
      </c>
      <c s="150" r="F23245"/>
    </row>
    <row r="23246">
      <c s="50" r="A23246">
        <v>352001002817</v>
      </c>
      <c t="s" s="103" r="B23246">
        <v>4918</v>
      </c>
      <c t="s" s="103" r="C23246">
        <v>4914</v>
      </c>
      <c t="s" s="103" r="D23246">
        <v>9122</v>
      </c>
      <c t="s" s="103" r="E23246">
        <v>23407</v>
      </c>
      <c s="150" r="F23246"/>
    </row>
    <row r="23247">
      <c s="50" r="A23247">
        <v>152001000696</v>
      </c>
      <c t="s" s="103" r="B23247">
        <v>4918</v>
      </c>
      <c t="s" s="103" r="C23247">
        <v>4914</v>
      </c>
      <c t="s" s="103" r="D23247">
        <v>9122</v>
      </c>
      <c t="s" s="103" r="E23247">
        <v>23408</v>
      </c>
      <c s="150" r="F23247"/>
    </row>
    <row r="23248">
      <c s="50" r="A23248">
        <v>352001000865</v>
      </c>
      <c t="s" s="103" r="B23248">
        <v>4918</v>
      </c>
      <c t="s" s="103" r="C23248">
        <v>4914</v>
      </c>
      <c t="s" s="103" r="D23248">
        <v>9122</v>
      </c>
      <c t="s" s="103" r="E23248">
        <v>23409</v>
      </c>
      <c s="150" r="F23248"/>
    </row>
    <row r="23249">
      <c s="50" r="A23249">
        <v>152203000035</v>
      </c>
      <c t="s" s="103" r="B23249">
        <v>9187</v>
      </c>
      <c t="s" s="103" r="C23249">
        <v>4914</v>
      </c>
      <c t="s" s="103" r="D23249">
        <v>321</v>
      </c>
      <c t="s" s="103" r="E23249">
        <v>9191</v>
      </c>
      <c s="150" r="F23249"/>
    </row>
    <row r="23250">
      <c s="50" r="A23250">
        <v>152207000030</v>
      </c>
      <c t="s" s="103" r="B23250">
        <v>23410</v>
      </c>
      <c t="s" s="103" r="C23250">
        <v>4914</v>
      </c>
      <c t="s" s="103" r="D23250">
        <v>321</v>
      </c>
      <c t="s" s="103" r="E23250">
        <v>23411</v>
      </c>
      <c s="150" r="F23250"/>
    </row>
    <row r="23251">
      <c s="50" r="A23251">
        <v>152287000078</v>
      </c>
      <c t="s" s="103" r="B23251">
        <v>23412</v>
      </c>
      <c t="s" s="103" r="C23251">
        <v>4914</v>
      </c>
      <c t="s" s="103" r="D23251">
        <v>321</v>
      </c>
      <c t="s" s="103" r="E23251">
        <v>23413</v>
      </c>
      <c s="150" r="F23251"/>
    </row>
    <row r="23252">
      <c s="50" r="A23252">
        <v>152287000116</v>
      </c>
      <c t="s" s="103" r="B23252">
        <v>23412</v>
      </c>
      <c t="s" s="103" r="C23252">
        <v>4914</v>
      </c>
      <c t="s" s="103" r="D23252">
        <v>321</v>
      </c>
      <c t="s" s="103" r="E23252">
        <v>6775</v>
      </c>
      <c s="150" r="F23252"/>
    </row>
    <row r="23253">
      <c s="113" r="A23253">
        <v>152356000328</v>
      </c>
      <c t="s" s="136" r="B23253">
        <v>9228</v>
      </c>
      <c t="s" s="136" r="C23253">
        <v>321</v>
      </c>
      <c t="s" s="136" r="D23253">
        <v>9228</v>
      </c>
      <c t="s" s="136" r="E23253">
        <v>23414</v>
      </c>
      <c s="150" r="F23253"/>
    </row>
    <row r="23254">
      <c s="113" r="A23254">
        <v>352356000173</v>
      </c>
      <c t="s" s="136" r="B23254">
        <v>9228</v>
      </c>
      <c t="s" s="136" r="C23254">
        <v>321</v>
      </c>
      <c t="s" s="136" r="D23254">
        <v>9228</v>
      </c>
      <c t="s" s="136" r="E23254">
        <v>4740</v>
      </c>
      <c s="150" r="F23254"/>
    </row>
    <row r="23255">
      <c s="50" r="A23255">
        <v>152435000015</v>
      </c>
      <c t="s" s="103" r="B23255">
        <v>23415</v>
      </c>
      <c t="s" s="103" r="C23255">
        <v>4914</v>
      </c>
      <c t="s" s="103" r="D23255">
        <v>321</v>
      </c>
      <c t="s" s="103" r="E23255">
        <v>23416</v>
      </c>
      <c s="150" r="F23255"/>
    </row>
    <row r="23256">
      <c s="113" r="A23256">
        <v>352835001605</v>
      </c>
      <c t="s" s="136" r="B23256">
        <v>314</v>
      </c>
      <c t="s" s="136" r="C23256">
        <v>321</v>
      </c>
      <c t="s" s="136" r="D23256">
        <v>314</v>
      </c>
      <c t="s" s="136" r="E23256">
        <v>23417</v>
      </c>
      <c s="150" r="F23256"/>
    </row>
    <row r="23257">
      <c s="50" r="A23257">
        <v>352835004906</v>
      </c>
      <c s="103" r="B23257"/>
      <c t="s" s="103" r="C23257">
        <v>4914</v>
      </c>
      <c t="s" s="103" r="D23257">
        <v>314</v>
      </c>
      <c t="s" s="103" r="E23257">
        <v>23418</v>
      </c>
      <c s="150" r="F23257"/>
    </row>
    <row r="23258">
      <c s="50" r="A23258">
        <v>352838000022</v>
      </c>
      <c t="s" s="103" r="B23258">
        <v>9328</v>
      </c>
      <c t="s" s="103" r="C23258">
        <v>4914</v>
      </c>
      <c t="s" s="103" r="D23258">
        <v>321</v>
      </c>
      <c t="s" s="103" r="E23258">
        <v>23419</v>
      </c>
      <c s="150" r="F23258"/>
    </row>
    <row r="23259">
      <c s="50" r="A23259">
        <v>152838000066</v>
      </c>
      <c t="s" s="103" r="B23259">
        <v>9328</v>
      </c>
      <c t="s" s="103" r="C23259">
        <v>4914</v>
      </c>
      <c t="s" s="103" r="D23259">
        <v>321</v>
      </c>
      <c t="s" s="103" r="E23259">
        <v>23420</v>
      </c>
      <c s="150" r="F23259"/>
    </row>
    <row r="23260">
      <c s="50" r="A23260">
        <v>254874000339</v>
      </c>
      <c t="s" s="103" r="B23260">
        <v>9495</v>
      </c>
      <c t="s" s="103" r="C23260">
        <v>4916</v>
      </c>
      <c t="s" s="103" r="D23260">
        <v>9455</v>
      </c>
      <c t="s" s="103" r="E23260">
        <v>23421</v>
      </c>
      <c s="150" r="F23260"/>
    </row>
    <row r="23261">
      <c s="50" r="A23261">
        <v>163470999445</v>
      </c>
      <c t="s" s="103" r="B23261">
        <v>9632</v>
      </c>
      <c t="s" s="103" r="C23261">
        <v>9578</v>
      </c>
      <c t="s" s="103" r="D23261">
        <v>9617</v>
      </c>
      <c t="s" s="103" r="E23261">
        <v>23422</v>
      </c>
      <c s="150" r="F23261"/>
    </row>
    <row r="23262">
      <c s="50" r="A23262">
        <v>368167000426</v>
      </c>
      <c t="s" s="103" r="B23262">
        <v>23423</v>
      </c>
      <c t="s" s="103" r="C23262">
        <v>4930</v>
      </c>
      <c t="s" s="103" r="D23262">
        <v>9831</v>
      </c>
      <c t="s" s="103" r="E23262">
        <v>23424</v>
      </c>
      <c s="150" r="F23262"/>
    </row>
    <row r="23263">
      <c s="50" r="A23263">
        <v>168861000549</v>
      </c>
      <c t="s" s="103" r="B23263">
        <v>23425</v>
      </c>
      <c t="s" s="103" r="C23263">
        <v>4930</v>
      </c>
      <c t="s" s="103" r="D23263">
        <v>9831</v>
      </c>
      <c t="s" s="103" r="E23263">
        <v>23426</v>
      </c>
      <c s="150" r="F23263"/>
    </row>
    <row r="23264">
      <c s="50" r="A23264">
        <v>168872000044</v>
      </c>
      <c t="s" s="103" r="B23264">
        <v>8627</v>
      </c>
      <c t="s" s="103" r="C23264">
        <v>4930</v>
      </c>
      <c t="s" s="103" r="D23264">
        <v>9831</v>
      </c>
      <c t="s" s="103" r="E23264">
        <v>9287</v>
      </c>
      <c s="150" r="F23264"/>
    </row>
    <row r="23265">
      <c s="113" r="A23265">
        <v>170001001119</v>
      </c>
      <c t="s" s="136" r="B23265">
        <v>10204</v>
      </c>
      <c t="s" s="136" r="C23265">
        <v>176</v>
      </c>
      <c t="s" s="136" r="D23265">
        <v>10204</v>
      </c>
      <c t="s" s="136" r="E23265">
        <v>4210</v>
      </c>
      <c s="150" r="F23265"/>
    </row>
    <row r="23266">
      <c s="113" r="A23266">
        <v>170001001381</v>
      </c>
      <c t="s" s="136" r="B23266">
        <v>10204</v>
      </c>
      <c t="s" s="136" r="C23266">
        <v>176</v>
      </c>
      <c t="s" s="136" r="D23266">
        <v>10204</v>
      </c>
      <c t="s" s="136" r="E23266">
        <v>23427</v>
      </c>
      <c s="150" r="F23266"/>
    </row>
    <row r="23267">
      <c s="113" r="A23267">
        <v>370001003871</v>
      </c>
      <c t="s" s="136" r="B23267">
        <v>10204</v>
      </c>
      <c t="s" s="136" r="C23267">
        <v>176</v>
      </c>
      <c t="s" s="136" r="D23267">
        <v>10204</v>
      </c>
      <c t="s" s="136" r="E23267">
        <v>1530</v>
      </c>
      <c s="150" r="F23267"/>
    </row>
    <row r="23268">
      <c s="113" r="A23268">
        <v>170418005583</v>
      </c>
      <c t="s" s="136" r="B23268">
        <v>10280</v>
      </c>
      <c t="s" s="136" r="C23268">
        <v>176</v>
      </c>
      <c t="s" s="136" r="D23268">
        <v>176</v>
      </c>
      <c t="s" s="136" r="E23268">
        <v>23428</v>
      </c>
      <c s="150" r="F23268"/>
    </row>
    <row r="23269">
      <c s="113" r="A23269">
        <v>270418000080</v>
      </c>
      <c t="s" s="136" r="B23269">
        <v>10280</v>
      </c>
      <c t="s" s="136" r="C23269">
        <v>176</v>
      </c>
      <c t="s" s="136" r="D23269">
        <v>176</v>
      </c>
      <c t="s" s="136" r="E23269">
        <v>23429</v>
      </c>
      <c s="150" r="F23269"/>
    </row>
    <row r="23270">
      <c s="113" r="A23270">
        <v>370418000122</v>
      </c>
      <c t="s" s="136" r="B23270">
        <v>10280</v>
      </c>
      <c t="s" s="136" r="C23270">
        <v>176</v>
      </c>
      <c t="s" s="136" r="D23270">
        <v>176</v>
      </c>
      <c t="s" s="136" r="E23270">
        <v>23430</v>
      </c>
      <c s="150" r="F23270"/>
    </row>
    <row r="23271">
      <c s="113" r="A23271">
        <v>170771000081</v>
      </c>
      <c t="s" s="136" r="B23271">
        <v>176</v>
      </c>
      <c t="s" s="136" r="C23271">
        <v>176</v>
      </c>
      <c t="s" s="136" r="D23271">
        <v>176</v>
      </c>
      <c t="s" s="136" r="E23271">
        <v>862</v>
      </c>
      <c s="150" r="F23271"/>
    </row>
    <row r="23272">
      <c s="113" r="A23272">
        <v>270771000476</v>
      </c>
      <c t="s" s="136" r="B23272">
        <v>176</v>
      </c>
      <c t="s" s="136" r="C23272">
        <v>176</v>
      </c>
      <c t="s" s="136" r="D23272">
        <v>176</v>
      </c>
      <c t="s" s="136" r="E23272">
        <v>23431</v>
      </c>
      <c s="150" r="F23272"/>
    </row>
    <row r="23273">
      <c s="113" r="A23273">
        <v>270771011427</v>
      </c>
      <c t="s" s="136" r="B23273">
        <v>176</v>
      </c>
      <c t="s" s="136" r="C23273">
        <v>176</v>
      </c>
      <c t="s" s="136" r="D23273">
        <v>176</v>
      </c>
      <c t="s" s="136" r="E23273">
        <v>23432</v>
      </c>
      <c s="150" r="F23273"/>
    </row>
    <row r="23274">
      <c s="113" r="A23274">
        <v>270771011541</v>
      </c>
      <c t="s" s="136" r="B23274">
        <v>176</v>
      </c>
      <c t="s" s="136" r="C23274">
        <v>176</v>
      </c>
      <c t="s" s="136" r="D23274">
        <v>176</v>
      </c>
      <c t="s" s="136" r="E23274">
        <v>7999</v>
      </c>
      <c s="150" r="F23274"/>
    </row>
    <row r="23275">
      <c s="113" r="A23275">
        <v>270771011605</v>
      </c>
      <c t="s" s="136" r="B23275">
        <v>176</v>
      </c>
      <c t="s" s="136" r="C23275">
        <v>176</v>
      </c>
      <c t="s" s="136" r="D23275">
        <v>176</v>
      </c>
      <c t="s" s="136" r="E23275">
        <v>23433</v>
      </c>
      <c s="150" r="F23275"/>
    </row>
    <row r="23276">
      <c s="113" r="A23276">
        <v>370771000071</v>
      </c>
      <c t="s" s="136" r="B23276">
        <v>176</v>
      </c>
      <c t="s" s="136" r="C23276">
        <v>176</v>
      </c>
      <c t="s" s="136" r="D23276">
        <v>176</v>
      </c>
      <c t="s" s="136" r="E23276">
        <v>23434</v>
      </c>
      <c s="150" r="F23276"/>
    </row>
    <row r="23277">
      <c s="113" r="A23277">
        <v>370771000144</v>
      </c>
      <c t="s" s="136" r="B23277">
        <v>176</v>
      </c>
      <c t="s" s="136" r="C23277">
        <v>176</v>
      </c>
      <c t="s" s="136" r="D23277">
        <v>176</v>
      </c>
      <c t="s" s="136" r="E23277">
        <v>2958</v>
      </c>
      <c s="150" r="F23277"/>
    </row>
    <row r="23278">
      <c s="113" r="A23278">
        <v>270771000255</v>
      </c>
      <c t="s" s="136" r="B23278">
        <v>176</v>
      </c>
      <c t="s" s="136" r="C23278">
        <v>176</v>
      </c>
      <c t="s" s="136" r="D23278">
        <v>176</v>
      </c>
      <c t="s" s="136" r="E23278">
        <v>12675</v>
      </c>
      <c s="150" r="F23278"/>
    </row>
    <row r="23279">
      <c s="113" r="A23279">
        <v>270771000981</v>
      </c>
      <c t="s" s="136" r="B23279">
        <v>176</v>
      </c>
      <c t="s" s="136" r="C23279">
        <v>176</v>
      </c>
      <c t="s" s="136" r="D23279">
        <v>176</v>
      </c>
      <c t="s" s="136" r="E23279">
        <v>23435</v>
      </c>
      <c s="150" r="F23279"/>
    </row>
    <row r="23280">
      <c s="113" r="A23280">
        <v>270771001049</v>
      </c>
      <c t="s" s="136" r="B23280">
        <v>176</v>
      </c>
      <c t="s" s="136" r="C23280">
        <v>176</v>
      </c>
      <c t="s" s="136" r="D23280">
        <v>176</v>
      </c>
      <c t="s" s="136" r="E23280">
        <v>2901</v>
      </c>
      <c s="150" r="F23280"/>
    </row>
    <row r="23281">
      <c s="113" r="A23281">
        <v>370771000136</v>
      </c>
      <c t="s" s="136" r="B23281">
        <v>176</v>
      </c>
      <c t="s" s="136" r="C23281">
        <v>176</v>
      </c>
      <c t="s" s="136" r="D23281">
        <v>176</v>
      </c>
      <c t="s" s="136" r="E23281">
        <v>23436</v>
      </c>
      <c s="150" r="F23281"/>
    </row>
    <row r="23282">
      <c s="113" r="A23282">
        <v>170820000016</v>
      </c>
      <c t="s" s="136" r="B23282">
        <v>10342</v>
      </c>
      <c t="s" s="136" r="C23282">
        <v>176</v>
      </c>
      <c t="s" s="136" r="D23282">
        <v>176</v>
      </c>
      <c t="s" s="136" r="E23282">
        <v>23437</v>
      </c>
      <c s="150" r="F23282"/>
    </row>
    <row r="23283">
      <c s="113" r="A23283">
        <v>170820000156</v>
      </c>
      <c t="s" s="136" r="B23283">
        <v>10342</v>
      </c>
      <c t="s" s="136" r="C23283">
        <v>176</v>
      </c>
      <c t="s" s="136" r="D23283">
        <v>176</v>
      </c>
      <c t="s" s="136" r="E23283">
        <v>23438</v>
      </c>
      <c s="150" r="F23283"/>
    </row>
    <row r="23284">
      <c s="113" r="A23284">
        <v>170820000296</v>
      </c>
      <c t="s" s="136" r="B23284">
        <v>10342</v>
      </c>
      <c t="s" s="136" r="C23284">
        <v>176</v>
      </c>
      <c t="s" s="136" r="D23284">
        <v>176</v>
      </c>
      <c t="s" s="136" r="E23284">
        <v>19041</v>
      </c>
      <c s="150" r="F23284"/>
    </row>
    <row r="23285">
      <c s="113" r="A23285">
        <v>376001043455</v>
      </c>
      <c t="s" s="136" r="B23285">
        <v>198</v>
      </c>
      <c t="s" s="136" r="C23285">
        <v>10827</v>
      </c>
      <c t="s" s="136" r="D23285">
        <v>198</v>
      </c>
      <c t="s" s="136" r="E23285">
        <v>23439</v>
      </c>
      <c s="150" r="F23285"/>
    </row>
    <row r="23286">
      <c s="113" r="A23286">
        <v>376109003476</v>
      </c>
      <c t="s" s="136" r="B23286">
        <v>204</v>
      </c>
      <c t="s" s="136" r="C23286">
        <v>10827</v>
      </c>
      <c t="s" s="136" r="D23286">
        <v>204</v>
      </c>
      <c t="s" s="136" r="E23286">
        <v>23440</v>
      </c>
      <c s="150" r="F23286"/>
    </row>
    <row r="23287">
      <c s="113" r="A23287">
        <v>376109005411</v>
      </c>
      <c t="s" s="136" r="B23287">
        <v>204</v>
      </c>
      <c t="s" s="136" r="C23287">
        <v>10827</v>
      </c>
      <c t="s" s="136" r="D23287">
        <v>204</v>
      </c>
      <c t="s" s="136" r="E23287">
        <v>23441</v>
      </c>
      <c s="150" r="F23287"/>
    </row>
    <row r="23288">
      <c s="113" r="A23288">
        <v>537610901190</v>
      </c>
      <c t="s" s="136" r="B23288">
        <v>204</v>
      </c>
      <c t="s" s="136" r="C23288">
        <v>10827</v>
      </c>
      <c t="s" s="136" r="D23288">
        <v>204</v>
      </c>
      <c t="s" s="136" r="E23288">
        <v>5494</v>
      </c>
      <c s="150" r="F23288"/>
    </row>
    <row r="23289">
      <c s="113" r="A23289">
        <v>537610901202</v>
      </c>
      <c t="s" s="136" r="B23289">
        <v>204</v>
      </c>
      <c t="s" s="136" r="C23289">
        <v>10827</v>
      </c>
      <c t="s" s="136" r="D23289">
        <v>204</v>
      </c>
      <c t="s" s="136" r="E23289">
        <v>23442</v>
      </c>
      <c s="150" r="F23289"/>
    </row>
    <row r="23290">
      <c s="113" r="A23290">
        <v>537610902285</v>
      </c>
      <c t="s" s="136" r="B23290">
        <v>204</v>
      </c>
      <c t="s" s="136" r="C23290">
        <v>10827</v>
      </c>
      <c t="s" s="136" r="D23290">
        <v>204</v>
      </c>
      <c t="s" s="136" r="E23290">
        <v>23443</v>
      </c>
      <c s="150" r="F23290"/>
    </row>
    <row r="23291">
      <c s="113" r="A23291">
        <v>537610903012</v>
      </c>
      <c t="s" s="136" r="B23291">
        <v>204</v>
      </c>
      <c t="s" s="136" r="C23291">
        <v>10827</v>
      </c>
      <c t="s" s="136" r="D23291">
        <v>204</v>
      </c>
      <c t="s" s="136" r="E23291">
        <v>23444</v>
      </c>
      <c s="150" r="F23291"/>
    </row>
    <row r="23292">
      <c s="113" r="A23292">
        <v>537610992070</v>
      </c>
      <c t="s" s="136" r="B23292">
        <v>204</v>
      </c>
      <c t="s" s="136" r="C23292">
        <v>10827</v>
      </c>
      <c t="s" s="136" r="D23292">
        <v>204</v>
      </c>
      <c t="s" s="136" r="E23292">
        <v>23445</v>
      </c>
      <c s="150" r="F23292"/>
    </row>
    <row r="23293">
      <c s="113" r="A23293">
        <v>376109009172</v>
      </c>
      <c t="s" s="136" r="B23293">
        <v>204</v>
      </c>
      <c t="s" s="136" r="C23293">
        <v>10827</v>
      </c>
      <c t="s" s="136" r="D23293">
        <v>204</v>
      </c>
      <c t="s" s="136" r="E23293">
        <v>23446</v>
      </c>
      <c s="150" r="F23293"/>
    </row>
    <row r="23294">
      <c s="113" r="A23294">
        <v>381001002035</v>
      </c>
      <c t="s" s="136" r="B23294">
        <v>367</v>
      </c>
      <c t="s" s="136" r="C23294">
        <v>367</v>
      </c>
      <c t="s" s="136" r="D23294">
        <v>367</v>
      </c>
      <c t="s" s="136" r="E23294">
        <v>23447</v>
      </c>
      <c s="150" r="F23294"/>
    </row>
    <row r="23295">
      <c s="113" r="A23295">
        <v>181591000343</v>
      </c>
      <c t="s" s="136" r="B23295">
        <v>21795</v>
      </c>
      <c t="s" s="136" r="C23295">
        <v>367</v>
      </c>
      <c t="s" s="136" r="D23295">
        <v>367</v>
      </c>
      <c t="s" s="136" r="E23295">
        <v>23448</v>
      </c>
      <c s="150" r="F23295"/>
    </row>
    <row r="23296">
      <c s="113" r="A23296">
        <v>181591000351</v>
      </c>
      <c t="s" s="136" r="B23296">
        <v>21795</v>
      </c>
      <c t="s" s="136" r="C23296">
        <v>367</v>
      </c>
      <c t="s" s="136" r="D23296">
        <v>367</v>
      </c>
      <c t="s" s="136" r="E23296">
        <v>11086</v>
      </c>
      <c s="150" r="F23296"/>
    </row>
    <row r="23297">
      <c s="113" r="A23297">
        <v>181591000360</v>
      </c>
      <c t="s" s="136" r="B23297">
        <v>21795</v>
      </c>
      <c t="s" s="136" r="C23297">
        <v>367</v>
      </c>
      <c t="s" s="136" r="D23297">
        <v>367</v>
      </c>
      <c t="s" s="136" r="E23297">
        <v>11187</v>
      </c>
      <c s="150" r="F23297"/>
    </row>
    <row r="23298">
      <c s="113" r="A23298">
        <v>381591000024</v>
      </c>
      <c t="s" s="136" r="B23298">
        <v>21795</v>
      </c>
      <c t="s" s="136" r="C23298">
        <v>367</v>
      </c>
      <c t="s" s="136" r="D23298">
        <v>367</v>
      </c>
      <c t="s" s="136" r="E23298">
        <v>7026</v>
      </c>
      <c s="150" r="F23298"/>
    </row>
    <row r="23299">
      <c s="113" r="A23299">
        <v>381794000399</v>
      </c>
      <c t="s" s="136" r="B23299">
        <v>11377</v>
      </c>
      <c t="s" s="136" r="C23299">
        <v>367</v>
      </c>
      <c t="s" s="136" r="D23299">
        <v>367</v>
      </c>
      <c t="s" s="136" r="E23299">
        <v>23449</v>
      </c>
      <c s="150" r="F23299"/>
    </row>
    <row r="23300">
      <c s="50" r="A23300">
        <v>185250001479</v>
      </c>
      <c t="s" s="103" r="B23300">
        <v>11477</v>
      </c>
      <c t="s" s="103" r="C23300">
        <v>4884</v>
      </c>
      <c t="s" s="103" r="D23300">
        <v>11423</v>
      </c>
      <c t="s" s="103" r="E23300">
        <v>8516</v>
      </c>
      <c s="150" r="F23300"/>
    </row>
    <row r="23301">
      <c s="50" r="A23301">
        <v>385440000192</v>
      </c>
      <c t="s" s="103" r="B23301">
        <v>8627</v>
      </c>
      <c t="s" s="103" r="C23301">
        <v>4884</v>
      </c>
      <c t="s" s="103" r="D23301">
        <v>11423</v>
      </c>
      <c t="s" s="103" r="E23301">
        <v>23450</v>
      </c>
      <c s="150" r="F23301"/>
    </row>
    <row r="23302">
      <c s="50" r="A23302">
        <v>185440000134</v>
      </c>
      <c t="s" s="103" r="B23302">
        <v>8627</v>
      </c>
      <c t="s" s="103" r="C23302">
        <v>4884</v>
      </c>
      <c t="s" s="103" r="D23302">
        <v>11423</v>
      </c>
      <c t="s" s="103" r="E23302">
        <v>11187</v>
      </c>
      <c s="150" r="F23302"/>
    </row>
    <row r="23303">
      <c s="50" r="A23303">
        <v>186749000518</v>
      </c>
      <c t="s" s="103" r="B23303">
        <v>23451</v>
      </c>
      <c t="s" s="103" r="C23303">
        <v>4922</v>
      </c>
      <c t="s" s="103" r="D23303">
        <v>406</v>
      </c>
      <c t="s" s="103" r="E23303">
        <v>23452</v>
      </c>
      <c s="150" r="F23303"/>
    </row>
    <row r="23304">
      <c s="113" r="A23304">
        <v>386885000016</v>
      </c>
      <c t="s" s="136" r="B23304">
        <v>11582</v>
      </c>
      <c t="s" s="136" r="C23304">
        <v>406</v>
      </c>
      <c t="s" s="136" r="D23304">
        <v>406</v>
      </c>
      <c t="s" s="136" r="E23304">
        <v>23453</v>
      </c>
      <c s="150" r="F23304"/>
    </row>
    <row r="23305">
      <c s="113" r="A23305">
        <v>388001000088</v>
      </c>
      <c t="s" s="136" r="B23305">
        <v>10128</v>
      </c>
      <c t="s" s="136" r="C23305">
        <v>10128</v>
      </c>
      <c t="s" s="136" r="D23305">
        <v>228</v>
      </c>
      <c t="s" s="136" r="E23305">
        <v>23454</v>
      </c>
      <c s="150" r="F23305"/>
    </row>
    <row r="23306">
      <c s="113" r="A23306">
        <v>388001000274</v>
      </c>
      <c t="s" s="136" r="B23306">
        <v>10128</v>
      </c>
      <c t="s" s="136" r="C23306">
        <v>10128</v>
      </c>
      <c t="s" s="136" r="D23306">
        <v>228</v>
      </c>
      <c t="s" s="136" r="E23306">
        <v>7437</v>
      </c>
      <c s="150" r="F23306"/>
    </row>
    <row r="23307">
      <c s="113" r="A23307">
        <v>388001000622</v>
      </c>
      <c t="s" s="136" r="B23307">
        <v>10128</v>
      </c>
      <c t="s" s="136" r="C23307">
        <v>10128</v>
      </c>
      <c t="s" s="136" r="D23307">
        <v>228</v>
      </c>
      <c t="s" s="136" r="E23307">
        <v>23455</v>
      </c>
      <c s="150" r="F23307"/>
    </row>
    <row r="23308">
      <c s="113" r="A23308">
        <v>399001000934</v>
      </c>
      <c t="s" s="136" r="B23308">
        <v>11660</v>
      </c>
      <c t="s" s="136" r="C23308">
        <v>361</v>
      </c>
      <c t="s" s="136" r="D23308">
        <v>361</v>
      </c>
      <c t="s" s="136" r="E23308">
        <v>5556</v>
      </c>
      <c s="150" r="F23308"/>
    </row>
    <row r="23309">
      <c s="113" r="A23309">
        <v>205045001483</v>
      </c>
      <c t="s" s="136" r="B23309">
        <v>5096</v>
      </c>
      <c t="s" s="136" r="C23309">
        <v>4952</v>
      </c>
      <c t="s" s="136" r="D23309">
        <v>5097</v>
      </c>
      <c t="s" s="136" r="E23309">
        <v>23456</v>
      </c>
      <c s="150" r="F23309"/>
    </row>
    <row r="23310">
      <c s="113" r="A23310">
        <v>205045010512</v>
      </c>
      <c t="s" s="136" r="B23310">
        <v>5096</v>
      </c>
      <c t="s" s="136" r="C23310">
        <v>4952</v>
      </c>
      <c t="s" s="136" r="D23310">
        <v>5097</v>
      </c>
      <c t="s" s="136" r="E23310">
        <v>23457</v>
      </c>
      <c s="150" r="F23310"/>
    </row>
    <row r="23311">
      <c s="113" r="A23311">
        <v>405045001334</v>
      </c>
      <c t="s" s="136" r="B23311">
        <v>5096</v>
      </c>
      <c t="s" s="136" r="C23311">
        <v>4952</v>
      </c>
      <c t="s" s="136" r="D23311">
        <v>5097</v>
      </c>
      <c t="s" s="136" r="E23311">
        <v>23458</v>
      </c>
      <c s="150" r="F23311"/>
    </row>
    <row r="23312">
      <c s="113" r="A23312">
        <v>205837005427</v>
      </c>
      <c t="s" s="136" r="B23312">
        <v>5197</v>
      </c>
      <c t="s" s="136" r="C23312">
        <v>4952</v>
      </c>
      <c t="s" s="136" r="D23312">
        <v>5197</v>
      </c>
      <c t="s" s="136" r="E23312">
        <v>23459</v>
      </c>
      <c s="150" r="F23312"/>
    </row>
    <row r="23313">
      <c s="113" r="A23313">
        <v>205837005958</v>
      </c>
      <c t="s" s="136" r="B23313">
        <v>5197</v>
      </c>
      <c t="s" s="136" r="C23313">
        <v>4952</v>
      </c>
      <c t="s" s="136" r="D23313">
        <v>5197</v>
      </c>
      <c t="s" s="136" r="E23313">
        <v>23460</v>
      </c>
      <c s="150" r="F23313"/>
    </row>
    <row r="23314">
      <c s="113" r="A23314">
        <v>205837006121</v>
      </c>
      <c t="s" s="136" r="B23314">
        <v>5197</v>
      </c>
      <c t="s" s="136" r="C23314">
        <v>4952</v>
      </c>
      <c t="s" s="136" r="D23314">
        <v>5197</v>
      </c>
      <c t="s" s="136" r="E23314">
        <v>23461</v>
      </c>
      <c s="150" r="F23314"/>
    </row>
    <row r="23315">
      <c s="113" r="A23315">
        <v>405837000998</v>
      </c>
      <c t="s" s="136" r="B23315">
        <v>5197</v>
      </c>
      <c t="s" s="136" r="C23315">
        <v>4952</v>
      </c>
      <c t="s" s="136" r="D23315">
        <v>5197</v>
      </c>
      <c t="s" s="136" r="E23315">
        <v>23462</v>
      </c>
      <c s="150" r="F23315"/>
    </row>
    <row r="23316">
      <c s="113" r="A23316">
        <v>405837002257</v>
      </c>
      <c t="s" s="136" r="B23316">
        <v>5197</v>
      </c>
      <c t="s" s="136" r="C23316">
        <v>4952</v>
      </c>
      <c t="s" s="136" r="D23316">
        <v>5197</v>
      </c>
      <c t="s" s="136" r="E23316">
        <v>23463</v>
      </c>
      <c s="150" r="F23316"/>
    </row>
    <row r="23317">
      <c s="113" r="A23317">
        <v>408433000934</v>
      </c>
      <c t="s" s="136" r="B23317">
        <v>5315</v>
      </c>
      <c t="s" s="136" r="C23317">
        <v>5218</v>
      </c>
      <c t="s" s="136" r="D23317">
        <v>5315</v>
      </c>
      <c t="s" s="136" r="E23317">
        <v>4757</v>
      </c>
      <c s="150" r="F23317"/>
    </row>
    <row r="23318">
      <c s="113" r="A23318">
        <v>208638000083</v>
      </c>
      <c t="s" s="136" r="B23318">
        <v>5354</v>
      </c>
      <c t="s" s="136" r="C23318">
        <v>5218</v>
      </c>
      <c t="s" s="136" r="D23318">
        <v>5218</v>
      </c>
      <c t="s" s="136" r="E23318">
        <v>23464</v>
      </c>
      <c s="150" r="F23318"/>
    </row>
    <row r="23319">
      <c s="113" r="A23319">
        <v>213001001918</v>
      </c>
      <c t="s" s="136" r="B23319">
        <v>225</v>
      </c>
      <c t="s" s="136" r="C23319">
        <v>5414</v>
      </c>
      <c t="s" s="136" r="D23319">
        <v>225</v>
      </c>
      <c t="s" s="136" r="E23319">
        <v>23465</v>
      </c>
      <c s="150" r="F23319"/>
    </row>
    <row r="23320">
      <c s="113" r="A23320">
        <v>413001004703</v>
      </c>
      <c t="s" s="136" r="B23320">
        <v>225</v>
      </c>
      <c t="s" s="136" r="C23320">
        <v>5414</v>
      </c>
      <c t="s" s="136" r="D23320">
        <v>225</v>
      </c>
      <c t="s" s="136" r="E23320">
        <v>4758</v>
      </c>
      <c s="150" r="F23320"/>
    </row>
    <row r="23321">
      <c s="113" r="A23321">
        <v>413001006234</v>
      </c>
      <c t="s" s="136" r="B23321">
        <v>225</v>
      </c>
      <c t="s" s="136" r="C23321">
        <v>5414</v>
      </c>
      <c t="s" s="136" r="D23321">
        <v>225</v>
      </c>
      <c t="s" s="136" r="E23321">
        <v>23466</v>
      </c>
      <c s="150" r="F23321"/>
    </row>
    <row r="23322">
      <c s="113" r="A23322">
        <v>413001006315</v>
      </c>
      <c t="s" s="136" r="B23322">
        <v>225</v>
      </c>
      <c t="s" s="136" r="C23322">
        <v>5414</v>
      </c>
      <c t="s" s="136" r="D23322">
        <v>225</v>
      </c>
      <c t="s" s="136" r="E23322">
        <v>23467</v>
      </c>
      <c s="150" r="F23322"/>
    </row>
    <row r="23323">
      <c s="50" r="A23323">
        <v>113030000003</v>
      </c>
      <c t="s" s="103" r="B23323">
        <v>23468</v>
      </c>
      <c t="s" s="103" r="C23323">
        <v>4874</v>
      </c>
      <c t="s" s="103" r="D23323">
        <v>5414</v>
      </c>
      <c t="s" s="103" r="E23323">
        <v>23469</v>
      </c>
      <c s="150" r="F23323"/>
    </row>
    <row r="23324">
      <c s="113" r="A23324">
        <v>213140000080</v>
      </c>
      <c t="s" s="136" r="B23324">
        <v>5517</v>
      </c>
      <c t="s" s="136" r="C23324">
        <v>5414</v>
      </c>
      <c t="s" s="136" r="D23324">
        <v>5414</v>
      </c>
      <c t="s" s="136" r="E23324">
        <v>10564</v>
      </c>
      <c s="150" r="F23324"/>
    </row>
    <row r="23325">
      <c s="113" r="A23325">
        <v>413140000208</v>
      </c>
      <c t="s" s="136" r="B23325">
        <v>5517</v>
      </c>
      <c t="s" s="136" r="C23325">
        <v>5414</v>
      </c>
      <c t="s" s="136" r="D23325">
        <v>5414</v>
      </c>
      <c t="s" s="136" r="E23325">
        <v>23470</v>
      </c>
      <c s="150" r="F23325"/>
    </row>
    <row r="23326">
      <c s="113" r="A23326">
        <v>213140000055</v>
      </c>
      <c t="s" s="136" r="B23326">
        <v>5517</v>
      </c>
      <c t="s" s="136" r="C23326">
        <v>5414</v>
      </c>
      <c t="s" s="136" r="D23326">
        <v>5414</v>
      </c>
      <c t="s" s="136" r="E23326">
        <v>23471</v>
      </c>
      <c s="150" r="F23326"/>
    </row>
    <row r="23327">
      <c s="113" r="A23327">
        <v>213549001118</v>
      </c>
      <c t="s" s="136" r="B23327">
        <v>12600</v>
      </c>
      <c t="s" s="136" r="C23327">
        <v>5414</v>
      </c>
      <c t="s" s="136" r="D23327">
        <v>5414</v>
      </c>
      <c t="s" s="136" r="E23327">
        <v>9100</v>
      </c>
      <c s="150" r="F23327"/>
    </row>
    <row r="23328">
      <c s="113" r="A23328">
        <v>213549001622</v>
      </c>
      <c t="s" s="136" r="B23328">
        <v>12600</v>
      </c>
      <c t="s" s="136" r="C23328">
        <v>5414</v>
      </c>
      <c t="s" s="136" r="D23328">
        <v>5414</v>
      </c>
      <c t="s" s="136" r="E23328">
        <v>23472</v>
      </c>
      <c s="150" r="F23328"/>
    </row>
    <row r="23329">
      <c s="113" r="A23329">
        <v>213549002149</v>
      </c>
      <c t="s" s="136" r="B23329">
        <v>12600</v>
      </c>
      <c t="s" s="136" r="C23329">
        <v>5414</v>
      </c>
      <c t="s" s="136" r="D23329">
        <v>5414</v>
      </c>
      <c t="s" s="136" r="E23329">
        <v>23473</v>
      </c>
      <c s="150" r="F23329"/>
    </row>
    <row r="23330">
      <c s="113" r="A23330">
        <v>213549002955</v>
      </c>
      <c t="s" s="136" r="B23330">
        <v>12600</v>
      </c>
      <c t="s" s="136" r="C23330">
        <v>5414</v>
      </c>
      <c t="s" s="136" r="D23330">
        <v>5414</v>
      </c>
      <c t="s" s="136" r="E23330">
        <v>23474</v>
      </c>
      <c s="150" r="F23330"/>
    </row>
    <row r="23331">
      <c s="113" r="A23331">
        <v>213549003331</v>
      </c>
      <c t="s" s="136" r="B23331">
        <v>12600</v>
      </c>
      <c t="s" s="136" r="C23331">
        <v>5414</v>
      </c>
      <c t="s" s="136" r="D23331">
        <v>5414</v>
      </c>
      <c t="s" s="136" r="E23331">
        <v>23475</v>
      </c>
      <c s="150" r="F23331"/>
    </row>
    <row r="23332">
      <c s="113" r="A23332">
        <v>213549003340</v>
      </c>
      <c t="s" s="136" r="B23332">
        <v>12600</v>
      </c>
      <c t="s" s="136" r="C23332">
        <v>5414</v>
      </c>
      <c t="s" s="136" r="D23332">
        <v>5414</v>
      </c>
      <c t="s" s="136" r="E23332">
        <v>23476</v>
      </c>
      <c s="150" r="F23332"/>
    </row>
    <row r="23333">
      <c s="113" r="A23333">
        <v>213810000001</v>
      </c>
      <c t="s" s="136" r="B23333">
        <v>12600</v>
      </c>
      <c t="s" s="136" r="C23333">
        <v>5414</v>
      </c>
      <c t="s" s="136" r="D23333">
        <v>5414</v>
      </c>
      <c t="s" s="136" r="E23333">
        <v>23477</v>
      </c>
      <c s="150" r="F23333"/>
    </row>
    <row r="23334">
      <c s="113" r="A23334">
        <v>213810000027</v>
      </c>
      <c t="s" s="136" r="B23334">
        <v>12600</v>
      </c>
      <c t="s" s="136" r="C23334">
        <v>5414</v>
      </c>
      <c t="s" s="136" r="D23334">
        <v>5414</v>
      </c>
      <c t="s" s="136" r="E23334">
        <v>23478</v>
      </c>
      <c s="150" r="F23334"/>
    </row>
    <row r="23335">
      <c s="113" r="A23335">
        <v>213810000167</v>
      </c>
      <c t="s" s="136" r="B23335">
        <v>12600</v>
      </c>
      <c t="s" s="136" r="C23335">
        <v>5414</v>
      </c>
      <c t="s" s="136" r="D23335">
        <v>5414</v>
      </c>
      <c t="s" s="136" r="E23335">
        <v>23479</v>
      </c>
      <c s="150" r="F23335"/>
    </row>
    <row r="23336">
      <c s="113" r="A23336">
        <v>213810003409</v>
      </c>
      <c t="s" s="136" r="B23336">
        <v>12600</v>
      </c>
      <c t="s" s="136" r="C23336">
        <v>5414</v>
      </c>
      <c t="s" s="136" r="D23336">
        <v>5414</v>
      </c>
      <c t="s" s="136" r="E23336">
        <v>23480</v>
      </c>
      <c s="150" r="F23336"/>
    </row>
    <row r="23337">
      <c s="113" r="A23337">
        <v>413810000158</v>
      </c>
      <c t="s" s="136" r="B23337">
        <v>12600</v>
      </c>
      <c t="s" s="136" r="C23337">
        <v>5414</v>
      </c>
      <c t="s" s="136" r="D23337">
        <v>5414</v>
      </c>
      <c t="s" s="136" r="E23337">
        <v>23481</v>
      </c>
      <c s="150" r="F23337"/>
    </row>
    <row r="23338">
      <c s="113" r="A23338">
        <v>213673000103</v>
      </c>
      <c t="s" s="136" r="B23338">
        <v>12781</v>
      </c>
      <c t="s" s="136" r="C23338">
        <v>5414</v>
      </c>
      <c t="s" s="136" r="D23338">
        <v>5414</v>
      </c>
      <c t="s" s="136" r="E23338">
        <v>23482</v>
      </c>
      <c s="150" r="F23338"/>
    </row>
    <row r="23339">
      <c s="113" r="A23339">
        <v>213673000260</v>
      </c>
      <c t="s" s="136" r="B23339">
        <v>12781</v>
      </c>
      <c t="s" s="136" r="C23339">
        <v>5414</v>
      </c>
      <c t="s" s="136" r="D23339">
        <v>5414</v>
      </c>
      <c t="s" s="136" r="E23339">
        <v>23483</v>
      </c>
      <c s="150" r="F23339"/>
    </row>
    <row r="23340">
      <c s="113" r="A23340">
        <v>213673000286</v>
      </c>
      <c t="s" s="136" r="B23340">
        <v>12781</v>
      </c>
      <c t="s" s="136" r="C23340">
        <v>5414</v>
      </c>
      <c t="s" s="136" r="D23340">
        <v>5414</v>
      </c>
      <c t="s" s="136" r="E23340">
        <v>15266</v>
      </c>
      <c s="150" r="F23340"/>
    </row>
    <row r="23341">
      <c s="113" r="A23341">
        <v>213673000341</v>
      </c>
      <c t="s" s="136" r="B23341">
        <v>12781</v>
      </c>
      <c t="s" s="136" r="C23341">
        <v>5414</v>
      </c>
      <c t="s" s="136" r="D23341">
        <v>5414</v>
      </c>
      <c t="s" s="136" r="E23341">
        <v>23484</v>
      </c>
      <c s="150" r="F23341"/>
    </row>
    <row r="23342">
      <c s="113" r="A23342">
        <v>213683000748</v>
      </c>
      <c t="s" s="136" r="B23342">
        <v>5718</v>
      </c>
      <c t="s" s="136" r="C23342">
        <v>5414</v>
      </c>
      <c t="s" s="136" r="D23342">
        <v>5414</v>
      </c>
      <c t="s" s="136" r="E23342">
        <v>23485</v>
      </c>
      <c s="150" r="F23342"/>
    </row>
    <row r="23343">
      <c s="113" r="A23343">
        <v>213688000007</v>
      </c>
      <c t="s" s="136" r="B23343">
        <v>5718</v>
      </c>
      <c t="s" s="136" r="C23343">
        <v>5414</v>
      </c>
      <c t="s" s="136" r="D23343">
        <v>5414</v>
      </c>
      <c t="s" s="136" r="E23343">
        <v>9111</v>
      </c>
      <c s="150" r="F23343"/>
    </row>
    <row r="23344">
      <c s="113" r="A23344">
        <v>213744001793</v>
      </c>
      <c t="s" s="136" r="B23344">
        <v>5718</v>
      </c>
      <c t="s" s="136" r="C23344">
        <v>5414</v>
      </c>
      <c t="s" s="136" r="D23344">
        <v>5414</v>
      </c>
      <c t="s" s="136" r="E23344">
        <v>23486</v>
      </c>
      <c s="150" r="F23344"/>
    </row>
    <row r="23345">
      <c s="113" r="A23345">
        <v>215403000040</v>
      </c>
      <c t="s" s="136" r="B23345">
        <v>23487</v>
      </c>
      <c t="s" s="136" r="C23345">
        <v>5781</v>
      </c>
      <c t="s" s="136" r="D23345">
        <v>5781</v>
      </c>
      <c t="s" s="136" r="E23345">
        <v>23488</v>
      </c>
      <c s="150" r="F23345"/>
    </row>
    <row r="23346">
      <c s="113" r="A23346">
        <v>215403000074</v>
      </c>
      <c t="s" s="136" r="B23346">
        <v>23487</v>
      </c>
      <c t="s" s="136" r="C23346">
        <v>5781</v>
      </c>
      <c t="s" s="136" r="D23346">
        <v>5781</v>
      </c>
      <c t="s" s="136" r="E23346">
        <v>5900</v>
      </c>
      <c s="150" r="F23346"/>
    </row>
    <row r="23347">
      <c s="113" r="A23347">
        <v>215403000112</v>
      </c>
      <c t="s" s="136" r="B23347">
        <v>23487</v>
      </c>
      <c t="s" s="136" r="C23347">
        <v>5781</v>
      </c>
      <c t="s" s="136" r="D23347">
        <v>5781</v>
      </c>
      <c t="s" s="136" r="E23347">
        <v>23489</v>
      </c>
      <c s="150" r="F23347"/>
    </row>
    <row r="23348">
      <c s="113" r="A23348">
        <v>215403000121</v>
      </c>
      <c t="s" s="136" r="B23348">
        <v>23487</v>
      </c>
      <c t="s" s="136" r="C23348">
        <v>5781</v>
      </c>
      <c t="s" s="136" r="D23348">
        <v>5781</v>
      </c>
      <c t="s" s="136" r="E23348">
        <v>23490</v>
      </c>
      <c s="150" r="F23348"/>
    </row>
    <row r="23349">
      <c s="113" r="A23349">
        <v>215480000222</v>
      </c>
      <c t="s" s="136" r="B23349">
        <v>23491</v>
      </c>
      <c t="s" s="136" r="C23349">
        <v>5781</v>
      </c>
      <c t="s" s="136" r="D23349">
        <v>5781</v>
      </c>
      <c t="s" s="136" r="E23349">
        <v>23492</v>
      </c>
      <c s="150" r="F23349"/>
    </row>
    <row r="23350">
      <c s="113" r="A23350">
        <v>215480000273</v>
      </c>
      <c t="s" s="136" r="B23350">
        <v>23491</v>
      </c>
      <c t="s" s="136" r="C23350">
        <v>5781</v>
      </c>
      <c t="s" s="136" r="D23350">
        <v>5781</v>
      </c>
      <c t="s" s="136" r="E23350">
        <v>23493</v>
      </c>
      <c s="150" r="F23350"/>
    </row>
    <row r="23351">
      <c s="113" r="A23351">
        <v>215480000371</v>
      </c>
      <c t="s" s="136" r="B23351">
        <v>23491</v>
      </c>
      <c t="s" s="136" r="C23351">
        <v>5781</v>
      </c>
      <c t="s" s="136" r="D23351">
        <v>5781</v>
      </c>
      <c t="s" s="136" r="E23351">
        <v>23494</v>
      </c>
      <c s="150" r="F23351"/>
    </row>
    <row r="23352">
      <c s="113" r="A23352">
        <v>215480000648</v>
      </c>
      <c t="s" s="136" r="B23352">
        <v>23491</v>
      </c>
      <c t="s" s="136" r="C23352">
        <v>5781</v>
      </c>
      <c t="s" s="136" r="D23352">
        <v>5781</v>
      </c>
      <c t="s" s="136" r="E23352">
        <v>23495</v>
      </c>
      <c s="150" r="F23352"/>
    </row>
    <row r="23353">
      <c s="113" r="A23353">
        <v>415480000400</v>
      </c>
      <c t="s" s="136" r="B23353">
        <v>23491</v>
      </c>
      <c t="s" s="136" r="C23353">
        <v>5781</v>
      </c>
      <c t="s" s="136" r="D23353">
        <v>5781</v>
      </c>
      <c t="s" s="136" r="E23353">
        <v>4764</v>
      </c>
      <c s="150" r="F23353"/>
    </row>
    <row r="23354">
      <c s="113" r="A23354">
        <v>415480000655</v>
      </c>
      <c t="s" s="136" r="B23354">
        <v>23491</v>
      </c>
      <c t="s" s="136" r="C23354">
        <v>5781</v>
      </c>
      <c t="s" s="136" r="D23354">
        <v>5781</v>
      </c>
      <c t="s" s="136" r="E23354">
        <v>23496</v>
      </c>
      <c s="150" r="F23354"/>
    </row>
    <row r="23355">
      <c s="113" r="A23355">
        <v>419355000207</v>
      </c>
      <c t="s" s="136" r="B23355">
        <v>6490</v>
      </c>
      <c t="s" s="136" r="C23355">
        <v>6328</v>
      </c>
      <c t="s" s="136" r="D23355">
        <v>6328</v>
      </c>
      <c t="s" s="136" r="E23355">
        <v>23497</v>
      </c>
      <c s="150" r="F23355"/>
    </row>
    <row r="23356">
      <c s="113" r="A23356">
        <v>219355000682</v>
      </c>
      <c t="s" s="136" r="B23356">
        <v>6490</v>
      </c>
      <c t="s" s="136" r="C23356">
        <v>6328</v>
      </c>
      <c t="s" s="136" r="D23356">
        <v>6328</v>
      </c>
      <c t="s" s="136" r="E23356">
        <v>23498</v>
      </c>
      <c s="150" r="F23356"/>
    </row>
    <row r="23357">
      <c s="113" r="A23357">
        <v>419355000363</v>
      </c>
      <c t="s" s="136" r="B23357">
        <v>6490</v>
      </c>
      <c t="s" s="136" r="C23357">
        <v>6328</v>
      </c>
      <c t="s" s="136" r="D23357">
        <v>6328</v>
      </c>
      <c t="s" s="136" r="E23357">
        <v>23499</v>
      </c>
      <c s="150" r="F23357"/>
    </row>
    <row r="23358">
      <c s="113" r="A23358">
        <v>219355000089</v>
      </c>
      <c t="s" s="136" r="B23358">
        <v>6490</v>
      </c>
      <c t="s" s="136" r="C23358">
        <v>6328</v>
      </c>
      <c t="s" s="136" r="D23358">
        <v>6328</v>
      </c>
      <c t="s" s="136" r="E23358">
        <v>23500</v>
      </c>
      <c s="150" r="F23358"/>
    </row>
    <row r="23359">
      <c s="113" r="A23359">
        <v>219355000941</v>
      </c>
      <c t="s" s="136" r="B23359">
        <v>6490</v>
      </c>
      <c t="s" s="136" r="C23359">
        <v>6328</v>
      </c>
      <c t="s" s="136" r="D23359">
        <v>6328</v>
      </c>
      <c t="s" s="136" r="E23359">
        <v>6467</v>
      </c>
      <c s="150" r="F23359"/>
    </row>
    <row r="23360">
      <c s="113" r="A23360">
        <v>419355000479</v>
      </c>
      <c t="s" s="136" r="B23360">
        <v>6490</v>
      </c>
      <c t="s" s="136" r="C23360">
        <v>6328</v>
      </c>
      <c t="s" s="136" r="D23360">
        <v>6328</v>
      </c>
      <c t="s" s="136" r="E23360">
        <v>23501</v>
      </c>
      <c s="150" r="F23360"/>
    </row>
    <row r="23361">
      <c s="113" r="A23361">
        <v>419355000649</v>
      </c>
      <c t="s" s="136" r="B23361">
        <v>6490</v>
      </c>
      <c t="s" s="136" r="C23361">
        <v>6328</v>
      </c>
      <c t="s" s="136" r="D23361">
        <v>6328</v>
      </c>
      <c t="s" s="136" r="E23361">
        <v>23502</v>
      </c>
      <c s="150" r="F23361"/>
    </row>
    <row r="23362">
      <c s="50" r="A23362">
        <v>219450000380</v>
      </c>
      <c t="s" s="103" r="B23362">
        <v>4894</v>
      </c>
      <c t="s" s="103" r="C23362">
        <v>4885</v>
      </c>
      <c t="s" s="103" r="D23362">
        <v>6328</v>
      </c>
      <c t="s" s="103" r="E23362">
        <v>6465</v>
      </c>
      <c s="150" r="F23362"/>
    </row>
    <row r="23363">
      <c s="50" r="A23363">
        <v>219450000291</v>
      </c>
      <c t="s" s="103" r="B23363">
        <v>4894</v>
      </c>
      <c t="s" s="103" r="C23363">
        <v>4885</v>
      </c>
      <c t="s" s="103" r="D23363">
        <v>6328</v>
      </c>
      <c t="s" s="103" r="E23363">
        <v>23503</v>
      </c>
      <c s="150" r="F23363"/>
    </row>
    <row r="23364">
      <c s="113" r="A23364">
        <v>219517000134</v>
      </c>
      <c t="s" s="136" r="B23364">
        <v>6526</v>
      </c>
      <c t="s" s="136" r="C23364">
        <v>6328</v>
      </c>
      <c t="s" s="136" r="D23364">
        <v>6328</v>
      </c>
      <c t="s" s="136" r="E23364">
        <v>23504</v>
      </c>
      <c s="150" r="F23364"/>
    </row>
    <row r="23365">
      <c s="113" r="A23365">
        <v>219517000274</v>
      </c>
      <c t="s" s="136" r="B23365">
        <v>6526</v>
      </c>
      <c t="s" s="136" r="C23365">
        <v>6328</v>
      </c>
      <c t="s" s="136" r="D23365">
        <v>6328</v>
      </c>
      <c t="s" s="136" r="E23365">
        <v>23505</v>
      </c>
      <c s="150" r="F23365"/>
    </row>
    <row r="23366">
      <c s="113" r="A23366">
        <v>219517000797</v>
      </c>
      <c t="s" s="136" r="B23366">
        <v>6526</v>
      </c>
      <c t="s" s="136" r="C23366">
        <v>6328</v>
      </c>
      <c t="s" s="136" r="D23366">
        <v>6328</v>
      </c>
      <c t="s" s="136" r="E23366">
        <v>23506</v>
      </c>
      <c s="150" r="F23366"/>
    </row>
    <row r="23367">
      <c s="113" r="A23367">
        <v>219517001220</v>
      </c>
      <c t="s" s="136" r="B23367">
        <v>6526</v>
      </c>
      <c t="s" s="136" r="C23367">
        <v>6328</v>
      </c>
      <c t="s" s="136" r="D23367">
        <v>6328</v>
      </c>
      <c t="s" s="136" r="E23367">
        <v>23507</v>
      </c>
      <c s="150" r="F23367"/>
    </row>
    <row r="23368">
      <c s="113" r="A23368">
        <v>219517001301</v>
      </c>
      <c t="s" s="136" r="B23368">
        <v>6526</v>
      </c>
      <c t="s" s="136" r="C23368">
        <v>6328</v>
      </c>
      <c t="s" s="136" r="D23368">
        <v>6328</v>
      </c>
      <c t="s" s="136" r="E23368">
        <v>23508</v>
      </c>
      <c s="150" r="F23368"/>
    </row>
    <row r="23369">
      <c s="113" r="A23369">
        <v>219517001351</v>
      </c>
      <c t="s" s="136" r="B23369">
        <v>6526</v>
      </c>
      <c t="s" s="136" r="C23369">
        <v>6328</v>
      </c>
      <c t="s" s="136" r="D23369">
        <v>6328</v>
      </c>
      <c t="s" s="136" r="E23369">
        <v>23509</v>
      </c>
      <c s="150" r="F23369"/>
    </row>
    <row r="23370">
      <c s="113" r="A23370">
        <v>219743000040</v>
      </c>
      <c t="s" s="136" r="B23370">
        <v>6583</v>
      </c>
      <c t="s" s="136" r="C23370">
        <v>6328</v>
      </c>
      <c t="s" s="136" r="D23370">
        <v>6328</v>
      </c>
      <c t="s" s="136" r="E23370">
        <v>23510</v>
      </c>
      <c s="150" r="F23370"/>
    </row>
    <row r="23371">
      <c s="113" r="A23371">
        <v>219743000805</v>
      </c>
      <c t="s" s="136" r="B23371">
        <v>6583</v>
      </c>
      <c t="s" s="136" r="C23371">
        <v>6328</v>
      </c>
      <c t="s" s="136" r="D23371">
        <v>6328</v>
      </c>
      <c t="s" s="136" r="E23371">
        <v>6507</v>
      </c>
      <c s="150" r="F23371"/>
    </row>
    <row r="23372">
      <c s="113" r="A23372">
        <v>419743001037</v>
      </c>
      <c t="s" s="136" r="B23372">
        <v>6583</v>
      </c>
      <c t="s" s="136" r="C23372">
        <v>6328</v>
      </c>
      <c t="s" s="136" r="D23372">
        <v>6328</v>
      </c>
      <c t="s" s="136" r="E23372">
        <v>23511</v>
      </c>
      <c s="150" r="F23372"/>
    </row>
    <row r="23373">
      <c s="113" r="A23373">
        <v>419743001126</v>
      </c>
      <c t="s" s="136" r="B23373">
        <v>6583</v>
      </c>
      <c t="s" s="136" r="C23373">
        <v>6328</v>
      </c>
      <c t="s" s="136" r="D23373">
        <v>6328</v>
      </c>
      <c t="s" s="136" r="E23373">
        <v>23512</v>
      </c>
      <c s="150" r="F23373"/>
    </row>
    <row r="23374">
      <c s="50" r="A23374">
        <v>220001002007</v>
      </c>
      <c t="s" s="103" r="B23374">
        <v>14120</v>
      </c>
      <c t="s" s="103" r="C23374">
        <v>4886</v>
      </c>
      <c t="s" s="103" r="D23374">
        <v>281</v>
      </c>
      <c t="s" s="103" r="E23374">
        <v>23513</v>
      </c>
      <c s="150" r="F23374"/>
    </row>
    <row r="23375">
      <c s="50" r="A23375">
        <v>220001001655</v>
      </c>
      <c t="s" s="103" r="B23375">
        <v>14120</v>
      </c>
      <c t="s" s="103" r="C23375">
        <v>4886</v>
      </c>
      <c t="s" s="103" r="D23375">
        <v>281</v>
      </c>
      <c t="s" s="103" r="E23375">
        <v>23514</v>
      </c>
      <c s="150" r="F23375"/>
    </row>
    <row r="23376">
      <c s="113" r="A23376">
        <v>220175000445</v>
      </c>
      <c t="s" s="136" r="B23376">
        <v>6695</v>
      </c>
      <c t="s" s="136" r="C23376">
        <v>281</v>
      </c>
      <c t="s" s="136" r="D23376">
        <v>281</v>
      </c>
      <c t="s" s="136" r="E23376">
        <v>23515</v>
      </c>
      <c s="150" r="F23376"/>
    </row>
    <row r="23377">
      <c s="113" r="A23377">
        <v>223686000001</v>
      </c>
      <c t="s" s="136" r="B23377">
        <v>7020</v>
      </c>
      <c t="s" s="136" r="C23377">
        <v>6800</v>
      </c>
      <c t="s" s="136" r="D23377">
        <v>6800</v>
      </c>
      <c t="s" s="136" r="E23377">
        <v>23516</v>
      </c>
      <c s="150" r="F23377"/>
    </row>
    <row r="23378">
      <c s="113" r="A23378">
        <v>223686000337</v>
      </c>
      <c t="s" s="136" r="B23378">
        <v>7020</v>
      </c>
      <c t="s" s="136" r="C23378">
        <v>6800</v>
      </c>
      <c t="s" s="136" r="D23378">
        <v>6800</v>
      </c>
      <c t="s" s="136" r="E23378">
        <v>23517</v>
      </c>
      <c s="150" r="F23378"/>
    </row>
    <row r="23379">
      <c s="113" r="A23379">
        <v>223686000361</v>
      </c>
      <c t="s" s="136" r="B23379">
        <v>7020</v>
      </c>
      <c t="s" s="136" r="C23379">
        <v>6800</v>
      </c>
      <c t="s" s="136" r="D23379">
        <v>6800</v>
      </c>
      <c t="s" s="136" r="E23379">
        <v>23518</v>
      </c>
      <c s="150" r="F23379"/>
    </row>
    <row r="23380">
      <c s="113" r="A23380">
        <v>223686000621</v>
      </c>
      <c t="s" s="136" r="B23380">
        <v>7020</v>
      </c>
      <c t="s" s="136" r="C23380">
        <v>6800</v>
      </c>
      <c t="s" s="136" r="D23380">
        <v>6800</v>
      </c>
      <c t="s" s="136" r="E23380">
        <v>23519</v>
      </c>
      <c s="150" r="F23380"/>
    </row>
    <row r="23381">
      <c s="113" r="A23381">
        <v>223686000663</v>
      </c>
      <c t="s" s="136" r="B23381">
        <v>7020</v>
      </c>
      <c t="s" s="136" r="C23381">
        <v>6800</v>
      </c>
      <c t="s" s="136" r="D23381">
        <v>6800</v>
      </c>
      <c t="s" s="136" r="E23381">
        <v>23520</v>
      </c>
      <c s="150" r="F23381"/>
    </row>
    <row r="23382">
      <c s="113" r="A23382">
        <v>223686000809</v>
      </c>
      <c t="s" s="136" r="B23382">
        <v>7020</v>
      </c>
      <c t="s" s="136" r="C23382">
        <v>6800</v>
      </c>
      <c t="s" s="136" r="D23382">
        <v>6800</v>
      </c>
      <c t="s" s="136" r="E23382">
        <v>5714</v>
      </c>
      <c s="150" r="F23382"/>
    </row>
    <row r="23383">
      <c s="113" r="A23383">
        <v>223686000833</v>
      </c>
      <c t="s" s="136" r="B23383">
        <v>7020</v>
      </c>
      <c t="s" s="136" r="C23383">
        <v>6800</v>
      </c>
      <c t="s" s="136" r="D23383">
        <v>6800</v>
      </c>
      <c t="s" s="136" r="E23383">
        <v>23521</v>
      </c>
      <c s="150" r="F23383"/>
    </row>
    <row r="23384">
      <c s="113" r="A23384">
        <v>223686001261</v>
      </c>
      <c t="s" s="136" r="B23384">
        <v>7020</v>
      </c>
      <c t="s" s="136" r="C23384">
        <v>6800</v>
      </c>
      <c t="s" s="136" r="D23384">
        <v>6800</v>
      </c>
      <c t="s" s="136" r="E23384">
        <v>23522</v>
      </c>
      <c s="150" r="F23384"/>
    </row>
    <row r="23385">
      <c s="113" r="A23385">
        <v>423686000921</v>
      </c>
      <c t="s" s="136" r="B23385">
        <v>7020</v>
      </c>
      <c t="s" s="136" r="C23385">
        <v>6800</v>
      </c>
      <c t="s" s="136" r="D23385">
        <v>6800</v>
      </c>
      <c t="s" s="136" r="E23385">
        <v>1841</v>
      </c>
      <c s="150" r="F23385"/>
    </row>
    <row r="23386">
      <c s="113" r="A23386">
        <v>225053000021</v>
      </c>
      <c t="s" s="136" r="B23386">
        <v>15460</v>
      </c>
      <c t="s" s="136" r="C23386">
        <v>251</v>
      </c>
      <c t="s" s="136" r="D23386">
        <v>251</v>
      </c>
      <c t="s" s="136" r="E23386">
        <v>7990</v>
      </c>
      <c s="150" r="F23386"/>
    </row>
    <row r="23387">
      <c s="113" r="A23387">
        <v>225053000071</v>
      </c>
      <c t="s" s="136" r="B23387">
        <v>15460</v>
      </c>
      <c t="s" s="136" r="C23387">
        <v>251</v>
      </c>
      <c t="s" s="136" r="D23387">
        <v>251</v>
      </c>
      <c t="s" s="136" r="E23387">
        <v>7444</v>
      </c>
      <c s="150" r="F23387"/>
    </row>
    <row r="23388">
      <c s="113" r="A23388">
        <v>225053000098</v>
      </c>
      <c t="s" s="136" r="B23388">
        <v>15460</v>
      </c>
      <c t="s" s="136" r="C23388">
        <v>251</v>
      </c>
      <c t="s" s="136" r="D23388">
        <v>251</v>
      </c>
      <c t="s" s="136" r="E23388">
        <v>23523</v>
      </c>
      <c s="150" r="F23388"/>
    </row>
    <row r="23389">
      <c s="113" r="A23389">
        <v>225053000128</v>
      </c>
      <c t="s" s="136" r="B23389">
        <v>15460</v>
      </c>
      <c t="s" s="136" r="C23389">
        <v>251</v>
      </c>
      <c t="s" s="136" r="D23389">
        <v>251</v>
      </c>
      <c t="s" s="136" r="E23389">
        <v>23524</v>
      </c>
      <c s="150" r="F23389"/>
    </row>
    <row r="23390">
      <c s="113" r="A23390">
        <v>225053000136</v>
      </c>
      <c t="s" s="136" r="B23390">
        <v>15460</v>
      </c>
      <c t="s" s="136" r="C23390">
        <v>251</v>
      </c>
      <c t="s" s="136" r="D23390">
        <v>251</v>
      </c>
      <c t="s" s="136" r="E23390">
        <v>23525</v>
      </c>
      <c s="150" r="F23390"/>
    </row>
    <row r="23391">
      <c s="113" r="A23391">
        <v>225053000144</v>
      </c>
      <c t="s" s="136" r="B23391">
        <v>15460</v>
      </c>
      <c t="s" s="136" r="C23391">
        <v>251</v>
      </c>
      <c t="s" s="136" r="D23391">
        <v>251</v>
      </c>
      <c t="s" s="136" r="E23391">
        <v>23526</v>
      </c>
      <c s="150" r="F23391"/>
    </row>
    <row r="23392">
      <c s="113" r="A23392">
        <v>225053000209</v>
      </c>
      <c t="s" s="136" r="B23392">
        <v>15460</v>
      </c>
      <c t="s" s="136" r="C23392">
        <v>251</v>
      </c>
      <c t="s" s="136" r="D23392">
        <v>251</v>
      </c>
      <c t="s" s="136" r="E23392">
        <v>7911</v>
      </c>
      <c s="150" r="F23392"/>
    </row>
    <row r="23393">
      <c s="113" r="A23393">
        <v>225053000217</v>
      </c>
      <c t="s" s="136" r="B23393">
        <v>15460</v>
      </c>
      <c t="s" s="136" r="C23393">
        <v>251</v>
      </c>
      <c t="s" s="136" r="D23393">
        <v>251</v>
      </c>
      <c t="s" s="136" r="E23393">
        <v>23527</v>
      </c>
      <c s="150" r="F23393"/>
    </row>
    <row r="23394">
      <c s="113" r="A23394">
        <v>225053000225</v>
      </c>
      <c t="s" s="136" r="B23394">
        <v>15460</v>
      </c>
      <c t="s" s="136" r="C23394">
        <v>251</v>
      </c>
      <c t="s" s="136" r="D23394">
        <v>251</v>
      </c>
      <c t="s" s="136" r="E23394">
        <v>23528</v>
      </c>
      <c s="150" r="F23394"/>
    </row>
    <row r="23395">
      <c s="113" r="A23395">
        <v>225053000233</v>
      </c>
      <c t="s" s="136" r="B23395">
        <v>15460</v>
      </c>
      <c t="s" s="136" r="C23395">
        <v>251</v>
      </c>
      <c t="s" s="136" r="D23395">
        <v>251</v>
      </c>
      <c t="s" s="136" r="E23395">
        <v>23529</v>
      </c>
      <c s="150" r="F23395"/>
    </row>
    <row r="23396">
      <c s="113" r="A23396">
        <v>225053000241</v>
      </c>
      <c t="s" s="136" r="B23396">
        <v>15460</v>
      </c>
      <c t="s" s="136" r="C23396">
        <v>251</v>
      </c>
      <c t="s" s="136" r="D23396">
        <v>251</v>
      </c>
      <c t="s" s="136" r="E23396">
        <v>23530</v>
      </c>
      <c s="150" r="F23396"/>
    </row>
    <row r="23397">
      <c s="113" r="A23397">
        <v>225053000268</v>
      </c>
      <c t="s" s="136" r="B23397">
        <v>15460</v>
      </c>
      <c t="s" s="136" r="C23397">
        <v>251</v>
      </c>
      <c t="s" s="136" r="D23397">
        <v>251</v>
      </c>
      <c t="s" s="136" r="E23397">
        <v>15906</v>
      </c>
      <c s="150" r="F23397"/>
    </row>
    <row r="23398">
      <c s="113" r="A23398">
        <v>225053000276</v>
      </c>
      <c t="s" s="136" r="B23398">
        <v>15460</v>
      </c>
      <c t="s" s="136" r="C23398">
        <v>251</v>
      </c>
      <c t="s" s="136" r="D23398">
        <v>251</v>
      </c>
      <c t="s" s="136" r="E23398">
        <v>23531</v>
      </c>
      <c s="150" r="F23398"/>
    </row>
    <row r="23399">
      <c s="113" r="A23399">
        <v>225053000284</v>
      </c>
      <c t="s" s="136" r="B23399">
        <v>15460</v>
      </c>
      <c t="s" s="136" r="C23399">
        <v>251</v>
      </c>
      <c t="s" s="136" r="D23399">
        <v>251</v>
      </c>
      <c t="s" s="136" r="E23399">
        <v>23532</v>
      </c>
      <c s="150" r="F23399"/>
    </row>
    <row r="23400">
      <c s="113" r="A23400">
        <v>225053000349</v>
      </c>
      <c t="s" s="136" r="B23400">
        <v>15460</v>
      </c>
      <c t="s" s="136" r="C23400">
        <v>251</v>
      </c>
      <c t="s" s="136" r="D23400">
        <v>251</v>
      </c>
      <c t="s" s="136" r="E23400">
        <v>23533</v>
      </c>
      <c s="150" r="F23400"/>
    </row>
    <row r="23401">
      <c s="113" r="A23401">
        <v>225053000411</v>
      </c>
      <c t="s" s="136" r="B23401">
        <v>15460</v>
      </c>
      <c t="s" s="136" r="C23401">
        <v>251</v>
      </c>
      <c t="s" s="136" r="D23401">
        <v>251</v>
      </c>
      <c t="s" s="136" r="E23401">
        <v>23534</v>
      </c>
      <c s="150" r="F23401"/>
    </row>
    <row r="23402">
      <c s="113" r="A23402">
        <v>425053000402</v>
      </c>
      <c t="s" s="136" r="B23402">
        <v>15460</v>
      </c>
      <c t="s" s="136" r="C23402">
        <v>251</v>
      </c>
      <c t="s" s="136" r="D23402">
        <v>251</v>
      </c>
      <c t="s" s="136" r="E23402">
        <v>23535</v>
      </c>
      <c s="150" r="F23402"/>
    </row>
    <row r="23403">
      <c s="113" r="A23403">
        <v>225151000055</v>
      </c>
      <c t="s" s="136" r="B23403">
        <v>7152</v>
      </c>
      <c t="s" s="136" r="C23403">
        <v>251</v>
      </c>
      <c t="s" s="136" r="D23403">
        <v>251</v>
      </c>
      <c t="s" s="136" r="E23403">
        <v>15559</v>
      </c>
      <c s="150" r="F23403"/>
    </row>
    <row r="23404">
      <c s="113" r="A23404">
        <v>225151000110</v>
      </c>
      <c t="s" s="136" r="B23404">
        <v>7152</v>
      </c>
      <c t="s" s="136" r="C23404">
        <v>251</v>
      </c>
      <c t="s" s="136" r="D23404">
        <v>251</v>
      </c>
      <c t="s" s="136" r="E23404">
        <v>7361</v>
      </c>
      <c s="150" r="F23404"/>
    </row>
    <row r="23405">
      <c s="113" r="A23405">
        <v>225151000179</v>
      </c>
      <c t="s" s="136" r="B23405">
        <v>7152</v>
      </c>
      <c t="s" s="136" r="C23405">
        <v>251</v>
      </c>
      <c t="s" s="136" r="D23405">
        <v>251</v>
      </c>
      <c t="s" s="136" r="E23405">
        <v>23536</v>
      </c>
      <c s="150" r="F23405"/>
    </row>
    <row r="23406">
      <c s="113" r="A23406">
        <v>225151000268</v>
      </c>
      <c t="s" s="136" r="B23406">
        <v>7152</v>
      </c>
      <c t="s" s="136" r="C23406">
        <v>251</v>
      </c>
      <c t="s" s="136" r="D23406">
        <v>251</v>
      </c>
      <c t="s" s="136" r="E23406">
        <v>23537</v>
      </c>
      <c s="150" r="F23406"/>
    </row>
    <row r="23407">
      <c s="113" r="A23407">
        <v>225151000497</v>
      </c>
      <c t="s" s="136" r="B23407">
        <v>7152</v>
      </c>
      <c t="s" s="136" r="C23407">
        <v>251</v>
      </c>
      <c t="s" s="136" r="D23407">
        <v>251</v>
      </c>
      <c t="s" s="136" r="E23407">
        <v>23538</v>
      </c>
      <c s="150" r="F23407"/>
    </row>
    <row r="23408">
      <c s="113" r="A23408">
        <v>225214000026</v>
      </c>
      <c t="s" s="136" r="B23408">
        <v>7234</v>
      </c>
      <c t="s" s="136" r="C23408">
        <v>251</v>
      </c>
      <c t="s" s="136" r="D23408">
        <v>251</v>
      </c>
      <c t="s" s="136" r="E23408">
        <v>23539</v>
      </c>
      <c s="150" r="F23408"/>
    </row>
    <row r="23409">
      <c s="113" r="A23409">
        <v>225214000042</v>
      </c>
      <c t="s" s="136" r="B23409">
        <v>7234</v>
      </c>
      <c t="s" s="136" r="C23409">
        <v>251</v>
      </c>
      <c t="s" s="136" r="D23409">
        <v>251</v>
      </c>
      <c t="s" s="136" r="E23409">
        <v>23540</v>
      </c>
      <c s="150" r="F23409"/>
    </row>
    <row r="23410">
      <c s="113" r="A23410">
        <v>225214000077</v>
      </c>
      <c t="s" s="136" r="B23410">
        <v>7234</v>
      </c>
      <c t="s" s="136" r="C23410">
        <v>251</v>
      </c>
      <c t="s" s="136" r="D23410">
        <v>251</v>
      </c>
      <c t="s" s="136" r="E23410">
        <v>23541</v>
      </c>
      <c s="150" r="F23410"/>
    </row>
    <row r="23411">
      <c s="113" r="A23411">
        <v>225214000115</v>
      </c>
      <c t="s" s="136" r="B23411">
        <v>7234</v>
      </c>
      <c t="s" s="136" r="C23411">
        <v>251</v>
      </c>
      <c t="s" s="136" r="D23411">
        <v>251</v>
      </c>
      <c t="s" s="136" r="E23411">
        <v>23542</v>
      </c>
      <c s="150" r="F23411"/>
    </row>
    <row r="23412">
      <c s="113" r="A23412">
        <v>225279000023</v>
      </c>
      <c t="s" s="136" r="B23412">
        <v>15555</v>
      </c>
      <c t="s" s="136" r="C23412">
        <v>251</v>
      </c>
      <c t="s" s="136" r="D23412">
        <v>251</v>
      </c>
      <c t="s" s="136" r="E23412">
        <v>23543</v>
      </c>
      <c s="150" r="F23412"/>
    </row>
    <row r="23413">
      <c s="113" r="A23413">
        <v>225279000058</v>
      </c>
      <c t="s" s="136" r="B23413">
        <v>15555</v>
      </c>
      <c t="s" s="136" r="C23413">
        <v>251</v>
      </c>
      <c t="s" s="136" r="D23413">
        <v>251</v>
      </c>
      <c t="s" s="136" r="E23413">
        <v>9962</v>
      </c>
      <c s="150" r="F23413"/>
    </row>
    <row r="23414">
      <c s="113" r="A23414">
        <v>225279000279</v>
      </c>
      <c t="s" s="136" r="B23414">
        <v>15555</v>
      </c>
      <c t="s" s="136" r="C23414">
        <v>251</v>
      </c>
      <c t="s" s="136" r="D23414">
        <v>251</v>
      </c>
      <c t="s" s="136" r="E23414">
        <v>23544</v>
      </c>
      <c s="150" r="F23414"/>
    </row>
    <row r="23415">
      <c s="113" r="A23415">
        <v>225279000601</v>
      </c>
      <c t="s" s="136" r="B23415">
        <v>15555</v>
      </c>
      <c t="s" s="136" r="C23415">
        <v>251</v>
      </c>
      <c t="s" s="136" r="D23415">
        <v>251</v>
      </c>
      <c t="s" s="136" r="E23415">
        <v>7203</v>
      </c>
      <c s="150" r="F23415"/>
    </row>
    <row r="23416">
      <c s="113" r="A23416">
        <v>225279000619</v>
      </c>
      <c t="s" s="136" r="B23416">
        <v>15555</v>
      </c>
      <c t="s" s="136" r="C23416">
        <v>251</v>
      </c>
      <c t="s" s="136" r="D23416">
        <v>251</v>
      </c>
      <c t="s" s="136" r="E23416">
        <v>5785</v>
      </c>
      <c s="150" r="F23416"/>
    </row>
    <row r="23417">
      <c s="113" r="A23417">
        <v>225839000288</v>
      </c>
      <c t="s" s="136" r="B23417">
        <v>16010</v>
      </c>
      <c t="s" s="136" r="C23417">
        <v>251</v>
      </c>
      <c t="s" s="136" r="D23417">
        <v>251</v>
      </c>
      <c t="s" s="136" r="E23417">
        <v>13238</v>
      </c>
      <c s="150" r="F23417"/>
    </row>
    <row r="23418">
      <c s="113" r="A23418">
        <v>225839000296</v>
      </c>
      <c t="s" s="136" r="B23418">
        <v>16010</v>
      </c>
      <c t="s" s="136" r="C23418">
        <v>251</v>
      </c>
      <c t="s" s="136" r="D23418">
        <v>251</v>
      </c>
      <c t="s" s="136" r="E23418">
        <v>23545</v>
      </c>
      <c s="150" r="F23418"/>
    </row>
    <row r="23419">
      <c s="113" r="A23419">
        <v>225839000300</v>
      </c>
      <c t="s" s="136" r="B23419">
        <v>16010</v>
      </c>
      <c t="s" s="136" r="C23419">
        <v>251</v>
      </c>
      <c t="s" s="136" r="D23419">
        <v>251</v>
      </c>
      <c t="s" s="136" r="E23419">
        <v>15749</v>
      </c>
      <c s="150" r="F23419"/>
    </row>
    <row r="23420">
      <c s="113" r="A23420">
        <v>225839001080</v>
      </c>
      <c t="s" s="136" r="B23420">
        <v>16010</v>
      </c>
      <c t="s" s="136" r="C23420">
        <v>251</v>
      </c>
      <c t="s" s="136" r="D23420">
        <v>251</v>
      </c>
      <c t="s" s="136" r="E23420">
        <v>23546</v>
      </c>
      <c s="150" r="F23420"/>
    </row>
    <row r="23421">
      <c s="113" r="A23421">
        <v>225839001128</v>
      </c>
      <c t="s" s="136" r="B23421">
        <v>16010</v>
      </c>
      <c t="s" s="136" r="C23421">
        <v>251</v>
      </c>
      <c t="s" s="136" r="D23421">
        <v>251</v>
      </c>
      <c t="s" s="136" r="E23421">
        <v>23547</v>
      </c>
      <c s="150" r="F23421"/>
    </row>
    <row r="23422">
      <c s="113" r="A23422">
        <v>225839001144</v>
      </c>
      <c t="s" s="136" r="B23422">
        <v>16010</v>
      </c>
      <c t="s" s="136" r="C23422">
        <v>251</v>
      </c>
      <c t="s" s="136" r="D23422">
        <v>251</v>
      </c>
      <c t="s" s="136" r="E23422">
        <v>7926</v>
      </c>
      <c s="150" r="F23422"/>
    </row>
    <row r="23423">
      <c s="113" r="A23423">
        <v>227006000015</v>
      </c>
      <c t="s" s="136" r="B23423">
        <v>8106</v>
      </c>
      <c t="s" s="136" r="C23423">
        <v>8046</v>
      </c>
      <c t="s" s="136" r="D23423">
        <v>8046</v>
      </c>
      <c t="s" s="136" r="E23423">
        <v>23548</v>
      </c>
      <c s="150" r="F23423"/>
    </row>
    <row r="23424">
      <c s="113" r="A23424">
        <v>227006000040</v>
      </c>
      <c t="s" s="136" r="B23424">
        <v>8106</v>
      </c>
      <c t="s" s="136" r="C23424">
        <v>8046</v>
      </c>
      <c t="s" s="136" r="D23424">
        <v>8046</v>
      </c>
      <c t="s" s="136" r="E23424">
        <v>23549</v>
      </c>
      <c s="150" r="F23424"/>
    </row>
    <row r="23425">
      <c s="113" r="A23425">
        <v>227006000686</v>
      </c>
      <c t="s" s="136" r="B23425">
        <v>8106</v>
      </c>
      <c t="s" s="136" r="C23425">
        <v>8046</v>
      </c>
      <c t="s" s="136" r="D23425">
        <v>8046</v>
      </c>
      <c t="s" s="136" r="E23425">
        <v>23550</v>
      </c>
      <c s="150" r="F23425"/>
    </row>
    <row r="23426">
      <c s="113" r="A23426">
        <v>227006000805</v>
      </c>
      <c t="s" s="136" r="B23426">
        <v>8106</v>
      </c>
      <c t="s" s="136" r="C23426">
        <v>8046</v>
      </c>
      <c t="s" s="136" r="D23426">
        <v>8046</v>
      </c>
      <c t="s" s="136" r="E23426">
        <v>23551</v>
      </c>
      <c s="150" r="F23426"/>
    </row>
    <row r="23427">
      <c s="113" r="A23427">
        <v>427006000171</v>
      </c>
      <c t="s" s="136" r="B23427">
        <v>8106</v>
      </c>
      <c t="s" s="136" r="C23427">
        <v>8046</v>
      </c>
      <c t="s" s="136" r="D23427">
        <v>8046</v>
      </c>
      <c t="s" s="136" r="E23427">
        <v>23552</v>
      </c>
      <c s="150" r="F23427"/>
    </row>
    <row r="23428">
      <c s="113" r="A23428">
        <v>227205000636</v>
      </c>
      <c t="s" s="136" r="B23428">
        <v>16571</v>
      </c>
      <c t="s" s="136" r="C23428">
        <v>8046</v>
      </c>
      <c t="s" s="136" r="D23428">
        <v>8046</v>
      </c>
      <c t="s" s="136" r="E23428">
        <v>23553</v>
      </c>
      <c s="150" r="F23428"/>
    </row>
    <row r="23429">
      <c s="113" r="A23429">
        <v>227205001021</v>
      </c>
      <c t="s" s="136" r="B23429">
        <v>16571</v>
      </c>
      <c t="s" s="136" r="C23429">
        <v>8046</v>
      </c>
      <c t="s" s="136" r="D23429">
        <v>8046</v>
      </c>
      <c t="s" s="136" r="E23429">
        <v>23554</v>
      </c>
      <c s="150" r="F23429"/>
    </row>
    <row r="23430">
      <c s="113" r="A23430">
        <v>227361000760</v>
      </c>
      <c t="s" s="136" r="B23430">
        <v>16571</v>
      </c>
      <c t="s" s="136" r="C23430">
        <v>8046</v>
      </c>
      <c t="s" s="136" r="D23430">
        <v>8046</v>
      </c>
      <c t="s" s="136" r="E23430">
        <v>23555</v>
      </c>
      <c s="150" r="F23430"/>
    </row>
    <row r="23431">
      <c s="113" r="A23431">
        <v>227361001642</v>
      </c>
      <c t="s" s="136" r="B23431">
        <v>16571</v>
      </c>
      <c t="s" s="136" r="C23431">
        <v>8046</v>
      </c>
      <c t="s" s="136" r="D23431">
        <v>8046</v>
      </c>
      <c t="s" s="136" r="E23431">
        <v>23556</v>
      </c>
      <c s="150" r="F23431"/>
    </row>
    <row r="23432">
      <c s="113" r="A23432">
        <v>227361001863</v>
      </c>
      <c t="s" s="136" r="B23432">
        <v>16571</v>
      </c>
      <c t="s" s="136" r="C23432">
        <v>8046</v>
      </c>
      <c t="s" s="136" r="D23432">
        <v>8046</v>
      </c>
      <c t="s" s="136" r="E23432">
        <v>23557</v>
      </c>
      <c s="150" r="F23432"/>
    </row>
    <row r="23433">
      <c s="113" r="A23433">
        <v>227491000451</v>
      </c>
      <c t="s" s="136" r="B23433">
        <v>16571</v>
      </c>
      <c t="s" s="136" r="C23433">
        <v>8046</v>
      </c>
      <c t="s" s="136" r="D23433">
        <v>8046</v>
      </c>
      <c t="s" s="136" r="E23433">
        <v>23558</v>
      </c>
      <c s="150" r="F23433"/>
    </row>
    <row r="23434">
      <c s="113" r="A23434">
        <v>427361000386</v>
      </c>
      <c t="s" s="136" r="B23434">
        <v>16571</v>
      </c>
      <c t="s" s="136" r="C23434">
        <v>8046</v>
      </c>
      <c t="s" s="136" r="D23434">
        <v>8046</v>
      </c>
      <c t="s" s="136" r="E23434">
        <v>23559</v>
      </c>
      <c s="150" r="F23434"/>
    </row>
    <row r="23435">
      <c s="113" r="A23435">
        <v>227250002470</v>
      </c>
      <c t="s" s="136" r="B23435">
        <v>16543</v>
      </c>
      <c t="s" s="136" r="C23435">
        <v>8046</v>
      </c>
      <c t="s" s="136" r="D23435">
        <v>8046</v>
      </c>
      <c t="s" s="136" r="E23435">
        <v>23560</v>
      </c>
      <c s="150" r="F23435"/>
    </row>
    <row r="23436">
      <c s="113" r="A23436">
        <v>227250060038</v>
      </c>
      <c t="s" s="136" r="B23436">
        <v>16543</v>
      </c>
      <c t="s" s="136" r="C23436">
        <v>8046</v>
      </c>
      <c t="s" s="136" r="D23436">
        <v>8046</v>
      </c>
      <c t="s" s="136" r="E23436">
        <v>23561</v>
      </c>
      <c s="150" r="F23436"/>
    </row>
    <row r="23437">
      <c s="113" r="A23437">
        <v>227361000778</v>
      </c>
      <c t="s" s="136" r="B23437">
        <v>16543</v>
      </c>
      <c t="s" s="136" r="C23437">
        <v>8046</v>
      </c>
      <c t="s" s="136" r="D23437">
        <v>8046</v>
      </c>
      <c t="s" s="136" r="E23437">
        <v>23562</v>
      </c>
      <c s="150" r="F23437"/>
    </row>
    <row r="23438">
      <c s="113" r="A23438">
        <v>227361001251</v>
      </c>
      <c t="s" s="136" r="B23438">
        <v>16543</v>
      </c>
      <c t="s" s="136" r="C23438">
        <v>8046</v>
      </c>
      <c t="s" s="136" r="D23438">
        <v>8046</v>
      </c>
      <c t="s" s="136" r="E23438">
        <v>23563</v>
      </c>
      <c s="150" r="F23438"/>
    </row>
    <row r="23439">
      <c s="113" r="A23439">
        <v>227361001316</v>
      </c>
      <c t="s" s="136" r="B23439">
        <v>16543</v>
      </c>
      <c t="s" s="136" r="C23439">
        <v>8046</v>
      </c>
      <c t="s" s="136" r="D23439">
        <v>8046</v>
      </c>
      <c t="s" s="136" r="E23439">
        <v>23564</v>
      </c>
      <c s="150" r="F23439"/>
    </row>
    <row r="23440">
      <c s="113" r="A23440">
        <v>227361002088</v>
      </c>
      <c t="s" s="136" r="B23440">
        <v>16543</v>
      </c>
      <c t="s" s="136" r="C23440">
        <v>8046</v>
      </c>
      <c t="s" s="136" r="D23440">
        <v>8046</v>
      </c>
      <c t="s" s="136" r="E23440">
        <v>23565</v>
      </c>
      <c s="150" r="F23440"/>
    </row>
    <row r="23441">
      <c s="113" r="A23441">
        <v>227361002141</v>
      </c>
      <c t="s" s="136" r="B23441">
        <v>16543</v>
      </c>
      <c t="s" s="136" r="C23441">
        <v>8046</v>
      </c>
      <c t="s" s="136" r="D23441">
        <v>8046</v>
      </c>
      <c t="s" s="136" r="E23441">
        <v>23566</v>
      </c>
      <c s="150" r="F23441"/>
    </row>
    <row r="23442">
      <c s="113" r="A23442">
        <v>427361001340</v>
      </c>
      <c t="s" s="136" r="B23442">
        <v>16543</v>
      </c>
      <c t="s" s="136" r="C23442">
        <v>8046</v>
      </c>
      <c t="s" s="136" r="D23442">
        <v>8046</v>
      </c>
      <c t="s" s="136" r="E23442">
        <v>23567</v>
      </c>
      <c s="150" r="F23442"/>
    </row>
    <row r="23443">
      <c s="113" r="A23443">
        <v>227361001545</v>
      </c>
      <c t="s" s="136" r="B23443">
        <v>16558</v>
      </c>
      <c t="s" s="136" r="C23443">
        <v>8046</v>
      </c>
      <c t="s" s="136" r="D23443">
        <v>8046</v>
      </c>
      <c t="s" s="136" r="E23443">
        <v>23568</v>
      </c>
      <c s="150" r="F23443"/>
    </row>
    <row r="23444">
      <c s="113" r="A23444">
        <v>227780001186</v>
      </c>
      <c t="s" s="136" r="B23444">
        <v>16558</v>
      </c>
      <c t="s" s="136" r="C23444">
        <v>8046</v>
      </c>
      <c t="s" s="136" r="D23444">
        <v>8046</v>
      </c>
      <c t="s" s="136" r="E23444">
        <v>23569</v>
      </c>
      <c s="150" r="F23444"/>
    </row>
    <row r="23445">
      <c s="113" r="A23445">
        <v>227800000674</v>
      </c>
      <c t="s" s="136" r="B23445">
        <v>8255</v>
      </c>
      <c t="s" s="136" r="C23445">
        <v>8046</v>
      </c>
      <c t="s" s="136" r="D23445">
        <v>8046</v>
      </c>
      <c t="s" s="136" r="E23445">
        <v>23570</v>
      </c>
      <c s="150" r="F23445"/>
    </row>
    <row r="23446">
      <c s="113" r="A23446">
        <v>427800000011</v>
      </c>
      <c t="s" s="136" r="B23446">
        <v>8255</v>
      </c>
      <c t="s" s="136" r="C23446">
        <v>8046</v>
      </c>
      <c t="s" s="136" r="D23446">
        <v>8046</v>
      </c>
      <c t="s" s="136" r="E23446">
        <v>23571</v>
      </c>
      <c s="150" r="F23446"/>
    </row>
    <row r="23447">
      <c s="113" r="A23447">
        <v>227800000089</v>
      </c>
      <c t="s" s="136" r="B23447">
        <v>8255</v>
      </c>
      <c t="s" s="136" r="C23447">
        <v>8046</v>
      </c>
      <c t="s" s="136" r="D23447">
        <v>8046</v>
      </c>
      <c t="s" s="136" r="E23447">
        <v>23572</v>
      </c>
      <c s="150" r="F23447"/>
    </row>
    <row r="23448">
      <c s="113" r="A23448">
        <v>227800000557</v>
      </c>
      <c t="s" s="136" r="B23448">
        <v>8255</v>
      </c>
      <c t="s" s="136" r="C23448">
        <v>8046</v>
      </c>
      <c t="s" s="136" r="D23448">
        <v>8046</v>
      </c>
      <c t="s" s="136" r="E23448">
        <v>23573</v>
      </c>
      <c s="150" r="F23448"/>
    </row>
    <row r="23449">
      <c s="113" r="A23449">
        <v>241001000427</v>
      </c>
      <c t="s" s="136" r="B23449">
        <v>370</v>
      </c>
      <c t="s" s="136" r="C23449">
        <v>377</v>
      </c>
      <c t="s" s="136" r="D23449">
        <v>370</v>
      </c>
      <c t="s" s="136" r="E23449">
        <v>23574</v>
      </c>
      <c s="150" r="F23449"/>
    </row>
    <row r="23450">
      <c s="113" r="A23450">
        <v>241001000516</v>
      </c>
      <c t="s" s="136" r="B23450">
        <v>370</v>
      </c>
      <c t="s" s="136" r="C23450">
        <v>377</v>
      </c>
      <c t="s" s="136" r="D23450">
        <v>370</v>
      </c>
      <c t="s" s="136" r="E23450">
        <v>23575</v>
      </c>
      <c s="150" r="F23450"/>
    </row>
    <row r="23451">
      <c s="113" r="A23451">
        <v>241001000532</v>
      </c>
      <c t="s" s="136" r="B23451">
        <v>370</v>
      </c>
      <c t="s" s="136" r="C23451">
        <v>377</v>
      </c>
      <c t="s" s="136" r="D23451">
        <v>370</v>
      </c>
      <c t="s" s="136" r="E23451">
        <v>23576</v>
      </c>
      <c s="150" r="F23451"/>
    </row>
    <row r="23452">
      <c s="113" r="A23452">
        <v>241001000645</v>
      </c>
      <c t="s" s="136" r="B23452">
        <v>370</v>
      </c>
      <c t="s" s="136" r="C23452">
        <v>377</v>
      </c>
      <c t="s" s="136" r="D23452">
        <v>370</v>
      </c>
      <c t="s" s="136" r="E23452">
        <v>23577</v>
      </c>
      <c s="150" r="F23452"/>
    </row>
    <row r="23453">
      <c s="113" r="A23453">
        <v>241001000672</v>
      </c>
      <c t="s" s="136" r="B23453">
        <v>370</v>
      </c>
      <c t="s" s="136" r="C23453">
        <v>377</v>
      </c>
      <c t="s" s="136" r="D23453">
        <v>370</v>
      </c>
      <c t="s" s="136" r="E23453">
        <v>23578</v>
      </c>
      <c s="150" r="F23453"/>
    </row>
    <row r="23454">
      <c s="113" r="A23454">
        <v>241001000699</v>
      </c>
      <c t="s" s="136" r="B23454">
        <v>370</v>
      </c>
      <c t="s" s="136" r="C23454">
        <v>377</v>
      </c>
      <c t="s" s="136" r="D23454">
        <v>370</v>
      </c>
      <c t="s" s="136" r="E23454">
        <v>23579</v>
      </c>
      <c s="150" r="F23454"/>
    </row>
    <row r="23455">
      <c s="113" r="A23455">
        <v>241001001989</v>
      </c>
      <c t="s" s="136" r="B23455">
        <v>370</v>
      </c>
      <c t="s" s="136" r="C23455">
        <v>377</v>
      </c>
      <c t="s" s="136" r="D23455">
        <v>370</v>
      </c>
      <c t="s" s="136" r="E23455">
        <v>23580</v>
      </c>
      <c s="150" r="F23455"/>
    </row>
    <row r="23456">
      <c s="113" r="A23456">
        <v>241001002951</v>
      </c>
      <c t="s" s="136" r="B23456">
        <v>370</v>
      </c>
      <c t="s" s="136" r="C23456">
        <v>377</v>
      </c>
      <c t="s" s="136" r="D23456">
        <v>370</v>
      </c>
      <c t="s" s="136" r="E23456">
        <v>5653</v>
      </c>
      <c s="150" r="F23456"/>
    </row>
    <row r="23457">
      <c s="113" r="A23457">
        <v>241001003531</v>
      </c>
      <c t="s" s="136" r="B23457">
        <v>370</v>
      </c>
      <c t="s" s="136" r="C23457">
        <v>377</v>
      </c>
      <c t="s" s="136" r="D23457">
        <v>370</v>
      </c>
      <c t="s" s="136" r="E23457">
        <v>23581</v>
      </c>
      <c s="150" r="F23457"/>
    </row>
    <row r="23458">
      <c s="113" r="A23458">
        <v>241001005321</v>
      </c>
      <c t="s" s="136" r="B23458">
        <v>370</v>
      </c>
      <c t="s" s="136" r="C23458">
        <v>377</v>
      </c>
      <c t="s" s="136" r="D23458">
        <v>370</v>
      </c>
      <c t="s" s="136" r="E23458">
        <v>23582</v>
      </c>
      <c s="150" r="F23458"/>
    </row>
    <row r="23459">
      <c s="113" r="A23459">
        <v>241001005933</v>
      </c>
      <c t="s" s="136" r="B23459">
        <v>370</v>
      </c>
      <c t="s" s="136" r="C23459">
        <v>377</v>
      </c>
      <c t="s" s="136" r="D23459">
        <v>370</v>
      </c>
      <c t="s" s="136" r="E23459">
        <v>23583</v>
      </c>
      <c s="150" r="F23459"/>
    </row>
    <row r="23460">
      <c s="113" r="A23460">
        <v>441001002577</v>
      </c>
      <c t="s" s="136" r="B23460">
        <v>370</v>
      </c>
      <c t="s" s="136" r="C23460">
        <v>377</v>
      </c>
      <c t="s" s="136" r="D23460">
        <v>370</v>
      </c>
      <c t="s" s="136" r="E23460">
        <v>23584</v>
      </c>
      <c s="150" r="F23460"/>
    </row>
    <row r="23461">
      <c s="113" r="A23461">
        <v>241001000460</v>
      </c>
      <c t="s" s="136" r="B23461">
        <v>370</v>
      </c>
      <c t="s" s="136" r="C23461">
        <v>377</v>
      </c>
      <c t="s" s="136" r="D23461">
        <v>370</v>
      </c>
      <c t="s" s="136" r="E23461">
        <v>6316</v>
      </c>
      <c s="150" r="F23461"/>
    </row>
    <row r="23462">
      <c s="113" r="A23462">
        <v>241001001521</v>
      </c>
      <c t="s" s="136" r="B23462">
        <v>370</v>
      </c>
      <c t="s" s="136" r="C23462">
        <v>377</v>
      </c>
      <c t="s" s="136" r="D23462">
        <v>370</v>
      </c>
      <c t="s" s="136" r="E23462">
        <v>17068</v>
      </c>
      <c s="150" r="F23462"/>
    </row>
    <row r="23463">
      <c s="113" r="A23463">
        <v>241001003914</v>
      </c>
      <c t="s" s="136" r="B23463">
        <v>370</v>
      </c>
      <c t="s" s="136" r="C23463">
        <v>377</v>
      </c>
      <c t="s" s="136" r="D23463">
        <v>370</v>
      </c>
      <c t="s" s="136" r="E23463">
        <v>23585</v>
      </c>
      <c s="150" r="F23463"/>
    </row>
    <row r="23464">
      <c s="113" r="A23464">
        <v>241001005020</v>
      </c>
      <c t="s" s="136" r="B23464">
        <v>370</v>
      </c>
      <c t="s" s="136" r="C23464">
        <v>377</v>
      </c>
      <c t="s" s="136" r="D23464">
        <v>370</v>
      </c>
      <c t="s" s="136" r="E23464">
        <v>23586</v>
      </c>
      <c s="150" r="F23464"/>
    </row>
    <row r="23465">
      <c s="113" r="A23465">
        <v>241001005216</v>
      </c>
      <c t="s" s="136" r="B23465">
        <v>370</v>
      </c>
      <c t="s" s="136" r="C23465">
        <v>377</v>
      </c>
      <c t="s" s="136" r="D23465">
        <v>370</v>
      </c>
      <c t="s" s="136" r="E23465">
        <v>23587</v>
      </c>
      <c s="150" r="F23465"/>
    </row>
    <row r="23466">
      <c s="113" r="A23466">
        <v>441001002747</v>
      </c>
      <c t="s" s="136" r="B23466">
        <v>370</v>
      </c>
      <c t="s" s="136" r="C23466">
        <v>377</v>
      </c>
      <c t="s" s="136" r="D23466">
        <v>370</v>
      </c>
      <c t="s" s="136" r="E23466">
        <v>4784</v>
      </c>
      <c s="150" r="F23466"/>
    </row>
    <row r="23467">
      <c s="113" r="A23467">
        <v>241298000242</v>
      </c>
      <c t="s" s="136" r="B23467">
        <v>8378</v>
      </c>
      <c t="s" s="136" r="C23467">
        <v>377</v>
      </c>
      <c t="s" s="136" r="D23467">
        <v>377</v>
      </c>
      <c t="s" s="136" r="E23467">
        <v>6007</v>
      </c>
      <c s="150" r="F23467"/>
    </row>
    <row r="23468">
      <c s="113" r="A23468">
        <v>241298000340</v>
      </c>
      <c t="s" s="136" r="B23468">
        <v>8378</v>
      </c>
      <c t="s" s="136" r="C23468">
        <v>377</v>
      </c>
      <c t="s" s="136" r="D23468">
        <v>377</v>
      </c>
      <c t="s" s="136" r="E23468">
        <v>8495</v>
      </c>
      <c s="150" r="F23468"/>
    </row>
    <row r="23469">
      <c s="113" r="A23469">
        <v>241298000463</v>
      </c>
      <c t="s" s="136" r="B23469">
        <v>8378</v>
      </c>
      <c t="s" s="136" r="C23469">
        <v>377</v>
      </c>
      <c t="s" s="136" r="D23469">
        <v>377</v>
      </c>
      <c t="s" s="136" r="E23469">
        <v>17097</v>
      </c>
      <c s="150" r="F23469"/>
    </row>
    <row r="23470">
      <c s="113" r="A23470">
        <v>241298000510</v>
      </c>
      <c t="s" s="136" r="B23470">
        <v>8378</v>
      </c>
      <c t="s" s="136" r="C23470">
        <v>377</v>
      </c>
      <c t="s" s="136" r="D23470">
        <v>377</v>
      </c>
      <c t="s" s="136" r="E23470">
        <v>23588</v>
      </c>
      <c s="150" r="F23470"/>
    </row>
    <row r="23471">
      <c s="113" r="A23471">
        <v>241298000579</v>
      </c>
      <c t="s" s="136" r="B23471">
        <v>8378</v>
      </c>
      <c t="s" s="136" r="C23471">
        <v>377</v>
      </c>
      <c t="s" s="136" r="D23471">
        <v>377</v>
      </c>
      <c t="s" s="136" r="E23471">
        <v>2524</v>
      </c>
      <c s="150" r="F23471"/>
    </row>
    <row r="23472">
      <c s="113" r="A23472">
        <v>241298000587</v>
      </c>
      <c t="s" s="136" r="B23472">
        <v>8378</v>
      </c>
      <c t="s" s="136" r="C23472">
        <v>377</v>
      </c>
      <c t="s" s="136" r="D23472">
        <v>377</v>
      </c>
      <c t="s" s="136" r="E23472">
        <v>23589</v>
      </c>
      <c s="150" r="F23472"/>
    </row>
    <row r="23473">
      <c s="113" r="A23473">
        <v>241298000625</v>
      </c>
      <c t="s" s="136" r="B23473">
        <v>8378</v>
      </c>
      <c t="s" s="136" r="C23473">
        <v>377</v>
      </c>
      <c t="s" s="136" r="D23473">
        <v>377</v>
      </c>
      <c t="s" s="136" r="E23473">
        <v>11148</v>
      </c>
      <c s="150" r="F23473"/>
    </row>
    <row r="23474">
      <c s="113" r="A23474">
        <v>241298000684</v>
      </c>
      <c t="s" s="136" r="B23474">
        <v>8378</v>
      </c>
      <c t="s" s="136" r="C23474">
        <v>377</v>
      </c>
      <c t="s" s="136" r="D23474">
        <v>377</v>
      </c>
      <c t="s" s="136" r="E23474">
        <v>9657</v>
      </c>
      <c s="150" r="F23474"/>
    </row>
    <row r="23475">
      <c s="113" r="A23475">
        <v>241298000790</v>
      </c>
      <c t="s" s="136" r="B23475">
        <v>8378</v>
      </c>
      <c t="s" s="136" r="C23475">
        <v>377</v>
      </c>
      <c t="s" s="136" r="D23475">
        <v>377</v>
      </c>
      <c t="s" s="136" r="E23475">
        <v>23590</v>
      </c>
      <c s="150" r="F23475"/>
    </row>
    <row r="23476">
      <c s="113" r="A23476">
        <v>241298000943</v>
      </c>
      <c t="s" s="136" r="B23476">
        <v>8378</v>
      </c>
      <c t="s" s="136" r="C23476">
        <v>377</v>
      </c>
      <c t="s" s="136" r="D23476">
        <v>377</v>
      </c>
      <c t="s" s="136" r="E23476">
        <v>1824</v>
      </c>
      <c s="150" r="F23476"/>
    </row>
    <row r="23477">
      <c s="113" r="A23477">
        <v>241298001141</v>
      </c>
      <c t="s" s="136" r="B23477">
        <v>8378</v>
      </c>
      <c t="s" s="136" r="C23477">
        <v>377</v>
      </c>
      <c t="s" s="136" r="D23477">
        <v>377</v>
      </c>
      <c t="s" s="136" r="E23477">
        <v>12586</v>
      </c>
      <c s="150" r="F23477"/>
    </row>
    <row r="23478">
      <c s="113" r="A23478">
        <v>241298001320</v>
      </c>
      <c t="s" s="136" r="B23478">
        <v>8378</v>
      </c>
      <c t="s" s="136" r="C23478">
        <v>377</v>
      </c>
      <c t="s" s="136" r="D23478">
        <v>377</v>
      </c>
      <c t="s" s="136" r="E23478">
        <v>1940</v>
      </c>
      <c s="150" r="F23478"/>
    </row>
    <row r="23479">
      <c s="113" r="A23479">
        <v>241306000168</v>
      </c>
      <c t="s" s="136" r="B23479">
        <v>8385</v>
      </c>
      <c t="s" s="136" r="C23479">
        <v>377</v>
      </c>
      <c t="s" s="136" r="D23479">
        <v>377</v>
      </c>
      <c t="s" s="136" r="E23479">
        <v>23591</v>
      </c>
      <c s="150" r="F23479"/>
    </row>
    <row r="23480">
      <c s="113" r="A23480">
        <v>241306000311</v>
      </c>
      <c t="s" s="136" r="B23480">
        <v>8385</v>
      </c>
      <c t="s" s="136" r="C23480">
        <v>377</v>
      </c>
      <c t="s" s="136" r="D23480">
        <v>377</v>
      </c>
      <c t="s" s="136" r="E23480">
        <v>23592</v>
      </c>
      <c s="150" r="F23480"/>
    </row>
    <row r="23481">
      <c s="113" r="A23481">
        <v>241306000338</v>
      </c>
      <c t="s" s="136" r="B23481">
        <v>8385</v>
      </c>
      <c t="s" s="136" r="C23481">
        <v>377</v>
      </c>
      <c t="s" s="136" r="D23481">
        <v>377</v>
      </c>
      <c t="s" s="136" r="E23481">
        <v>3830</v>
      </c>
      <c s="150" r="F23481"/>
    </row>
    <row r="23482">
      <c s="113" r="A23482">
        <v>241306000354</v>
      </c>
      <c t="s" s="136" r="B23482">
        <v>8385</v>
      </c>
      <c t="s" s="136" r="C23482">
        <v>377</v>
      </c>
      <c t="s" s="136" r="D23482">
        <v>377</v>
      </c>
      <c t="s" s="136" r="E23482">
        <v>10214</v>
      </c>
      <c s="150" r="F23482"/>
    </row>
    <row r="23483">
      <c s="113" r="A23483">
        <v>241306000672</v>
      </c>
      <c t="s" s="136" r="B23483">
        <v>8385</v>
      </c>
      <c t="s" s="136" r="C23483">
        <v>377</v>
      </c>
      <c t="s" s="136" r="D23483">
        <v>377</v>
      </c>
      <c t="s" s="136" r="E23483">
        <v>23593</v>
      </c>
      <c s="150" r="F23483"/>
    </row>
    <row r="23484">
      <c s="113" r="A23484">
        <v>241306000842</v>
      </c>
      <c t="s" s="136" r="B23484">
        <v>8385</v>
      </c>
      <c t="s" s="136" r="C23484">
        <v>377</v>
      </c>
      <c t="s" s="136" r="D23484">
        <v>377</v>
      </c>
      <c t="s" s="136" r="E23484">
        <v>21989</v>
      </c>
      <c s="150" r="F23484"/>
    </row>
    <row r="23485">
      <c s="113" r="A23485">
        <v>241396000561</v>
      </c>
      <c t="s" s="136" r="B23485">
        <v>8396</v>
      </c>
      <c t="s" s="136" r="C23485">
        <v>377</v>
      </c>
      <c t="s" s="136" r="D23485">
        <v>377</v>
      </c>
      <c t="s" s="136" r="E23485">
        <v>15654</v>
      </c>
      <c s="150" r="F23485"/>
    </row>
    <row r="23486">
      <c s="113" r="A23486">
        <v>241396000803</v>
      </c>
      <c t="s" s="136" r="B23486">
        <v>8396</v>
      </c>
      <c t="s" s="136" r="C23486">
        <v>377</v>
      </c>
      <c t="s" s="136" r="D23486">
        <v>377</v>
      </c>
      <c t="s" s="136" r="E23486">
        <v>17058</v>
      </c>
      <c s="150" r="F23486"/>
    </row>
    <row r="23487">
      <c s="113" r="A23487">
        <v>441396001809</v>
      </c>
      <c t="s" s="136" r="B23487">
        <v>8396</v>
      </c>
      <c t="s" s="136" r="C23487">
        <v>377</v>
      </c>
      <c t="s" s="136" r="D23487">
        <v>377</v>
      </c>
      <c t="s" s="136" r="E23487">
        <v>11389</v>
      </c>
      <c s="150" r="F23487"/>
    </row>
    <row r="23488">
      <c s="113" r="A23488">
        <v>141551002791</v>
      </c>
      <c t="s" s="136" r="B23488">
        <v>8430</v>
      </c>
      <c t="s" s="136" r="C23488">
        <v>377</v>
      </c>
      <c t="s" s="136" r="D23488">
        <v>8430</v>
      </c>
      <c t="s" s="136" r="E23488">
        <v>23594</v>
      </c>
      <c s="150" r="F23488"/>
    </row>
    <row r="23489">
      <c s="113" r="A23489">
        <v>241551000084</v>
      </c>
      <c t="s" s="136" r="B23489">
        <v>8430</v>
      </c>
      <c t="s" s="136" r="C23489">
        <v>377</v>
      </c>
      <c t="s" s="136" r="D23489">
        <v>8430</v>
      </c>
      <c t="s" s="136" r="E23489">
        <v>6990</v>
      </c>
      <c s="150" r="F23489"/>
    </row>
    <row r="23490">
      <c s="113" r="A23490">
        <v>241551000092</v>
      </c>
      <c t="s" s="136" r="B23490">
        <v>8430</v>
      </c>
      <c t="s" s="136" r="C23490">
        <v>377</v>
      </c>
      <c t="s" s="136" r="D23490">
        <v>8430</v>
      </c>
      <c t="s" s="136" r="E23490">
        <v>23595</v>
      </c>
      <c s="150" r="F23490"/>
    </row>
    <row r="23491">
      <c s="113" r="A23491">
        <v>241551000114</v>
      </c>
      <c t="s" s="136" r="B23491">
        <v>8430</v>
      </c>
      <c t="s" s="136" r="C23491">
        <v>377</v>
      </c>
      <c t="s" s="136" r="D23491">
        <v>8430</v>
      </c>
      <c t="s" s="136" r="E23491">
        <v>23596</v>
      </c>
      <c s="150" r="F23491"/>
    </row>
    <row r="23492">
      <c s="113" r="A23492">
        <v>241551000335</v>
      </c>
      <c t="s" s="136" r="B23492">
        <v>8430</v>
      </c>
      <c t="s" s="136" r="C23492">
        <v>377</v>
      </c>
      <c t="s" s="136" r="D23492">
        <v>8430</v>
      </c>
      <c t="s" s="136" r="E23492">
        <v>10660</v>
      </c>
      <c s="150" r="F23492"/>
    </row>
    <row r="23493">
      <c s="113" r="A23493">
        <v>241551000360</v>
      </c>
      <c t="s" s="136" r="B23493">
        <v>8430</v>
      </c>
      <c t="s" s="136" r="C23493">
        <v>377</v>
      </c>
      <c t="s" s="136" r="D23493">
        <v>8430</v>
      </c>
      <c t="s" s="136" r="E23493">
        <v>23597</v>
      </c>
      <c s="150" r="F23493"/>
    </row>
    <row r="23494">
      <c s="113" r="A23494">
        <v>241551000424</v>
      </c>
      <c t="s" s="136" r="B23494">
        <v>8430</v>
      </c>
      <c t="s" s="136" r="C23494">
        <v>377</v>
      </c>
      <c t="s" s="136" r="D23494">
        <v>8430</v>
      </c>
      <c t="s" s="136" r="E23494">
        <v>10214</v>
      </c>
      <c s="150" r="F23494"/>
    </row>
    <row r="23495">
      <c s="113" r="A23495">
        <v>241551000564</v>
      </c>
      <c t="s" s="136" r="B23495">
        <v>8430</v>
      </c>
      <c t="s" s="136" r="C23495">
        <v>377</v>
      </c>
      <c t="s" s="136" r="D23495">
        <v>8430</v>
      </c>
      <c t="s" s="136" r="E23495">
        <v>23598</v>
      </c>
      <c s="150" r="F23495"/>
    </row>
    <row r="23496">
      <c s="113" r="A23496">
        <v>241551000742</v>
      </c>
      <c t="s" s="136" r="B23496">
        <v>8430</v>
      </c>
      <c t="s" s="136" r="C23496">
        <v>377</v>
      </c>
      <c t="s" s="136" r="D23496">
        <v>8430</v>
      </c>
      <c t="s" s="136" r="E23496">
        <v>23599</v>
      </c>
      <c s="150" r="F23496"/>
    </row>
    <row r="23497">
      <c s="113" r="A23497">
        <v>241551000947</v>
      </c>
      <c t="s" s="136" r="B23497">
        <v>8430</v>
      </c>
      <c t="s" s="136" r="C23497">
        <v>377</v>
      </c>
      <c t="s" s="136" r="D23497">
        <v>8430</v>
      </c>
      <c t="s" s="136" r="E23497">
        <v>10299</v>
      </c>
      <c s="150" r="F23497"/>
    </row>
    <row r="23498">
      <c s="113" r="A23498">
        <v>241551001102</v>
      </c>
      <c t="s" s="136" r="B23498">
        <v>8430</v>
      </c>
      <c t="s" s="136" r="C23498">
        <v>377</v>
      </c>
      <c t="s" s="136" r="D23498">
        <v>8430</v>
      </c>
      <c t="s" s="136" r="E23498">
        <v>5794</v>
      </c>
      <c s="150" r="F23498"/>
    </row>
    <row r="23499">
      <c s="113" r="A23499">
        <v>241551001242</v>
      </c>
      <c t="s" s="136" r="B23499">
        <v>8430</v>
      </c>
      <c t="s" s="136" r="C23499">
        <v>377</v>
      </c>
      <c t="s" s="136" r="D23499">
        <v>8430</v>
      </c>
      <c t="s" s="136" r="E23499">
        <v>23600</v>
      </c>
      <c s="150" r="F23499"/>
    </row>
    <row r="23500">
      <c s="113" r="A23500">
        <v>241551001315</v>
      </c>
      <c t="s" s="136" r="B23500">
        <v>8430</v>
      </c>
      <c t="s" s="136" r="C23500">
        <v>377</v>
      </c>
      <c t="s" s="136" r="D23500">
        <v>8430</v>
      </c>
      <c t="s" s="136" r="E23500">
        <v>23601</v>
      </c>
      <c s="150" r="F23500"/>
    </row>
    <row r="23501">
      <c s="113" r="A23501">
        <v>241551001617</v>
      </c>
      <c t="s" s="136" r="B23501">
        <v>8430</v>
      </c>
      <c t="s" s="136" r="C23501">
        <v>377</v>
      </c>
      <c t="s" s="136" r="D23501">
        <v>8430</v>
      </c>
      <c t="s" s="136" r="E23501">
        <v>16971</v>
      </c>
      <c s="150" r="F23501"/>
    </row>
    <row r="23502">
      <c s="113" r="A23502">
        <v>241551001803</v>
      </c>
      <c t="s" s="136" r="B23502">
        <v>8430</v>
      </c>
      <c t="s" s="136" r="C23502">
        <v>377</v>
      </c>
      <c t="s" s="136" r="D23502">
        <v>8430</v>
      </c>
      <c t="s" s="136" r="E23502">
        <v>14928</v>
      </c>
      <c s="150" r="F23502"/>
    </row>
    <row r="23503">
      <c s="113" r="A23503">
        <v>241551002257</v>
      </c>
      <c t="s" s="136" r="B23503">
        <v>8430</v>
      </c>
      <c t="s" s="136" r="C23503">
        <v>377</v>
      </c>
      <c t="s" s="136" r="D23503">
        <v>8430</v>
      </c>
      <c t="s" s="136" r="E23503">
        <v>23602</v>
      </c>
      <c s="150" r="F23503"/>
    </row>
    <row r="23504">
      <c s="113" r="A23504">
        <v>241551002311</v>
      </c>
      <c t="s" s="136" r="B23504">
        <v>8430</v>
      </c>
      <c t="s" s="136" r="C23504">
        <v>377</v>
      </c>
      <c t="s" s="136" r="D23504">
        <v>8430</v>
      </c>
      <c t="s" s="136" r="E23504">
        <v>5575</v>
      </c>
      <c s="150" r="F23504"/>
    </row>
    <row r="23505">
      <c s="113" r="A23505">
        <v>241551002516</v>
      </c>
      <c t="s" s="136" r="B23505">
        <v>8430</v>
      </c>
      <c t="s" s="136" r="C23505">
        <v>377</v>
      </c>
      <c t="s" s="136" r="D23505">
        <v>8430</v>
      </c>
      <c t="s" s="136" r="E23505">
        <v>5285</v>
      </c>
      <c s="150" r="F23505"/>
    </row>
    <row r="23506">
      <c s="113" r="A23506">
        <v>241551002532</v>
      </c>
      <c t="s" s="136" r="B23506">
        <v>8430</v>
      </c>
      <c t="s" s="136" r="C23506">
        <v>377</v>
      </c>
      <c t="s" s="136" r="D23506">
        <v>8430</v>
      </c>
      <c t="s" s="136" r="E23506">
        <v>10795</v>
      </c>
      <c s="150" r="F23506"/>
    </row>
    <row r="23507">
      <c s="113" r="A23507">
        <v>241551002591</v>
      </c>
      <c t="s" s="136" r="B23507">
        <v>8430</v>
      </c>
      <c t="s" s="136" r="C23507">
        <v>377</v>
      </c>
      <c t="s" s="136" r="D23507">
        <v>8430</v>
      </c>
      <c t="s" s="136" r="E23507">
        <v>21822</v>
      </c>
      <c s="150" r="F23507"/>
    </row>
    <row r="23508">
      <c s="113" r="A23508">
        <v>241551002681</v>
      </c>
      <c t="s" s="136" r="B23508">
        <v>8430</v>
      </c>
      <c t="s" s="136" r="C23508">
        <v>377</v>
      </c>
      <c t="s" s="136" r="D23508">
        <v>8430</v>
      </c>
      <c t="s" s="136" r="E23508">
        <v>17265</v>
      </c>
      <c s="150" r="F23508"/>
    </row>
    <row r="23509">
      <c s="113" r="A23509">
        <v>241551002699</v>
      </c>
      <c t="s" s="136" r="B23509">
        <v>8430</v>
      </c>
      <c t="s" s="136" r="C23509">
        <v>377</v>
      </c>
      <c t="s" s="136" r="D23509">
        <v>8430</v>
      </c>
      <c t="s" s="136" r="E23509">
        <v>13588</v>
      </c>
      <c s="150" r="F23509"/>
    </row>
    <row r="23510">
      <c s="113" r="A23510">
        <v>241551002711</v>
      </c>
      <c t="s" s="136" r="B23510">
        <v>8430</v>
      </c>
      <c t="s" s="136" r="C23510">
        <v>377</v>
      </c>
      <c t="s" s="136" r="D23510">
        <v>8430</v>
      </c>
      <c t="s" s="136" r="E23510">
        <v>23603</v>
      </c>
      <c s="150" r="F23510"/>
    </row>
    <row r="23511">
      <c s="113" r="A23511">
        <v>241551002753</v>
      </c>
      <c t="s" s="136" r="B23511">
        <v>8430</v>
      </c>
      <c t="s" s="136" r="C23511">
        <v>377</v>
      </c>
      <c t="s" s="136" r="D23511">
        <v>8430</v>
      </c>
      <c t="s" s="136" r="E23511">
        <v>9097</v>
      </c>
      <c s="150" r="F23511"/>
    </row>
    <row r="23512">
      <c s="113" r="A23512">
        <v>241551002885</v>
      </c>
      <c t="s" s="136" r="B23512">
        <v>8430</v>
      </c>
      <c t="s" s="136" r="C23512">
        <v>377</v>
      </c>
      <c t="s" s="136" r="D23512">
        <v>8430</v>
      </c>
      <c t="s" s="136" r="E23512">
        <v>5584</v>
      </c>
      <c s="150" r="F23512"/>
    </row>
    <row r="23513">
      <c s="113" r="A23513">
        <v>241551003385</v>
      </c>
      <c t="s" s="136" r="B23513">
        <v>8430</v>
      </c>
      <c t="s" s="136" r="C23513">
        <v>377</v>
      </c>
      <c t="s" s="136" r="D23513">
        <v>8430</v>
      </c>
      <c t="s" s="136" r="E23513">
        <v>23604</v>
      </c>
      <c s="150" r="F23513"/>
    </row>
    <row r="23514">
      <c s="113" r="A23514">
        <v>241799000021</v>
      </c>
      <c t="s" s="136" r="B23514">
        <v>8482</v>
      </c>
      <c t="s" s="136" r="C23514">
        <v>377</v>
      </c>
      <c t="s" s="136" r="D23514">
        <v>377</v>
      </c>
      <c t="s" s="136" r="E23514">
        <v>20778</v>
      </c>
      <c s="150" r="F23514"/>
    </row>
    <row r="23515">
      <c s="113" r="A23515">
        <v>241799000030</v>
      </c>
      <c t="s" s="136" r="B23515">
        <v>8482</v>
      </c>
      <c t="s" s="136" r="C23515">
        <v>377</v>
      </c>
      <c t="s" s="136" r="D23515">
        <v>377</v>
      </c>
      <c t="s" s="136" r="E23515">
        <v>23605</v>
      </c>
      <c s="150" r="F23515"/>
    </row>
    <row r="23516">
      <c s="113" r="A23516">
        <v>241799000048</v>
      </c>
      <c t="s" s="136" r="B23516">
        <v>8482</v>
      </c>
      <c t="s" s="136" r="C23516">
        <v>377</v>
      </c>
      <c t="s" s="136" r="D23516">
        <v>377</v>
      </c>
      <c t="s" s="136" r="E23516">
        <v>23606</v>
      </c>
      <c s="150" r="F23516"/>
    </row>
    <row r="23517">
      <c s="113" r="A23517">
        <v>241799000056</v>
      </c>
      <c t="s" s="136" r="B23517">
        <v>8482</v>
      </c>
      <c t="s" s="136" r="C23517">
        <v>377</v>
      </c>
      <c t="s" s="136" r="D23517">
        <v>377</v>
      </c>
      <c t="s" s="136" r="E23517">
        <v>23607</v>
      </c>
      <c s="150" r="F23517"/>
    </row>
    <row r="23518">
      <c s="113" r="A23518">
        <v>241799000064</v>
      </c>
      <c t="s" s="136" r="B23518">
        <v>8482</v>
      </c>
      <c t="s" s="136" r="C23518">
        <v>377</v>
      </c>
      <c t="s" s="136" r="D23518">
        <v>377</v>
      </c>
      <c t="s" s="136" r="E23518">
        <v>12526</v>
      </c>
      <c s="150" r="F23518"/>
    </row>
    <row r="23519">
      <c s="113" r="A23519">
        <v>241799000072</v>
      </c>
      <c t="s" s="136" r="B23519">
        <v>8482</v>
      </c>
      <c t="s" s="136" r="C23519">
        <v>377</v>
      </c>
      <c t="s" s="136" r="D23519">
        <v>377</v>
      </c>
      <c t="s" s="136" r="E23519">
        <v>8417</v>
      </c>
      <c s="150" r="F23519"/>
    </row>
    <row r="23520">
      <c s="113" r="A23520">
        <v>241799000099</v>
      </c>
      <c t="s" s="136" r="B23520">
        <v>8482</v>
      </c>
      <c t="s" s="136" r="C23520">
        <v>377</v>
      </c>
      <c t="s" s="136" r="D23520">
        <v>377</v>
      </c>
      <c t="s" s="136" r="E23520">
        <v>23608</v>
      </c>
      <c s="150" r="F23520"/>
    </row>
    <row r="23521">
      <c s="113" r="A23521">
        <v>241799000102</v>
      </c>
      <c t="s" s="136" r="B23521">
        <v>8482</v>
      </c>
      <c t="s" s="136" r="C23521">
        <v>377</v>
      </c>
      <c t="s" s="136" r="D23521">
        <v>377</v>
      </c>
      <c t="s" s="136" r="E23521">
        <v>23609</v>
      </c>
      <c s="150" r="F23521"/>
    </row>
    <row r="23522">
      <c s="113" r="A23522">
        <v>241799000218</v>
      </c>
      <c t="s" s="136" r="B23522">
        <v>8482</v>
      </c>
      <c t="s" s="136" r="C23522">
        <v>377</v>
      </c>
      <c t="s" s="136" r="D23522">
        <v>377</v>
      </c>
      <c t="s" s="136" r="E23522">
        <v>23610</v>
      </c>
      <c s="150" r="F23522"/>
    </row>
    <row r="23523">
      <c s="113" r="A23523">
        <v>241799000234</v>
      </c>
      <c t="s" s="136" r="B23523">
        <v>8482</v>
      </c>
      <c t="s" s="136" r="C23523">
        <v>377</v>
      </c>
      <c t="s" s="136" r="D23523">
        <v>377</v>
      </c>
      <c t="s" s="136" r="E23523">
        <v>23611</v>
      </c>
      <c s="150" r="F23523"/>
    </row>
    <row r="23524">
      <c s="113" r="A23524">
        <v>241799000242</v>
      </c>
      <c t="s" s="136" r="B23524">
        <v>8482</v>
      </c>
      <c t="s" s="136" r="C23524">
        <v>377</v>
      </c>
      <c t="s" s="136" r="D23524">
        <v>377</v>
      </c>
      <c t="s" s="136" r="E23524">
        <v>23612</v>
      </c>
      <c s="150" r="F23524"/>
    </row>
    <row r="23525">
      <c s="113" r="A23525">
        <v>241799000307</v>
      </c>
      <c t="s" s="136" r="B23525">
        <v>8482</v>
      </c>
      <c t="s" s="136" r="C23525">
        <v>377</v>
      </c>
      <c t="s" s="136" r="D23525">
        <v>377</v>
      </c>
      <c t="s" s="136" r="E23525">
        <v>8495</v>
      </c>
      <c s="150" r="F23525"/>
    </row>
    <row r="23526">
      <c s="113" r="A23526">
        <v>241799000382</v>
      </c>
      <c t="s" s="136" r="B23526">
        <v>8482</v>
      </c>
      <c t="s" s="136" r="C23526">
        <v>377</v>
      </c>
      <c t="s" s="136" r="D23526">
        <v>377</v>
      </c>
      <c t="s" s="136" r="E23526">
        <v>6624</v>
      </c>
      <c s="150" r="F23526"/>
    </row>
    <row r="23527">
      <c s="113" r="A23527">
        <v>241799000480</v>
      </c>
      <c t="s" s="136" r="B23527">
        <v>8482</v>
      </c>
      <c t="s" s="136" r="C23527">
        <v>377</v>
      </c>
      <c t="s" s="136" r="D23527">
        <v>377</v>
      </c>
      <c t="s" s="136" r="E23527">
        <v>17131</v>
      </c>
      <c s="150" r="F23527"/>
    </row>
    <row r="23528">
      <c s="113" r="A23528">
        <v>241799000641</v>
      </c>
      <c t="s" s="136" r="B23528">
        <v>8482</v>
      </c>
      <c t="s" s="136" r="C23528">
        <v>377</v>
      </c>
      <c t="s" s="136" r="D23528">
        <v>377</v>
      </c>
      <c t="s" s="136" r="E23528">
        <v>23613</v>
      </c>
      <c s="150" r="F23528"/>
    </row>
    <row r="23529">
      <c s="113" r="A23529">
        <v>241799000668</v>
      </c>
      <c t="s" s="136" r="B23529">
        <v>8482</v>
      </c>
      <c t="s" s="136" r="C23529">
        <v>377</v>
      </c>
      <c t="s" s="136" r="D23529">
        <v>377</v>
      </c>
      <c t="s" s="136" r="E23529">
        <v>5642</v>
      </c>
      <c s="150" r="F23529"/>
    </row>
    <row r="23530">
      <c s="113" r="A23530">
        <v>241799000749</v>
      </c>
      <c t="s" s="136" r="B23530">
        <v>8482</v>
      </c>
      <c t="s" s="136" r="C23530">
        <v>377</v>
      </c>
      <c t="s" s="136" r="D23530">
        <v>377</v>
      </c>
      <c t="s" s="136" r="E23530">
        <v>23614</v>
      </c>
      <c s="150" r="F23530"/>
    </row>
    <row r="23531">
      <c s="113" r="A23531">
        <v>241799000781</v>
      </c>
      <c t="s" s="136" r="B23531">
        <v>8482</v>
      </c>
      <c t="s" s="136" r="C23531">
        <v>377</v>
      </c>
      <c t="s" s="136" r="D23531">
        <v>377</v>
      </c>
      <c t="s" s="136" r="E23531">
        <v>23615</v>
      </c>
      <c s="150" r="F23531"/>
    </row>
    <row r="23532">
      <c s="113" r="A23532">
        <v>241799000897</v>
      </c>
      <c t="s" s="136" r="B23532">
        <v>8482</v>
      </c>
      <c t="s" s="136" r="C23532">
        <v>377</v>
      </c>
      <c t="s" s="136" r="D23532">
        <v>377</v>
      </c>
      <c t="s" s="136" r="E23532">
        <v>23588</v>
      </c>
      <c s="150" r="F23532"/>
    </row>
    <row r="23533">
      <c s="113" r="A23533">
        <v>241799000919</v>
      </c>
      <c t="s" s="136" r="B23533">
        <v>8482</v>
      </c>
      <c t="s" s="136" r="C23533">
        <v>377</v>
      </c>
      <c t="s" s="136" r="D23533">
        <v>377</v>
      </c>
      <c t="s" s="136" r="E23533">
        <v>23616</v>
      </c>
      <c s="150" r="F23533"/>
    </row>
    <row r="23534">
      <c s="113" r="A23534">
        <v>241799000943</v>
      </c>
      <c t="s" s="136" r="B23534">
        <v>8482</v>
      </c>
      <c t="s" s="136" r="C23534">
        <v>377</v>
      </c>
      <c t="s" s="136" r="D23534">
        <v>377</v>
      </c>
      <c t="s" s="136" r="E23534">
        <v>18358</v>
      </c>
      <c s="150" r="F23534"/>
    </row>
    <row r="23535">
      <c s="113" r="A23535">
        <v>241799000951</v>
      </c>
      <c t="s" s="136" r="B23535">
        <v>8482</v>
      </c>
      <c t="s" s="136" r="C23535">
        <v>377</v>
      </c>
      <c t="s" s="136" r="D23535">
        <v>377</v>
      </c>
      <c t="s" s="136" r="E23535">
        <v>23617</v>
      </c>
      <c s="150" r="F23535"/>
    </row>
    <row r="23536">
      <c s="113" r="A23536">
        <v>241799000145</v>
      </c>
      <c t="s" s="136" r="B23536">
        <v>8482</v>
      </c>
      <c t="s" s="136" r="C23536">
        <v>377</v>
      </c>
      <c t="s" s="136" r="D23536">
        <v>377</v>
      </c>
      <c t="s" s="136" r="E23536">
        <v>23618</v>
      </c>
      <c s="150" r="F23536"/>
    </row>
    <row r="23537">
      <c s="113" r="A23537">
        <v>241799000226</v>
      </c>
      <c t="s" s="136" r="B23537">
        <v>8482</v>
      </c>
      <c t="s" s="136" r="C23537">
        <v>377</v>
      </c>
      <c t="s" s="136" r="D23537">
        <v>377</v>
      </c>
      <c t="s" s="136" r="E23537">
        <v>11441</v>
      </c>
      <c s="150" r="F23537"/>
    </row>
    <row r="23538">
      <c s="113" r="A23538">
        <v>241799000269</v>
      </c>
      <c t="s" s="136" r="B23538">
        <v>8482</v>
      </c>
      <c t="s" s="136" r="C23538">
        <v>377</v>
      </c>
      <c t="s" s="136" r="D23538">
        <v>377</v>
      </c>
      <c t="s" s="136" r="E23538">
        <v>20773</v>
      </c>
      <c s="150" r="F23538"/>
    </row>
    <row r="23539">
      <c s="113" r="A23539">
        <v>241799000293</v>
      </c>
      <c t="s" s="136" r="B23539">
        <v>8482</v>
      </c>
      <c t="s" s="136" r="C23539">
        <v>377</v>
      </c>
      <c t="s" s="136" r="D23539">
        <v>377</v>
      </c>
      <c t="s" s="136" r="E23539">
        <v>23619</v>
      </c>
      <c s="150" r="F23539"/>
    </row>
    <row r="23540">
      <c s="113" r="A23540">
        <v>241799000374</v>
      </c>
      <c t="s" s="136" r="B23540">
        <v>8482</v>
      </c>
      <c t="s" s="136" r="C23540">
        <v>377</v>
      </c>
      <c t="s" s="136" r="D23540">
        <v>377</v>
      </c>
      <c t="s" s="136" r="E23540">
        <v>23620</v>
      </c>
      <c s="150" r="F23540"/>
    </row>
    <row r="23541">
      <c s="113" r="A23541">
        <v>241799000404</v>
      </c>
      <c t="s" s="136" r="B23541">
        <v>8482</v>
      </c>
      <c t="s" s="136" r="C23541">
        <v>377</v>
      </c>
      <c t="s" s="136" r="D23541">
        <v>377</v>
      </c>
      <c t="s" s="136" r="E23541">
        <v>23621</v>
      </c>
      <c s="150" r="F23541"/>
    </row>
    <row r="23542">
      <c s="113" r="A23542">
        <v>241799000871</v>
      </c>
      <c t="s" s="136" r="B23542">
        <v>8482</v>
      </c>
      <c t="s" s="136" r="C23542">
        <v>377</v>
      </c>
      <c t="s" s="136" r="D23542">
        <v>377</v>
      </c>
      <c t="s" s="136" r="E23542">
        <v>11475</v>
      </c>
      <c s="150" r="F23542"/>
    </row>
    <row r="23543">
      <c s="113" r="A23543">
        <v>247001006779</v>
      </c>
      <c t="s" s="136" r="B23543">
        <v>290</v>
      </c>
      <c t="s" s="136" r="C23543">
        <v>294</v>
      </c>
      <c t="s" s="136" r="D23543">
        <v>290</v>
      </c>
      <c t="s" s="136" r="E23543">
        <v>5651</v>
      </c>
      <c s="150" r="F23543"/>
    </row>
    <row r="23544">
      <c s="113" r="A23544">
        <v>447001003407</v>
      </c>
      <c t="s" s="136" r="B23544">
        <v>290</v>
      </c>
      <c t="s" s="136" r="C23544">
        <v>294</v>
      </c>
      <c t="s" s="136" r="D23544">
        <v>290</v>
      </c>
      <c t="s" s="136" r="E23544">
        <v>23622</v>
      </c>
      <c s="150" r="F23544"/>
    </row>
    <row r="23545">
      <c s="113" r="A23545">
        <v>247001005664</v>
      </c>
      <c t="s" s="136" r="B23545">
        <v>290</v>
      </c>
      <c t="s" s="136" r="C23545">
        <v>294</v>
      </c>
      <c t="s" s="136" r="D23545">
        <v>290</v>
      </c>
      <c t="s" s="136" r="E23545">
        <v>23623</v>
      </c>
      <c s="150" r="F23545"/>
    </row>
    <row r="23546">
      <c s="113" r="A23546">
        <v>447001050839</v>
      </c>
      <c t="s" s="136" r="B23546">
        <v>290</v>
      </c>
      <c t="s" s="136" r="C23546">
        <v>294</v>
      </c>
      <c t="s" s="136" r="D23546">
        <v>290</v>
      </c>
      <c t="s" s="136" r="E23546">
        <v>23624</v>
      </c>
      <c s="150" r="F23546"/>
    </row>
    <row r="23547">
      <c s="113" r="A23547">
        <v>247703000121</v>
      </c>
      <c t="s" s="136" r="B23547">
        <v>17845</v>
      </c>
      <c t="s" s="136" r="C23547">
        <v>294</v>
      </c>
      <c t="s" s="136" r="D23547">
        <v>294</v>
      </c>
      <c t="s" s="136" r="E23547">
        <v>23625</v>
      </c>
      <c s="150" r="F23547"/>
    </row>
    <row r="23548">
      <c s="113" r="A23548">
        <v>247703000182</v>
      </c>
      <c t="s" s="136" r="B23548">
        <v>17845</v>
      </c>
      <c t="s" s="136" r="C23548">
        <v>294</v>
      </c>
      <c t="s" s="136" r="D23548">
        <v>294</v>
      </c>
      <c t="s" s="136" r="E23548">
        <v>23626</v>
      </c>
      <c s="150" r="F23548"/>
    </row>
    <row r="23549">
      <c s="113" r="A23549">
        <v>247703000199</v>
      </c>
      <c t="s" s="136" r="B23549">
        <v>17845</v>
      </c>
      <c t="s" s="136" r="C23549">
        <v>294</v>
      </c>
      <c t="s" s="136" r="D23549">
        <v>294</v>
      </c>
      <c t="s" s="136" r="E23549">
        <v>23627</v>
      </c>
      <c s="150" r="F23549"/>
    </row>
    <row r="23550">
      <c s="113" r="A23550">
        <v>247798000327</v>
      </c>
      <c t="s" s="136" r="B23550">
        <v>8937</v>
      </c>
      <c t="s" s="136" r="C23550">
        <v>294</v>
      </c>
      <c t="s" s="136" r="D23550">
        <v>294</v>
      </c>
      <c t="s" s="136" r="E23550">
        <v>23628</v>
      </c>
      <c s="150" r="F23550"/>
    </row>
    <row r="23551">
      <c s="113" r="A23551">
        <v>247798000344</v>
      </c>
      <c t="s" s="136" r="B23551">
        <v>8937</v>
      </c>
      <c t="s" s="136" r="C23551">
        <v>294</v>
      </c>
      <c t="s" s="136" r="D23551">
        <v>294</v>
      </c>
      <c t="s" s="136" r="E23551">
        <v>17865</v>
      </c>
      <c s="150" r="F23551"/>
    </row>
    <row r="23552">
      <c s="113" r="A23552">
        <v>247798000492</v>
      </c>
      <c t="s" s="136" r="B23552">
        <v>8937</v>
      </c>
      <c t="s" s="136" r="C23552">
        <v>294</v>
      </c>
      <c t="s" s="136" r="D23552">
        <v>294</v>
      </c>
      <c t="s" s="136" r="E23552">
        <v>23629</v>
      </c>
      <c s="150" r="F23552"/>
    </row>
    <row r="23553">
      <c s="113" r="A23553">
        <v>247798000544</v>
      </c>
      <c t="s" s="136" r="B23553">
        <v>8937</v>
      </c>
      <c t="s" s="136" r="C23553">
        <v>294</v>
      </c>
      <c t="s" s="136" r="D23553">
        <v>294</v>
      </c>
      <c t="s" s="136" r="E23553">
        <v>23630</v>
      </c>
      <c s="150" r="F23553"/>
    </row>
    <row r="23554">
      <c s="113" r="A23554">
        <v>247798000620</v>
      </c>
      <c t="s" s="136" r="B23554">
        <v>8937</v>
      </c>
      <c t="s" s="136" r="C23554">
        <v>294</v>
      </c>
      <c t="s" s="136" r="D23554">
        <v>294</v>
      </c>
      <c t="s" s="136" r="E23554">
        <v>23631</v>
      </c>
      <c s="150" r="F23554"/>
    </row>
    <row r="23555">
      <c s="113" r="A23555">
        <v>247798000743</v>
      </c>
      <c t="s" s="136" r="B23555">
        <v>8937</v>
      </c>
      <c t="s" s="136" r="C23555">
        <v>294</v>
      </c>
      <c t="s" s="136" r="D23555">
        <v>294</v>
      </c>
      <c t="s" s="136" r="E23555">
        <v>23632</v>
      </c>
      <c s="150" r="F23555"/>
    </row>
    <row r="23556">
      <c s="113" r="A23556">
        <v>247798000815</v>
      </c>
      <c t="s" s="136" r="B23556">
        <v>8937</v>
      </c>
      <c t="s" s="136" r="C23556">
        <v>294</v>
      </c>
      <c t="s" s="136" r="D23556">
        <v>294</v>
      </c>
      <c t="s" s="136" r="E23556">
        <v>23633</v>
      </c>
      <c s="150" r="F23556"/>
    </row>
    <row r="23557">
      <c s="113" r="A23557">
        <v>447798000327</v>
      </c>
      <c t="s" s="136" r="B23557">
        <v>8937</v>
      </c>
      <c t="s" s="136" r="C23557">
        <v>294</v>
      </c>
      <c t="s" s="136" r="D23557">
        <v>294</v>
      </c>
      <c t="s" s="136" r="E23557">
        <v>23634</v>
      </c>
      <c s="150" r="F23557"/>
    </row>
    <row r="23558">
      <c s="113" r="A23558">
        <v>847798000403</v>
      </c>
      <c t="s" s="136" r="B23558">
        <v>8937</v>
      </c>
      <c t="s" s="136" r="C23558">
        <v>294</v>
      </c>
      <c t="s" s="136" r="D23558">
        <v>294</v>
      </c>
      <c t="s" s="136" r="E23558">
        <v>23635</v>
      </c>
      <c s="150" r="F23558"/>
    </row>
    <row r="23559">
      <c s="113" r="A23559">
        <v>247980000834</v>
      </c>
      <c t="s" s="136" r="B23559">
        <v>17910</v>
      </c>
      <c t="s" s="136" r="C23559">
        <v>294</v>
      </c>
      <c t="s" s="136" r="D23559">
        <v>294</v>
      </c>
      <c t="s" s="136" r="E23559">
        <v>23636</v>
      </c>
      <c s="150" r="F23559"/>
    </row>
    <row r="23560">
      <c s="113" r="A23560">
        <v>247980001008</v>
      </c>
      <c t="s" s="136" r="B23560">
        <v>17910</v>
      </c>
      <c t="s" s="136" r="C23560">
        <v>294</v>
      </c>
      <c t="s" s="136" r="D23560">
        <v>294</v>
      </c>
      <c t="s" s="136" r="E23560">
        <v>23637</v>
      </c>
      <c s="150" r="F23560"/>
    </row>
    <row r="23561">
      <c s="113" r="A23561">
        <v>247980001733</v>
      </c>
      <c t="s" s="136" r="B23561">
        <v>17910</v>
      </c>
      <c t="s" s="136" r="C23561">
        <v>294</v>
      </c>
      <c t="s" s="136" r="D23561">
        <v>294</v>
      </c>
      <c t="s" s="136" r="E23561">
        <v>23638</v>
      </c>
      <c s="150" r="F23561"/>
    </row>
    <row r="23562">
      <c s="113" r="A23562">
        <v>247980004546</v>
      </c>
      <c t="s" s="136" r="B23562">
        <v>17910</v>
      </c>
      <c t="s" s="136" r="C23562">
        <v>294</v>
      </c>
      <c t="s" s="136" r="D23562">
        <v>294</v>
      </c>
      <c t="s" s="136" r="E23562">
        <v>23639</v>
      </c>
      <c s="150" r="F23562"/>
    </row>
    <row r="23563">
      <c s="113" r="A23563">
        <v>247980041719</v>
      </c>
      <c t="s" s="136" r="B23563">
        <v>17910</v>
      </c>
      <c t="s" s="136" r="C23563">
        <v>294</v>
      </c>
      <c t="s" s="136" r="D23563">
        <v>294</v>
      </c>
      <c t="s" s="136" r="E23563">
        <v>23640</v>
      </c>
      <c s="150" r="F23563"/>
    </row>
    <row r="23564">
      <c s="113" r="A23564">
        <v>447980002097</v>
      </c>
      <c t="s" s="136" r="B23564">
        <v>17910</v>
      </c>
      <c t="s" s="136" r="C23564">
        <v>294</v>
      </c>
      <c t="s" s="136" r="D23564">
        <v>294</v>
      </c>
      <c t="s" s="136" r="E23564">
        <v>23641</v>
      </c>
      <c s="150" r="F23564"/>
    </row>
    <row r="23565">
      <c s="113" r="A23565">
        <v>252001002006</v>
      </c>
      <c t="s" s="136" r="B23565">
        <v>9122</v>
      </c>
      <c t="s" s="136" r="C23565">
        <v>321</v>
      </c>
      <c t="s" s="136" r="D23565">
        <v>9122</v>
      </c>
      <c t="s" s="136" r="E23565">
        <v>23642</v>
      </c>
      <c s="150" r="F23565"/>
    </row>
    <row r="23566">
      <c s="113" r="A23566">
        <v>452001004024</v>
      </c>
      <c t="s" s="136" r="B23566">
        <v>9122</v>
      </c>
      <c t="s" s="136" r="C23566">
        <v>321</v>
      </c>
      <c t="s" s="136" r="D23566">
        <v>9122</v>
      </c>
      <c t="s" s="136" r="E23566">
        <v>23643</v>
      </c>
      <c s="150" r="F23566"/>
    </row>
    <row r="23567">
      <c s="113" r="A23567">
        <v>252835006360</v>
      </c>
      <c t="s" s="136" r="B23567">
        <v>314</v>
      </c>
      <c t="s" s="136" r="C23567">
        <v>321</v>
      </c>
      <c t="s" s="136" r="D23567">
        <v>314</v>
      </c>
      <c t="s" s="136" r="E23567">
        <v>23644</v>
      </c>
      <c s="150" r="F23567"/>
    </row>
    <row r="23568">
      <c s="113" r="A23568">
        <v>252835007102</v>
      </c>
      <c t="s" s="136" r="B23568">
        <v>314</v>
      </c>
      <c t="s" s="136" r="C23568">
        <v>321</v>
      </c>
      <c t="s" s="136" r="D23568">
        <v>314</v>
      </c>
      <c t="s" s="136" r="E23568">
        <v>23645</v>
      </c>
      <c s="150" r="F23568"/>
    </row>
    <row r="23569">
      <c s="113" r="A23569">
        <v>252835007145</v>
      </c>
      <c t="s" s="136" r="B23569">
        <v>314</v>
      </c>
      <c t="s" s="136" r="C23569">
        <v>321</v>
      </c>
      <c t="s" s="136" r="D23569">
        <v>314</v>
      </c>
      <c t="s" s="136" r="E23569">
        <v>23646</v>
      </c>
      <c s="150" r="F23569"/>
    </row>
    <row r="23570">
      <c s="113" r="A23570">
        <v>452835006474</v>
      </c>
      <c t="s" s="136" r="B23570">
        <v>314</v>
      </c>
      <c t="s" s="136" r="C23570">
        <v>321</v>
      </c>
      <c t="s" s="136" r="D23570">
        <v>314</v>
      </c>
      <c t="s" s="136" r="E23570">
        <v>23647</v>
      </c>
      <c s="150" r="F23570"/>
    </row>
    <row r="23571">
      <c s="113" r="A23571">
        <v>452835006571</v>
      </c>
      <c t="s" s="136" r="B23571">
        <v>314</v>
      </c>
      <c t="s" s="136" r="C23571">
        <v>321</v>
      </c>
      <c t="s" s="136" r="D23571">
        <v>314</v>
      </c>
      <c t="s" s="136" r="E23571">
        <v>23648</v>
      </c>
      <c s="150" r="F23571"/>
    </row>
    <row r="23572">
      <c s="113" r="A23572">
        <v>452835006598</v>
      </c>
      <c t="s" s="136" r="B23572">
        <v>314</v>
      </c>
      <c t="s" s="136" r="C23572">
        <v>321</v>
      </c>
      <c t="s" s="136" r="D23572">
        <v>314</v>
      </c>
      <c t="s" s="136" r="E23572">
        <v>23649</v>
      </c>
      <c s="150" r="F23572"/>
    </row>
    <row r="23573">
      <c s="113" r="A23573">
        <v>252835006289</v>
      </c>
      <c t="s" s="136" r="B23573">
        <v>314</v>
      </c>
      <c t="s" s="136" r="C23573">
        <v>321</v>
      </c>
      <c t="s" s="136" r="D23573">
        <v>314</v>
      </c>
      <c t="s" s="136" r="E23573">
        <v>23650</v>
      </c>
      <c s="150" r="F23573"/>
    </row>
    <row r="23574">
      <c s="113" r="A23574">
        <v>252835006424</v>
      </c>
      <c t="s" s="136" r="B23574">
        <v>314</v>
      </c>
      <c t="s" s="136" r="C23574">
        <v>321</v>
      </c>
      <c t="s" s="136" r="D23574">
        <v>314</v>
      </c>
      <c t="s" s="136" r="E23574">
        <v>23651</v>
      </c>
      <c s="150" r="F23574"/>
    </row>
    <row r="23575">
      <c s="113" r="A23575">
        <v>452835006491</v>
      </c>
      <c t="s" s="136" r="B23575">
        <v>314</v>
      </c>
      <c t="s" s="136" r="C23575">
        <v>321</v>
      </c>
      <c t="s" s="136" r="D23575">
        <v>314</v>
      </c>
      <c t="s" s="136" r="E23575">
        <v>23652</v>
      </c>
      <c s="150" r="F23575"/>
    </row>
    <row r="23576">
      <c s="113" r="A23576">
        <v>452835006547</v>
      </c>
      <c t="s" s="136" r="B23576">
        <v>314</v>
      </c>
      <c t="s" s="136" r="C23576">
        <v>321</v>
      </c>
      <c t="s" s="136" r="D23576">
        <v>314</v>
      </c>
      <c t="s" s="136" r="E23576">
        <v>23653</v>
      </c>
      <c s="150" r="F23576"/>
    </row>
    <row r="23577">
      <c s="113" r="A23577">
        <v>452835006580</v>
      </c>
      <c t="s" s="136" r="B23577">
        <v>314</v>
      </c>
      <c t="s" s="136" r="C23577">
        <v>321</v>
      </c>
      <c t="s" s="136" r="D23577">
        <v>314</v>
      </c>
      <c t="s" s="136" r="E23577">
        <v>23654</v>
      </c>
      <c s="150" r="F23577"/>
    </row>
    <row r="23578">
      <c s="113" r="A23578">
        <v>252835004651</v>
      </c>
      <c t="s" s="136" r="B23578">
        <v>314</v>
      </c>
      <c t="s" s="136" r="C23578">
        <v>321</v>
      </c>
      <c t="s" s="136" r="D23578">
        <v>314</v>
      </c>
      <c t="s" s="136" r="E23578">
        <v>23655</v>
      </c>
      <c s="150" r="F23578"/>
    </row>
    <row r="23579">
      <c s="113" r="A23579">
        <v>252835006416</v>
      </c>
      <c t="s" s="136" r="B23579">
        <v>314</v>
      </c>
      <c t="s" s="136" r="C23579">
        <v>321</v>
      </c>
      <c t="s" s="136" r="D23579">
        <v>314</v>
      </c>
      <c t="s" s="136" r="E23579">
        <v>23656</v>
      </c>
      <c s="150" r="F23579"/>
    </row>
    <row r="23580">
      <c s="113" r="A23580">
        <v>252835007129</v>
      </c>
      <c t="s" s="136" r="B23580">
        <v>314</v>
      </c>
      <c t="s" s="136" r="C23580">
        <v>321</v>
      </c>
      <c t="s" s="136" r="D23580">
        <v>314</v>
      </c>
      <c t="s" s="136" r="E23580">
        <v>23657</v>
      </c>
      <c s="150" r="F23580"/>
    </row>
    <row r="23581">
      <c s="113" r="A23581">
        <v>452835006555</v>
      </c>
      <c t="s" s="136" r="B23581">
        <v>314</v>
      </c>
      <c t="s" s="136" r="C23581">
        <v>321</v>
      </c>
      <c t="s" s="136" r="D23581">
        <v>314</v>
      </c>
      <c t="s" s="136" r="E23581">
        <v>23658</v>
      </c>
      <c s="150" r="F23581"/>
    </row>
    <row r="23582">
      <c s="113" r="A23582">
        <v>452835006563</v>
      </c>
      <c t="s" s="136" r="B23582">
        <v>314</v>
      </c>
      <c t="s" s="136" r="C23582">
        <v>321</v>
      </c>
      <c t="s" s="136" r="D23582">
        <v>314</v>
      </c>
      <c t="s" s="136" r="E23582">
        <v>23659</v>
      </c>
      <c s="150" r="F23582"/>
    </row>
    <row r="23583">
      <c s="113" r="A23583">
        <v>452835006601</v>
      </c>
      <c t="s" s="136" r="B23583">
        <v>314</v>
      </c>
      <c t="s" s="136" r="C23583">
        <v>321</v>
      </c>
      <c t="s" s="136" r="D23583">
        <v>314</v>
      </c>
      <c t="s" s="136" r="E23583">
        <v>23660</v>
      </c>
      <c s="150" r="F23583"/>
    </row>
    <row r="23584">
      <c s="113" r="A23584">
        <v>252835006653</v>
      </c>
      <c t="s" s="136" r="B23584">
        <v>314</v>
      </c>
      <c t="s" s="136" r="C23584">
        <v>321</v>
      </c>
      <c t="s" s="136" r="D23584">
        <v>314</v>
      </c>
      <c t="s" s="136" r="E23584">
        <v>23661</v>
      </c>
      <c s="150" r="F23584"/>
    </row>
    <row r="23585">
      <c s="113" r="A23585">
        <v>452835006440</v>
      </c>
      <c t="s" s="136" r="B23585">
        <v>314</v>
      </c>
      <c t="s" s="136" r="C23585">
        <v>321</v>
      </c>
      <c t="s" s="136" r="D23585">
        <v>314</v>
      </c>
      <c t="s" s="136" r="E23585">
        <v>23662</v>
      </c>
      <c s="150" r="F23585"/>
    </row>
    <row r="23586">
      <c s="113" r="A23586">
        <v>452835006504</v>
      </c>
      <c t="s" s="136" r="B23586">
        <v>314</v>
      </c>
      <c t="s" s="136" r="C23586">
        <v>321</v>
      </c>
      <c t="s" s="136" r="D23586">
        <v>314</v>
      </c>
      <c t="s" s="136" r="E23586">
        <v>23663</v>
      </c>
      <c s="150" r="F23586"/>
    </row>
    <row r="23587">
      <c s="113" r="A23587">
        <v>452835006512</v>
      </c>
      <c t="s" s="136" r="B23587">
        <v>314</v>
      </c>
      <c t="s" s="136" r="C23587">
        <v>321</v>
      </c>
      <c t="s" s="136" r="D23587">
        <v>314</v>
      </c>
      <c t="s" s="136" r="E23587">
        <v>23664</v>
      </c>
      <c s="150" r="F23587"/>
    </row>
    <row r="23588">
      <c s="113" r="A23588">
        <v>452835006539</v>
      </c>
      <c t="s" s="136" r="B23588">
        <v>314</v>
      </c>
      <c t="s" s="136" r="C23588">
        <v>321</v>
      </c>
      <c t="s" s="136" r="D23588">
        <v>314</v>
      </c>
      <c t="s" s="136" r="E23588">
        <v>23665</v>
      </c>
      <c s="150" r="F23588"/>
    </row>
    <row r="23589">
      <c s="113" r="A23589">
        <v>452835006661</v>
      </c>
      <c t="s" s="136" r="B23589">
        <v>314</v>
      </c>
      <c t="s" s="136" r="C23589">
        <v>321</v>
      </c>
      <c t="s" s="136" r="D23589">
        <v>314</v>
      </c>
      <c t="s" s="136" r="E23589">
        <v>23666</v>
      </c>
      <c s="150" r="F23589"/>
    </row>
    <row r="23590">
      <c s="113" r="A23590">
        <v>254001002661</v>
      </c>
      <c t="s" s="136" r="B23590">
        <v>9344</v>
      </c>
      <c t="s" s="136" r="C23590">
        <v>9345</v>
      </c>
      <c t="s" s="136" r="D23590">
        <v>9339</v>
      </c>
      <c t="s" s="136" r="E23590">
        <v>23667</v>
      </c>
      <c s="150" r="F23590"/>
    </row>
    <row r="23591">
      <c s="113" r="A23591">
        <v>254001002769</v>
      </c>
      <c t="s" s="136" r="B23591">
        <v>9344</v>
      </c>
      <c t="s" s="136" r="C23591">
        <v>9345</v>
      </c>
      <c t="s" s="136" r="D23591">
        <v>9339</v>
      </c>
      <c t="s" s="136" r="E23591">
        <v>23668</v>
      </c>
      <c s="150" r="F23591"/>
    </row>
    <row r="23592">
      <c s="113" r="A23592">
        <v>254001002831</v>
      </c>
      <c t="s" s="136" r="B23592">
        <v>9344</v>
      </c>
      <c t="s" s="136" r="C23592">
        <v>9345</v>
      </c>
      <c t="s" s="136" r="D23592">
        <v>9339</v>
      </c>
      <c t="s" s="136" r="E23592">
        <v>23669</v>
      </c>
      <c s="150" r="F23592"/>
    </row>
    <row r="23593">
      <c s="113" r="A23593">
        <v>254001002891</v>
      </c>
      <c t="s" s="136" r="B23593">
        <v>9344</v>
      </c>
      <c t="s" s="136" r="C23593">
        <v>9345</v>
      </c>
      <c t="s" s="136" r="D23593">
        <v>9339</v>
      </c>
      <c t="s" s="136" r="E23593">
        <v>23670</v>
      </c>
      <c s="150" r="F23593"/>
    </row>
    <row r="23594">
      <c s="113" r="A23594">
        <v>254001002955</v>
      </c>
      <c t="s" s="136" r="B23594">
        <v>9344</v>
      </c>
      <c t="s" s="136" r="C23594">
        <v>9345</v>
      </c>
      <c t="s" s="136" r="D23594">
        <v>9339</v>
      </c>
      <c t="s" s="136" r="E23594">
        <v>23671</v>
      </c>
      <c s="150" r="F23594"/>
    </row>
    <row r="23595">
      <c s="113" r="A23595">
        <v>254001004389</v>
      </c>
      <c t="s" s="136" r="B23595">
        <v>9344</v>
      </c>
      <c t="s" s="136" r="C23595">
        <v>9345</v>
      </c>
      <c t="s" s="136" r="D23595">
        <v>9339</v>
      </c>
      <c t="s" s="136" r="E23595">
        <v>23672</v>
      </c>
      <c s="150" r="F23595"/>
    </row>
    <row r="23596">
      <c s="113" r="A23596">
        <v>254001005351</v>
      </c>
      <c t="s" s="136" r="B23596">
        <v>9344</v>
      </c>
      <c t="s" s="136" r="C23596">
        <v>9345</v>
      </c>
      <c t="s" s="136" r="D23596">
        <v>9339</v>
      </c>
      <c t="s" s="136" r="E23596">
        <v>23673</v>
      </c>
      <c s="150" r="F23596"/>
    </row>
    <row r="23597">
      <c s="113" r="A23597">
        <v>254001008040</v>
      </c>
      <c t="s" s="136" r="B23597">
        <v>9344</v>
      </c>
      <c t="s" s="136" r="C23597">
        <v>9345</v>
      </c>
      <c t="s" s="136" r="D23597">
        <v>9339</v>
      </c>
      <c t="s" s="136" r="E23597">
        <v>23674</v>
      </c>
      <c s="150" r="F23597"/>
    </row>
    <row r="23598">
      <c s="113" r="A23598">
        <v>254001009534</v>
      </c>
      <c t="s" s="136" r="B23598">
        <v>9344</v>
      </c>
      <c t="s" s="136" r="C23598">
        <v>9345</v>
      </c>
      <c t="s" s="136" r="D23598">
        <v>9339</v>
      </c>
      <c t="s" s="136" r="E23598">
        <v>23675</v>
      </c>
      <c s="150" r="F23598"/>
    </row>
    <row r="23599">
      <c s="113" r="A23599">
        <v>254001009542</v>
      </c>
      <c t="s" s="136" r="B23599">
        <v>9344</v>
      </c>
      <c t="s" s="136" r="C23599">
        <v>9345</v>
      </c>
      <c t="s" s="136" r="D23599">
        <v>9339</v>
      </c>
      <c t="s" s="136" r="E23599">
        <v>23676</v>
      </c>
      <c s="150" r="F23599"/>
    </row>
    <row r="23600">
      <c s="113" r="A23600">
        <v>268615000160</v>
      </c>
      <c t="s" s="136" r="B23600">
        <v>10121</v>
      </c>
      <c t="s" s="136" r="C23600">
        <v>9831</v>
      </c>
      <c t="s" s="136" r="D23600">
        <v>9831</v>
      </c>
      <c t="s" s="136" r="E23600">
        <v>20164</v>
      </c>
      <c s="150" r="F23600"/>
    </row>
    <row r="23601">
      <c s="113" r="A23601">
        <v>268615000224</v>
      </c>
      <c t="s" s="136" r="B23601">
        <v>10121</v>
      </c>
      <c t="s" s="136" r="C23601">
        <v>9831</v>
      </c>
      <c t="s" s="136" r="D23601">
        <v>9831</v>
      </c>
      <c t="s" s="136" r="E23601">
        <v>23677</v>
      </c>
      <c s="150" r="F23601"/>
    </row>
    <row r="23602">
      <c s="113" r="A23602">
        <v>268615000399</v>
      </c>
      <c t="s" s="136" r="B23602">
        <v>10121</v>
      </c>
      <c t="s" s="136" r="C23602">
        <v>9831</v>
      </c>
      <c t="s" s="136" r="D23602">
        <v>9831</v>
      </c>
      <c t="s" s="136" r="E23602">
        <v>23678</v>
      </c>
      <c s="150" r="F23602"/>
    </row>
    <row r="23603">
      <c s="113" r="A23603">
        <v>268615000810</v>
      </c>
      <c t="s" s="136" r="B23603">
        <v>10121</v>
      </c>
      <c t="s" s="136" r="C23603">
        <v>9831</v>
      </c>
      <c t="s" s="136" r="D23603">
        <v>9831</v>
      </c>
      <c t="s" s="136" r="E23603">
        <v>23679</v>
      </c>
      <c s="150" r="F23603"/>
    </row>
    <row r="23604">
      <c s="113" r="A23604">
        <v>268615000879</v>
      </c>
      <c t="s" s="136" r="B23604">
        <v>10121</v>
      </c>
      <c t="s" s="136" r="C23604">
        <v>9831</v>
      </c>
      <c t="s" s="136" r="D23604">
        <v>9831</v>
      </c>
      <c t="s" s="136" r="E23604">
        <v>23680</v>
      </c>
      <c s="150" r="F23604"/>
    </row>
    <row r="23605">
      <c s="113" r="A23605">
        <v>268615002006</v>
      </c>
      <c t="s" s="136" r="B23605">
        <v>10121</v>
      </c>
      <c t="s" s="136" r="C23605">
        <v>9831</v>
      </c>
      <c t="s" s="136" r="D23605">
        <v>9831</v>
      </c>
      <c t="s" s="136" r="E23605">
        <v>23681</v>
      </c>
      <c s="150" r="F23605"/>
    </row>
    <row r="23606">
      <c s="113" r="A23606">
        <v>268615002219</v>
      </c>
      <c t="s" s="136" r="B23606">
        <v>10121</v>
      </c>
      <c t="s" s="136" r="C23606">
        <v>9831</v>
      </c>
      <c t="s" s="136" r="D23606">
        <v>9831</v>
      </c>
      <c t="s" s="136" r="E23606">
        <v>15829</v>
      </c>
      <c s="150" r="F23606"/>
    </row>
    <row r="23607">
      <c s="113" r="A23607">
        <v>268615002308</v>
      </c>
      <c t="s" s="136" r="B23607">
        <v>10121</v>
      </c>
      <c t="s" s="136" r="C23607">
        <v>9831</v>
      </c>
      <c t="s" s="136" r="D23607">
        <v>9831</v>
      </c>
      <c t="s" s="136" r="E23607">
        <v>23682</v>
      </c>
      <c s="150" r="F23607"/>
    </row>
    <row r="23608">
      <c s="113" r="A23608">
        <v>468615001947</v>
      </c>
      <c t="s" s="136" r="B23608">
        <v>10121</v>
      </c>
      <c t="s" s="136" r="C23608">
        <v>9831</v>
      </c>
      <c t="s" s="136" r="D23608">
        <v>9831</v>
      </c>
      <c t="s" s="136" r="E23608">
        <v>4802</v>
      </c>
      <c s="150" r="F23608"/>
    </row>
    <row r="23609">
      <c s="113" r="A23609">
        <v>270215000866</v>
      </c>
      <c t="s" s="136" r="B23609">
        <v>10248</v>
      </c>
      <c t="s" s="136" r="C23609">
        <v>176</v>
      </c>
      <c t="s" s="136" r="D23609">
        <v>176</v>
      </c>
      <c t="s" s="136" r="E23609">
        <v>15009</v>
      </c>
      <c s="150" r="F23609"/>
    </row>
    <row r="23610">
      <c s="113" r="A23610">
        <v>270215001293</v>
      </c>
      <c t="s" s="136" r="B23610">
        <v>10248</v>
      </c>
      <c t="s" s="136" r="C23610">
        <v>176</v>
      </c>
      <c t="s" s="136" r="D23610">
        <v>176</v>
      </c>
      <c t="s" s="136" r="E23610">
        <v>23683</v>
      </c>
      <c s="150" r="F23610"/>
    </row>
    <row r="23611">
      <c s="113" r="A23611">
        <v>470215001110</v>
      </c>
      <c t="s" s="136" r="B23611">
        <v>10248</v>
      </c>
      <c t="s" s="136" r="C23611">
        <v>176</v>
      </c>
      <c t="s" s="136" r="D23611">
        <v>176</v>
      </c>
      <c t="s" s="136" r="E23611">
        <v>23684</v>
      </c>
      <c s="150" r="F23611"/>
    </row>
    <row r="23612">
      <c s="113" r="A23612">
        <v>270713000016</v>
      </c>
      <c t="s" s="136" r="B23612">
        <v>10327</v>
      </c>
      <c t="s" s="136" r="C23612">
        <v>176</v>
      </c>
      <c t="s" s="136" r="D23612">
        <v>176</v>
      </c>
      <c t="s" s="136" r="E23612">
        <v>23685</v>
      </c>
      <c s="150" r="F23612"/>
    </row>
    <row r="23613">
      <c s="113" r="A23613">
        <v>270713000172</v>
      </c>
      <c t="s" s="136" r="B23613">
        <v>10327</v>
      </c>
      <c t="s" s="136" r="C23613">
        <v>176</v>
      </c>
      <c t="s" s="136" r="D23613">
        <v>176</v>
      </c>
      <c t="s" s="136" r="E23613">
        <v>23686</v>
      </c>
      <c s="150" r="F23613"/>
    </row>
    <row r="23614">
      <c s="113" r="A23614">
        <v>270713000521</v>
      </c>
      <c t="s" s="136" r="B23614">
        <v>10327</v>
      </c>
      <c t="s" s="136" r="C23614">
        <v>176</v>
      </c>
      <c t="s" s="136" r="D23614">
        <v>176</v>
      </c>
      <c t="s" s="136" r="E23614">
        <v>23687</v>
      </c>
      <c s="150" r="F23614"/>
    </row>
    <row r="23615">
      <c s="113" r="A23615">
        <v>270713000741</v>
      </c>
      <c t="s" s="136" r="B23615">
        <v>10327</v>
      </c>
      <c t="s" s="136" r="C23615">
        <v>176</v>
      </c>
      <c t="s" s="136" r="D23615">
        <v>176</v>
      </c>
      <c t="s" s="136" r="E23615">
        <v>9646</v>
      </c>
      <c s="150" r="F23615"/>
    </row>
    <row r="23616">
      <c s="113" r="A23616">
        <v>270713000911</v>
      </c>
      <c t="s" s="136" r="B23616">
        <v>10327</v>
      </c>
      <c t="s" s="136" r="C23616">
        <v>176</v>
      </c>
      <c t="s" s="136" r="D23616">
        <v>176</v>
      </c>
      <c t="s" s="136" r="E23616">
        <v>23688</v>
      </c>
      <c s="150" r="F23616"/>
    </row>
    <row r="23617">
      <c s="113" r="A23617">
        <v>270823000283</v>
      </c>
      <c t="s" s="136" r="B23617">
        <v>10353</v>
      </c>
      <c t="s" s="136" r="C23617">
        <v>176</v>
      </c>
      <c t="s" s="136" r="D23617">
        <v>176</v>
      </c>
      <c t="s" s="136" r="E23617">
        <v>2895</v>
      </c>
      <c s="150" r="F23617"/>
    </row>
    <row r="23618">
      <c s="113" r="A23618">
        <v>270823000381</v>
      </c>
      <c t="s" s="136" r="B23618">
        <v>10353</v>
      </c>
      <c t="s" s="136" r="C23618">
        <v>176</v>
      </c>
      <c t="s" s="136" r="D23618">
        <v>176</v>
      </c>
      <c t="s" s="136" r="E23618">
        <v>23689</v>
      </c>
      <c s="150" r="F23618"/>
    </row>
    <row r="23619">
      <c s="113" r="A23619">
        <v>270823005196</v>
      </c>
      <c t="s" s="136" r="B23619">
        <v>10353</v>
      </c>
      <c t="s" s="136" r="C23619">
        <v>176</v>
      </c>
      <c t="s" s="136" r="D23619">
        <v>176</v>
      </c>
      <c t="s" s="136" r="E23619">
        <v>8691</v>
      </c>
      <c s="150" r="F23619"/>
    </row>
    <row r="23620">
      <c s="113" r="A23620">
        <v>276001005371</v>
      </c>
      <c t="s" s="136" r="B23620">
        <v>198</v>
      </c>
      <c t="s" s="136" r="C23620">
        <v>10827</v>
      </c>
      <c t="s" s="136" r="D23620">
        <v>198</v>
      </c>
      <c t="s" s="136" r="E23620">
        <v>23690</v>
      </c>
      <c s="150" r="F23620"/>
    </row>
    <row r="23621">
      <c s="113" r="A23621">
        <v>276001005532</v>
      </c>
      <c t="s" s="136" r="B23621">
        <v>198</v>
      </c>
      <c t="s" s="136" r="C23621">
        <v>10827</v>
      </c>
      <c t="s" s="136" r="D23621">
        <v>198</v>
      </c>
      <c t="s" s="136" r="E23621">
        <v>23691</v>
      </c>
      <c s="150" r="F23621"/>
    </row>
    <row r="23622">
      <c s="113" r="A23622">
        <v>476001020719</v>
      </c>
      <c t="s" s="136" r="B23622">
        <v>198</v>
      </c>
      <c t="s" s="136" r="C23622">
        <v>10827</v>
      </c>
      <c t="s" s="136" r="D23622">
        <v>198</v>
      </c>
      <c t="s" s="136" r="E23622">
        <v>23692</v>
      </c>
      <c s="150" r="F23622"/>
    </row>
    <row r="23623">
      <c s="113" r="A23623">
        <v>286001000323</v>
      </c>
      <c t="s" s="136" r="B23623">
        <v>11521</v>
      </c>
      <c t="s" s="136" r="C23623">
        <v>406</v>
      </c>
      <c t="s" s="136" r="D23623">
        <v>406</v>
      </c>
      <c t="s" s="136" r="E23623">
        <v>23693</v>
      </c>
      <c s="150" r="F23623"/>
    </row>
    <row r="23624">
      <c s="113" r="A23624">
        <v>286001002547</v>
      </c>
      <c t="s" s="136" r="B23624">
        <v>11521</v>
      </c>
      <c t="s" s="136" r="C23624">
        <v>406</v>
      </c>
      <c t="s" s="136" r="D23624">
        <v>406</v>
      </c>
      <c t="s" s="136" r="E23624">
        <v>23694</v>
      </c>
      <c s="150" r="F23624"/>
    </row>
    <row r="23625">
      <c s="113" r="A23625">
        <v>286001002580</v>
      </c>
      <c t="s" s="136" r="B23625">
        <v>11521</v>
      </c>
      <c t="s" s="136" r="C23625">
        <v>406</v>
      </c>
      <c t="s" s="136" r="D23625">
        <v>406</v>
      </c>
      <c t="s" s="136" r="E23625">
        <v>22573</v>
      </c>
      <c s="150" r="F23625"/>
    </row>
    <row r="23626">
      <c s="113" r="A23626">
        <v>286001003969</v>
      </c>
      <c t="s" s="136" r="B23626">
        <v>11521</v>
      </c>
      <c t="s" s="136" r="C23626">
        <v>406</v>
      </c>
      <c t="s" s="136" r="D23626">
        <v>406</v>
      </c>
      <c t="s" s="136" r="E23626">
        <v>23695</v>
      </c>
      <c s="150" r="F23626"/>
    </row>
    <row r="23627">
      <c s="113" r="A23627">
        <v>486001000331</v>
      </c>
      <c t="s" s="136" r="B23627">
        <v>11521</v>
      </c>
      <c t="s" s="136" r="C23627">
        <v>406</v>
      </c>
      <c t="s" s="136" r="D23627">
        <v>406</v>
      </c>
      <c t="s" s="136" r="E23627">
        <v>23696</v>
      </c>
      <c s="150" r="F23627"/>
    </row>
    <row r="23628">
      <c s="113" r="A23628">
        <v>286001001826</v>
      </c>
      <c t="s" s="136" r="B23628">
        <v>22201</v>
      </c>
      <c t="s" s="136" r="C23628">
        <v>406</v>
      </c>
      <c t="s" s="136" r="D23628">
        <v>406</v>
      </c>
      <c t="s" s="136" r="E23628">
        <v>23697</v>
      </c>
      <c s="150" r="F23628"/>
    </row>
    <row r="23629">
      <c s="113" r="A23629">
        <v>286001002628</v>
      </c>
      <c t="s" s="136" r="B23629">
        <v>22201</v>
      </c>
      <c t="s" s="136" r="C23629">
        <v>406</v>
      </c>
      <c t="s" s="136" r="D23629">
        <v>406</v>
      </c>
      <c t="s" s="136" r="E23629">
        <v>23698</v>
      </c>
      <c s="150" r="F23629"/>
    </row>
    <row r="23630">
      <c s="113" r="A23630">
        <v>286001002881</v>
      </c>
      <c t="s" s="136" r="B23630">
        <v>22201</v>
      </c>
      <c t="s" s="136" r="C23630">
        <v>406</v>
      </c>
      <c t="s" s="136" r="D23630">
        <v>406</v>
      </c>
      <c t="s" s="136" r="E23630">
        <v>22286</v>
      </c>
      <c s="150" r="F23630"/>
    </row>
    <row r="23631">
      <c s="113" r="A23631">
        <v>286571000114</v>
      </c>
      <c t="s" s="136" r="B23631">
        <v>22201</v>
      </c>
      <c t="s" s="136" r="C23631">
        <v>406</v>
      </c>
      <c t="s" s="136" r="D23631">
        <v>406</v>
      </c>
      <c t="s" s="136" r="E23631">
        <v>23699</v>
      </c>
      <c s="150" r="F23631"/>
    </row>
    <row r="23632">
      <c s="113" r="A23632">
        <v>286571000157</v>
      </c>
      <c t="s" s="136" r="B23632">
        <v>22201</v>
      </c>
      <c t="s" s="136" r="C23632">
        <v>406</v>
      </c>
      <c t="s" s="136" r="D23632">
        <v>406</v>
      </c>
      <c t="s" s="136" r="E23632">
        <v>23700</v>
      </c>
      <c s="150" r="F23632"/>
    </row>
    <row r="23633">
      <c s="113" r="A23633">
        <v>286571000237</v>
      </c>
      <c t="s" s="136" r="B23633">
        <v>22201</v>
      </c>
      <c t="s" s="136" r="C23633">
        <v>406</v>
      </c>
      <c t="s" s="136" r="D23633">
        <v>406</v>
      </c>
      <c t="s" s="136" r="E23633">
        <v>22613</v>
      </c>
      <c s="150" r="F23633"/>
    </row>
    <row r="23634">
      <c s="113" r="A23634">
        <v>286571000271</v>
      </c>
      <c t="s" s="136" r="B23634">
        <v>22201</v>
      </c>
      <c t="s" s="136" r="C23634">
        <v>406</v>
      </c>
      <c t="s" s="136" r="D23634">
        <v>406</v>
      </c>
      <c t="s" s="136" r="E23634">
        <v>23701</v>
      </c>
      <c s="150" r="F23634"/>
    </row>
    <row r="23635">
      <c s="113" r="A23635">
        <v>286571000343</v>
      </c>
      <c t="s" s="136" r="B23635">
        <v>22201</v>
      </c>
      <c t="s" s="136" r="C23635">
        <v>406</v>
      </c>
      <c t="s" s="136" r="D23635">
        <v>406</v>
      </c>
      <c t="s" s="136" r="E23635">
        <v>23702</v>
      </c>
      <c s="150" r="F23635"/>
    </row>
    <row r="23636">
      <c s="113" r="A23636">
        <v>286571000521</v>
      </c>
      <c t="s" s="136" r="B23636">
        <v>22201</v>
      </c>
      <c t="s" s="136" r="C23636">
        <v>406</v>
      </c>
      <c t="s" s="136" r="D23636">
        <v>406</v>
      </c>
      <c t="s" s="136" r="E23636">
        <v>23703</v>
      </c>
      <c s="150" r="F23636"/>
    </row>
    <row r="23637">
      <c s="113" r="A23637">
        <v>286571004241</v>
      </c>
      <c t="s" s="136" r="B23637">
        <v>22201</v>
      </c>
      <c t="s" s="136" r="C23637">
        <v>406</v>
      </c>
      <c t="s" s="136" r="D23637">
        <v>406</v>
      </c>
      <c t="s" s="136" r="E23637">
        <v>23704</v>
      </c>
      <c s="150" r="F23637"/>
    </row>
    <row r="23638">
      <c s="113" r="A23638">
        <v>286571004781</v>
      </c>
      <c t="s" s="136" r="B23638">
        <v>22201</v>
      </c>
      <c t="s" s="136" r="C23638">
        <v>406</v>
      </c>
      <c t="s" s="136" r="D23638">
        <v>406</v>
      </c>
      <c t="s" s="136" r="E23638">
        <v>23705</v>
      </c>
      <c s="150" r="F23638"/>
    </row>
    <row r="23639">
      <c s="113" r="A23639">
        <v>286571004888</v>
      </c>
      <c t="s" s="136" r="B23639">
        <v>22201</v>
      </c>
      <c t="s" s="136" r="C23639">
        <v>406</v>
      </c>
      <c t="s" s="136" r="D23639">
        <v>406</v>
      </c>
      <c t="s" s="136" r="E23639">
        <v>23706</v>
      </c>
      <c s="150" r="F23639"/>
    </row>
    <row r="23640">
      <c s="113" r="A23640">
        <v>386571000011</v>
      </c>
      <c t="s" s="136" r="B23640">
        <v>22201</v>
      </c>
      <c t="s" s="136" r="C23640">
        <v>406</v>
      </c>
      <c t="s" s="136" r="D23640">
        <v>406</v>
      </c>
      <c t="s" s="136" r="E23640">
        <v>23707</v>
      </c>
      <c s="150" r="F23640"/>
    </row>
    <row r="23641">
      <c s="113" r="A23641">
        <v>486001000713</v>
      </c>
      <c t="s" s="136" r="B23641">
        <v>22201</v>
      </c>
      <c t="s" s="136" r="C23641">
        <v>406</v>
      </c>
      <c t="s" s="136" r="D23641">
        <v>406</v>
      </c>
      <c t="s" s="136" r="E23641">
        <v>23708</v>
      </c>
      <c s="150" r="F23641"/>
    </row>
    <row r="23642">
      <c s="113" r="A23642">
        <v>486571000270</v>
      </c>
      <c t="s" s="136" r="B23642">
        <v>22201</v>
      </c>
      <c t="s" s="136" r="C23642">
        <v>406</v>
      </c>
      <c t="s" s="136" r="D23642">
        <v>406</v>
      </c>
      <c t="s" s="136" r="E23642">
        <v>22477</v>
      </c>
      <c s="150" r="F23642"/>
    </row>
    <row r="23643">
      <c s="113" r="A23643">
        <v>286568000073</v>
      </c>
      <c t="s" s="136" r="B23643">
        <v>11543</v>
      </c>
      <c t="s" s="136" r="C23643">
        <v>406</v>
      </c>
      <c t="s" s="136" r="D23643">
        <v>406</v>
      </c>
      <c t="s" s="136" r="E23643">
        <v>23709</v>
      </c>
      <c s="150" r="F23643"/>
    </row>
    <row r="23644">
      <c s="113" r="A23644">
        <v>286568000863</v>
      </c>
      <c t="s" s="136" r="B23644">
        <v>11543</v>
      </c>
      <c t="s" s="136" r="C23644">
        <v>406</v>
      </c>
      <c t="s" s="136" r="D23644">
        <v>406</v>
      </c>
      <c t="s" s="136" r="E23644">
        <v>22217</v>
      </c>
      <c s="150" r="F23644"/>
    </row>
    <row r="23645">
      <c s="113" r="A23645">
        <v>286568003013</v>
      </c>
      <c t="s" s="136" r="B23645">
        <v>11543</v>
      </c>
      <c t="s" s="136" r="C23645">
        <v>406</v>
      </c>
      <c t="s" s="136" r="D23645">
        <v>406</v>
      </c>
      <c t="s" s="136" r="E23645">
        <v>23710</v>
      </c>
      <c s="150" r="F23645"/>
    </row>
    <row r="23646">
      <c s="113" r="A23646">
        <v>286568003871</v>
      </c>
      <c t="s" s="136" r="B23646">
        <v>11543</v>
      </c>
      <c t="s" s="136" r="C23646">
        <v>406</v>
      </c>
      <c t="s" s="136" r="D23646">
        <v>406</v>
      </c>
      <c t="s" s="136" r="E23646">
        <v>23711</v>
      </c>
      <c s="150" r="F23646"/>
    </row>
    <row r="23647">
      <c s="113" r="A23647">
        <v>286568005181</v>
      </c>
      <c t="s" s="136" r="B23647">
        <v>11543</v>
      </c>
      <c t="s" s="136" r="C23647">
        <v>406</v>
      </c>
      <c t="s" s="136" r="D23647">
        <v>406</v>
      </c>
      <c t="s" s="136" r="E23647">
        <v>22390</v>
      </c>
      <c s="150" r="F23647"/>
    </row>
    <row r="23648">
      <c s="113" r="A23648">
        <v>286568005709</v>
      </c>
      <c t="s" s="136" r="B23648">
        <v>11543</v>
      </c>
      <c t="s" s="136" r="C23648">
        <v>406</v>
      </c>
      <c t="s" s="136" r="D23648">
        <v>406</v>
      </c>
      <c t="s" s="136" r="E23648">
        <v>23712</v>
      </c>
      <c s="150" r="F23648"/>
    </row>
    <row r="23649">
      <c s="113" r="A23649">
        <v>286568005806</v>
      </c>
      <c t="s" s="136" r="B23649">
        <v>11543</v>
      </c>
      <c t="s" s="136" r="C23649">
        <v>406</v>
      </c>
      <c t="s" s="136" r="D23649">
        <v>406</v>
      </c>
      <c t="s" s="136" r="E23649">
        <v>23713</v>
      </c>
      <c s="150" r="F23649"/>
    </row>
    <row r="23650">
      <c s="113" r="A23650">
        <v>286568060937</v>
      </c>
      <c t="s" s="136" r="B23650">
        <v>11543</v>
      </c>
      <c t="s" s="136" r="C23650">
        <v>406</v>
      </c>
      <c t="s" s="136" r="D23650">
        <v>406</v>
      </c>
      <c t="s" s="136" r="E23650">
        <v>23714</v>
      </c>
      <c s="150" r="F23650"/>
    </row>
    <row r="23651">
      <c s="113" r="A23651">
        <v>286568061170</v>
      </c>
      <c t="s" s="136" r="B23651">
        <v>11543</v>
      </c>
      <c t="s" s="136" r="C23651">
        <v>406</v>
      </c>
      <c t="s" s="136" r="D23651">
        <v>406</v>
      </c>
      <c t="s" s="136" r="E23651">
        <v>23715</v>
      </c>
      <c s="150" r="F23651"/>
    </row>
    <row r="23652">
      <c s="113" r="A23652">
        <v>486568005686</v>
      </c>
      <c t="s" s="136" r="B23652">
        <v>11543</v>
      </c>
      <c t="s" s="136" r="C23652">
        <v>406</v>
      </c>
      <c t="s" s="136" r="D23652">
        <v>406</v>
      </c>
      <c t="s" s="136" r="E23652">
        <v>23716</v>
      </c>
      <c s="150" r="F23652"/>
    </row>
    <row r="23653">
      <c s="113" r="A23653">
        <v>286760000290</v>
      </c>
      <c t="s" s="136" r="B23653">
        <v>11568</v>
      </c>
      <c t="s" s="136" r="C23653">
        <v>406</v>
      </c>
      <c t="s" s="136" r="D23653">
        <v>406</v>
      </c>
      <c t="s" s="136" r="E23653">
        <v>23717</v>
      </c>
      <c s="150" r="F23653"/>
    </row>
    <row r="23654">
      <c s="113" r="A23654">
        <v>286760000303</v>
      </c>
      <c t="s" s="136" r="B23654">
        <v>11568</v>
      </c>
      <c t="s" s="136" r="C23654">
        <v>406</v>
      </c>
      <c t="s" s="136" r="D23654">
        <v>406</v>
      </c>
      <c t="s" s="136" r="E23654">
        <v>23718</v>
      </c>
      <c s="150" r="F23654"/>
    </row>
    <row r="23655">
      <c s="113" r="A23655">
        <v>486760000043</v>
      </c>
      <c t="s" s="136" r="B23655">
        <v>11568</v>
      </c>
      <c t="s" s="136" r="C23655">
        <v>406</v>
      </c>
      <c t="s" s="136" r="D23655">
        <v>406</v>
      </c>
      <c t="s" s="136" r="E23655">
        <v>23719</v>
      </c>
      <c s="150" r="F23655"/>
    </row>
    <row r="23656">
      <c s="113" r="A23656">
        <v>286757000165</v>
      </c>
      <c t="s" s="136" r="B23656">
        <v>5347</v>
      </c>
      <c t="s" s="136" r="C23656">
        <v>406</v>
      </c>
      <c t="s" s="136" r="D23656">
        <v>406</v>
      </c>
      <c t="s" s="136" r="E23656">
        <v>23720</v>
      </c>
      <c s="150" r="F23656"/>
    </row>
    <row r="23657">
      <c s="113" r="A23657">
        <v>286757000271</v>
      </c>
      <c t="s" s="136" r="B23657">
        <v>5347</v>
      </c>
      <c t="s" s="136" r="C23657">
        <v>406</v>
      </c>
      <c t="s" s="136" r="D23657">
        <v>406</v>
      </c>
      <c t="s" s="136" r="E23657">
        <v>22443</v>
      </c>
      <c s="150" r="F23657"/>
    </row>
    <row r="23658">
      <c s="113" r="A23658">
        <v>286865003201</v>
      </c>
      <c t="s" s="136" r="B23658">
        <v>5347</v>
      </c>
      <c t="s" s="136" r="C23658">
        <v>406</v>
      </c>
      <c t="s" s="136" r="D23658">
        <v>406</v>
      </c>
      <c t="s" s="136" r="E23658">
        <v>14809</v>
      </c>
      <c s="150" r="F23658"/>
    </row>
    <row r="23659">
      <c s="113" r="A23659">
        <v>486757003953</v>
      </c>
      <c t="s" s="136" r="B23659">
        <v>5347</v>
      </c>
      <c t="s" s="136" r="C23659">
        <v>406</v>
      </c>
      <c t="s" s="136" r="D23659">
        <v>406</v>
      </c>
      <c t="s" s="136" r="E23659">
        <v>23721</v>
      </c>
      <c s="150" r="F23659"/>
    </row>
    <row r="23660">
      <c s="113" r="A23660">
        <v>486865000961</v>
      </c>
      <c t="s" s="136" r="B23660">
        <v>5347</v>
      </c>
      <c t="s" s="136" r="C23660">
        <v>406</v>
      </c>
      <c t="s" s="136" r="D23660">
        <v>406</v>
      </c>
      <c t="s" s="136" r="E23660">
        <v>23722</v>
      </c>
      <c s="150" r="F23660"/>
    </row>
    <row r="23661">
      <c s="113" r="A23661">
        <v>488564000216</v>
      </c>
      <c t="s" s="136" r="B23661">
        <v>9657</v>
      </c>
      <c t="s" s="136" r="C23661">
        <v>10128</v>
      </c>
      <c t="s" s="136" r="D23661">
        <v>228</v>
      </c>
      <c t="s" s="136" r="E23661">
        <v>5556</v>
      </c>
      <c s="150" r="F23661"/>
    </row>
    <row r="23662">
      <c s="113" r="A23662">
        <v>295001003526</v>
      </c>
      <c t="s" s="136" r="B23662">
        <v>5517</v>
      </c>
      <c t="s" s="136" r="C23662">
        <v>11622</v>
      </c>
      <c t="s" s="136" r="D23662">
        <v>11622</v>
      </c>
      <c t="s" s="136" r="E23662">
        <v>23723</v>
      </c>
      <c s="150" r="F23662"/>
    </row>
    <row r="23663">
      <c s="113" r="A23663">
        <v>295015000139</v>
      </c>
      <c t="s" s="136" r="B23663">
        <v>5517</v>
      </c>
      <c t="s" s="136" r="C23663">
        <v>11622</v>
      </c>
      <c t="s" s="136" r="D23663">
        <v>11622</v>
      </c>
      <c t="s" s="136" r="E23663">
        <v>17187</v>
      </c>
      <c s="150" r="F23663"/>
    </row>
    <row r="23664">
      <c s="113" r="A23664">
        <v>295015000236</v>
      </c>
      <c t="s" s="136" r="B23664">
        <v>5517</v>
      </c>
      <c t="s" s="136" r="C23664">
        <v>11622</v>
      </c>
      <c t="s" s="136" r="D23664">
        <v>11622</v>
      </c>
      <c t="s" s="136" r="E23664">
        <v>5584</v>
      </c>
      <c s="150" r="F23664"/>
    </row>
    <row r="23665">
      <c s="113" r="A23665">
        <v>295015003901</v>
      </c>
      <c t="s" s="136" r="B23665">
        <v>5517</v>
      </c>
      <c t="s" s="136" r="C23665">
        <v>11622</v>
      </c>
      <c t="s" s="136" r="D23665">
        <v>11622</v>
      </c>
      <c t="s" s="136" r="E23665">
        <v>23724</v>
      </c>
      <c s="150" r="F23665"/>
    </row>
    <row r="23666">
      <c s="113" r="A23666">
        <v>295105001665</v>
      </c>
      <c t="s" s="136" r="B23666">
        <v>5517</v>
      </c>
      <c t="s" s="136" r="C23666">
        <v>11622</v>
      </c>
      <c t="s" s="136" r="D23666">
        <v>11622</v>
      </c>
      <c t="s" s="136" r="E23666">
        <v>23725</v>
      </c>
      <c s="150" r="F23666"/>
    </row>
    <row r="23667">
      <c s="113" r="A23667">
        <v>295105001673</v>
      </c>
      <c t="s" s="136" r="B23667">
        <v>5517</v>
      </c>
      <c t="s" s="136" r="C23667">
        <v>11622</v>
      </c>
      <c t="s" s="136" r="D23667">
        <v>11622</v>
      </c>
      <c t="s" s="136" r="E23667">
        <v>23726</v>
      </c>
      <c s="150" r="F23667"/>
    </row>
    <row r="23668">
      <c s="113" r="A23668">
        <v>495001003657</v>
      </c>
      <c t="s" s="136" r="B23668">
        <v>5517</v>
      </c>
      <c t="s" s="136" r="C23668">
        <v>11622</v>
      </c>
      <c t="s" s="136" r="D23668">
        <v>11622</v>
      </c>
      <c t="s" s="136" r="E23668">
        <v>23727</v>
      </c>
      <c s="150" r="F23668"/>
    </row>
    <row r="23669">
      <c s="113" r="A23669">
        <v>299001001243</v>
      </c>
      <c t="s" s="136" r="B23669">
        <v>11660</v>
      </c>
      <c t="s" s="136" r="C23669">
        <v>361</v>
      </c>
      <c t="s" s="136" r="D23669">
        <v>361</v>
      </c>
      <c t="s" s="136" r="E23669">
        <v>23728</v>
      </c>
      <c s="150" r="F23669"/>
    </row>
    <row r="23670">
      <c s="113" r="A23670">
        <v>499001000831</v>
      </c>
      <c t="s" s="136" r="B23670">
        <v>11660</v>
      </c>
      <c t="s" s="136" r="C23670">
        <v>361</v>
      </c>
      <c t="s" s="136" r="D23670">
        <v>361</v>
      </c>
      <c t="s" s="136" r="E23670">
        <v>23729</v>
      </c>
      <c s="150" r="F23670"/>
    </row>
    <row r="23671">
      <c s="113" r="A23671">
        <v>299773000072</v>
      </c>
      <c t="s" s="136" r="B23671">
        <v>22978</v>
      </c>
      <c t="s" s="136" r="C23671">
        <v>361</v>
      </c>
      <c t="s" s="136" r="D23671">
        <v>361</v>
      </c>
      <c t="s" s="136" r="E23671">
        <v>23730</v>
      </c>
      <c s="150" r="F23671"/>
    </row>
    <row r="23672">
      <c s="113" r="A23672">
        <v>299773000161</v>
      </c>
      <c t="s" s="136" r="B23672">
        <v>22978</v>
      </c>
      <c t="s" s="136" r="C23672">
        <v>361</v>
      </c>
      <c t="s" s="136" r="D23672">
        <v>361</v>
      </c>
      <c t="s" s="136" r="E23672">
        <v>23731</v>
      </c>
      <c s="150" r="F23672"/>
    </row>
    <row r="23673">
      <c s="113" r="A23673">
        <v>499001000980</v>
      </c>
      <c t="s" s="136" r="B23673">
        <v>22978</v>
      </c>
      <c t="s" s="136" r="C23673">
        <v>361</v>
      </c>
      <c t="s" s="136" r="D23673">
        <v>361</v>
      </c>
      <c t="s" s="136" r="E23673">
        <v>23732</v>
      </c>
      <c s="150" r="F23673"/>
    </row>
    <row r="23674">
      <c s="113" r="A23674">
        <v>499001001129</v>
      </c>
      <c t="s" s="136" r="B23674">
        <v>22978</v>
      </c>
      <c t="s" s="136" r="C23674">
        <v>361</v>
      </c>
      <c t="s" s="136" r="D23674">
        <v>361</v>
      </c>
      <c t="s" s="136" r="E23674">
        <v>4817</v>
      </c>
      <c s="150" r="F23674"/>
    </row>
    <row r="23675">
      <c s="113" r="A23675">
        <v>499001001153</v>
      </c>
      <c t="s" s="136" r="B23675">
        <v>22978</v>
      </c>
      <c t="s" s="136" r="C23675">
        <v>361</v>
      </c>
      <c t="s" s="136" r="D23675">
        <v>361</v>
      </c>
      <c t="s" s="136" r="E23675">
        <v>4818</v>
      </c>
      <c s="150" r="F23675"/>
    </row>
    <row r="23676">
      <c s="113" r="A23676">
        <v>499001001170</v>
      </c>
      <c t="s" s="136" r="B23676">
        <v>10783</v>
      </c>
      <c t="s" s="136" r="C23676">
        <v>361</v>
      </c>
      <c t="s" s="136" r="D23676">
        <v>361</v>
      </c>
      <c t="s" s="136" r="E23676">
        <v>23733</v>
      </c>
      <c s="150" r="F23676"/>
    </row>
    <row r="23677">
      <c s="113" r="A23677">
        <v>299524000011</v>
      </c>
      <c t="s" s="136" r="B23677">
        <v>10783</v>
      </c>
      <c t="s" s="136" r="C23677">
        <v>361</v>
      </c>
      <c t="s" s="136" r="D23677">
        <v>361</v>
      </c>
      <c t="s" s="136" r="E23677">
        <v>10775</v>
      </c>
      <c s="150" r="F23677"/>
    </row>
    <row r="23678">
      <c s="113" r="A23678">
        <v>299524000224</v>
      </c>
      <c t="s" s="136" r="B23678">
        <v>10783</v>
      </c>
      <c t="s" s="136" r="C23678">
        <v>361</v>
      </c>
      <c t="s" s="136" r="D23678">
        <v>361</v>
      </c>
      <c t="s" s="136" r="E23678">
        <v>23734</v>
      </c>
      <c s="150" r="F23678"/>
    </row>
    <row r="23679">
      <c s="113" r="A23679">
        <v>299524000259</v>
      </c>
      <c t="s" s="136" r="B23679">
        <v>10783</v>
      </c>
      <c t="s" s="136" r="C23679">
        <v>361</v>
      </c>
      <c t="s" s="136" r="D23679">
        <v>361</v>
      </c>
      <c t="s" s="136" r="E23679">
        <v>8491</v>
      </c>
      <c s="150" r="F23679"/>
    </row>
    <row r="23680">
      <c s="113" r="A23680">
        <v>299760000537</v>
      </c>
      <c t="s" s="136" r="B23680">
        <v>10783</v>
      </c>
      <c t="s" s="136" r="C23680">
        <v>361</v>
      </c>
      <c t="s" s="136" r="D23680">
        <v>361</v>
      </c>
      <c t="s" s="136" r="E23680">
        <v>10317</v>
      </c>
      <c s="150" r="F23680"/>
    </row>
    <row r="23681">
      <c s="113" r="A23681">
        <v>299773000501</v>
      </c>
      <c t="s" s="136" r="B23681">
        <v>22978</v>
      </c>
      <c t="s" s="136" r="C23681">
        <v>361</v>
      </c>
      <c t="s" s="136" r="D23681">
        <v>361</v>
      </c>
      <c t="s" s="136" r="E23681">
        <v>23735</v>
      </c>
      <c s="150" r="F23681"/>
    </row>
    <row r="23682">
      <c s="113" r="A23682">
        <v>499001001013</v>
      </c>
      <c t="s" s="136" r="B23682">
        <v>22978</v>
      </c>
      <c t="s" s="136" r="C23682">
        <v>361</v>
      </c>
      <c t="s" s="136" r="D23682">
        <v>361</v>
      </c>
      <c t="s" s="136" r="E23682">
        <v>23736</v>
      </c>
      <c s="150" r="F23682"/>
    </row>
    <row r="23683">
      <c s="113" r="A23683">
        <v>499001001102</v>
      </c>
      <c t="s" s="136" r="B23683">
        <v>22978</v>
      </c>
      <c t="s" s="136" r="C23683">
        <v>361</v>
      </c>
      <c t="s" s="136" r="D23683">
        <v>361</v>
      </c>
      <c t="s" s="136" r="E23683">
        <v>23737</v>
      </c>
      <c s="150" r="F23683"/>
    </row>
    <row r="23684">
      <c s="113" r="A23684">
        <v>499760000994</v>
      </c>
      <c t="s" s="136" r="B23684">
        <v>22978</v>
      </c>
      <c t="s" s="136" r="C23684">
        <v>361</v>
      </c>
      <c t="s" s="136" r="D23684">
        <v>361</v>
      </c>
      <c t="s" s="136" r="E23684">
        <v>23738</v>
      </c>
      <c s="150" r="F23684"/>
    </row>
    <row r="23685">
      <c s="113" r="A23685">
        <v>299773002806</v>
      </c>
      <c t="s" s="136" r="B23685">
        <v>22978</v>
      </c>
      <c t="s" s="136" r="C23685">
        <v>361</v>
      </c>
      <c t="s" s="136" r="D23685">
        <v>361</v>
      </c>
      <c t="s" s="136" r="E23685">
        <v>23739</v>
      </c>
      <c s="150" r="F23685"/>
    </row>
    <row r="23686">
      <c s="113" r="A23686">
        <v>525758000006</v>
      </c>
      <c t="s" s="136" r="B23686">
        <v>7809</v>
      </c>
      <c t="s" s="136" r="C23686">
        <v>251</v>
      </c>
      <c t="s" s="136" r="D23686">
        <v>251</v>
      </c>
      <c t="s" s="136" r="E23686">
        <v>23740</v>
      </c>
      <c s="150" r="F23686"/>
    </row>
    <row r="23687">
      <c s="50" r="A23687">
        <v>225843000110</v>
      </c>
      <c t="s" s="103" r="B23687">
        <v>7932</v>
      </c>
      <c t="s" s="103" r="C23687">
        <v>4891</v>
      </c>
      <c t="s" s="103" r="D23687">
        <v>251</v>
      </c>
      <c t="s" s="103" r="E23687">
        <v>20059</v>
      </c>
      <c s="150" r="F23687"/>
    </row>
    <row r="23688">
      <c s="113" r="A23688">
        <v>527001000063</v>
      </c>
      <c t="s" s="136" r="B23688">
        <v>8045</v>
      </c>
      <c t="s" s="136" r="C23688">
        <v>8046</v>
      </c>
      <c t="s" s="136" r="D23688">
        <v>8045</v>
      </c>
      <c t="s" s="136" r="E23688">
        <v>23741</v>
      </c>
      <c s="150" r="F23688"/>
    </row>
    <row r="23689">
      <c s="113" r="A23689">
        <v>527001000064</v>
      </c>
      <c t="s" s="136" r="B23689">
        <v>8045</v>
      </c>
      <c t="s" s="136" r="C23689">
        <v>8046</v>
      </c>
      <c t="s" s="136" r="D23689">
        <v>8045</v>
      </c>
      <c t="s" s="136" r="E23689">
        <v>23742</v>
      </c>
      <c s="150" r="F23689"/>
    </row>
    <row r="23690">
      <c s="113" r="A23690">
        <v>527001000138</v>
      </c>
      <c t="s" s="136" r="B23690">
        <v>8045</v>
      </c>
      <c t="s" s="136" r="C23690">
        <v>8046</v>
      </c>
      <c t="s" s="136" r="D23690">
        <v>8045</v>
      </c>
      <c t="s" s="136" r="E23690">
        <v>23743</v>
      </c>
      <c s="150" r="F23690"/>
    </row>
    <row r="23691">
      <c s="113" r="A23691">
        <v>527001000139</v>
      </c>
      <c t="s" s="136" r="B23691">
        <v>8045</v>
      </c>
      <c t="s" s="136" r="C23691">
        <v>8046</v>
      </c>
      <c t="s" s="136" r="D23691">
        <v>8045</v>
      </c>
      <c t="s" s="136" r="E23691">
        <v>23744</v>
      </c>
      <c s="150" r="F23691"/>
    </row>
    <row r="23692">
      <c s="113" r="A23692">
        <v>527610905423</v>
      </c>
      <c t="s" s="136" r="B23692">
        <v>204</v>
      </c>
      <c t="s" s="136" r="C23692">
        <v>10827</v>
      </c>
      <c t="s" s="136" r="D23692">
        <v>204</v>
      </c>
      <c t="s" s="136" r="E23692">
        <v>21300</v>
      </c>
      <c s="150" r="F23692"/>
    </row>
    <row r="23693">
      <c s="113" r="A23693">
        <v>527610905424</v>
      </c>
      <c t="s" s="136" r="B23693">
        <v>204</v>
      </c>
      <c t="s" s="136" r="C23693">
        <v>10827</v>
      </c>
      <c t="s" s="136" r="D23693">
        <v>204</v>
      </c>
      <c t="s" s="136" r="E23693">
        <v>23745</v>
      </c>
      <c s="150" r="F23693"/>
    </row>
    <row r="23694">
      <c s="113" r="A23694">
        <v>527610905440</v>
      </c>
      <c t="s" s="136" r="B23694">
        <v>204</v>
      </c>
      <c t="s" s="136" r="C23694">
        <v>10827</v>
      </c>
      <c t="s" s="136" r="D23694">
        <v>204</v>
      </c>
      <c t="s" s="136" r="E23694">
        <v>5318</v>
      </c>
      <c s="150" r="F23694"/>
    </row>
    <row r="23695">
      <c s="113" r="A23695">
        <v>527610905448</v>
      </c>
      <c t="s" s="136" r="B23695">
        <v>204</v>
      </c>
      <c t="s" s="136" r="C23695">
        <v>10827</v>
      </c>
      <c t="s" s="136" r="D23695">
        <v>204</v>
      </c>
      <c t="s" s="136" r="E23695">
        <v>23746</v>
      </c>
      <c s="150" r="F23695"/>
    </row>
    <row r="23696">
      <c s="113" r="A23696">
        <v>527610905456</v>
      </c>
      <c t="s" s="136" r="B23696">
        <v>204</v>
      </c>
      <c t="s" s="136" r="C23696">
        <v>10827</v>
      </c>
      <c t="s" s="136" r="D23696">
        <v>204</v>
      </c>
      <c t="s" s="136" r="E23696">
        <v>3327</v>
      </c>
      <c s="150" r="F23696"/>
    </row>
    <row r="23697">
      <c s="113" r="A23697">
        <v>227615000714</v>
      </c>
      <c t="s" s="136" r="B23697">
        <v>8225</v>
      </c>
      <c t="s" s="136" r="C23697">
        <v>8046</v>
      </c>
      <c t="s" s="136" r="D23697">
        <v>8046</v>
      </c>
      <c t="s" s="136" r="E23697">
        <v>23747</v>
      </c>
      <c s="150" r="F23697"/>
    </row>
    <row r="23698">
      <c s="113" r="A23698">
        <v>227615001427</v>
      </c>
      <c t="s" s="136" r="B23698">
        <v>8225</v>
      </c>
      <c t="s" s="136" r="C23698">
        <v>8046</v>
      </c>
      <c t="s" s="136" r="D23698">
        <v>8046</v>
      </c>
      <c t="s" s="136" r="E23698">
        <v>23748</v>
      </c>
      <c s="150" r="F23698"/>
    </row>
    <row r="23699">
      <c s="113" r="A23699">
        <v>527615000714</v>
      </c>
      <c t="s" s="136" r="B23699">
        <v>8225</v>
      </c>
      <c t="s" s="136" r="C23699">
        <v>8046</v>
      </c>
      <c t="s" s="136" r="D23699">
        <v>8046</v>
      </c>
      <c t="s" s="136" r="E23699">
        <v>23749</v>
      </c>
      <c s="150" r="F23699"/>
    </row>
    <row r="23700">
      <c s="113" r="A23700">
        <v>247189004139</v>
      </c>
      <c t="s" s="136" r="B23700">
        <v>8755</v>
      </c>
      <c t="s" s="136" r="C23700">
        <v>294</v>
      </c>
      <c t="s" s="136" r="D23700">
        <v>8756</v>
      </c>
      <c t="s" s="136" r="E23700">
        <v>23750</v>
      </c>
      <c s="150" r="F23700"/>
    </row>
    <row r="23701">
      <c s="113" r="A23701">
        <v>247189041492</v>
      </c>
      <c t="s" s="136" r="B23701">
        <v>8755</v>
      </c>
      <c t="s" s="136" r="C23701">
        <v>294</v>
      </c>
      <c t="s" s="136" r="D23701">
        <v>8756</v>
      </c>
      <c t="s" s="136" r="E23701">
        <v>23751</v>
      </c>
      <c s="150" r="F23701"/>
    </row>
    <row r="23702">
      <c s="113" r="A23702">
        <v>247189042554</v>
      </c>
      <c t="s" s="136" r="B23702">
        <v>8755</v>
      </c>
      <c t="s" s="136" r="C23702">
        <v>294</v>
      </c>
      <c t="s" s="136" r="D23702">
        <v>8756</v>
      </c>
      <c t="s" s="136" r="E23702">
        <v>17795</v>
      </c>
      <c s="150" r="F23702"/>
    </row>
    <row r="23703">
      <c s="113" r="A23703">
        <v>547189000014</v>
      </c>
      <c t="s" s="136" r="B23703">
        <v>8755</v>
      </c>
      <c t="s" s="136" r="C23703">
        <v>294</v>
      </c>
      <c t="s" s="136" r="D23703">
        <v>8756</v>
      </c>
      <c t="s" s="136" r="E23703">
        <v>23752</v>
      </c>
      <c s="150" r="F23703"/>
    </row>
    <row r="23704">
      <c s="113" r="A23704">
        <v>547189000022</v>
      </c>
      <c t="s" s="136" r="B23704">
        <v>8755</v>
      </c>
      <c t="s" s="136" r="C23704">
        <v>294</v>
      </c>
      <c t="s" s="136" r="D23704">
        <v>8756</v>
      </c>
      <c t="s" s="136" r="E23704">
        <v>23753</v>
      </c>
      <c s="150" r="F23704"/>
    </row>
    <row r="23705">
      <c s="113" r="A23705">
        <v>547189000025</v>
      </c>
      <c t="s" s="136" r="B23705">
        <v>8755</v>
      </c>
      <c t="s" s="136" r="C23705">
        <v>294</v>
      </c>
      <c t="s" s="136" r="D23705">
        <v>8756</v>
      </c>
      <c t="s" s="136" r="E23705">
        <v>23754</v>
      </c>
      <c s="150" r="F23705"/>
    </row>
    <row r="23706">
      <c s="113" r="A23706">
        <v>537610992080</v>
      </c>
      <c t="s" s="136" r="B23706">
        <v>204</v>
      </c>
      <c t="s" s="136" r="C23706">
        <v>10827</v>
      </c>
      <c t="s" s="136" r="D23706">
        <v>204</v>
      </c>
      <c t="s" s="136" r="E23706">
        <v>23755</v>
      </c>
      <c s="150" r="F23706"/>
    </row>
    <row r="23707">
      <c s="113" r="A23707">
        <v>576109005410</v>
      </c>
      <c t="s" s="136" r="B23707">
        <v>204</v>
      </c>
      <c t="s" s="136" r="C23707">
        <v>10827</v>
      </c>
      <c t="s" s="136" r="D23707">
        <v>204</v>
      </c>
      <c t="s" s="136" r="E23707">
        <v>4829</v>
      </c>
      <c s="150" r="F23707"/>
    </row>
    <row r="23708">
      <c s="113" r="A23708">
        <v>147001004078</v>
      </c>
      <c t="s" s="136" r="B23708">
        <v>290</v>
      </c>
      <c t="s" s="136" r="C23708">
        <v>294</v>
      </c>
      <c t="s" s="136" r="D23708">
        <v>290</v>
      </c>
      <c t="s" s="136" r="E23708">
        <v>23756</v>
      </c>
      <c s="150" r="F23708"/>
    </row>
    <row r="23709">
      <c s="113" r="A23709">
        <v>847001000023</v>
      </c>
      <c t="s" s="136" r="B23709">
        <v>290</v>
      </c>
      <c t="s" s="136" r="C23709">
        <v>294</v>
      </c>
      <c t="s" s="136" r="D23709">
        <v>290</v>
      </c>
      <c t="s" s="136" r="E23709">
        <v>23757</v>
      </c>
      <c s="150" r="F23709"/>
    </row>
    <row r="23710">
      <c s="113" r="A23710">
        <v>847001000035</v>
      </c>
      <c t="s" s="136" r="B23710">
        <v>290</v>
      </c>
      <c t="s" s="136" r="C23710">
        <v>294</v>
      </c>
      <c t="s" s="136" r="D23710">
        <v>290</v>
      </c>
      <c t="s" s="136" r="E23710">
        <v>4832</v>
      </c>
      <c s="150" r="F23710"/>
    </row>
    <row r="23711">
      <c s="113" r="A23711">
        <v>847100003502</v>
      </c>
      <c t="s" s="136" r="B23711">
        <v>290</v>
      </c>
      <c t="s" s="136" r="C23711">
        <v>294</v>
      </c>
      <c t="s" s="136" r="D23711">
        <v>290</v>
      </c>
      <c t="s" s="136" r="E23711">
        <v>23758</v>
      </c>
      <c s="150" r="F23711"/>
    </row>
    <row r="23712">
      <c s="113" r="A23712">
        <v>176001043791</v>
      </c>
      <c t="s" s="136" r="B23712">
        <v>198</v>
      </c>
      <c t="s" s="136" r="C23712">
        <v>10827</v>
      </c>
      <c t="s" s="136" r="D23712">
        <v>198</v>
      </c>
      <c t="s" s="136" r="E23712">
        <v>23759</v>
      </c>
      <c s="150" r="F23712"/>
    </row>
  </sheetData>
  <autoFilter ref="A1:E23712">
    <filterColumn colId="0">
      <filters>
        <filter val="105001000001"/>
        <filter val="105001000175"/>
        <filter val="105001002852"/>
        <filter val="105001000256"/>
        <filter val="105001026158"/>
        <filter val="105001000353"/>
        <filter val="105001002577"/>
        <filter val="105001002836"/>
        <filter val="105001003158"/>
        <filter val="105001000396"/>
        <filter val="105001000477"/>
        <filter val="105001008231"/>
        <filter val="105001015105"/>
        <filter val="105001002381"/>
        <filter val="105001000566"/>
        <filter val="105001002062"/>
        <filter val="105001008133"/>
        <filter val="105001000809"/>
        <filter val="105001000868"/>
        <filter val="105001000876"/>
        <filter val="105001000159"/>
        <filter val="105001001708"/>
        <filter val="105001003361"/>
        <filter val="105001000540"/>
        <filter val="105001001147"/>
        <filter val="105001000922"/>
        <filter val="105001001015"/>
        <filter val="105001001155"/>
        <filter val="105001001198"/>
        <filter val="105001001236"/>
        <filter val="105001001252"/>
        <filter val="105001011410"/>
        <filter val="105001000850"/>
        <filter val="105001001163"/>
        <filter val="105001001473"/>
        <filter val="105001005312"/>
        <filter val="105001001660"/>
        <filter val="105001001571"/>
        <filter val="105001001805"/>
        <filter val="105001002011"/>
        <filter val="105001002101"/>
        <filter val="105001006955"/>
        <filter val="105001002119"/>
        <filter val="105001002569"/>
        <filter val="105001002828"/>
        <filter val="105001007269"/>
        <filter val="105001002135"/>
        <filter val="105001018058"/>
        <filter val="205001015266"/>
        <filter val="105001002348"/>
        <filter val="105001002356"/>
        <filter val="105001015849"/>
        <filter val="105001000761"/>
        <filter val="105001002470"/>
        <filter val="105001008150"/>
        <filter val="105001002046"/>
        <filter val="105001002488"/>
        <filter val="105001006122"/>
        <filter val="105001010740"/>
        <filter val="105001001341"/>
        <filter val="105001003247"/>
        <filter val="105001008257"/>
        <filter val="105001002780"/>
        <filter val="105001000221"/>
        <filter val="105001002895"/>
        <filter val="105001002976"/>
        <filter val="105001003131"/>
        <filter val="105001018775"/>
        <filter val="105001003221"/>
        <filter val="105001000183"/>
        <filter val="105001000698"/>
        <filter val="105001003093"/>
        <filter val="105001000906"/>
        <filter val="105001018228"/>
        <filter val="105001003450"/>
        <filter val="105001002275"/>
        <filter val="105001005291"/>
        <filter val="105001001627"/>
        <filter val="105001003310"/>
        <filter val="105001005339"/>
        <filter val="105001003077"/>
        <filter val="105001005347"/>
        <filter val="105001007528"/>
        <filter val="105001005380"/>
        <filter val="105001011983"/>
        <filter val="105001000639"/>
        <filter val="105001005410"/>
        <filter val="105001005525"/>
        <filter val="105001002861"/>
        <filter val="105001005878"/>
        <filter val="105001006092"/>
        <filter val="105001006181"/>
        <filter val="105001002909"/>
        <filter val="105001003352"/>
        <filter val="105001019437"/>
        <filter val="105001002330"/>
        <filter val="105001006556"/>
        <filter val="105001007609"/>
        <filter val="105001007188"/>
        <filter val="105001007218"/>
        <filter val="105001007978"/>
        <filter val="105001008249"/>
        <filter val="105001001333"/>
        <filter val="105001008389"/>
        <filter val="105001008451"/>
        <filter val="105001000299"/>
        <filter val="105001002950"/>
        <filter val="105001009709"/>
        <filter val="105001002721"/>
        <filter val="105001005428"/>
        <filter val="105001009865"/>
        <filter val="105001000213"/>
        <filter val="105001001058"/>
        <filter val="105001007838"/>
        <filter val="105001011975"/>
        <filter val="105001000078"/>
        <filter val="105001005860"/>
        <filter val="105001000710"/>
        <filter val="105001010855"/>
        <filter val="105001000957"/>
        <filter val="105001011070"/>
        <filter val="105001015202"/>
        <filter val="105001026026"/>
        <filter val="105001011088"/>
        <filter val="105001009962"/>
        <filter val="105001011606"/>
        <filter val="205001002741"/>
        <filter val="105001008176"/>
        <filter val="105001001813"/>
        <filter val="105001008206"/>
        <filter val="105001014435"/>
        <filter val="105001005657"/>
        <filter val="105001012092"/>
        <filter val="105001000230"/>
        <filter val="105001005461"/>
        <filter val="105001002429"/>
        <filter val="105001008222"/>
        <filter val="105001006912"/>
        <filter val="105001010090"/>
        <filter val="105001013013"/>
        <filter val="105001005371"/>
        <filter val="105001013072"/>
        <filter val="105001013145"/>
        <filter val="105001013439"/>
        <filter val="105001013447"/>
        <filter val="105001013455"/>
        <filter val="105001001821"/>
        <filter val="105001013081"/>
        <filter val="105001014052"/>
        <filter val="105001014397"/>
        <filter val="105001006530"/>
        <filter val="105001015172"/>
        <filter val="105001015229"/>
        <filter val="105001011428"/>
        <filter val="105001017132"/>
        <filter val="105001002658"/>
        <filter val="105001018759"/>
        <filter val="405001021265"/>
        <filter val="105001002879"/>
        <filter val="105001019089"/>
        <filter val="105001001325"/>
        <filter val="105001012581"/>
        <filter val="105001019305"/>
        <filter val="105001000311"/>
        <filter val="105001021555"/>
        <filter val="105001008001"/>
        <filter val="105001018309"/>
        <filter val="105001003182"/>
        <filter val="105001026018"/>
        <filter val="105001002917"/>
        <filter val="105001020036"/>
        <filter val="105001000027"/>
        <filter val="105001001643"/>
        <filter val="105001019925"/>
        <filter val="105001015181"/>
        <filter val="105001017531"/>
        <filter val="105001006491"/>
        <filter val="105001007447"/>
        <filter val="105001007692"/>
        <filter val="105001015857"/>
        <filter val="105001016462"/>
        <filter val="105001021873"/>
        <filter val="105001022101"/>
        <filter val="105001002216"/>
        <filter val="105001005649"/>
        <filter val="105001006548"/>
        <filter val="105001023965"/>
        <filter val="105001025763"/>
        <filter val="105001017400"/>
        <filter val="105001025771"/>
        <filter val="105001007251"/>
        <filter val="105001025780"/>
        <filter val="105001019283"/>
        <filter val="205001019491"/>
        <filter val="105001025992"/>
        <filter val="105001026000"/>
        <filter val="205001011961"/>
        <filter val="105031000056"/>
        <filter val="105031001583"/>
        <filter val="105031000200"/>
        <filter val="105040000140"/>
        <filter val="105040000212"/>
        <filter val="105045000148"/>
        <filter val="105045000164"/>
        <filter val="105045000318"/>
        <filter val="205045000045"/>
        <filter val="205045001424"/>
        <filter val="105045000393"/>
        <filter val="105045000601"/>
        <filter val="105045001217"/>
        <filter val="105045001454"/>
        <filter val="105045001667"/>
        <filter val="105045001683"/>
        <filter val="105051000508"/>
        <filter val="105051002349"/>
        <filter val="105147000045"/>
        <filter val="105147000401"/>
        <filter val="105147000517"/>
        <filter val="305147000478"/>
        <filter val="105147000568"/>
        <filter val="205147000252"/>
        <filter val="105148000863"/>
        <filter val="105154001341"/>
        <filter val="105154000301"/>
        <filter val="105154000409"/>
        <filter val="105154000751"/>
        <filter val="105154001812"/>
        <filter val="105154001880"/>
        <filter val="105154001898"/>
        <filter val="205154000781"/>
        <filter val="105172000076"/>
        <filter val="105172001269"/>
        <filter val="105172000220"/>
        <filter val="105172000238"/>
        <filter val="105172000629"/>
        <filter val="105172007526"/>
        <filter val="305172001152"/>
        <filter val="105172001463"/>
        <filter val="105190000032"/>
        <filter val="105190000041"/>
        <filter val="105250000169"/>
        <filter val="105250000665"/>
        <filter val="105250000185"/>
        <filter val="105250000339"/>
        <filter val="105250001262"/>
        <filter val="105250000932"/>
        <filter val="205250001143"/>
        <filter val="105250000941"/>
        <filter val="105250000975"/>
        <filter val="105250001289"/>
        <filter val="205250000287"/>
        <filter val="105387000051"/>
        <filter val="105475000044"/>
        <filter val="105480000010"/>
        <filter val="105480000036"/>
        <filter val="105490000018"/>
        <filter val="205490000322"/>
        <filter val="205490000811"/>
        <filter val="305490001897"/>
        <filter val="105490000026"/>
        <filter val="105490000476"/>
        <filter val="105490005494"/>
        <filter val="205490005499"/>
        <filter val="105495000130"/>
        <filter val="105495000393"/>
        <filter val="105495000687"/>
        <filter val="205495000738"/>
        <filter val="105579000160"/>
        <filter val="105579000798"/>
        <filter val="105579000143"/>
        <filter val="105579000186"/>
        <filter val="105579000259"/>
        <filter val="105579000623"/>
        <filter val="205579000091"/>
        <filter val="105579000241"/>
        <filter val="105591000027"/>
        <filter val="105604000226"/>
        <filter val="105665001187"/>
        <filter val="105665009986"/>
        <filter val="105670000415"/>
        <filter val="105690000241"/>
        <filter val="105736000039"/>
        <filter val="105736000071"/>
        <filter val="105736000349"/>
        <filter val="205736000505"/>
        <filter val="105736000055"/>
        <filter val="105736000063"/>
        <filter val="105736000284"/>
        <filter val="105736000527"/>
        <filter val="105736000616"/>
        <filter val="205736000351"/>
        <filter val="105790000184"/>
        <filter val="105790000192"/>
        <filter val="105790000206"/>
        <filter val="305790000035"/>
        <filter val="105837000153"/>
        <filter val="305837005456"/>
        <filter val="105837000242"/>
        <filter val="105837003586"/>
        <filter val="105837004116"/>
        <filter val="105837005571"/>
        <filter val="105837001150"/>
        <filter val="105837000200"/>
        <filter val="105837003870"/>
        <filter val="105837004922"/>
        <filter val="305837002031"/>
        <filter val="105837006097"/>
        <filter val="105837006194"/>
        <filter val="205837002606"/>
        <filter val="105847000241"/>
        <filter val="105847001191"/>
        <filter val="105847001239"/>
        <filter val="105858000323"/>
        <filter val="105858000421"/>
        <filter val="105873000232"/>
        <filter val="105885000025"/>
        <filter val="105890000271"/>
        <filter val="105893001685"/>
        <filter val="105895001119"/>
        <filter val="105895000082"/>
        <filter val="105895001160"/>
        <filter val="108001000018"/>
        <filter val="108001000034"/>
        <filter val="108001000069"/>
        <filter val="108001000077"/>
        <filter val="108001004986"/>
        <filter val="108001000093"/>
        <filter val="108001000123"/>
        <filter val="108001000433"/>
        <filter val="108001000824"/>
        <filter val="108001001723"/>
        <filter val="108001003777"/>
        <filter val="108001001766"/>
        <filter val="108001002860"/>
        <filter val="108001007284"/>
        <filter val="108001001821"/>
        <filter val="108001002789"/>
        <filter val="108001003106"/>
        <filter val="108001008540"/>
        <filter val="108001002185"/>
        <filter val="108001002215"/>
        <filter val="108001002282"/>
        <filter val="108001002339"/>
        <filter val="108001002347"/>
        <filter val="108001002576"/>
        <filter val="308001073880"/>
        <filter val="108001002649"/>
        <filter val="108001002835"/>
        <filter val="108001002975"/>
        <filter val="108001003025"/>
        <filter val="108001003092"/>
        <filter val="108001003483"/>
        <filter val="108001003068"/>
        <filter val="108001003394"/>
        <filter val="108001003076"/>
        <filter val="108001003084"/>
        <filter val="108001004838"/>
        <filter val="108001003122"/>
        <filter val="108001003378"/>
        <filter val="108001003408"/>
        <filter val="108001009350"/>
        <filter val="108001003475"/>
        <filter val="108001003513"/>
        <filter val="108001003602"/>
        <filter val="108001003611"/>
        <filter val="108001003688"/>
        <filter val="108001003734"/>
        <filter val="108001079030"/>
        <filter val="108001003751"/>
        <filter val="108001003874"/>
        <filter val="108001003998"/>
        <filter val="108001002690"/>
        <filter val="108001002797"/>
        <filter val="108001003629"/>
        <filter val="108001004030"/>
        <filter val="108001004684"/>
        <filter val="108001004731"/>
        <filter val="108001004757"/>
        <filter val="108001005028"/>
        <filter val="108001005117"/>
        <filter val="108001003505"/>
        <filter val="108001005567"/>
        <filter val="108001006687"/>
        <filter val="108001007179"/>
        <filter val="108001003785"/>
        <filter val="108001004706"/>
        <filter val="108001007675"/>
        <filter val="108001009261"/>
        <filter val="108001009538"/>
        <filter val="108001009988"/>
        <filter val="108001010391"/>
        <filter val="108001006806"/>
        <filter val="108001012644"/>
        <filter val="108001012652"/>
        <filter val="108001002240"/>
        <filter val="108001012741"/>
        <filter val="108001013951"/>
        <filter val="108001018421"/>
        <filter val="108001018464"/>
        <filter val="108001002631"/>
        <filter val="108001018596"/>
        <filter val="108001073392"/>
        <filter val="108001074186"/>
        <filter val="108001076219"/>
        <filter val="108001074488"/>
        <filter val="308001005205"/>
        <filter val="108001074518"/>
        <filter val="108001019576"/>
        <filter val="108001074534"/>
        <filter val="108001075662"/>
        <filter val="108001074542"/>
        <filter val="108001074666"/>
        <filter val="108001011290"/>
        <filter val="108001074674"/>
        <filter val="108001075476"/>
        <filter val="108001003327"/>
        <filter val="108001003696"/>
        <filter val="108001078793"/>
        <filter val="108078000011"/>
        <filter val="108078000061"/>
        <filter val="108078000142"/>
        <filter val="108078000053"/>
        <filter val="108078000100"/>
        <filter val="108078000169"/>
        <filter val="108078000321"/>
        <filter val="108078000088"/>
        <filter val="108078000134"/>
        <filter val="108078000151"/>
        <filter val="108078000045"/>
        <filter val="108078000096"/>
        <filter val="108078000410"/>
        <filter val="108078000657"/>
        <filter val="208078000171"/>
        <filter val="108137000038"/>
        <filter val="108137000054"/>
        <filter val="108137000020"/>
        <filter val="108137000062"/>
        <filter val="108141000051"/>
        <filter val="108141000085"/>
        <filter val="108296000014"/>
        <filter val="108296000031"/>
        <filter val="108296000162"/>
        <filter val="208296000027"/>
        <filter val="108296000049"/>
        <filter val="108296000197"/>
        <filter val="208296000159"/>
        <filter val="508296000100"/>
        <filter val="108372000053"/>
        <filter val="108372000061"/>
        <filter val="208372000007"/>
        <filter val="108372000169"/>
        <filter val="108421000081"/>
        <filter val="108421000153"/>
        <filter val="108421000072"/>
        <filter val="108421000099"/>
        <filter val="108433000019"/>
        <filter val="108433001147"/>
        <filter val="108433000027"/>
        <filter val="108433000035"/>
        <filter val="108433000051"/>
        <filter val="108433000116"/>
        <filter val="108433000558"/>
        <filter val="108433000779"/>
        <filter val="108433001082"/>
        <filter val="108433001139"/>
        <filter val="108433001155"/>
        <filter val="108433075761"/>
        <filter val="108433075779"/>
        <filter val="308433000786"/>
        <filter val="108436000036"/>
        <filter val="108436000052"/>
        <filter val="108436000061"/>
        <filter val="208436000171"/>
        <filter val="108436000150"/>
        <filter val="108520000009"/>
        <filter val="108520000165"/>
        <filter val="108520000203"/>
        <filter val="208520000224"/>
        <filter val="108520000025"/>
        <filter val="108520000033"/>
        <filter val="108520000050"/>
        <filter val="108520000131"/>
        <filter val="108549000016"/>
        <filter val="108558000029"/>
        <filter val="108558000037"/>
        <filter val="108558000045"/>
        <filter val="108558000100"/>
        <filter val="108560000061"/>
        <filter val="108560000141"/>
        <filter val="108560000044"/>
        <filter val="108560000052"/>
        <filter val="108560000303"/>
        <filter val="108573000043"/>
        <filter val="108573000051"/>
        <filter val="108573000442"/>
        <filter val="108573074888"/>
        <filter val="108573000060"/>
        <filter val="108573000159"/>
        <filter val="108606000010"/>
        <filter val="108606000028"/>
        <filter val="108606000036"/>
        <filter val="508606000001"/>
        <filter val="108606000044"/>
        <filter val="108606000214"/>
        <filter val="208606000189"/>
        <filter val="108634000068"/>
        <filter val="108634000092"/>
        <filter val="108634000131"/>
        <filter val="108634000050"/>
        <filter val="108634000220"/>
        <filter val="108638000216"/>
        <filter val="108638000330"/>
        <filter val="108638000046"/>
        <filter val="108638000062"/>
        <filter val="108638000186"/>
        <filter val="108638000275"/>
        <filter val="108638000267"/>
        <filter val="108638000852"/>
        <filter val="108638000003"/>
        <filter val="108638000160"/>
        <filter val="108638000208"/>
        <filter val="108638000593"/>
        <filter val="108638000291"/>
        <filter val="108638000305"/>
        <filter val="108638000607"/>
        <filter val="108638000224"/>
        <filter val="108638000321"/>
        <filter val="108675000102"/>
        <filter val="108685000054"/>
        <filter val="108685000071"/>
        <filter val="108685000097"/>
        <filter val="108685000135"/>
        <filter val="108685000178"/>
        <filter val="208685000091"/>
        <filter val="508685000001"/>
        <filter val="108685000038"/>
        <filter val="108685000046"/>
        <filter val="308685000100"/>
        <filter val="108758000015"/>
        <filter val="108758002999"/>
        <filter val="108758000031"/>
        <filter val="108758000104"/>
        <filter val="108758077891"/>
        <filter val="308758000341"/>
        <filter val="308758001461"/>
        <filter val="108758000082"/>
        <filter val="108758000210"/>
        <filter val="108758000066"/>
        <filter val="108758000074"/>
        <filter val="108758000091"/>
        <filter val="108758000112"/>
        <filter val="108758077956"/>
        <filter val="108758000121"/>
        <filter val="108758000155"/>
        <filter val="108758000317"/>
        <filter val="108758000163"/>
        <filter val="108758000180"/>
        <filter val="108758000198"/>
        <filter val="308758004214"/>
        <filter val="108758000228"/>
        <filter val="108758000678"/>
        <filter val="108758000864"/>
        <filter val="108758003685"/>
        <filter val="108758001852"/>
        <filter val="108758003367"/>
        <filter val="108758003693"/>
        <filter val="108758004151"/>
        <filter val="108758077905"/>
        <filter val="108770000021"/>
        <filter val="108770000047"/>
        <filter val="108770000152"/>
        <filter val="108832000022"/>
        <filter val="108832000031"/>
        <filter val="108849000018"/>
        <filter val="108849000026"/>
        <filter val="108849000123"/>
        <filter val="108001000026"/>
        <filter val="110800000088"/>
        <filter val="113001000143"/>
        <filter val="213001000083"/>
        <filter val="213001001951"/>
        <filter val="113001003967"/>
        <filter val="113001012711"/>
        <filter val="113001000241"/>
        <filter val="113001000259"/>
        <filter val="113001000321"/>
        <filter val="113001000348"/>
        <filter val="113001000429"/>
        <filter val="113001001981"/>
        <filter val="113001000437"/>
        <filter val="113001000721"/>
        <filter val="113001001671"/>
        <filter val="113001000739"/>
        <filter val="113001002081"/>
        <filter val="113001002553"/>
        <filter val="113001005889"/>
        <filter val="113001007806"/>
        <filter val="113001008217"/>
        <filter val="113001000275"/>
        <filter val="113001000771"/>
        <filter val="113001000798"/>
        <filter val="113001000836"/>
        <filter val="113001000852"/>
        <filter val="113001002871"/>
        <filter val="113001000178"/>
        <filter val="113001000186"/>
        <filter val="113001000208"/>
        <filter val="113001001336"/>
        <filter val="113001001450"/>
        <filter val="113001001484"/>
        <filter val="113001003754"/>
        <filter val="113001007709"/>
        <filter val="113001008926"/>
        <filter val="113001000712"/>
        <filter val="113001001492"/>
        <filter val="113001001786"/>
        <filter val="113001008225"/>
        <filter val="113001001581"/>
        <filter val="113001001697"/>
        <filter val="113001007121"/>
        <filter val="113001006818"/>
        <filter val="113001008195"/>
        <filter val="113001001646"/>
        <filter val="113001001727"/>
        <filter val="113001000151"/>
        <filter val="113001001352"/>
        <filter val="113001001816"/>
        <filter val="113001002162"/>
        <filter val="113001001972"/>
        <filter val="113001001573"/>
        <filter val="113001001590"/>
        <filter val="113001002481"/>
        <filter val="113001027157"/>
        <filter val="113001000267"/>
        <filter val="113001002880"/>
        <filter val="213001008084"/>
        <filter val="113001002138"/>
        <filter val="113001000101"/>
        <filter val="113001000313"/>
        <filter val="113001002413"/>
        <filter val="113001002626"/>
        <filter val="113001001964"/>
        <filter val="113001002596"/>
        <filter val="113001002651"/>
        <filter val="113001002952"/>
        <filter val="113001002979"/>
        <filter val="113001003797"/>
        <filter val="113001007083"/>
        <filter val="113001000224"/>
        <filter val="113001000810"/>
        <filter val="113001003126"/>
        <filter val="113001003274"/>
        <filter val="113001005757"/>
        <filter val="113001006826"/>
        <filter val="113001003771"/>
        <filter val="113001005200"/>
        <filter val="113001006010"/>
        <filter val="113001004149"/>
        <filter val="313001008569"/>
        <filter val="113001001654"/>
        <filter val="113001004254"/>
        <filter val="113001007113"/>
        <filter val="113001003789"/>
        <filter val="113001004289"/>
        <filter val="113001005358"/>
        <filter val="113001000674"/>
        <filter val="113001002642"/>
        <filter val="113001005374"/>
        <filter val="113001012559"/>
        <filter val="113001004041"/>
        <filter val="113001006711"/>
        <filter val="113001006800"/>
        <filter val="113001007563"/>
        <filter val="113001007199"/>
        <filter val="113001028935"/>
        <filter val="113001007857"/>
        <filter val="113001008268"/>
        <filter val="113001008276"/>
        <filter val="113001008284"/>
        <filter val="113001009281"/>
        <filter val="113001012427"/>
        <filter val="113001003151"/>
        <filter val="113001012508"/>
        <filter val="113001007296"/>
        <filter val="113001012788"/>
        <filter val="113001013814"/>
        <filter val="113001020969"/>
        <filter val="113001028421"/>
        <filter val="113001000704"/>
        <filter val="113001012494"/>
        <filter val="113001000283"/>
        <filter val="113001007776"/>
        <filter val="113001028919"/>
        <filter val="113001028927"/>
        <filter val="113001029095"/>
        <filter val="113006000664"/>
        <filter val="113006002918"/>
        <filter val="213006001282"/>
        <filter val="213006001321"/>
        <filter val="213006001398"/>
        <filter val="213006002190"/>
        <filter val="213006002602"/>
        <filter val="213006002661"/>
        <filter val="213006002785"/>
        <filter val="113052000130"/>
        <filter val="113052000580"/>
        <filter val="313052000686"/>
        <filter val="113052000156"/>
        <filter val="213052000452"/>
        <filter val="113052000016"/>
        <filter val="113052000211"/>
        <filter val="213052000525"/>
        <filter val="113052000318"/>
        <filter val="113052000512"/>
        <filter val="113052000754"/>
        <filter val="213052000576"/>
        <filter val="113052000121"/>
        <filter val="213052000495"/>
        <filter val="213052000606"/>
        <filter val="113052000431"/>
        <filter val="113052000440"/>
        <filter val="113140000018"/>
        <filter val="113140000131"/>
        <filter val="113140000034"/>
        <filter val="113140000352"/>
        <filter val="113140009002"/>
        <filter val="213140000291"/>
        <filter val="213140000331"/>
        <filter val="113188000028"/>
        <filter val="113188000036"/>
        <filter val="213188000049"/>
        <filter val="213188000073"/>
        <filter val="213780000116"/>
        <filter val="113244000010"/>
        <filter val="113244002012"/>
        <filter val="213244002025"/>
        <filter val="113244000117"/>
        <filter val="113244000427"/>
        <filter val="113244000834"/>
        <filter val="113244000125"/>
        <filter val="113244000737"/>
        <filter val="113244009001"/>
        <filter val="113244009004"/>
        <filter val="213244000008"/>
        <filter val="213244001983"/>
        <filter val="213244002141"/>
        <filter val="213244002181"/>
        <filter val="213244002211"/>
        <filter val="213244002238"/>
        <filter val="213244002327"/>
        <filter val="213244002378"/>
        <filter val="213244002478"/>
        <filter val="213244002751"/>
        <filter val="213244003129"/>
        <filter val="213244009015"/>
        <filter val="213244009020"/>
        <filter val="313244001279"/>
        <filter val="113244000338"/>
        <filter val="213244002297"/>
        <filter val="213244002441"/>
        <filter val="213244002726"/>
        <filter val="213244002734"/>
        <filter val="213244002840"/>
        <filter val="113244000397"/>
        <filter val="213244000005"/>
        <filter val="213244000821"/>
        <filter val="213244001151"/>
        <filter val="113244000591"/>
        <filter val="113244000877"/>
        <filter val="213244002289"/>
        <filter val="113244000320"/>
        <filter val="113244001041"/>
        <filter val="213244000995"/>
        <filter val="213244001169"/>
        <filter val="113248000049"/>
        <filter val="113248000057"/>
        <filter val="213248000035"/>
        <filter val="213248000078"/>
        <filter val="113430000003"/>
        <filter val="113430000321"/>
        <filter val="113430002146"/>
        <filter val="113430002316"/>
        <filter val="113430002952"/>
        <filter val="813430000001"/>
        <filter val="113430000143"/>
        <filter val="113430001492"/>
        <filter val="113430000631"/>
        <filter val="113430002006"/>
        <filter val="813430000003"/>
        <filter val="113430001379"/>
        <filter val="213430000440"/>
        <filter val="213430001047"/>
        <filter val="113430000038"/>
        <filter val="113430000305"/>
        <filter val="113430001951"/>
        <filter val="113430001964"/>
        <filter val="113430002464"/>
        <filter val="113430000208"/>
        <filter val="113430000369"/>
        <filter val="113430002022"/>
        <filter val="113430002162"/>
        <filter val="113430002189"/>
        <filter val="113430002774"/>
        <filter val="213430000067"/>
        <filter val="113430001280"/>
        <filter val="113430002031"/>
        <filter val="113430002529"/>
        <filter val="113430003070"/>
        <filter val="113430000607"/>
        <filter val="113430001565"/>
        <filter val="113430002545"/>
        <filter val="113430002553"/>
        <filter val="113430003096"/>
        <filter val="113433000047"/>
        <filter val="113433000161"/>
        <filter val="113433000039"/>
        <filter val="113433000438"/>
        <filter val="113442000076"/>
        <filter val="213442000402"/>
        <filter val="213442000984"/>
        <filter val="113442000696"/>
        <filter val="213442000054"/>
        <filter val="213442000500"/>
        <filter val="213442000798"/>
        <filter val="113442000297"/>
        <filter val="213442000046"/>
        <filter val="113442000220"/>
        <filter val="113442000874"/>
        <filter val="113442000718"/>
        <filter val="213442000062"/>
        <filter val="213442000259"/>
        <filter val="213442000381"/>
        <filter val="213442000542"/>
        <filter val="213442000844"/>
        <filter val="113468000015"/>
        <filter val="113468000261"/>
        <filter val="213468000460"/>
        <filter val="113468000228"/>
        <filter val="113468000899"/>
        <filter val="213468001342"/>
        <filter val="113468000201"/>
        <filter val="113468000210"/>
        <filter val="113468000376"/>
        <filter val="113549003248"/>
        <filter val="213006001681"/>
        <filter val="213549000049"/>
        <filter val="213549001312"/>
        <filter val="213549001606"/>
        <filter val="213549002793"/>
        <filter val="213549003404"/>
        <filter val="113580000001"/>
        <filter val="213580000065"/>
        <filter val="213580000073"/>
        <filter val="213600000164"/>
        <filter val="213600000288"/>
        <filter val="113600000691"/>
        <filter val="213600000032"/>
        <filter val="213600000105"/>
        <filter val="213600000113"/>
        <filter val="213600000156"/>
        <filter val="213600000229"/>
        <filter val="213600000245"/>
        <filter val="213600000261"/>
        <filter val="213600000547"/>
        <filter val="213600000741"/>
        <filter val="113647000010"/>
        <filter val="113647000036"/>
        <filter val="113647000061"/>
        <filter val="113647000133"/>
        <filter val="113650000128"/>
        <filter val="113650000659"/>
        <filter val="213650000084"/>
        <filter val="213650000114"/>
        <filter val="213650000289"/>
        <filter val="213650000335"/>
        <filter val="213650000343"/>
        <filter val="213650000441"/>
        <filter val="213650009002"/>
        <filter val="113654000386"/>
        <filter val="113654000416"/>
        <filter val="113654000645"/>
        <filter val="213654000593"/>
        <filter val="313654000016"/>
        <filter val="113654000076"/>
        <filter val="113654000165"/>
        <filter val="113654000181"/>
        <filter val="113654000203"/>
        <filter val="113654000301"/>
        <filter val="113657000191"/>
        <filter val="113657000468"/>
        <filter val="113657000476"/>
        <filter val="213657000268"/>
        <filter val="213657006339"/>
        <filter val="313657006309"/>
        <filter val="113657000107"/>
        <filter val="213657006291"/>
        <filter val="113657000026"/>
        <filter val="113657000085"/>
        <filter val="113657000093"/>
        <filter val="113657000000"/>
        <filter val="113657000034"/>
        <filter val="113657000051"/>
        <filter val="113657000166"/>
        <filter val="113657000255"/>
        <filter val="113657000280"/>
        <filter val="113657000336"/>
        <filter val="113657000492"/>
        <filter val="113657001006"/>
        <filter val="113657006351"/>
        <filter val="113667000202"/>
        <filter val="213667001009"/>
        <filter val="213667001025"/>
        <filter val="213667001041"/>
        <filter val="213667001360"/>
        <filter val="113670000094"/>
        <filter val="113670000248"/>
        <filter val="113670001147"/>
        <filter val="213670000633"/>
        <filter val="213670000676"/>
        <filter val="213670000862"/>
        <filter val="113673000052"/>
        <filter val="113673000257"/>
        <filter val="113673000371"/>
        <filter val="113683000042"/>
        <filter val="113683000051"/>
        <filter val="113683000000"/>
        <filter val="113683000085"/>
        <filter val="113688010909"/>
        <filter val="113744000831"/>
        <filter val="213744000207"/>
        <filter val="213744000291"/>
        <filter val="213744000894"/>
        <filter val="213744001041"/>
        <filter val="213744001076"/>
        <filter val="213744001165"/>
        <filter val="213744001441"/>
        <filter val="213744001599"/>
        <filter val="213744001700"/>
        <filter val="213744001742"/>
        <filter val="213744001912"/>
        <filter val="213744001921"/>
        <filter val="213744002021"/>
        <filter val="213744002102"/>
        <filter val="213744002293"/>
        <filter val="413744001377"/>
        <filter val="413744002195"/>
        <filter val="113760000069"/>
        <filter val="113760000093"/>
        <filter val="113760000174"/>
        <filter val="113760000131"/>
        <filter val="113760000051"/>
        <filter val="113836000021"/>
        <filter val="113836000055"/>
        <filter val="213836000009"/>
        <filter val="213836009001"/>
        <filter val="113836000039"/>
        <filter val="113836000335"/>
        <filter val="113836000403"/>
        <filter val="113836000071"/>
        <filter val="113836000501"/>
        <filter val="113836000012"/>
        <filter val="113836000144"/>
        <filter val="113836000322"/>
        <filter val="113836000616"/>
        <filter val="313836000003"/>
        <filter val="113836000128"/>
        <filter val="113836000314"/>
        <filter val="113836000373"/>
        <filter val="113836000683"/>
        <filter val="113838000010"/>
        <filter val="113838000036"/>
        <filter val="113838000028"/>
        <filter val="113838000079"/>
        <filter val="113838000141"/>
        <filter val="113873000006"/>
        <filter val="113873000001"/>
        <filter val="113873000014"/>
        <filter val="113873000103"/>
        <filter val="113873000111"/>
        <filter val="213873000043"/>
        <filter val="213873000159"/>
        <filter val="113894000031"/>
        <filter val="213894000108"/>
        <filter val="213894000248"/>
        <filter val="113894000049"/>
        <filter val="113894000065"/>
        <filter val="115001000448"/>
        <filter val="115001000049"/>
        <filter val="115001001282"/>
        <filter val="115001001045"/>
        <filter val="115001001207"/>
        <filter val="115001001215"/>
        <filter val="115001000431"/>
        <filter val="115001000421"/>
        <filter val="115001001061"/>
        <filter val="115001002165"/>
        <filter val="115001002742"/>
        <filter val="115001002602"/>
        <filter val="115001001169"/>
        <filter val="115001001975"/>
        <filter val="115001000464"/>
        <filter val="115001001151"/>
        <filter val="215001001031"/>
        <filter val="215001001139"/>
        <filter val="215001002054"/>
        <filter val="215022000035"/>
        <filter val="215022000043"/>
        <filter val="215022000051"/>
        <filter val="215022000159"/>
        <filter val="215022000213"/>
        <filter val="215022000230"/>
        <filter val="215022000248"/>
        <filter val="215022000272"/>
        <filter val="215022000281"/>
        <filter val="215022000299"/>
        <filter val="115047000027"/>
        <filter val="115051000015"/>
        <filter val="115051000155"/>
        <filter val="215051000052"/>
        <filter val="215051000061"/>
        <filter val="215051000079"/>
        <filter val="215051000087"/>
        <filter val="215051000109"/>
        <filter val="215051000117"/>
        <filter val="215051000168"/>
        <filter val="215051000176"/>
        <filter val="115087000038"/>
        <filter val="215087000286"/>
        <filter val="215097000065"/>
        <filter val="215097000073"/>
        <filter val="215097000081"/>
        <filter val="215097000090"/>
        <filter val="215097000103"/>
        <filter val="215097000111"/>
        <filter val="215097000120"/>
        <filter val="215097000189"/>
        <filter val="215097000219"/>
        <filter val="215097000243"/>
        <filter val="215097000251"/>
        <filter val="215097000324"/>
        <filter val="215097000341"/>
        <filter val="215097000375"/>
        <filter val="115097000265"/>
        <filter val="115104000012"/>
        <filter val="115109000011"/>
        <filter val="115114000011"/>
        <filter val="115131000024"/>
        <filter val="215131000053"/>
        <filter val="215131000061"/>
        <filter val="215131000070"/>
        <filter val="215131000088"/>
        <filter val="215131000118"/>
        <filter val="215131000193"/>
        <filter val="115162000014"/>
        <filter val="115162000111"/>
        <filter val="115176000033"/>
        <filter val="215176000364"/>
        <filter val="115176000921"/>
        <filter val="115176000181"/>
        <filter val="115176000823"/>
        <filter val="115176000165"/>
        <filter val="115176000149"/>
        <filter val="115176000581"/>
        <filter val="115176000157"/>
        <filter val="115176000131"/>
        <filter val="115176000114"/>
        <filter val="115180000021"/>
        <filter val="115183000049"/>
        <filter val="215183000051"/>
        <filter val="215183000124"/>
        <filter val="215183000132"/>
        <filter val="215183000141"/>
        <filter val="215183000167"/>
        <filter val="215183000183"/>
        <filter val="215183000191"/>
        <filter val="215183000205"/>
        <filter val="215183000221"/>
        <filter val="215183000230"/>
        <filter val="215183000248"/>
        <filter val="215183000264"/>
        <filter val="215183000272"/>
        <filter val="215183000281"/>
        <filter val="215183000299"/>
        <filter val="215183000302"/>
        <filter val="215183000434"/>
        <filter val="215183000469"/>
        <filter val="215183000485"/>
        <filter val="215183000507"/>
        <filter val="215183000566"/>
        <filter val="215183000647"/>
        <filter val="215183000655"/>
        <filter val="115189000032"/>
        <filter val="115204000010"/>
        <filter val="115212000011"/>
        <filter val="215212000023"/>
        <filter val="215212000031"/>
        <filter val="215212000040"/>
        <filter val="215212000058"/>
        <filter val="215212000066"/>
        <filter val="215212000121"/>
        <filter val="215212000139"/>
        <filter val="215212000155"/>
        <filter val="215212000171"/>
        <filter val="215212000252"/>
        <filter val="215212000309"/>
        <filter val="215212000317"/>
        <filter val="215212000376"/>
        <filter val="215212000392"/>
        <filter val="215212000406"/>
        <filter val="215212000414"/>
        <filter val="215212000422"/>
        <filter val="215212000431"/>
        <filter val="115218000012"/>
        <filter val="115224000059"/>
        <filter val="115226000021"/>
        <filter val="115238000256"/>
        <filter val="315238000018"/>
        <filter val="115238001066"/>
        <filter val="115238000931"/>
        <filter val="115238000957"/>
        <filter val="115238000248"/>
        <filter val="215238000340"/>
        <filter val="115244000055"/>
        <filter val="115248000041"/>
        <filter val="115272000028"/>
        <filter val="115276000031"/>
        <filter val="115296000029"/>
        <filter val="115299000054"/>
        <filter val="115317000024"/>
        <filter val="215317000045"/>
        <filter val="215317000053"/>
        <filter val="215317000061"/>
        <filter val="215317000070"/>
        <filter val="215317000088"/>
        <filter val="215317000100"/>
        <filter val="215317000118"/>
        <filter val="215317000151"/>
        <filter val="115322000237"/>
        <filter val="115322000024"/>
        <filter val="115322000041"/>
        <filter val="115332000294"/>
        <filter val="115367000025"/>
        <filter val="215367000038"/>
        <filter val="215367000046"/>
        <filter val="215367000054"/>
        <filter val="215367000062"/>
        <filter val="215367000071"/>
        <filter val="215367000089"/>
        <filter val="215367000097"/>
        <filter val="215367000101"/>
        <filter val="215367000119"/>
        <filter val="215367000127"/>
        <filter val="215367000135"/>
        <filter val="215367000143"/>
        <filter val="215367000160"/>
        <filter val="215367000178"/>
        <filter val="215367000232"/>
        <filter val="215367000259"/>
        <filter val="115368000011"/>
        <filter val="215368000023"/>
        <filter val="215368000031"/>
        <filter val="215368000040"/>
        <filter val="215368000058"/>
        <filter val="215368000066"/>
        <filter val="215368000074"/>
        <filter val="215368000082"/>
        <filter val="215368000104"/>
        <filter val="215368000112"/>
        <filter val="215368000139"/>
        <filter val="215368000147"/>
        <filter val="215368000171"/>
        <filter val="215368000180"/>
        <filter val="215368000201"/>
        <filter val="215368000210"/>
        <filter val="215368000228"/>
        <filter val="215368000236"/>
        <filter val="115377000023"/>
        <filter val="115403000037"/>
        <filter val="115407000058"/>
        <filter val="115407000023"/>
        <filter val="215407000222"/>
        <filter val="115425000286"/>
        <filter val="215425000035"/>
        <filter val="215425000043"/>
        <filter val="215425000060"/>
        <filter val="215425000078"/>
        <filter val="215425000086"/>
        <filter val="215425000108"/>
        <filter val="215425000116"/>
        <filter val="215425000132"/>
        <filter val="215425000141"/>
        <filter val="215425000159"/>
        <filter val="215425000167"/>
        <filter val="215425000175"/>
        <filter val="215425000183"/>
        <filter val="215425000205"/>
        <filter val="215425000213"/>
        <filter val="215425000221"/>
        <filter val="215425000256"/>
        <filter val="215425000311"/>
        <filter val="115455000043"/>
        <filter val="115464000030"/>
        <filter val="115466000037"/>
        <filter val="215466000066"/>
        <filter val="215466000139"/>
        <filter val="215466000163"/>
        <filter val="115469000054"/>
        <filter val="115469000062"/>
        <filter val="115469000402"/>
        <filter val="115469000453"/>
        <filter val="515469000004"/>
        <filter val="115476000043"/>
        <filter val="115491000041"/>
        <filter val="115494000131"/>
        <filter val="115500000068"/>
        <filter val="215500000011"/>
        <filter val="215500000038"/>
        <filter val="215500000046"/>
        <filter val="215500000071"/>
        <filter val="215500000119"/>
        <filter val="115507000039"/>
        <filter val="215507000050"/>
        <filter val="215507000068"/>
        <filter val="215507000084"/>
        <filter val="215507000106"/>
        <filter val="215507000114"/>
        <filter val="215507000157"/>
        <filter val="215507000165"/>
        <filter val="215507000181"/>
        <filter val="215507000190"/>
        <filter val="215507000203"/>
        <filter val="215507000211"/>
        <filter val="215507000246"/>
        <filter val="215507000271"/>
        <filter val="215507000301"/>
        <filter val="215507000319"/>
        <filter val="215507000327"/>
        <filter val="215507000513"/>
        <filter val="215507000556"/>
        <filter val="215507000726"/>
        <filter val="215507000734"/>
        <filter val="215507000751"/>
        <filter val="215507000840"/>
        <filter val="115514000010"/>
        <filter val="215514000022"/>
        <filter val="215514000031"/>
        <filter val="215514000049"/>
        <filter val="215514000057"/>
        <filter val="215514000103"/>
        <filter val="215514000111"/>
        <filter val="215514000138"/>
        <filter val="215514000146"/>
        <filter val="215514000154"/>
        <filter val="215514000162"/>
        <filter val="215514000171"/>
        <filter val="215514000197"/>
        <filter val="215514000286"/>
        <filter val="215514000316"/>
        <filter val="215514000341"/>
        <filter val="215514000367"/>
        <filter val="215514000383"/>
        <filter val="215514000405"/>
        <filter val="215514000413"/>
        <filter val="215514000421"/>
        <filter val="215514000430"/>
        <filter val="115516000718"/>
        <filter val="115516000050"/>
        <filter val="115516000424"/>
        <filter val="115518000171"/>
        <filter val="115522000011"/>
        <filter val="115531000023"/>
        <filter val="115533000179"/>
        <filter val="115537000297"/>
        <filter val="115542000050"/>
        <filter val="215542000089"/>
        <filter val="215542000143"/>
        <filter val="215542000151"/>
        <filter val="215542000186"/>
        <filter val="215542000232"/>
        <filter val="215542000267"/>
        <filter val="215542000291"/>
        <filter val="215542000321"/>
        <filter val="215542000330"/>
        <filter val="115572000925"/>
        <filter val="115572000062"/>
        <filter val="115572001131"/>
        <filter val="115572000054"/>
        <filter val="115572000321"/>
        <filter val="115572000348"/>
        <filter val="115599000021"/>
        <filter val="115599000030"/>
        <filter val="115646000230"/>
        <filter val="115664000018"/>
        <filter val="115664000131"/>
        <filter val="215664000039"/>
        <filter val="215664000080"/>
        <filter val="215664000098"/>
        <filter val="215664000110"/>
        <filter val="215664000161"/>
        <filter val="115667000035"/>
        <filter val="115673000012"/>
        <filter val="115676000102"/>
        <filter val="215676000026"/>
        <filter val="215676000042"/>
        <filter val="215676000085"/>
        <filter val="215676000093"/>
        <filter val="115686000127"/>
        <filter val="215686000041"/>
        <filter val="215686000067"/>
        <filter val="215686000075"/>
        <filter val="215686000083"/>
        <filter val="215686000091"/>
        <filter val="215686000113"/>
        <filter val="215686000130"/>
        <filter val="215686000164"/>
        <filter val="115693000043"/>
        <filter val="115696000028"/>
        <filter val="115720000212"/>
        <filter val="115723000167"/>
        <filter val="115740000022"/>
        <filter val="115753000013"/>
        <filter val="115755000029"/>
        <filter val="115755000011"/>
        <filter val="115757000026"/>
        <filter val="115757000395"/>
        <filter val="115759001241"/>
        <filter val="115759000813"/>
        <filter val="215759001202"/>
        <filter val="115759000471"/>
        <filter val="115759000490"/>
        <filter val="115759000498"/>
        <filter val="115759000481"/>
        <filter val="115759000449"/>
        <filter val="115759000341"/>
        <filter val="315759000804"/>
        <filter val="215759000671"/>
        <filter val="115759000366"/>
        <filter val="115759001893"/>
        <filter val="115759002131"/>
        <filter val="115763000046"/>
        <filter val="115764000082"/>
        <filter val="215764000028"/>
        <filter val="215764000036"/>
        <filter val="215764000044"/>
        <filter val="215764000052"/>
        <filter val="215764000079"/>
        <filter val="215764000109"/>
        <filter val="215764000117"/>
        <filter val="215764000125"/>
        <filter val="215764000133"/>
        <filter val="215764000141"/>
        <filter val="115774000013"/>
        <filter val="215774000051"/>
        <filter val="215774000069"/>
        <filter val="215774000077"/>
        <filter val="215774000093"/>
        <filter val="215774000131"/>
        <filter val="215774000140"/>
        <filter val="215774000158"/>
        <filter val="215774000166"/>
        <filter val="215774000174"/>
        <filter val="215774000182"/>
        <filter val="215774000191"/>
        <filter val="215774000204"/>
        <filter val="115790000031"/>
        <filter val="115798000189"/>
        <filter val="115804000030"/>
        <filter val="115804000048"/>
        <filter val="115808000026"/>
        <filter val="115810000017"/>
        <filter val="215810000020"/>
        <filter val="215810000038"/>
        <filter val="215810000046"/>
        <filter val="215810000089"/>
        <filter val="215810000097"/>
        <filter val="215810000119"/>
        <filter val="215810000135"/>
        <filter val="215810000208"/>
        <filter val="215810000259"/>
        <filter val="215810000267"/>
        <filter val="115814000046"/>
        <filter val="115820000058"/>
        <filter val="115822000039"/>
        <filter val="215822000050"/>
        <filter val="215822000068"/>
        <filter val="215822000076"/>
        <filter val="215822000084"/>
        <filter val="215822000092"/>
        <filter val="215822000106"/>
        <filter val="215822000114"/>
        <filter val="215822000122"/>
        <filter val="215822000131"/>
        <filter val="215822000149"/>
        <filter val="215822000165"/>
        <filter val="215822000181"/>
        <filter val="215822000190"/>
        <filter val="215822000203"/>
        <filter val="115832000037"/>
        <filter val="115835000020"/>
        <filter val="115837000035"/>
        <filter val="115839000016"/>
        <filter val="115842000035"/>
        <filter val="115861000259"/>
        <filter val="115879000043"/>
        <filter val="215879000064"/>
        <filter val="215879000072"/>
        <filter val="215879000081"/>
        <filter val="215879000102"/>
        <filter val="215879000111"/>
        <filter val="215879000129"/>
        <filter val="215879000218"/>
        <filter val="215879000226"/>
        <filter val="215879000234"/>
        <filter val="215879000242"/>
        <filter val="115897000026"/>
        <filter val="117001000572"/>
        <filter val="117001001625"/>
        <filter val="117001000653"/>
        <filter val="117001001609"/>
        <filter val="117001000505"/>
        <filter val="117001001765"/>
        <filter val="117001003181"/>
        <filter val="117001003776"/>
        <filter val="117001003938"/>
        <filter val="117001001714"/>
        <filter val="117001002702"/>
        <filter val="117001005132"/>
        <filter val="117001003890"/>
        <filter val="117001005256"/>
        <filter val="117001002265"/>
        <filter val="117001005841"/>
        <filter val="217001007024"/>
        <filter val="117001005914"/>
        <filter val="117001004357"/>
        <filter val="117001005990"/>
        <filter val="117001005701"/>
        <filter val="217001002766"/>
        <filter val="117001006210"/>
        <filter val="217001002073"/>
        <filter val="317001000440"/>
        <filter val="117001000459"/>
        <filter val="117001001340"/>
        <filter val="117042000650"/>
        <filter val="117174000039"/>
        <filter val="117174000055"/>
        <filter val="117174000292"/>
        <filter val="317174000631"/>
        <filter val="117380000037"/>
        <filter val="117380000088"/>
        <filter val="117380000151"/>
        <filter val="117380000193"/>
        <filter val="117380000592"/>
        <filter val="117486000028"/>
        <filter val="117524000169"/>
        <filter val="117524000177"/>
        <filter val="117541000571"/>
        <filter val="117541000601"/>
        <filter val="117616000190"/>
        <filter val="117616000203"/>
        <filter val="117653000671"/>
        <filter val="117867000172"/>
        <filter val="217867000029"/>
        <filter val="217867000100"/>
        <filter val="217867000126"/>
        <filter val="217867000142"/>
        <filter val="217867000282"/>
        <filter val="117873000681"/>
        <filter val="117873000729"/>
        <filter val="117873000800"/>
        <filter val="118001002776"/>
        <filter val="118001002971"/>
        <filter val="118001003030"/>
        <filter val="118001003837"/>
        <filter val="218001003262"/>
        <filter val="118001000455"/>
        <filter val="118001000463"/>
        <filter val="118001003152"/>
        <filter val="118150000719"/>
        <filter val="218150002643"/>
        <filter val="118150000034"/>
        <filter val="118150000131"/>
        <filter val="118150001758"/>
        <filter val="118205000187"/>
        <filter val="118247003607"/>
        <filter val="183247000221"/>
        <filter val="118753000071"/>
        <filter val="118753002341"/>
        <filter val="118753002350"/>
        <filter val="183753000108"/>
        <filter val="119001000036"/>
        <filter val="219001000737"/>
        <filter val="219001000871"/>
        <filter val="219001001053"/>
        <filter val="219001002467"/>
        <filter val="119001000541"/>
        <filter val="119001000443"/>
        <filter val="119001000249"/>
        <filter val="119001000273"/>
        <filter val="119001000303"/>
        <filter val="119001001393"/>
        <filter val="119001003035"/>
        <filter val="219001002947"/>
        <filter val="119001000079"/>
        <filter val="119001002179"/>
        <filter val="119001002616"/>
        <filter val="119001002853"/>
        <filter val="419001002822"/>
        <filter val="119001000192"/>
        <filter val="119001003493"/>
        <filter val="219001001096"/>
        <filter val="219001003382"/>
        <filter val="319001003832"/>
        <filter val="119001000494"/>
        <filter val="119001000621"/>
        <filter val="119001002012"/>
        <filter val="319001002275"/>
        <filter val="119001000672"/>
        <filter val="119001000664"/>
        <filter val="119001002314"/>
        <filter val="119001000613"/>
        <filter val="119001000508"/>
        <filter val="319001002160"/>
        <filter val="119001000575"/>
        <filter val="119001001512"/>
        <filter val="119001002624"/>
        <filter val="219001002921"/>
        <filter val="119001000729"/>
        <filter val="219001002505"/>
        <filter val="119001000168"/>
        <filter val="119001001938"/>
        <filter val="119001002187"/>
        <filter val="119001001121"/>
        <filter val="119001002195"/>
        <filter val="219001000847"/>
        <filter val="219001001070"/>
        <filter val="219001002041"/>
        <filter val="119001002837"/>
        <filter val="119001002845"/>
        <filter val="119001003272"/>
        <filter val="119001003485"/>
        <filter val="119001003973"/>
        <filter val="119001000109"/>
        <filter val="119001003981"/>
        <filter val="119001004759"/>
        <filter val="119001000648"/>
        <filter val="119001002039"/>
        <filter val="119001004015"/>
        <filter val="119001004066"/>
        <filter val="119022000486"/>
        <filter val="119050000017"/>
        <filter val="119050000254"/>
        <filter val="119075000372"/>
        <filter val="119075000011"/>
        <filter val="119100000404"/>
        <filter val="119100000382"/>
        <filter val="119110000798"/>
        <filter val="119110000011"/>
        <filter val="119130000409"/>
        <filter val="119130000417"/>
        <filter val="119130001111"/>
        <filter val="119137000293"/>
        <filter val="219137000042"/>
        <filter val="219137000140"/>
        <filter val="219137000158"/>
        <filter val="219137000182"/>
        <filter val="219137000191"/>
        <filter val="219137000204"/>
        <filter val="219137000247"/>
        <filter val="219137000255"/>
        <filter val="219137000263"/>
        <filter val="219137000271"/>
        <filter val="219137000280"/>
        <filter val="219137000379"/>
        <filter val="219137000395"/>
        <filter val="219137000417"/>
        <filter val="219137000425"/>
        <filter val="219137000484"/>
        <filter val="219137000701"/>
        <filter val="219137000719"/>
        <filter val="219137000735"/>
        <filter val="219137000743"/>
        <filter val="219137000760"/>
        <filter val="219137000778"/>
        <filter val="219137000972"/>
        <filter val="219137001022"/>
        <filter val="219137001049"/>
        <filter val="219137001073"/>
        <filter val="219137001090"/>
        <filter val="219137001111"/>
        <filter val="219137001154"/>
        <filter val="219137001171"/>
        <filter val="219137001189"/>
        <filter val="219137001195"/>
        <filter val="219137001197"/>
        <filter val="219137001201"/>
        <filter val="219137001227"/>
        <filter val="219137001235"/>
        <filter val="219137001260"/>
        <filter val="219137001278"/>
        <filter val="219137001286"/>
        <filter val="219137001294"/>
        <filter val="219137001316"/>
        <filter val="219137001324"/>
        <filter val="219137001332"/>
        <filter val="219137001367"/>
        <filter val="219137001511"/>
        <filter val="219137001529"/>
        <filter val="419137001544"/>
        <filter val="119137000234"/>
        <filter val="119142000153"/>
        <filter val="119142000145"/>
        <filter val="219142000018"/>
        <filter val="219142000361"/>
        <filter val="219142000433"/>
        <filter val="219142000441"/>
        <filter val="119142000480"/>
        <filter val="119212000032"/>
        <filter val="119212000041"/>
        <filter val="119212000725"/>
        <filter val="219212000070"/>
        <filter val="219212000614"/>
        <filter val="119212000016"/>
        <filter val="119212000652"/>
        <filter val="119212000709"/>
        <filter val="219212000088"/>
        <filter val="119212000024"/>
        <filter val="119212000369"/>
        <filter val="119212000687"/>
        <filter val="119212000776"/>
        <filter val="119256000293"/>
        <filter val="119256000587"/>
        <filter val="219256000026"/>
        <filter val="219256000077"/>
        <filter val="219256000468"/>
        <filter val="219256000603"/>
        <filter val="219256000671"/>
        <filter val="219256002428"/>
        <filter val="119318000023"/>
        <filter val="119318001682"/>
        <filter val="119355000033"/>
        <filter val="219355000216"/>
        <filter val="219355000241"/>
        <filter val="119364000062"/>
        <filter val="219364000016"/>
        <filter val="219364000059"/>
        <filter val="219364000091"/>
        <filter val="219364000105"/>
        <filter val="219364000113"/>
        <filter val="219364000130"/>
        <filter val="219364000164"/>
        <filter val="219364000300"/>
        <filter val="219364000415"/>
        <filter val="219364000431"/>
        <filter val="119392000230"/>
        <filter val="119397092124"/>
        <filter val="219397000089"/>
        <filter val="219397000755"/>
        <filter val="219397000763"/>
        <filter val="119450000067"/>
        <filter val="119450000059"/>
        <filter val="119450000539"/>
        <filter val="119450000903"/>
        <filter val="119450001331"/>
        <filter val="119455000197"/>
        <filter val="119455000383"/>
        <filter val="219455000141"/>
        <filter val="119455000189"/>
        <filter val="219455000213"/>
        <filter val="219455000256"/>
        <filter val="119473000064"/>
        <filter val="219473000182"/>
        <filter val="219473000280"/>
        <filter val="119517000016"/>
        <filter val="119517000865"/>
        <filter val="219517001602"/>
        <filter val="119532000022"/>
        <filter val="119532000090"/>
        <filter val="119532001061"/>
        <filter val="119532001045"/>
        <filter val="119532001398"/>
        <filter val="119532001495"/>
        <filter val="119532002009"/>
        <filter val="219532000124"/>
        <filter val="119548000014"/>
        <filter val="119548000154"/>
        <filter val="219548000299"/>
        <filter val="119548000138"/>
        <filter val="219548000345"/>
        <filter val="319548000625"/>
        <filter val="119548000260"/>
        <filter val="119573000118"/>
        <filter val="119573000134"/>
        <filter val="119573000100"/>
        <filter val="119573000142"/>
        <filter val="119573000380"/>
        <filter val="119573000711"/>
        <filter val="119573000029"/>
        <filter val="319573000486"/>
        <filter val="119573000321"/>
        <filter val="119573000339"/>
        <filter val="119573000363"/>
        <filter val="119622000013"/>
        <filter val="119698000195"/>
        <filter val="119698000276"/>
        <filter val="119698000292"/>
        <filter val="119698000306"/>
        <filter val="119698002198"/>
        <filter val="219698000530"/>
        <filter val="219698000777"/>
        <filter val="119698000012"/>
        <filter val="119698000233"/>
        <filter val="119698000241"/>
        <filter val="119698000225"/>
        <filter val="119698000748"/>
        <filter val="119698002350"/>
        <filter val="219698000963"/>
        <filter val="319698001379"/>
        <filter val="319698001719"/>
        <filter val="119698001698"/>
        <filter val="119698002678"/>
        <filter val="119701000282"/>
        <filter val="119743000444"/>
        <filter val="119743000169"/>
        <filter val="119743000452"/>
        <filter val="219743000244"/>
        <filter val="219743000708"/>
        <filter val="119780000306"/>
        <filter val="119780000322"/>
        <filter val="119807000109"/>
        <filter val="119807000486"/>
        <filter val="119807000125"/>
        <filter val="119807000168"/>
        <filter val="119807000583"/>
        <filter val="219807000651"/>
        <filter val="219807000880"/>
        <filter val="119809001111"/>
        <filter val="219809001123"/>
        <filter val="119809000947"/>
        <filter val="219809000615"/>
        <filter val="119809001293"/>
        <filter val="119821000031"/>
        <filter val="119824000236"/>
        <filter val="120001001286"/>
        <filter val="120001003271"/>
        <filter val="220001006436"/>
        <filter val="120001000051"/>
        <filter val="120001000956"/>
        <filter val="120001001553"/>
        <filter val="120001000271"/>
        <filter val="120001000603"/>
        <filter val="120001001006"/>
        <filter val="120001000638"/>
        <filter val="120001003599"/>
        <filter val="120001000981"/>
        <filter val="120001002029"/>
        <filter val="120001001022"/>
        <filter val="120001068402"/>
        <filter val="120001000590"/>
        <filter val="120001003581"/>
        <filter val="120001066744"/>
        <filter val="120001003246"/>
        <filter val="120001003602"/>
        <filter val="120001066647"/>
        <filter val="120001003751"/>
        <filter val="120001004358"/>
        <filter val="120001005109"/>
        <filter val="220001001035"/>
        <filter val="220001001078"/>
        <filter val="120001006768"/>
        <filter val="120001067682"/>
        <filter val="120001000948"/>
        <filter val="120001067708"/>
        <filter val="120001067244"/>
        <filter val="120001005940"/>
        <filter val="120001066663"/>
        <filter val="120001068216"/>
        <filter val="220001005812"/>
        <filter val="120001068241"/>
        <filter val="120001000158"/>
        <filter val="120001000620"/>
        <filter val="120001004625"/>
        <filter val="120001068691"/>
        <filter val="120001000000"/>
        <filter val="120001000263"/>
        <filter val="120001004196"/>
        <filter val="120001069341"/>
        <filter val="120011001497"/>
        <filter val="120011000008"/>
        <filter val="120011000253"/>
        <filter val="120011000148"/>
        <filter val="120011000075"/>
        <filter val="120011001012"/>
        <filter val="120011001489"/>
        <filter val="120011000920"/>
        <filter val="120011001632"/>
        <filter val="220011002064"/>
        <filter val="120011001462"/>
        <filter val="120011000130"/>
        <filter val="120011023369"/>
        <filter val="320011001658"/>
        <filter val="120011001331"/>
        <filter val="120011001004"/>
        <filter val="220011002196"/>
        <filter val="120011000105"/>
        <filter val="120013000374"/>
        <filter val="120013021975"/>
        <filter val="120013000196"/>
        <filter val="120013000269"/>
        <filter val="120013001923"/>
        <filter val="120013000145"/>
        <filter val="120013001401"/>
        <filter val="120013000188"/>
        <filter val="120013000471"/>
        <filter val="120013022220"/>
        <filter val="120013022009"/>
        <filter val="120013000498"/>
        <filter val="120013001206"/>
        <filter val="120013000889"/>
        <filter val="120013000561"/>
        <filter val="220032000631"/>
        <filter val="120032000024"/>
        <filter val="120032000008"/>
        <filter val="120032000032"/>
        <filter val="120032000016"/>
        <filter val="520045001001"/>
        <filter val="120045000244"/>
        <filter val="120060000048"/>
        <filter val="120060003136"/>
        <filter val="220060000069"/>
        <filter val="120175000432"/>
        <filter val="120175001072"/>
        <filter val="120175000785"/>
        <filter val="120175000815"/>
        <filter val="120175001021"/>
        <filter val="120175000386"/>
        <filter val="120175017777"/>
        <filter val="120175000416"/>
        <filter val="120175000820"/>
        <filter val="220178001485"/>
        <filter val="120178001057"/>
        <filter val="120178001049"/>
        <filter val="120178000093"/>
        <filter val="120178000191"/>
        <filter val="120178000221"/>
        <filter val="120178000000"/>
        <filter val="120228017138"/>
        <filter val="120228000626"/>
        <filter val="120228000472"/>
        <filter val="120228000481"/>
        <filter val="120228017022"/>
        <filter val="120228000642"/>
        <filter val="120228001398"/>
        <filter val="120228001380"/>
        <filter val="120228000162"/>
        <filter val="120238000209"/>
        <filter val="220238001099"/>
        <filter val="120238016776"/>
        <filter val="220238016843"/>
        <filter val="120238000161"/>
        <filter val="220238001081"/>
        <filter val="120238016873"/>
        <filter val="120238016989"/>
        <filter val="120238016881"/>
        <filter val="120238000331"/>
        <filter val="120238000110"/>
        <filter val="120250000001"/>
        <filter val="220250000065"/>
        <filter val="120250006115"/>
        <filter val="120295000282"/>
        <filter val="120295000118"/>
        <filter val="120295000185"/>
        <filter val="120295000029"/>
        <filter val="120295000096"/>
        <filter val="120310000111"/>
        <filter val="120383000012"/>
        <filter val="220400000816"/>
        <filter val="120400000099"/>
        <filter val="120400000129"/>
        <filter val="220400000662"/>
        <filter val="120400000412"/>
        <filter val="120400008413"/>
        <filter val="120443000017"/>
        <filter val="120443000106"/>
        <filter val="120443000076"/>
        <filter val="120443000009"/>
        <filter val="120517000014"/>
        <filter val="120517000090"/>
        <filter val="120517011091"/>
        <filter val="120517000839"/>
        <filter val="120517000243"/>
        <filter val="220550000547"/>
        <filter val="120550000054"/>
        <filter val="120614000444"/>
        <filter val="120614001165"/>
        <filter val="120621000255"/>
        <filter val="120621000212"/>
        <filter val="120621000239"/>
        <filter val="120621000662"/>
        <filter val="120621000000"/>
        <filter val="120621000328"/>
        <filter val="120621000395"/>
        <filter val="120621001073"/>
        <filter val="120710000013"/>
        <filter val="320710000811"/>
        <filter val="120710000218"/>
        <filter val="220710001111"/>
        <filter val="120710001052"/>
        <filter val="120750006391"/>
        <filter val="120750006481"/>
        <filter val="120750000318"/>
        <filter val="120770005499"/>
        <filter val="120770000438"/>
        <filter val="120770000047"/>
        <filter val="120787000041"/>
        <filter val="120787000105"/>
        <filter val="120787007002"/>
        <filter val="220787000231"/>
        <filter val="220787000444"/>
        <filter val="120787009731"/>
        <filter val="120787000407"/>
        <filter val="123001000459"/>
        <filter val="123001003733"/>
        <filter val="123001000157"/>
        <filter val="123001000475"/>
        <filter val="123001000696"/>
        <filter val="123001001790"/>
        <filter val="123001003709"/>
        <filter val="123001001820"/>
        <filter val="123001001838"/>
        <filter val="123001001871"/>
        <filter val="123001003598"/>
        <filter val="123001007046"/>
        <filter val="123001002125"/>
        <filter val="123001000378"/>
        <filter val="123001003199"/>
        <filter val="123001000408"/>
        <filter val="123001003725"/>
        <filter val="123001007143"/>
        <filter val="123001003717"/>
        <filter val="123001004047"/>
        <filter val="223001001387"/>
        <filter val="123001000084"/>
        <filter val="123001003695"/>
        <filter val="123001003741"/>
        <filter val="123001007399"/>
        <filter val="123001004519"/>
        <filter val="123001004870"/>
        <filter val="123001001803"/>
        <filter val="123001004896"/>
        <filter val="123001005311"/>
        <filter val="123001007135"/>
        <filter val="223001001751"/>
        <filter val="123001000467"/>
        <filter val="123001005647"/>
        <filter val="123001003172"/>
        <filter val="123001006309"/>
        <filter val="123001006449"/>
        <filter val="123001004659"/>
        <filter val="123001006431"/>
        <filter val="123001006490"/>
        <filter val="123001006511"/>
        <filter val="123001006759"/>
        <filter val="123001006783"/>
        <filter val="123001007852"/>
        <filter val="123001008793"/>
        <filter val="123001007038"/>
        <filter val="123001004853"/>
        <filter val="123001007160"/>
        <filter val="123001007321"/>
        <filter val="123001002117"/>
        <filter val="123001003202"/>
        <filter val="123001005337"/>
        <filter val="123001007186"/>
        <filter val="123001007402"/>
        <filter val="223001000364"/>
        <filter val="223001001417"/>
        <filter val="223001001450"/>
        <filter val="223001002421"/>
        <filter val="223001003941"/>
        <filter val="123001009071"/>
        <filter val="123068000224"/>
        <filter val="123068000241"/>
        <filter val="123068000267"/>
        <filter val="123068000283"/>
        <filter val="123068000232"/>
        <filter val="123068002618"/>
        <filter val="123068000313"/>
        <filter val="123068000933"/>
        <filter val="123068001603"/>
        <filter val="123068001751"/>
        <filter val="123068001972"/>
        <filter val="123079000111"/>
        <filter val="123079000137"/>
        <filter val="123079001095"/>
        <filter val="223079000069"/>
        <filter val="223079000077"/>
        <filter val="223079000441"/>
        <filter val="123079000277"/>
        <filter val="123079000897"/>
        <filter val="223079000344"/>
        <filter val="223079000620"/>
        <filter val="223079000662"/>
        <filter val="223079000981"/>
        <filter val="123090001153"/>
        <filter val="223090000364"/>
        <filter val="223090000780"/>
        <filter val="123162000131"/>
        <filter val="123162000211"/>
        <filter val="123162000203"/>
        <filter val="123162000271"/>
        <filter val="123162000581"/>
        <filter val="223162001778"/>
        <filter val="123162000238"/>
        <filter val="123162000459"/>
        <filter val="223162000542"/>
        <filter val="123162000009"/>
        <filter val="123162000262"/>
        <filter val="123162000441"/>
        <filter val="123162000823"/>
        <filter val="123162001528"/>
        <filter val="223162000593"/>
        <filter val="123168000027"/>
        <filter val="123168000141"/>
        <filter val="123168000396"/>
        <filter val="123182000013"/>
        <filter val="123182000048"/>
        <filter val="123182000251"/>
        <filter val="123182000277"/>
        <filter val="123182000021"/>
        <filter val="123182000030"/>
        <filter val="123182000242"/>
        <filter val="123182001133"/>
        <filter val="223182000387"/>
        <filter val="223182000662"/>
        <filter val="123182000285"/>
        <filter val="223182000115"/>
        <filter val="223182000395"/>
        <filter val="223182000433"/>
        <filter val="223182000590"/>
        <filter val="223182000786"/>
        <filter val="123189000019"/>
        <filter val="123189000094"/>
        <filter val="123189000736"/>
        <filter val="123189000027"/>
        <filter val="123189000353"/>
        <filter val="123189000744"/>
        <filter val="223189000609"/>
        <filter val="123189000337"/>
        <filter val="123189000345"/>
        <filter val="123189000507"/>
        <filter val="123189000469"/>
        <filter val="123189000477"/>
        <filter val="123417000288"/>
        <filter val="123417001403"/>
        <filter val="123417002876"/>
        <filter val="123417000393"/>
        <filter val="123417000385"/>
        <filter val="123417000407"/>
        <filter val="223417000045"/>
        <filter val="223417000827"/>
        <filter val="223417003117"/>
        <filter val="123417001136"/>
        <filter val="123417001411"/>
        <filter val="123417001438"/>
        <filter val="223417000070"/>
        <filter val="223417000762"/>
        <filter val="223417000860"/>
        <filter val="223417000932"/>
        <filter val="223417001203"/>
        <filter val="223417001521"/>
        <filter val="223417001645"/>
        <filter val="223417001904"/>
        <filter val="123417000351"/>
        <filter val="123417000369"/>
        <filter val="123417000377"/>
        <filter val="123419000803"/>
        <filter val="123419001206"/>
        <filter val="223419000506"/>
        <filter val="223419000964"/>
        <filter val="123464000083"/>
        <filter val="123464000237"/>
        <filter val="123464000253"/>
        <filter val="123466000021"/>
        <filter val="123466000064"/>
        <filter val="123466002831"/>
        <filter val="123466000056"/>
        <filter val="123466002792"/>
        <filter val="123466003527"/>
        <filter val="123466000048"/>
        <filter val="123466000307"/>
        <filter val="123466002121"/>
        <filter val="123466003446"/>
        <filter val="123466000781"/>
        <filter val="223466002509"/>
        <filter val="123466001311"/>
        <filter val="123466002601"/>
        <filter val="123500000249"/>
        <filter val="123500000389"/>
        <filter val="223500000456"/>
        <filter val="223500000669"/>
        <filter val="223500000774"/>
        <filter val="123555000167"/>
        <filter val="123555000710"/>
        <filter val="123555001007"/>
        <filter val="123555000086"/>
        <filter val="123555000230"/>
        <filter val="123555000264"/>
        <filter val="123555000272"/>
        <filter val="223555000935"/>
        <filter val="223555001061"/>
        <filter val="123555000205"/>
        <filter val="123555000248"/>
        <filter val="123555000256"/>
        <filter val="123555000477"/>
        <filter val="123555000884"/>
        <filter val="123555000663"/>
        <filter val="123555000701"/>
        <filter val="123570000084"/>
        <filter val="123570000068"/>
        <filter val="123570000076"/>
        <filter val="123570000882"/>
        <filter val="223570000160"/>
        <filter val="223570000801"/>
        <filter val="223570000968"/>
        <filter val="123574000101"/>
        <filter val="123574000127"/>
        <filter val="223574001292"/>
        <filter val="223574001438"/>
        <filter val="123580000210"/>
        <filter val="223580000664"/>
        <filter val="223580001768"/>
        <filter val="123580000732"/>
        <filter val="123580000783"/>
        <filter val="123580001542"/>
        <filter val="123586000017"/>
        <filter val="123586000556"/>
        <filter val="123660000041"/>
        <filter val="123660000831"/>
        <filter val="123660000849"/>
        <filter val="123660001438"/>
        <filter val="123660001772"/>
        <filter val="123660001888"/>
        <filter val="123660000052"/>
        <filter val="123660000865"/>
        <filter val="123660000873"/>
        <filter val="123660000903"/>
        <filter val="123660000938"/>
        <filter val="123660000890"/>
        <filter val="123660002612"/>
        <filter val="223660001009"/>
        <filter val="223660001467"/>
        <filter val="123660000806"/>
        <filter val="123660000911"/>
        <filter val="123660001756"/>
        <filter val="123670000367"/>
        <filter val="123670000383"/>
        <filter val="123670001029"/>
        <filter val="123670000375"/>
        <filter val="223670001325"/>
        <filter val="123672000062"/>
        <filter val="123672000097"/>
        <filter val="123672000178"/>
        <filter val="223672000458"/>
        <filter val="123672000003"/>
        <filter val="123672000054"/>
        <filter val="123672000071"/>
        <filter val="123672000402"/>
        <filter val="223672000377"/>
        <filter val="223672000415"/>
        <filter val="323672000339"/>
        <filter val="123675000012"/>
        <filter val="123678000099"/>
        <filter val="123678001044"/>
        <filter val="323678001001"/>
        <filter val="123686000146"/>
        <filter val="123686000227"/>
        <filter val="123686001002"/>
        <filter val="223686000183"/>
        <filter val="123686000871"/>
        <filter val="223686000264"/>
        <filter val="223686000329"/>
        <filter val="223686000477"/>
        <filter val="223686000591"/>
        <filter val="223686000973"/>
        <filter val="123807000530"/>
        <filter val="123807001668"/>
        <filter val="123807000033"/>
        <filter val="123807000581"/>
        <filter val="123807000734"/>
        <filter val="123807003806"/>
        <filter val="123807003717"/>
        <filter val="123855000088"/>
        <filter val="223855000457"/>
        <filter val="223855000481"/>
        <filter val="223855000872"/>
        <filter val="123855000347"/>
        <filter val="223855001593"/>
        <filter val="123855022006"/>
        <filter val="125001000044"/>
        <filter val="125001000214"/>
        <filter val="125001000371"/>
        <filter val="225001000065"/>
        <filter val="225001000073"/>
        <filter val="225001000138"/>
        <filter val="225001000146"/>
        <filter val="225001000154"/>
        <filter val="225001000162"/>
        <filter val="225612000095"/>
        <filter val="125019000483"/>
        <filter val="125035000060"/>
        <filter val="125035000086"/>
        <filter val="125035000396"/>
        <filter val="225035000099"/>
        <filter val="225035000102"/>
        <filter val="225035000111"/>
        <filter val="225035000374"/>
        <filter val="225035000412"/>
        <filter val="225035000439"/>
        <filter val="125040000469"/>
        <filter val="125040000612"/>
        <filter val="225040000013"/>
        <filter val="225040000277"/>
        <filter val="225040000293"/>
        <filter val="225040000315"/>
        <filter val="225040000641"/>
        <filter val="225040000765"/>
        <filter val="125040000132"/>
        <filter val="225040000218"/>
        <filter val="225040000234"/>
        <filter val="225040000242"/>
        <filter val="225040000269"/>
        <filter val="225040000439"/>
        <filter val="225040000447"/>
        <filter val="225040000668"/>
        <filter val="125053000042"/>
        <filter val="125086000102"/>
        <filter val="225086000085"/>
        <filter val="225086000140"/>
        <filter val="225086000204"/>
        <filter val="225662000436"/>
        <filter val="125095000191"/>
        <filter val="225095000021"/>
        <filter val="225095000047"/>
        <filter val="225095000071"/>
        <filter val="225095000101"/>
        <filter val="225095000110"/>
        <filter val="225095000128"/>
        <filter val="225095000136"/>
        <filter val="225095000144"/>
        <filter val="225095000161"/>
        <filter val="225095000187"/>
        <filter val="225095000233"/>
        <filter val="225095000268"/>
        <filter val="125099000063"/>
        <filter val="125099000144"/>
        <filter val="125099000179"/>
        <filter val="225099000033"/>
        <filter val="225099000084"/>
        <filter val="225099000165"/>
        <filter val="125120000036"/>
        <filter val="125120000435"/>
        <filter val="225120000049"/>
        <filter val="225120000057"/>
        <filter val="225120000073"/>
        <filter val="225120000081"/>
        <filter val="225120000090"/>
        <filter val="225120000103"/>
        <filter val="225120000120"/>
        <filter val="225120000162"/>
        <filter val="225120000189"/>
        <filter val="225120000197"/>
        <filter val="225120000219"/>
        <filter val="225120000227"/>
        <filter val="225120000251"/>
        <filter val="225120000278"/>
        <filter val="225120000286"/>
        <filter val="225120000383"/>
        <filter val="225120000464"/>
        <filter val="225120000596"/>
        <filter val="225126000041"/>
        <filter val="225126000130"/>
        <filter val="125148001241"/>
        <filter val="125148001259"/>
        <filter val="225148000087"/>
        <filter val="225148000095"/>
        <filter val="225148000117"/>
        <filter val="225148000133"/>
        <filter val="225148000141"/>
        <filter val="225148000176"/>
        <filter val="225148000273"/>
        <filter val="225148000290"/>
        <filter val="225148000303"/>
        <filter val="225148000311"/>
        <filter val="225148000338"/>
        <filter val="225148000371"/>
        <filter val="225148000419"/>
        <filter val="225148000567"/>
        <filter val="225148000869"/>
        <filter val="225148000931"/>
        <filter val="225148001211"/>
        <filter val="225148001270"/>
        <filter val="125151000140"/>
        <filter val="125151000298"/>
        <filter val="125151000361"/>
        <filter val="125151000441"/>
        <filter val="125154000175"/>
        <filter val="225154000013"/>
        <filter val="225154000030"/>
        <filter val="225154000056"/>
        <filter val="225154000072"/>
        <filter val="225154000099"/>
        <filter val="225154000137"/>
        <filter val="225154000161"/>
        <filter val="225154000196"/>
        <filter val="225154000226"/>
        <filter val="225154000323"/>
        <filter val="225154000374"/>
        <filter val="225154000382"/>
        <filter val="125168000194"/>
        <filter val="225168000032"/>
        <filter val="225168000041"/>
        <filter val="225168000075"/>
        <filter val="225168000105"/>
        <filter val="225168000113"/>
        <filter val="225168000130"/>
        <filter val="225168000148"/>
        <filter val="225168000156"/>
        <filter val="225168000164"/>
        <filter val="225168000172"/>
        <filter val="225168000237"/>
        <filter val="225168000245"/>
        <filter val="225168000253"/>
        <filter val="225168000270"/>
        <filter val="225168000296"/>
        <filter val="125178000150"/>
        <filter val="125178000168"/>
        <filter val="225178000014"/>
        <filter val="225178000022"/>
        <filter val="225178000031"/>
        <filter val="225178000049"/>
        <filter val="225178000120"/>
        <filter val="225178000219"/>
        <filter val="225178000260"/>
        <filter val="125181000314"/>
        <filter val="125181000454"/>
        <filter val="225181000084"/>
        <filter val="225181000106"/>
        <filter val="225181000165"/>
        <filter val="225181000173"/>
        <filter val="225181000190"/>
        <filter val="225181000301"/>
        <filter val="225181000513"/>
        <filter val="225183000227"/>
        <filter val="125183000460"/>
        <filter val="125183000591"/>
        <filter val="225183000090"/>
        <filter val="225183000103"/>
        <filter val="225183000120"/>
        <filter val="225183000162"/>
        <filter val="225183000189"/>
        <filter val="225183000197"/>
        <filter val="225183000201"/>
        <filter val="225183000219"/>
        <filter val="225183000260"/>
        <filter val="225183000278"/>
        <filter val="225183000286"/>
        <filter val="225183000308"/>
        <filter val="225183000367"/>
        <filter val="225183000456"/>
        <filter val="225183000472"/>
        <filter val="225183000481"/>
        <filter val="225183000545"/>
        <filter val="225183000553"/>
        <filter val="225183000588"/>
        <filter val="525183000001"/>
        <filter val="125200000274"/>
        <filter val="225200000147"/>
        <filter val="125214000056"/>
        <filter val="225214000034"/>
        <filter val="225214000085"/>
        <filter val="225214000239"/>
        <filter val="325214000152"/>
        <filter val="125224000178"/>
        <filter val="125224000062"/>
        <filter val="125245000119"/>
        <filter val="125245000321"/>
        <filter val="225245000016"/>
        <filter val="225245000032"/>
        <filter val="225245000229"/>
        <filter val="225245000237"/>
        <filter val="225245000245"/>
        <filter val="225245000253"/>
        <filter val="125258000142"/>
        <filter val="125269000055"/>
        <filter val="125269000039"/>
        <filter val="125269004271"/>
        <filter val="125269003712"/>
        <filter val="125281000028"/>
        <filter val="125281000320"/>
        <filter val="225281000073"/>
        <filter val="225281000111"/>
        <filter val="225281000120"/>
        <filter val="225281000154"/>
        <filter val="225281000162"/>
        <filter val="225281000189"/>
        <filter val="225281000201"/>
        <filter val="225281000235"/>
        <filter val="225281000251"/>
        <filter val="225281000260"/>
        <filter val="225281000278"/>
        <filter val="225281000294"/>
        <filter val="225281000308"/>
        <filter val="225281000316"/>
        <filter val="225281000324"/>
        <filter val="125286000093"/>
        <filter val="125286000263"/>
        <filter val="125286000344"/>
        <filter val="125286000468"/>
        <filter val="125286000620"/>
        <filter val="225286000471"/>
        <filter val="125286000107"/>
        <filter val="125286000115"/>
        <filter val="125286000123"/>
        <filter val="125286000514"/>
        <filter val="225286000063"/>
        <filter val="125286000298"/>
        <filter val="125288000180"/>
        <filter val="225288000052"/>
        <filter val="225288000095"/>
        <filter val="225288000141"/>
        <filter val="225288000168"/>
        <filter val="225288000281"/>
        <filter val="125290000120"/>
        <filter val="125290000570"/>
        <filter val="125290000251"/>
        <filter val="125290000863"/>
        <filter val="125290000171"/>
        <filter val="225290001473"/>
        <filter val="125290000219"/>
        <filter val="125290000936"/>
        <filter val="225290001660"/>
        <filter val="125290000146"/>
        <filter val="125290000111"/>
        <filter val="125290000201"/>
        <filter val="125290000189"/>
        <filter val="125290001299"/>
        <filter val="425290000662"/>
        <filter val="125293000058"/>
        <filter val="125295000012"/>
        <filter val="125295000063"/>
        <filter val="225295000025"/>
        <filter val="225295000033"/>
        <filter val="225295000041"/>
        <filter val="225295000122"/>
        <filter val="225295000131"/>
        <filter val="225295000173"/>
        <filter val="225295000181"/>
        <filter val="125297000141"/>
        <filter val="125297000524"/>
        <filter val="125299000173"/>
        <filter val="125299000181"/>
        <filter val="225299000011"/>
        <filter val="225299000038"/>
        <filter val="225299000054"/>
        <filter val="225299000071"/>
        <filter val="225299000089"/>
        <filter val="225299000097"/>
        <filter val="225299000135"/>
        <filter val="225299000208"/>
        <filter val="225299000224"/>
        <filter val="225299000241"/>
        <filter val="225299000275"/>
        <filter val="225299000291"/>
        <filter val="225299000305"/>
        <filter val="125307000412"/>
        <filter val="125307000496"/>
        <filter val="125307001346"/>
        <filter val="125307000099"/>
        <filter val="125307001443"/>
        <filter val="125307000161"/>
        <filter val="125307000439"/>
        <filter val="125307000510"/>
        <filter val="125307000951"/>
        <filter val="125307000137"/>
        <filter val="125307000242"/>
        <filter val="125307000269"/>
        <filter val="125307000277"/>
        <filter val="125307000323"/>
        <filter val="125307000528"/>
        <filter val="125307001524"/>
        <filter val="525307000001"/>
        <filter val="125307000285"/>
        <filter val="125307001192"/>
        <filter val="125317000097"/>
        <filter val="225317000016"/>
        <filter val="225317000121"/>
        <filter val="225317000130"/>
        <filter val="225317000156"/>
        <filter val="225317000164"/>
        <filter val="225317000709"/>
        <filter val="125320000448"/>
        <filter val="125320000456"/>
        <filter val="125320000464"/>
        <filter val="125320000472"/>
        <filter val="125320000553"/>
        <filter val="125320000651"/>
        <filter val="125320000898"/>
        <filter val="125320001053"/>
        <filter val="225320000027"/>
        <filter val="225320000078"/>
        <filter val="225320000086"/>
        <filter val="225320000108"/>
        <filter val="225320000141"/>
        <filter val="225320000183"/>
        <filter val="225320000191"/>
        <filter val="225320000205"/>
        <filter val="225320000213"/>
        <filter val="225320000221"/>
        <filter val="225320000230"/>
        <filter val="225320000248"/>
        <filter val="225320000256"/>
        <filter val="225320000264"/>
        <filter val="225320000272"/>
        <filter val="225320000281"/>
        <filter val="225320000311"/>
        <filter val="225320000361"/>
        <filter val="225320000370"/>
        <filter val="225320000388"/>
        <filter val="225320000396"/>
        <filter val="225320000418"/>
        <filter val="225320000434"/>
        <filter val="225320000523"/>
        <filter val="225320000647"/>
        <filter val="225320000680"/>
        <filter val="225320000761"/>
        <filter val="225320000868"/>
        <filter val="225320000906"/>
        <filter val="225320000973"/>
        <filter val="225320001139"/>
        <filter val="225851000269"/>
        <filter val="425320000964"/>
        <filter val="125322000216"/>
        <filter val="225322000270"/>
        <filter val="225322000521"/>
        <filter val="125322000429"/>
        <filter val="225322000016"/>
        <filter val="525322000007"/>
        <filter val="125324000027"/>
        <filter val="125324000108"/>
        <filter val="225324000048"/>
        <filter val="125326000130"/>
        <filter val="125328000170"/>
        <filter val="125328000161"/>
        <filter val="125335000533"/>
        <filter val="225335000040"/>
        <filter val="225335000058"/>
        <filter val="225335000066"/>
        <filter val="225335000074"/>
        <filter val="225335000082"/>
        <filter val="225335000091"/>
        <filter val="225335000112"/>
        <filter val="225335000147"/>
        <filter val="225335000171"/>
        <filter val="225335000198"/>
        <filter val="225335000236"/>
        <filter val="225335000252"/>
        <filter val="225335000597"/>
        <filter val="225335000601"/>
        <filter val="225335000643"/>
        <filter val="225335000724"/>
        <filter val="225335002484"/>
        <filter val="225335002492"/>
        <filter val="225335002506"/>
        <filter val="525335000011"/>
        <filter val="125339000244"/>
        <filter val="225339000010"/>
        <filter val="225339000028"/>
        <filter val="225339000036"/>
        <filter val="225339000052"/>
        <filter val="225339000061"/>
        <filter val="225339000079"/>
        <filter val="225339000087"/>
        <filter val="225339000109"/>
        <filter val="225339000168"/>
        <filter val="225339000176"/>
        <filter val="225339000206"/>
        <filter val="225339000214"/>
        <filter val="225339000281"/>
        <filter val="225339000290"/>
        <filter val="225339000303"/>
        <filter val="225339000311"/>
        <filter val="225339000338"/>
        <filter val="225339000346"/>
        <filter val="225339000354"/>
        <filter val="225339000362"/>
        <filter val="525339000009"/>
        <filter val="125368000199"/>
        <filter val="225368000011"/>
        <filter val="225368000029"/>
        <filter val="225368000037"/>
        <filter val="225368000045"/>
        <filter val="225368000053"/>
        <filter val="225368000061"/>
        <filter val="225368000088"/>
        <filter val="225368000151"/>
        <filter val="225368000177"/>
        <filter val="225368000215"/>
        <filter val="225368001807"/>
        <filter val="425368001814"/>
        <filter val="125377000061"/>
        <filter val="125377000215"/>
        <filter val="125377000371"/>
        <filter val="225377000023"/>
        <filter val="225377000040"/>
        <filter val="225377000058"/>
        <filter val="225377000180"/>
        <filter val="225377000252"/>
        <filter val="225377000384"/>
        <filter val="125386000324"/>
        <filter val="125386000219"/>
        <filter val="125394000482"/>
        <filter val="125394000385"/>
        <filter val="125398003800"/>
        <filter val="125402003062"/>
        <filter val="125407000061"/>
        <filter val="125407000266"/>
        <filter val="225407000015"/>
        <filter val="225407000031"/>
        <filter val="225407000104"/>
        <filter val="225407000121"/>
        <filter val="225407000147"/>
        <filter val="225407000155"/>
        <filter val="225407000163"/>
        <filter val="225407000171"/>
        <filter val="225407000180"/>
        <filter val="225407000198"/>
        <filter val="225407000201"/>
        <filter val="225407000244"/>
        <filter val="225407000279"/>
        <filter val="125426000021"/>
        <filter val="125426000307"/>
        <filter val="225426000018"/>
        <filter val="225426000069"/>
        <filter val="225426000077"/>
        <filter val="225426000093"/>
        <filter val="225426000123"/>
        <filter val="225426000140"/>
        <filter val="225426000166"/>
        <filter val="225426000204"/>
        <filter val="225426000255"/>
        <filter val="225426000280"/>
        <filter val="125430000036"/>
        <filter val="125430000346"/>
        <filter val="125430000494"/>
        <filter val="125430000567"/>
        <filter val="125430000711"/>
        <filter val="125430000044"/>
        <filter val="125430000320"/>
        <filter val="125430000559"/>
        <filter val="125430000851"/>
        <filter val="225430000383"/>
        <filter val="125436000143"/>
        <filter val="125438000507"/>
        <filter val="125438001333"/>
        <filter val="125438001503"/>
        <filter val="225438000269"/>
        <filter val="225438000358"/>
        <filter val="225438000366"/>
        <filter val="225438000480"/>
        <filter val="225438000528"/>
        <filter val="225438000552"/>
        <filter val="225438001052"/>
        <filter val="225438001311"/>
        <filter val="225438001371"/>
        <filter val="225438001524"/>
        <filter val="225473000336"/>
        <filter val="225473000077"/>
        <filter val="125473000111"/>
        <filter val="125473000153"/>
        <filter val="125473000579"/>
        <filter val="225473000450"/>
        <filter val="125473000650"/>
        <filter val="125473600935"/>
        <filter val="225473000069"/>
        <filter val="125473000307"/>
        <filter val="125473001036"/>
        <filter val="125483000038"/>
        <filter val="125483000046"/>
        <filter val="225483000059"/>
        <filter val="225483000067"/>
        <filter val="225483000075"/>
        <filter val="225483000105"/>
        <filter val="125486000016"/>
        <filter val="125486000047"/>
        <filter val="125486000055"/>
        <filter val="125486000195"/>
        <filter val="225486000068"/>
        <filter val="225486000076"/>
        <filter val="225486000084"/>
        <filter val="225486000092"/>
        <filter val="225486000106"/>
        <filter val="225486000114"/>
        <filter val="225486000149"/>
        <filter val="125488000125"/>
        <filter val="225001000383"/>
        <filter val="225488000049"/>
        <filter val="225488000197"/>
        <filter val="325488000248"/>
        <filter val="125489000447"/>
        <filter val="125491000136"/>
        <filter val="125506000014"/>
        <filter val="125506000022"/>
        <filter val="225506000035"/>
        <filter val="225506000051"/>
        <filter val="225506000060"/>
        <filter val="225506000078"/>
        <filter val="225506000086"/>
        <filter val="225506000094"/>
        <filter val="225506000108"/>
        <filter val="225506000116"/>
        <filter val="225506000141"/>
        <filter val="225506000159"/>
        <filter val="225506000183"/>
        <filter val="225506000221"/>
        <filter val="225506000248"/>
        <filter val="225506000256"/>
        <filter val="225506000264"/>
        <filter val="225506000281"/>
        <filter val="125513000232"/>
        <filter val="125513001174"/>
        <filter val="225513000172"/>
        <filter val="225513000229"/>
        <filter val="225513000377"/>
        <filter val="225513000571"/>
        <filter val="225513000601"/>
        <filter val="225513001357"/>
        <filter val="225513001373"/>
        <filter val="125513000526"/>
        <filter val="125513000984"/>
        <filter val="125513001441"/>
        <filter val="125513001450"/>
        <filter val="225513000075"/>
        <filter val="225513000121"/>
        <filter val="225513000369"/>
        <filter val="225513000741"/>
        <filter val="125513000976"/>
        <filter val="125513001468"/>
        <filter val="225513000181"/>
        <filter val="225513000211"/>
        <filter val="225513000296"/>
        <filter val="225513000628"/>
        <filter val="225513000679"/>
        <filter val="225513000849"/>
        <filter val="225513000903"/>
        <filter val="225518000057"/>
        <filter val="125518000303"/>
        <filter val="225518000022"/>
        <filter val="225518000049"/>
        <filter val="225518000103"/>
        <filter val="225518000111"/>
        <filter val="225518000120"/>
        <filter val="225518000146"/>
        <filter val="225518000197"/>
        <filter val="225518000201"/>
        <filter val="225518000219"/>
        <filter val="225518000227"/>
        <filter val="225518000260"/>
        <filter val="225518000286"/>
        <filter val="225518000481"/>
        <filter val="225518000529"/>
        <filter val="125535000562"/>
        <filter val="125572000033"/>
        <filter val="225572000330"/>
        <filter val="225572000453"/>
        <filter val="125572000114"/>
        <filter val="125572000220"/>
        <filter val="225572000089"/>
        <filter val="225572000097"/>
        <filter val="225572000194"/>
        <filter val="225572000542"/>
        <filter val="125572000327"/>
        <filter val="125580000077"/>
        <filter val="125580000093"/>
        <filter val="225580000047"/>
        <filter val="225580000063"/>
        <filter val="225580000101"/>
        <filter val="225580000110"/>
        <filter val="225580000128"/>
        <filter val="225580000179"/>
        <filter val="225580000225"/>
        <filter val="225580000250"/>
        <filter val="225580000268"/>
        <filter val="225594000074"/>
        <filter val="125594000291"/>
        <filter val="125596000107"/>
        <filter val="125596000115"/>
        <filter val="225596000128"/>
        <filter val="225596000209"/>
        <filter val="225596000217"/>
        <filter val="225596000241"/>
        <filter val="225596000250"/>
        <filter val="225596000331"/>
        <filter val="225596000543"/>
        <filter val="125599000027"/>
        <filter val="125599000060"/>
        <filter val="125599000078"/>
        <filter val="225599000137"/>
        <filter val="225599000145"/>
        <filter val="225599000153"/>
        <filter val="225599000161"/>
        <filter val="225599000170"/>
        <filter val="225599000188"/>
        <filter val="225599000307"/>
        <filter val="225599000382"/>
        <filter val="225599000412"/>
        <filter val="225599000439"/>
        <filter val="225599000447"/>
        <filter val="225815000023"/>
        <filter val="225815000112"/>
        <filter val="525599000005"/>
        <filter val="125612000104"/>
        <filter val="225612000028"/>
        <filter val="225612000036"/>
        <filter val="225612000044"/>
        <filter val="225612000052"/>
        <filter val="225612000061"/>
        <filter val="225612000079"/>
        <filter val="225612000087"/>
        <filter val="225612000117"/>
        <filter val="225612000125"/>
        <filter val="225612000168"/>
        <filter val="225612000176"/>
        <filter val="225612000184"/>
        <filter val="225645000201"/>
        <filter val="225645000198"/>
        <filter val="125645000185"/>
        <filter val="125649000015"/>
        <filter val="225649000052"/>
        <filter val="225649000079"/>
        <filter val="225649000095"/>
        <filter val="225649000125"/>
        <filter val="225649000150"/>
        <filter val="225649000214"/>
        <filter val="225649000451"/>
        <filter val="125649000171"/>
        <filter val="125649000180"/>
        <filter val="225649000028"/>
        <filter val="225649000036"/>
        <filter val="225649000044"/>
        <filter val="225649000249"/>
        <filter val="225649000273"/>
        <filter val="125653000291"/>
        <filter val="225653000024"/>
        <filter val="225653000091"/>
        <filter val="225653000105"/>
        <filter val="225653000113"/>
        <filter val="225653000121"/>
        <filter val="225653000130"/>
        <filter val="225653000156"/>
        <filter val="225653000164"/>
        <filter val="225653000172"/>
        <filter val="225653000181"/>
        <filter val="225653000199"/>
        <filter val="225653000202"/>
        <filter val="225653000211"/>
        <filter val="225653000229"/>
        <filter val="225653000245"/>
        <filter val="225653000369"/>
        <filter val="225653000385"/>
        <filter val="225653000431"/>
        <filter val="125658000010"/>
        <filter val="125658000028"/>
        <filter val="225658000057"/>
        <filter val="225658000103"/>
        <filter val="225658000120"/>
        <filter val="225658000138"/>
        <filter val="225658000146"/>
        <filter val="225658000154"/>
        <filter val="225658000189"/>
        <filter val="225658000219"/>
        <filter val="225658000227"/>
        <filter val="225658000243"/>
        <filter val="225658000278"/>
        <filter val="225658000308"/>
        <filter val="125662000164"/>
        <filter val="125662000644"/>
        <filter val="225662000193"/>
        <filter val="225662000266"/>
        <filter val="125718000219"/>
        <filter val="125718000243"/>
        <filter val="125736000021"/>
        <filter val="125740000044"/>
        <filter val="125740000451"/>
        <filter val="225740000111"/>
        <filter val="325740000248"/>
        <filter val="125740000443"/>
        <filter val="125740000541"/>
        <filter val="225740000081"/>
        <filter val="125743000177"/>
        <filter val="125743000223"/>
        <filter val="125743000550"/>
        <filter val="225743000082"/>
        <filter val="225743000091"/>
        <filter val="225743000121"/>
        <filter val="225743000147"/>
        <filter val="225743000163"/>
        <filter val="225743000210"/>
        <filter val="225743000236"/>
        <filter val="225743000368"/>
        <filter val="225743000597"/>
        <filter val="225743000627"/>
        <filter val="125745000042"/>
        <filter val="125745000069"/>
        <filter val="125745000077"/>
        <filter val="225745000012"/>
        <filter val="225745000039"/>
        <filter val="225745000055"/>
        <filter val="225745000098"/>
        <filter val="225745000101"/>
        <filter val="225745000128"/>
        <filter val="225745000144"/>
        <filter val="225745000152"/>
        <filter val="225745000179"/>
        <filter val="225745000195"/>
        <filter val="225745000225"/>
        <filter val="425745000267"/>
        <filter val="425745000275"/>
        <filter val="125754000250"/>
        <filter val="125754002015"/>
        <filter val="125754002546"/>
        <filter val="125754000420"/>
        <filter val="125754000594"/>
        <filter val="125754000632"/>
        <filter val="125754000713"/>
        <filter val="125754001906"/>
        <filter val="125754000934"/>
        <filter val="125754002520"/>
        <filter val="125754003798"/>
        <filter val="125754000292"/>
        <filter val="125754000608"/>
        <filter val="125754001825"/>
        <filter val="125754003674"/>
        <filter val="125754003682"/>
        <filter val="125754000349"/>
        <filter val="125754001159"/>
        <filter val="125754000284"/>
        <filter val="125754002074"/>
        <filter val="125754001418"/>
        <filter val="125754002112"/>
        <filter val="125754001957"/>
        <filter val="125754003828"/>
        <filter val="125754004301"/>
        <filter val="125754001973"/>
        <filter val="125754002066"/>
        <filter val="225754002206"/>
        <filter val="125754002538"/>
        <filter val="125754003836"/>
        <filter val="125754002554"/>
        <filter val="125754004093"/>
        <filter val="125754004115"/>
        <filter val="125754004629"/>
        <filter val="825754002554"/>
        <filter val="125754003267"/>
        <filter val="125754001167"/>
        <filter val="125754003291"/>
        <filter val="125754003569"/>
        <filter val="125754003780"/>
        <filter val="125758000017"/>
        <filter val="125758000173"/>
        <filter val="225758000135"/>
        <filter val="125769000388"/>
        <filter val="125769060593"/>
        <filter val="225769000021"/>
        <filter val="225769000064"/>
        <filter val="225769000099"/>
        <filter val="225769000102"/>
        <filter val="225769000137"/>
        <filter val="225769000153"/>
        <filter val="225769000161"/>
        <filter val="225769000188"/>
        <filter val="225769000463"/>
        <filter val="225769000603"/>
        <filter val="125772000178"/>
        <filter val="125772000241"/>
        <filter val="125772000267"/>
        <filter val="225772000091"/>
        <filter val="225772000105"/>
        <filter val="225772000121"/>
        <filter val="225772000164"/>
        <filter val="225772000181"/>
        <filter val="225772000237"/>
        <filter val="225772000253"/>
        <filter val="125777000133"/>
        <filter val="125779000033"/>
        <filter val="125779000173"/>
        <filter val="125779000220"/>
        <filter val="225779000046"/>
        <filter val="225779000054"/>
        <filter val="225779000071"/>
        <filter val="225779000089"/>
        <filter val="225779000097"/>
        <filter val="225779000101"/>
        <filter val="225779000119"/>
        <filter val="225779000127"/>
        <filter val="225779000135"/>
        <filter val="225779000151"/>
        <filter val="225779000208"/>
        <filter val="225779000241"/>
        <filter val="225779000252"/>
        <filter val="125781000059"/>
        <filter val="125785000045"/>
        <filter val="125785000151"/>
        <filter val="225785000023"/>
        <filter val="225785000091"/>
        <filter val="225785000139"/>
        <filter val="125793000071"/>
        <filter val="125793000101"/>
        <filter val="125793000232"/>
        <filter val="225793000067"/>
        <filter val="225793000083"/>
        <filter val="225793000113"/>
        <filter val="225793000130"/>
        <filter val="225793000156"/>
        <filter val="225793000261"/>
        <filter val="125797000113"/>
        <filter val="125797000164"/>
        <filter val="225797000029"/>
        <filter val="225797000037"/>
        <filter val="225797000045"/>
        <filter val="225797000053"/>
        <filter val="225797000061"/>
        <filter val="125799000048"/>
        <filter val="125799000269"/>
        <filter val="225799000191"/>
        <filter val="225799000298"/>
        <filter val="225799000441"/>
        <filter val="125805000110"/>
        <filter val="125807000109"/>
        <filter val="125807000273"/>
        <filter val="225807000031"/>
        <filter val="225807000057"/>
        <filter val="225807000065"/>
        <filter val="225807000073"/>
        <filter val="225807000081"/>
        <filter val="225807000090"/>
        <filter val="225807000138"/>
        <filter val="225807000197"/>
        <filter val="225807000260"/>
        <filter val="125815000037"/>
        <filter val="125815000053"/>
        <filter val="125815000061"/>
        <filter val="125815000070"/>
        <filter val="125815000088"/>
        <filter val="125815000100"/>
        <filter val="125815000371"/>
        <filter val="125815000509"/>
        <filter val="225815000040"/>
        <filter val="225815000121"/>
        <filter val="225815000147"/>
        <filter val="225815000163"/>
        <filter val="225815000171"/>
        <filter val="225815000201"/>
        <filter val="225815000244"/>
        <filter val="225815000309"/>
        <filter val="225815000368"/>
        <filter val="225815000490"/>
        <filter val="125817000085"/>
        <filter val="125823000241"/>
        <filter val="225823000075"/>
        <filter val="225823000113"/>
        <filter val="225823000156"/>
        <filter val="225823000164"/>
        <filter val="225823000474"/>
        <filter val="125839001166"/>
        <filter val="125841000207"/>
        <filter val="125841000304"/>
        <filter val="225841000023"/>
        <filter val="225841000031"/>
        <filter val="225841000058"/>
        <filter val="225841000074"/>
        <filter val="225841000091"/>
        <filter val="225841000104"/>
        <filter val="225841000121"/>
        <filter val="225841000139"/>
        <filter val="225841000147"/>
        <filter val="225841000155"/>
        <filter val="225841000163"/>
        <filter val="225841000171"/>
        <filter val="225841000180"/>
        <filter val="225841000198"/>
        <filter val="225841000228"/>
        <filter val="225841000279"/>
        <filter val="225841000317"/>
        <filter val="225841000325"/>
        <filter val="225841000341"/>
        <filter val="125843000298"/>
        <filter val="125843000247"/>
        <filter val="125843000506"/>
        <filter val="225843000098"/>
        <filter val="225843000675"/>
        <filter val="225843000802"/>
        <filter val="125843000191"/>
        <filter val="125843000310"/>
        <filter val="125843000727"/>
        <filter val="225843000144"/>
        <filter val="125845000121"/>
        <filter val="125845000112"/>
        <filter val="125851000060"/>
        <filter val="125851000345"/>
        <filter val="225851000030"/>
        <filter val="225851000048"/>
        <filter val="225851000056"/>
        <filter val="225851000072"/>
        <filter val="225851000145"/>
        <filter val="225851000170"/>
        <filter val="225851000234"/>
        <filter val="225851000242"/>
        <filter val="225851000293"/>
        <filter val="225851000319"/>
        <filter val="225851000382"/>
        <filter val="125862000266"/>
        <filter val="125867000019"/>
        <filter val="125867000035"/>
        <filter val="225867000048"/>
        <filter val="225867000064"/>
        <filter val="225867000072"/>
        <filter val="225867000081"/>
        <filter val="225867000099"/>
        <filter val="225867000102"/>
        <filter val="225867000111"/>
        <filter val="225867000129"/>
        <filter val="225867000137"/>
        <filter val="225867000145"/>
        <filter val="225867000161"/>
        <filter val="225867000170"/>
        <filter val="125871000015"/>
        <filter val="125871000023"/>
        <filter val="225871000044"/>
        <filter val="225871000052"/>
        <filter val="225871000061"/>
        <filter val="225871000079"/>
        <filter val="225871000087"/>
        <filter val="225871000095"/>
        <filter val="225871000109"/>
        <filter val="225871000117"/>
        <filter val="225871000125"/>
        <filter val="225871000133"/>
        <filter val="225871000176"/>
        <filter val="125873000136"/>
        <filter val="125873000209"/>
        <filter val="225873000033"/>
        <filter val="225873000092"/>
        <filter val="225873000173"/>
        <filter val="225873000335"/>
        <filter val="225873000351"/>
        <filter val="125875000214"/>
        <filter val="125875000249"/>
        <filter val="125875000397"/>
        <filter val="125875000427"/>
        <filter val="125875000460"/>
        <filter val="225875000065"/>
        <filter val="225875000090"/>
        <filter val="225875000251"/>
        <filter val="225875000316"/>
        <filter val="125875000231"/>
        <filter val="125875000435"/>
        <filter val="125875000478"/>
        <filter val="125875000486"/>
        <filter val="225875000073"/>
        <filter val="225875000138"/>
        <filter val="225875000154"/>
        <filter val="225875000341"/>
        <filter val="125878000525"/>
        <filter val="125878000533"/>
        <filter val="125878000541"/>
        <filter val="125878000622"/>
        <filter val="125878000711"/>
        <filter val="125878000771"/>
        <filter val="225878000121"/>
        <filter val="225878000147"/>
        <filter val="225878000201"/>
        <filter val="225878000296"/>
        <filter val="225878000317"/>
        <filter val="225878000333"/>
        <filter val="225878000341"/>
        <filter val="225878000384"/>
        <filter val="225878000511"/>
        <filter val="225878000678"/>
        <filter val="225878000724"/>
        <filter val="225878000732"/>
        <filter val="225878000783"/>
        <filter val="125885000760"/>
        <filter val="125885000832"/>
        <filter val="125898000041"/>
        <filter val="225898000011"/>
        <filter val="225898000054"/>
        <filter val="225898000071"/>
        <filter val="225898000097"/>
        <filter val="125899000126"/>
        <filter val="125899090079"/>
        <filter val="125899000347"/>
        <filter val="125899000380"/>
        <filter val="225899000252"/>
        <filter val="125899001505"/>
        <filter val="125899000070"/>
        <filter val="125899000665"/>
        <filter val="125899001661"/>
        <filter val="125899000606"/>
        <filter val="125899000398"/>
        <filter val="125899000274"/>
        <filter val="125899000801"/>
        <filter val="127001000420"/>
        <filter val="127001003453"/>
        <filter val="127001000268"/>
        <filter val="127001002449"/>
        <filter val="127001003127"/>
        <filter val="127001003941"/>
        <filter val="227001000921"/>
        <filter val="227001001111"/>
        <filter val="127001000861"/>
        <filter val="127001000250"/>
        <filter val="127001000675"/>
        <filter val="127001000837"/>
        <filter val="127001003151"/>
        <filter val="127001017829"/>
        <filter val="127001000853"/>
        <filter val="127001001264"/>
        <filter val="127001001256"/>
        <filter val="127001002627"/>
        <filter val="127001004115"/>
        <filter val="127001017866"/>
        <filter val="127001001621"/>
        <filter val="127001017527"/>
        <filter val="127001002937"/>
        <filter val="227600000009"/>
        <filter val="227600000025"/>
        <filter val="127001000012"/>
        <filter val="127001000110"/>
        <filter val="127001001167"/>
        <filter val="127001004077"/>
        <filter val="127001000799"/>
        <filter val="127001004107"/>
        <filter val="127001017560"/>
        <filter val="227000017831"/>
        <filter val="227001000068"/>
        <filter val="227001000998"/>
        <filter val="227001003202"/>
        <filter val="227001004055"/>
        <filter val="227001004063"/>
        <filter val="227001004284"/>
        <filter val="527001000133"/>
        <filter val="527001000136"/>
        <filter val="527001000137"/>
        <filter val="527001000142"/>
        <filter val="527001000180"/>
        <filter val="527001000199"/>
        <filter val="127001000098"/>
        <filter val="127001017853"/>
        <filter val="127001000021"/>
        <filter val="127001000415"/>
        <filter val="127001003143"/>
        <filter val="127001004131"/>
        <filter val="127001004140"/>
        <filter val="127001007675"/>
        <filter val="127001007802"/>
        <filter val="227001000718"/>
        <filter val="527001000060"/>
        <filter val="527001000070"/>
        <filter val="527001000117"/>
        <filter val="127006000002"/>
        <filter val="127006000134"/>
        <filter val="127006000509"/>
        <filter val="127006000533"/>
        <filter val="127006000827"/>
        <filter val="227006000236"/>
        <filter val="227006000244"/>
        <filter val="227006000929"/>
        <filter val="127025000188"/>
        <filter val="227025000921"/>
        <filter val="127073000084"/>
        <filter val="227073000054"/>
        <filter val="227073000232"/>
        <filter val="127073000025"/>
        <filter val="127073000394"/>
        <filter val="127075000113"/>
        <filter val="227075000086"/>
        <filter val="227075000205"/>
        <filter val="227075000256"/>
        <filter val="227075000451"/>
        <filter val="227075000485"/>
        <filter val="127077000089"/>
        <filter val="127077000372"/>
        <filter val="127077002103"/>
        <filter val="127077002120"/>
        <filter val="227077000393"/>
        <filter val="227099000087"/>
        <filter val="227099000112"/>
        <filter val="227099000176"/>
        <filter val="227135000003"/>
        <filter val="227135000005"/>
        <filter val="227361000409"/>
        <filter val="227361000808"/>
        <filter val="227361002177"/>
        <filter val="227361002274"/>
        <filter val="127205000011"/>
        <filter val="227205000351"/>
        <filter val="127205000020"/>
        <filter val="127205000127"/>
        <filter val="127205000283"/>
        <filter val="127205001077"/>
        <filter val="227205000407"/>
        <filter val="227205000610"/>
        <filter val="227205000679"/>
        <filter val="127245000011"/>
        <filter val="227245000060"/>
        <filter val="227245000078"/>
        <filter val="227245000094"/>
        <filter val="227245000124"/>
        <filter val="227245000191"/>
        <filter val="227245000203"/>
        <filter val="227245000370"/>
        <filter val="227245000434"/>
        <filter val="227245000566"/>
        <filter val="127361000129"/>
        <filter val="127361002270"/>
        <filter val="127361000421"/>
        <filter val="127361000447"/>
        <filter val="127361001702"/>
        <filter val="127361002202"/>
        <filter val="227361001669"/>
        <filter val="227361001782"/>
        <filter val="127361000439"/>
        <filter val="127361000889"/>
        <filter val="127361000463"/>
        <filter val="227077000407"/>
        <filter val="227077000423"/>
        <filter val="227077001586"/>
        <filter val="227077001616"/>
        <filter val="227077001756"/>
        <filter val="227077001781"/>
        <filter val="227077002132"/>
        <filter val="227077002159"/>
        <filter val="227470000033"/>
        <filter val="127495000052"/>
        <filter val="127495000222"/>
        <filter val="227495000049"/>
        <filter val="227495000065"/>
        <filter val="227495000243"/>
        <filter val="227495000359"/>
        <filter val="427495000188"/>
        <filter val="227495000120"/>
        <filter val="127615000027"/>
        <filter val="127615001147"/>
        <filter val="227615000579"/>
        <filter val="227615001478"/>
        <filter val="227615001664"/>
        <filter val="127615000035"/>
        <filter val="227615001052"/>
        <filter val="227615001494"/>
        <filter val="227615001532"/>
        <filter val="127615001643"/>
        <filter val="227615000153"/>
        <filter val="227615000242"/>
        <filter val="227615000510"/>
        <filter val="227615001109"/>
        <filter val="227615001184"/>
        <filter val="127615001902"/>
        <filter val="227615000061"/>
        <filter val="227615001044"/>
        <filter val="227615001168"/>
        <filter val="227615001176"/>
        <filter val="227615001249"/>
        <filter val="227615001621"/>
        <filter val="227615001842"/>
        <filter val="227615001923"/>
        <filter val="227615060946"/>
        <filter val="227615060954"/>
        <filter val="227615000021"/>
        <filter val="227615001222"/>
        <filter val="227615001231"/>
        <filter val="227615001583"/>
        <filter val="327086000001"/>
        <filter val="327086000002"/>
        <filter val="527615000105"/>
        <filter val="127660000658"/>
        <filter val="227660000059"/>
        <filter val="227660000440"/>
        <filter val="227660000457"/>
        <filter val="227660000466"/>
        <filter val="227660000580"/>
        <filter val="227660000598"/>
        <filter val="227660000601"/>
        <filter val="227660000610"/>
        <filter val="227660000709"/>
        <filter val="227660000814"/>
        <filter val="127745000037"/>
        <filter val="227745000015"/>
        <filter val="227745000016"/>
        <filter val="227745000210"/>
        <filter val="227745000414"/>
        <filter val="127787000156"/>
        <filter val="127787000169"/>
        <filter val="127787000193"/>
        <filter val="127787000959"/>
        <filter val="127800000025"/>
        <filter val="127800000530"/>
        <filter val="227800000127"/>
        <filter val="227800000372"/>
        <filter val="227800000487"/>
        <filter val="227800000640"/>
        <filter val="141001000023"/>
        <filter val="141001000872"/>
        <filter val="141001001062"/>
        <filter val="141001001151"/>
        <filter val="141001000031"/>
        <filter val="141001000848"/>
        <filter val="141001001011"/>
        <filter val="141001001097"/>
        <filter val="141001001577"/>
        <filter val="141001001585"/>
        <filter val="141001060204"/>
        <filter val="141001000929"/>
        <filter val="141001001241"/>
        <filter val="141001003332"/>
        <filter val="141001000066"/>
        <filter val="141001005947"/>
        <filter val="141001001771"/>
        <filter val="141001003502"/>
        <filter val="141001003511"/>
        <filter val="141001000899"/>
        <filter val="141001003679"/>
        <filter val="141001000139"/>
        <filter val="141001001259"/>
        <filter val="141001002182"/>
        <filter val="141001003090"/>
        <filter val="141001001071"/>
        <filter val="141001001321"/>
        <filter val="141001001992"/>
        <filter val="141001001747"/>
        <filter val="141001001763"/>
        <filter val="141001002212"/>
        <filter val="141001002247"/>
        <filter val="141001003821"/>
        <filter val="141001001500"/>
        <filter val="141001001143"/>
        <filter val="141001001178"/>
        <filter val="141001002905"/>
        <filter val="141001001291"/>
        <filter val="141001003162"/>
        <filter val="141001005009"/>
        <filter val="141001003863"/>
        <filter val="141001004576"/>
        <filter val="141001004592"/>
        <filter val="141001005289"/>
        <filter val="141001004061"/>
        <filter val="341001005360"/>
        <filter val="241001001814"/>
        <filter val="241001004406"/>
        <filter val="141001000759"/>
        <filter val="141001000813"/>
        <filter val="141001000937"/>
        <filter val="141001001551"/>
        <filter val="141001003791"/>
        <filter val="141001003847"/>
        <filter val="141001004452"/>
        <filter val="141001002549"/>
        <filter val="141001003081"/>
        <filter val="141001004321"/>
        <filter val="241001000567"/>
        <filter val="141001004720"/>
        <filter val="141001005203"/>
        <filter val="141001005980"/>
        <filter val="141001004631"/>
        <filter val="141001005181"/>
        <filter val="141001005998"/>
        <filter val="141001003906"/>
        <filter val="141001005190"/>
        <filter val="141001005301"/>
        <filter val="141001000769"/>
        <filter val="141001001721"/>
        <filter val="141001002040"/>
        <filter val="141001000953"/>
        <filter val="141001001283"/>
        <filter val="141001001682"/>
        <filter val="141016000046"/>
        <filter val="141016000101"/>
        <filter val="141016000151"/>
        <filter val="141016000607"/>
        <filter val="241016000032"/>
        <filter val="241016000067"/>
        <filter val="241016000091"/>
        <filter val="241016000172"/>
        <filter val="241016000342"/>
        <filter val="241016000377"/>
        <filter val="241016000385"/>
        <filter val="241016000482"/>
        <filter val="241016000491"/>
        <filter val="241016000636"/>
        <filter val="241016000849"/>
        <filter val="341016000363"/>
        <filter val="141020000069"/>
        <filter val="141020000123"/>
        <filter val="141020000441"/>
        <filter val="241020000039"/>
        <filter val="241020000136"/>
        <filter val="241020000161"/>
        <filter val="241020000225"/>
        <filter val="241020000306"/>
        <filter val="241020000322"/>
        <filter val="241020000349"/>
        <filter val="241020000357"/>
        <filter val="241020000381"/>
        <filter val="241020000390"/>
        <filter val="241020000560"/>
        <filter val="241020000586"/>
        <filter val="241020000632"/>
        <filter val="241020000764"/>
        <filter val="141078000018"/>
        <filter val="141078000026"/>
        <filter val="141078000034"/>
        <filter val="241078000101"/>
        <filter val="141132000061"/>
        <filter val="141132000088"/>
        <filter val="141132000193"/>
        <filter val="141132000291"/>
        <filter val="141132000070"/>
        <filter val="141132000371"/>
        <filter val="141132000797"/>
        <filter val="241132000236"/>
        <filter val="241132000350"/>
        <filter val="241132000406"/>
        <filter val="241132000732"/>
        <filter val="241132000759"/>
        <filter val="141132000053"/>
        <filter val="141132000321"/>
        <filter val="141132000517"/>
        <filter val="141132000631"/>
        <filter val="141132000835"/>
        <filter val="141132000908"/>
        <filter val="141206001065"/>
        <filter val="141244000307"/>
        <filter val="141298000108"/>
        <filter val="141298000434"/>
        <filter val="141298000370"/>
        <filter val="141298000183"/>
        <filter val="141298000159"/>
        <filter val="141298000396"/>
        <filter val="141298000418"/>
        <filter val="141298001163"/>
        <filter val="141298001708"/>
        <filter val="141298000400"/>
        <filter val="141298001066"/>
        <filter val="141298001767"/>
        <filter val="141306000309"/>
        <filter val="141306000252"/>
        <filter val="141306000538"/>
        <filter val="141319000723"/>
        <filter val="141319000014"/>
        <filter val="141319000171"/>
        <filter val="141349000060"/>
        <filter val="141349000078"/>
        <filter val="141357000044"/>
        <filter val="141357000036"/>
        <filter val="141396000205"/>
        <filter val="141396001881"/>
        <filter val="141396001937"/>
        <filter val="141396000621"/>
        <filter val="141396000442"/>
        <filter val="341396000697"/>
        <filter val="141524000817"/>
        <filter val="141524000019"/>
        <filter val="141524000035"/>
        <filter val="141524000850"/>
        <filter val="141524000825"/>
        <filter val="241524000099"/>
        <filter val="241524000111"/>
        <filter val="241524000242"/>
        <filter val="241524000277"/>
        <filter val="241524000331"/>
        <filter val="241524000447"/>
        <filter val="241524000471"/>
        <filter val="241524000480"/>
        <filter val="241524000692"/>
        <filter val="241524000838"/>
        <filter val="241524000862"/>
        <filter val="241524000897"/>
        <filter val="241524000927"/>
        <filter val="241524000960"/>
        <filter val="241524001001"/>
        <filter val="241524001168"/>
        <filter val="241524001176"/>
        <filter val="141524001058"/>
        <filter val="141530000535"/>
        <filter val="141530000527"/>
        <filter val="141548000010"/>
        <filter val="141548000028"/>
        <filter val="141551000021"/>
        <filter val="141551000811"/>
        <filter val="141551002848"/>
        <filter val="141551000276"/>
        <filter val="141551001558"/>
        <filter val="141551002422"/>
        <filter val="141551002449"/>
        <filter val="241551001137"/>
        <filter val="241551002354"/>
        <filter val="141551000381"/>
        <filter val="141551002520"/>
        <filter val="241551000165"/>
        <filter val="241551000467"/>
        <filter val="241551000611"/>
        <filter val="241551001064"/>
        <filter val="241551001366"/>
        <filter val="241551001765"/>
        <filter val="241551002125"/>
        <filter val="141551000641"/>
        <filter val="141551000781"/>
        <filter val="141551002481"/>
        <filter val="141551002783"/>
        <filter val="241551000513"/>
        <filter val="241551000696"/>
        <filter val="241551000858"/>
        <filter val="241551000998"/>
        <filter val="241551002770"/>
        <filter val="241551003326"/>
        <filter val="141551000624"/>
        <filter val="141551000829"/>
        <filter val="241551000408"/>
        <filter val="241551000483"/>
        <filter val="241551001005"/>
        <filter val="241551001455"/>
        <filter val="241551001579"/>
        <filter val="241551001676"/>
        <filter val="241551001714"/>
        <filter val="241551002567"/>
        <filter val="241551002893"/>
        <filter val="241551003300"/>
        <filter val="141551000390"/>
        <filter val="141551002066"/>
        <filter val="141551002091"/>
        <filter val="141551002660"/>
        <filter val="241551001056"/>
        <filter val="241551002231"/>
        <filter val="141615000101"/>
        <filter val="141615000119"/>
        <filter val="141615000127"/>
        <filter val="141615000470"/>
        <filter val="141668000463"/>
        <filter val="141668001320"/>
        <filter val="141668000471"/>
        <filter val="141668000552"/>
        <filter val="141668001265"/>
        <filter val="141668000013"/>
        <filter val="141791000648"/>
        <filter val="141791000257"/>
        <filter val="141791000184"/>
        <filter val="141797000011"/>
        <filter val="241797000245"/>
        <filter val="241797000377"/>
        <filter val="141799000167"/>
        <filter val="141799000965"/>
        <filter val="241799000013"/>
        <filter val="241799000366"/>
        <filter val="241799000633"/>
        <filter val="241799000935"/>
        <filter val="141801000129"/>
        <filter val="141807000023"/>
        <filter val="141807000244"/>
        <filter val="141807000503"/>
        <filter val="141807000015"/>
        <filter val="141872000456"/>
        <filter val="241872000116"/>
        <filter val="241872000159"/>
        <filter val="241872000434"/>
        <filter val="141885000056"/>
        <filter val="141885000188"/>
        <filter val="141885000048"/>
        <filter val="141885000081"/>
        <filter val="144001000138"/>
        <filter val="144001000545"/>
        <filter val="144001002114"/>
        <filter val="144001000227"/>
        <filter val="144001000260"/>
        <filter val="144001001053"/>
        <filter val="144001000286"/>
        <filter val="144001001037"/>
        <filter val="144001000006"/>
        <filter val="144001001843"/>
        <filter val="144001002190"/>
        <filter val="144001001878"/>
        <filter val="144001003421"/>
        <filter val="144001003803"/>
        <filter val="144001001916"/>
        <filter val="144001001941"/>
        <filter val="144001003406"/>
        <filter val="144001005053"/>
        <filter val="244001002968"/>
        <filter val="244001003638"/>
        <filter val="244001005061"/>
        <filter val="244001005088"/>
        <filter val="244001000647"/>
        <filter val="144001001771"/>
        <filter val="144001002726"/>
        <filter val="144001003404"/>
        <filter val="144001003405"/>
        <filter val="144078000726"/>
        <filter val="144078000955"/>
        <filter val="244078000160"/>
        <filter val="144078000335"/>
        <filter val="244078000135"/>
        <filter val="144078000581"/>
        <filter val="144078001285"/>
        <filter val="244078000151"/>
        <filter val="244078000208"/>
        <filter val="244078000712"/>
        <filter val="244078000828"/>
        <filter val="244078000852"/>
        <filter val="244078001042"/>
        <filter val="244078001191"/>
        <filter val="244078001336"/>
        <filter val="244078001351"/>
        <filter val="244078000127"/>
        <filter val="144078000343"/>
        <filter val="144078000815"/>
        <filter val="144078000920"/>
        <filter val="144078001315"/>
        <filter val="244078000313"/>
        <filter val="144110000016"/>
        <filter val="244110000045"/>
        <filter val="144110000083"/>
        <filter val="144279000287"/>
        <filter val="144279000295"/>
        <filter val="144279001330"/>
        <filter val="144279001381"/>
        <filter val="144279000023"/>
        <filter val="144279000392"/>
        <filter val="144279000635"/>
        <filter val="144279001062"/>
        <filter val="144430000014"/>
        <filter val="144430003111"/>
        <filter val="144430000065"/>
        <filter val="144430000359"/>
        <filter val="144430000821"/>
        <filter val="144430002751"/>
        <filter val="144430000031"/>
        <filter val="144430000519"/>
        <filter val="144430001428"/>
        <filter val="144430002645"/>
        <filter val="344430001516"/>
        <filter val="144430000057"/>
        <filter val="144430000669"/>
        <filter val="144430000675"/>
        <filter val="144430001151"/>
        <filter val="144430000006"/>
        <filter val="144430001231"/>
        <filter val="144430001266"/>
        <filter val="144430002874"/>
        <filter val="144430002491"/>
        <filter val="244430002593"/>
        <filter val="244430003158"/>
        <filter val="244430003646"/>
        <filter val="244430004219"/>
        <filter val="244430004227"/>
        <filter val="544430000008"/>
        <filter val="544430000025"/>
        <filter val="544430000027"/>
        <filter val="544430000032"/>
        <filter val="544430000036"/>
        <filter val="544430000038"/>
        <filter val="544430000042"/>
        <filter val="544430000047"/>
        <filter val="544430000053"/>
        <filter val="544430000059"/>
        <filter val="244430002134"/>
        <filter val="144430002564"/>
        <filter val="244450001813"/>
        <filter val="344430001384"/>
        <filter val="144560000056"/>
        <filter val="144560000062"/>
        <filter val="144560000267"/>
        <filter val="144650000066"/>
        <filter val="144650000481"/>
        <filter val="144650000341"/>
        <filter val="144650000473"/>
        <filter val="144650000368"/>
        <filter val="144650000945"/>
        <filter val="144650000031"/>
        <filter val="144650000848"/>
        <filter val="144650000317"/>
        <filter val="144650001020"/>
        <filter val="144650001062"/>
        <filter val="144847000742"/>
        <filter val="144847001218"/>
        <filter val="144847003873"/>
        <filter val="144847001129"/>
        <filter val="144847001188"/>
        <filter val="144847003865"/>
        <filter val="344847001861"/>
        <filter val="144855000158"/>
        <filter val="144855000239"/>
        <filter val="144855000387"/>
        <filter val="144855005249"/>
        <filter val="144874000231"/>
        <filter val="144874000266"/>
        <filter val="144874000215"/>
        <filter val="144874000347"/>
        <filter val="144874000282"/>
        <filter val="144874000304"/>
        <filter val="144874000258"/>
        <filter val="144874000452"/>
        <filter val="144874000517"/>
        <filter val="144874000711"/>
        <filter val="144874000207"/>
        <filter val="144874000657"/>
        <filter val="344874000699"/>
        <filter val="147001003942"/>
        <filter val="147001051297"/>
        <filter val="247001001146"/>
        <filter val="247001005079"/>
        <filter val="147001000030"/>
        <filter val="147001000056"/>
        <filter val="147001000064"/>
        <filter val="147001000072"/>
        <filter val="147001000153"/>
        <filter val="147001001061"/>
        <filter val="147001000200"/>
        <filter val="147001000480"/>
        <filter val="147001003578"/>
        <filter val="147001000366"/>
        <filter val="147001000374"/>
        <filter val="147001000455"/>
        <filter val="147001000994"/>
        <filter val="147001006208"/>
        <filter val="147001001028"/>
        <filter val="147001001044"/>
        <filter val="147001001036"/>
        <filter val="147001001052"/>
        <filter val="147001001168"/>
        <filter val="847001000045"/>
        <filter val="147001000021"/>
        <filter val="147001001087"/>
        <filter val="147001002164"/>
        <filter val="147001000234"/>
        <filter val="147001001508"/>
        <filter val="147001001702"/>
        <filter val="247001001685"/>
        <filter val="147001001711"/>
        <filter val="247001004447"/>
        <filter val="147001000226"/>
        <filter val="147001002865"/>
        <filter val="147001006267"/>
        <filter val="147001003373"/>
        <filter val="147001006178"/>
        <filter val="147001006275"/>
        <filter val="147001050851"/>
        <filter val="147001000421"/>
        <filter val="147001004426"/>
        <filter val="147001004817"/>
        <filter val="147001050860"/>
        <filter val="847001000044"/>
        <filter val="147001005481"/>
        <filter val="847001000009"/>
        <filter val="147001006500"/>
        <filter val="147001006810"/>
        <filter val="147001006917"/>
        <filter val="147001007140"/>
        <filter val="847001000039"/>
        <filter val="147001007204"/>
        <filter val="147001051190"/>
        <filter val="247001006440"/>
        <filter val="147001000081"/>
        <filter val="147001000111"/>
        <filter val="147001000277"/>
        <filter val="147001000391"/>
        <filter val="147001004744"/>
        <filter val="147001006780"/>
        <filter val="147001051238"/>
        <filter val="147001007093"/>
        <filter val="147001051262"/>
        <filter val="147001051360"/>
        <filter val="147001051467"/>
        <filter val="147053000046"/>
        <filter val="147053000283"/>
        <filter val="147053000691"/>
        <filter val="247053000776"/>
        <filter val="247053000784"/>
        <filter val="247053001136"/>
        <filter val="247053001438"/>
        <filter val="247053002116"/>
        <filter val="247053002132"/>
        <filter val="247053002141"/>
        <filter val="247053002159"/>
        <filter val="247053002183"/>
        <filter val="247053002230"/>
        <filter val="147053000071"/>
        <filter val="147053000151"/>
        <filter val="147053001867"/>
        <filter val="147053000003"/>
        <filter val="147053000356"/>
        <filter val="147053000488"/>
        <filter val="147053000542"/>
        <filter val="247053000130"/>
        <filter val="247053000431"/>
        <filter val="247053000628"/>
        <filter val="247053000785"/>
        <filter val="247053000786"/>
        <filter val="247053000787"/>
        <filter val="247053001390"/>
        <filter val="247053002205"/>
        <filter val="247053002248"/>
        <filter val="847053000023"/>
        <filter val="847053000080"/>
        <filter val="847053000081"/>
        <filter val="847053000082"/>
        <filter val="847053000083"/>
        <filter val="847053000085"/>
        <filter val="847053000088"/>
        <filter val="847053000089"/>
        <filter val="847053000090"/>
        <filter val="847053000092"/>
        <filter val="847053000093"/>
        <filter val="847053000094"/>
        <filter val="147053000089"/>
        <filter val="147053000712"/>
        <filter val="147053001743"/>
        <filter val="147053001913"/>
        <filter val="147058000036"/>
        <filter val="147058000168"/>
        <filter val="147058000419"/>
        <filter val="247058000886"/>
        <filter val="247058001037"/>
        <filter val="247058001206"/>
        <filter val="147161000133"/>
        <filter val="147161000141"/>
        <filter val="147161000320"/>
        <filter val="247161000171"/>
        <filter val="247161000286"/>
        <filter val="147170000049"/>
        <filter val="147170000308"/>
        <filter val="247170000353"/>
        <filter val="147170000022"/>
        <filter val="147170000405"/>
        <filter val="247170000264"/>
        <filter val="247170000345"/>
        <filter val="847170000028"/>
        <filter val="147189000015"/>
        <filter val="147189004568"/>
        <filter val="247189001920"/>
        <filter val="147189000384"/>
        <filter val="147189000392"/>
        <filter val="147189000406"/>
        <filter val="147189000520"/>
        <filter val="147189041838"/>
        <filter val="147189001160"/>
        <filter val="147189002395"/>
        <filter val="147189001186"/>
        <filter val="147189000261"/>
        <filter val="147189000511"/>
        <filter val="147189001488"/>
        <filter val="147189041846"/>
        <filter val="147189000341"/>
        <filter val="147189003146"/>
        <filter val="147189003359"/>
        <filter val="147189004576"/>
        <filter val="247189002837"/>
        <filter val="147189041790"/>
        <filter val="147189000325"/>
        <filter val="147189000538"/>
        <filter val="147189000945"/>
        <filter val="147189001178"/>
        <filter val="147189041803"/>
        <filter val="147245000279"/>
        <filter val="147245001089"/>
        <filter val="147245001500"/>
        <filter val="147245001844"/>
        <filter val="147245050233"/>
        <filter val="147245000023"/>
        <filter val="147245000775"/>
        <filter val="147245001090"/>
        <filter val="847245000038"/>
        <filter val="147245000015"/>
        <filter val="147245000805"/>
        <filter val="147245001241"/>
        <filter val="147245000287"/>
        <filter val="147245000350"/>
        <filter val="147245001941"/>
        <filter val="247425001873"/>
        <filter val="147245000368"/>
        <filter val="147245001976"/>
        <filter val="247245000125"/>
        <filter val="247245001270"/>
        <filter val="247245001695"/>
        <filter val="247245050424"/>
        <filter val="147258000031"/>
        <filter val="147258000138"/>
        <filter val="247258000043"/>
        <filter val="247258000051"/>
        <filter val="847258000021"/>
        <filter val="147268002040"/>
        <filter val="147268002104"/>
        <filter val="247268000415"/>
        <filter val="247268001063"/>
        <filter val="247268001675"/>
        <filter val="247268002061"/>
        <filter val="447268000059"/>
        <filter val="147288000094"/>
        <filter val="147288001678"/>
        <filter val="347288000891"/>
        <filter val="147288000108"/>
        <filter val="147288000141"/>
        <filter val="147288000183"/>
        <filter val="147288010308"/>
        <filter val="847288000141"/>
        <filter val="147288000001"/>
        <filter val="147288000019"/>
        <filter val="147288000027"/>
        <filter val="147288000264"/>
        <filter val="147288000761"/>
        <filter val="147288000949"/>
        <filter val="147288010430"/>
        <filter val="147288000833"/>
        <filter val="147288010341"/>
        <filter val="347288000841"/>
        <filter val="147288000159"/>
        <filter val="147288000345"/>
        <filter val="147288001015"/>
        <filter val="147288010391"/>
        <filter val="347288000816"/>
        <filter val="147318000043"/>
        <filter val="147318001201"/>
        <filter val="247318000218"/>
        <filter val="847318000037"/>
        <filter val="147318000027"/>
        <filter val="147318000311"/>
        <filter val="147545001616"/>
        <filter val="247545000259"/>
        <filter val="247545000330"/>
        <filter val="247545000584"/>
        <filter val="247545001157"/>
        <filter val="247545001645"/>
        <filter val="247545001671"/>
        <filter val="147545001668"/>
        <filter val="147551000231"/>
        <filter val="147551000738"/>
        <filter val="147551000037"/>
        <filter val="147551000193"/>
        <filter val="147551000045"/>
        <filter val="147551000185"/>
        <filter val="147551000223"/>
        <filter val="847551001291"/>
        <filter val="147555000171"/>
        <filter val="147555000004"/>
        <filter val="147555000005"/>
        <filter val="147555000006"/>
        <filter val="147555000040"/>
        <filter val="147555000295"/>
        <filter val="147555027584"/>
        <filter val="247555000311"/>
        <filter val="247555001067"/>
        <filter val="247555001164"/>
        <filter val="247555001695"/>
        <filter val="147555000015"/>
        <filter val="147555000112"/>
        <filter val="147555000173"/>
        <filter val="147555000627"/>
        <filter val="147555027941"/>
        <filter val="247555000737"/>
        <filter val="247555000851"/>
        <filter val="247555001831"/>
        <filter val="147570000013"/>
        <filter val="147570000048"/>
        <filter val="147570000099"/>
        <filter val="247570000247"/>
        <filter val="247570000301"/>
        <filter val="347570000136"/>
        <filter val="147605000046"/>
        <filter val="147605000054"/>
        <filter val="147605000089"/>
        <filter val="147605000178"/>
        <filter val="147605000194"/>
        <filter val="247605000016"/>
        <filter val="247605000019"/>
        <filter val="247605000067"/>
        <filter val="247605000105"/>
        <filter val="247605000211"/>
        <filter val="247605000261"/>
        <filter val="247605000271"/>
        <filter val="247605000296"/>
        <filter val="147675000019"/>
        <filter val="147675000027"/>
        <filter val="147675000132"/>
        <filter val="247675000129"/>
        <filter val="247675000170"/>
        <filter val="247675000196"/>
        <filter val="147692000057"/>
        <filter val="247692000094"/>
        <filter val="247692000248"/>
        <filter val="247692000388"/>
        <filter val="247692000531"/>
        <filter val="147692000081"/>
        <filter val="147692000553"/>
        <filter val="147692000561"/>
        <filter val="247692000671"/>
        <filter val="247692000736"/>
        <filter val="147707000091"/>
        <filter val="147707000156"/>
        <filter val="247707000011"/>
        <filter val="247707000096"/>
        <filter val="247707000185"/>
        <filter val="247707000444"/>
        <filter val="247707000657"/>
        <filter val="247707001734"/>
        <filter val="247707001751"/>
        <filter val="147707000016"/>
        <filter val="147707000105"/>
        <filter val="147707000113"/>
        <filter val="147707001322"/>
        <filter val="147707001705"/>
        <filter val="147707001811"/>
        <filter val="247707001556"/>
        <filter val="247707001823"/>
        <filter val="847707001705"/>
        <filter val="147745000040"/>
        <filter val="247745000032"/>
        <filter val="247745000075"/>
        <filter val="247745000130"/>
        <filter val="247745000423"/>
        <filter val="477450000042"/>
        <filter val="477450000043"/>
        <filter val="477450000044"/>
        <filter val="847745000423"/>
        <filter val="147798000081"/>
        <filter val="247798000557"/>
        <filter val="147798000013"/>
        <filter val="150001000088"/>
        <filter val="150001000073"/>
        <filter val="150001000278"/>
        <filter val="150001000588"/>
        <filter val="150001000584"/>
        <filter val="150001001762"/>
        <filter val="150001000189"/>
        <filter val="150001004907"/>
        <filter val="150001000197"/>
        <filter val="150001001223"/>
        <filter val="150001000201"/>
        <filter val="150001001957"/>
        <filter val="150001000227"/>
        <filter val="150001000239"/>
        <filter val="150001000134"/>
        <filter val="150001000243"/>
        <filter val="150001001963"/>
        <filter val="150001000219"/>
        <filter val="150001001231"/>
        <filter val="150001001355"/>
        <filter val="150001001479"/>
        <filter val="150001001246"/>
        <filter val="150001000975"/>
        <filter val="150001000065"/>
        <filter val="150001000096"/>
        <filter val="150001000620"/>
        <filter val="150001001363"/>
        <filter val="150001006861"/>
        <filter val="150001001959"/>
        <filter val="150001002277"/>
        <filter val="150001002611"/>
        <filter val="150001002742"/>
        <filter val="150001002726"/>
        <filter val="150001000606"/>
        <filter val="150001001606"/>
        <filter val="150001000037"/>
        <filter val="150001003170"/>
        <filter val="150001007469"/>
        <filter val="250001000710"/>
        <filter val="150001002751"/>
        <filter val="150001003285"/>
        <filter val="150001003382"/>
        <filter val="150001004800"/>
        <filter val="150001007426"/>
        <filter val="150001007434"/>
        <filter val="150001001592"/>
        <filter val="150001002629"/>
        <filter val="150001003625"/>
        <filter val="150001004541"/>
        <filter val="150001004966"/>
        <filter val="250001007400"/>
        <filter val="250001001314"/>
        <filter val="150001003729"/>
        <filter val="150001004628"/>
        <filter val="150001004630"/>
        <filter val="150001004427"/>
        <filter val="150001001939"/>
        <filter val="150001002436"/>
        <filter val="150001004788"/>
        <filter val="150001005016"/>
        <filter val="150001005261"/>
        <filter val="150001003161"/>
        <filter val="150001002986"/>
        <filter val="150001004567"/>
        <filter val="150001004679"/>
        <filter val="150001004687"/>
        <filter val="150001004893"/>
        <filter val="150001004711"/>
        <filter val="150001004729"/>
        <filter val="150001004407"/>
        <filter val="150001005039"/>
        <filter val="150001000146"/>
        <filter val="150001005903"/>
        <filter val="150001000561"/>
        <filter val="150006000314"/>
        <filter val="150006000322"/>
        <filter val="250006000378"/>
        <filter val="150006000764"/>
        <filter val="250006000220"/>
        <filter val="150006000934"/>
        <filter val="150006001060"/>
        <filter val="150006000306"/>
        <filter val="150006000403"/>
        <filter val="150006000721"/>
        <filter val="150006001698"/>
        <filter val="150006001035"/>
        <filter val="250006000653"/>
        <filter val="150124000159"/>
        <filter val="150150000191"/>
        <filter val="250150000129"/>
        <filter val="150223000101"/>
        <filter val="150226000013"/>
        <filter val="150226000293"/>
        <filter val="150226000215"/>
        <filter val="150245000288"/>
        <filter val="150251000079"/>
        <filter val="250251000103"/>
        <filter val="150287000555"/>
        <filter val="150287000563"/>
        <filter val="250287000002"/>
        <filter val="250287000116"/>
        <filter val="250287000175"/>
        <filter val="250287000248"/>
        <filter val="250287000370"/>
        <filter val="250287000515"/>
        <filter val="150313000089"/>
        <filter val="150313001026"/>
        <filter val="150313001077"/>
        <filter val="150313000097"/>
        <filter val="150313000071"/>
        <filter val="150313000356"/>
        <filter val="150313000933"/>
        <filter val="150313001051"/>
        <filter val="150313000861"/>
        <filter val="250313000237"/>
        <filter val="250313000261"/>
        <filter val="250313000652"/>
        <filter val="250313000920"/>
        <filter val="250313001012"/>
        <filter val="150313000551"/>
        <filter val="150313000798"/>
        <filter val="150313000852"/>
        <filter val="150313001000"/>
        <filter val="250313000016"/>
        <filter val="250313000024"/>
        <filter val="250313000121"/>
        <filter val="250313000130"/>
        <filter val="250313000148"/>
        <filter val="250313000407"/>
        <filter val="550313000000"/>
        <filter val="150318000249"/>
        <filter val="150325000254"/>
        <filter val="150330001391"/>
        <filter val="150350000013"/>
        <filter val="250350000011"/>
        <filter val="250350000140"/>
        <filter val="250350000221"/>
        <filter val="250350000450"/>
        <filter val="250350000697"/>
        <filter val="250350000964"/>
        <filter val="250330000283"/>
        <filter val="250330000593"/>
        <filter val="250330000704"/>
        <filter val="250330000801"/>
        <filter val="250330000828"/>
        <filter val="250330000861"/>
        <filter val="250370000049"/>
        <filter val="250370000081"/>
        <filter val="250370000120"/>
        <filter val="250370000146"/>
        <filter val="250370000154"/>
        <filter val="150400000362"/>
        <filter val="150450000401"/>
        <filter val="150568000040"/>
        <filter val="150568000180"/>
        <filter val="150568001593"/>
        <filter val="150573000015"/>
        <filter val="150573000121"/>
        <filter val="550573000888"/>
        <filter val="150573000848"/>
        <filter val="150573030691"/>
        <filter val="150577000044"/>
        <filter val="150577000052"/>
        <filter val="250577000120"/>
        <filter val="250577000456"/>
        <filter val="150590000070"/>
        <filter val="150606000059"/>
        <filter val="150606000067"/>
        <filter val="150606000237"/>
        <filter val="150606000722"/>
        <filter val="150680000109"/>
        <filter val="150683001114"/>
        <filter val="150683000061"/>
        <filter val="150686000178"/>
        <filter val="150689000039"/>
        <filter val="150689000047"/>
        <filter val="150689000055"/>
        <filter val="150689000616"/>
        <filter val="150689000659"/>
        <filter val="150689000012"/>
        <filter val="150689000365"/>
        <filter val="150689000446"/>
        <filter val="150689000632"/>
        <filter val="150711000030"/>
        <filter val="150711000986"/>
        <filter val="150711001109"/>
        <filter val="250683000309"/>
        <filter val="250711000743"/>
        <filter val="250711000964"/>
        <filter val="250711001251"/>
        <filter val="152001000718"/>
        <filter val="152001000769"/>
        <filter val="152001000564"/>
        <filter val="152001000360"/>
        <filter val="152001000386"/>
        <filter val="152001000785"/>
        <filter val="152001001421"/>
        <filter val="252001000402"/>
        <filter val="152001000955"/>
        <filter val="152001000947"/>
        <filter val="152001001153"/>
        <filter val="152001001293"/>
        <filter val="152001001137"/>
        <filter val="152001001145"/>
        <filter val="152001002711"/>
        <filter val="152001005124"/>
        <filter val="152001003300"/>
        <filter val="152001001285"/>
        <filter val="152001000700"/>
        <filter val="152001002842"/>
        <filter val="152001000891"/>
        <filter val="152001003008"/>
        <filter val="152001003105"/>
        <filter val="152001003661"/>
        <filter val="152001000319"/>
        <filter val="152001001277"/>
        <filter val="152001003750"/>
        <filter val="152001000343"/>
        <filter val="152001004209"/>
        <filter val="152001003181"/>
        <filter val="152001002834"/>
        <filter val="152001000351"/>
        <filter val="152001002044"/>
        <filter val="152001002303"/>
        <filter val="552001020062"/>
        <filter val="152001001021"/>
        <filter val="152001000131"/>
        <filter val="152001005116"/>
        <filter val="152001006589"/>
        <filter val="252001000453"/>
        <filter val="252001001239"/>
        <filter val="152019000243"/>
        <filter val="152022000076"/>
        <filter val="152022000068"/>
        <filter val="152036000028"/>
        <filter val="152036000036"/>
        <filter val="152051000395"/>
        <filter val="152079000404"/>
        <filter val="152079000412"/>
        <filter val="152079000706"/>
        <filter val="152079001206"/>
        <filter val="152079001486"/>
        <filter val="152079001800"/>
        <filter val="152079000392"/>
        <filter val="152079000951"/>
        <filter val="152079001133"/>
        <filter val="152079001435"/>
        <filter val="152083000176"/>
        <filter val="152083000010"/>
        <filter val="152110000272"/>
        <filter val="152110000264"/>
        <filter val="252203000072"/>
        <filter val="152210000032"/>
        <filter val="152210000030"/>
        <filter val="152215000189"/>
        <filter val="152215000014"/>
        <filter val="152224000043"/>
        <filter val="152224000035"/>
        <filter val="152227000222"/>
        <filter val="152233000048"/>
        <filter val="152250000108"/>
        <filter val="152250000566"/>
        <filter val="152250001317"/>
        <filter val="252250000854"/>
        <filter val="152250000892"/>
        <filter val="252250000331"/>
        <filter val="252250000960"/>
        <filter val="252250000641"/>
        <filter val="252250001222"/>
        <filter val="252250000242"/>
        <filter val="152258000018"/>
        <filter val="152260000017"/>
        <filter val="152260000035"/>
        <filter val="152317000078"/>
        <filter val="152317000027"/>
        <filter val="152320000399"/>
        <filter val="152320000259"/>
        <filter val="152320000038"/>
        <filter val="152320000241"/>
        <filter val="152323000021"/>
        <filter val="152323000161"/>
        <filter val="152323000012"/>
        <filter val="152354000088"/>
        <filter val="152356000212"/>
        <filter val="152356000221"/>
        <filter val="152356000409"/>
        <filter val="152356000417"/>
        <filter val="152356000581"/>
        <filter val="152653000247"/>
        <filter val="152356000735"/>
        <filter val="152356001901"/>
        <filter val="152378000411"/>
        <filter val="152378000429"/>
        <filter val="152378000020"/>
        <filter val="152381000367"/>
        <filter val="152399000071"/>
        <filter val="152399000518"/>
        <filter val="152399000089"/>
        <filter val="152399000101"/>
        <filter val="152405000193"/>
        <filter val="252411000175"/>
        <filter val="252411000337"/>
        <filter val="152418000206"/>
        <filter val="152418000192"/>
        <filter val="252427000213"/>
        <filter val="152427000324"/>
        <filter val="152473000011"/>
        <filter val="152490000504"/>
        <filter val="152490000512"/>
        <filter val="152490001101"/>
        <filter val="152490000091"/>
        <filter val="152506000020"/>
        <filter val="152506000178"/>
        <filter val="152520000121"/>
        <filter val="152540000012"/>
        <filter val="152560000108"/>
        <filter val="152560000230"/>
        <filter val="152573000042"/>
        <filter val="152573000212"/>
        <filter val="152585000081"/>
        <filter val="152585000188"/>
        <filter val="152585000196"/>
        <filter val="152612000039"/>
        <filter val="152612000047"/>
        <filter val="152678000153"/>
        <filter val="152678000170"/>
        <filter val="152678000188"/>
        <filter val="152678000498"/>
        <filter val="152683000412"/>
        <filter val="152687000921"/>
        <filter val="152693000330"/>
        <filter val="152693000011"/>
        <filter val="152696000021"/>
        <filter val="152696000551"/>
        <filter val="152720000151"/>
        <filter val="152720000088"/>
        <filter val="152786000011"/>
        <filter val="152786000020"/>
        <filter val="152788000027"/>
        <filter val="152788000035"/>
        <filter val="152835000740"/>
        <filter val="152835003072"/>
        <filter val="152835000677"/>
        <filter val="152835000731"/>
        <filter val="152835000804"/>
        <filter val="152835004541"/>
        <filter val="152835004702"/>
        <filter val="152835000791"/>
        <filter val="152835004966"/>
        <filter val="152835005105"/>
        <filter val="152835007159"/>
        <filter val="552835000092"/>
        <filter val="152835001568"/>
        <filter val="152835002556"/>
        <filter val="152835005440"/>
        <filter val="252835002470"/>
        <filter val="152835002157"/>
        <filter val="152835003196"/>
        <filter val="152835003561"/>
        <filter val="152835004109"/>
        <filter val="152835004940"/>
        <filter val="152835004371"/>
        <filter val="152835004389"/>
        <filter val="252835000787"/>
        <filter val="152835004567"/>
        <filter val="252835000035"/>
        <filter val="252835003778"/>
        <filter val="252835004855"/>
        <filter val="152835002491"/>
        <filter val="152835004575"/>
        <filter val="152835004923"/>
        <filter val="152835000723"/>
        <filter val="152835002572"/>
        <filter val="152835004958"/>
        <filter val="352835006208"/>
        <filter val="152838000279"/>
        <filter val="152838001232"/>
        <filter val="152838001127"/>
        <filter val="152838000457"/>
        <filter val="152838001194"/>
        <filter val="152838000244"/>
        <filter val="152838000538"/>
        <filter val="152885000139"/>
        <filter val="154001000010"/>
        <filter val="154001000184"/>
        <filter val="154001000036"/>
        <filter val="154001000109"/>
        <filter val="154001000800"/>
        <filter val="154001007839"/>
        <filter val="154001003582"/>
        <filter val="154001002420"/>
        <filter val="154001000788"/>
        <filter val="254001000774"/>
        <filter val="154001005224"/>
        <filter val="154001004010"/>
        <filter val="154001007278"/>
        <filter val="254001000758"/>
        <filter val="154001000931"/>
        <filter val="154001009343"/>
        <filter val="154001010104"/>
        <filter val="154001002403"/>
        <filter val="154001001628"/>
        <filter val="154001002454"/>
        <filter val="154001002349"/>
        <filter val="154001000206"/>
        <filter val="154001001644"/>
        <filter val="154001008185"/>
        <filter val="154001011879"/>
        <filter val="154001002136"/>
        <filter val="154001007456"/>
        <filter val="154001005666"/>
        <filter val="154001002225"/>
        <filter val="154001002446"/>
        <filter val="154001002268"/>
        <filter val="154001011116"/>
        <filter val="154001002977"/>
        <filter val="154001010074"/>
        <filter val="354001011411"/>
        <filter val="154001003426"/>
        <filter val="154001010210"/>
        <filter val="154001003639"/>
        <filter val="154001003248"/>
        <filter val="154001003779"/>
        <filter val="154001006859"/>
        <filter val="154001007979"/>
        <filter val="154001004139"/>
        <filter val="154001000877"/>
        <filter val="154001008291"/>
        <filter val="154001005259"/>
        <filter val="154001007961"/>
        <filter val="154001007251"/>
        <filter val="154001004341"/>
        <filter val="154001007341"/>
        <filter val="154001009211"/>
        <filter val="154001002357"/>
        <filter val="154001002438"/>
        <filter val="154001000192"/>
        <filter val="154001009925"/>
        <filter val="154001002284"/>
        <filter val="154001002489"/>
        <filter val="154001005844"/>
        <filter val="154001000052"/>
        <filter val="154001003612"/>
        <filter val="154001005208"/>
        <filter val="154001005330"/>
        <filter val="154001005232"/>
        <filter val="154001007499"/>
        <filter val="154001005194"/>
        <filter val="154001006379"/>
        <filter val="154001006409"/>
        <filter val="154001001687"/>
        <filter val="154001002365"/>
        <filter val="154001002527"/>
        <filter val="154001007714"/>
        <filter val="154001008258"/>
        <filter val="154001000176"/>
        <filter val="154001007944"/>
        <filter val="154001008576"/>
        <filter val="154001009301"/>
        <filter val="154001008282"/>
        <filter val="154001006395"/>
        <filter val="154001005160"/>
        <filter val="154001002233"/>
        <filter val="154001002519"/>
        <filter val="154001005283"/>
        <filter val="154001010023"/>
        <filter val="154001007472"/>
        <filter val="154001005313"/>
        <filter val="154001000796"/>
        <filter val="154001009645"/>
        <filter val="154001000125"/>
        <filter val="154001000826"/>
        <filter val="154001008606"/>
        <filter val="154001002292"/>
        <filter val="154001002241"/>
        <filter val="154001002314"/>
        <filter val="154001000028"/>
        <filter val="154001008975"/>
        <filter val="154001006808"/>
        <filter val="154001002322"/>
        <filter val="154001003230"/>
        <filter val="154001003256"/>
        <filter val="254001006012"/>
        <filter val="254001002645"/>
        <filter val="154001000133"/>
        <filter val="154001004325"/>
        <filter val="154001009220"/>
        <filter val="154001000834"/>
        <filter val="154001008487"/>
        <filter val="154001008193"/>
        <filter val="154001004783"/>
        <filter val="154001004309"/>
        <filter val="154001002497"/>
        <filter val="154001002543"/>
        <filter val="154001003400"/>
        <filter val="154001000117"/>
        <filter val="154001000907"/>
        <filter val="154001000893"/>
        <filter val="154001006387"/>
        <filter val="154001000869"/>
        <filter val="154001000044"/>
        <filter val="154001011470"/>
        <filter val="254001009038"/>
        <filter val="154003000262"/>
        <filter val="154003000840"/>
        <filter val="154003000921"/>
        <filter val="154051000860"/>
        <filter val="154099000179"/>
        <filter val="154109000199"/>
        <filter val="154125000018"/>
        <filter val="154128001180"/>
        <filter val="154128000680"/>
        <filter val="154172000255"/>
        <filter val="154172000271"/>
        <filter val="154172000247"/>
        <filter val="154174000015"/>
        <filter val="154174000023"/>
        <filter val="154206000012"/>
        <filter val="154206000101"/>
        <filter val="154206000110"/>
        <filter val="154206000641"/>
        <filter val="154206000659"/>
        <filter val="354206000844"/>
        <filter val="154206000136"/>
        <filter val="154223000468"/>
        <filter val="154245000127"/>
        <filter val="154245000135"/>
        <filter val="154261000242"/>
        <filter val="154261000099"/>
        <filter val="154261000625"/>
        <filter val="154344000317"/>
        <filter val="154344000783"/>
        <filter val="254344000630"/>
        <filter val="254344000834"/>
        <filter val="254344001067"/>
        <filter val="154347000016"/>
        <filter val="154377000207"/>
        <filter val="154398000291"/>
        <filter val="154405000111"/>
        <filter val="154405000137"/>
        <filter val="154405000293"/>
        <filter val="254874000258"/>
        <filter val="254874000240"/>
        <filter val="154418000331"/>
        <filter val="154480000126"/>
        <filter val="154480000011"/>
        <filter val="154498000409"/>
        <filter val="154498000506"/>
        <filter val="154498000514"/>
        <filter val="154498000531"/>
        <filter val="154498000689"/>
        <filter val="154498001090"/>
        <filter val="154498001196"/>
        <filter val="154498001308"/>
        <filter val="154498001987"/>
        <filter val="154498000549"/>
        <filter val="154498000638"/>
        <filter val="154498000051"/>
        <filter val="154498000468"/>
        <filter val="154498002118"/>
        <filter val="254498000381"/>
        <filter val="254498000390"/>
        <filter val="154518000885"/>
        <filter val="154518099001"/>
        <filter val="154518000311"/>
        <filter val="154518000346"/>
        <filter val="154518000290"/>
        <filter val="154518000435"/>
        <filter val="154518000362"/>
        <filter val="154518000371"/>
        <filter val="154518000711"/>
        <filter val="154518000869"/>
        <filter val="154518000389"/>
        <filter val="154518000443"/>
        <filter val="154518000338"/>
        <filter val="154518000419"/>
        <filter val="154520000124"/>
        <filter val="154599000051"/>
        <filter val="154599000078"/>
        <filter val="154660000027"/>
        <filter val="154660000051"/>
        <filter val="154670000505"/>
        <filter val="154250000208"/>
        <filter val="154250001883"/>
        <filter val="154670000585"/>
        <filter val="154673000018"/>
        <filter val="154680000139"/>
        <filter val="154720000013"/>
        <filter val="154720000315"/>
        <filter val="154720001681"/>
        <filter val="154743000029"/>
        <filter val="254800000081"/>
        <filter val="154810000021"/>
        <filter val="154810000047"/>
        <filter val="154810000405"/>
        <filter val="154810002511"/>
        <filter val="254810000014"/>
        <filter val="254810001064"/>
        <filter val="154820000029"/>
        <filter val="154871000261"/>
        <filter val="154874000016"/>
        <filter val="154874000555"/>
        <filter val="154871000881"/>
        <filter val="154874000849"/>
        <filter val="154874000865"/>
        <filter val="154874000873"/>
        <filter val="154874000059"/>
        <filter val="154874000407"/>
        <filter val="254874000720"/>
        <filter val="154874000113"/>
        <filter val="154874000041"/>
        <filter val="154874000806"/>
        <filter val="154874000938"/>
        <filter val="254874000576"/>
        <filter val="254874000916"/>
        <filter val="163001001546"/>
        <filter val="163001001139"/>
        <filter val="163001000485"/>
        <filter val="163001000329"/>
        <filter val="163001000523"/>
        <filter val="163001000345"/>
        <filter val="163001002542"/>
        <filter val="163001000353"/>
        <filter val="163001000558"/>
        <filter val="163001000892"/>
        <filter val="163001000531"/>
        <filter val="163001000949"/>
        <filter val="163001000540"/>
        <filter val="163001002712"/>
        <filter val="163001000779"/>
        <filter val="163001000655"/>
        <filter val="163001001791"/>
        <filter val="163001000809"/>
        <filter val="163001000850"/>
        <filter val="163001000507"/>
        <filter val="163001001201"/>
        <filter val="163001000906"/>
        <filter val="163001001325"/>
        <filter val="163001001520"/>
        <filter val="163001001961"/>
        <filter val="163001000060"/>
        <filter val="163001003387"/>
        <filter val="163001000795"/>
        <filter val="163001002127"/>
        <filter val="163001002348"/>
        <filter val="163001002593"/>
        <filter val="163001003662"/>
        <filter val="163001000639"/>
        <filter val="163001001104"/>
        <filter val="163001000868"/>
        <filter val="163001003069"/>
        <filter val="163001000027"/>
        <filter val="163001003301"/>
        <filter val="263001000498"/>
        <filter val="163001001082"/>
        <filter val="163001003528"/>
        <filter val="163001003535"/>
        <filter val="163130000033"/>
        <filter val="163130001137"/>
        <filter val="163130000157"/>
        <filter val="163130000165"/>
        <filter val="163130000106"/>
        <filter val="163130000149"/>
        <filter val="163130000190"/>
        <filter val="163130000530"/>
        <filter val="163130000181"/>
        <filter val="163130000718"/>
        <filter val="163190000407"/>
        <filter val="163190000342"/>
        <filter val="163272000243"/>
        <filter val="163302000529"/>
        <filter val="163302000146"/>
        <filter val="163302000162"/>
        <filter val="163401000191"/>
        <filter val="163401000115"/>
        <filter val="163401000166"/>
        <filter val="163401000140"/>
        <filter val="163401000999"/>
        <filter val="163470000224"/>
        <filter val="163470000216"/>
        <filter val="163470000411"/>
        <filter val="163470000259"/>
        <filter val="163548000161"/>
        <filter val="163594000281"/>
        <filter val="163594000303"/>
        <filter val="163594000265"/>
        <filter val="163594000656"/>
        <filter val="163594000249"/>
        <filter val="163594000290"/>
        <filter val="163690000021"/>
        <filter val="163690000012"/>
        <filter val="166001000026"/>
        <filter val="166001004935"/>
        <filter val="166001000069"/>
        <filter val="166001000077"/>
        <filter val="166001000301"/>
        <filter val="166001000344"/>
        <filter val="166001000395"/>
        <filter val="166001000450"/>
        <filter val="166001002754"/>
        <filter val="166001003700"/>
        <filter val="166001000646"/>
        <filter val="166001000654"/>
        <filter val="166001000590"/>
        <filter val="266001001531"/>
        <filter val="166001001531"/>
        <filter val="166001004447"/>
        <filter val="166001006075"/>
        <filter val="166001000859"/>
        <filter val="166001000867"/>
        <filter val="166001004463"/>
        <filter val="166001003831"/>
        <filter val="166001000913"/>
        <filter val="166001000921"/>
        <filter val="166001000549"/>
        <filter val="166001000573"/>
        <filter val="166001000107"/>
        <filter val="166001002916"/>
        <filter val="166001004234"/>
        <filter val="166001002924"/>
        <filter val="166001003289"/>
        <filter val="166001003947"/>
        <filter val="166001003505"/>
        <filter val="166001003572"/>
        <filter val="166001002975"/>
        <filter val="166001003980"/>
        <filter val="166001004242"/>
        <filter val="166001004471"/>
        <filter val="166001005109"/>
        <filter val="166001004641"/>
        <filter val="166001003840"/>
        <filter val="166001006008"/>
        <filter val="266001001205"/>
        <filter val="166001006059"/>
        <filter val="166001006067"/>
        <filter val="166001006091"/>
        <filter val="166001000191"/>
        <filter val="166001001006"/>
        <filter val="166001004854"/>
        <filter val="166001007136"/>
        <filter val="166045000104"/>
        <filter val="166045000287"/>
        <filter val="266045000095"/>
        <filter val="266045000168"/>
        <filter val="266045000176"/>
        <filter val="166045000686"/>
        <filter val="166045000198"/>
        <filter val="166075000010"/>
        <filter val="166088000221"/>
        <filter val="166088000515"/>
        <filter val="266088000048"/>
        <filter val="166088000655"/>
        <filter val="166088000183"/>
        <filter val="166318000366"/>
        <filter val="266318000115"/>
        <filter val="266318000174"/>
        <filter val="266318000191"/>
        <filter val="266318000280"/>
        <filter val="266318000298"/>
        <filter val="266318000409"/>
        <filter val="266318000531"/>
        <filter val="266318000581"/>
        <filter val="166318000358"/>
        <filter val="266318000204"/>
        <filter val="266318000379"/>
        <filter val="266318000387"/>
        <filter val="266318000417"/>
        <filter val="266318000506"/>
        <filter val="166383000195"/>
        <filter val="166383000209"/>
        <filter val="266383000033"/>
        <filter val="266383000076"/>
        <filter val="266383000092"/>
        <filter val="266383000131"/>
        <filter val="266383000157"/>
        <filter val="266383000181"/>
        <filter val="266383000246"/>
        <filter val="266383000254"/>
        <filter val="266383000297"/>
        <filter val="266383000327"/>
        <filter val="266383000343"/>
        <filter val="266383000360"/>
        <filter val="266383000416"/>
        <filter val="166400000200"/>
        <filter val="166400000099"/>
        <filter val="166400000137"/>
        <filter val="166400000153"/>
        <filter val="166400000111"/>
        <filter val="166400000170"/>
        <filter val="166400000196"/>
        <filter val="166400000315"/>
        <filter val="166400000188"/>
        <filter val="266400000077"/>
        <filter val="266400000085"/>
        <filter val="166440000261"/>
        <filter val="166440000245"/>
        <filter val="166456000199"/>
        <filter val="166572000058"/>
        <filter val="166572000210"/>
        <filter val="166594000451"/>
        <filter val="166594000329"/>
        <filter val="166594000167"/>
        <filter val="166594000213"/>
        <filter val="266594000056"/>
        <filter val="266594000102"/>
        <filter val="266594000170"/>
        <filter val="266594001001"/>
        <filter val="266594001117"/>
        <filter val="166682000274"/>
        <filter val="166682000053"/>
        <filter val="166682000312"/>
        <filter val="166682001360"/>
        <filter val="166682001602"/>
        <filter val="266682000295"/>
        <filter val="266682000333"/>
        <filter val="266682000953"/>
        <filter val="266682001224"/>
        <filter val="166682000169"/>
        <filter val="166682000070"/>
        <filter val="166682000215"/>
        <filter val="166682001025"/>
        <filter val="166682000266"/>
        <filter val="166682001017"/>
        <filter val="166682000061"/>
        <filter val="166682000142"/>
        <filter val="166682000401"/>
        <filter val="166687000060"/>
        <filter val="166687000086"/>
        <filter val="166687000078"/>
        <filter val="168001000088"/>
        <filter val="168001002684"/>
        <filter val="168001000392"/>
        <filter val="168001000410"/>
        <filter val="168001001335"/>
        <filter val="168001000459"/>
        <filter val="168001001505"/>
        <filter val="168001005161"/>
        <filter val="168001001441"/>
        <filter val="168001002188"/>
        <filter val="168001001009"/>
        <filter val="168001002251"/>
        <filter val="168001002111"/>
        <filter val="168001004980"/>
        <filter val="168001002528"/>
        <filter val="168001003079"/>
        <filter val="168001001050"/>
        <filter val="168001006311"/>
        <filter val="168001002552"/>
        <filter val="168001001173"/>
        <filter val="168001001238"/>
        <filter val="168001001483"/>
        <filter val="168001002099"/>
        <filter val="168001001289"/>
        <filter val="168001006663"/>
        <filter val="168001002913"/>
        <filter val="168001001688"/>
        <filter val="168001005357"/>
        <filter val="168001001661"/>
        <filter val="168001000932"/>
        <filter val="168001002668"/>
        <filter val="168001002102"/>
        <filter val="168001002641"/>
        <filter val="168001002064"/>
        <filter val="168001005748"/>
        <filter val="168001005187"/>
        <filter val="168001002692"/>
        <filter val="168001007333"/>
        <filter val="168001002625"/>
        <filter val="168001002714"/>
        <filter val="168001027271"/>
        <filter val="168001003184"/>
        <filter val="168001001807"/>
        <filter val="168001003567"/>
        <filter val="168001004363"/>
        <filter val="168001002544"/>
        <filter val="168001005152"/>
        <filter val="168001005195"/>
        <filter val="168001004598"/>
        <filter val="168001000941"/>
        <filter val="168001000384"/>
        <filter val="168001004580"/>
        <filter val="168001004601"/>
        <filter val="168001004059"/>
        <filter val="168001004172"/>
        <filter val="168001001491"/>
        <filter val="168001001823"/>
        <filter val="168001005691"/>
        <filter val="168001006167"/>
        <filter val="268001004509"/>
        <filter val="168001001360"/>
        <filter val="168001001378"/>
        <filter val="168001006396"/>
        <filter val="168001004814"/>
        <filter val="168001003010"/>
        <filter val="168001006817"/>
        <filter val="168001002081"/>
        <filter val="168000105149"/>
        <filter val="168001007767"/>
        <filter val="168001005501"/>
        <filter val="168001001432"/>
        <filter val="168001007856"/>
        <filter val="168020000611"/>
        <filter val="168077000117"/>
        <filter val="168077000125"/>
        <filter val="168077000133"/>
        <filter val="168077000141"/>
        <filter val="268077000014"/>
        <filter val="268077000031"/>
        <filter val="268077000065"/>
        <filter val="268077000073"/>
        <filter val="168079000025"/>
        <filter val="168081000351"/>
        <filter val="168081000407"/>
        <filter val="168081000211"/>
        <filter val="168081000415"/>
        <filter val="168081001373"/>
        <filter val="168081000083"/>
        <filter val="168081000440"/>
        <filter val="168081001659"/>
        <filter val="168081000229"/>
        <filter val="168081000431"/>
        <filter val="168081000458"/>
        <filter val="168081000491"/>
        <filter val="168081000539"/>
        <filter val="168081000679"/>
        <filter val="168081001527"/>
        <filter val="168081000091"/>
        <filter val="168081000245"/>
        <filter val="168081000521"/>
        <filter val="168081002523"/>
        <filter val="168081000393"/>
        <filter val="168081000661"/>
        <filter val="168081001829"/>
        <filter val="168081002167"/>
        <filter val="168081006030"/>
        <filter val="168081000181"/>
        <filter val="168081000547"/>
        <filter val="168081001306"/>
        <filter val="168081001535"/>
        <filter val="168081001845"/>
        <filter val="168081001951"/>
        <filter val="168081002051"/>
        <filter val="168081002116"/>
        <filter val="168081002175"/>
        <filter val="168081000474"/>
        <filter val="168081001128"/>
        <filter val="168081001471"/>
        <filter val="168081000989"/>
        <filter val="168081001250"/>
        <filter val="168081001837"/>
        <filter val="168081002604"/>
        <filter val="168081003261"/>
        <filter val="168081000555"/>
        <filter val="168081001268"/>
        <filter val="168081001556"/>
        <filter val="168081002124"/>
        <filter val="468081023822"/>
        <filter val="168081000369"/>
        <filter val="168101000433"/>
        <filter val="268101000225"/>
        <filter val="268101000322"/>
        <filter val="268101000349"/>
        <filter val="268101000357"/>
        <filter val="268101000551"/>
        <filter val="268101000659"/>
        <filter val="268101000748"/>
        <filter val="168121000031"/>
        <filter val="168132000245"/>
        <filter val="168147000106"/>
        <filter val="168152000225"/>
        <filter val="168160000021"/>
        <filter val="268160000123"/>
        <filter val="268160000174"/>
        <filter val="268160000221"/>
        <filter val="268160000247"/>
        <filter val="168162000339"/>
        <filter val="168169000229"/>
        <filter val="168190000271"/>
        <filter val="168190000026"/>
        <filter val="168190000093"/>
        <filter val="168207000017"/>
        <filter val="168209000014"/>
        <filter val="268209000035"/>
        <filter val="268209000043"/>
        <filter val="268209000051"/>
        <filter val="268209000060"/>
        <filter val="268209000108"/>
        <filter val="268209000132"/>
        <filter val="268209000141"/>
        <filter val="268209000159"/>
        <filter val="268209000183"/>
        <filter val="168211000170"/>
        <filter val="168211000030"/>
        <filter val="168217000449"/>
        <filter val="168229000029"/>
        <filter val="168235000031"/>
        <filter val="268235000078"/>
        <filter val="268235000108"/>
        <filter val="268235000116"/>
        <filter val="268235000159"/>
        <filter val="268235000175"/>
        <filter val="268235000337"/>
        <filter val="268235000370"/>
        <filter val="268235000442"/>
        <filter val="268235000469"/>
        <filter val="268235000485"/>
        <filter val="268235000515"/>
        <filter val="268235000540"/>
        <filter val="268235000558"/>
        <filter val="268235000566"/>
        <filter val="268235000582"/>
        <filter val="268235000710"/>
        <filter val="268235001074"/>
        <filter val="168245000110"/>
        <filter val="168255001181"/>
        <filter val="168255001467"/>
        <filter val="168255001572"/>
        <filter val="268255000201"/>
        <filter val="268255000210"/>
        <filter val="268255000350"/>
        <filter val="268255000376"/>
        <filter val="268255000384"/>
        <filter val="268255001275"/>
        <filter val="268255001321"/>
        <filter val="268255001348"/>
        <filter val="168264000244"/>
        <filter val="268264000176"/>
        <filter val="268264000184"/>
        <filter val="268264000192"/>
        <filter val="268264000206"/>
        <filter val="268264000214"/>
        <filter val="268264000222"/>
        <filter val="268264000231"/>
        <filter val="268264000257"/>
        <filter val="268264000265"/>
        <filter val="268264000281"/>
        <filter val="268264000303"/>
        <filter val="268264000354"/>
        <filter val="168266000179"/>
        <filter val="268266000017"/>
        <filter val="268266000068"/>
        <filter val="268266000092"/>
        <filter val="268266000114"/>
        <filter val="268266000122"/>
        <filter val="268266000131"/>
        <filter val="268266000149"/>
        <filter val="268266000157"/>
        <filter val="268266000165"/>
        <filter val="268266000203"/>
        <filter val="268266000211"/>
        <filter val="268266000246"/>
        <filter val="168271000012"/>
        <filter val="168276000070"/>
        <filter val="268276001771"/>
        <filter val="168276000118"/>
        <filter val="268276000392"/>
        <filter val="168276000100"/>
        <filter val="168276000134"/>
        <filter val="168276001220"/>
        <filter val="168276001033"/>
        <filter val="168276002862"/>
        <filter val="168276000886"/>
        <filter val="268276000333"/>
        <filter val="168276000363"/>
        <filter val="168276000592"/>
        <filter val="168276001424"/>
        <filter val="168276001823"/>
        <filter val="168276000258"/>
        <filter val="168276001190"/>
        <filter val="168276001874"/>
        <filter val="168276001408"/>
        <filter val="168276000533"/>
        <filter val="168276001017"/>
        <filter val="168276000142"/>
        <filter val="168276000584"/>
        <filter val="168276001904"/>
        <filter val="168276001416"/>
        <filter val="168276001009"/>
        <filter val="168276000509"/>
        <filter val="168276000452"/>
        <filter val="168276000126"/>
        <filter val="168276000797"/>
        <filter val="168276000321"/>
        <filter val="186296000033"/>
        <filter val="168298000235"/>
        <filter val="268298000094"/>
        <filter val="268298000124"/>
        <filter val="268298000175"/>
        <filter val="268298000302"/>
        <filter val="168307000260"/>
        <filter val="168307001100"/>
        <filter val="168307001045"/>
        <filter val="168307001789"/>
        <filter val="168307000367"/>
        <filter val="168307000286"/>
        <filter val="168307001029"/>
        <filter val="168307000243"/>
        <filter val="168307000791"/>
        <filter val="168307000251"/>
        <filter val="168307000815"/>
        <filter val="168307001266"/>
        <filter val="268307000060"/>
        <filter val="168307001096"/>
        <filter val="168307001274"/>
        <filter val="288684001105"/>
        <filter val="168307000677"/>
        <filter val="168307001053"/>
        <filter val="168307000073"/>
        <filter val="168307000804"/>
        <filter val="168307001037"/>
        <filter val="168320000180"/>
        <filter val="168320000244"/>
        <filter val="168327000096"/>
        <filter val="268327000015"/>
        <filter val="268327000023"/>
        <filter val="268327000058"/>
        <filter val="268327000074"/>
        <filter val="168344000032"/>
        <filter val="168368000017"/>
        <filter val="168377000038"/>
        <filter val="168397000051"/>
        <filter val="168406001006"/>
        <filter val="168418000188"/>
        <filter val="168425000215"/>
        <filter val="268425000023"/>
        <filter val="268425000031"/>
        <filter val="268425000040"/>
        <filter val="268425000058"/>
        <filter val="268425000066"/>
        <filter val="268425000074"/>
        <filter val="268425000091"/>
        <filter val="268425000104"/>
        <filter val="268425000112"/>
        <filter val="268425000121"/>
        <filter val="268425000139"/>
        <filter val="268425000171"/>
        <filter val="268425000236"/>
        <filter val="268425000252"/>
        <filter val="168432000069"/>
        <filter val="168432000093"/>
        <filter val="168432000352"/>
        <filter val="168444000285"/>
        <filter val="168468000545"/>
        <filter val="168498000159"/>
        <filter val="168502000118"/>
        <filter val="168502000134"/>
        <filter val="168524000111"/>
        <filter val="168547000101"/>
        <filter val="168547005777"/>
        <filter val="168547000020"/>
        <filter val="168547000071"/>
        <filter val="168547001964"/>
        <filter val="268547000199"/>
        <filter val="268547001578"/>
        <filter val="168547000089"/>
        <filter val="168547000097"/>
        <filter val="168547001000"/>
        <filter val="168547001077"/>
        <filter val="168547001204"/>
        <filter val="168547001409"/>
        <filter val="268547001195"/>
        <filter val="168547001646"/>
        <filter val="168549000019"/>
        <filter val="268549000030"/>
        <filter val="268549000048"/>
        <filter val="268549000056"/>
        <filter val="268549000064"/>
        <filter val="268549000072"/>
        <filter val="268549000081"/>
        <filter val="268549000099"/>
        <filter val="268549000102"/>
        <filter val="268549000111"/>
        <filter val="268549000170"/>
        <filter val="168572000026"/>
        <filter val="168573000097"/>
        <filter val="168575000291"/>
        <filter val="168575000329"/>
        <filter val="168575000345"/>
        <filter val="168575000493"/>
        <filter val="268575000048"/>
        <filter val="268575000188"/>
        <filter val="268575000242"/>
        <filter val="268575000528"/>
        <filter val="168575000191"/>
        <filter val="168575000221"/>
        <filter val="168575000264"/>
        <filter val="168575000728"/>
        <filter val="268575000650"/>
        <filter val="168615000262"/>
        <filter val="168655000184"/>
        <filter val="168655000419"/>
        <filter val="168655000427"/>
        <filter val="168655000796"/>
        <filter val="168655001075"/>
        <filter val="168669000039"/>
        <filter val="168669000012"/>
        <filter val="268669000068"/>
        <filter val="268669000203"/>
        <filter val="268669000238"/>
        <filter val="268669000246"/>
        <filter val="268669000262"/>
        <filter val="268669000343"/>
        <filter val="268669000386"/>
        <filter val="268669000394"/>
        <filter val="268669000459"/>
        <filter val="268669000483"/>
        <filter val="268669000548"/>
        <filter val="268669000572"/>
        <filter val="268669000645"/>
        <filter val="268669000661"/>
        <filter val="168673000027"/>
        <filter val="168679000509"/>
        <filter val="168679000151"/>
        <filter val="168679000754"/>
        <filter val="168679000061"/>
        <filter val="168679000134"/>
        <filter val="168679000100"/>
        <filter val="168682000021"/>
        <filter val="168686000166"/>
        <filter val="168689000507"/>
        <filter val="168689001198"/>
        <filter val="168689000485"/>
        <filter val="168689000493"/>
        <filter val="168720000545"/>
        <filter val="168745000141"/>
        <filter val="168755000190"/>
        <filter val="168755000271"/>
        <filter val="168755000556"/>
        <filter val="168755000238"/>
        <filter val="168755000220"/>
        <filter val="168755000181"/>
        <filter val="168770000023"/>
        <filter val="168770000091"/>
        <filter val="268770000117"/>
        <filter val="268770000133"/>
        <filter val="268770000176"/>
        <filter val="268770000192"/>
        <filter val="268770000257"/>
        <filter val="268770000303"/>
        <filter val="268770000346"/>
        <filter val="268770000354"/>
        <filter val="168770000112"/>
        <filter val="268770000068"/>
        <filter val="268770000087"/>
        <filter val="268770000125"/>
        <filter val="268770000206"/>
        <filter val="268770000389"/>
        <filter val="168773000016"/>
        <filter val="268773000070"/>
        <filter val="268773000088"/>
        <filter val="268773000096"/>
        <filter val="268773000100"/>
        <filter val="268773000215"/>
        <filter val="268773000223"/>
        <filter val="268773000240"/>
        <filter val="268773000266"/>
        <filter val="268773000274"/>
        <filter val="268773000631"/>
        <filter val="268773000843"/>
        <filter val="268773000851"/>
        <filter val="168780000161"/>
        <filter val="268820000032"/>
        <filter val="168820000020"/>
        <filter val="168855000154"/>
        <filter val="168861000531"/>
        <filter val="168861000557"/>
        <filter val="168861001353"/>
        <filter val="170001000228"/>
        <filter val="170001000457"/>
        <filter val="170001038276"/>
        <filter val="270001001253"/>
        <filter val="270001001377"/>
        <filter val="270001038335"/>
        <filter val="170001000112"/>
        <filter val="170001000511"/>
        <filter val="270001001849"/>
        <filter val="170001000210"/>
        <filter val="170001000341"/>
        <filter val="170001000481"/>
        <filter val="170001000198"/>
        <filter val="170001000244"/>
        <filter val="170001000414"/>
        <filter val="170001000431"/>
        <filter val="170001000520"/>
        <filter val="170001001127"/>
        <filter val="170001000546"/>
        <filter val="170001000236"/>
        <filter val="170001001224"/>
        <filter val="170001000503"/>
        <filter val="170001000651"/>
        <filter val="170001000473"/>
        <filter val="170001002271"/>
        <filter val="170001038225"/>
        <filter val="170001038292"/>
        <filter val="170001038560"/>
        <filter val="170001000040"/>
        <filter val="170001000449"/>
        <filter val="170001000589"/>
        <filter val="170001001500"/>
        <filter val="170001038977"/>
        <filter val="370001003862"/>
        <filter val="170001001411"/>
        <filter val="170001001917"/>
        <filter val="370001002408"/>
        <filter val="170001003049"/>
        <filter val="170001003758"/>
        <filter val="170001002166"/>
        <filter val="170001002387"/>
        <filter val="170001003057"/>
        <filter val="170001038268"/>
        <filter val="270001001521"/>
        <filter val="170001001267"/>
        <filter val="170001003855"/>
        <filter val="170001038217"/>
        <filter val="170001038918"/>
        <filter val="370001038992"/>
        <filter val="170001038241"/>
        <filter val="170001001909"/>
        <filter val="170001038314"/>
        <filter val="170001038471"/>
        <filter val="170001038811"/>
        <filter val="170001000261"/>
        <filter val="170001000496"/>
        <filter val="170001038969"/>
        <filter val="170110000033"/>
        <filter val="170110000041"/>
        <filter val="170110000050"/>
        <filter val="170124000001"/>
        <filter val="170124000010"/>
        <filter val="170124000192"/>
        <filter val="170204000061"/>
        <filter val="170204000096"/>
        <filter val="270204000023"/>
        <filter val="170215000047"/>
        <filter val="170215000080"/>
        <filter val="170215013645"/>
        <filter val="170215000021"/>
        <filter val="170215000055"/>
        <filter val="170215001027"/>
        <filter val="170215001256"/>
        <filter val="370215000020"/>
        <filter val="170215000012"/>
        <filter val="170215000284"/>
        <filter val="170215000365"/>
        <filter val="170215000799"/>
        <filter val="170215000888"/>
        <filter val="170215001329"/>
        <filter val="270215000343"/>
        <filter val="170215000977"/>
        <filter val="170215000063"/>
        <filter val="170215000276"/>
        <filter val="170215000918"/>
        <filter val="170215001035"/>
        <filter val="170230000029"/>
        <filter val="170235000108"/>
        <filter val="170235000230"/>
        <filter val="170235000060"/>
        <filter val="170235000248"/>
        <filter val="170235000078"/>
        <filter val="170235000272"/>
        <filter val="170235000469"/>
        <filter val="170265000005"/>
        <filter val="170265000013"/>
        <filter val="170265003136"/>
        <filter val="170400000011"/>
        <filter val="170400000398"/>
        <filter val="170400000576"/>
        <filter val="170400005845"/>
        <filter val="170400005861"/>
        <filter val="270400000104"/>
        <filter val="270400000121"/>
        <filter val="270400000201"/>
        <filter val="170418000115"/>
        <filter val="170418000441"/>
        <filter val="270418000071"/>
        <filter val="270418000152"/>
        <filter val="270418000462"/>
        <filter val="270418000471"/>
        <filter val="270418005669"/>
        <filter val="170429000648"/>
        <filter val="170429001199"/>
        <filter val="270429002271"/>
        <filter val="270429003439"/>
        <filter val="170473000043"/>
        <filter val="170473000167"/>
        <filter val="170473000272"/>
        <filter val="170508000131"/>
        <filter val="170508007828"/>
        <filter val="170508000009"/>
        <filter val="170508000271"/>
        <filter val="170523000040"/>
        <filter val="270523002055"/>
        <filter val="170523000023"/>
        <filter val="170670000071"/>
        <filter val="170670000136"/>
        <filter val="170670000608"/>
        <filter val="270670000611"/>
        <filter val="170670000012"/>
        <filter val="170670000098"/>
        <filter val="270670000173"/>
        <filter val="270670000530"/>
        <filter val="170678000097"/>
        <filter val="170678009493"/>
        <filter val="270678000016"/>
        <filter val="170702000150"/>
        <filter val="170702002128"/>
        <filter val="170702002136"/>
        <filter val="170708000003"/>
        <filter val="170708000020"/>
        <filter val="170708000038"/>
        <filter val="170708000178"/>
        <filter val="170708000275"/>
        <filter val="270708000296"/>
        <filter val="170708000186"/>
        <filter val="170708000283"/>
        <filter val="170708000046"/>
        <filter val="170708000259"/>
        <filter val="170708000364"/>
        <filter val="170708000445"/>
        <filter val="170713000097"/>
        <filter val="170713000364"/>
        <filter val="170713000461"/>
        <filter val="170713000275"/>
        <filter val="170713000356"/>
        <filter val="270713001349"/>
        <filter val="170713000267"/>
        <filter val="170713000291"/>
        <filter val="170713000313"/>
        <filter val="170713000348"/>
        <filter val="170717000008"/>
        <filter val="170717000253"/>
        <filter val="170717000016"/>
        <filter val="170717000318"/>
        <filter val="170717000458"/>
        <filter val="170717000393"/>
        <filter val="170742000110"/>
        <filter val="170742008021"/>
        <filter val="170742000101"/>
        <filter val="170742000322"/>
        <filter val="170742000519"/>
        <filter val="270742000726"/>
        <filter val="170771000021"/>
        <filter val="170771000056"/>
        <filter val="170771000030"/>
        <filter val="170771000820"/>
        <filter val="170771001052"/>
        <filter val="270771000140"/>
        <filter val="270771000352"/>
        <filter val="170820000130"/>
        <filter val="170820000181"/>
        <filter val="170820000393"/>
        <filter val="170820066319"/>
        <filter val="170820000148"/>
        <filter val="170820000199"/>
        <filter val="170820000504"/>
        <filter val="270820000380"/>
        <filter val="170820060116"/>
        <filter val="270823000046"/>
        <filter val="270823000445"/>
        <filter val="170823000009"/>
        <filter val="170823000114"/>
        <filter val="170823000360"/>
        <filter val="170823000459"/>
        <filter val="270823000275"/>
        <filter val="173001002246"/>
        <filter val="173001002424"/>
        <filter val="173001004257"/>
        <filter val="173001001991"/>
        <filter val="173001002521"/>
        <filter val="173001000359"/>
        <filter val="173001001045"/>
        <filter val="173001002351"/>
        <filter val="173001010290"/>
        <filter val="273001001350"/>
        <filter val="173001002491"/>
        <filter val="173001002777"/>
        <filter val="173001001258"/>
        <filter val="173001002173"/>
        <filter val="173001002181"/>
        <filter val="173001005989"/>
        <filter val="173001002033"/>
        <filter val="173001002203"/>
        <filter val="173001002459"/>
        <filter val="173001002211"/>
        <filter val="173001001959"/>
        <filter val="173001002327"/>
        <filter val="173001001908"/>
        <filter val="173001002467"/>
        <filter val="173001001126"/>
        <filter val="173001002475"/>
        <filter val="173001000804"/>
        <filter val="173001002637"/>
        <filter val="173001003048"/>
        <filter val="173001007621"/>
        <filter val="173001008767"/>
        <filter val="173001009267"/>
        <filter val="273001001091"/>
        <filter val="273001001147"/>
        <filter val="273001002071"/>
        <filter val="273001006521"/>
        <filter val="273001007552"/>
        <filter val="273001012734"/>
        <filter val="173001002297"/>
        <filter val="173001005369"/>
        <filter val="173001001851"/>
        <filter val="173001002378"/>
        <filter val="173001002386"/>
        <filter val="173001004556"/>
        <filter val="173001004788"/>
        <filter val="173001008112"/>
        <filter val="173001008775"/>
        <filter val="173001010206"/>
        <filter val="273001001503"/>
        <filter val="273001002135"/>
        <filter val="273001008133"/>
        <filter val="273001012718"/>
        <filter val="173001005351"/>
        <filter val="173001003021"/>
        <filter val="173001003633"/>
        <filter val="873001000021"/>
        <filter val="173001002068"/>
        <filter val="173001002548"/>
        <filter val="173001003676"/>
        <filter val="173001004753"/>
        <filter val="273001001392"/>
        <filter val="273001005886"/>
        <filter val="173001002581"/>
        <filter val="173001006322"/>
        <filter val="173001001916"/>
        <filter val="173001002041"/>
        <filter val="173001008104"/>
        <filter val="173001002335"/>
        <filter val="173001002408"/>
        <filter val="173001006161"/>
        <filter val="173001008821"/>
        <filter val="173001008945"/>
        <filter val="173001000010"/>
        <filter val="173001009259"/>
        <filter val="173001000020"/>
        <filter val="173001003013"/>
        <filter val="173001009917"/>
        <filter val="173001010192"/>
        <filter val="173001010214"/>
        <filter val="173001012501"/>
        <filter val="273001001431"/>
        <filter val="273001001627"/>
        <filter val="173001010427"/>
        <filter val="273001001538"/>
        <filter val="173001010435"/>
        <filter val="173001010443"/>
        <filter val="173001008091"/>
        <filter val="173001009160"/>
        <filter val="173001010508"/>
        <filter val="273001002101"/>
        <filter val="273001002992"/>
        <filter val="273001005878"/>
        <filter val="173001001967"/>
        <filter val="173001005334"/>
        <filter val="173001010842"/>
        <filter val="173001011172"/>
        <filter val="173001010095"/>
        <filter val="173001010851"/>
        <filter val="173001002165"/>
        <filter val="173001012691"/>
        <filter val="273001000001"/>
        <filter val="273001001601"/>
        <filter val="273001005941"/>
        <filter val="273001006033"/>
        <filter val="273001006157"/>
        <filter val="273001006211"/>
        <filter val="273001006530"/>
        <filter val="273001008958"/>
        <filter val="173001010150"/>
        <filter val="173001011539"/>
        <filter val="173001001134"/>
        <filter val="173001001886"/>
        <filter val="173001004125"/>
        <filter val="173024000224"/>
        <filter val="173026000221"/>
        <filter val="173026000230"/>
        <filter val="173030000066"/>
        <filter val="173030000082"/>
        <filter val="173030000236"/>
        <filter val="173043000235"/>
        <filter val="173043000162"/>
        <filter val="173055000893"/>
        <filter val="273055000359"/>
        <filter val="273055000375"/>
        <filter val="273055000944"/>
        <filter val="273055000987"/>
        <filter val="273055000341"/>
        <filter val="173067000279"/>
        <filter val="173067000287"/>
        <filter val="273067000028"/>
        <filter val="273067000044"/>
        <filter val="273067000095"/>
        <filter val="273067000141"/>
        <filter val="273067000150"/>
        <filter val="273067000192"/>
        <filter val="273067000214"/>
        <filter val="273067000222"/>
        <filter val="273067000338"/>
        <filter val="273067000508"/>
        <filter val="273067000737"/>
        <filter val="273067000796"/>
        <filter val="273067001059"/>
        <filter val="273067001067"/>
        <filter val="273067001083"/>
        <filter val="273067001121"/>
        <filter val="273067001245"/>
        <filter val="273067001261"/>
        <filter val="273067001270"/>
        <filter val="273067001300"/>
        <filter val="273067001393"/>
        <filter val="273067001563"/>
        <filter val="273067001601"/>
        <filter val="273067001822"/>
        <filter val="273067001938"/>
        <filter val="273067001946"/>
        <filter val="273067001997"/>
        <filter val="273067002063"/>
        <filter val="173124000060"/>
        <filter val="173124000850"/>
        <filter val="173124000094"/>
        <filter val="173148000095"/>
        <filter val="173148000109"/>
        <filter val="273148000022"/>
        <filter val="273148000049"/>
        <filter val="273148000065"/>
        <filter val="273148000073"/>
        <filter val="273148000081"/>
        <filter val="273148000138"/>
        <filter val="173152000199"/>
        <filter val="173152000172"/>
        <filter val="173168001616"/>
        <filter val="273168000525"/>
        <filter val="273168000843"/>
        <filter val="273168000991"/>
        <filter val="273168001017"/>
        <filter val="273168001025"/>
        <filter val="273168001777"/>
        <filter val="273168002315"/>
        <filter val="273168002641"/>
        <filter val="273168002757"/>
        <filter val="273168002820"/>
        <filter val="273168002935"/>
        <filter val="273168003176"/>
        <filter val="273168003303"/>
        <filter val="273168003362"/>
        <filter val="273168003397"/>
        <filter val="273168003460"/>
        <filter val="273168003656"/>
        <filter val="173168000318"/>
        <filter val="173168000342"/>
        <filter val="173168001039"/>
        <filter val="173168001675"/>
        <filter val="173168003015"/>
        <filter val="173168003180"/>
        <filter val="273168000231"/>
        <filter val="273168000398"/>
        <filter val="273168000517"/>
        <filter val="273168000533"/>
        <filter val="273168000622"/>
        <filter val="273168000746"/>
        <filter val="273168000878"/>
        <filter val="273168001092"/>
        <filter val="273168001408"/>
        <filter val="273168002161"/>
        <filter val="273168002323"/>
        <filter val="273168002650"/>
        <filter val="273168002846"/>
        <filter val="273168002862"/>
        <filter val="273168002960"/>
        <filter val="273168003044"/>
        <filter val="273168003401"/>
        <filter val="273168003451"/>
        <filter val="173168000326"/>
        <filter val="173168000351"/>
        <filter val="173168000369"/>
        <filter val="173168003287"/>
        <filter val="273168000240"/>
        <filter val="273168000258"/>
        <filter val="273168000576"/>
        <filter val="273168000801"/>
        <filter val="273168000835"/>
        <filter val="273168000851"/>
        <filter val="273168000860"/>
        <filter val="273168001734"/>
        <filter val="273168002170"/>
        <filter val="273168002307"/>
        <filter val="273168002536"/>
        <filter val="273168002544"/>
        <filter val="273168002811"/>
        <filter val="273168002927"/>
        <filter val="273168003192"/>
        <filter val="273168003435"/>
        <filter val="173168000288"/>
        <filter val="173168000377"/>
        <filter val="273168000223"/>
        <filter val="273168000444"/>
        <filter val="273168000487"/>
        <filter val="273168000606"/>
        <filter val="273168000681"/>
        <filter val="273168000827"/>
        <filter val="273168001122"/>
        <filter val="273168002340"/>
        <filter val="273168002552"/>
        <filter val="273168003681"/>
        <filter val="173200000015"/>
        <filter val="173217000183"/>
        <filter val="173217000191"/>
        <filter val="273217000145"/>
        <filter val="273217000323"/>
        <filter val="273217000935"/>
        <filter val="273217001087"/>
        <filter val="173226000081"/>
        <filter val="173226000161"/>
        <filter val="273226000239"/>
        <filter val="273226000328"/>
        <filter val="273226000395"/>
        <filter val="273226000450"/>
        <filter val="273226000468"/>
        <filter val="273226000506"/>
        <filter val="273226000867"/>
        <filter val="273226000999"/>
        <filter val="273226001065"/>
        <filter val="273226001090"/>
        <filter val="273226001120"/>
        <filter val="273226001341"/>
        <filter val="173236000275"/>
        <filter val="173236000259"/>
        <filter val="173268001257"/>
        <filter val="173268001346"/>
        <filter val="173268000293"/>
        <filter val="173268001010"/>
        <filter val="173268001621"/>
        <filter val="273268000514"/>
        <filter val="173268000285"/>
        <filter val="173268001338"/>
        <filter val="173268000242"/>
        <filter val="173268000315"/>
        <filter val="173268001401"/>
        <filter val="173268000188"/>
        <filter val="173268000234"/>
        <filter val="173268000277"/>
        <filter val="273268000646"/>
        <filter val="173275000045"/>
        <filter val="173275000134"/>
        <filter val="173275000215"/>
        <filter val="173275000053"/>
        <filter val="173275000088"/>
        <filter val="173275000118"/>
        <filter val="173275000100"/>
        <filter val="173275000037"/>
        <filter val="173283000283"/>
        <filter val="173283000020"/>
        <filter val="173283000879"/>
        <filter val="173283000291"/>
        <filter val="173283001152"/>
        <filter val="173283000305"/>
        <filter val="173283000267"/>
        <filter val="173319000552"/>
        <filter val="173319000587"/>
        <filter val="173319000641"/>
        <filter val="273319000239"/>
        <filter val="273319000344"/>
        <filter val="273319000352"/>
        <filter val="273319000361"/>
        <filter val="273319000638"/>
        <filter val="273319000654"/>
        <filter val="273319001146"/>
        <filter val="173319000561"/>
        <filter val="173319000579"/>
        <filter val="173319000595"/>
        <filter val="273319000191"/>
        <filter val="273319000212"/>
        <filter val="273319000298"/>
        <filter val="273319000301"/>
        <filter val="273319000409"/>
        <filter val="273319001090"/>
        <filter val="273319001111"/>
        <filter val="173319000625"/>
        <filter val="173319000838"/>
        <filter val="173319000871"/>
        <filter val="173319000617"/>
        <filter val="173347000045"/>
        <filter val="173349000131"/>
        <filter val="173349000255"/>
        <filter val="173349000204"/>
        <filter val="173349000441"/>
        <filter val="173349000093"/>
        <filter val="173349000239"/>
        <filter val="173352000096"/>
        <filter val="173352000037"/>
        <filter val="173352000088"/>
        <filter val="273352000171"/>
        <filter val="273352000252"/>
        <filter val="273352000309"/>
        <filter val="273352000317"/>
        <filter val="273352000325"/>
        <filter val="273352000333"/>
        <filter val="273352000341"/>
        <filter val="273352000597"/>
        <filter val="273352000627"/>
        <filter val="173408000469"/>
        <filter val="273408000111"/>
        <filter val="273408000633"/>
        <filter val="173408000191"/>
        <filter val="173408000442"/>
        <filter val="173408000451"/>
        <filter val="173408000035"/>
        <filter val="173408000531"/>
        <filter val="273408000072"/>
        <filter val="173411000941"/>
        <filter val="173411000291"/>
        <filter val="273411000211"/>
        <filter val="273411001527"/>
        <filter val="273411001543"/>
        <filter val="273411001802"/>
        <filter val="173411000208"/>
        <filter val="173411000313"/>
        <filter val="173411000330"/>
        <filter val="273411000377"/>
        <filter val="273411000474"/>
        <filter val="273411000709"/>
        <filter val="273411000717"/>
        <filter val="273411000814"/>
        <filter val="273411000938"/>
        <filter val="173411000232"/>
        <filter val="173411000275"/>
        <filter val="273411000598"/>
        <filter val="273411000679"/>
        <filter val="173411001930"/>
        <filter val="173411001107"/>
        <filter val="173411000321"/>
        <filter val="173443000277"/>
        <filter val="173443000803"/>
        <filter val="273443000107"/>
        <filter val="273443000123"/>
        <filter val="273443000174"/>
        <filter val="273443000191"/>
        <filter val="273443000794"/>
        <filter val="273443000964"/>
        <filter val="273443001171"/>
        <filter val="173443000994"/>
        <filter val="173443000315"/>
        <filter val="173443000251"/>
        <filter val="173443000439"/>
        <filter val="273443000158"/>
        <filter val="273443000204"/>
        <filter val="273443000298"/>
        <filter val="273443000468"/>
        <filter val="273443000727"/>
        <filter val="273443000841"/>
        <filter val="273443001111"/>
        <filter val="273443001138"/>
        <filter val="173443000269"/>
        <filter val="173443000323"/>
        <filter val="173449000058"/>
        <filter val="173449000066"/>
        <filter val="173449000074"/>
        <filter val="173449000520"/>
        <filter val="173449000741"/>
        <filter val="273449000125"/>
        <filter val="273449000168"/>
        <filter val="173449000295"/>
        <filter val="173449000031"/>
        <filter val="173483000067"/>
        <filter val="173483000083"/>
        <filter val="173483000075"/>
        <filter val="173483000334"/>
        <filter val="173504000348"/>
        <filter val="173504000321"/>
        <filter val="173504000330"/>
        <filter val="273504000199"/>
        <filter val="273504000202"/>
        <filter val="273504000440"/>
        <filter val="273504000482"/>
        <filter val="273504000598"/>
        <filter val="273504000792"/>
        <filter val="273504000865"/>
        <filter val="273504002060"/>
        <filter val="273270000041"/>
        <filter val="173547000023"/>
        <filter val="273547000036"/>
        <filter val="273547000079"/>
        <filter val="273547000141"/>
        <filter val="173555000041"/>
        <filter val="273555000118"/>
        <filter val="273555000291"/>
        <filter val="273555000321"/>
        <filter val="273555001076"/>
        <filter val="273555001238"/>
        <filter val="173555000482"/>
        <filter val="173555000601"/>
        <filter val="273555000142"/>
        <filter val="273555000151"/>
        <filter val="273555000312"/>
        <filter val="273555000568"/>
        <filter val="273555001696"/>
        <filter val="273555001793"/>
        <filter val="173563000149"/>
        <filter val="173563000033"/>
        <filter val="173585000274"/>
        <filter val="173585000355"/>
        <filter val="273585000554"/>
        <filter val="273585000619"/>
        <filter val="173585000282"/>
        <filter val="173585000347"/>
        <filter val="173616000278"/>
        <filter val="273616000132"/>
        <filter val="273616000221"/>
        <filter val="273616000248"/>
        <filter val="273616000311"/>
        <filter val="273616000337"/>
        <filter val="273616000540"/>
        <filter val="273616000876"/>
        <filter val="273616000965"/>
        <filter val="273616001295"/>
        <filter val="273616001376"/>
        <filter val="273616001449"/>
        <filter val="273616001619"/>
        <filter val="273616001678"/>
        <filter val="273616001716"/>
        <filter val="273616001767"/>
        <filter val="273616001856"/>
        <filter val="173616000260"/>
        <filter val="273616000051"/>
        <filter val="273616000108"/>
        <filter val="273616000329"/>
        <filter val="273616000604"/>
        <filter val="273616000884"/>
        <filter val="273616000906"/>
        <filter val="273616000922"/>
        <filter val="273616000981"/>
        <filter val="273616001031"/>
        <filter val="273616001198"/>
        <filter val="273616001279"/>
        <filter val="273616001414"/>
        <filter val="273616001457"/>
        <filter val="273616001503"/>
        <filter val="273616001546"/>
        <filter val="273616001562"/>
        <filter val="273616001627"/>
        <filter val="273616001732"/>
        <filter val="273616001848"/>
        <filter val="173624000040"/>
        <filter val="173624000058"/>
        <filter val="173624000066"/>
        <filter val="173624001046"/>
        <filter val="273624000176"/>
        <filter val="273624000206"/>
        <filter val="273624000281"/>
        <filter val="273624000427"/>
        <filter val="273624001571"/>
        <filter val="273624001792"/>
        <filter val="273624001814"/>
        <filter val="173671000201"/>
        <filter val="173671000252"/>
        <filter val="173671000457"/>
        <filter val="273671000290"/>
        <filter val="273671000303"/>
        <filter val="273671000346"/>
        <filter val="273671000354"/>
        <filter val="173671000490"/>
        <filter val="173671000244"/>
        <filter val="173671000228"/>
        <filter val="173675000028"/>
        <filter val="173675000036"/>
        <filter val="173675000044"/>
        <filter val="273675000103"/>
        <filter val="273675000120"/>
        <filter val="273675000138"/>
        <filter val="273675000227"/>
        <filter val="273675000235"/>
        <filter val="273675000260"/>
        <filter val="273675000278"/>
        <filter val="273675000511"/>
        <filter val="273675000529"/>
        <filter val="273675000804"/>
        <filter val="273675000821"/>
        <filter val="273675001215"/>
        <filter val="173678000096"/>
        <filter val="173678000118"/>
        <filter val="273678000147"/>
        <filter val="273678000252"/>
        <filter val="273678000341"/>
        <filter val="273678000350"/>
        <filter val="273678000376"/>
        <filter val="273678000562"/>
        <filter val="273678000732"/>
        <filter val="173686000305"/>
        <filter val="173686000291"/>
        <filter val="173770000035"/>
        <filter val="173854000073"/>
        <filter val="173861000691"/>
        <filter val="173861000771"/>
        <filter val="173861000143"/>
        <filter val="173861000135"/>
        <filter val="173861000101"/>
        <filter val="173870000512"/>
        <filter val="173873000033"/>
        <filter val="176001004086"/>
        <filter val="176001004159"/>
        <filter val="176001004299"/>
        <filter val="176001002725"/>
        <filter val="176001003870"/>
        <filter val="176001004353"/>
        <filter val="176001006445"/>
        <filter val="176001003128"/>
        <filter val="176001004191"/>
        <filter val="176001004680"/>
        <filter val="176001004965"/>
        <filter val="176001001770"/>
        <filter val="176001004451"/>
        <filter val="176001004540"/>
        <filter val="176001004825"/>
        <filter val="176001004841"/>
        <filter val="176001004876"/>
        <filter val="176001005058"/>
        <filter val="176001005261"/>
        <filter val="176001008421"/>
        <filter val="176001019193"/>
        <filter val="176001030699"/>
        <filter val="176001004744"/>
        <filter val="176001004922"/>
        <filter val="176001003292"/>
        <filter val="176001004558"/>
        <filter val="176001004582"/>
        <filter val="176001004698"/>
        <filter val="176001005431"/>
        <filter val="176001013271"/>
        <filter val="176001004019"/>
        <filter val="176001004213"/>
        <filter val="176001002890"/>
        <filter val="176001002784"/>
        <filter val="176001002881"/>
        <filter val="176001002849"/>
        <filter val="176001004264"/>
        <filter val="176001002989"/>
        <filter val="176001003861"/>
        <filter val="176001007891"/>
        <filter val="176001002768"/>
        <filter val="176001003161"/>
        <filter val="176001004141"/>
        <filter val="176001003004"/>
        <filter val="176001003063"/>
        <filter val="176001023285"/>
        <filter val="176001004361"/>
        <filter val="176001002814"/>
        <filter val="176001002946"/>
        <filter val="176001004256"/>
        <filter val="176001007883"/>
        <filter val="176001002822"/>
        <filter val="176001002831"/>
        <filter val="176001003101"/>
        <filter val="176001004329"/>
        <filter val="176001002815"/>
        <filter val="176001004396"/>
        <filter val="176001004485"/>
        <filter val="176001004515"/>
        <filter val="176001011724"/>
        <filter val="176001012101"/>
        <filter val="176001022572"/>
        <filter val="176001003365"/>
        <filter val="176001004973"/>
        <filter val="176001014120"/>
        <filter val="176001091001"/>
        <filter val="276001011745"/>
        <filter val="176001003098"/>
        <filter val="176001003331"/>
        <filter val="176001002962"/>
        <filter val="176001002938"/>
        <filter val="176001003934"/>
        <filter val="176001004671"/>
        <filter val="176001005368"/>
        <filter val="176001005406"/>
        <filter val="176001005414"/>
        <filter val="176001005805"/>
        <filter val="176001009045"/>
        <filter val="176001003853"/>
        <filter val="176001004108"/>
        <filter val="176001009011"/>
        <filter val="176001016009"/>
        <filter val="176001028171"/>
        <filter val="176001030125"/>
        <filter val="176001004221"/>
        <filter val="176001004306"/>
        <filter val="176001004663"/>
        <filter val="176001003071"/>
        <filter val="176001003896"/>
        <filter val="176001004311"/>
        <filter val="176001004345"/>
        <filter val="176001002806"/>
        <filter val="176001006488"/>
        <filter val="176001007611"/>
        <filter val="176001012763"/>
        <filter val="176001005309"/>
        <filter val="176001005325"/>
        <filter val="176001007158"/>
        <filter val="176001007115"/>
        <filter val="176001013026"/>
        <filter val="176001004060"/>
        <filter val="176001006496"/>
        <filter val="176001007131"/>
        <filter val="176001025661"/>
        <filter val="176001004612"/>
        <filter val="176001005015"/>
        <filter val="176001008995"/>
        <filter val="176001004426"/>
        <filter val="176001004434"/>
        <filter val="176001004507"/>
        <filter val="176001005066"/>
        <filter val="176001020501"/>
        <filter val="176001004043"/>
        <filter val="176001004560"/>
        <filter val="176001007093"/>
        <filter val="176001008723"/>
        <filter val="176001007638"/>
        <filter val="176001008766"/>
        <filter val="176001003021"/>
        <filter val="176001003039"/>
        <filter val="176001004850"/>
        <filter val="176001005074"/>
        <filter val="176001005082"/>
        <filter val="176001021461"/>
        <filter val="176001013301"/>
        <filter val="176001004574"/>
        <filter val="176001005023"/>
        <filter val="176001014138"/>
        <filter val="176001014359"/>
        <filter val="176001028040"/>
        <filter val="176001030117"/>
        <filter val="176001015959"/>
        <filter val="176001015975"/>
        <filter val="176001015983"/>
        <filter val="176001017433"/>
        <filter val="176001005031"/>
        <filter val="176001017374"/>
        <filter val="176001022441"/>
        <filter val="176001025849"/>
        <filter val="176001012798"/>
        <filter val="176001020065"/>
        <filter val="176001003373"/>
        <filter val="176001004761"/>
        <filter val="176001008677"/>
        <filter val="176001017608"/>
        <filter val="176001020693"/>
        <filter val="176001025962"/>
        <filter val="176001002250"/>
        <filter val="176001002741"/>
        <filter val="176001003969"/>
        <filter val="176001023667"/>
        <filter val="176001024273"/>
        <filter val="176001020383"/>
        <filter val="176001025946"/>
        <filter val="176001022416"/>
        <filter val="176001023811"/>
        <filter val="176001042280"/>
        <filter val="176001003411"/>
        <filter val="176001028872"/>
        <filter val="176001030478"/>
        <filter val="176001003055"/>
        <filter val="176001003403"/>
        <filter val="176001004230"/>
        <filter val="176001007298"/>
        <filter val="176001002920"/>
        <filter val="176001003012"/>
        <filter val="176001005333"/>
        <filter val="176001030788"/>
        <filter val="176001004078"/>
        <filter val="176001004116"/>
        <filter val="176001012976"/>
        <filter val="176001003268"/>
        <filter val="176001004493"/>
        <filter val="176001004981"/>
        <filter val="276001005877"/>
        <filter val="176001003888"/>
        <filter val="176001003942"/>
        <filter val="176001006470"/>
        <filter val="176001007336"/>
        <filter val="176001002903"/>
        <filter val="176001007905"/>
        <filter val="176001030745"/>
        <filter val="176001004136"/>
        <filter val="176001006453"/>
        <filter val="176020000172"/>
        <filter val="176036000105"/>
        <filter val="176036000237"/>
        <filter val="176036000245"/>
        <filter val="176036000253"/>
        <filter val="176036000261"/>
        <filter val="176036000318"/>
        <filter val="176041000423"/>
        <filter val="176041000431"/>
        <filter val="176041000440"/>
        <filter val="176041000636"/>
        <filter val="176041000709"/>
        <filter val="176041000831"/>
        <filter val="176041001021"/>
        <filter val="276041000266"/>
        <filter val="276041000339"/>
        <filter val="276041000347"/>
        <filter val="176054000155"/>
        <filter val="176054000163"/>
        <filter val="176100000424"/>
        <filter val="176100000441"/>
        <filter val="176100000831"/>
        <filter val="176100000858"/>
        <filter val="276100000275"/>
        <filter val="276100000283"/>
        <filter val="276100000321"/>
        <filter val="176109000176"/>
        <filter val="176109097027"/>
        <filter val="176109000192"/>
        <filter val="176109006867"/>
        <filter val="176109000311"/>
        <filter val="176109000701"/>
        <filter val="176109000734"/>
        <filter val="176109000427"/>
        <filter val="176109001172"/>
        <filter val="176109002399"/>
        <filter val="176109000516"/>
        <filter val="176109001008"/>
        <filter val="176109007154"/>
        <filter val="176109007421"/>
        <filter val="176109000745"/>
        <filter val="176109001687"/>
        <filter val="176109000605"/>
        <filter val="176109000630"/>
        <filter val="176109000770"/>
        <filter val="176109008001"/>
        <filter val="176109008550"/>
        <filter val="537610901167"/>
        <filter val="176109000623"/>
        <filter val="176109003361"/>
        <filter val="176109000648"/>
        <filter val="176109007049"/>
        <filter val="276109001894"/>
        <filter val="176109000800"/>
        <filter val="176109001245"/>
        <filter val="517610904000"/>
        <filter val="176109000711"/>
        <filter val="176109000818"/>
        <filter val="176109000931"/>
        <filter val="517610901003"/>
        <filter val="176109000834"/>
        <filter val="176109000842"/>
        <filter val="176109001822"/>
        <filter val="176109002691"/>
        <filter val="176109006084"/>
        <filter val="176109001385"/>
        <filter val="176109001806"/>
        <filter val="176109002802"/>
        <filter val="176109000290"/>
        <filter val="176109002977"/>
        <filter val="176109006076"/>
        <filter val="276109005270"/>
        <filter val="517610906001"/>
        <filter val="517610906002"/>
        <filter val="176109003183"/>
        <filter val="176109004023"/>
        <filter val="176109005607"/>
        <filter val="176109005666"/>
        <filter val="517610907001"/>
        <filter val="176109002101"/>
        <filter val="176109005712"/>
        <filter val="176109005828"/>
        <filter val="176109005836"/>
        <filter val="527610905280"/>
        <filter val="176111000566"/>
        <filter val="176111000131"/>
        <filter val="176111000663"/>
        <filter val="176111000507"/>
        <filter val="176111000957"/>
        <filter val="176111001775"/>
        <filter val="276111000498"/>
        <filter val="276111000251"/>
        <filter val="276111001087"/>
        <filter val="276111001761"/>
        <filter val="176111000728"/>
        <filter val="176111000540"/>
        <filter val="176111000701"/>
        <filter val="176111000671"/>
        <filter val="176111001155"/>
        <filter val="176111333523"/>
        <filter val="176111001139"/>
        <filter val="176111000612"/>
        <filter val="176111001171"/>
        <filter val="176111000710"/>
        <filter val="176111000736"/>
        <filter val="176111001104"/>
        <filter val="276111001320"/>
        <filter val="176111000604"/>
        <filter val="176111001112"/>
        <filter val="176111032263"/>
        <filter val="176113000377"/>
        <filter val="276113000126"/>
        <filter val="276113000231"/>
        <filter val="276113000266"/>
        <filter val="276113000347"/>
        <filter val="276113000461"/>
        <filter val="276113000509"/>
        <filter val="276113000533"/>
        <filter val="276113000584"/>
        <filter val="276113000614"/>
        <filter val="276113000631"/>
        <filter val="176113000041"/>
        <filter val="176113000326"/>
        <filter val="176113000334"/>
        <filter val="176113000407"/>
        <filter val="276113000142"/>
        <filter val="276113000151"/>
        <filter val="276113000495"/>
        <filter val="176122000096"/>
        <filter val="176122000312"/>
        <filter val="176122000347"/>
        <filter val="176122000436"/>
        <filter val="176122000452"/>
        <filter val="276122000040"/>
        <filter val="176122000070"/>
        <filter val="176122000321"/>
        <filter val="176122000339"/>
        <filter val="176122000355"/>
        <filter val="176122000363"/>
        <filter val="276122000198"/>
        <filter val="176126000058"/>
        <filter val="176126000074"/>
        <filter val="176126000082"/>
        <filter val="176126000066"/>
        <filter val="276126000028"/>
        <filter val="276126000036"/>
        <filter val="276126000109"/>
        <filter val="276126000117"/>
        <filter val="276126000176"/>
        <filter val="276126000311"/>
        <filter val="276126000532"/>
        <filter val="276126000559"/>
        <filter val="176130000054"/>
        <filter val="176130000330"/>
        <filter val="176130000362"/>
        <filter val="176130000288"/>
        <filter val="176130000461"/>
        <filter val="276130000113"/>
        <filter val="276130000156"/>
        <filter val="276130000164"/>
        <filter val="276130001225"/>
        <filter val="276130001241"/>
        <filter val="176147000333"/>
        <filter val="176147000350"/>
        <filter val="176147000627"/>
        <filter val="176147000112"/>
        <filter val="176147000384"/>
        <filter val="176147000392"/>
        <filter val="176147000597"/>
        <filter val="176147000236"/>
        <filter val="176147000297"/>
        <filter val="176147000252"/>
        <filter val="176147000376"/>
        <filter val="176147000414"/>
        <filter val="176147000678"/>
        <filter val="176147000406"/>
        <filter val="176147000716"/>
        <filter val="176147001101"/>
        <filter val="176147001224"/>
        <filter val="176147000255"/>
        <filter val="176147000261"/>
        <filter val="176147000287"/>
        <filter val="176147000317"/>
        <filter val="176147000325"/>
        <filter val="176147000465"/>
        <filter val="176147001933"/>
        <filter val="176147000457"/>
        <filter val="176147000686"/>
        <filter val="176147000696"/>
        <filter val="176147002174"/>
        <filter val="176233000036"/>
        <filter val="176233000044"/>
        <filter val="176233000061"/>
        <filter val="176233000800"/>
        <filter val="176233001016"/>
        <filter val="176243000093"/>
        <filter val="176243000107"/>
        <filter val="276243000039"/>
        <filter val="276243000063"/>
        <filter val="276243000128"/>
        <filter val="276243000144"/>
        <filter val="276243000314"/>
        <filter val="276243000322"/>
        <filter val="276243000381"/>
        <filter val="276243000462"/>
        <filter val="276243000608"/>
        <filter val="276243000616"/>
        <filter val="276243000721"/>
        <filter val="176246000337"/>
        <filter val="176246000027"/>
        <filter val="276246000056"/>
        <filter val="276246000111"/>
        <filter val="276246000129"/>
        <filter val="276246000251"/>
        <filter val="276246000269"/>
        <filter val="276246000277"/>
        <filter val="276246000391"/>
        <filter val="276246000412"/>
        <filter val="276246000439"/>
        <filter val="276246000447"/>
        <filter val="276246000510"/>
        <filter val="276246000552"/>
        <filter val="276246000625"/>
        <filter val="276246000684"/>
        <filter val="276246000706"/>
        <filter val="176248000229"/>
        <filter val="176248000296"/>
        <filter val="176248000440"/>
        <filter val="176248000466"/>
        <filter val="276248000185"/>
        <filter val="176248000245"/>
        <filter val="176248000253"/>
        <filter val="176248000288"/>
        <filter val="176248000458"/>
        <filter val="176248000613"/>
        <filter val="276248000398"/>
        <filter val="176250000015"/>
        <filter val="176250000295"/>
        <filter val="176250000414"/>
        <filter val="176275000281"/>
        <filter val="176275000494"/>
        <filter val="176275000524"/>
        <filter val="176275001156"/>
        <filter val="176275001440"/>
        <filter val="276275000065"/>
        <filter val="176275000095"/>
        <filter val="176275000141"/>
        <filter val="176275000265"/>
        <filter val="176275000087"/>
        <filter val="176275000117"/>
        <filter val="176275000125"/>
        <filter val="176306000048"/>
        <filter val="176306000307"/>
        <filter val="276306000093"/>
        <filter val="276306000115"/>
        <filter val="276306000263"/>
        <filter val="176306000072"/>
        <filter val="176306000056"/>
        <filter val="176306000064"/>
        <filter val="176318000345"/>
        <filter val="176318000418"/>
        <filter val="176318000426"/>
        <filter val="276318000137"/>
        <filter val="176318000183"/>
        <filter val="176318000256"/>
        <filter val="176318000329"/>
        <filter val="276318000145"/>
        <filter val="176364000503"/>
        <filter val="176364000473"/>
        <filter val="176364000490"/>
        <filter val="176364001330"/>
        <filter val="176364000597"/>
        <filter val="176364000694"/>
        <filter val="176364000627"/>
        <filter val="176364001801"/>
        <filter val="176364001984"/>
        <filter val="176377000057"/>
        <filter val="176377000049"/>
        <filter val="276377000116"/>
        <filter val="276377000159"/>
        <filter val="576400064513"/>
        <filter val="176400000043"/>
        <filter val="176400000051"/>
        <filter val="176400000035"/>
        <filter val="176400000248"/>
        <filter val="176400000272"/>
        <filter val="176400000337"/>
        <filter val="276400000072"/>
        <filter val="276400000081"/>
        <filter val="276400000234"/>
        <filter val="176403000061"/>
        <filter val="176403000087"/>
        <filter val="176403000192"/>
        <filter val="176403000052"/>
        <filter val="176403000079"/>
        <filter val="276403000111"/>
        <filter val="176497000018"/>
        <filter val="176497000077"/>
        <filter val="176497000085"/>
        <filter val="176497000352"/>
        <filter val="276497000055"/>
        <filter val="276497000063"/>
        <filter val="276497000179"/>
        <filter val="276497000195"/>
        <filter val="276497000365"/>
        <filter val="176520001579"/>
        <filter val="176520004446"/>
        <filter val="176520005294"/>
        <filter val="176520000454"/>
        <filter val="176520002139"/>
        <filter val="176520005677"/>
        <filter val="176520000381"/>
        <filter val="176520002261"/>
        <filter val="176520001981"/>
        <filter val="176520001698"/>
        <filter val="176520002660"/>
        <filter val="176520002309"/>
        <filter val="176520002295"/>
        <filter val="176520001876"/>
        <filter val="176520002192"/>
        <filter val="176520002672"/>
        <filter val="176520005715"/>
        <filter val="176520001931"/>
        <filter val="176520002643"/>
        <filter val="176520002864"/>
        <filter val="176520005138"/>
        <filter val="176520001795"/>
        <filter val="176520002091"/>
        <filter val="176520002201"/>
        <filter val="176520002317"/>
        <filter val="176520001272"/>
        <filter val="176520001949"/>
        <filter val="176520002121"/>
        <filter val="176520001701"/>
        <filter val="176520001884"/>
        <filter val="176520001990"/>
        <filter val="176520002163"/>
        <filter val="176520002180"/>
        <filter val="276520001226"/>
        <filter val="276520001586"/>
        <filter val="276520002397"/>
        <filter val="176520001761"/>
        <filter val="176520002210"/>
        <filter val="176520003046"/>
        <filter val="176520001736"/>
        <filter val="176520001817"/>
        <filter val="176520002520"/>
        <filter val="176520001957"/>
        <filter val="176520002285"/>
        <filter val="176520002708"/>
        <filter val="176520001809"/>
        <filter val="176520001906"/>
        <filter val="176520002759"/>
        <filter val="176520004113"/>
        <filter val="176520003054"/>
        <filter val="176520005316"/>
        <filter val="176563000032"/>
        <filter val="176563000105"/>
        <filter val="176563000130"/>
        <filter val="176563001594"/>
        <filter val="176563000091"/>
        <filter val="176563000377"/>
        <filter val="176563000555"/>
        <filter val="176563000597"/>
        <filter val="276563000061"/>
        <filter val="376563000431"/>
        <filter val="176563000121"/>
        <filter val="176563000300"/>
        <filter val="176563000538"/>
        <filter val="176563000776"/>
        <filter val="276563000142"/>
        <filter val="276563000312"/>
        <filter val="176606000163"/>
        <filter val="176606000198"/>
        <filter val="276606000109"/>
        <filter val="276606000117"/>
        <filter val="276606000664"/>
        <filter val="176606000139"/>
        <filter val="176616000170"/>
        <filter val="176616000188"/>
        <filter val="276616000069"/>
        <filter val="276616000247"/>
        <filter val="176622000017"/>
        <filter val="176622000092"/>
        <filter val="176622000114"/>
        <filter val="176622000882"/>
        <filter val="276622000186"/>
        <filter val="276622000291"/>
        <filter val="276622000321"/>
        <filter val="276622000381"/>
        <filter val="276622000500"/>
        <filter val="176622000122"/>
        <filter val="176622000149"/>
        <filter val="176622000534"/>
        <filter val="176622000548"/>
        <filter val="176622000084"/>
        <filter val="176622000106"/>
        <filter val="176622000866"/>
        <filter val="176670000070"/>
        <filter val="176670000231"/>
        <filter val="176670000258"/>
        <filter val="276670000066"/>
        <filter val="276670000082"/>
        <filter val="276670000121"/>
        <filter val="276670000171"/>
        <filter val="276670000228"/>
        <filter val="276670000384"/>
        <filter val="176736000017"/>
        <filter val="176736000068"/>
        <filter val="176736000076"/>
        <filter val="176736000122"/>
        <filter val="176736000131"/>
        <filter val="176736000238"/>
        <filter val="176736000475"/>
        <filter val="176736000718"/>
        <filter val="176736000858"/>
        <filter val="176736000033"/>
        <filter val="176736000041"/>
        <filter val="176736000084"/>
        <filter val="176736000092"/>
        <filter val="176736000262"/>
        <filter val="176736000548"/>
        <filter val="176736001161"/>
        <filter val="176736001358"/>
        <filter val="176736001536"/>
        <filter val="176823000023"/>
        <filter val="176823000040"/>
        <filter val="176823000074"/>
        <filter val="176823000325"/>
        <filter val="176823000562"/>
        <filter val="176823000333"/>
        <filter val="276823000061"/>
        <filter val="276823000095"/>
        <filter val="276823000117"/>
        <filter val="276823000125"/>
        <filter val="276823000168"/>
        <filter val="276823000184"/>
        <filter val="276823000214"/>
        <filter val="276823000222"/>
        <filter val="276823000231"/>
        <filter val="276823000243"/>
        <filter val="276823000257"/>
        <filter val="276823000265"/>
        <filter val="276823000354"/>
        <filter val="276823000397"/>
        <filter val="276823000494"/>
        <filter val="276823000508"/>
        <filter val="276823000541"/>
        <filter val="176823000414"/>
        <filter val="176823000058"/>
        <filter val="176823000031"/>
        <filter val="176828000048"/>
        <filter val="176828000056"/>
        <filter val="276828000093"/>
        <filter val="276828000140"/>
        <filter val="276828000654"/>
        <filter val="176828000064"/>
        <filter val="176834000424"/>
        <filter val="176834000521"/>
        <filter val="276834000887"/>
        <filter val="276834001379"/>
        <filter val="276834002537"/>
        <filter val="276834000925"/>
        <filter val="176834000459"/>
        <filter val="176834000467"/>
        <filter val="176834000386"/>
        <filter val="176834000475"/>
        <filter val="176834000599"/>
        <filter val="176834001196"/>
        <filter val="176834001447"/>
        <filter val="176834002516"/>
        <filter val="176834000289"/>
        <filter val="176834000491"/>
        <filter val="176834003342"/>
        <filter val="176834000360"/>
        <filter val="176834000378"/>
        <filter val="176834000416"/>
        <filter val="176834000530"/>
        <filter val="176834001439"/>
        <filter val="176834001749"/>
        <filter val="176834000394"/>
        <filter val="176834000408"/>
        <filter val="176834000602"/>
        <filter val="176834001021"/>
        <filter val="176834003172"/>
        <filter val="176834000548"/>
        <filter val="176834000572"/>
        <filter val="176834002508"/>
        <filter val="176834004233"/>
        <filter val="176834000033"/>
        <filter val="176834000556"/>
        <filter val="176834001102"/>
        <filter val="176834002052"/>
        <filter val="176834002079"/>
        <filter val="176834002591"/>
        <filter val="176834003946"/>
        <filter val="176834003989"/>
        <filter val="176845000060"/>
        <filter val="176845000132"/>
        <filter val="176863000336"/>
        <filter val="276863000039"/>
        <filter val="276863000071"/>
        <filter val="276863000110"/>
        <filter val="276863000128"/>
        <filter val="276863000152"/>
        <filter val="276863000161"/>
        <filter val="276863000209"/>
        <filter val="276863000217"/>
        <filter val="276863000233"/>
        <filter val="276863000241"/>
        <filter val="276863000276"/>
        <filter val="276863000411"/>
        <filter val="276863000802"/>
        <filter val="276863000837"/>
        <filter val="176869000061"/>
        <filter val="176890000020"/>
        <filter val="176890000038"/>
        <filter val="176890000801"/>
        <filter val="276890000253"/>
        <filter val="276890000482"/>
        <filter val="176892000078"/>
        <filter val="176892000973"/>
        <filter val="176892000531"/>
        <filter val="276892001125"/>
        <filter val="176892099767"/>
        <filter val="176892000141"/>
        <filter val="176892000132"/>
        <filter val="176892000337"/>
        <filter val="176892000329"/>
        <filter val="176892000744"/>
        <filter val="176892000345"/>
        <filter val="176892000213"/>
        <filter val="176892000094"/>
        <filter val="176892000779"/>
        <filter val="176892000242"/>
        <filter val="176892000272"/>
        <filter val="176892000124"/>
        <filter val="176892000558"/>
        <filter val="176892000116"/>
        <filter val="176895000176"/>
        <filter val="176895000184"/>
        <filter val="176895000206"/>
        <filter val="176895000478"/>
        <filter val="176895000168"/>
        <filter val="176895000231"/>
        <filter val="176895000346"/>
        <filter val="176895000770"/>
        <filter val="276895000111"/>
        <filter val="276895000588"/>
        <filter val="176895000125"/>
        <filter val="176895000192"/>
        <filter val="176895000222"/>
        <filter val="276895000138"/>
        <filter val="181001000041"/>
        <filter val="181001000092"/>
        <filter val="181001002168"/>
        <filter val="181001002796"/>
        <filter val="181001000769"/>
        <filter val="181001001196"/>
        <filter val="181001001200"/>
        <filter val="181001001978"/>
        <filter val="181001002079"/>
        <filter val="181001002184"/>
        <filter val="181001002303"/>
        <filter val="181001002877"/>
        <filter val="181001000777"/>
        <filter val="181001002915"/>
        <filter val="181001001188"/>
        <filter val="181001001676"/>
        <filter val="181001002273"/>
        <filter val="181001002516"/>
        <filter val="181001000416"/>
        <filter val="181001001854"/>
        <filter val="181001002265"/>
        <filter val="181001003202"/>
        <filter val="381001003066"/>
        <filter val="181065000011"/>
        <filter val="381065000028"/>
        <filter val="181065002676"/>
        <filter val="181065002722"/>
        <filter val="181220000138"/>
        <filter val="181220000251"/>
        <filter val="181736000444"/>
        <filter val="181736000622"/>
        <filter val="181736002251"/>
        <filter val="181736002269"/>
        <filter val="181736002391"/>
        <filter val="181736002528"/>
        <filter val="181736001491"/>
        <filter val="181736001521"/>
        <filter val="181736002307"/>
        <filter val="181300001922"/>
        <filter val="181736002161"/>
        <filter val="181736000398"/>
        <filter val="181736000657"/>
        <filter val="181736001459"/>
        <filter val="181736002137"/>
        <filter val="181736002170"/>
        <filter val="181736002315"/>
        <filter val="181736002536"/>
        <filter val="181794000021"/>
        <filter val="181794003801"/>
        <filter val="181794004361"/>
        <filter val="181794004191"/>
        <filter val="181794004565"/>
        <filter val="181794000748"/>
        <filter val="181794004255"/>
        <filter val="181794004921"/>
        <filter val="181794005049"/>
        <filter val="181794002996"/>
        <filter val="181794003151"/>
        <filter val="181794004913"/>
        <filter val="181794004930"/>
        <filter val="183001000737"/>
        <filter val="183001000761"/>
        <filter val="183001000810"/>
        <filter val="118001003128"/>
        <filter val="183001000826"/>
        <filter val="118001003161"/>
        <filter val="183001000893"/>
        <filter val="183001000788"/>
        <filter val="183001000834"/>
        <filter val="183001000933"/>
        <filter val="118001003241"/>
        <filter val="182001000508"/>
        <filter val="183001000940"/>
        <filter val="183001000800"/>
        <filter val="183001000842"/>
        <filter val="183001000857"/>
        <filter val="183001001598"/>
        <filter val="118001000331"/>
        <filter val="118001002989"/>
        <filter val="180001001946"/>
        <filter val="183001002063"/>
        <filter val="118001002539"/>
        <filter val="118001003101"/>
        <filter val="183001000779"/>
        <filter val="183001001954"/>
        <filter val="183001001997"/>
        <filter val="118001000871"/>
        <filter val="183001000753"/>
        <filter val="118001000471"/>
        <filter val="118001000749"/>
        <filter val="183001002381"/>
        <filter val="183029000392"/>
        <filter val="183094000162"/>
        <filter val="183094001665"/>
        <filter val="118247000322"/>
        <filter val="183247000213"/>
        <filter val="183247000272"/>
        <filter val="183247001058"/>
        <filter val="183247001031"/>
        <filter val="183247001198"/>
        <filter val="118247000349"/>
        <filter val="183247001333"/>
        <filter val="218256000020"/>
        <filter val="183410000021"/>
        <filter val="183460000138"/>
        <filter val="183479000295"/>
        <filter val="118592000564"/>
        <filter val="183592000447"/>
        <filter val="183592001010"/>
        <filter val="183592002156"/>
        <filter val="183592000862"/>
        <filter val="183592001001"/>
        <filter val="118753002368"/>
        <filter val="118753003801"/>
        <filter val="183753000299"/>
        <filter val="218753000297"/>
        <filter val="183753001481"/>
        <filter val="183753001872"/>
        <filter val="218753000858"/>
        <filter val="183765000928"/>
        <filter val="118860001293"/>
        <filter val="183860000013"/>
        <filter val="185001002015"/>
        <filter val="185001000802"/>
        <filter val="185001001183"/>
        <filter val="185001000829"/>
        <filter val="185001000781"/>
        <filter val="185001001744"/>
        <filter val="185001003208"/>
        <filter val="185001003437"/>
        <filter val="185001003534"/>
        <filter val="185001003542"/>
        <filter val="185001003852"/>
        <filter val="185001003836"/>
        <filter val="185001003861"/>
        <filter val="185001003881"/>
        <filter val="285001000068"/>
        <filter val="285001000211"/>
        <filter val="285001001374"/>
        <filter val="185010000327"/>
        <filter val="185010000955"/>
        <filter val="185010000505"/>
        <filter val="185010001064"/>
        <filter val="185010000629"/>
        <filter val="185010000121"/>
        <filter val="185015000104"/>
        <filter val="185125000029"/>
        <filter val="285125000031"/>
        <filter val="285125000040"/>
        <filter val="285125000490"/>
        <filter val="285125000848"/>
        <filter val="285125000872"/>
        <filter val="285125000886"/>
        <filter val="285125000902"/>
        <filter val="285125001208"/>
        <filter val="285125001364"/>
        <filter val="285125001461"/>
        <filter val="185125000959"/>
        <filter val="185125001054"/>
        <filter val="285125000198"/>
        <filter val="285125000457"/>
        <filter val="285125000465"/>
        <filter val="285125000589"/>
        <filter val="285125000686"/>
        <filter val="285125000724"/>
        <filter val="285125000805"/>
        <filter val="285125000945"/>
        <filter val="285125001321"/>
        <filter val="285125001356"/>
        <filter val="285125001372"/>
        <filter val="285125001682"/>
        <filter val="285139000433"/>
        <filter val="285139000671"/>
        <filter val="285139000450"/>
        <filter val="285139000590"/>
        <filter val="185139000234"/>
        <filter val="185139000099"/>
        <filter val="185139000404"/>
        <filter val="185162000241"/>
        <filter val="185162000519"/>
        <filter val="185162000128"/>
        <filter val="185225000379"/>
        <filter val="285225000012"/>
        <filter val="285225000390"/>
        <filter val="285225000438"/>
        <filter val="285225000471"/>
        <filter val="285225000543"/>
        <filter val="285225000578"/>
        <filter val="285225000586"/>
        <filter val="285225000594"/>
        <filter val="285225000641"/>
        <filter val="285225000667"/>
        <filter val="285225000713"/>
        <filter val="285225000802"/>
        <filter val="285225000811"/>
        <filter val="285225000845"/>
        <filter val="285225000888"/>
        <filter val="285225000934"/>
        <filter val="285225000951"/>
        <filter val="285225001019"/>
        <filter val="285225001035"/>
        <filter val="285225001060"/>
        <filter val="285225001078"/>
        <filter val="285225001094"/>
        <filter val="185230000085"/>
        <filter val="185230001090"/>
        <filter val="285230000328"/>
        <filter val="285230000446"/>
        <filter val="285230000659"/>
        <filter val="285230000667"/>
        <filter val="285230001035"/>
        <filter val="285230001043"/>
        <filter val="285230001132"/>
        <filter val="185250000014"/>
        <filter val="285250001929"/>
        <filter val="185250001487"/>
        <filter val="185250001347"/>
        <filter val="185279000013"/>
        <filter val="285279000026"/>
        <filter val="285279000034"/>
        <filter val="285279000077"/>
        <filter val="285279000085"/>
        <filter val="285279000107"/>
        <filter val="285279000123"/>
        <filter val="285279000166"/>
        <filter val="285279000212"/>
        <filter val="285279000221"/>
        <filter val="285279000239"/>
        <filter val="285279000247"/>
        <filter val="185315000084"/>
        <filter val="185325000597"/>
        <filter val="185400000140"/>
        <filter val="285400000012"/>
        <filter val="285400000039"/>
        <filter val="285400000047"/>
        <filter val="285400000055"/>
        <filter val="285400000080"/>
        <filter val="285400000098"/>
        <filter val="285400000110"/>
        <filter val="285400000128"/>
        <filter val="285400000152"/>
        <filter val="285400000268"/>
        <filter val="285400000276"/>
        <filter val="285400000284"/>
        <filter val="285400000292"/>
        <filter val="285400000306"/>
        <filter val="285400000365"/>
        <filter val="285400000462"/>
        <filter val="285400000608"/>
        <filter val="285400000667"/>
        <filter val="285400000705"/>
        <filter val="285400000829"/>
        <filter val="285400000918"/>
        <filter val="285400000934"/>
        <filter val="285400000942"/>
        <filter val="285400000969"/>
        <filter val="285400000977"/>
        <filter val="285400001027"/>
        <filter val="285400001116"/>
        <filter val="285400001121"/>
        <filter val="285400001141"/>
        <filter val="285400001183"/>
        <filter val="285400001205"/>
        <filter val="285400001213"/>
        <filter val="285400001221"/>
        <filter val="285400001230"/>
        <filter val="285400001256"/>
        <filter val="285400001264"/>
        <filter val="285400001281"/>
        <filter val="285400001299"/>
        <filter val="285400001302"/>
        <filter val="285400001353"/>
        <filter val="285400001361"/>
        <filter val="185410000016"/>
        <filter val="185410001004"/>
        <filter val="185430000276"/>
        <filter val="185430000870"/>
        <filter val="285430000165"/>
        <filter val="285430000319"/>
        <filter val="285430000335"/>
        <filter val="285430000416"/>
        <filter val="285430000505"/>
        <filter val="285430000513"/>
        <filter val="285430000726"/>
        <filter val="285430000742"/>
        <filter val="285430000955"/>
        <filter val="185440000053"/>
        <filter val="185440000321"/>
        <filter val="185440000151"/>
        <filter val="185440000155"/>
        <filter val="186001000175"/>
        <filter val="186001000230"/>
        <filter val="186001000248"/>
        <filter val="186001003565"/>
        <filter val="186001003590"/>
        <filter val="186001000698"/>
        <filter val="186001003654"/>
        <filter val="186001001783"/>
        <filter val="186001002798"/>
        <filter val="186001003603"/>
        <filter val="186219000011"/>
        <filter val="386219000044"/>
        <filter val="186320000102"/>
        <filter val="186320001605"/>
        <filter val="186320001591"/>
        <filter val="186320000846"/>
        <filter val="186320000528"/>
        <filter val="386568000540"/>
        <filter val="186568000044"/>
        <filter val="186568000567"/>
        <filter val="186568002187"/>
        <filter val="186568004066"/>
        <filter val="186568003906"/>
        <filter val="186568005755"/>
        <filter val="186568061191"/>
        <filter val="186568003400"/>
        <filter val="186568003434"/>
        <filter val="186568004228"/>
        <filter val="186568004431"/>
        <filter val="186568005577"/>
        <filter val="186568061221"/>
        <filter val="186573000354"/>
        <filter val="186573001415"/>
        <filter val="186573000371"/>
        <filter val="186573004104"/>
        <filter val="186573004457"/>
        <filter val="186573001237"/>
        <filter val="186749000534"/>
        <filter val="186749000577"/>
        <filter val="186755000031"/>
        <filter val="186755000287"/>
        <filter val="386755000022"/>
        <filter val="286760000052"/>
        <filter val="286760000133"/>
        <filter val="286760000150"/>
        <filter val="386760000014"/>
        <filter val="386760000022"/>
        <filter val="186865001939"/>
        <filter val="186865003443"/>
        <filter val="186865004075"/>
        <filter val="186865004059"/>
        <filter val="286865000589"/>
        <filter val="286865003294"/>
        <filter val="486865004061"/>
        <filter val="186885001188"/>
        <filter val="186885002061"/>
        <filter val="186885002117"/>
        <filter val="186885002231"/>
        <filter val="188001000127"/>
        <filter val="388001000550"/>
        <filter val="188001000097"/>
        <filter val="188001000119"/>
        <filter val="188001000178"/>
        <filter val="288001000164"/>
        <filter val="288001000385"/>
        <filter val="191001000039"/>
        <filter val="191001000047"/>
        <filter val="191001000403"/>
        <filter val="191001000411"/>
        <filter val="191001000489"/>
        <filter val="191001000551"/>
        <filter val="191001000730"/>
        <filter val="591001000507"/>
        <filter val="191065000016"/>
        <filter val="291065000029"/>
        <filter val="291405000037"/>
        <filter val="291669000019"/>
        <filter val="291669000027"/>
        <filter val="291669000108"/>
        <filter val="291669000116"/>
        <filter val="191460000017"/>
        <filter val="291407000166"/>
        <filter val="291001000165"/>
        <filter val="291540000101"/>
        <filter val="291540000179"/>
        <filter val="291540000195"/>
        <filter val="291540000209"/>
        <filter val="291540000331"/>
        <filter val="291540000349"/>
        <filter val="291540000365"/>
        <filter val="291540000390"/>
        <filter val="191540000409"/>
        <filter val="291540000098"/>
        <filter val="291540000357"/>
        <filter val="194001000771"/>
        <filter val="194001001051"/>
        <filter val="294001001195"/>
        <filter val="194001001085"/>
        <filter val="294001001217"/>
        <filter val="195001004315"/>
        <filter val="195001001731"/>
        <filter val="195001002045"/>
        <filter val="195001003581"/>
        <filter val="195001003912"/>
        <filter val="195001004773"/>
        <filter val="195001002011"/>
        <filter val="195001003548"/>
        <filter val="195001000018"/>
        <filter val="195001000077"/>
        <filter val="195001002550"/>
        <filter val="195001004714"/>
        <filter val="195001002568"/>
        <filter val="195001002843"/>
        <filter val="195025000124"/>
        <filter val="197001000029"/>
        <filter val="197001001980"/>
        <filter val="197001002005"/>
        <filter val="297001001526"/>
        <filter val="297001001691"/>
        <filter val="297001001917"/>
        <filter val="297001002204"/>
        <filter val="297001002387"/>
        <filter val="197001000568"/>
        <filter val="197001001831"/>
        <filter val="297001000911"/>
        <filter val="197001001670"/>
        <filter val="197001002072"/>
        <filter val="197161000068"/>
        <filter val="297001000091"/>
        <filter val="297001001445"/>
        <filter val="297161000020"/>
        <filter val="297161000046"/>
        <filter val="297161000053"/>
        <filter val="297161000071"/>
        <filter val="297161000101"/>
        <filter val="297161000119"/>
        <filter val="199001000145"/>
        <filter val="199001000811"/>
        <filter val="199001001699"/>
        <filter val="399001001906"/>
        <filter val="199001002512"/>
        <filter val="199001001681"/>
        <filter val="199001001974"/>
        <filter val="299524000186"/>
        <filter val="299001002550"/>
        <filter val="199001002504"/>
        <filter val="205001001672"/>
        <filter val="205001001729"/>
        <filter val="205001006232"/>
        <filter val="205001002628"/>
        <filter val="205001010281"/>
        <filter val="205001003411"/>
        <filter val="205001014421"/>
        <filter val="205001018745"/>
        <filter val="205001001397"/>
        <filter val="205001019318"/>
        <filter val="205030000111"/>
        <filter val="205031000191"/>
        <filter val="205031000654"/>
        <filter val="205031001154"/>
        <filter val="405031000009"/>
        <filter val="205034000256"/>
        <filter val="205034001317"/>
        <filter val="205036000083"/>
        <filter val="205044000017"/>
        <filter val="205044000076"/>
        <filter val="205044000084"/>
        <filter val="205044000335"/>
        <filter val="205044000343"/>
        <filter val="205044000378"/>
        <filter val="205045000096"/>
        <filter val="205045000053"/>
        <filter val="205045000126"/>
        <filter val="205045000134"/>
        <filter val="205045000193"/>
        <filter val="205045000436"/>
        <filter val="205045010466"/>
        <filter val="205045010491"/>
        <filter val="205045010521"/>
        <filter val="205045010547"/>
        <filter val="205045010555"/>
        <filter val="205045010563"/>
        <filter val="205045010598"/>
        <filter val="205045010628"/>
        <filter val="205445010482"/>
        <filter val="205045000363"/>
        <filter val="205147000228"/>
        <filter val="205147000333"/>
        <filter val="205147000554"/>
        <filter val="205147000627"/>
        <filter val="205147000694"/>
        <filter val="205045000401"/>
        <filter val="205045000576"/>
        <filter val="205045001394"/>
        <filter val="205045000274"/>
        <filter val="205045000347"/>
        <filter val="205045000673"/>
        <filter val="205045001149"/>
        <filter val="205045010474"/>
        <filter val="205045010504"/>
        <filter val="205045000703"/>
        <filter val="205045000819"/>
        <filter val="205045000380"/>
        <filter val="205045000771"/>
        <filter val="205045000801"/>
        <filter val="205045001319"/>
        <filter val="205045010636"/>
        <filter val="205051000065"/>
        <filter val="205051001827"/>
        <filter val="205051001894"/>
        <filter val="205051002289"/>
        <filter val="405659000270"/>
        <filter val="205051000081"/>
        <filter val="205051001401"/>
        <filter val="205051000138"/>
        <filter val="205051002688"/>
        <filter val="205051002696"/>
        <filter val="205079000206"/>
        <filter val="205079000222"/>
        <filter val="205079000117"/>
        <filter val="205079000346"/>
        <filter val="205079000702"/>
        <filter val="205079000885"/>
        <filter val="205086000033"/>
        <filter val="205086000149"/>
        <filter val="205086000181"/>
        <filter val="205086000262"/>
        <filter val="205086000092"/>
        <filter val="205093000090"/>
        <filter val="205101000304"/>
        <filter val="205101000355"/>
        <filter val="205101000070"/>
        <filter val="205101000126"/>
        <filter val="205101000207"/>
        <filter val="205101000371"/>
        <filter val="205113000067"/>
        <filter val="205113000156"/>
        <filter val="205113000202"/>
        <filter val="205113000318"/>
        <filter val="205113000393"/>
        <filter val="205113000407"/>
        <filter val="205120000081"/>
        <filter val="205120000595"/>
        <filter val="205120001737"/>
        <filter val="205120001745"/>
        <filter val="205120000358"/>
        <filter val="205120000404"/>
        <filter val="205120000935"/>
        <filter val="205120001273"/>
        <filter val="205120001508"/>
        <filter val="205120001516"/>
        <filter val="205120000145"/>
        <filter val="205120000170"/>
        <filter val="205120000366"/>
        <filter val="205120001087"/>
        <filter val="205120001249"/>
        <filter val="205120001818"/>
        <filter val="205120000188"/>
        <filter val="205120000391"/>
        <filter val="205120000048"/>
        <filter val="205120000927"/>
        <filter val="205120001303"/>
        <filter val="205120001532"/>
        <filter val="205120000196"/>
        <filter val="205120000293"/>
        <filter val="205120000790"/>
        <filter val="205120001435"/>
        <filter val="205129000105"/>
        <filter val="205129000113"/>
        <filter val="205129000121"/>
        <filter val="205129000199"/>
        <filter val="205129000890"/>
        <filter val="205129007169"/>
        <filter val="205129006626"/>
        <filter val="205138000142"/>
        <filter val="205138000193"/>
        <filter val="205138000291"/>
        <filter val="205138000312"/>
        <filter val="205138000436"/>
        <filter val="205138000444"/>
        <filter val="205138000649"/>
        <filter val="205138000673"/>
        <filter val="205138000771"/>
        <filter val="205138000924"/>
        <filter val="205147000112"/>
        <filter val="205147000309"/>
        <filter val="205147000023"/>
        <filter val="205147000104"/>
        <filter val="205147000350"/>
        <filter val="205147000490"/>
        <filter val="205148000272"/>
        <filter val="205148000469"/>
        <filter val="205148000281"/>
        <filter val="205154000098"/>
        <filter val="205154000128"/>
        <filter val="205154000489"/>
        <filter val="205154001833"/>
        <filter val="205154000179"/>
        <filter val="205154000951"/>
        <filter val="205154001396"/>
        <filter val="205154000225"/>
        <filter val="205154000039"/>
        <filter val="205154000438"/>
        <filter val="205154000861"/>
        <filter val="205154000471"/>
        <filter val="205154001205"/>
        <filter val="205154001370"/>
        <filter val="205154001639"/>
        <filter val="205154000136"/>
        <filter val="205154000241"/>
        <filter val="205154000543"/>
        <filter val="205154000896"/>
        <filter val="205154001264"/>
        <filter val="205154001311"/>
        <filter val="205154001515"/>
        <filter val="205154001761"/>
        <filter val="205154000977"/>
        <filter val="205154000101"/>
        <filter val="205154000161"/>
        <filter val="205154000527"/>
        <filter val="205154000993"/>
        <filter val="205154001043"/>
        <filter val="205154001159"/>
        <filter val="205154001353"/>
        <filter val="405154002332"/>
        <filter val="205154000969"/>
        <filter val="205154001001"/>
        <filter val="205154001256"/>
        <filter val="205154001299"/>
        <filter val="205154001400"/>
        <filter val="205154001523"/>
        <filter val="205154001981"/>
        <filter val="205154001477"/>
        <filter val="205154001591"/>
        <filter val="205154001019"/>
        <filter val="205154001329"/>
        <filter val="205154001485"/>
        <filter val="205154001787"/>
        <filter val="205154001922"/>
        <filter val="105154001138"/>
        <filter val="105154001944"/>
        <filter val="205154002015"/>
        <filter val="105172000912"/>
        <filter val="105172001510"/>
        <filter val="105172001528"/>
        <filter val="305172007282"/>
        <filter val="205172000101"/>
        <filter val="205172000267"/>
        <filter val="205172001484"/>
        <filter val="205197000059"/>
        <filter val="205197001454"/>
        <filter val="205212000061"/>
        <filter val="205240000009"/>
        <filter val="205240000041"/>
        <filter val="205240000106"/>
        <filter val="205240000319"/>
        <filter val="205240000823"/>
        <filter val="205240000874"/>
        <filter val="205240000351"/>
        <filter val="205240000033"/>
        <filter val="205240000050"/>
        <filter val="205240000084"/>
        <filter val="205240000360"/>
        <filter val="205240000769"/>
        <filter val="205240000831"/>
        <filter val="205250000341"/>
        <filter val="205250000392"/>
        <filter val="205250000741"/>
        <filter val="205250001232"/>
        <filter val="205250001313"/>
        <filter val="205250000350"/>
        <filter val="205250000597"/>
        <filter val="205250000619"/>
        <filter val="205250000724"/>
        <filter val="205250000376"/>
        <filter val="205250000864"/>
        <filter val="205250001704"/>
        <filter val="205250001739"/>
        <filter val="205284000162"/>
        <filter val="205308000096"/>
        <filter val="205308000126"/>
        <filter val="205308000142"/>
        <filter val="205308000223"/>
        <filter val="205308000312"/>
        <filter val="205308000592"/>
        <filter val="205318000311"/>
        <filter val="205310000141"/>
        <filter val="205318000060"/>
        <filter val="205318000124"/>
        <filter val="205318000451"/>
        <filter val="205318000574"/>
        <filter val="205361000057"/>
        <filter val="205361000227"/>
        <filter val="205364000163"/>
        <filter val="205380000165"/>
        <filter val="205387000128"/>
        <filter val="205387000322"/>
        <filter val="205411000401"/>
        <filter val="205425000056"/>
        <filter val="205425000111"/>
        <filter val="205425000161"/>
        <filter val="205440000267"/>
        <filter val="205440000330"/>
        <filter val="205475000235"/>
        <filter val="205475000332"/>
        <filter val="205480000138"/>
        <filter val="205480000341"/>
        <filter val="205480000049"/>
        <filter val="205480000375"/>
        <filter val="205480000588"/>
        <filter val="205480000685"/>
        <filter val="205480000952"/>
        <filter val="205490000098"/>
        <filter val="205490000161"/>
        <filter val="205490001604"/>
        <filter val="205490000331"/>
        <filter val="205490000462"/>
        <filter val="205490000578"/>
        <filter val="205490000713"/>
        <filter val="205490001931"/>
        <filter val="205490001973"/>
        <filter val="205490002104"/>
        <filter val="205490002112"/>
        <filter val="205490000594"/>
        <filter val="205490000730"/>
        <filter val="205490000772"/>
        <filter val="205490000900"/>
        <filter val="205490001558"/>
        <filter val="205490001736"/>
        <filter val="205490001825"/>
        <filter val="205490001906"/>
        <filter val="205490002023"/>
        <filter val="205490000497"/>
        <filter val="205490000632"/>
        <filter val="205490001213"/>
        <filter val="205490001299"/>
        <filter val="205490000233"/>
        <filter val="205490001264"/>
        <filter val="205490001337"/>
        <filter val="205490001515"/>
        <filter val="205490002058"/>
        <filter val="205490002155"/>
        <filter val="205490005651"/>
        <filter val="205490001353"/>
        <filter val="205490000047"/>
        <filter val="205490000136"/>
        <filter val="205490001680"/>
        <filter val="205490001795"/>
        <filter val="205490002279"/>
        <filter val="205490001639"/>
        <filter val="205490000284"/>
        <filter val="205490000446"/>
        <filter val="205490000527"/>
        <filter val="205490001981"/>
        <filter val="205490002236"/>
        <filter val="205490002317"/>
        <filter val="205495000053"/>
        <filter val="205495000461"/>
        <filter val="205495000479"/>
        <filter val="205495000151"/>
        <filter val="205495000258"/>
        <filter val="205495000525"/>
        <filter val="205495000550"/>
        <filter val="405495000206"/>
        <filter val="205495000185"/>
        <filter val="205495000312"/>
        <filter val="205495000941"/>
        <filter val="205579000156"/>
        <filter val="205591000056"/>
        <filter val="205591000064"/>
        <filter val="205591000072"/>
        <filter val="205591000099"/>
        <filter val="205591000137"/>
        <filter val="205604000824"/>
        <filter val="205604001014"/>
        <filter val="205604001570"/>
        <filter val="205604001049"/>
        <filter val="205604001073"/>
        <filter val="205604001316"/>
        <filter val="205604001341"/>
        <filter val="205642000170"/>
        <filter val="205642000293"/>
        <filter val="205652000003"/>
        <filter val="205656000067"/>
        <filter val="205656000415"/>
        <filter val="205656000423"/>
        <filter val="205659000262"/>
        <filter val="205660000853"/>
        <filter val="205660000977"/>
        <filter val="205664000106"/>
        <filter val="205664000165"/>
        <filter val="205665000215"/>
        <filter val="205665000428"/>
        <filter val="205665000495"/>
        <filter val="205665000134"/>
        <filter val="205665000304"/>
        <filter val="205665000363"/>
        <filter val="205665000576"/>
        <filter val="205665000886"/>
        <filter val="205665000959"/>
        <filter val="205665001301"/>
        <filter val="205670000134"/>
        <filter val="205670000215"/>
        <filter val="205670000223"/>
        <filter val="205670000339"/>
        <filter val="205670000541"/>
        <filter val="205670000924"/>
        <filter val="205670000061"/>
        <filter val="205670000207"/>
        <filter val="205670000452"/>
        <filter val="205674000279"/>
        <filter val="205679000331"/>
        <filter val="205679000501"/>
        <filter val="205686000223"/>
        <filter val="205686000665"/>
        <filter val="205690000262"/>
        <filter val="205690000289"/>
        <filter val="205690000351"/>
        <filter val="205690000114"/>
        <filter val="205690000238"/>
        <filter val="205690000254"/>
        <filter val="205690000271"/>
        <filter val="205690000297"/>
        <filter val="205690000092"/>
        <filter val="205690000319"/>
        <filter val="205690000378"/>
        <filter val="205690000777"/>
        <filter val="205690000017"/>
        <filter val="205690000149"/>
        <filter val="205690000386"/>
        <filter val="205690000441"/>
        <filter val="205690000611"/>
        <filter val="405690000768"/>
        <filter val="205697000101"/>
        <filter val="205697000110"/>
        <filter val="205697000128"/>
        <filter val="205697000144"/>
        <filter val="205697000411"/>
        <filter val="205697000462"/>
        <filter val="205697000489"/>
        <filter val="205736000203"/>
        <filter val="205736000238"/>
        <filter val="205736000513"/>
        <filter val="205736000572"/>
        <filter val="205736000581"/>
        <filter val="205736001676"/>
        <filter val="205756000781"/>
        <filter val="205756001044"/>
        <filter val="205756001630"/>
        <filter val="205756001681"/>
        <filter val="205761000188"/>
        <filter val="205761000307"/>
        <filter val="205761000439"/>
        <filter val="205761000536"/>
        <filter val="205789000248"/>
        <filter val="205790000227"/>
        <filter val="205790000235"/>
        <filter val="205790000316"/>
        <filter val="205790000251"/>
        <filter val="205790000332"/>
        <filter val="205790000448"/>
        <filter val="205790000642"/>
        <filter val="205790001088"/>
        <filter val="205837000000"/>
        <filter val="205837000263"/>
        <filter val="205837002002"/>
        <filter val="205837002738"/>
        <filter val="205837003912"/>
        <filter val="205837000042"/>
        <filter val="205837000476"/>
        <filter val="205837002746"/>
        <filter val="205837003360"/>
        <filter val="205837006148"/>
        <filter val="205837006229"/>
        <filter val="205837006237"/>
        <filter val="205837000280"/>
        <filter val="205837007161"/>
        <filter val="205837007179"/>
        <filter val="205837000310"/>
        <filter val="205837005931"/>
        <filter val="205837000379"/>
        <filter val="205837006440"/>
        <filter val="205837000450"/>
        <filter val="205837002541"/>
        <filter val="205837005648"/>
        <filter val="205837006199"/>
        <filter val="205837000182"/>
        <filter val="205837000492"/>
        <filter val="205837000719"/>
        <filter val="205837002479"/>
        <filter val="205837002720"/>
        <filter val="205837006466"/>
        <filter val="205837007071"/>
        <filter val="205837000531"/>
        <filter val="205837000532"/>
        <filter val="205837004412"/>
        <filter val="205837002649"/>
        <filter val="205837000735"/>
        <filter val="205837002789"/>
        <filter val="205837006245"/>
        <filter val="205837000158"/>
        <filter val="205837000883"/>
        <filter val="205837002517"/>
        <filter val="205837004480"/>
        <filter val="205837004943"/>
        <filter val="205837007250"/>
        <filter val="205837001855"/>
        <filter val="205837001821"/>
        <filter val="205837003971"/>
        <filter val="205837006997"/>
        <filter val="205665000258"/>
        <filter val="205837000051"/>
        <filter val="205837000131"/>
        <filter val="205837000620"/>
        <filter val="205837001880"/>
        <filter val="205837003785"/>
        <filter val="205837004421"/>
        <filter val="205837004960"/>
        <filter val="205837006407"/>
        <filter val="205837000786"/>
        <filter val="205837001120"/>
        <filter val="205837002151"/>
        <filter val="205837004691"/>
        <filter val="205837005249"/>
        <filter val="105837005830"/>
        <filter val="205837001201"/>
        <filter val="205837002916"/>
        <filter val="205837003696"/>
        <filter val="205837004501"/>
        <filter val="205837006202"/>
        <filter val="205837000034"/>
        <filter val="205837000484"/>
        <filter val="205837003408"/>
        <filter val="205837003416"/>
        <filter val="105837005864"/>
        <filter val="105837005155"/>
        <filter val="105837006054"/>
        <filter val="105837000161"/>
        <filter val="205837003505"/>
        <filter val="205837003670"/>
        <filter val="205837005028"/>
        <filter val="205837005753"/>
        <filter val="205837003742"/>
        <filter val="205837006431"/>
        <filter val="205837000298"/>
        <filter val="205837000301"/>
        <filter val="205837002045"/>
        <filter val="205837002401"/>
        <filter val="205837002983"/>
        <filter val="205837003891"/>
        <filter val="205837001928"/>
        <filter val="205837004129"/>
        <filter val="205837007128"/>
        <filter val="205837000581"/>
        <filter val="205837000816"/>
        <filter val="205837004161"/>
        <filter val="205837003351"/>
        <filter val="205837003475"/>
        <filter val="205837003688"/>
        <filter val="205837003777"/>
        <filter val="205837004170"/>
        <filter val="205837004889"/>
        <filter val="205837006261"/>
        <filter val="205837000107"/>
        <filter val="205837000425"/>
        <filter val="205837005133"/>
        <filter val="205837005443"/>
        <filter val="205837005885"/>
        <filter val="205837004293"/>
        <filter val="205837005061"/>
        <filter val="205837005290"/>
        <filter val="205837005311"/>
        <filter val="205837005702"/>
        <filter val="205837002231"/>
        <filter val="205837002827"/>
        <filter val="205837004064"/>
        <filter val="205837005524"/>
        <filter val="205837005907"/>
        <filter val="205837000166"/>
        <filter val="205837004391"/>
        <filter val="205837006015"/>
        <filter val="205837006296"/>
        <filter val="205837007063"/>
        <filter val="205837007064"/>
        <filter val="205837007187"/>
        <filter val="205837007209"/>
        <filter val="205837007217"/>
        <filter val="205837007225"/>
        <filter val="205854000048"/>
        <filter val="205854000129"/>
        <filter val="205854000501"/>
        <filter val="205854000706"/>
        <filter val="205858000093"/>
        <filter val="205861000037"/>
        <filter val="205873000105"/>
        <filter val="205873000342"/>
        <filter val="205887001392"/>
        <filter val="205887001678"/>
        <filter val="205887001775"/>
        <filter val="205890000003"/>
        <filter val="205890000062"/>
        <filter val="205890000097"/>
        <filter val="205890000445"/>
        <filter val="205890000771"/>
        <filter val="205890001085"/>
        <filter val="205890001131"/>
        <filter val="205890000259"/>
        <filter val="205890000291"/>
        <filter val="205890000313"/>
        <filter val="205890000615"/>
        <filter val="205890000755"/>
        <filter val="205890000810"/>
        <filter val="205890000933"/>
        <filter val="205890001221"/>
        <filter val="205893000306"/>
        <filter val="205893000446"/>
        <filter val="205895000206"/>
        <filter val="205895000966"/>
        <filter val="205895001121"/>
        <filter val="205895001644"/>
        <filter val="205895001954"/>
        <filter val="205895000150"/>
        <filter val="205895000320"/>
        <filter val="205895000397"/>
        <filter val="205895000842"/>
        <filter val="205895001148"/>
        <filter val="205895001237"/>
        <filter val="205895001601"/>
        <filter val="205895001849"/>
        <filter val="205895001865"/>
        <filter val="205895000346"/>
        <filter val="205895000354"/>
        <filter val="205895001792"/>
        <filter val="205895002098"/>
        <filter val="205120001397"/>
        <filter val="205154001175"/>
        <filter val="205154001795"/>
        <filter val="205895000478"/>
        <filter val="205895001245"/>
        <filter val="205895000125"/>
        <filter val="205895000851"/>
        <filter val="205895000991"/>
        <filter val="205895001075"/>
        <filter val="205895001091"/>
        <filter val="205895001261"/>
        <filter val="205895001466"/>
        <filter val="205895001997"/>
        <filter val="205895002021"/>
        <filter val="205895000702"/>
        <filter val="205895001407"/>
        <filter val="205895001474"/>
        <filter val="205895001652"/>
        <filter val="205895001709"/>
        <filter val="205895001784"/>
        <filter val="205895002039"/>
        <filter val="205895002047"/>
        <filter val="205895002055"/>
        <filter val="205895002250"/>
        <filter val="405895000043"/>
        <filter val="205895000311"/>
        <filter val="205895001105"/>
        <filter val="205895001482"/>
        <filter val="205895001733"/>
        <filter val="205895001920"/>
        <filter val="205895001971"/>
        <filter val="405895001449"/>
        <filter val="405895001635"/>
        <filter val="108001003203"/>
        <filter val="208001017276"/>
        <filter val="208001076825"/>
        <filter val="108078000193"/>
        <filter val="208078000643"/>
        <filter val="208078000813"/>
        <filter val="208137000016"/>
        <filter val="208141000039"/>
        <filter val="208141000101"/>
        <filter val="208372000031"/>
        <filter val="208372000210"/>
        <filter val="208421000034"/>
        <filter val="208421000042"/>
        <filter val="208421000051"/>
        <filter val="208421000069"/>
        <filter val="208421000182"/>
        <filter val="208421000204"/>
        <filter val="208549000045"/>
        <filter val="208558000074"/>
        <filter val="108560000265"/>
        <filter val="208560000031"/>
        <filter val="208560000022"/>
        <filter val="208560000049"/>
        <filter val="108560000001"/>
        <filter val="208573000072"/>
        <filter val="208606000065"/>
        <filter val="208606000081"/>
        <filter val="108606000176"/>
        <filter val="208606000154"/>
        <filter val="208638000059"/>
        <filter val="208638000075"/>
        <filter val="208638000091"/>
        <filter val="208638000105"/>
        <filter val="208638000237"/>
        <filter val="208675000034"/>
        <filter val="208832000001"/>
        <filter val="208832000141"/>
        <filter val="213001000059"/>
        <filter val="213001000075"/>
        <filter val="213001000091"/>
        <filter val="213001000245"/>
        <filter val="213001001250"/>
        <filter val="213001001276"/>
        <filter val="213001001292"/>
        <filter val="213001001306"/>
        <filter val="213001001900"/>
        <filter val="213001001942"/>
        <filter val="213001002531"/>
        <filter val="213001002809"/>
        <filter val="213001007541"/>
        <filter val="213001002949"/>
        <filter val="113001006133"/>
        <filter val="213001001268"/>
        <filter val="213001001501"/>
        <filter val="213001004313"/>
        <filter val="213001007231"/>
        <filter val="213001007401"/>
        <filter val="213001000164"/>
        <filter val="213001000211"/>
        <filter val="113001002839"/>
        <filter val="113001008241"/>
        <filter val="213001007797"/>
        <filter val="213001009048"/>
        <filter val="213001009056"/>
        <filter val="213001027020"/>
        <filter val="213006000065"/>
        <filter val="213006000146"/>
        <filter val="213006001231"/>
        <filter val="213006002329"/>
        <filter val="213006002963"/>
        <filter val="113006002446"/>
        <filter val="213006000103"/>
        <filter val="213006000898"/>
        <filter val="213006001177"/>
        <filter val="213006001738"/>
        <filter val="213006002441"/>
        <filter val="213655000070"/>
        <filter val="213006000154"/>
        <filter val="413006001729"/>
        <filter val="213006000171"/>
        <filter val="213006001541"/>
        <filter val="213006001568"/>
        <filter val="213006001851"/>
        <filter val="213006001860"/>
        <filter val="213006001886"/>
        <filter val="213006001894"/>
        <filter val="213006001908"/>
        <filter val="213006001916"/>
        <filter val="213006001932"/>
        <filter val="213006002025"/>
        <filter val="213006002033"/>
        <filter val="213006002084"/>
        <filter val="213006002181"/>
        <filter val="213006002645"/>
        <filter val="213458000001"/>
        <filter val="213458000002"/>
        <filter val="213458000071"/>
        <filter val="213458000151"/>
        <filter val="213458000178"/>
        <filter val="213458000186"/>
        <filter val="213006000774"/>
        <filter val="213006000775"/>
        <filter val="213006001983"/>
        <filter val="213006002360"/>
        <filter val="213006002378"/>
        <filter val="213006002513"/>
        <filter val="213006002637"/>
        <filter val="213549000103"/>
        <filter val="213006001088"/>
        <filter val="213006001347"/>
        <filter val="213006001444"/>
        <filter val="213006001576"/>
        <filter val="213006002611"/>
        <filter val="213006002840"/>
        <filter val="213006000251"/>
        <filter val="213006001169"/>
        <filter val="213006002271"/>
        <filter val="213006002289"/>
        <filter val="213006003005"/>
        <filter val="113006002713"/>
        <filter val="213006000002"/>
        <filter val="213006000003"/>
        <filter val="213006001185"/>
        <filter val="213006001461"/>
        <filter val="213006001487"/>
        <filter val="213006001703"/>
        <filter val="213006002273"/>
        <filter val="213006002409"/>
        <filter val="213006002581"/>
        <filter val="213006002590"/>
        <filter val="213006000001"/>
        <filter val="213006001266"/>
        <filter val="213006001452"/>
        <filter val="213006001649"/>
        <filter val="213006000219"/>
        <filter val="213006001134"/>
        <filter val="213006001746"/>
        <filter val="213006002980"/>
        <filter val="213006001096"/>
        <filter val="213006001428"/>
        <filter val="213006001797"/>
        <filter val="213006002041"/>
        <filter val="213006002211"/>
        <filter val="213006000243"/>
        <filter val="213006000626"/>
        <filter val="213006000791"/>
        <filter val="213006000855"/>
        <filter val="213006001312"/>
        <filter val="213006002254"/>
        <filter val="213006002327"/>
        <filter val="213006002335"/>
        <filter val="213006002351"/>
        <filter val="213006002386"/>
        <filter val="213006002670"/>
        <filter val="213006002793"/>
        <filter val="213006001142"/>
        <filter val="213006001517"/>
        <filter val="213006002475"/>
        <filter val="213052000070"/>
        <filter val="213052000568"/>
        <filter val="213052000665"/>
        <filter val="213052000673"/>
        <filter val="213052000690"/>
        <filter val="213052000100"/>
        <filter val="213052000355"/>
        <filter val="213052000711"/>
        <filter val="213052000461"/>
        <filter val="213074000081"/>
        <filter val="213074000227"/>
        <filter val="213074000472"/>
        <filter val="213030000025"/>
        <filter val="213074000090"/>
        <filter val="213074000189"/>
        <filter val="213074000791"/>
        <filter val="213074000952"/>
        <filter val="213074000057"/>
        <filter val="213074000588"/>
        <filter val="113074000044"/>
        <filter val="213074000001"/>
        <filter val="213074000049"/>
        <filter val="213074000197"/>
        <filter val="213074000251"/>
        <filter val="213074000430"/>
        <filter val="213074000499"/>
        <filter val="213074000600"/>
        <filter val="213074000618"/>
        <filter val="213074000677"/>
        <filter val="213074000693"/>
        <filter val="213074000774"/>
        <filter val="213074000780"/>
        <filter val="213074001063"/>
        <filter val="213074009002"/>
        <filter val="213074009003"/>
        <filter val="113074000001"/>
        <filter val="213030000041"/>
        <filter val="213030000050"/>
        <filter val="213074000367"/>
        <filter val="213074000383"/>
        <filter val="213074000405"/>
        <filter val="213074000481"/>
        <filter val="213074000561"/>
        <filter val="213074000570"/>
        <filter val="213074000961"/>
        <filter val="213074000065"/>
        <filter val="213074000235"/>
        <filter val="213140000101"/>
        <filter val="213140000098"/>
        <filter val="213140000128"/>
        <filter val="213140000268"/>
        <filter val="213433000076"/>
        <filter val="213433000386"/>
        <filter val="213140000047"/>
        <filter val="213140000365"/>
        <filter val="213160000002"/>
        <filter val="213160000003"/>
        <filter val="213160000004"/>
        <filter val="213160000005"/>
        <filter val="213160000006"/>
        <filter val="213160000007"/>
        <filter val="213160000008"/>
        <filter val="213160000009"/>
        <filter val="213160000010"/>
        <filter val="213160000027"/>
        <filter val="213160000043"/>
        <filter val="213160000060"/>
        <filter val="213160000068"/>
        <filter val="213160000078"/>
        <filter val="213160000086"/>
        <filter val="213160000124"/>
        <filter val="213160000132"/>
        <filter val="213160000141"/>
        <filter val="213160000167"/>
        <filter val="213160000934"/>
        <filter val="213160000994"/>
        <filter val="213160009001"/>
        <filter val="213160009002"/>
        <filter val="213670000641"/>
        <filter val="213670000714"/>
        <filter val="213670000986"/>
        <filter val="213188000014"/>
        <filter val="213188000057"/>
        <filter val="213212000004"/>
        <filter val="213212000021"/>
        <filter val="213212000055"/>
        <filter val="213212000136"/>
        <filter val="213212000080"/>
        <filter val="213212000292"/>
        <filter val="213212000098"/>
        <filter val="213212000101"/>
        <filter val="213212000152"/>
        <filter val="213212000331"/>
        <filter val="213212000047"/>
        <filter val="213212000128"/>
        <filter val="213244000090"/>
        <filter val="213244000341"/>
        <filter val="213244000359"/>
        <filter val="213244000961"/>
        <filter val="213244001096"/>
        <filter val="213244001358"/>
        <filter val="213244001622"/>
        <filter val="213244001649"/>
        <filter val="213244001924"/>
        <filter val="413244001125"/>
        <filter val="213244000006"/>
        <filter val="213244000367"/>
        <filter val="213244001827"/>
        <filter val="213244002858"/>
        <filter val="113244000265"/>
        <filter val="113244009006"/>
        <filter val="213244000952"/>
        <filter val="213244002556"/>
        <filter val="213244002947"/>
        <filter val="213244009018"/>
        <filter val="213244000111"/>
        <filter val="213244001070"/>
        <filter val="213244001100"/>
        <filter val="213244001142"/>
        <filter val="213244001673"/>
        <filter val="213244001941"/>
        <filter val="213244002630"/>
        <filter val="213244002912"/>
        <filter val="213244003188"/>
        <filter val="413244001117"/>
        <filter val="413244001532"/>
        <filter val="113244003213"/>
        <filter val="213244000007"/>
        <filter val="213244000057"/>
        <filter val="213244001975"/>
        <filter val="213248000060"/>
        <filter val="213248000086"/>
        <filter val="213248000124"/>
        <filter val="213268000091"/>
        <filter val="213667001181"/>
        <filter val="213430000113"/>
        <filter val="213430000229"/>
        <filter val="213430000610"/>
        <filter val="113430001158"/>
        <filter val="213430000628"/>
        <filter val="213430001144"/>
        <filter val="213430000156"/>
        <filter val="213430000377"/>
        <filter val="213430000661"/>
        <filter val="213430001896"/>
        <filter val="213430001551"/>
        <filter val="213430001926"/>
        <filter val="213430002205"/>
        <filter val="213430002396"/>
        <filter val="213430002426"/>
        <filter val="213430000172"/>
        <filter val="213430000539"/>
        <filter val="213430001012"/>
        <filter val="213430001748"/>
        <filter val="213430001870"/>
        <filter val="213430001900"/>
        <filter val="213430002337"/>
        <filter val="213430002400"/>
        <filter val="213430002850"/>
        <filter val="213430002990"/>
        <filter val="213430000253"/>
        <filter val="213430000334"/>
        <filter val="213430002493"/>
        <filter val="213430000008"/>
        <filter val="213430000024"/>
        <filter val="213430000164"/>
        <filter val="213430002582"/>
        <filter val="213430002710"/>
        <filter val="213430002868"/>
        <filter val="213430001942"/>
        <filter val="213430002612"/>
        <filter val="213430000270"/>
        <filter val="213430002949"/>
        <filter val="213430000091"/>
        <filter val="213430000296"/>
        <filter val="213430000679"/>
        <filter val="213430001004"/>
        <filter val="213430002892"/>
        <filter val="213430003066"/>
        <filter val="213430003082"/>
        <filter val="213433000131"/>
        <filter val="213433000017"/>
        <filter val="213433000050"/>
        <filter val="213433000068"/>
        <filter val="213433000114"/>
        <filter val="213433000149"/>
        <filter val="213433000157"/>
        <filter val="213433000335"/>
        <filter val="213433000416"/>
        <filter val="213433000424"/>
        <filter val="213433000491"/>
        <filter val="213433000521"/>
        <filter val="413433000369"/>
        <filter val="213433000084"/>
        <filter val="213440000031"/>
        <filter val="213440000219"/>
        <filter val="213440000421"/>
        <filter val="213440000448"/>
        <filter val="213440000464"/>
        <filter val="213440000600"/>
        <filter val="213650000254"/>
        <filter val="213440000227"/>
        <filter val="213440000359"/>
        <filter val="213440000456"/>
        <filter val="213440000502"/>
        <filter val="213440000626"/>
        <filter val="213440000057"/>
        <filter val="213440000073"/>
        <filter val="213440000189"/>
        <filter val="213440000197"/>
        <filter val="213440000251"/>
        <filter val="213440000618"/>
        <filter val="213442000003"/>
        <filter val="213442000534"/>
        <filter val="213442000674"/>
        <filter val="213442000828"/>
        <filter val="213442000275"/>
        <filter val="213442000267"/>
        <filter val="213442000372"/>
        <filter val="213442000411"/>
        <filter val="213442000887"/>
        <filter val="213442000895"/>
        <filter val="213442000241"/>
        <filter val="213442000445"/>
        <filter val="213442000925"/>
        <filter val="213442000011"/>
        <filter val="213442000097"/>
        <filter val="213442000283"/>
        <filter val="213442000453"/>
        <filter val="213442000585"/>
        <filter val="213442000763"/>
        <filter val="213442000968"/>
        <filter val="213468000095"/>
        <filter val="213468000117"/>
        <filter val="213188000006"/>
        <filter val="213468000974"/>
        <filter val="213468000052"/>
        <filter val="213468000168"/>
        <filter val="213468000346"/>
        <filter val="213468000877"/>
        <filter val="213468000036"/>
        <filter val="213468000125"/>
        <filter val="213468000290"/>
        <filter val="213468000966"/>
        <filter val="213468001148"/>
        <filter val="213468001369"/>
        <filter val="213468001377"/>
        <filter val="213468001385"/>
        <filter val="213468001393"/>
        <filter val="213468001555"/>
        <filter val="213468000320"/>
        <filter val="213468000605"/>
        <filter val="213468000851"/>
        <filter val="213468001253"/>
        <filter val="213468001440"/>
        <filter val="213468001539"/>
        <filter val="213468001563"/>
        <filter val="213468000842"/>
        <filter val="213468001547"/>
        <filter val="213473000052"/>
        <filter val="213473000079"/>
        <filter val="213473000354"/>
        <filter val="213473000397"/>
        <filter val="213473000788"/>
        <filter val="213473001008"/>
        <filter val="213473001016"/>
        <filter val="213473001385"/>
        <filter val="213473001733"/>
        <filter val="213473001750"/>
        <filter val="213473000002"/>
        <filter val="213473000109"/>
        <filter val="213473000273"/>
        <filter val="213473000630"/>
        <filter val="213473000915"/>
        <filter val="213473001172"/>
        <filter val="213473001407"/>
        <filter val="213473001521"/>
        <filter val="213473001849"/>
        <filter val="213473000010"/>
        <filter val="213473000362"/>
        <filter val="213473000923"/>
        <filter val="213473000966"/>
        <filter val="213473001113"/>
        <filter val="213473001253"/>
        <filter val="213473001741"/>
        <filter val="413473001309"/>
        <filter val="213473000044"/>
        <filter val="213473000729"/>
        <filter val="213473001237"/>
        <filter val="213473001296"/>
        <filter val="213473001342"/>
        <filter val="213473001822"/>
        <filter val="213473030296"/>
        <filter val="213473030300"/>
        <filter val="213473030326"/>
        <filter val="213042000039"/>
        <filter val="213042000110"/>
        <filter val="213473000117"/>
        <filter val="213473000320"/>
        <filter val="213473001580"/>
        <filter val="213473000021"/>
        <filter val="213473000745"/>
        <filter val="213473000958"/>
        <filter val="213473001083"/>
        <filter val="213473001121"/>
        <filter val="213473001202"/>
        <filter val="213473001229"/>
        <filter val="213473001512"/>
        <filter val="213473001547"/>
        <filter val="213473001598"/>
        <filter val="213473001784"/>
        <filter val="213473009001"/>
        <filter val="213042000012"/>
        <filter val="213042000055"/>
        <filter val="213042000080"/>
        <filter val="213042000098"/>
        <filter val="213042000128"/>
        <filter val="213042000136"/>
        <filter val="213042009001"/>
        <filter val="213042009002"/>
        <filter val="213042009003"/>
        <filter val="213042009004"/>
        <filter val="213473000061"/>
        <filter val="213473001474"/>
        <filter val="213473001601"/>
        <filter val="213549000006"/>
        <filter val="213549001045"/>
        <filter val="213549001134"/>
        <filter val="213549001967"/>
        <filter val="213549002106"/>
        <filter val="213549002688"/>
        <filter val="213549002777"/>
        <filter val="213549003234"/>
        <filter val="213473001458"/>
        <filter val="213549000031"/>
        <filter val="213549001169"/>
        <filter val="213549001177"/>
        <filter val="213549001240"/>
        <filter val="213549002670"/>
        <filter val="213549002696"/>
        <filter val="213549002726"/>
        <filter val="213549000081"/>
        <filter val="213549000111"/>
        <filter val="213549001207"/>
        <filter val="213549001592"/>
        <filter val="213549001614"/>
        <filter val="213549002173"/>
        <filter val="213549002211"/>
        <filter val="213549003200"/>
        <filter val="213549003366"/>
        <filter val="213810000116"/>
        <filter val="213549001347"/>
        <filter val="213549002556"/>
        <filter val="213549002190"/>
        <filter val="213549001703"/>
        <filter val="213549001975"/>
        <filter val="213549002157"/>
        <filter val="213549002742"/>
        <filter val="213549001371"/>
        <filter val="213549002785"/>
        <filter val="213549002891"/>
        <filter val="213549002912"/>
        <filter val="213810000019"/>
        <filter val="213810000043"/>
        <filter val="413549002415"/>
        <filter val="213549001266"/>
        <filter val="213549003449"/>
        <filter val="113549000141"/>
        <filter val="213549000057"/>
        <filter val="213549002513"/>
        <filter val="213549003307"/>
        <filter val="213549002041"/>
        <filter val="213549002076"/>
        <filter val="213549002491"/>
        <filter val="213549002653"/>
        <filter val="213549003277"/>
        <filter val="213549001959"/>
        <filter val="213549003048"/>
        <filter val="213549003099"/>
        <filter val="213580000022"/>
        <filter val="213580000090"/>
        <filter val="213473000290"/>
        <filter val="213580000031"/>
        <filter val="213600000006"/>
        <filter val="213600000008"/>
        <filter val="213600000083"/>
        <filter val="213600000334"/>
        <filter val="213600000393"/>
        <filter val="213600000423"/>
        <filter val="213600000555"/>
        <filter val="213600000725"/>
        <filter val="213600009003"/>
        <filter val="213600000003"/>
        <filter val="213600000005"/>
        <filter val="213600000300"/>
        <filter val="213600000318"/>
        <filter val="213600000326"/>
        <filter val="213600000369"/>
        <filter val="213600000415"/>
        <filter val="213600000628"/>
        <filter val="213600000636"/>
        <filter val="213600000652"/>
        <filter val="213600000661"/>
        <filter val="213600000679"/>
        <filter val="213600000687"/>
        <filter val="213600000750"/>
        <filter val="213600000768"/>
        <filter val="213600000784"/>
        <filter val="213600000814"/>
        <filter val="213600000822"/>
        <filter val="213600009004"/>
        <filter val="213600009006"/>
        <filter val="213647000073"/>
        <filter val="213647000099"/>
        <filter val="213647000154"/>
        <filter val="213300000014"/>
        <filter val="213300000057"/>
        <filter val="213650000033"/>
        <filter val="213667000053"/>
        <filter val="213667001475"/>
        <filter val="213650000041"/>
        <filter val="213650000378"/>
        <filter val="213650000408"/>
        <filter val="213650000432"/>
        <filter val="213650000505"/>
        <filter val="213650000513"/>
        <filter val="213650000602"/>
        <filter val="213650000611"/>
        <filter val="213650000629"/>
        <filter val="213650000637"/>
        <filter val="213650000661"/>
        <filter val="213650009001"/>
        <filter val="213654000038"/>
        <filter val="213654000232"/>
        <filter val="213654000267"/>
        <filter val="213654000275"/>
        <filter val="213654000313"/>
        <filter val="213654000356"/>
        <filter val="213654000445"/>
        <filter val="213654000488"/>
        <filter val="213654000534"/>
        <filter val="213654000633"/>
        <filter val="413654000398"/>
        <filter val="113654000041"/>
        <filter val="113654000068"/>
        <filter val="213654000001"/>
        <filter val="213654009001"/>
        <filter val="213657000489"/>
        <filter val="113657000832"/>
        <filter val="213657000071"/>
        <filter val="213657000144"/>
        <filter val="213657000292"/>
        <filter val="213657000349"/>
        <filter val="213657000501"/>
        <filter val="213657000586"/>
        <filter val="213657000683"/>
        <filter val="213657000764"/>
        <filter val="213667000045"/>
        <filter val="213268000104"/>
        <filter val="213667000061"/>
        <filter val="213667000967"/>
        <filter val="213300000022"/>
        <filter val="213667000428"/>
        <filter val="213667000762"/>
        <filter val="213268000074"/>
        <filter val="213667000142"/>
        <filter val="213667000720"/>
        <filter val="213667000835"/>
        <filter val="213667000479"/>
        <filter val="213667000983"/>
        <filter val="213667000533"/>
        <filter val="213667000614"/>
        <filter val="213667000959"/>
        <filter val="213667001157"/>
        <filter val="213667000100"/>
        <filter val="213667000118"/>
        <filter val="213667000177"/>
        <filter val="213667000622"/>
        <filter val="213667000665"/>
        <filter val="213667001114"/>
        <filter val="213667001149"/>
        <filter val="213667001165"/>
        <filter val="213667001386"/>
        <filter val="213667000827"/>
        <filter val="313268000028"/>
        <filter val="213667000151"/>
        <filter val="213667000185"/>
        <filter val="213667000037"/>
        <filter val="113300000095"/>
        <filter val="213300000049"/>
        <filter val="213667000088"/>
        <filter val="213667000525"/>
        <filter val="113667000199"/>
        <filter val="213667000002"/>
        <filter val="213667000908"/>
        <filter val="213667000975"/>
        <filter val="213667001084"/>
        <filter val="213667001131"/>
        <filter val="213667001173"/>
        <filter val="213667001394"/>
        <filter val="213667001513"/>
        <filter val="213667000495"/>
        <filter val="213667001254"/>
        <filter val="213667001432"/>
        <filter val="213667001246"/>
        <filter val="213667001262"/>
        <filter val="213667001271"/>
        <filter val="213667001327"/>
        <filter val="213667001335"/>
        <filter val="213667001408"/>
        <filter val="213667001459"/>
        <filter val="213667000436"/>
        <filter val="213667000991"/>
        <filter val="213667001220"/>
        <filter val="213667001301"/>
        <filter val="213670000030"/>
        <filter val="213670000064"/>
        <filter val="213670000129"/>
        <filter val="213670000579"/>
        <filter val="213670000811"/>
        <filter val="213670001116"/>
        <filter val="213670009006"/>
        <filter val="213670000001"/>
        <filter val="213670000002"/>
        <filter val="213670000099"/>
        <filter val="213670000137"/>
        <filter val="213670000200"/>
        <filter val="213670000251"/>
        <filter val="213670000480"/>
        <filter val="213670000498"/>
        <filter val="213670000587"/>
        <filter val="213670000692"/>
        <filter val="213670000706"/>
        <filter val="213670000722"/>
        <filter val="213670000731"/>
        <filter val="213670000790"/>
        <filter val="213670000820"/>
        <filter val="213670000838"/>
        <filter val="213670000854"/>
        <filter val="213670000927"/>
        <filter val="213670001061"/>
        <filter val="213670001087"/>
        <filter val="213670001095"/>
        <filter val="213670001150"/>
        <filter val="213670009001"/>
        <filter val="213670009002"/>
        <filter val="213670009003"/>
        <filter val="213670009004"/>
        <filter val="213670000051"/>
        <filter val="213670000153"/>
        <filter val="213670000315"/>
        <filter val="213670000668"/>
        <filter val="213670001052"/>
        <filter val="213670001125"/>
        <filter val="213222000002"/>
        <filter val="213222000011"/>
        <filter val="213673000081"/>
        <filter val="213673000120"/>
        <filter val="213673000065"/>
        <filter val="213673000146"/>
        <filter val="213673000243"/>
        <filter val="213673000391"/>
        <filter val="213673000090"/>
        <filter val="413673000170"/>
        <filter val="213683000224"/>
        <filter val="213683000411"/>
        <filter val="213688000002"/>
        <filter val="213688000004"/>
        <filter val="213688000096"/>
        <filter val="213688000151"/>
        <filter val="213688009001"/>
        <filter val="213688009003"/>
        <filter val="213688009010"/>
        <filter val="213688009011"/>
        <filter val="213688011021"/>
        <filter val="213688011063"/>
        <filter val="213688011144"/>
        <filter val="213688011179"/>
        <filter val="213744000088"/>
        <filter val="213683000179"/>
        <filter val="213683000535"/>
        <filter val="213688000100"/>
        <filter val="213688001866"/>
        <filter val="213688009004"/>
        <filter val="213688010997"/>
        <filter val="213744000509"/>
        <filter val="213744000916"/>
        <filter val="413683000194"/>
        <filter val="213683000403"/>
        <filter val="213683000462"/>
        <filter val="213683000616"/>
        <filter val="213688000045"/>
        <filter val="213688000070"/>
        <filter val="213688000381"/>
        <filter val="213688001874"/>
        <filter val="213688009006"/>
        <filter val="213688010911"/>
        <filter val="213688011132"/>
        <filter val="213744000495"/>
        <filter val="213744000860"/>
        <filter val="213744001122"/>
        <filter val="413688001822"/>
        <filter val="113688000003"/>
        <filter val="213683000322"/>
        <filter val="213683000471"/>
        <filter val="213688000001"/>
        <filter val="213688000014"/>
        <filter val="213688001882"/>
        <filter val="213688009005"/>
        <filter val="213688009014"/>
        <filter val="213688010938"/>
        <filter val="213688010971"/>
        <filter val="213688011004"/>
        <filter val="213688011012"/>
        <filter val="213688011039"/>
        <filter val="213688011071"/>
        <filter val="213688011080"/>
        <filter val="213744000991"/>
        <filter val="413688010899"/>
        <filter val="413688010953"/>
        <filter val="213744000096"/>
        <filter val="213744001696"/>
        <filter val="213744002099"/>
        <filter val="413744001326"/>
        <filter val="213688000037"/>
        <filter val="213683000136"/>
        <filter val="213683000292"/>
        <filter val="213683000306"/>
        <filter val="213688000010"/>
        <filter val="213688000012"/>
        <filter val="213688000013"/>
        <filter val="213688000061"/>
        <filter val="213688000088"/>
        <filter val="213688009007"/>
        <filter val="213688009012"/>
        <filter val="213688009015"/>
        <filter val="213688010946"/>
        <filter val="213688011134"/>
        <filter val="213688011152"/>
        <filter val="213744000371"/>
        <filter val="413683000097"/>
        <filter val="413683000216"/>
        <filter val="213683000101"/>
        <filter val="213688001858"/>
        <filter val="213688011136"/>
        <filter val="213688011138"/>
        <filter val="213744000525"/>
        <filter val="213744001068"/>
        <filter val="213744001149"/>
        <filter val="413683000208"/>
        <filter val="213744000584"/>
        <filter val="213744001009"/>
        <filter val="213744002153"/>
        <filter val="413744001245"/>
        <filter val="213744000550"/>
        <filter val="213744000924"/>
        <filter val="213744000941"/>
        <filter val="213744001114"/>
        <filter val="213744001416"/>
        <filter val="213744001491"/>
        <filter val="213744001556"/>
        <filter val="213744009002"/>
        <filter val="213744002200"/>
        <filter val="213744000622"/>
        <filter val="213744001637"/>
        <filter val="213744002111"/>
        <filter val="213744002331"/>
        <filter val="213744002332"/>
        <filter val="213744000126"/>
        <filter val="213744000215"/>
        <filter val="213744001084"/>
        <filter val="213744001483"/>
        <filter val="213744002269"/>
        <filter val="213744002285"/>
        <filter val="213760000039"/>
        <filter val="213760000047"/>
        <filter val="213760000021"/>
        <filter val="213780000001"/>
        <filter val="213780000108"/>
        <filter val="213780000132"/>
        <filter val="213780000205"/>
        <filter val="213780000086"/>
        <filter val="213780000159"/>
        <filter val="213780000191"/>
        <filter val="213780000175"/>
        <filter val="213780000264"/>
        <filter val="213673000138"/>
        <filter val="413810000085"/>
        <filter val="213836000084"/>
        <filter val="213836000092"/>
        <filter val="213836000696"/>
        <filter val="213838000049"/>
        <filter val="213838000065"/>
        <filter val="213838000154"/>
        <filter val="213873000035"/>
        <filter val="215047000064"/>
        <filter val="215047000072"/>
        <filter val="215047000099"/>
        <filter val="215047000102"/>
        <filter val="215047000111"/>
        <filter val="215047000421"/>
        <filter val="215047000510"/>
        <filter val="215047000544"/>
        <filter val="215047000579"/>
        <filter val="215047000587"/>
        <filter val="215047000137"/>
        <filter val="215047000153"/>
        <filter val="215047000218"/>
        <filter val="215047000412"/>
        <filter val="215047000617"/>
        <filter val="215047000641"/>
        <filter val="215047000668"/>
        <filter val="215047000161"/>
        <filter val="215047000170"/>
        <filter val="215047000200"/>
        <filter val="215047000251"/>
        <filter val="215047000391"/>
        <filter val="215047000463"/>
        <filter val="215047000595"/>
        <filter val="215092000059"/>
        <filter val="215092000067"/>
        <filter val="215092000075"/>
        <filter val="215092000091"/>
        <filter val="215092000105"/>
        <filter val="215176000101"/>
        <filter val="215180000093"/>
        <filter val="215180000174"/>
        <filter val="215180000182"/>
        <filter val="215180000191"/>
        <filter val="215180000204"/>
        <filter val="215180000212"/>
        <filter val="215180000310"/>
        <filter val="215183000060"/>
        <filter val="215183000311"/>
        <filter val="215183000558"/>
        <filter val="215183000582"/>
        <filter val="115238000230"/>
        <filter val="115238000205"/>
        <filter val="215238001141"/>
        <filter val="215248000054"/>
        <filter val="215248000097"/>
        <filter val="215248000127"/>
        <filter val="215248000151"/>
        <filter val="215248000160"/>
        <filter val="215296000040"/>
        <filter val="215296000058"/>
        <filter val="215296000066"/>
        <filter val="215296000091"/>
        <filter val="215296000112"/>
        <filter val="115325000025"/>
        <filter val="215469000075"/>
        <filter val="215469000202"/>
        <filter val="215469000300"/>
        <filter val="215469000334"/>
        <filter val="215469000351"/>
        <filter val="215469000466"/>
        <filter val="215469000083"/>
        <filter val="215469000148"/>
        <filter val="215469000172"/>
        <filter val="215469000181"/>
        <filter val="215469000211"/>
        <filter val="215469000253"/>
        <filter val="215469000261"/>
        <filter val="215469000288"/>
        <filter val="215469000326"/>
        <filter val="215469000440"/>
        <filter val="215469000474"/>
        <filter val="215469000504"/>
        <filter val="215469000091"/>
        <filter val="215469000164"/>
        <filter val="215469000237"/>
        <filter val="215469000270"/>
        <filter val="215469000130"/>
        <filter val="215469000156"/>
        <filter val="215469000245"/>
        <filter val="115491000068"/>
        <filter val="215491000101"/>
        <filter val="215491000348"/>
        <filter val="115516000581"/>
        <filter val="215533000003"/>
        <filter val="215533000106"/>
        <filter val="215533000203"/>
        <filter val="215533000211"/>
        <filter val="215533000220"/>
        <filter val="215533000238"/>
        <filter val="215533000254"/>
        <filter val="215533000289"/>
        <filter val="215542000071"/>
        <filter val="215542000097"/>
        <filter val="215542000194"/>
        <filter val="215542000241"/>
        <filter val="215542000259"/>
        <filter val="215542000313"/>
        <filter val="215572000121"/>
        <filter val="215572000351"/>
        <filter val="215572000814"/>
        <filter val="215572001144"/>
        <filter val="215572000091"/>
        <filter val="215572000105"/>
        <filter val="215572000181"/>
        <filter val="215572000261"/>
        <filter val="215572000831"/>
        <filter val="215572000954"/>
        <filter val="215572001047"/>
        <filter val="215572001080"/>
        <filter val="215572001152"/>
        <filter val="215572000075"/>
        <filter val="215572000202"/>
        <filter val="215572000385"/>
        <filter val="215572000423"/>
        <filter val="215572000652"/>
        <filter val="215572000687"/>
        <filter val="215572000725"/>
        <filter val="215572000733"/>
        <filter val="215572000865"/>
        <filter val="215572000130"/>
        <filter val="215572000156"/>
        <filter val="215572000164"/>
        <filter val="215572000245"/>
        <filter val="215572000300"/>
        <filter val="215572000768"/>
        <filter val="215572000776"/>
        <filter val="215572000792"/>
        <filter val="215572000997"/>
        <filter val="215572001071"/>
        <filter val="215572001098"/>
        <filter val="415580000512"/>
        <filter val="215599000051"/>
        <filter val="215599000069"/>
        <filter val="215599000140"/>
        <filter val="215599000221"/>
        <filter val="215621000035"/>
        <filter val="215621000043"/>
        <filter val="215621000159"/>
        <filter val="215621000248"/>
        <filter val="215632000291"/>
        <filter val="215632000461"/>
        <filter val="215632000053"/>
        <filter val="215632000061"/>
        <filter val="215632000088"/>
        <filter val="215632000096"/>
        <filter val="215632000118"/>
        <filter val="215632000452"/>
        <filter val="215632000568"/>
        <filter val="215632000771"/>
        <filter val="215667000048"/>
        <filter val="215667000056"/>
        <filter val="215667000102"/>
        <filter val="215667000293"/>
        <filter val="215667000382"/>
        <filter val="215667000501"/>
        <filter val="215667000765"/>
        <filter val="215673000025"/>
        <filter val="215673000149"/>
        <filter val="215673000173"/>
        <filter val="215673000211"/>
        <filter val="215673000246"/>
        <filter val="215673000386"/>
        <filter val="215673000394"/>
        <filter val="215673000416"/>
        <filter val="215673000106"/>
        <filter val="215673000114"/>
        <filter val="215673000131"/>
        <filter val="215673000190"/>
        <filter val="215673000203"/>
        <filter val="215673000220"/>
        <filter val="215673000262"/>
        <filter val="215673000360"/>
        <filter val="215720000039"/>
        <filter val="215720000047"/>
        <filter val="215720000055"/>
        <filter val="215720000071"/>
        <filter val="215720000080"/>
        <filter val="215720000098"/>
        <filter val="215720000128"/>
        <filter val="215720000144"/>
        <filter val="215720000152"/>
        <filter val="215720000161"/>
        <filter val="215720000179"/>
        <filter val="215720000233"/>
        <filter val="215740000086"/>
        <filter val="215740000116"/>
        <filter val="215740000159"/>
        <filter val="515740000001"/>
        <filter val="215755000040"/>
        <filter val="215755000066"/>
        <filter val="215755000082"/>
        <filter val="215755000091"/>
        <filter val="215755000121"/>
        <filter val="215755000147"/>
        <filter val="215755000163"/>
        <filter val="215755000171"/>
        <filter val="215755000180"/>
        <filter val="215755000210"/>
        <filter val="215755000261"/>
        <filter val="215755000309"/>
        <filter val="215755000333"/>
        <filter val="215755000341"/>
        <filter val="215755000368"/>
        <filter val="215755000392"/>
        <filter val="215755000503"/>
        <filter val="215757000080"/>
        <filter val="215757000098"/>
        <filter val="215757000179"/>
        <filter val="215757000187"/>
        <filter val="215759000574"/>
        <filter val="215759000575"/>
        <filter val="215759001287"/>
        <filter val="215759001351"/>
        <filter val="215759001368"/>
        <filter val="215759001686"/>
        <filter val="215759002225"/>
        <filter val="215759000583"/>
        <filter val="215759000877"/>
        <filter val="215759001104"/>
        <filter val="215759001481"/>
        <filter val="215759001589"/>
        <filter val="215759002038"/>
        <filter val="215759000664"/>
        <filter val="115759000358"/>
        <filter val="215759001199"/>
        <filter val="215759001768"/>
        <filter val="215759001881"/>
        <filter val="215761000167"/>
        <filter val="215778000039"/>
        <filter val="215778000047"/>
        <filter val="215778000098"/>
        <filter val="215778000136"/>
        <filter val="215778000144"/>
        <filter val="215778000152"/>
        <filter val="215778000179"/>
        <filter val="215790000109"/>
        <filter val="215790000133"/>
        <filter val="215790000150"/>
        <filter val="215790000184"/>
        <filter val="215790000206"/>
        <filter val="215790000214"/>
        <filter val="215790000222"/>
        <filter val="215790000354"/>
        <filter val="215790000362"/>
        <filter val="115814000020"/>
        <filter val="215814000059"/>
        <filter val="215814000113"/>
        <filter val="215814000148"/>
        <filter val="215814000261"/>
        <filter val="215814000300"/>
        <filter val="215814000318"/>
        <filter val="217001000216"/>
        <filter val="217001000267"/>
        <filter val="217001000283"/>
        <filter val="217001000364"/>
        <filter val="217001000429"/>
        <filter val="217001000739"/>
        <filter val="217001000178"/>
        <filter val="217001000631"/>
        <filter val="217001001085"/>
        <filter val="217001001450"/>
        <filter val="217001001883"/>
        <filter val="217001001484"/>
        <filter val="217001001689"/>
        <filter val="217001002022"/>
        <filter val="217001000372"/>
        <filter val="217001000968"/>
        <filter val="217001006222"/>
        <filter val="217013000076"/>
        <filter val="217013000149"/>
        <filter val="217013000220"/>
        <filter val="217013000416"/>
        <filter val="217013000602"/>
        <filter val="217013000670"/>
        <filter val="217013000726"/>
        <filter val="217013001145"/>
        <filter val="217042000042"/>
        <filter val="217042000085"/>
        <filter val="217042000107"/>
        <filter val="217042000123"/>
        <filter val="217042000182"/>
        <filter val="217042000387"/>
        <filter val="217042000395"/>
        <filter val="217042000590"/>
        <filter val="217042000603"/>
        <filter val="217042000751"/>
        <filter val="217042000760"/>
        <filter val="417042001072"/>
        <filter val="217042000166"/>
        <filter val="217042000191"/>
        <filter val="217042000221"/>
        <filter val="217042000280"/>
        <filter val="217042000301"/>
        <filter val="217042000361"/>
        <filter val="217042000697"/>
        <filter val="217042000930"/>
        <filter val="217042000131"/>
        <filter val="217042000212"/>
        <filter val="217042000239"/>
        <filter val="217042000247"/>
        <filter val="217042000255"/>
        <filter val="217042000646"/>
        <filter val="217042000786"/>
        <filter val="217042001049"/>
        <filter val="217174000165"/>
        <filter val="217174000211"/>
        <filter val="217174000220"/>
        <filter val="217174000238"/>
        <filter val="217174000246"/>
        <filter val="217174000378"/>
        <filter val="217174000645"/>
        <filter val="217380000261"/>
        <filter val="217380000376"/>
        <filter val="217380000562"/>
        <filter val="217380000732"/>
        <filter val="217380000074"/>
        <filter val="217380000279"/>
        <filter val="217380000775"/>
        <filter val="217388000049"/>
        <filter val="217388000375"/>
        <filter val="217388000413"/>
        <filter val="217388000057"/>
        <filter val="217388000332"/>
        <filter val="217388000405"/>
        <filter val="217433000136"/>
        <filter val="217433000144"/>
        <filter val="217433000152"/>
        <filter val="217433000217"/>
        <filter val="217433000292"/>
        <filter val="217433000306"/>
        <filter val="217433000616"/>
        <filter val="217433000756"/>
        <filter val="217433000829"/>
        <filter val="217433000047"/>
        <filter val="217433000055"/>
        <filter val="217433000063"/>
        <filter val="217433000071"/>
        <filter val="217433000250"/>
        <filter val="217433000438"/>
        <filter val="217433000497"/>
        <filter val="217433000551"/>
        <filter val="217433000748"/>
        <filter val="217433000781"/>
        <filter val="217442000033"/>
        <filter val="217444000081"/>
        <filter val="217444000090"/>
        <filter val="217444000171"/>
        <filter val="217444000669"/>
        <filter val="217486000065"/>
        <filter val="217486000201"/>
        <filter val="217486000227"/>
        <filter val="217486000618"/>
        <filter val="217486000766"/>
        <filter val="217486000812"/>
        <filter val="217486000847"/>
        <filter val="217486000090"/>
        <filter val="217486000286"/>
        <filter val="217486000308"/>
        <filter val="217486000324"/>
        <filter val="217486000421"/>
        <filter val="217486000448"/>
        <filter val="217486000456"/>
        <filter val="217486000791"/>
        <filter val="217486000821"/>
        <filter val="217513000153"/>
        <filter val="217513000234"/>
        <filter val="217513000285"/>
        <filter val="217513000293"/>
        <filter val="217513000340"/>
        <filter val="217513000391"/>
        <filter val="217513000447"/>
        <filter val="217513000498"/>
        <filter val="217513000501"/>
        <filter val="217513000528"/>
        <filter val="217513000536"/>
        <filter val="217513000692"/>
        <filter val="217513000765"/>
        <filter val="217524000091"/>
        <filter val="217541000231"/>
        <filter val="217541000266"/>
        <filter val="217541000291"/>
        <filter val="217541000312"/>
        <filter val="217541000363"/>
        <filter val="217541000380"/>
        <filter val="217541000410"/>
        <filter val="217541000479"/>
        <filter val="217541000517"/>
        <filter val="217541000690"/>
        <filter val="217541000711"/>
        <filter val="217541001009"/>
        <filter val="217541001076"/>
        <filter val="217541001271"/>
        <filter val="217541001505"/>
        <filter val="217541001670"/>
        <filter val="217541000240"/>
        <filter val="217541000321"/>
        <filter val="217541000339"/>
        <filter val="217541000355"/>
        <filter val="217541000428"/>
        <filter val="217541000525"/>
        <filter val="217541000541"/>
        <filter val="217541001050"/>
        <filter val="217614000201"/>
        <filter val="217614000405"/>
        <filter val="217662000026"/>
        <filter val="217662000077"/>
        <filter val="217662000549"/>
        <filter val="217662000573"/>
        <filter val="217662000646"/>
        <filter val="217662000662"/>
        <filter val="217662000689"/>
        <filter val="217662001057"/>
        <filter val="217662002282"/>
        <filter val="217662000743"/>
        <filter val="217662000760"/>
        <filter val="217662001049"/>
        <filter val="217662001481"/>
        <filter val="217662001723"/>
        <filter val="217662002036"/>
        <filter val="217662002568"/>
        <filter val="217662000191"/>
        <filter val="217662000491"/>
        <filter val="217662000875"/>
        <filter val="217662000905"/>
        <filter val="217662001324"/>
        <filter val="217662001383"/>
        <filter val="217662001715"/>
        <filter val="217662002223"/>
        <filter val="217662002266"/>
        <filter val="217662002461"/>
        <filter val="217662001031"/>
        <filter val="217662001545"/>
        <filter val="217662002291"/>
        <filter val="217662002355"/>
        <filter val="217662002762"/>
        <filter val="217662000247"/>
        <filter val="217662000425"/>
        <filter val="217662000433"/>
        <filter val="217662000468"/>
        <filter val="217662000956"/>
        <filter val="217662001073"/>
        <filter val="217662001456"/>
        <filter val="217662001707"/>
        <filter val="217662001758"/>
        <filter val="217662001961"/>
        <filter val="217662002258"/>
        <filter val="217662002274"/>
        <filter val="217662002681"/>
        <filter val="217662002720"/>
        <filter val="217662000204"/>
        <filter val="217662000590"/>
        <filter val="217662000654"/>
        <filter val="217662000671"/>
        <filter val="217662001065"/>
        <filter val="217662001511"/>
        <filter val="217662001537"/>
        <filter val="217662002592"/>
        <filter val="217662002631"/>
        <filter val="217662002673"/>
        <filter val="217662002801"/>
        <filter val="217867000011"/>
        <filter val="217867000037"/>
        <filter val="217867000193"/>
        <filter val="217867000436"/>
        <filter val="217867000452"/>
        <filter val="217867000487"/>
        <filter val="317867000481"/>
        <filter val="417867000419"/>
        <filter val="217867000053"/>
        <filter val="217867000061"/>
        <filter val="217867000088"/>
        <filter val="217867000118"/>
        <filter val="217867000134"/>
        <filter val="217867000266"/>
        <filter val="217867000274"/>
        <filter val="217867000401"/>
        <filter val="217877000027"/>
        <filter val="217877000043"/>
        <filter val="217877000078"/>
        <filter val="217877000086"/>
        <filter val="217877000124"/>
        <filter val="217877000132"/>
        <filter val="217877000141"/>
        <filter val="217877000167"/>
        <filter val="217877000175"/>
        <filter val="217877000256"/>
        <filter val="183001002110"/>
        <filter val="218001000344"/>
        <filter val="218001000379"/>
        <filter val="218001000689"/>
        <filter val="218001000727"/>
        <filter val="218001000883"/>
        <filter val="218001000921"/>
        <filter val="218001002878"/>
        <filter val="218001003025"/>
        <filter val="218001003084"/>
        <filter val="218001003220"/>
        <filter val="283001000596"/>
        <filter val="283001002564"/>
        <filter val="283001002602"/>
        <filter val="283410000891"/>
        <filter val="283410000999"/>
        <filter val="218001000328"/>
        <filter val="218001002835"/>
        <filter val="218001002886"/>
        <filter val="218001003319"/>
        <filter val="218001003955"/>
        <filter val="283001000014"/>
        <filter val="283001000081"/>
        <filter val="283001000146"/>
        <filter val="283001000162"/>
        <filter val="283001000545"/>
        <filter val="283001001274"/>
        <filter val="283001001762"/>
        <filter val="283001001827"/>
        <filter val="283001002441"/>
        <filter val="283001002513"/>
        <filter val="818001100042"/>
        <filter val="218001000212"/>
        <filter val="218001003017"/>
        <filter val="218001004064"/>
        <filter val="283001000286"/>
        <filter val="283001000472"/>
        <filter val="283001001223"/>
        <filter val="283001002475"/>
        <filter val="218150000055"/>
        <filter val="218150000101"/>
        <filter val="218150000195"/>
        <filter val="218150000268"/>
        <filter val="218150000616"/>
        <filter val="218150000918"/>
        <filter val="218150000934"/>
        <filter val="218150001124"/>
        <filter val="218150001248"/>
        <filter val="218150001281"/>
        <filter val="218150001817"/>
        <filter val="218150002066"/>
        <filter val="218150002147"/>
        <filter val="218150002261"/>
        <filter val="218150002660"/>
        <filter val="218150000007"/>
        <filter val="218150000080"/>
        <filter val="218150000331"/>
        <filter val="218150001132"/>
        <filter val="218150001213"/>
        <filter val="218150001621"/>
        <filter val="218150001639"/>
        <filter val="218150001701"/>
        <filter val="218150001981"/>
        <filter val="218150001990"/>
        <filter val="218150002317"/>
        <filter val="218150002601"/>
        <filter val="218150002686"/>
        <filter val="418150001964"/>
        <filter val="218150000365"/>
        <filter val="218150001256"/>
        <filter val="218150001493"/>
        <filter val="218150001876"/>
        <filter val="218150002023"/>
        <filter val="218150002074"/>
        <filter val="218150002121"/>
        <filter val="218150002201"/>
        <filter val="218150002341"/>
        <filter val="218150000047"/>
        <filter val="218150000349"/>
        <filter val="218150000420"/>
        <filter val="218150000438"/>
        <filter val="218150000446"/>
        <filter val="218150000691"/>
        <filter val="218150001507"/>
        <filter val="218150001868"/>
        <filter val="218150002091"/>
        <filter val="218150000578"/>
        <filter val="218150001671"/>
        <filter val="218150001795"/>
        <filter val="218150001809"/>
        <filter val="218150001884"/>
        <filter val="218150002015"/>
        <filter val="218150002031"/>
        <filter val="218150002058"/>
        <filter val="218150002104"/>
        <filter val="218150002112"/>
        <filter val="218150002244"/>
        <filter val="218150002295"/>
        <filter val="418150001956"/>
        <filter val="218150000390"/>
        <filter val="218150000888"/>
        <filter val="218150000951"/>
        <filter val="218150001663"/>
        <filter val="218150001850"/>
        <filter val="218150002155"/>
        <filter val="218150002171"/>
        <filter val="218150002279"/>
        <filter val="218150000110"/>
        <filter val="218150000209"/>
        <filter val="218150000276"/>
        <filter val="218150000535"/>
        <filter val="218150000667"/>
        <filter val="218150000985"/>
        <filter val="218150001094"/>
        <filter val="218150001922"/>
        <filter val="218150000683"/>
        <filter val="218150001523"/>
        <filter val="218150001531"/>
        <filter val="218150001612"/>
        <filter val="218150001647"/>
        <filter val="218150001761"/>
        <filter val="218150001841"/>
        <filter val="218150002007"/>
        <filter val="218150002597"/>
        <filter val="218150002627"/>
        <filter val="218150000233"/>
        <filter val="218150000632"/>
        <filter val="218150001035"/>
        <filter val="218150001272"/>
        <filter val="218150001485"/>
        <filter val="218150001558"/>
        <filter val="218150001566"/>
        <filter val="218150001914"/>
        <filter val="218150001931"/>
        <filter val="218150002139"/>
        <filter val="218150002210"/>
        <filter val="218150002236"/>
        <filter val="218150002376"/>
        <filter val="218150002678"/>
        <filter val="218150000161"/>
        <filter val="218150000241"/>
        <filter val="218150000608"/>
        <filter val="218150001191"/>
        <filter val="218150001825"/>
        <filter val="218150001833"/>
        <filter val="218150001892"/>
        <filter val="218150002040"/>
        <filter val="218150002198"/>
        <filter val="218150002228"/>
        <filter val="218150002309"/>
        <filter val="218150000284"/>
        <filter val="218150000560"/>
        <filter val="218150001116"/>
        <filter val="218150001159"/>
        <filter val="218150001728"/>
        <filter val="218150001736"/>
        <filter val="218150001744"/>
        <filter val="218150002163"/>
        <filter val="218150002180"/>
        <filter val="218150002350"/>
        <filter val="218150002553"/>
        <filter val="218150002560"/>
        <filter val="218150002578"/>
        <filter val="218205000271"/>
        <filter val="218205000491"/>
        <filter val="218205000645"/>
        <filter val="218205000670"/>
        <filter val="218205000696"/>
        <filter val="218205000726"/>
        <filter val="218205000734"/>
        <filter val="218205000742"/>
        <filter val="218205000106"/>
        <filter val="218205000173"/>
        <filter val="218205000238"/>
        <filter val="218205000262"/>
        <filter val="218205000335"/>
        <filter val="218205000505"/>
        <filter val="218205000599"/>
        <filter val="218205000653"/>
        <filter val="218205000661"/>
        <filter val="218205000688"/>
        <filter val="183256000013"/>
        <filter val="183256000021"/>
        <filter val="218410000101"/>
        <filter val="218410000232"/>
        <filter val="218410001131"/>
        <filter val="218410001301"/>
        <filter val="218410001310"/>
        <filter val="218410001441"/>
        <filter val="283256001162"/>
        <filter val="218410000119"/>
        <filter val="283410000531"/>
        <filter val="283410000565"/>
        <filter val="218410000194"/>
        <filter val="218410000275"/>
        <filter val="218410000097"/>
        <filter val="218410000186"/>
        <filter val="218410000267"/>
        <filter val="218410000470"/>
        <filter val="218410000682"/>
        <filter val="218410001271"/>
        <filter val="218410001344"/>
        <filter val="218410001395"/>
        <filter val="218410001409"/>
        <filter val="218410001859"/>
        <filter val="218460000209"/>
        <filter val="218460001526"/>
        <filter val="283460000124"/>
        <filter val="283460000183"/>
        <filter val="283460000205"/>
        <filter val="283460000337"/>
        <filter val="283460000469"/>
        <filter val="283460000566"/>
        <filter val="283460000710"/>
        <filter val="283460000965"/>
        <filter val="283460001007"/>
        <filter val="283460000604"/>
        <filter val="218592000224"/>
        <filter val="218592000402"/>
        <filter val="218592004092"/>
        <filter val="218592020675"/>
        <filter val="218592020951"/>
        <filter val="283592002061"/>
        <filter val="218610000695"/>
        <filter val="218610000911"/>
        <filter val="218610001071"/>
        <filter val="218610001241"/>
        <filter val="218610001284"/>
        <filter val="218610001292"/>
        <filter val="418610001194"/>
        <filter val="218753000106"/>
        <filter val="218753000955"/>
        <filter val="218753001552"/>
        <filter val="218753003261"/>
        <filter val="218753003849"/>
        <filter val="218753004276"/>
        <filter val="218753004462"/>
        <filter val="218753000211"/>
        <filter val="218753000947"/>
        <filter val="218753001501"/>
        <filter val="218753002851"/>
        <filter val="218753002958"/>
        <filter val="218753003024"/>
        <filter val="218753000351"/>
        <filter val="218753000378"/>
        <filter val="218753003661"/>
        <filter val="218753000459"/>
        <filter val="218753000718"/>
        <filter val="218753001005"/>
        <filter val="218753002010"/>
        <filter val="218753003121"/>
        <filter val="218753003130"/>
        <filter val="218753003415"/>
        <filter val="218753003598"/>
        <filter val="218753003601"/>
        <filter val="218753003628"/>
        <filter val="218753004471"/>
        <filter val="218753004992"/>
        <filter val="218753000734"/>
        <filter val="218753000891"/>
        <filter val="218753001994"/>
        <filter val="218753002508"/>
        <filter val="218753002541"/>
        <filter val="218753002923"/>
        <filter val="218753003041"/>
        <filter val="218753003059"/>
        <filter val="218753003156"/>
        <filter val="218753003474"/>
        <filter val="218753003491"/>
        <filter val="283753001214"/>
        <filter val="218753001129"/>
        <filter val="218753001927"/>
        <filter val="218753002435"/>
        <filter val="218753002567"/>
        <filter val="218753003008"/>
        <filter val="218753003211"/>
        <filter val="218753003768"/>
        <filter val="218753004381"/>
        <filter val="283753001826"/>
        <filter val="218753000025"/>
        <filter val="218753000408"/>
        <filter val="218753000475"/>
        <filter val="218753001234"/>
        <filter val="218753001293"/>
        <filter val="218753003172"/>
        <filter val="218753003393"/>
        <filter val="283753000307"/>
        <filter val="283753000374"/>
        <filter val="283753001729"/>
        <filter val="218753000149"/>
        <filter val="218753000157"/>
        <filter val="218753000165"/>
        <filter val="218753000262"/>
        <filter val="218753000289"/>
        <filter val="218753000360"/>
        <filter val="218753001498"/>
        <filter val="218753002401"/>
        <filter val="218753002788"/>
        <filter val="218753003385"/>
        <filter val="283753001869"/>
        <filter val="218753000432"/>
        <filter val="218753000581"/>
        <filter val="218753000688"/>
        <filter val="218753000696"/>
        <filter val="218753000793"/>
        <filter val="218753000971"/>
        <filter val="218753001587"/>
        <filter val="218753001811"/>
        <filter val="218753001935"/>
        <filter val="218753002460"/>
        <filter val="218753002834"/>
        <filter val="218753003512"/>
        <filter val="218753003792"/>
        <filter val="283753000439"/>
        <filter val="283753000617"/>
        <filter val="283753001460"/>
        <filter val="918753001111"/>
        <filter val="218753002419"/>
        <filter val="218753002940"/>
        <filter val="218753003032"/>
        <filter val="218753003105"/>
        <filter val="218753003466"/>
        <filter val="218753000572"/>
        <filter val="218753002621"/>
        <filter val="283753000196"/>
        <filter val="283753001664"/>
        <filter val="283753001800"/>
        <filter val="218753002648"/>
        <filter val="218753003342"/>
        <filter val="218753003679"/>
        <filter val="218753003687"/>
        <filter val="218753003784"/>
        <filter val="218753003873"/>
        <filter val="218753004215"/>
        <filter val="218753004314"/>
        <filter val="218753004322"/>
        <filter val="218753004349"/>
        <filter val="218753004454"/>
        <filter val="218753004489"/>
        <filter val="218753002699"/>
        <filter val="218753003431"/>
        <filter val="218753004390"/>
        <filter val="218753004403"/>
        <filter val="218753000882"/>
        <filter val="218753002532"/>
        <filter val="218753002656"/>
        <filter val="218753002729"/>
        <filter val="218753002842"/>
        <filter val="218753003075"/>
        <filter val="218753003199"/>
        <filter val="218753003296"/>
        <filter val="218753003709"/>
        <filter val="118753000411"/>
        <filter val="218753002907"/>
        <filter val="218753002915"/>
        <filter val="218753003423"/>
        <filter val="218753003580"/>
        <filter val="218753003733"/>
        <filter val="218753004497"/>
        <filter val="283753000501"/>
        <filter val="218753002583"/>
        <filter val="218753002737"/>
        <filter val="218753002931"/>
        <filter val="218753003237"/>
        <filter val="218753003369"/>
        <filter val="218753003547"/>
        <filter val="218753003644"/>
        <filter val="218753003652"/>
        <filter val="218753003814"/>
        <filter val="218753003857"/>
        <filter val="218753004306"/>
        <filter val="218753004357"/>
        <filter val="218753000319"/>
        <filter val="218753002494"/>
        <filter val="218753002982"/>
        <filter val="218753003245"/>
        <filter val="218753003571"/>
        <filter val="218753003725"/>
        <filter val="218753003865"/>
        <filter val="218753004191"/>
        <filter val="218753004222"/>
        <filter val="218753004231"/>
        <filter val="218753004501"/>
        <filter val="218753000751"/>
        <filter val="218753000980"/>
        <filter val="218753000998"/>
        <filter val="218753001781"/>
        <filter val="218753002745"/>
        <filter val="218753003113"/>
        <filter val="218753003822"/>
        <filter val="283753000447"/>
        <filter val="283753001516"/>
        <filter val="283753001834"/>
        <filter val="218756000077"/>
        <filter val="218756000107"/>
        <filter val="218756000271"/>
        <filter val="218756001405"/>
        <filter val="218756001529"/>
        <filter val="218756001553"/>
        <filter val="218765000098"/>
        <filter val="218765000110"/>
        <filter val="218765000152"/>
        <filter val="218765001132"/>
        <filter val="283765000094"/>
        <filter val="283765000256"/>
        <filter val="283765000761"/>
        <filter val="218256000062"/>
        <filter val="218410000208"/>
        <filter val="218410001387"/>
        <filter val="218410001476"/>
        <filter val="218765000101"/>
        <filter val="283765000876"/>
        <filter val="218756000051"/>
        <filter val="218756000115"/>
        <filter val="218756001383"/>
        <filter val="218756001391"/>
        <filter val="218765000047"/>
        <filter val="218765000896"/>
        <filter val="218765001191"/>
        <filter val="283765000914"/>
        <filter val="218860000143"/>
        <filter val="218860000151"/>
        <filter val="218860000208"/>
        <filter val="218860000356"/>
        <filter val="218860000518"/>
        <filter val="218860000585"/>
        <filter val="283860000204"/>
        <filter val="283860000271"/>
        <filter val="283860000280"/>
        <filter val="283860000433"/>
        <filter val="283860000441"/>
        <filter val="218785000035"/>
        <filter val="218785001384"/>
        <filter val="218860000119"/>
        <filter val="218860000127"/>
        <filter val="218860000194"/>
        <filter val="218860000313"/>
        <filter val="218860000330"/>
        <filter val="218860000364"/>
        <filter val="218860000640"/>
        <filter val="218860000666"/>
        <filter val="218860001247"/>
        <filter val="218860001352"/>
        <filter val="218860001361"/>
        <filter val="218205000289"/>
        <filter val="218860000038"/>
        <filter val="218860001131"/>
        <filter val="218860001255"/>
        <filter val="218860001344"/>
        <filter val="218860001387"/>
        <filter val="219001000766"/>
        <filter val="219001000901"/>
        <filter val="219001001291"/>
        <filter val="219001003935"/>
        <filter val="219001000812"/>
        <filter val="219001000902"/>
        <filter val="219001001347"/>
        <filter val="219001003501"/>
        <filter val="219001000863"/>
        <filter val="219001002254"/>
        <filter val="219001002424"/>
        <filter val="219001000880"/>
        <filter val="219001000952"/>
        <filter val="219001002602"/>
        <filter val="219001000898"/>
        <filter val="219001000910"/>
        <filter val="219001004052"/>
        <filter val="219001000782"/>
        <filter val="219001001401"/>
        <filter val="219256001570"/>
        <filter val="219001000138"/>
        <filter val="219001002416"/>
        <filter val="219001002912"/>
        <filter val="219001004044"/>
        <filter val="419001002989"/>
        <filter val="219001000821"/>
        <filter val="219001000961"/>
        <filter val="219001000987"/>
        <filter val="219001001037"/>
        <filter val="219001001801"/>
        <filter val="219001002904"/>
        <filter val="219001003013"/>
        <filter val="219001004079"/>
        <filter val="219022000138"/>
        <filter val="219022000171"/>
        <filter val="219022000189"/>
        <filter val="219022000341"/>
        <filter val="219022000499"/>
        <filter val="219022000642"/>
        <filter val="219022000685"/>
        <filter val="219022000839"/>
        <filter val="219022000863"/>
        <filter val="219022000910"/>
        <filter val="219022000928"/>
        <filter val="219022000952"/>
        <filter val="219022001061"/>
        <filter val="219022001096"/>
        <filter val="219050000097"/>
        <filter val="219050001221"/>
        <filter val="219075000873"/>
        <filter val="219100002703"/>
        <filter val="219100003351"/>
        <filter val="219100001146"/>
        <filter val="219110000202"/>
        <filter val="219130000446"/>
        <filter val="219130000501"/>
        <filter val="219130001329"/>
        <filter val="219130003691"/>
        <filter val="419130001158"/>
        <filter val="219137001219"/>
        <filter val="219137000085"/>
        <filter val="219142000026"/>
        <filter val="219142000034"/>
        <filter val="219142000042"/>
        <filter val="219142000051"/>
        <filter val="219142000166"/>
        <filter val="219142001006"/>
        <filter val="219142000077"/>
        <filter val="219142000514"/>
        <filter val="219142000930"/>
        <filter val="219142001049"/>
        <filter val="219142001090"/>
        <filter val="219142000131"/>
        <filter val="219142000191"/>
        <filter val="219142000417"/>
        <filter val="219142000867"/>
        <filter val="219142000247"/>
        <filter val="219142000638"/>
        <filter val="219142000905"/>
        <filter val="219142000972"/>
        <filter val="219142000123"/>
        <filter val="219142000263"/>
        <filter val="219142000310"/>
        <filter val="219142000336"/>
        <filter val="419142000807"/>
        <filter val="219142000506"/>
        <filter val="219142000921"/>
        <filter val="219142000069"/>
        <filter val="219142000093"/>
        <filter val="219142000280"/>
        <filter val="219142000620"/>
        <filter val="219142000760"/>
        <filter val="219142000891"/>
        <filter val="219142001086"/>
        <filter val="419142000815"/>
        <filter val="219142000999"/>
        <filter val="219142000379"/>
        <filter val="219142000603"/>
        <filter val="219142001022"/>
        <filter val="219212000142"/>
        <filter val="219212000185"/>
        <filter val="219212000231"/>
        <filter val="219212000282"/>
        <filter val="219212001441"/>
        <filter val="219212000100"/>
        <filter val="219212000118"/>
        <filter val="219212000134"/>
        <filter val="219212000177"/>
        <filter val="219212000223"/>
        <filter val="219212000258"/>
        <filter val="219212000304"/>
        <filter val="219212000339"/>
        <filter val="219212000355"/>
        <filter val="219212000444"/>
        <filter val="219212000762"/>
        <filter val="219212000801"/>
        <filter val="219212001501"/>
        <filter val="419212000711"/>
        <filter val="219212000096"/>
        <filter val="219212000126"/>
        <filter val="219212000193"/>
        <filter val="219212000207"/>
        <filter val="219212000215"/>
        <filter val="219212000274"/>
        <filter val="219212000347"/>
        <filter val="219212000380"/>
        <filter val="219212000436"/>
        <filter val="219212000533"/>
        <filter val="219212000797"/>
        <filter val="219212000819"/>
        <filter val="219212000835"/>
        <filter val="219318000192"/>
        <filter val="219318000443"/>
        <filter val="219318000460"/>
        <filter val="219318000478"/>
        <filter val="219318000117"/>
        <filter val="219318000427"/>
        <filter val="219318001130"/>
        <filter val="219318001326"/>
        <filter val="219318001415"/>
        <filter val="219318001652"/>
        <filter val="219318001962"/>
        <filter val="219355000119"/>
        <filter val="219355000496"/>
        <filter val="219355000062"/>
        <filter val="219355000283"/>
        <filter val="219355000313"/>
        <filter val="219355000321"/>
        <filter val="219355000976"/>
        <filter val="219355001051"/>
        <filter val="419355000223"/>
        <filter val="219355000186"/>
        <filter val="219355000411"/>
        <filter val="219355000607"/>
        <filter val="219355000704"/>
        <filter val="219355000968"/>
        <filter val="219355000232"/>
        <filter val="219355000291"/>
        <filter val="219355000453"/>
        <filter val="219355001131"/>
        <filter val="219355000071"/>
        <filter val="219355000798"/>
        <filter val="219355000828"/>
        <filter val="219355000933"/>
        <filter val="219355001221"/>
        <filter val="219355000054"/>
        <filter val="219355000097"/>
        <filter val="219355000101"/>
        <filter val="219355000127"/>
        <filter val="219355000810"/>
        <filter val="219355000348"/>
        <filter val="219355000593"/>
        <filter val="219355000631"/>
        <filter val="219355000909"/>
        <filter val="219355000330"/>
        <filter val="219355001212"/>
        <filter val="219364000199"/>
        <filter val="219364000032"/>
        <filter val="219364000075"/>
        <filter val="219364000148"/>
        <filter val="219364000229"/>
        <filter val="219364000237"/>
        <filter val="219364000342"/>
        <filter val="219364000369"/>
        <filter val="219364000474"/>
        <filter val="419364000325"/>
        <filter val="219364000024"/>
        <filter val="219364000083"/>
        <filter val="219364000121"/>
        <filter val="219364000156"/>
        <filter val="219364000253"/>
        <filter val="219364000270"/>
        <filter val="219364000296"/>
        <filter val="219364000318"/>
        <filter val="219364000385"/>
        <filter val="219364000393"/>
        <filter val="219364000482"/>
        <filter val="219397000186"/>
        <filter val="219397000208"/>
        <filter val="219397000216"/>
        <filter val="219397000259"/>
        <filter val="219397000461"/>
        <filter val="219397000780"/>
        <filter val="219397000879"/>
        <filter val="219397000909"/>
        <filter val="219397000968"/>
        <filter val="219397001026"/>
        <filter val="219397002090"/>
        <filter val="219397092056"/>
        <filter val="219397000356"/>
        <filter val="219397000101"/>
        <filter val="219397000178"/>
        <filter val="219397000232"/>
        <filter val="219397000364"/>
        <filter val="219397000488"/>
        <filter val="219397000500"/>
        <filter val="219397000585"/>
        <filter val="219397000895"/>
        <filter val="219397000976"/>
        <filter val="219397001034"/>
        <filter val="219397091963"/>
        <filter val="219397092081"/>
        <filter val="219397092102"/>
        <filter val="219418000394"/>
        <filter val="219418001226"/>
        <filter val="219455000035"/>
        <filter val="219455000272"/>
        <filter val="219455000299"/>
        <filter val="219455000311"/>
        <filter val="219455000531"/>
        <filter val="219455000728"/>
        <filter val="219455000043"/>
        <filter val="219455000221"/>
        <filter val="219455000248"/>
        <filter val="219455000329"/>
        <filter val="119455000472"/>
        <filter val="219455000027"/>
        <filter val="219455000086"/>
        <filter val="219455000230"/>
        <filter val="219455000302"/>
        <filter val="219455000396"/>
        <filter val="219455000400"/>
        <filter val="219455000442"/>
        <filter val="219455000515"/>
        <filter val="219455000051"/>
        <filter val="219455000060"/>
        <filter val="219473000018"/>
        <filter val="219473000409"/>
        <filter val="219473000671"/>
        <filter val="219473000719"/>
        <filter val="219473000727"/>
        <filter val="219473000743"/>
        <filter val="219473000867"/>
        <filter val="219473006431"/>
        <filter val="219473000107"/>
        <filter val="219473000212"/>
        <filter val="219473000221"/>
        <filter val="219473000611"/>
        <filter val="219473000701"/>
        <filter val="219513000091"/>
        <filter val="219513000121"/>
        <filter val="219513000181"/>
        <filter val="219513000105"/>
        <filter val="219513000130"/>
        <filter val="219513000016"/>
        <filter val="219513000113"/>
        <filter val="219513000059"/>
        <filter val="219513000075"/>
        <filter val="219513000148"/>
        <filter val="219513000202"/>
        <filter val="219517000061"/>
        <filter val="219517000088"/>
        <filter val="219517000461"/>
        <filter val="219517000690"/>
        <filter val="219517000746"/>
        <filter val="219517001319"/>
        <filter val="219517001416"/>
        <filter val="219517000177"/>
        <filter val="219517000258"/>
        <filter val="219517000380"/>
        <filter val="219517000436"/>
        <filter val="219517001459"/>
        <filter val="219517000304"/>
        <filter val="219517000479"/>
        <filter val="219517000509"/>
        <filter val="219517001084"/>
        <filter val="219517001157"/>
        <filter val="219517001246"/>
        <filter val="219517001297"/>
        <filter val="219517001424"/>
        <filter val="219517001688"/>
        <filter val="219517001696"/>
        <filter val="419517001628"/>
        <filter val="519517000005"/>
        <filter val="519517000006"/>
        <filter val="219517000070"/>
        <filter val="219517000452"/>
        <filter val="219517000754"/>
        <filter val="219517000827"/>
        <filter val="219517000967"/>
        <filter val="219517001190"/>
        <filter val="219517001386"/>
        <filter val="219355000046"/>
        <filter val="219532000108"/>
        <filter val="219532000141"/>
        <filter val="219532000159"/>
        <filter val="219532000531"/>
        <filter val="219532000566"/>
        <filter val="219532000612"/>
        <filter val="219532001511"/>
        <filter val="219532001546"/>
        <filter val="219533000233"/>
        <filter val="219533000152"/>
        <filter val="219533000225"/>
        <filter val="219701000694"/>
        <filter val="219701001054"/>
        <filter val="219533000098"/>
        <filter val="219701001267"/>
        <filter val="219701001011"/>
        <filter val="219548000329"/>
        <filter val="219548000612"/>
        <filter val="219548000639"/>
        <filter val="419548000735"/>
        <filter val="219548000078"/>
        <filter val="219548000248"/>
        <filter val="219548000302"/>
        <filter val="219585000045"/>
        <filter val="219698000041"/>
        <filter val="219698000581"/>
        <filter val="219698001234"/>
        <filter val="219698001994"/>
        <filter val="219698002168"/>
        <filter val="419698001021"/>
        <filter val="419698001390"/>
        <filter val="419698002370"/>
        <filter val="219698000025"/>
        <filter val="219698000351"/>
        <filter val="219698000424"/>
        <filter val="219698000904"/>
        <filter val="219698002419"/>
        <filter val="219698002885"/>
        <filter val="419698001624"/>
        <filter val="419698001748"/>
        <filter val="419698002183"/>
        <filter val="419698002388"/>
        <filter val="419698002434"/>
        <filter val="219698000637"/>
        <filter val="219698000122"/>
        <filter val="219698000131"/>
        <filter val="219698000939"/>
        <filter val="219698001005"/>
        <filter val="219698001773"/>
        <filter val="319698001662"/>
        <filter val="219743000023"/>
        <filter val="219743000635"/>
        <filter val="219743001020"/>
        <filter val="219743001313"/>
        <filter val="219743000031"/>
        <filter val="219743000147"/>
        <filter val="219743000716"/>
        <filter val="219743000953"/>
        <filter val="219743000988"/>
        <filter val="419743001096"/>
        <filter val="419743001118"/>
        <filter val="219743000155"/>
        <filter val="219743000643"/>
        <filter val="219743001283"/>
        <filter val="419743001134"/>
        <filter val="219743000066"/>
        <filter val="219743000121"/>
        <filter val="219743000171"/>
        <filter val="219743000295"/>
        <filter val="219743000317"/>
        <filter val="219743000341"/>
        <filter val="219743000783"/>
        <filter val="219743000813"/>
        <filter val="219743000902"/>
        <filter val="219743001321"/>
        <filter val="219743000015"/>
        <filter val="219743000112"/>
        <filter val="219743000180"/>
        <filter val="219743000236"/>
        <filter val="219743000996"/>
        <filter val="219743001291"/>
        <filter val="219743001305"/>
        <filter val="219743000210"/>
        <filter val="219743001011"/>
        <filter val="219743000228"/>
        <filter val="219743000830"/>
        <filter val="219743000970"/>
        <filter val="219743000252"/>
        <filter val="219743000325"/>
        <filter val="219743000473"/>
        <filter val="219743000821"/>
        <filter val="219743000333"/>
        <filter val="219743000350"/>
        <filter val="219743001046"/>
        <filter val="419743001100"/>
        <filter val="219743000511"/>
        <filter val="219743000856"/>
        <filter val="219743001143"/>
        <filter val="419743001151"/>
        <filter val="219743000520"/>
        <filter val="219743000058"/>
        <filter val="219743000546"/>
        <filter val="219743000741"/>
        <filter val="219743000074"/>
        <filter val="219743000198"/>
        <filter val="219743000767"/>
        <filter val="219743000961"/>
        <filter val="219743000091"/>
        <filter val="219743000201"/>
        <filter val="219743000261"/>
        <filter val="219743000368"/>
        <filter val="219743001062"/>
        <filter val="119807000711"/>
        <filter val="219809000071"/>
        <filter val="219809000135"/>
        <filter val="219809001018"/>
        <filter val="219809000151"/>
        <filter val="219809000208"/>
        <filter val="219809000593"/>
        <filter val="219809000607"/>
        <filter val="219809001077"/>
        <filter val="219809001310"/>
        <filter val="419809001211"/>
        <filter val="219809001131"/>
        <filter val="219809000054"/>
        <filter val="219809000232"/>
        <filter val="219809000712"/>
        <filter val="219809000861"/>
        <filter val="219809001042"/>
        <filter val="219809001093"/>
        <filter val="219809000437"/>
        <filter val="219809001107"/>
        <filter val="219809001263"/>
        <filter val="219809001271"/>
        <filter val="219809001301"/>
        <filter val="219809001344"/>
        <filter val="219821000043"/>
        <filter val="219821000442"/>
        <filter val="219821002658"/>
        <filter val="219821000019"/>
        <filter val="219821000051"/>
        <filter val="219821000370"/>
        <filter val="219821000060"/>
        <filter val="419821002665"/>
        <filter val="219821000078"/>
        <filter val="219821000183"/>
        <filter val="219821000574"/>
        <filter val="219821000604"/>
        <filter val="419821002606"/>
        <filter val="219821000094"/>
        <filter val="219821000108"/>
        <filter val="219821000388"/>
        <filter val="219821000396"/>
        <filter val="219821000116"/>
        <filter val="219821000671"/>
        <filter val="219821000159"/>
        <filter val="219821000761"/>
        <filter val="219821000175"/>
        <filter val="219821000469"/>
        <filter val="219821000728"/>
        <filter val="219821000213"/>
        <filter val="419821002622"/>
        <filter val="419821002631"/>
        <filter val="219821000230"/>
        <filter val="219821000248"/>
        <filter val="419821002690"/>
        <filter val="219821000086"/>
        <filter val="219821000221"/>
        <filter val="219821000400"/>
        <filter val="419821002614"/>
        <filter val="219821000205"/>
        <filter val="219821000485"/>
        <filter val="419821002681"/>
        <filter val="219821000426"/>
        <filter val="219821000477"/>
        <filter val="219821000507"/>
        <filter val="219821002755"/>
        <filter val="219821000558"/>
        <filter val="219821000582"/>
        <filter val="219821000752"/>
        <filter val="219821000124"/>
        <filter val="219824000133"/>
        <filter val="219824000141"/>
        <filter val="219824000192"/>
        <filter val="219824000389"/>
        <filter val="419743001088"/>
        <filter val="220001000098"/>
        <filter val="220001000390"/>
        <filter val="220001000055"/>
        <filter val="220001000411"/>
        <filter val="220001001311"/>
        <filter val="220001003631"/>
        <filter val="220001005375"/>
        <filter val="220001005626"/>
        <filter val="220001066714"/>
        <filter val="220001066871"/>
        <filter val="220001067281"/>
        <filter val="220001068377"/>
        <filter val="220001791451"/>
        <filter val="220001791753"/>
        <filter val="220001000543"/>
        <filter val="220001067851"/>
        <filter val="220001000829"/>
        <filter val="220001001094"/>
        <filter val="220001001299"/>
        <filter val="220001001329"/>
        <filter val="220001001744"/>
        <filter val="220001003300"/>
        <filter val="220001005154"/>
        <filter val="220001005171"/>
        <filter val="220001005316"/>
        <filter val="220001005332"/>
        <filter val="220001005553"/>
        <filter val="220001005561"/>
        <filter val="220001005570"/>
        <filter val="220001006410"/>
        <filter val="220001006452"/>
        <filter val="220001066854"/>
        <filter val="220001068661"/>
        <filter val="120001004463"/>
        <filter val="220001000659"/>
        <filter val="220001000781"/>
        <filter val="220001001698"/>
        <filter val="220001066919"/>
        <filter val="220001067923"/>
        <filter val="320001003164"/>
        <filter val="220001000551"/>
        <filter val="220001001680"/>
        <filter val="220001004018"/>
        <filter val="420001005528"/>
        <filter val="220001000527"/>
        <filter val="220001001264"/>
        <filter val="220001001345"/>
        <filter val="220001001361"/>
        <filter val="220001002040"/>
        <filter val="220001066862"/>
        <filter val="220001067541"/>
        <filter val="220001067893"/>
        <filter val="220001791737"/>
        <filter val="220001002805"/>
        <filter val="220001006479"/>
        <filter val="220001791583"/>
        <filter val="420001067663"/>
        <filter val="420001067728"/>
        <filter val="120001003939"/>
        <filter val="220001000519"/>
        <filter val="220001001183"/>
        <filter val="220001003810"/>
        <filter val="120001001685"/>
        <filter val="220001000420"/>
        <filter val="220001000683"/>
        <filter val="220001000764"/>
        <filter val="220001001124"/>
        <filter val="220001001337"/>
        <filter val="220001002031"/>
        <filter val="220001006339"/>
        <filter val="220001066820"/>
        <filter val="220001000888"/>
        <filter val="220001005219"/>
        <filter val="220011000053"/>
        <filter val="220011001513"/>
        <filter val="220011001572"/>
        <filter val="220011001629"/>
        <filter val="220011001998"/>
        <filter val="220011002056"/>
        <filter val="220011022324"/>
        <filter val="420011023516"/>
        <filter val="120011002043"/>
        <filter val="220011000347"/>
        <filter val="220011000428"/>
        <filter val="220011001246"/>
        <filter val="220011000045"/>
        <filter val="220011000096"/>
        <filter val="220011000266"/>
        <filter val="220011000312"/>
        <filter val="220011000967"/>
        <filter val="220011001254"/>
        <filter val="220011001505"/>
        <filter val="220011002170"/>
        <filter val="220011000851"/>
        <filter val="220011001386"/>
        <filter val="220013000310"/>
        <filter val="220013001936"/>
        <filter val="220013022810"/>
        <filter val="220032000037"/>
        <filter val="220032000061"/>
        <filter val="220032000436"/>
        <filter val="220032000681"/>
        <filter val="220032000819"/>
        <filter val="220032009492"/>
        <filter val="220032000355"/>
        <filter val="220032000762"/>
        <filter val="220060000051"/>
        <filter val="220060003327"/>
        <filter val="120060000170"/>
        <filter val="120060000172"/>
        <filter val="120060000153"/>
        <filter val="220175000399"/>
        <filter val="220175000470"/>
        <filter val="220175001255"/>
        <filter val="220175000542"/>
        <filter val="220175000747"/>
        <filter val="220175001646"/>
        <filter val="420175001301"/>
        <filter val="220175017801"/>
        <filter val="220178000063"/>
        <filter val="220178000152"/>
        <filter val="220178001060"/>
        <filter val="220178001230"/>
        <filter val="220178000187"/>
        <filter val="220178000217"/>
        <filter val="220178015249"/>
        <filter val="220228000451"/>
        <filter val="220228000655"/>
        <filter val="220238017246"/>
        <filter val="220250000022"/>
        <filter val="220250000189"/>
        <filter val="220250000052"/>
        <filter val="220250000154"/>
        <filter val="220250000405"/>
        <filter val="220250000413"/>
        <filter val="220250000464"/>
        <filter val="220250000570"/>
        <filter val="220250006128"/>
        <filter val="220383000050"/>
        <filter val="220383000432"/>
        <filter val="220383000556"/>
        <filter val="220383008506"/>
        <filter val="220383000084"/>
        <filter val="220383000114"/>
        <filter val="220383000327"/>
        <filter val="220383000459"/>
        <filter val="220383000700"/>
        <filter val="220383008301"/>
        <filter val="220383000165"/>
        <filter val="220383000254"/>
        <filter val="220383000289"/>
        <filter val="220383000297"/>
        <filter val="220383000769"/>
        <filter val="220383000815"/>
        <filter val="220383008310"/>
        <filter val="220400000450"/>
        <filter val="220400008345"/>
        <filter val="120443002788"/>
        <filter val="120443002800"/>
        <filter val="220443000232"/>
        <filter val="220443000259"/>
        <filter val="220443000275"/>
        <filter val="220443002791"/>
        <filter val="220443002804"/>
        <filter val="220443002812"/>
        <filter val="220443002821"/>
        <filter val="220517000159"/>
        <filter val="220517000990"/>
        <filter val="220517001082"/>
        <filter val="420517000905"/>
        <filter val="220550000016"/>
        <filter val="220550000041"/>
        <filter val="220550000415"/>
        <filter val="220550000474"/>
        <filter val="220550000491"/>
        <filter val="220550000521"/>
        <filter val="420550000147"/>
        <filter val="420550000148"/>
        <filter val="220550000067"/>
        <filter val="220614000007"/>
        <filter val="220614000431"/>
        <filter val="220614000937"/>
        <filter val="220614001259"/>
        <filter val="220614001305"/>
        <filter val="220621013238"/>
        <filter val="220621013483"/>
        <filter val="220621013505"/>
        <filter val="220621013513"/>
        <filter val="220621013627"/>
        <filter val="420621013253"/>
        <filter val="520621000010"/>
        <filter val="520621000022"/>
        <filter val="220710000352"/>
        <filter val="220710000701"/>
        <filter val="220710000859"/>
        <filter val="220710012091"/>
        <filter val="220770000017"/>
        <filter val="220770000033"/>
        <filter val="220770000157"/>
        <filter val="220770005574"/>
        <filter val="220770000343"/>
        <filter val="220770000084"/>
        <filter val="220770000114"/>
        <filter val="220770000360"/>
        <filter val="220770000386"/>
        <filter val="220770000530"/>
        <filter val="220787000894"/>
        <filter val="220787000053"/>
        <filter val="220787000851"/>
        <filter val="220787000941"/>
        <filter val="220550000326"/>
        <filter val="220787009646"/>
        <filter val="223001000437"/>
        <filter val="223001009370"/>
        <filter val="223001009388"/>
        <filter val="223001000020"/>
        <filter val="223001000518"/>
        <filter val="223001000721"/>
        <filter val="223001001671"/>
        <filter val="223001000291"/>
        <filter val="223001000674"/>
        <filter val="223001001760"/>
        <filter val="223001008250"/>
        <filter val="223001000135"/>
        <filter val="223001000801"/>
        <filter val="223001000828"/>
        <filter val="223001007385"/>
        <filter val="223001000658"/>
        <filter val="223001000844"/>
        <filter val="223001001174"/>
        <filter val="223001007105"/>
        <filter val="223001000879"/>
        <filter val="223001000925"/>
        <filter val="223001001719"/>
        <filter val="223001009132"/>
        <filter val="423001007058"/>
        <filter val="223001000950"/>
        <filter val="223001001182"/>
        <filter val="223001002014"/>
        <filter val="223001008830"/>
        <filter val="223001000011"/>
        <filter val="223001000836"/>
        <filter val="223001001000"/>
        <filter val="223001001948"/>
        <filter val="223001006214"/>
        <filter val="223001006630"/>
        <filter val="223001006877"/>
        <filter val="223001009054"/>
        <filter val="223001009175"/>
        <filter val="223001001239"/>
        <filter val="223001002502"/>
        <filter val="223001001247"/>
        <filter val="223001002251"/>
        <filter val="223001004769"/>
        <filter val="223001007318"/>
        <filter val="223001001310"/>
        <filter val="223001000054"/>
        <filter val="223001000097"/>
        <filter val="223001000259"/>
        <filter val="223001001441"/>
        <filter val="223001002430"/>
        <filter val="223001003347"/>
        <filter val="223001003908"/>
        <filter val="223001009141"/>
        <filter val="423001000061"/>
        <filter val="423001004938"/>
        <filter val="123001007127"/>
        <filter val="223001000771"/>
        <filter val="223001000798"/>
        <filter val="223001001085"/>
        <filter val="223001001506"/>
        <filter val="223001004009"/>
        <filter val="223001006966"/>
        <filter val="223001007067"/>
        <filter val="223001009124"/>
        <filter val="223001001204"/>
        <filter val="223001001531"/>
        <filter val="223001001956"/>
        <filter val="223001000224"/>
        <filter val="223001000267"/>
        <filter val="223001000887"/>
        <filter val="223001001034"/>
        <filter val="223001001069"/>
        <filter val="223001001166"/>
        <filter val="223001001557"/>
        <filter val="223001002286"/>
        <filter val="223001007024"/>
        <filter val="223001001115"/>
        <filter val="223001001140"/>
        <filter val="223001001344"/>
        <filter val="223001001522"/>
        <filter val="223001001620"/>
        <filter val="223001002065"/>
        <filter val="223001003525"/>
        <filter val="223001004611"/>
        <filter val="223001006770"/>
        <filter val="223001008373"/>
        <filter val="423001007759"/>
        <filter val="223001001689"/>
        <filter val="223001003371"/>
        <filter val="223001007245"/>
        <filter val="223001007296"/>
        <filter val="223001007466"/>
        <filter val="423001007074"/>
        <filter val="223001001158"/>
        <filter val="223001001735"/>
        <filter val="223001002405"/>
        <filter val="223001003541"/>
        <filter val="223001003967"/>
        <filter val="223001005307"/>
        <filter val="223001008809"/>
        <filter val="223001008862"/>
        <filter val="423001005594"/>
        <filter val="423001005888"/>
        <filter val="423001006850"/>
        <filter val="423001006868"/>
        <filter val="423001008178"/>
        <filter val="423001008267"/>
        <filter val="423001008275"/>
        <filter val="423001008313"/>
        <filter val="223001001549"/>
        <filter val="223001002499"/>
        <filter val="223001007792"/>
        <filter val="223001007806"/>
        <filter val="223001008721"/>
        <filter val="223001008751"/>
        <filter val="223001008848"/>
        <filter val="123001009201"/>
        <filter val="223001000429"/>
        <filter val="223001004432"/>
        <filter val="223001006648"/>
        <filter val="223001000861"/>
        <filter val="223001000780"/>
        <filter val="223001001409"/>
        <filter val="223001001786"/>
        <filter val="223001003649"/>
        <filter val="223001006206"/>
        <filter val="223001007253"/>
        <filter val="223001008225"/>
        <filter val="223001000968"/>
        <filter val="223001000984"/>
        <filter val="223001001191"/>
        <filter val="223001002260"/>
        <filter val="223001002391"/>
        <filter val="223001007342"/>
        <filter val="223001007351"/>
        <filter val="223001007784"/>
        <filter val="223001008233"/>
        <filter val="223001000747"/>
        <filter val="223001003151"/>
        <filter val="223001005714"/>
        <filter val="223001005749"/>
        <filter val="223001007369"/>
        <filter val="223555001826"/>
        <filter val="832000000000"/>
        <filter val="895600000000"/>
        <filter val="223001001328"/>
        <filter val="223001002057"/>
        <filter val="223001003339"/>
        <filter val="223001003401"/>
        <filter val="223001006036"/>
        <filter val="223001006192"/>
        <filter val="223001007270"/>
        <filter val="223001006371"/>
        <filter val="223001000321"/>
        <filter val="223001001026"/>
        <filter val="223001004521"/>
        <filter val="223001006702"/>
        <filter val="223001008911"/>
        <filter val="223001000500"/>
        <filter val="223001000534"/>
        <filter val="223001001212"/>
        <filter val="223001001492"/>
        <filter val="223001007016"/>
        <filter val="223001001221"/>
        <filter val="223001001638"/>
        <filter val="223001005757"/>
        <filter val="223001007229"/>
        <filter val="223001007237"/>
        <filter val="223001007725"/>
        <filter val="223001007741"/>
        <filter val="423001007066"/>
        <filter val="423001007082"/>
        <filter val="423001007287"/>
        <filter val="223001000071"/>
        <filter val="223001001255"/>
        <filter val="223001001425"/>
        <filter val="223001005692"/>
        <filter val="223001006834"/>
        <filter val="223001007261"/>
        <filter val="223001007768"/>
        <filter val="223574000814"/>
        <filter val="223001000895"/>
        <filter val="223001008675"/>
        <filter val="223068000041"/>
        <filter val="223068001632"/>
        <filter val="223068002124"/>
        <filter val="223068000075"/>
        <filter val="223068000750"/>
        <filter val="223068001951"/>
        <filter val="223068002183"/>
        <filter val="423068000007"/>
        <filter val="223068000091"/>
        <filter val="223068001918"/>
        <filter val="223068001969"/>
        <filter val="223068002507"/>
        <filter val="423068001879"/>
        <filter val="223068000113"/>
        <filter val="223068000130"/>
        <filter val="223068001101"/>
        <filter val="223068001560"/>
        <filter val="223068002132"/>
        <filter val="223068002329"/>
        <filter val="223068002485"/>
        <filter val="223068002604"/>
        <filter val="223068000172"/>
        <filter val="223068001551"/>
        <filter val="223068001926"/>
        <filter val="223068002191"/>
        <filter val="223068002337"/>
        <filter val="223068002591"/>
        <filter val="223068002639"/>
        <filter val="223068000199"/>
        <filter val="223068002353"/>
        <filter val="223068002396"/>
        <filter val="223068002426"/>
        <filter val="223068000253"/>
        <filter val="223068000717"/>
        <filter val="223068000903"/>
        <filter val="223068001748"/>
        <filter val="223068000148"/>
        <filter val="223068000270"/>
        <filter val="223068000725"/>
        <filter val="223068001390"/>
        <filter val="223068002400"/>
        <filter val="223068000326"/>
        <filter val="223068000024"/>
        <filter val="223068000652"/>
        <filter val="223068001152"/>
        <filter val="223068001098"/>
        <filter val="423300000001"/>
        <filter val="223068001578"/>
        <filter val="223079000034"/>
        <filter val="223079000921"/>
        <filter val="223079000972"/>
        <filter val="223079001073"/>
        <filter val="223079000051"/>
        <filter val="223079000794"/>
        <filter val="223079000964"/>
        <filter val="223079000000"/>
        <filter val="223079000093"/>
        <filter val="223079000280"/>
        <filter val="223079000361"/>
        <filter val="223079000646"/>
        <filter val="223079001049"/>
        <filter val="423079000611"/>
        <filter val="223079000603"/>
        <filter val="223079001022"/>
        <filter val="223079001081"/>
        <filter val="223079000107"/>
        <filter val="223079000247"/>
        <filter val="223079000549"/>
        <filter val="223079000905"/>
        <filter val="223079000913"/>
        <filter val="223079000948"/>
        <filter val="423079000670"/>
        <filter val="223079000522"/>
        <filter val="223079000573"/>
        <filter val="223079000956"/>
        <filter val="223090000259"/>
        <filter val="223090000267"/>
        <filter val="223090000313"/>
        <filter val="223090000356"/>
        <filter val="223090000577"/>
        <filter val="223090000283"/>
        <filter val="223090000941"/>
        <filter val="223090000321"/>
        <filter val="223090000402"/>
        <filter val="223090000437"/>
        <filter val="223090000607"/>
        <filter val="223090000917"/>
        <filter val="223090000411"/>
        <filter val="223090000658"/>
        <filter val="223090000852"/>
        <filter val="223090000984"/>
        <filter val="223090001085"/>
        <filter val="223090000429"/>
        <filter val="223090000747"/>
        <filter val="223090001034"/>
        <filter val="223090001131"/>
        <filter val="223090000488"/>
        <filter val="223090000593"/>
        <filter val="223090000798"/>
        <filter val="223090000828"/>
        <filter val="223090000861"/>
        <filter val="223090000976"/>
        <filter val="223090000992"/>
        <filter val="223090001018"/>
        <filter val="223090001107"/>
        <filter val="223090001115"/>
        <filter val="223090000241"/>
        <filter val="223090000500"/>
        <filter val="223090001051"/>
        <filter val="223090000518"/>
        <filter val="223090000933"/>
        <filter val="223090000968"/>
        <filter val="223162000054"/>
        <filter val="223162000305"/>
        <filter val="223162000313"/>
        <filter val="223162000674"/>
        <filter val="223162001689"/>
        <filter val="223162000011"/>
        <filter val="223162000038"/>
        <filter val="223162000101"/>
        <filter val="223162000321"/>
        <filter val="223162000631"/>
        <filter val="223162000658"/>
        <filter val="223162000666"/>
        <filter val="223162001034"/>
        <filter val="223162000526"/>
        <filter val="223162000607"/>
        <filter val="223162000062"/>
        <filter val="223162000534"/>
        <filter val="223162000127"/>
        <filter val="223162000496"/>
        <filter val="223162000887"/>
        <filter val="223162000411"/>
        <filter val="223162000518"/>
        <filter val="223162000950"/>
        <filter val="223162001328"/>
        <filter val="223162001671"/>
        <filter val="223162000143"/>
        <filter val="223162000615"/>
        <filter val="223162000976"/>
        <filter val="223162001166"/>
        <filter val="223162000283"/>
        <filter val="223162000500"/>
        <filter val="223162001531"/>
        <filter val="223162000097"/>
        <filter val="223162000623"/>
        <filter val="223162001611"/>
        <filter val="223162000551"/>
        <filter val="223162001654"/>
        <filter val="223162001662"/>
        <filter val="223168000048"/>
        <filter val="223168000137"/>
        <filter val="223168000382"/>
        <filter val="223168000421"/>
        <filter val="223168000081"/>
        <filter val="223168000277"/>
        <filter val="223168000315"/>
        <filter val="223168000099"/>
        <filter val="223168000129"/>
        <filter val="223168000161"/>
        <filter val="223168000455"/>
        <filter val="223168000064"/>
        <filter val="223168000072"/>
        <filter val="223168000111"/>
        <filter val="223168000307"/>
        <filter val="223168000412"/>
        <filter val="223182000069"/>
        <filter val="223182000697"/>
        <filter val="223182001031"/>
        <filter val="223182000123"/>
        <filter val="223182000140"/>
        <filter val="223182000301"/>
        <filter val="223182000441"/>
        <filter val="223182000689"/>
        <filter val="223182000093"/>
        <filter val="223182000174"/>
        <filter val="223182000336"/>
        <filter val="223182000182"/>
        <filter val="223182000581"/>
        <filter val="223182000654"/>
        <filter val="223182000930"/>
        <filter val="223182001111"/>
        <filter val="223182001294"/>
        <filter val="223182000166"/>
        <filter val="223182000352"/>
        <filter val="223182000409"/>
        <filter val="223182000476"/>
        <filter val="223182001120"/>
        <filter val="223182000051"/>
        <filter val="223182000191"/>
        <filter val="223182000310"/>
        <filter val="223182000522"/>
        <filter val="223182000531"/>
        <filter val="223182000701"/>
        <filter val="223182000719"/>
        <filter val="223182001286"/>
        <filter val="223182000379"/>
        <filter val="223182000573"/>
        <filter val="223182000751"/>
        <filter val="223182000344"/>
        <filter val="223182000506"/>
        <filter val="223182000603"/>
        <filter val="223182000620"/>
        <filter val="223182000671"/>
        <filter val="223182000816"/>
        <filter val="223182000859"/>
        <filter val="223182000956"/>
        <filter val="223182001146"/>
        <filter val="223182000085"/>
        <filter val="223182000204"/>
        <filter val="223182000611"/>
        <filter val="223182000646"/>
        <filter val="223182000891"/>
        <filter val="223189000056"/>
        <filter val="223189000111"/>
        <filter val="223189000293"/>
        <filter val="223189000633"/>
        <filter val="223189000013"/>
        <filter val="223189000081"/>
        <filter val="223189001052"/>
        <filter val="223189001711"/>
        <filter val="223189000137"/>
        <filter val="223189001044"/>
        <filter val="123189001759"/>
        <filter val="223189000030"/>
        <filter val="223189000234"/>
        <filter val="223189001109"/>
        <filter val="223189000391"/>
        <filter val="223189000536"/>
        <filter val="223189001371"/>
        <filter val="223189000102"/>
        <filter val="223189000544"/>
        <filter val="223189001486"/>
        <filter val="223189000447"/>
        <filter val="223189000722"/>
        <filter val="223189000366"/>
        <filter val="223189000587"/>
        <filter val="223189000935"/>
        <filter val="223189000188"/>
        <filter val="223189000978"/>
        <filter val="223189000145"/>
        <filter val="223189000994"/>
        <filter val="223189000684"/>
        <filter val="223189001117"/>
        <filter val="223189001702"/>
        <filter val="423189001965"/>
        <filter val="223189000226"/>
        <filter val="223189000404"/>
        <filter val="223189000943"/>
        <filter val="223189001583"/>
        <filter val="223189001699"/>
        <filter val="223189000218"/>
        <filter val="223189000676"/>
        <filter val="223189001125"/>
        <filter val="223189001656"/>
        <filter val="223417000061"/>
        <filter val="223417000118"/>
        <filter val="223417001688"/>
        <filter val="223417002137"/>
        <filter val="223417003257"/>
        <filter val="223417000100"/>
        <filter val="223417001611"/>
        <filter val="223417000207"/>
        <filter val="223417000461"/>
        <filter val="223417000711"/>
        <filter val="223417000991"/>
        <filter val="223417001033"/>
        <filter val="223417001050"/>
        <filter val="223417001327"/>
        <filter val="223417001491"/>
        <filter val="223417002081"/>
        <filter val="223417002960"/>
        <filter val="223417000142"/>
        <filter val="223417000622"/>
        <filter val="223417000983"/>
        <filter val="223417002161"/>
        <filter val="223417000754"/>
        <filter val="223417001785"/>
        <filter val="223417002196"/>
        <filter val="223417003036"/>
        <filter val="223417000975"/>
        <filter val="223417001777"/>
        <filter val="223417001807"/>
        <filter val="223417001041"/>
        <filter val="223417002722"/>
        <filter val="223417001068"/>
        <filter val="223417001912"/>
        <filter val="223686000256"/>
        <filter val="223417001181"/>
        <filter val="223417001262"/>
        <filter val="223417002439"/>
        <filter val="223417002714"/>
        <filter val="223417001220"/>
        <filter val="223417002251"/>
        <filter val="223417002773"/>
        <filter val="423417000010"/>
        <filter val="423417003124"/>
        <filter val="223417000274"/>
        <filter val="223417001351"/>
        <filter val="223417002242"/>
        <filter val="223417002978"/>
        <filter val="223417001386"/>
        <filter val="223417001823"/>
        <filter val="223417000053"/>
        <filter val="223417001378"/>
        <filter val="223417001581"/>
        <filter val="223417002234"/>
        <filter val="223417002943"/>
        <filter val="223417003133"/>
        <filter val="223417000541"/>
        <filter val="223417000592"/>
        <filter val="223417000908"/>
        <filter val="223417001670"/>
        <filter val="223417002323"/>
        <filter val="223417002404"/>
        <filter val="223417003052"/>
        <filter val="523417000002"/>
        <filter val="223417000096"/>
        <filter val="223417000215"/>
        <filter val="223417000258"/>
        <filter val="223417000347"/>
        <filter val="223417000533"/>
        <filter val="223417000452"/>
        <filter val="223417001025"/>
        <filter val="223417001955"/>
        <filter val="223417002005"/>
        <filter val="223417000550"/>
        <filter val="223417001696"/>
        <filter val="223417001998"/>
        <filter val="223417003010"/>
        <filter val="323417002760"/>
        <filter val="423417002578"/>
        <filter val="223417002056"/>
        <filter val="223417002293"/>
        <filter val="223417002331"/>
        <filter val="223417002455"/>
        <filter val="223417002595"/>
        <filter val="223417001513"/>
        <filter val="223417002072"/>
        <filter val="223417002307"/>
        <filter val="223417000495"/>
        <filter val="223417000941"/>
        <filter val="223417000720"/>
        <filter val="223417002153"/>
        <filter val="223417002757"/>
        <filter val="223417000002"/>
        <filter val="223417000029"/>
        <filter val="223417002145"/>
        <filter val="223417002412"/>
        <filter val="223417002421"/>
        <filter val="223417002471"/>
        <filter val="223417002561"/>
        <filter val="223417003044"/>
        <filter val="223417003265"/>
        <filter val="223417002463"/>
        <filter val="223417002587"/>
        <filter val="223417002820"/>
        <filter val="223417003150"/>
        <filter val="223417003168"/>
        <filter val="223417000011"/>
        <filter val="223417000797"/>
        <filter val="223417001165"/>
        <filter val="223417002749"/>
        <filter val="223417000037"/>
        <filter val="223417002064"/>
        <filter val="223417002951"/>
        <filter val="523417000001"/>
        <filter val="223417002102"/>
        <filter val="223417002891"/>
        <filter val="223417002994"/>
        <filter val="223417003001"/>
        <filter val="123417002019"/>
        <filter val="223417000185"/>
        <filter val="223417000231"/>
        <filter val="223417000916"/>
        <filter val="223417001017"/>
        <filter val="223417001572"/>
        <filter val="223417001921"/>
        <filter val="223417001947"/>
        <filter val="223417002544"/>
        <filter val="223417003095"/>
        <filter val="223419000026"/>
        <filter val="223419000352"/>
        <filter val="223419000221"/>
        <filter val="223419001022"/>
        <filter val="223419001111"/>
        <filter val="223419000409"/>
        <filter val="223419000832"/>
        <filter val="223419001090"/>
        <filter val="223419000859"/>
        <filter val="223419000875"/>
        <filter val="223419001162"/>
        <filter val="123419001192"/>
        <filter val="223419001014"/>
        <filter val="223419001081"/>
        <filter val="223419000042"/>
        <filter val="223419000140"/>
        <filter val="223419000166"/>
        <filter val="223419001073"/>
        <filter val="223419001154"/>
        <filter val="223419000051"/>
        <filter val="223419001219"/>
        <filter val="223464000045"/>
        <filter val="223464000100"/>
        <filter val="223464000177"/>
        <filter val="223464000193"/>
        <filter val="223464000291"/>
        <filter val="223464000347"/>
        <filter val="223464000355"/>
        <filter val="223464000053"/>
        <filter val="223464000070"/>
        <filter val="223464000096"/>
        <filter val="223464000126"/>
        <filter val="223464000142"/>
        <filter val="223464000169"/>
        <filter val="223464000223"/>
        <filter val="223464000312"/>
        <filter val="223466000221"/>
        <filter val="223466002576"/>
        <filter val="223466003149"/>
        <filter val="223466003173"/>
        <filter val="223068001896"/>
        <filter val="223350000037"/>
        <filter val="223466000671"/>
        <filter val="223466000875"/>
        <filter val="223466002932"/>
        <filter val="223466002991"/>
        <filter val="223466000891"/>
        <filter val="223466002622"/>
        <filter val="223466001294"/>
        <filter val="223466001634"/>
        <filter val="223466001707"/>
        <filter val="223466002878"/>
        <filter val="223466003459"/>
        <filter val="223466001341"/>
        <filter val="223466002215"/>
        <filter val="223466002860"/>
        <filter val="223466003335"/>
        <filter val="223466003343"/>
        <filter val="223466001537"/>
        <filter val="223466001979"/>
        <filter val="223466001995"/>
        <filter val="223466002720"/>
        <filter val="223466003441"/>
        <filter val="223466001138"/>
        <filter val="223466001669"/>
        <filter val="223466000034"/>
        <filter val="223466002151"/>
        <filter val="223466002312"/>
        <filter val="223466002941"/>
        <filter val="223466003360"/>
        <filter val="223466002347"/>
        <filter val="223466002525"/>
        <filter val="223466002533"/>
        <filter val="223466003491"/>
        <filter val="423466002567"/>
        <filter val="223466002355"/>
        <filter val="223466002371"/>
        <filter val="223466002398"/>
        <filter val="223466002975"/>
        <filter val="223466003009"/>
        <filter val="223466003475"/>
        <filter val="223466000344"/>
        <filter val="223466002380"/>
        <filter val="223466002339"/>
        <filter val="223466002401"/>
        <filter val="223466002711"/>
        <filter val="223466002738"/>
        <filter val="223466002967"/>
        <filter val="223466002479"/>
        <filter val="423466002800"/>
        <filter val="223466000018"/>
        <filter val="223466002177"/>
        <filter val="223466002410"/>
        <filter val="223466002541"/>
        <filter val="223466003106"/>
        <filter val="423466000882"/>
        <filter val="423466000939"/>
        <filter val="423466001161"/>
        <filter val="223466000921"/>
        <filter val="223466002584"/>
        <filter val="223466002649"/>
        <filter val="223466002819"/>
        <filter val="223466002827"/>
        <filter val="223466003131"/>
        <filter val="223466000026"/>
        <filter val="223466000140"/>
        <filter val="223466002789"/>
        <filter val="223466003041"/>
        <filter val="223466003467"/>
        <filter val="323466003038"/>
        <filter val="223466000042"/>
        <filter val="223466002894"/>
        <filter val="223466003092"/>
        <filter val="223466003513"/>
        <filter val="423466002087"/>
        <filter val="423466002141"/>
        <filter val="223466002614"/>
        <filter val="223466003165"/>
        <filter val="223500000278"/>
        <filter val="223500000308"/>
        <filter val="223500000324"/>
        <filter val="223500000391"/>
        <filter val="223500000472"/>
        <filter val="223500000634"/>
        <filter val="223500000316"/>
        <filter val="223500000332"/>
        <filter val="223500000341"/>
        <filter val="223500000618"/>
        <filter val="223500000880"/>
        <filter val="223500000286"/>
        <filter val="223500000375"/>
        <filter val="223500000626"/>
        <filter val="223500000359"/>
        <filter val="223500000405"/>
        <filter val="223500000677"/>
        <filter val="223500000413"/>
        <filter val="223500000847"/>
        <filter val="223500000421"/>
        <filter val="223500000464"/>
        <filter val="223500000481"/>
        <filter val="223500000251"/>
        <filter val="223500000588"/>
        <filter val="223500000227"/>
        <filter val="223500000758"/>
        <filter val="223500000782"/>
        <filter val="223500000855"/>
        <filter val="223500000235"/>
        <filter val="223500000821"/>
        <filter val="223500000863"/>
        <filter val="223500000448"/>
        <filter val="223500000731"/>
        <filter val="223500000766"/>
        <filter val="223500000812"/>
        <filter val="223500000871"/>
        <filter val="223555000021"/>
        <filter val="223555000111"/>
        <filter val="223555001052"/>
        <filter val="223555001877"/>
        <filter val="223555000064"/>
        <filter val="223555000374"/>
        <filter val="223555001869"/>
        <filter val="223555000056"/>
        <filter val="223555000102"/>
        <filter val="223555000285"/>
        <filter val="223555001443"/>
        <filter val="223555001451"/>
        <filter val="223555001893"/>
        <filter val="223555001907"/>
        <filter val="223555001982"/>
        <filter val="223555002199"/>
        <filter val="223555000013"/>
        <filter val="223555000137"/>
        <filter val="223555000196"/>
        <filter val="223555001401"/>
        <filter val="223555001915"/>
        <filter val="223555000315"/>
        <filter val="223555000382"/>
        <filter val="223555000404"/>
        <filter val="223555000463"/>
        <filter val="223555001117"/>
        <filter val="223555008006"/>
        <filter val="223555000129"/>
        <filter val="223555000439"/>
        <filter val="223555000722"/>
        <filter val="223555000951"/>
        <filter val="223555001729"/>
        <filter val="223555001991"/>
        <filter val="223555002016"/>
        <filter val="423555001591"/>
        <filter val="223555000501"/>
        <filter val="223555001885"/>
        <filter val="223555002075"/>
        <filter val="223555000579"/>
        <filter val="223555000625"/>
        <filter val="223555000633"/>
        <filter val="223555001362"/>
        <filter val="223555001851"/>
        <filter val="223555001931"/>
        <filter val="223555002130"/>
        <filter val="223555001079"/>
        <filter val="223555001711"/>
        <filter val="223555001737"/>
        <filter val="223555001788"/>
        <filter val="223555001974"/>
        <filter val="223555002008"/>
        <filter val="223555002156"/>
        <filter val="223555007981"/>
        <filter val="223555000544"/>
        <filter val="223555000994"/>
        <filter val="223555004629"/>
        <filter val="223555007999"/>
        <filter val="223555000030"/>
        <filter val="223555000480"/>
        <filter val="223555001087"/>
        <filter val="223555001109"/>
        <filter val="223555001753"/>
        <filter val="223555001761"/>
        <filter val="223555001435"/>
        <filter val="223555001923"/>
        <filter val="223555000145"/>
        <filter val="223555000170"/>
        <filter val="223555000587"/>
        <filter val="223555001842"/>
        <filter val="223555002105"/>
        <filter val="223555002113"/>
        <filter val="223570000011"/>
        <filter val="223570000054"/>
        <filter val="223570000682"/>
        <filter val="223570001093"/>
        <filter val="223570000178"/>
        <filter val="223570000992"/>
        <filter val="223570001051"/>
        <filter val="223570000003"/>
        <filter val="223570000186"/>
        <filter val="223570000747"/>
        <filter val="223570000895"/>
        <filter val="223570000232"/>
        <filter val="223570000259"/>
        <filter val="223570001026"/>
        <filter val="223570000208"/>
        <filter val="223570000241"/>
        <filter val="223570000836"/>
        <filter val="223570000224"/>
        <filter val="223570000364"/>
        <filter val="223570000437"/>
        <filter val="223570000976"/>
        <filter val="223570000381"/>
        <filter val="223570000909"/>
        <filter val="223570001140"/>
        <filter val="223570000691"/>
        <filter val="223570000861"/>
        <filter val="223570001239"/>
        <filter val="223570000739"/>
        <filter val="223570001069"/>
        <filter val="223570001131"/>
        <filter val="223570001158"/>
        <filter val="223570001204"/>
        <filter val="223570001221"/>
        <filter val="223574000016"/>
        <filter val="223574001241"/>
        <filter val="223574000024"/>
        <filter val="223574001039"/>
        <filter val="223574001233"/>
        <filter val="223574000032"/>
        <filter val="223574000059"/>
        <filter val="223574001136"/>
        <filter val="223574000091"/>
        <filter val="223574000130"/>
        <filter val="223574000377"/>
        <filter val="223574001047"/>
        <filter val="223574000199"/>
        <filter val="223574000211"/>
        <filter val="223574000369"/>
        <filter val="223574000911"/>
        <filter val="223574000245"/>
        <filter val="223574000636"/>
        <filter val="223574000253"/>
        <filter val="223574000971"/>
        <filter val="223574000326"/>
        <filter val="223574000989"/>
        <filter val="223574000334"/>
        <filter val="223574000385"/>
        <filter val="223574001306"/>
        <filter val="223574001454"/>
        <filter val="223574000644"/>
        <filter val="223574000776"/>
        <filter val="223574000822"/>
        <filter val="223574001322"/>
        <filter val="223574000695"/>
        <filter val="223574000831"/>
        <filter val="223574001063"/>
        <filter val="223574000342"/>
        <filter val="223574001144"/>
        <filter val="223574001217"/>
        <filter val="223574000351"/>
        <filter val="223574001187"/>
        <filter val="223574001225"/>
        <filter val="223574001012"/>
        <filter val="223574001021"/>
        <filter val="223574001195"/>
        <filter val="223574001314"/>
        <filter val="223580000222"/>
        <filter val="223580000656"/>
        <filter val="223580001482"/>
        <filter val="223580001792"/>
        <filter val="223580000036"/>
        <filter val="223580000200"/>
        <filter val="223580000249"/>
        <filter val="223580000257"/>
        <filter val="223580000354"/>
        <filter val="223580001415"/>
        <filter val="223580001423"/>
        <filter val="223580001741"/>
        <filter val="223580001849"/>
        <filter val="223580002012"/>
        <filter val="223580002021"/>
        <filter val="323580002009"/>
        <filter val="123580001461"/>
        <filter val="223580000281"/>
        <filter val="223580000389"/>
        <filter val="223580000699"/>
        <filter val="223580001440"/>
        <filter val="223580001491"/>
        <filter val="223580001563"/>
        <filter val="323580001967"/>
        <filter val="223580000290"/>
        <filter val="223580000371"/>
        <filter val="223580000478"/>
        <filter val="223580000486"/>
        <filter val="223580001008"/>
        <filter val="223580001059"/>
        <filter val="223580001431"/>
        <filter val="223580001504"/>
        <filter val="223580001725"/>
        <filter val="223580001873"/>
        <filter val="423580001180"/>
        <filter val="223580000006"/>
        <filter val="223580000311"/>
        <filter val="223580001571"/>
        <filter val="223580001610"/>
        <filter val="223580001946"/>
        <filter val="223580006565"/>
        <filter val="323580001975"/>
        <filter val="323580001983"/>
        <filter val="123580001640"/>
        <filter val="223580000028"/>
        <filter val="223580000711"/>
        <filter val="223580001474"/>
        <filter val="223580001512"/>
        <filter val="223580001831"/>
        <filter val="223580001954"/>
        <filter val="223580002039"/>
        <filter val="223580000010"/>
        <filter val="223580000044"/>
        <filter val="223580000583"/>
        <filter val="223580000605"/>
        <filter val="223580000745"/>
        <filter val="223580000907"/>
        <filter val="223580000958"/>
        <filter val="223580001121"/>
        <filter val="223580001717"/>
        <filter val="223580001733"/>
        <filter val="223580006549"/>
        <filter val="323580001991"/>
        <filter val="423580000752"/>
        <filter val="423580001198"/>
        <filter val="223466001766"/>
        <filter val="223580000331"/>
        <filter val="223580000575"/>
        <filter val="223580000630"/>
        <filter val="223580000931"/>
        <filter val="223580001130"/>
        <filter val="223580001865"/>
        <filter val="223580001920"/>
        <filter val="223580006468"/>
        <filter val="123586000548"/>
        <filter val="223586000020"/>
        <filter val="223586000119"/>
        <filter val="223586000127"/>
        <filter val="223586000348"/>
        <filter val="223586000437"/>
        <filter val="223586000585"/>
        <filter val="223586000593"/>
        <filter val="223586000607"/>
        <filter val="223586000615"/>
        <filter val="223586000089"/>
        <filter val="223586000097"/>
        <filter val="223586000143"/>
        <filter val="223586000330"/>
        <filter val="223586000453"/>
        <filter val="223586000534"/>
        <filter val="223586000569"/>
        <filter val="223586000046"/>
        <filter val="223586000062"/>
        <filter val="223586000186"/>
        <filter val="223586000208"/>
        <filter val="223586000321"/>
        <filter val="223586000429"/>
        <filter val="223660000236"/>
        <filter val="223660001011"/>
        <filter val="223660001046"/>
        <filter val="223660001858"/>
        <filter val="223660000240"/>
        <filter val="223660000317"/>
        <filter val="223660000452"/>
        <filter val="223660000355"/>
        <filter val="223660000983"/>
        <filter val="223660000002"/>
        <filter val="223660000368"/>
        <filter val="223660000703"/>
        <filter val="223660000991"/>
        <filter val="223660000274"/>
        <filter val="223660000444"/>
        <filter val="223660000525"/>
        <filter val="223660002137"/>
        <filter val="223660000597"/>
        <filter val="223660001629"/>
        <filter val="223660000215"/>
        <filter val="223660000649"/>
        <filter val="223660000371"/>
        <filter val="223660000665"/>
        <filter val="223660002102"/>
        <filter val="223660000347"/>
        <filter val="223660000461"/>
        <filter val="223660000673"/>
        <filter val="223660001114"/>
        <filter val="223660001211"/>
        <filter val="223660000681"/>
        <filter val="223660001763"/>
        <filter val="223660002018"/>
        <filter val="223660000258"/>
        <filter val="223660000282"/>
        <filter val="223660000380"/>
        <filter val="223660000428"/>
        <filter val="223660000533"/>
        <filter val="223660000711"/>
        <filter val="223660000762"/>
        <filter val="223660002030"/>
        <filter val="223660002056"/>
        <filter val="223660002111"/>
        <filter val="223660002161"/>
        <filter val="223660000177"/>
        <filter val="223660000398"/>
        <filter val="223660000550"/>
        <filter val="223660000614"/>
        <filter val="223660000627"/>
        <filter val="223660000771"/>
        <filter val="223660000783"/>
        <filter val="223660000975"/>
        <filter val="223660001271"/>
        <filter val="223660000410"/>
        <filter val="223660000631"/>
        <filter val="223660001203"/>
        <filter val="223660001637"/>
        <filter val="223660002048"/>
        <filter val="223660000517"/>
        <filter val="223660001025"/>
        <filter val="223660001084"/>
        <filter val="223660001912"/>
        <filter val="123660002080"/>
        <filter val="223660000223"/>
        <filter val="223660000584"/>
        <filter val="223660001097"/>
        <filter val="223660001220"/>
        <filter val="223660001661"/>
        <filter val="223660000142"/>
        <filter val="223660000207"/>
        <filter val="223660000401"/>
        <filter val="223660001611"/>
        <filter val="223670000019"/>
        <filter val="223670000060"/>
        <filter val="223670000639"/>
        <filter val="223670000892"/>
        <filter val="223670001252"/>
        <filter val="223670001546"/>
        <filter val="223670000043"/>
        <filter val="223670000175"/>
        <filter val="223670001767"/>
        <filter val="223670000051"/>
        <filter val="223670000329"/>
        <filter val="223670000078"/>
        <filter val="223670000086"/>
        <filter val="223670000612"/>
        <filter val="223670000191"/>
        <filter val="223670001180"/>
        <filter val="223670001601"/>
        <filter val="223670001627"/>
        <filter val="223670001741"/>
        <filter val="223670000221"/>
        <filter val="223670000256"/>
        <filter val="223670000337"/>
        <filter val="223670001015"/>
        <filter val="223670001112"/>
        <filter val="223670000272"/>
        <filter val="223670000345"/>
        <filter val="223670001449"/>
        <filter val="223670001589"/>
        <filter val="123670001657"/>
        <filter val="223670000469"/>
        <filter val="223670000949"/>
        <filter val="223670001392"/>
        <filter val="223670000213"/>
        <filter val="223670000507"/>
        <filter val="223670000515"/>
        <filter val="223670001465"/>
        <filter val="223670001481"/>
        <filter val="223670001597"/>
        <filter val="223670000485"/>
        <filter val="223670000531"/>
        <filter val="223670000990"/>
        <filter val="223670001473"/>
        <filter val="423670001570"/>
        <filter val="223670000159"/>
        <filter val="223670000183"/>
        <filter val="223670000396"/>
        <filter val="223670000540"/>
        <filter val="223670001775"/>
        <filter val="223670000574"/>
        <filter val="223670000663"/>
        <filter val="223670000353"/>
        <filter val="223670000604"/>
        <filter val="223670000647"/>
        <filter val="223670001163"/>
        <filter val="223670001431"/>
        <filter val="223670001066"/>
        <filter val="223670000400"/>
        <filter val="223670001082"/>
        <filter val="223670001155"/>
        <filter val="223670000523"/>
        <filter val="223670001333"/>
        <filter val="223670000230"/>
        <filter val="223670001414"/>
        <filter val="223670000906"/>
        <filter val="223670001040"/>
        <filter val="223670001457"/>
        <filter val="223417001254"/>
        <filter val="223672000024"/>
        <filter val="223672000105"/>
        <filter val="223672000148"/>
        <filter val="223672000431"/>
        <filter val="223672000440"/>
        <filter val="223672000491"/>
        <filter val="223672000083"/>
        <filter val="223672000156"/>
        <filter val="223672000181"/>
        <filter val="223672000211"/>
        <filter val="223672000512"/>
        <filter val="223672000130"/>
        <filter val="223672000202"/>
        <filter val="223672000423"/>
        <filter val="223672000466"/>
        <filter val="223675000025"/>
        <filter val="223675000483"/>
        <filter val="223675000521"/>
        <filter val="223675001072"/>
        <filter val="223675001111"/>
        <filter val="223675001129"/>
        <filter val="223675000033"/>
        <filter val="223675000068"/>
        <filter val="223675000262"/>
        <filter val="223675000335"/>
        <filter val="223675000777"/>
        <filter val="223675000998"/>
        <filter val="223675001412"/>
        <filter val="223675000114"/>
        <filter val="223675000360"/>
        <filter val="223675000297"/>
        <filter val="223675001137"/>
        <filter val="223675000254"/>
        <filter val="223675000343"/>
        <filter val="223675000718"/>
        <filter val="223675001064"/>
        <filter val="223675000009"/>
        <filter val="223675000092"/>
        <filter val="223675000424"/>
        <filter val="223675000513"/>
        <filter val="223675001102"/>
        <filter val="223675000394"/>
        <filter val="223675000564"/>
        <filter val="223675000572"/>
        <filter val="223675000793"/>
        <filter val="223675000769"/>
        <filter val="223675001081"/>
        <filter val="223675000921"/>
        <filter val="223675000351"/>
        <filter val="223675001145"/>
        <filter val="223678000026"/>
        <filter val="223678000042"/>
        <filter val="223678000174"/>
        <filter val="223678000522"/>
        <filter val="223678000018"/>
        <filter val="223678000140"/>
        <filter val="223678000476"/>
        <filter val="223678000549"/>
        <filter val="223678000158"/>
        <filter val="223678000379"/>
        <filter val="223678000832"/>
        <filter val="223678000204"/>
        <filter val="223678000395"/>
        <filter val="223678000565"/>
        <filter val="223678000964"/>
        <filter val="223678000051"/>
        <filter val="223678000212"/>
        <filter val="223678000255"/>
        <filter val="223678000221"/>
        <filter val="223678000271"/>
        <filter val="223678000441"/>
        <filter val="223678000581"/>
        <filter val="223678001031"/>
        <filter val="223678001073"/>
        <filter val="223678000131"/>
        <filter val="223678000239"/>
        <filter val="223678000298"/>
        <filter val="223678000000"/>
        <filter val="223678000425"/>
        <filter val="223678000085"/>
        <filter val="223678000450"/>
        <filter val="223678000468"/>
        <filter val="223678000484"/>
        <filter val="223678000727"/>
        <filter val="223678000069"/>
        <filter val="223678000417"/>
        <filter val="223678000506"/>
        <filter val="223678000875"/>
        <filter val="223678003688"/>
        <filter val="223678000344"/>
        <filter val="223678001022"/>
        <filter val="223678000719"/>
        <filter val="223678001090"/>
        <filter val="223678003998"/>
        <filter val="223686000043"/>
        <filter val="223686000159"/>
        <filter val="223686000396"/>
        <filter val="223686000418"/>
        <filter val="223686000574"/>
        <filter val="223686000612"/>
        <filter val="223686000051"/>
        <filter val="223686000108"/>
        <filter val="223686000132"/>
        <filter val="223686000281"/>
        <filter val="223686000868"/>
        <filter val="223686001091"/>
        <filter val="223686000175"/>
        <filter val="223686000191"/>
        <filter val="223686000248"/>
        <filter val="223686000426"/>
        <filter val="223686000817"/>
        <filter val="223686001074"/>
        <filter val="223686000019"/>
        <filter val="223686000451"/>
        <filter val="223686000566"/>
        <filter val="223686000701"/>
        <filter val="223686001252"/>
        <filter val="223686000345"/>
        <filter val="223686000582"/>
        <filter val="223686000272"/>
        <filter val="223686000728"/>
        <filter val="223686000752"/>
        <filter val="223686000302"/>
        <filter val="223686000353"/>
        <filter val="223686000442"/>
        <filter val="223686000515"/>
        <filter val="223686000531"/>
        <filter val="223686000647"/>
        <filter val="223686000906"/>
        <filter val="223686000957"/>
        <filter val="223686000469"/>
        <filter val="223686000493"/>
        <filter val="223686000779"/>
        <filter val="223686000787"/>
        <filter val="223686001023"/>
        <filter val="223686001121"/>
        <filter val="223807000003"/>
        <filter val="223807000046"/>
        <filter val="223807000461"/>
        <filter val="223807001212"/>
        <filter val="223807001549"/>
        <filter val="223807003606"/>
        <filter val="223807003827"/>
        <filter val="223807000089"/>
        <filter val="223807002847"/>
        <filter val="223807004157"/>
        <filter val="223807004670"/>
        <filter val="223807000103"/>
        <filter val="223807000104"/>
        <filter val="223807000106"/>
        <filter val="223807000143"/>
        <filter val="223807000208"/>
        <filter val="223807001263"/>
        <filter val="223807003746"/>
        <filter val="223807003754"/>
        <filter val="223807000224"/>
        <filter val="223807001018"/>
        <filter val="223807001085"/>
        <filter val="223807002154"/>
        <filter val="223807000259"/>
        <filter val="223807000330"/>
        <filter val="223807000348"/>
        <filter val="223807000381"/>
        <filter val="223807000054"/>
        <filter val="223807000151"/>
        <filter val="223807000194"/>
        <filter val="223807000631"/>
        <filter val="223807001514"/>
        <filter val="423807001955"/>
        <filter val="223807000666"/>
        <filter val="223807002103"/>
        <filter val="223807002740"/>
        <filter val="223807003185"/>
        <filter val="223807000895"/>
        <filter val="223807001735"/>
        <filter val="223807001743"/>
        <filter val="223807003991"/>
        <filter val="223807004408"/>
        <filter val="223807000992"/>
        <filter val="223807001034"/>
        <filter val="223807001433"/>
        <filter val="223807002111"/>
        <filter val="223807003983"/>
        <filter val="223807001484"/>
        <filter val="223807002090"/>
        <filter val="223807002171"/>
        <filter val="223807002251"/>
        <filter val="223807003207"/>
        <filter val="223807003975"/>
        <filter val="223807000216"/>
        <filter val="223807000321"/>
        <filter val="223807001182"/>
        <filter val="223807001522"/>
        <filter val="223807001875"/>
        <filter val="223807003576"/>
        <filter val="223807004181"/>
        <filter val="423807001963"/>
        <filter val="223807000704"/>
        <filter val="223807001042"/>
        <filter val="223807001981"/>
        <filter val="223807002014"/>
        <filter val="223807002758"/>
        <filter val="223807002766"/>
        <filter val="223807002782"/>
        <filter val="223807002871"/>
        <filter val="223807002901"/>
        <filter val="223807002910"/>
        <filter val="223807003958"/>
        <filter val="223807000038"/>
        <filter val="223807000186"/>
        <filter val="223807002022"/>
        <filter val="223807002189"/>
        <filter val="223807001107"/>
        <filter val="223807002146"/>
        <filter val="223807002162"/>
        <filter val="223807002197"/>
        <filter val="223807002511"/>
        <filter val="223807002537"/>
        <filter val="223807003274"/>
        <filter val="223807003304"/>
        <filter val="223807004025"/>
        <filter val="223807004611"/>
        <filter val="223807003177"/>
        <filter val="223807000110"/>
        <filter val="223807000607"/>
        <filter val="223807001204"/>
        <filter val="223807002839"/>
        <filter val="223807004394"/>
        <filter val="223807003118"/>
        <filter val="223807000372"/>
        <filter val="223807001298"/>
        <filter val="223807003045"/>
        <filter val="223807003690"/>
        <filter val="223807005170"/>
        <filter val="223807003941"/>
        <filter val="223807000020"/>
        <filter val="223807001069"/>
        <filter val="223807003266"/>
        <filter val="223807003312"/>
        <filter val="223807004092"/>
        <filter val="223807000526"/>
        <filter val="223807002227"/>
        <filter val="223807002235"/>
        <filter val="223807002243"/>
        <filter val="223807002731"/>
        <filter val="223807002928"/>
        <filter val="223807002944"/>
        <filter val="223807004343"/>
        <filter val="223807002863"/>
        <filter val="223807003487"/>
        <filter val="223807004360"/>
        <filter val="223807004378"/>
        <filter val="223807000119"/>
        <filter val="223807002936"/>
        <filter val="223807004386"/>
        <filter val="223807004441"/>
        <filter val="223807004459"/>
        <filter val="223807004637"/>
        <filter val="223807004653"/>
        <filter val="223807004661"/>
        <filter val="223807005099"/>
        <filter val="223807005102"/>
        <filter val="223807005111"/>
        <filter val="223807005129"/>
        <filter val="223807005137"/>
        <filter val="223807005153"/>
        <filter val="223807000107"/>
        <filter val="223855000023"/>
        <filter val="223855000228"/>
        <filter val="223855001232"/>
        <filter val="223855000040"/>
        <filter val="223855000350"/>
        <filter val="223855000694"/>
        <filter val="223855000121"/>
        <filter val="223855000261"/>
        <filter val="223855000686"/>
        <filter val="223855001020"/>
        <filter val="223855000147"/>
        <filter val="223855000163"/>
        <filter val="223855000961"/>
        <filter val="223855001500"/>
        <filter val="223855022019"/>
        <filter val="223855000201"/>
        <filter val="223855000236"/>
        <filter val="223855000678"/>
        <filter val="223855000911"/>
        <filter val="223855001321"/>
        <filter val="223855000490"/>
        <filter val="223855000007"/>
        <filter val="223855000643"/>
        <filter val="223855000813"/>
        <filter val="223855001160"/>
        <filter val="223855001178"/>
        <filter val="223855001208"/>
        <filter val="223855001518"/>
        <filter val="223855001712"/>
        <filter val="223855000279"/>
        <filter val="223855000660"/>
        <filter val="223855000881"/>
        <filter val="223855001127"/>
        <filter val="223855001470"/>
        <filter val="223855001488"/>
        <filter val="223855001496"/>
        <filter val="223855001551"/>
        <filter val="123855001131"/>
        <filter val="223855001151"/>
        <filter val="223855001275"/>
        <filter val="223855001569"/>
        <filter val="223855000210"/>
        <filter val="223855000899"/>
        <filter val="223855000996"/>
        <filter val="223855001011"/>
        <filter val="223855001241"/>
        <filter val="223855001526"/>
        <filter val="223855001607"/>
        <filter val="225019000208"/>
        <filter val="225019000216"/>
        <filter val="225019000267"/>
        <filter val="225019000313"/>
        <filter val="225019000356"/>
        <filter val="225019000364"/>
        <filter val="225019000551"/>
        <filter val="225019000569"/>
        <filter val="225035000056"/>
        <filter val="225035000072"/>
        <filter val="225035000196"/>
        <filter val="225035000293"/>
        <filter val="225035000307"/>
        <filter val="225035000463"/>
        <filter val="225035000315"/>
        <filter val="225035000323"/>
        <filter val="225035000340"/>
        <filter val="225035000358"/>
        <filter val="225035000366"/>
        <filter val="225035000382"/>
        <filter val="225035000455"/>
        <filter val="225040000331"/>
        <filter val="225040000340"/>
        <filter val="225040000358"/>
        <filter val="225040000480"/>
        <filter val="225040000595"/>
        <filter val="225040000714"/>
        <filter val="425040000730"/>
        <filter val="225040000145"/>
        <filter val="225040000153"/>
        <filter val="225040000161"/>
        <filter val="225040000188"/>
        <filter val="225040000196"/>
        <filter val="225040000200"/>
        <filter val="225040000323"/>
        <filter val="225040000692"/>
        <filter val="225053000063"/>
        <filter val="225053000080"/>
        <filter val="225053000161"/>
        <filter val="225053000179"/>
        <filter val="225053000187"/>
        <filter val="225053000250"/>
        <filter val="225099000017"/>
        <filter val="225099000041"/>
        <filter val="225099000076"/>
        <filter val="225099000092"/>
        <filter val="225099000157"/>
        <filter val="225040000170"/>
        <filter val="225123000015"/>
        <filter val="225123000040"/>
        <filter val="225123000074"/>
        <filter val="225123000236"/>
        <filter val="225126048094"/>
        <filter val="225148000401"/>
        <filter val="225148000427"/>
        <filter val="225148000435"/>
        <filter val="225148000541"/>
        <filter val="225148000613"/>
        <filter val="225148000729"/>
        <filter val="225148001041"/>
        <filter val="225148001121"/>
        <filter val="225148000664"/>
        <filter val="225151000098"/>
        <filter val="225151000152"/>
        <filter val="225151000161"/>
        <filter val="225151000012"/>
        <filter val="225151000021"/>
        <filter val="225151000101"/>
        <filter val="225151000187"/>
        <filter val="225151000195"/>
        <filter val="225151000217"/>
        <filter val="225151000241"/>
        <filter val="225151000276"/>
        <filter val="225151000349"/>
        <filter val="225151000454"/>
        <filter val="225151000594"/>
        <filter val="225151000039"/>
        <filter val="225151000047"/>
        <filter val="225151000071"/>
        <filter val="225151000225"/>
        <filter val="225151000381"/>
        <filter val="225151000411"/>
        <filter val="225151000551"/>
        <filter val="225178000057"/>
        <filter val="225178000081"/>
        <filter val="225178000090"/>
        <filter val="225178000367"/>
        <filter val="225178000375"/>
        <filter val="225181000076"/>
        <filter val="225181000131"/>
        <filter val="225181000149"/>
        <filter val="225181000181"/>
        <filter val="225181000238"/>
        <filter val="225181000246"/>
        <filter val="225181000262"/>
        <filter val="225181000360"/>
        <filter val="225181000424"/>
        <filter val="225181000467"/>
        <filter val="225181000475"/>
        <filter val="225181000521"/>
        <filter val="225181000068"/>
        <filter val="225200000058"/>
        <filter val="225200000031"/>
        <filter val="225200000163"/>
        <filter val="225200000180"/>
        <filter val="225200000201"/>
        <filter val="225224000024"/>
        <filter val="225224000075"/>
        <filter val="225224000083"/>
        <filter val="225224000105"/>
        <filter val="225224000113"/>
        <filter val="225224000181"/>
        <filter val="225224000245"/>
        <filter val="225245000130"/>
        <filter val="225245000172"/>
        <filter val="225245000270"/>
        <filter val="225245000342"/>
        <filter val="225245000351"/>
        <filter val="225245000075"/>
        <filter val="225245000091"/>
        <filter val="225245000156"/>
        <filter val="225245000199"/>
        <filter val="225245000300"/>
        <filter val="225245000636"/>
        <filter val="225245000105"/>
        <filter val="225245000181"/>
        <filter val="225245000261"/>
        <filter val="225245000555"/>
        <filter val="225245000695"/>
        <filter val="225245000709"/>
        <filter val="225245000725"/>
        <filter val="225258000091"/>
        <filter val="225258000121"/>
        <filter val="225258000139"/>
        <filter val="225258000198"/>
        <filter val="225258000228"/>
        <filter val="225258000244"/>
        <filter val="225258000252"/>
        <filter val="225258000325"/>
        <filter val="225258000376"/>
        <filter val="225269000475"/>
        <filter val="125269000772"/>
        <filter val="225279000015"/>
        <filter val="225279000040"/>
        <filter val="225279000082"/>
        <filter val="225279000121"/>
        <filter val="225279000589"/>
        <filter val="225281000049"/>
        <filter val="225281000057"/>
        <filter val="225281000065"/>
        <filter val="225281000090"/>
        <filter val="225281000138"/>
        <filter val="225281000171"/>
        <filter val="225281000219"/>
        <filter val="225281000227"/>
        <filter val="125286000085"/>
        <filter val="225286000012"/>
        <filter val="225286000250"/>
        <filter val="225288000079"/>
        <filter val="225288000087"/>
        <filter val="225288000117"/>
        <filter val="225288000125"/>
        <filter val="225293000010"/>
        <filter val="225293000087"/>
        <filter val="225293000150"/>
        <filter val="225293000184"/>
        <filter val="225293000257"/>
        <filter val="225293000346"/>
        <filter val="225293000362"/>
        <filter val="225293000427"/>
        <filter val="225293000516"/>
        <filter val="225297000073"/>
        <filter val="225297000103"/>
        <filter val="225297000111"/>
        <filter val="225297000227"/>
        <filter val="225297000278"/>
        <filter val="225297000332"/>
        <filter val="225297000383"/>
        <filter val="225297000430"/>
        <filter val="225297000529"/>
        <filter val="225297000561"/>
        <filter val="225297000651"/>
        <filter val="225297000731"/>
        <filter val="225307000204"/>
        <filter val="225307000298"/>
        <filter val="225307000468"/>
        <filter val="225307001022"/>
        <filter val="225307001413"/>
        <filter val="125307000145"/>
        <filter val="125307000153"/>
        <filter val="125307000188"/>
        <filter val="125307000226"/>
        <filter val="125307000480"/>
        <filter val="125307000943"/>
        <filter val="225307000212"/>
        <filter val="225320000124"/>
        <filter val="225320000175"/>
        <filter val="225320000426"/>
        <filter val="225320000531"/>
        <filter val="225320000540"/>
        <filter val="225320000957"/>
        <filter val="425320001022"/>
        <filter val="225320000094"/>
        <filter val="225320000337"/>
        <filter val="225320000345"/>
        <filter val="225320000353"/>
        <filter val="225320000485"/>
        <filter val="225320000591"/>
        <filter val="225320000621"/>
        <filter val="225320000817"/>
        <filter val="225320000922"/>
        <filter val="225320000931"/>
        <filter val="225320001091"/>
        <filter val="225320001121"/>
        <filter val="225322000024"/>
        <filter val="225322000032"/>
        <filter val="225322000041"/>
        <filter val="225322000075"/>
        <filter val="225322000091"/>
        <filter val="225322000105"/>
        <filter val="225322000113"/>
        <filter val="225322000181"/>
        <filter val="225322000229"/>
        <filter val="225322000440"/>
        <filter val="225322000458"/>
        <filter val="225322000504"/>
        <filter val="225324000013"/>
        <filter val="225324000030"/>
        <filter val="225324000064"/>
        <filter val="225324000099"/>
        <filter val="225236000266"/>
        <filter val="225326000045"/>
        <filter val="225326000070"/>
        <filter val="225326000088"/>
        <filter val="225326000096"/>
        <filter val="225326000118"/>
        <filter val="225326000258"/>
        <filter val="225326000291"/>
        <filter val="225328000042"/>
        <filter val="225328000051"/>
        <filter val="225328000069"/>
        <filter val="225328000107"/>
        <filter val="225372000211"/>
        <filter val="225372000017"/>
        <filter val="225372000033"/>
        <filter val="225372000068"/>
        <filter val="225372000076"/>
        <filter val="225372000416"/>
        <filter val="225372000777"/>
        <filter val="225377000082"/>
        <filter val="225377000091"/>
        <filter val="225377000104"/>
        <filter val="225377000112"/>
        <filter val="225377000198"/>
        <filter val="225377000228"/>
        <filter val="225377000261"/>
        <filter val="225377000279"/>
        <filter val="225377000309"/>
        <filter val="225377000317"/>
        <filter val="225377000333"/>
        <filter val="225386000249"/>
        <filter val="225386000036"/>
        <filter val="225386000125"/>
        <filter val="225386000150"/>
        <filter val="225386000443"/>
        <filter val="225386000524"/>
        <filter val="225386000052"/>
        <filter val="225386000079"/>
        <filter val="225386000184"/>
        <filter val="225386000648"/>
        <filter val="225394000011"/>
        <filter val="225394000029"/>
        <filter val="225394000045"/>
        <filter val="225394000061"/>
        <filter val="225394000070"/>
        <filter val="225394000100"/>
        <filter val="225394000118"/>
        <filter val="225394000185"/>
        <filter val="225394000215"/>
        <filter val="225394000223"/>
        <filter val="225394000231"/>
        <filter val="225394000240"/>
        <filter val="225394000258"/>
        <filter val="225394000291"/>
        <filter val="225394000339"/>
        <filter val="225394000363"/>
        <filter val="225394000398"/>
        <filter val="225394000452"/>
        <filter val="225394000533"/>
        <filter val="225394000550"/>
        <filter val="225394000584"/>
        <filter val="225394000622"/>
        <filter val="225394006272"/>
        <filter val="225394006302"/>
        <filter val="225398000066"/>
        <filter val="225398000074"/>
        <filter val="225398000121"/>
        <filter val="225398000139"/>
        <filter val="225398000147"/>
        <filter val="225398000198"/>
        <filter val="225398000201"/>
        <filter val="225398000244"/>
        <filter val="225398000252"/>
        <filter val="225398000261"/>
        <filter val="225398000368"/>
        <filter val="225398000431"/>
        <filter val="225398003774"/>
        <filter val="225398003782"/>
        <filter val="225402000084"/>
        <filter val="225402000122"/>
        <filter val="225402000149"/>
        <filter val="225402000165"/>
        <filter val="225402000181"/>
        <filter val="225402000211"/>
        <filter val="225402000238"/>
        <filter val="225402000394"/>
        <filter val="225402000416"/>
        <filter val="225402000459"/>
        <filter val="225402000106"/>
        <filter val="225402000131"/>
        <filter val="225402000246"/>
        <filter val="225402000289"/>
        <filter val="225402003059"/>
        <filter val="225407000074"/>
        <filter val="225426000034"/>
        <filter val="225426000051"/>
        <filter val="225426000085"/>
        <filter val="225426000107"/>
        <filter val="225426000115"/>
        <filter val="225426000131"/>
        <filter val="225426000174"/>
        <filter val="225426000191"/>
        <filter val="225426000247"/>
        <filter val="225426003050"/>
        <filter val="225426003068"/>
        <filter val="225426003076"/>
        <filter val="225426003084"/>
        <filter val="225430000014"/>
        <filter val="225430000057"/>
        <filter val="225430000243"/>
        <filter val="225430000367"/>
        <filter val="225430000391"/>
        <filter val="225430000740"/>
        <filter val="525430000898"/>
        <filter val="225438000056"/>
        <filter val="225438000170"/>
        <filter val="225438000447"/>
        <filter val="225438000617"/>
        <filter val="225438000731"/>
        <filter val="225438001079"/>
        <filter val="225438001401"/>
        <filter val="225438001532"/>
        <filter val="225438000072"/>
        <filter val="225438000111"/>
        <filter val="225438000129"/>
        <filter val="225438000153"/>
        <filter val="225438000200"/>
        <filter val="225438000226"/>
        <filter val="225438000242"/>
        <filter val="225438000374"/>
        <filter val="225438000391"/>
        <filter val="225438000471"/>
        <filter val="225438000633"/>
        <filter val="225438000676"/>
        <filter val="225438000692"/>
        <filter val="225438001320"/>
        <filter val="225438001443"/>
        <filter val="225438000102"/>
        <filter val="225438000587"/>
        <filter val="225438000749"/>
        <filter val="225438000927"/>
        <filter val="225486000122"/>
        <filter val="225486000131"/>
        <filter val="625846000124"/>
        <filter val="225488000022"/>
        <filter val="225488000081"/>
        <filter val="225488000090"/>
        <filter val="225488000111"/>
        <filter val="225488000154"/>
        <filter val="225488000162"/>
        <filter val="225488000251"/>
        <filter val="225488000260"/>
        <filter val="225488000065"/>
        <filter val="225488000201"/>
        <filter val="225488000227"/>
        <filter val="225489000085"/>
        <filter val="225489000140"/>
        <filter val="225489000182"/>
        <filter val="225513000563"/>
        <filter val="125513000046"/>
        <filter val="225513000067"/>
        <filter val="225513000202"/>
        <filter val="225513000326"/>
        <filter val="225513000407"/>
        <filter val="225513000539"/>
        <filter val="225513000547"/>
        <filter val="225513000555"/>
        <filter val="225513000644"/>
        <filter val="225513000687"/>
        <filter val="225513000709"/>
        <filter val="225513000733"/>
        <filter val="225513000776"/>
        <filter val="225513000831"/>
        <filter val="225513000946"/>
        <filter val="225513001055"/>
        <filter val="225513001152"/>
        <filter val="225513001241"/>
        <filter val="225513000059"/>
        <filter val="225513000091"/>
        <filter val="225513000113"/>
        <filter val="225513000164"/>
        <filter val="225513000199"/>
        <filter val="225513000245"/>
        <filter val="225513000466"/>
        <filter val="225513000717"/>
        <filter val="225513001012"/>
        <filter val="225513001365"/>
        <filter val="225524000042"/>
        <filter val="225524000239"/>
        <filter val="225524000247"/>
        <filter val="125530000017"/>
        <filter val="225530000119"/>
        <filter val="225530000267"/>
        <filter val="225530000402"/>
        <filter val="225530000429"/>
        <filter val="225530000046"/>
        <filter val="225530000054"/>
        <filter val="225530000062"/>
        <filter val="225530000071"/>
        <filter val="225530000097"/>
        <filter val="225530000135"/>
        <filter val="225530000160"/>
        <filter val="225530000178"/>
        <filter val="225530000194"/>
        <filter val="225530000208"/>
        <filter val="225530000232"/>
        <filter val="225530000259"/>
        <filter val="225530000411"/>
        <filter val="225530000631"/>
        <filter val="225530000682"/>
        <filter val="225530000704"/>
        <filter val="425530000371"/>
        <filter val="425530000436"/>
        <filter val="225535000052"/>
        <filter val="225535000079"/>
        <filter val="225535000125"/>
        <filter val="225535000168"/>
        <filter val="225535000176"/>
        <filter val="225535000184"/>
        <filter val="225535000206"/>
        <filter val="225535000222"/>
        <filter val="225535000281"/>
        <filter val="225535000290"/>
        <filter val="225535000320"/>
        <filter val="225535000346"/>
        <filter val="225535000419"/>
        <filter val="225535000435"/>
        <filter val="225535000559"/>
        <filter val="225572000101"/>
        <filter val="225572000143"/>
        <filter val="225572000160"/>
        <filter val="225572000186"/>
        <filter val="225572000216"/>
        <filter val="225572000381"/>
        <filter val="225572000500"/>
        <filter val="225572000526"/>
        <filter val="225572000534"/>
        <filter val="225572000712"/>
        <filter val="425572000584"/>
        <filter val="225592000034"/>
        <filter val="225592000051"/>
        <filter val="225592000069"/>
        <filter val="225592000085"/>
        <filter val="225592000123"/>
        <filter val="225592000174"/>
        <filter val="225592000212"/>
        <filter val="225592000255"/>
        <filter val="225594000104"/>
        <filter val="225594000121"/>
        <filter val="225594000139"/>
        <filter val="225594000147"/>
        <filter val="225594000163"/>
        <filter val="225594000171"/>
        <filter val="225594000783"/>
        <filter val="225594000791"/>
        <filter val="225594000813"/>
        <filter val="225596000144"/>
        <filter val="225596000152"/>
        <filter val="225596000187"/>
        <filter val="225596000284"/>
        <filter val="225596000314"/>
        <filter val="225596000012"/>
        <filter val="225596000039"/>
        <filter val="225596000047"/>
        <filter val="225596000055"/>
        <filter val="225596000381"/>
        <filter val="225596000535"/>
        <filter val="225596000179"/>
        <filter val="225596000268"/>
        <filter val="225596000276"/>
        <filter val="225596000349"/>
        <filter val="225596000438"/>
        <filter val="225649000109"/>
        <filter val="225649000133"/>
        <filter val="225649000141"/>
        <filter val="225649000168"/>
        <filter val="225649000192"/>
        <filter val="225649000222"/>
        <filter val="225649000303"/>
        <filter val="225649000362"/>
        <filter val="225649000371"/>
        <filter val="225653000032"/>
        <filter val="225653000075"/>
        <filter val="225653000415"/>
        <filter val="225662000096"/>
        <filter val="225662000240"/>
        <filter val="225662000622"/>
        <filter val="225662000657"/>
        <filter val="225662000011"/>
        <filter val="225662000037"/>
        <filter val="225662000053"/>
        <filter val="225662000185"/>
        <filter val="225662000215"/>
        <filter val="225662000223"/>
        <filter val="225662000321"/>
        <filter val="225662000339"/>
        <filter val="225662000461"/>
        <filter val="225662000487"/>
        <filter val="225662000495"/>
        <filter val="225662000509"/>
        <filter val="225662000533"/>
        <filter val="225662000207"/>
        <filter val="225718000060"/>
        <filter val="225718000116"/>
        <filter val="225718000175"/>
        <filter val="225718000191"/>
        <filter val="225718000205"/>
        <filter val="225718000400"/>
        <filter val="225736000051"/>
        <filter val="225736000093"/>
        <filter val="225736000212"/>
        <filter val="225736000247"/>
        <filter val="225736000018"/>
        <filter val="225736000042"/>
        <filter val="225736000069"/>
        <filter val="225736000077"/>
        <filter val="225736000131"/>
        <filter val="225736000140"/>
        <filter val="225736000166"/>
        <filter val="225740000073"/>
        <filter val="225740000103"/>
        <filter val="225740000138"/>
        <filter val="225740000201"/>
        <filter val="225740000235"/>
        <filter val="225740000413"/>
        <filter val="225740000146"/>
        <filter val="225740000162"/>
        <filter val="225740000421"/>
        <filter val="225740000065"/>
        <filter val="225740000090"/>
        <filter val="225740000120"/>
        <filter val="225740000171"/>
        <filter val="225740000189"/>
        <filter val="225740000197"/>
        <filter val="225743000139"/>
        <filter val="225743000180"/>
        <filter val="225743000198"/>
        <filter val="225743000279"/>
        <filter val="225743000287"/>
        <filter val="225743000295"/>
        <filter val="225743000309"/>
        <filter val="225743000317"/>
        <filter val="225743000325"/>
        <filter val="225743000376"/>
        <filter val="225743000384"/>
        <filter val="225743000431"/>
        <filter val="225743000520"/>
        <filter val="225743000601"/>
        <filter val="225743001038"/>
        <filter val="225290001023"/>
        <filter val="225743000074"/>
        <filter val="225743000155"/>
        <filter val="225743000244"/>
        <filter val="225743000252"/>
        <filter val="225743000333"/>
        <filter val="225743000350"/>
        <filter val="225743000392"/>
        <filter val="225743000414"/>
        <filter val="225743000422"/>
        <filter val="225743000465"/>
        <filter val="225743000503"/>
        <filter val="225743000538"/>
        <filter val="225743000571"/>
        <filter val="225743000589"/>
        <filter val="225754000360"/>
        <filter val="225754000408"/>
        <filter val="225754000483"/>
        <filter val="225754000491"/>
        <filter val="225754000513"/>
        <filter val="225754000521"/>
        <filter val="225754000530"/>
        <filter val="225754000688"/>
        <filter val="225754000696"/>
        <filter val="225754000874"/>
        <filter val="125754000217"/>
        <filter val="225754000238"/>
        <filter val="225754000670"/>
        <filter val="125754002023"/>
        <filter val="225754000220"/>
        <filter val="225754000386"/>
        <filter val="225754000432"/>
        <filter val="225754000441"/>
        <filter val="225754000653"/>
        <filter val="225754000661"/>
        <filter val="225754000866"/>
        <filter val="225754003849"/>
        <filter val="225758000038"/>
        <filter val="225758000119"/>
        <filter val="225758000054"/>
        <filter val="225769000013"/>
        <filter val="225769000072"/>
        <filter val="225769000196"/>
        <filter val="225769000200"/>
        <filter val="225769000323"/>
        <filter val="225769000544"/>
        <filter val="125769000523"/>
        <filter val="225769000552"/>
        <filter val="225769000081"/>
        <filter val="225769000129"/>
        <filter val="225769000170"/>
        <filter val="225769000277"/>
        <filter val="225769060563"/>
        <filter val="225769060580"/>
        <filter val="225772000024"/>
        <filter val="225772000059"/>
        <filter val="225772000113"/>
        <filter val="225772000067"/>
        <filter val="225772000032"/>
        <filter val="225772000041"/>
        <filter val="225772000075"/>
        <filter val="225772000083"/>
        <filter val="225772000130"/>
        <filter val="225793000032"/>
        <filter val="225793000041"/>
        <filter val="225793000059"/>
        <filter val="225793000091"/>
        <filter val="225793000148"/>
        <filter val="225793000172"/>
        <filter val="225793000181"/>
        <filter val="225799000026"/>
        <filter val="225799000085"/>
        <filter val="225799000093"/>
        <filter val="225799000107"/>
        <filter val="225799000115"/>
        <filter val="225799000123"/>
        <filter val="225799000140"/>
        <filter val="225799000247"/>
        <filter val="225799000034"/>
        <filter val="225799000131"/>
        <filter val="225799000158"/>
        <filter val="225815000139"/>
        <filter val="225815000210"/>
        <filter val="225815000228"/>
        <filter val="225815000236"/>
        <filter val="225815000252"/>
        <filter val="225815000261"/>
        <filter val="225815000279"/>
        <filter val="225815000333"/>
        <filter val="225815000350"/>
        <filter val="225815000392"/>
        <filter val="225815000449"/>
        <filter val="225815000589"/>
        <filter val="225817000021"/>
        <filter val="225817000071"/>
        <filter val="225817000055"/>
        <filter val="225817000098"/>
        <filter val="225817000136"/>
        <filter val="225817000144"/>
        <filter val="225823000041"/>
        <filter val="225823000067"/>
        <filter val="225823000083"/>
        <filter val="225823000148"/>
        <filter val="225823000172"/>
        <filter val="225823000181"/>
        <filter val="225823000318"/>
        <filter val="225823000326"/>
        <filter val="225823000491"/>
        <filter val="225839000083"/>
        <filter val="225839000091"/>
        <filter val="225839000121"/>
        <filter val="225839000130"/>
        <filter val="225839000199"/>
        <filter val="225839000237"/>
        <filter val="225839000342"/>
        <filter val="225839001039"/>
        <filter val="225839000016"/>
        <filter val="225839000148"/>
        <filter val="225839000202"/>
        <filter val="225839000229"/>
        <filter val="225839000318"/>
        <filter val="225839000326"/>
        <filter val="225839000431"/>
        <filter val="225839000709"/>
        <filter val="225839000946"/>
        <filter val="225839000997"/>
        <filter val="225839001110"/>
        <filter val="225839000512"/>
        <filter val="225839000652"/>
        <filter val="225839000679"/>
        <filter val="225839000695"/>
        <filter val="225839000857"/>
        <filter val="225839000890"/>
        <filter val="225839000903"/>
        <filter val="225843000063"/>
        <filter val="225843000071"/>
        <filter val="225843000136"/>
        <filter val="225843000187"/>
        <filter val="225843000390"/>
        <filter val="225843000411"/>
        <filter val="225862000023"/>
        <filter val="225862000066"/>
        <filter val="225862000082"/>
        <filter val="225862000104"/>
        <filter val="225862000112"/>
        <filter val="225862000155"/>
        <filter val="225862000180"/>
        <filter val="225862000210"/>
        <filter val="225862000287"/>
        <filter val="225862000295"/>
        <filter val="225862000317"/>
        <filter val="225862000325"/>
        <filter val="225862000341"/>
        <filter val="225862000384"/>
        <filter val="225862000490"/>
        <filter val="225873000025"/>
        <filter val="225873000041"/>
        <filter val="225873000149"/>
        <filter val="225873000181"/>
        <filter val="225873000319"/>
        <filter val="225873000360"/>
        <filter val="225873000017"/>
        <filter val="225873000050"/>
        <filter val="225873000076"/>
        <filter val="225873000122"/>
        <filter val="225873000157"/>
        <filter val="225873000165"/>
        <filter val="225873000238"/>
        <filter val="225873000246"/>
        <filter val="225873000289"/>
        <filter val="225875000014"/>
        <filter val="225875000049"/>
        <filter val="225875000081"/>
        <filter val="225875000111"/>
        <filter val="225875000120"/>
        <filter val="225875000324"/>
        <filter val="225875000413"/>
        <filter val="225875000499"/>
        <filter val="225875000553"/>
        <filter val="225875000146"/>
        <filter val="225878000139"/>
        <filter val="225878000163"/>
        <filter val="225878000279"/>
        <filter val="225878000325"/>
        <filter val="225878000368"/>
        <filter val="225878000406"/>
        <filter val="225878000503"/>
        <filter val="225878000571"/>
        <filter val="225878000082"/>
        <filter val="225878000091"/>
        <filter val="225878000104"/>
        <filter val="225878000171"/>
        <filter val="225878000261"/>
        <filter val="225878000376"/>
        <filter val="225878000414"/>
        <filter val="225878000457"/>
        <filter val="225878000554"/>
        <filter val="225878000562"/>
        <filter val="225878000597"/>
        <filter val="225878000619"/>
        <filter val="225878000686"/>
        <filter val="225878000741"/>
        <filter val="225878000759"/>
        <filter val="225878001852"/>
        <filter val="225878001861"/>
        <filter val="225885000055"/>
        <filter val="225885000209"/>
        <filter val="225885000225"/>
        <filter val="225885000471"/>
        <filter val="225885000543"/>
        <filter val="225885000675"/>
        <filter val="225885000853"/>
        <filter val="225885000896"/>
        <filter val="225885001515"/>
        <filter val="225885001604"/>
        <filter val="225885001892"/>
        <filter val="225885002104"/>
        <filter val="525885000129"/>
        <filter val="225885000012"/>
        <filter val="225885000373"/>
        <filter val="225885000390"/>
        <filter val="225885000420"/>
        <filter val="225885000632"/>
        <filter val="225885000888"/>
        <filter val="225885000985"/>
        <filter val="225885001744"/>
        <filter val="225885001908"/>
        <filter val="225885002082"/>
        <filter val="225885000136"/>
        <filter val="225885000152"/>
        <filter val="225885000233"/>
        <filter val="225885000331"/>
        <filter val="225885000349"/>
        <filter val="225885000446"/>
        <filter val="225885000462"/>
        <filter val="225885000519"/>
        <filter val="225885000608"/>
        <filter val="225885000683"/>
        <filter val="225885000713"/>
        <filter val="225885000845"/>
        <filter val="225885000969"/>
        <filter val="225885001078"/>
        <filter val="225885001213"/>
        <filter val="225885001264"/>
        <filter val="225885001361"/>
        <filter val="225885001779"/>
        <filter val="225885001884"/>
        <filter val="225885000195"/>
        <filter val="225885000381"/>
        <filter val="225885000438"/>
        <filter val="225885000799"/>
        <filter val="225885000993"/>
        <filter val="225885001035"/>
        <filter val="225885001043"/>
        <filter val="225885001256"/>
        <filter val="225885001302"/>
        <filter val="225885001396"/>
        <filter val="225885001523"/>
        <filter val="225885001728"/>
        <filter val="225885001752"/>
        <filter val="225885001850"/>
        <filter val="225885001906"/>
        <filter val="225885001990"/>
        <filter val="225885002007"/>
        <filter val="225885002066"/>
        <filter val="225885003739"/>
        <filter val="225885003861"/>
        <filter val="225885000624"/>
        <filter val="225885001221"/>
        <filter val="225885003879"/>
        <filter val="225885000110"/>
        <filter val="125885001553"/>
        <filter val="225885001612"/>
        <filter val="225898000062"/>
        <filter val="225898000101"/>
        <filter val="225898000127"/>
        <filter val="225898000135"/>
        <filter val="225898000224"/>
        <filter val="225898000232"/>
        <filter val="225899000287"/>
        <filter val="227001000009"/>
        <filter val="227001000891"/>
        <filter val="227001001102"/>
        <filter val="227001003288"/>
        <filter val="527001000181"/>
        <filter val="227001000319"/>
        <filter val="227001000343"/>
        <filter val="227001000408"/>
        <filter val="227001001293"/>
        <filter val="227001003105"/>
        <filter val="227001003792"/>
        <filter val="227001003903"/>
        <filter val="227001017882"/>
        <filter val="227001000335"/>
        <filter val="227001001668"/>
        <filter val="227001003363"/>
        <filter val="227001003423"/>
        <filter val="227001003717"/>
        <filter val="227025000433"/>
        <filter val="227001000041"/>
        <filter val="227001000475"/>
        <filter val="227001001722"/>
        <filter val="227001001986"/>
        <filter val="227050000014"/>
        <filter val="227001000386"/>
        <filter val="227001000882"/>
        <filter val="227001001218"/>
        <filter val="227001002001"/>
        <filter val="227001002451"/>
        <filter val="227001003318"/>
        <filter val="227001004195"/>
        <filter val="227001000564"/>
        <filter val="227001000599"/>
        <filter val="227001001137"/>
        <filter val="227001001838"/>
        <filter val="227001002907"/>
        <filter val="227001003474"/>
        <filter val="227001004217"/>
        <filter val="227001004225"/>
        <filter val="227001000696"/>
        <filter val="227001001676"/>
        <filter val="227001002753"/>
        <filter val="227001004276"/>
        <filter val="227425017921"/>
        <filter val="227001000246"/>
        <filter val="227001001072"/>
        <filter val="227001003521"/>
        <filter val="227001017572"/>
        <filter val="227001001145"/>
        <filter val="227001001706"/>
        <filter val="227001002486"/>
        <filter val="227001003261"/>
        <filter val="227001018064"/>
        <filter val="227001001196"/>
        <filter val="227001003351"/>
        <filter val="227001017734"/>
        <filter val="227425017823"/>
        <filter val="227425017904"/>
        <filter val="427425017784"/>
        <filter val="427425017792"/>
        <filter val="227001000963"/>
        <filter val="327001000003"/>
        <filter val="527001000057"/>
        <filter val="227001000017"/>
        <filter val="227001000327"/>
        <filter val="227001000483"/>
        <filter val="227001001731"/>
        <filter val="227001001854"/>
        <filter val="227001003059"/>
        <filter val="227001004179"/>
        <filter val="227001004187"/>
        <filter val="527001000061"/>
        <filter val="227001000459"/>
        <filter val="227001000874"/>
        <filter val="227001001188"/>
        <filter val="227001000726"/>
        <filter val="227001001714"/>
        <filter val="227001001803"/>
        <filter val="227001001846"/>
        <filter val="227001003032"/>
        <filter val="227001003369"/>
        <filter val="227001002427"/>
        <filter val="227001003181"/>
        <filter val="227001003431"/>
        <filter val="227001003938"/>
        <filter val="227001000472"/>
        <filter val="227361001901"/>
        <filter val="227361002517"/>
        <filter val="227001001234"/>
        <filter val="227001004233"/>
        <filter val="227001018072"/>
        <filter val="227001000033"/>
        <filter val="227001004250"/>
        <filter val="227001017718"/>
        <filter val="227001017751"/>
        <filter val="227425017955"/>
        <filter val="427425017806"/>
        <filter val="527425000174"/>
        <filter val="227001017700"/>
        <filter val="227001017726"/>
        <filter val="227001017742"/>
        <filter val="227001017769"/>
        <filter val="227425017939"/>
        <filter val="227425017947"/>
        <filter val="227425017963"/>
        <filter val="227001000394"/>
        <filter val="227001000467"/>
        <filter val="227001000611"/>
        <filter val="227001000751"/>
        <filter val="227001002371"/>
        <filter val="227001002958"/>
        <filter val="227001003229"/>
        <filter val="227001003750"/>
        <filter val="227001004241"/>
        <filter val="227425000612"/>
        <filter val="227001000004"/>
        <filter val="227001000058"/>
        <filter val="227001001692"/>
        <filter val="427001000016"/>
        <filter val="527001000118"/>
        <filter val="227006000082"/>
        <filter val="227006000112"/>
        <filter val="227006000007"/>
        <filter val="227006000449"/>
        <filter val="227006000571"/>
        <filter val="227006000635"/>
        <filter val="227006000660"/>
        <filter val="227006000457"/>
        <filter val="227006000511"/>
        <filter val="227006000724"/>
        <filter val="227025000001"/>
        <filter val="227025000002"/>
        <filter val="227025000003"/>
        <filter val="227025000004"/>
        <filter val="227025000042"/>
        <filter val="227025000051"/>
        <filter val="227025000064"/>
        <filter val="227025000068"/>
        <filter val="227025000085"/>
        <filter val="227025000867"/>
        <filter val="227025001031"/>
        <filter val="227025001065"/>
        <filter val="227025001103"/>
        <filter val="227025080259"/>
        <filter val="227025080411"/>
        <filter val="227025000069"/>
        <filter val="227025000221"/>
        <filter val="227025000981"/>
        <filter val="227025000263"/>
        <filter val="227025000280"/>
        <filter val="227025000361"/>
        <filter val="227025000620"/>
        <filter val="227025000638"/>
        <filter val="227025000824"/>
        <filter val="227025000832"/>
        <filter val="227025001227"/>
        <filter val="227025001456"/>
        <filter val="227025000441"/>
        <filter val="227025000662"/>
        <filter val="227025001171"/>
        <filter val="227025001324"/>
        <filter val="227025001448"/>
        <filter val="227025001464"/>
        <filter val="227025080267"/>
        <filter val="227025000005"/>
        <filter val="227025000514"/>
        <filter val="227025000531"/>
        <filter val="227025000588"/>
        <filter val="227025001154"/>
        <filter val="227025001219"/>
        <filter val="527025000127"/>
        <filter val="227025000077"/>
        <filter val="227025000689"/>
        <filter val="227025000930"/>
        <filter val="227025001421"/>
        <filter val="227025000000"/>
        <filter val="227025000522"/>
        <filter val="227025000891"/>
        <filter val="227025000905"/>
        <filter val="227025001022"/>
        <filter val="227025001057"/>
        <filter val="227025001201"/>
        <filter val="227025001235"/>
        <filter val="227025001243"/>
        <filter val="227025001278"/>
        <filter val="227025001308"/>
        <filter val="227025001316"/>
        <filter val="227025001332"/>
        <filter val="277025000841"/>
        <filter val="527025000155"/>
        <filter val="227025000092"/>
        <filter val="227025000166"/>
        <filter val="227025000336"/>
        <filter val="227025000808"/>
        <filter val="227025000948"/>
        <filter val="227025000972"/>
        <filter val="227025001006"/>
        <filter val="227025001014"/>
        <filter val="227025001049"/>
        <filter val="227025001073"/>
        <filter val="223073000143"/>
        <filter val="227030001816"/>
        <filter val="227073000020"/>
        <filter val="227073000079"/>
        <filter val="427073001831"/>
        <filter val="227073000062"/>
        <filter val="227073000178"/>
        <filter val="227073000186"/>
        <filter val="227073000208"/>
        <filter val="227073000402"/>
        <filter val="227073000038"/>
        <filter val="227073000194"/>
        <filter val="527073000023"/>
        <filter val="227073000071"/>
        <filter val="227073000101"/>
        <filter val="227073000160"/>
        <filter val="227073001794"/>
        <filter val="227073001859"/>
        <filter val="227073001867"/>
        <filter val="227073000135"/>
        <filter val="227073000321"/>
        <filter val="227073000356"/>
        <filter val="227073000119"/>
        <filter val="227073000127"/>
        <filter val="227073000224"/>
        <filter val="227073001046"/>
        <filter val="227075000043"/>
        <filter val="227075000060"/>
        <filter val="227075000141"/>
        <filter val="227075000216"/>
        <filter val="127075000561"/>
        <filter val="227075000299"/>
        <filter val="227075000302"/>
        <filter val="227075000540"/>
        <filter val="527075000029"/>
        <filter val="227077000113"/>
        <filter val="227077000130"/>
        <filter val="227077001961"/>
        <filter val="227077000245"/>
        <filter val="227077000563"/>
        <filter val="227077000571"/>
        <filter val="227077000976"/>
        <filter val="227077001565"/>
        <filter val="227077000334"/>
        <filter val="227077000482"/>
        <filter val="227077000920"/>
        <filter val="227077001292"/>
        <filter val="227025000328"/>
        <filter val="227077000369"/>
        <filter val="227077001471"/>
        <filter val="227077001527"/>
        <filter val="227077001608"/>
        <filter val="227077001632"/>
        <filter val="227077001730"/>
        <filter val="227077001748"/>
        <filter val="227077001978"/>
        <filter val="227077001985"/>
        <filter val="227077002019"/>
        <filter val="227077000016"/>
        <filter val="227077000075"/>
        <filter val="227077000849"/>
        <filter val="227077001144"/>
        <filter val="227077001373"/>
        <filter val="427077000767"/>
        <filter val="227077000121"/>
        <filter val="227077000458"/>
        <filter val="227077000997"/>
        <filter val="227077001297"/>
        <filter val="227077001349"/>
        <filter val="227077001713"/>
        <filter val="227077001896"/>
        <filter val="227077004976"/>
        <filter val="227077005026"/>
        <filter val="227077005077"/>
        <filter val="227077000008"/>
        <filter val="227077000091"/>
        <filter val="227077001357"/>
        <filter val="227077001462"/>
        <filter val="227077001438"/>
        <filter val="227077001942"/>
        <filter val="227077002060"/>
        <filter val="227077000410"/>
        <filter val="227077000491"/>
        <filter val="227077000504"/>
        <filter val="227077001675"/>
        <filter val="227077001861"/>
        <filter val="227077000059"/>
        <filter val="227077001811"/>
        <filter val="227077005085"/>
        <filter val="227077001829"/>
        <filter val="227077000041"/>
        <filter val="227077000067"/>
        <filter val="227077001837"/>
        <filter val="227077000032"/>
        <filter val="227077000181"/>
        <filter val="227077001535"/>
        <filter val="227077001551"/>
        <filter val="227077001624"/>
        <filter val="227077001641"/>
        <filter val="227077001900"/>
        <filter val="227077001951"/>
        <filter val="227077001969"/>
        <filter val="227077001993"/>
        <filter val="227077002001"/>
        <filter val="227077002043"/>
        <filter val="227077002802"/>
        <filter val="227077002086"/>
        <filter val="227077002141"/>
        <filter val="227077002144"/>
        <filter val="227077002167"/>
        <filter val="427077001097"/>
        <filter val="227077001225"/>
        <filter val="227077001501"/>
        <filter val="227077001519"/>
        <filter val="227077001705"/>
        <filter val="227077001853"/>
        <filter val="227099000079"/>
        <filter val="227099000117"/>
        <filter val="227099000125"/>
        <filter val="227099000206"/>
        <filter val="227099000371"/>
        <filter val="227099000478"/>
        <filter val="227099000001"/>
        <filter val="227099000061"/>
        <filter val="227099000072"/>
        <filter val="227099000575"/>
        <filter val="227099000630"/>
        <filter val="227099000648"/>
        <filter val="227099000745"/>
        <filter val="227099000095"/>
        <filter val="227099000109"/>
        <filter val="227099000168"/>
        <filter val="227099000338"/>
        <filter val="227099000460"/>
        <filter val="227099000494"/>
        <filter val="227099000541"/>
        <filter val="227099000567"/>
        <filter val="227099000656"/>
        <filter val="227099000711"/>
        <filter val="227099000729"/>
        <filter val="227099000737"/>
        <filter val="427099000388"/>
        <filter val="427099000558"/>
        <filter val="527099000071"/>
        <filter val="227099000353"/>
        <filter val="227099000516"/>
        <filter val="227099000532"/>
        <filter val="227099000583"/>
        <filter val="227099000591"/>
        <filter val="227099000621"/>
        <filter val="227099000028"/>
        <filter val="227099000036"/>
        <filter val="227099000044"/>
        <filter val="227099000184"/>
        <filter val="227099000311"/>
        <filter val="227361000573"/>
        <filter val="227361001898"/>
        <filter val="227783000368"/>
        <filter val="227787000228"/>
        <filter val="227787000236"/>
        <filter val="227787001062"/>
        <filter val="227787001381"/>
        <filter val="527160000102"/>
        <filter val="227205000067"/>
        <filter val="227205000229"/>
        <filter val="227205000385"/>
        <filter val="227205000156"/>
        <filter val="227205000512"/>
        <filter val="227205000563"/>
        <filter val="227205000873"/>
        <filter val="227205000322"/>
        <filter val="227205000415"/>
        <filter val="227205000342"/>
        <filter val="227205000628"/>
        <filter val="227205000652"/>
        <filter val="227205000741"/>
        <filter val="227205000890"/>
        <filter val="227205000971"/>
        <filter val="227205001012"/>
        <filter val="227205001039"/>
        <filter val="227580000023"/>
        <filter val="227580000031"/>
        <filter val="227580000040"/>
        <filter val="227580000058"/>
        <filter val="227580000066"/>
        <filter val="227787000309"/>
        <filter val="227205000482"/>
        <filter val="227205000571"/>
        <filter val="227205000601"/>
        <filter val="227205100199"/>
        <filter val="227245000311"/>
        <filter val="227245000426"/>
        <filter val="227245000663"/>
        <filter val="527245000001"/>
        <filter val="227245000005"/>
        <filter val="227245000019"/>
        <filter val="227245000027"/>
        <filter val="227245000360"/>
        <filter val="227245000523"/>
        <filter val="227245000591"/>
        <filter val="227245000604"/>
        <filter val="227245000655"/>
        <filter val="227025001197"/>
        <filter val="227250000027"/>
        <filter val="227250000051"/>
        <filter val="227250000060"/>
        <filter val="227250000094"/>
        <filter val="227250002488"/>
        <filter val="227361000051"/>
        <filter val="227361001821"/>
        <filter val="427250060045"/>
        <filter val="227361000000"/>
        <filter val="227361000166"/>
        <filter val="227361001961"/>
        <filter val="227361002380"/>
        <filter val="227361002592"/>
        <filter val="227361000646"/>
        <filter val="227361000905"/>
        <filter val="227361001839"/>
        <filter val="227135000056"/>
        <filter val="227361000662"/>
        <filter val="227361000727"/>
        <filter val="227361001219"/>
        <filter val="227361002100"/>
        <filter val="227361002410"/>
        <filter val="227361002428"/>
        <filter val="227361002452"/>
        <filter val="427361001323"/>
        <filter val="227361000417"/>
        <filter val="227361002541"/>
        <filter val="227450000102"/>
        <filter val="227491000796"/>
        <filter val="227025000794"/>
        <filter val="227250000001"/>
        <filter val="227250000043"/>
        <filter val="227250000078"/>
        <filter val="227250060089"/>
        <filter val="227250060097"/>
        <filter val="227351020050"/>
        <filter val="227361001286"/>
        <filter val="227361001909"/>
        <filter val="227361001944"/>
        <filter val="227361002045"/>
        <filter val="227361002312"/>
        <filter val="227361002339"/>
        <filter val="227361001537"/>
        <filter val="277361000635"/>
        <filter val="277361002550"/>
        <filter val="227361001995"/>
        <filter val="227361002060"/>
        <filter val="227361002398"/>
        <filter val="227361002487"/>
        <filter val="227361002789"/>
        <filter val="227250000035"/>
        <filter val="227250000086"/>
        <filter val="227361001197"/>
        <filter val="227361002291"/>
        <filter val="277361002304"/>
        <filter val="427361001153"/>
        <filter val="227361000221"/>
        <filter val="227361002622"/>
        <filter val="227450000030"/>
        <filter val="227361000395"/>
        <filter val="227361000522"/>
        <filter val="227361001626"/>
        <filter val="227361001979"/>
        <filter val="227361002096"/>
        <filter val="227361002436"/>
        <filter val="227361000018"/>
        <filter val="227361002347"/>
        <filter val="227361002363"/>
        <filter val="227372000249"/>
        <filter val="227372000354"/>
        <filter val="227372000419"/>
        <filter val="227372000427"/>
        <filter val="227372000486"/>
        <filter val="427372000213"/>
        <filter val="427372000221"/>
        <filter val="427372000264"/>
        <filter val="527372000027"/>
        <filter val="227413000011"/>
        <filter val="227413000089"/>
        <filter val="227413000119"/>
        <filter val="927413000001"/>
        <filter val="227413000046"/>
        <filter val="227413000151"/>
        <filter val="227413000208"/>
        <filter val="227413000216"/>
        <filter val="227413000267"/>
        <filter val="227413000453"/>
        <filter val="227413000461"/>
        <filter val="227413000607"/>
        <filter val="227413000001"/>
        <filter val="227413000002"/>
        <filter val="227413000004"/>
        <filter val="227413000005"/>
        <filter val="227413000043"/>
        <filter val="227413000054"/>
        <filter val="227413000062"/>
        <filter val="227413000411"/>
        <filter val="227413000437"/>
        <filter val="227413000470"/>
        <filter val="227413000496"/>
        <filter val="227413000518"/>
        <filter val="227413000520"/>
        <filter val="227413000526"/>
        <filter val="227413000534"/>
        <filter val="227413000542"/>
        <filter val="227413000564"/>
        <filter val="227413000585"/>
        <filter val="227413000615"/>
        <filter val="227413000631"/>
        <filter val="227413000640"/>
        <filter val="227413000666"/>
        <filter val="227413000801"/>
        <filter val="227361002631"/>
        <filter val="227361002649"/>
        <filter val="227450000013"/>
        <filter val="427361002478"/>
        <filter val="427361002761"/>
        <filter val="227491000265"/>
        <filter val="227491000273"/>
        <filter val="227491000371"/>
        <filter val="227491000401"/>
        <filter val="227491000443"/>
        <filter val="227491000486"/>
        <filter val="227491000591"/>
        <filter val="227491000672"/>
        <filter val="227491000699"/>
        <filter val="227491000702"/>
        <filter val="227491000729"/>
        <filter val="227491000745"/>
        <filter val="227491000753"/>
        <filter val="227491000826"/>
        <filter val="227491000851"/>
        <filter val="227491000869"/>
        <filter val="227491000877"/>
        <filter val="227491000931"/>
        <filter val="227491001008"/>
        <filter val="227495000031"/>
        <filter val="227495000081"/>
        <filter val="227495000135"/>
        <filter val="227495000201"/>
        <filter val="227495000235"/>
        <filter val="227495000001"/>
        <filter val="227495000251"/>
        <filter val="227495000286"/>
        <filter val="227495000294"/>
        <filter val="127615000124"/>
        <filter val="227615000005"/>
        <filter val="227615001371"/>
        <filter val="227615000358"/>
        <filter val="227615000498"/>
        <filter val="227615000846"/>
        <filter val="227615001435"/>
        <filter val="227615002041"/>
        <filter val="227615000374"/>
        <filter val="227615001516"/>
        <filter val="227615001915"/>
        <filter val="227615002001"/>
        <filter val="227615002016"/>
        <filter val="427615007041"/>
        <filter val="227615000111"/>
        <filter val="227615000536"/>
        <filter val="227615002067"/>
        <filter val="227615060962"/>
        <filter val="527615000216"/>
        <filter val="127615600077"/>
        <filter val="227615000544"/>
        <filter val="227615000617"/>
        <filter val="227615000787"/>
        <filter val="227615000811"/>
        <filter val="527615000009"/>
        <filter val="227150000127"/>
        <filter val="227615000056"/>
        <filter val="227615000145"/>
        <filter val="227615000668"/>
        <filter val="227615001125"/>
        <filter val="227615001206"/>
        <filter val="227615001681"/>
        <filter val="227615007051"/>
        <filter val="227615000412"/>
        <filter val="227615001001"/>
        <filter val="227615001192"/>
        <filter val="227615001431"/>
        <filter val="127615000019"/>
        <filter val="227086000011"/>
        <filter val="227150000011"/>
        <filter val="227150000119"/>
        <filter val="227150000216"/>
        <filter val="227615000048"/>
        <filter val="227615000072"/>
        <filter val="227615000234"/>
        <filter val="227615000684"/>
        <filter val="227615001273"/>
        <filter val="227615001524"/>
        <filter val="227615001672"/>
        <filter val="227615001869"/>
        <filter val="227615001958"/>
        <filter val="527615000173"/>
        <filter val="227615000731"/>
        <filter val="227615001079"/>
        <filter val="227615001087"/>
        <filter val="227615001311"/>
        <filter val="127615000191"/>
        <filter val="227615000099"/>
        <filter val="227615002032"/>
        <filter val="527615000004"/>
        <filter val="527615000006"/>
        <filter val="527615000007"/>
        <filter val="527615000131"/>
        <filter val="527615000157"/>
        <filter val="527615000158"/>
        <filter val="227615000001"/>
        <filter val="227615001818"/>
        <filter val="227615002083"/>
        <filter val="427615000004"/>
        <filter val="227660000041"/>
        <filter val="227660000113"/>
        <filter val="227660000245"/>
        <filter val="227660000253"/>
        <filter val="227660000423"/>
        <filter val="227660000547"/>
        <filter val="427660000554"/>
        <filter val="227745000155"/>
        <filter val="227745000198"/>
        <filter val="227745000201"/>
        <filter val="227745000074"/>
        <filter val="227745000147"/>
        <filter val="227745000171"/>
        <filter val="227745000228"/>
        <filter val="227745000244"/>
        <filter val="227745600082"/>
        <filter val="227787000066"/>
        <filter val="227787000082"/>
        <filter val="227787000091"/>
        <filter val="227787000112"/>
        <filter val="227787000147"/>
        <filter val="227787000261"/>
        <filter val="227787000279"/>
        <filter val="227787000295"/>
        <filter val="227787000376"/>
        <filter val="227787000520"/>
        <filter val="227787000651"/>
        <filter val="227787000686"/>
        <filter val="227787001488"/>
        <filter val="227787000406"/>
        <filter val="227787001372"/>
        <filter val="227787000139"/>
        <filter val="227787000252"/>
        <filter val="227787000937"/>
        <filter val="227787001143"/>
        <filter val="227787000040"/>
        <filter val="227787000431"/>
        <filter val="227787000481"/>
        <filter val="227787000660"/>
        <filter val="227787000678"/>
        <filter val="227787000813"/>
        <filter val="227787000856"/>
        <filter val="227787000899"/>
        <filter val="227787000961"/>
        <filter val="227787001011"/>
        <filter val="227787000001"/>
        <filter val="227787000002"/>
        <filter val="227787000003"/>
        <filter val="227787001151"/>
        <filter val="227787000023"/>
        <filter val="227787000058"/>
        <filter val="227787001313"/>
        <filter val="227787001364"/>
        <filter val="227787001429"/>
        <filter val="227800000321"/>
        <filter val="227800000402"/>
        <filter val="227800000160"/>
        <filter val="227800000399"/>
        <filter val="227800000437"/>
        <filter val="227800000470"/>
        <filter val="227800000607"/>
        <filter val="227800000003"/>
        <filter val="227800000101"/>
        <filter val="227800000411"/>
        <filter val="227800001417"/>
        <filter val="427800000002"/>
        <filter val="427800000207"/>
        <filter val="227800000194"/>
        <filter val="227800000215"/>
        <filter val="227800000763"/>
        <filter val="227800000038"/>
        <filter val="227800000691"/>
        <filter val="427800000118"/>
        <filter val="241001000486"/>
        <filter val="241001000494"/>
        <filter val="241001001822"/>
        <filter val="241001001962"/>
        <filter val="241001003132"/>
        <filter val="241001003141"/>
        <filter val="241001000711"/>
        <filter val="241001002586"/>
        <filter val="241001002781"/>
        <filter val="241001003736"/>
        <filter val="241001004651"/>
        <filter val="241001006042"/>
        <filter val="241001006051"/>
        <filter val="241001061175"/>
        <filter val="241001061191"/>
        <filter val="241001001890"/>
        <filter val="241001002616"/>
        <filter val="241001002799"/>
        <filter val="241001002802"/>
        <filter val="241001003787"/>
        <filter val="241001004058"/>
        <filter val="241001005224"/>
        <filter val="241001005348"/>
        <filter val="241001006069"/>
        <filter val="241001000320"/>
        <filter val="241001000338"/>
        <filter val="241001000524"/>
        <filter val="241001000559"/>
        <filter val="241001000664"/>
        <filter val="241001002071"/>
        <filter val="241001002128"/>
        <filter val="241001005968"/>
        <filter val="241001060195"/>
        <filter val="241001000371"/>
        <filter val="241001000389"/>
        <filter val="241001001784"/>
        <filter val="241001002055"/>
        <filter val="241001002080"/>
        <filter val="241001003361"/>
        <filter val="241001003558"/>
        <filter val="241001003574"/>
        <filter val="241001004414"/>
        <filter val="241001005313"/>
        <filter val="241001005330"/>
        <filter val="241001060217"/>
        <filter val="241001060373"/>
        <filter val="241006000298"/>
        <filter val="241006000344"/>
        <filter val="241006000484"/>
        <filter val="241006000565"/>
        <filter val="241006001138"/>
        <filter val="241006001154"/>
        <filter val="241006001316"/>
        <filter val="241006001448"/>
        <filter val="241006001596"/>
        <filter val="241006000247"/>
        <filter val="241006000352"/>
        <filter val="241006000468"/>
        <filter val="241006000590"/>
        <filter val="241006000611"/>
        <filter val="241006000654"/>
        <filter val="241006000735"/>
        <filter val="241006001197"/>
        <filter val="241006000301"/>
        <filter val="241006000336"/>
        <filter val="241006000361"/>
        <filter val="241006000701"/>
        <filter val="241006001464"/>
        <filter val="241006001502"/>
        <filter val="241006001693"/>
        <filter val="241006000387"/>
        <filter val="241006000417"/>
        <filter val="241006000581"/>
        <filter val="241006000697"/>
        <filter val="241006000760"/>
        <filter val="241006001103"/>
        <filter val="241006001235"/>
        <filter val="241006001251"/>
        <filter val="241006001561"/>
        <filter val="241006001626"/>
        <filter val="241006001669"/>
        <filter val="241006000310"/>
        <filter val="241006000450"/>
        <filter val="241006001120"/>
        <filter val="241006001146"/>
        <filter val="241006001294"/>
        <filter val="241006001511"/>
        <filter val="241006000557"/>
        <filter val="241006000671"/>
        <filter val="241006000921"/>
        <filter val="241006001081"/>
        <filter val="241006001570"/>
        <filter val="241006001685"/>
        <filter val="241013000058"/>
        <filter val="241013000082"/>
        <filter val="241013000112"/>
        <filter val="241013000147"/>
        <filter val="241013000261"/>
        <filter val="241013000091"/>
        <filter val="241013000104"/>
        <filter val="241013000121"/>
        <filter val="241013000155"/>
        <filter val="241013000201"/>
        <filter val="241013000252"/>
        <filter val="241013000333"/>
        <filter val="241016000059"/>
        <filter val="241016000148"/>
        <filter val="241016000318"/>
        <filter val="241016000415"/>
        <filter val="241016000521"/>
        <filter val="241016000288"/>
        <filter val="241016000547"/>
        <filter val="241016000733"/>
        <filter val="241016000750"/>
        <filter val="241016000831"/>
        <filter val="241020000021"/>
        <filter val="241020000144"/>
        <filter val="241020000152"/>
        <filter val="241020000179"/>
        <filter val="241020000241"/>
        <filter val="241020000284"/>
        <filter val="241020000411"/>
        <filter val="241020000462"/>
        <filter val="241020000501"/>
        <filter val="241020000551"/>
        <filter val="241020000748"/>
        <filter val="241020000811"/>
        <filter val="241020000901"/>
        <filter val="241020000919"/>
        <filter val="241020000047"/>
        <filter val="241020000080"/>
        <filter val="241020000110"/>
        <filter val="241020000217"/>
        <filter val="241020000365"/>
        <filter val="241020000497"/>
        <filter val="241020000578"/>
        <filter val="241020000594"/>
        <filter val="241020000624"/>
        <filter val="241020000713"/>
        <filter val="241020000781"/>
        <filter val="241020000799"/>
        <filter val="241020000802"/>
        <filter val="241020000821"/>
        <filter val="241020000187"/>
        <filter val="241020000195"/>
        <filter val="241020000250"/>
        <filter val="241020000101"/>
        <filter val="241020000268"/>
        <filter val="241020000314"/>
        <filter val="241020000535"/>
        <filter val="241020000772"/>
        <filter val="241020000829"/>
        <filter val="241020000071"/>
        <filter val="241020000276"/>
        <filter val="241020000331"/>
        <filter val="241020000926"/>
        <filter val="241078000225"/>
        <filter val="241078000403"/>
        <filter val="241078000471"/>
        <filter val="241078000501"/>
        <filter val="241078000527"/>
        <filter val="241078000560"/>
        <filter val="241078000641"/>
        <filter val="241078000667"/>
        <filter val="241078000683"/>
        <filter val="141132000185"/>
        <filter val="241132000147"/>
        <filter val="241132000163"/>
        <filter val="241132000171"/>
        <filter val="241132000228"/>
        <filter val="241132000252"/>
        <filter val="241132000333"/>
        <filter val="241132000341"/>
        <filter val="241132000392"/>
        <filter val="241132000431"/>
        <filter val="241132000741"/>
        <filter val="241132000767"/>
        <filter val="241132000848"/>
        <filter val="241206000039"/>
        <filter val="241206000063"/>
        <filter val="241206000179"/>
        <filter val="241206000225"/>
        <filter val="241206000233"/>
        <filter val="241206000471"/>
        <filter val="241206000942"/>
        <filter val="241206001043"/>
        <filter val="241206001078"/>
        <filter val="241298000048"/>
        <filter val="241298000111"/>
        <filter val="241298000137"/>
        <filter val="241298000528"/>
        <filter val="241298000609"/>
        <filter val="241298000234"/>
        <filter val="241298000331"/>
        <filter val="241298000471"/>
        <filter val="241298000668"/>
        <filter val="241298001109"/>
        <filter val="241298001303"/>
        <filter val="241298001605"/>
        <filter val="241298001699"/>
        <filter val="241298001745"/>
        <filter val="241298000285"/>
        <filter val="241298000480"/>
        <filter val="241298000633"/>
        <filter val="241298001087"/>
        <filter val="241298001095"/>
        <filter val="241298001184"/>
        <filter val="241298001729"/>
        <filter val="241298000293"/>
        <filter val="241298000307"/>
        <filter val="241298000595"/>
        <filter val="241298001281"/>
        <filter val="241298001524"/>
        <filter val="241298000501"/>
        <filter val="241298001176"/>
        <filter val="241298001214"/>
        <filter val="241298001664"/>
        <filter val="241298001681"/>
        <filter val="241298000251"/>
        <filter val="241298000358"/>
        <filter val="241298000803"/>
        <filter val="241298001028"/>
        <filter val="241298001257"/>
        <filter val="241298001397"/>
        <filter val="241298001583"/>
        <filter val="241298001591"/>
        <filter val="241298000544"/>
        <filter val="241298000714"/>
        <filter val="241298000901"/>
        <filter val="241298000951"/>
        <filter val="241298001125"/>
        <filter val="241298000064"/>
        <filter val="241298000315"/>
        <filter val="241298000455"/>
        <filter val="241298000617"/>
        <filter val="241298001133"/>
        <filter val="241298001222"/>
        <filter val="241298001371"/>
        <filter val="241298001613"/>
        <filter val="241298001621"/>
        <filter val="241298001648"/>
        <filter val="241298001656"/>
        <filter val="241298001796"/>
        <filter val="241298002041"/>
        <filter val="241298000218"/>
        <filter val="241298000765"/>
        <filter val="241298000927"/>
        <filter val="241298001117"/>
        <filter val="241298001290"/>
        <filter val="241298001532"/>
        <filter val="241298001567"/>
        <filter val="241298001630"/>
        <filter val="241298001672"/>
        <filter val="241298001800"/>
        <filter val="241298002083"/>
        <filter val="241306000044"/>
        <filter val="241306000192"/>
        <filter val="241306000214"/>
        <filter val="241306000222"/>
        <filter val="241306000371"/>
        <filter val="241306000567"/>
        <filter val="241306000621"/>
        <filter val="241306000648"/>
        <filter val="241306000915"/>
        <filter val="241306000028"/>
        <filter val="241306000117"/>
        <filter val="241306000125"/>
        <filter val="241306000141"/>
        <filter val="241306000150"/>
        <filter val="241306000711"/>
        <filter val="241306000729"/>
        <filter val="241306000869"/>
        <filter val="241306000907"/>
        <filter val="241306000940"/>
        <filter val="241306000109"/>
        <filter val="241306000133"/>
        <filter val="241306000231"/>
        <filter val="241306000265"/>
        <filter val="241306000435"/>
        <filter val="241306000664"/>
        <filter val="241306000737"/>
        <filter val="241306000087"/>
        <filter val="241306000320"/>
        <filter val="241306000630"/>
        <filter val="241306000699"/>
        <filter val="241306000770"/>
        <filter val="241306000893"/>
        <filter val="241306000958"/>
        <filter val="241319000043"/>
        <filter val="241319000051"/>
        <filter val="241319000060"/>
        <filter val="241319000124"/>
        <filter val="241319000132"/>
        <filter val="241319000159"/>
        <filter val="241319000281"/>
        <filter val="241319000361"/>
        <filter val="241319000370"/>
        <filter val="241319000400"/>
        <filter val="241319000426"/>
        <filter val="241319000442"/>
        <filter val="241319000485"/>
        <filter val="241319000507"/>
        <filter val="241319000540"/>
        <filter val="241319000566"/>
        <filter val="241319000621"/>
        <filter val="241319000639"/>
        <filter val="241319000744"/>
        <filter val="241319000761"/>
        <filter val="241319000817"/>
        <filter val="241319000825"/>
        <filter val="441319000808"/>
        <filter val="841319000009"/>
        <filter val="241319000027"/>
        <filter val="241319000086"/>
        <filter val="241319000094"/>
        <filter val="241319000116"/>
        <filter val="241319000213"/>
        <filter val="241319000221"/>
        <filter val="241319000256"/>
        <filter val="241319000264"/>
        <filter val="241319000272"/>
        <filter val="241319000353"/>
        <filter val="241319000396"/>
        <filter val="241319000477"/>
        <filter val="241319000493"/>
        <filter val="241319000523"/>
        <filter val="241319000531"/>
        <filter val="241319000604"/>
        <filter val="241319000655"/>
        <filter val="241319000736"/>
        <filter val="241319000752"/>
        <filter val="241319000779"/>
        <filter val="241319000787"/>
        <filter val="241319000795"/>
        <filter val="241357000065"/>
        <filter val="241357000103"/>
        <filter val="241357000111"/>
        <filter val="241357000146"/>
        <filter val="241357000171"/>
        <filter val="241357000286"/>
        <filter val="241357000413"/>
        <filter val="241357000537"/>
        <filter val="241357000596"/>
        <filter val="241357000162"/>
        <filter val="241357000189"/>
        <filter val="241357000499"/>
        <filter val="241357000529"/>
        <filter val="241357000634"/>
        <filter val="241357000693"/>
        <filter val="241357000260"/>
        <filter val="241357000430"/>
        <filter val="241357000642"/>
        <filter val="241357000669"/>
        <filter val="241357000677"/>
        <filter val="241357000685"/>
        <filter val="241357000715"/>
        <filter val="241359000054"/>
        <filter val="241359000135"/>
        <filter val="241359000143"/>
        <filter val="241359000348"/>
        <filter val="241359000577"/>
        <filter val="241359000615"/>
        <filter val="241359000712"/>
        <filter val="241359000933"/>
        <filter val="241359000984"/>
        <filter val="241359000160"/>
        <filter val="241359000291"/>
        <filter val="241359000534"/>
        <filter val="241359000631"/>
        <filter val="241359000909"/>
        <filter val="241359000917"/>
        <filter val="241359000194"/>
        <filter val="241359000224"/>
        <filter val="241359000267"/>
        <filter val="241359000313"/>
        <filter val="241359000437"/>
        <filter val="241359000721"/>
        <filter val="241359000836"/>
        <filter val="241359000968"/>
        <filter val="241359000992"/>
        <filter val="241359001131"/>
        <filter val="241359001140"/>
        <filter val="241359000038"/>
        <filter val="241359000151"/>
        <filter val="241359000178"/>
        <filter val="241359000259"/>
        <filter val="241359000275"/>
        <filter val="241359000402"/>
        <filter val="241359000739"/>
        <filter val="241359000925"/>
        <filter val="141359000751"/>
        <filter val="241359000097"/>
        <filter val="241359000305"/>
        <filter val="241359000321"/>
        <filter val="241359000330"/>
        <filter val="241359000364"/>
        <filter val="241359000453"/>
        <filter val="241359000542"/>
        <filter val="241359000674"/>
        <filter val="241359000682"/>
        <filter val="241359000747"/>
        <filter val="241359001018"/>
        <filter val="141378000095"/>
        <filter val="241378000065"/>
        <filter val="241378000111"/>
        <filter val="241378000227"/>
        <filter val="241378000235"/>
        <filter val="241378000359"/>
        <filter val="241378000405"/>
        <filter val="241378000456"/>
        <filter val="241378000031"/>
        <filter val="241378000057"/>
        <filter val="241378000073"/>
        <filter val="241378000120"/>
        <filter val="241378000162"/>
        <filter val="241378000201"/>
        <filter val="241378000251"/>
        <filter val="241378000278"/>
        <filter val="241378000294"/>
        <filter val="241378000332"/>
        <filter val="241378000413"/>
        <filter val="241378000138"/>
        <filter val="241378000197"/>
        <filter val="241378000324"/>
        <filter val="241378000375"/>
        <filter val="241378000430"/>
        <filter val="241378000154"/>
        <filter val="241378000421"/>
        <filter val="241378000448"/>
        <filter val="241378000561"/>
        <filter val="241378000553"/>
        <filter val="241396000056"/>
        <filter val="241396000081"/>
        <filter val="241396000749"/>
        <filter val="241396001435"/>
        <filter val="241396001770"/>
        <filter val="241396001915"/>
        <filter val="241396002409"/>
        <filter val="241396000072"/>
        <filter val="241396000111"/>
        <filter val="241396000269"/>
        <filter val="241396000820"/>
        <filter val="241396001401"/>
        <filter val="241396001516"/>
        <filter val="241396001699"/>
        <filter val="241396001737"/>
        <filter val="241396001940"/>
        <filter val="241396001958"/>
        <filter val="241396002440"/>
        <filter val="141396000612"/>
        <filter val="141396001546"/>
        <filter val="141396001155"/>
        <filter val="241396000480"/>
        <filter val="241396000501"/>
        <filter val="241396000552"/>
        <filter val="241396001290"/>
        <filter val="241396001362"/>
        <filter val="241396001460"/>
        <filter val="241396001869"/>
        <filter val="241396001982"/>
        <filter val="241396000251"/>
        <filter val="241396000382"/>
        <filter val="241396000510"/>
        <filter val="241396001036"/>
        <filter val="241396001907"/>
        <filter val="241396002008"/>
        <filter val="241396001281"/>
        <filter val="241396000722"/>
        <filter val="241396000129"/>
        <filter val="241396000463"/>
        <filter val="241396000471"/>
        <filter val="241396000668"/>
        <filter val="241396000731"/>
        <filter val="241396000781"/>
        <filter val="241396001265"/>
        <filter val="241396001273"/>
        <filter val="241396001419"/>
        <filter val="241396001672"/>
        <filter val="241396001877"/>
        <filter val="241396002024"/>
        <filter val="241396000790"/>
        <filter val="241396001001"/>
        <filter val="241396001079"/>
        <filter val="241396001451"/>
        <filter val="241396001702"/>
        <filter val="241396001974"/>
        <filter val="241396002016"/>
        <filter val="241396002491"/>
        <filter val="241396000099"/>
        <filter val="241396000153"/>
        <filter val="241396000226"/>
        <filter val="241396000331"/>
        <filter val="241396000579"/>
        <filter val="241396000994"/>
        <filter val="241396001109"/>
        <filter val="241396001885"/>
        <filter val="241396000358"/>
        <filter val="241396000714"/>
        <filter val="241396000765"/>
        <filter val="241396000811"/>
        <filter val="241396000978"/>
        <filter val="241396001354"/>
        <filter val="241396001559"/>
        <filter val="241396001583"/>
        <filter val="241396002504"/>
        <filter val="241396000030"/>
        <filter val="241396000285"/>
        <filter val="241396000528"/>
        <filter val="241396000544"/>
        <filter val="241396001249"/>
        <filter val="241396001575"/>
        <filter val="241396002075"/>
        <filter val="841396000005"/>
        <filter val="241396002059"/>
        <filter val="241483000011"/>
        <filter val="241483000119"/>
        <filter val="241483000208"/>
        <filter val="241483000241"/>
        <filter val="241483000275"/>
        <filter val="241483000071"/>
        <filter val="241483000135"/>
        <filter val="241483000186"/>
        <filter val="241483000232"/>
        <filter val="241483000267"/>
        <filter val="241483000313"/>
        <filter val="241483000305"/>
        <filter val="241503000013"/>
        <filter val="241503000072"/>
        <filter val="241503000102"/>
        <filter val="241503000170"/>
        <filter val="241503000218"/>
        <filter val="241503000234"/>
        <filter val="241503000447"/>
        <filter val="241503000463"/>
        <filter val="241503000480"/>
        <filter val="241503000129"/>
        <filter val="241503000161"/>
        <filter val="241503000331"/>
        <filter val="241503000358"/>
        <filter val="241503000374"/>
        <filter val="241503000382"/>
        <filter val="241503000391"/>
        <filter val="241503000439"/>
        <filter val="241524000064"/>
        <filter val="241524000137"/>
        <filter val="241524000153"/>
        <filter val="241524000200"/>
        <filter val="241524000234"/>
        <filter val="241524000374"/>
        <filter val="241524000400"/>
        <filter val="241524000463"/>
        <filter val="241524000129"/>
        <filter val="241524000188"/>
        <filter val="241524000269"/>
        <filter val="241524000358"/>
        <filter val="241524000421"/>
        <filter val="241524000633"/>
        <filter val="241524000056"/>
        <filter val="241524000382"/>
        <filter val="241524000544"/>
        <filter val="241524000951"/>
        <filter val="241530000106"/>
        <filter val="241530000165"/>
        <filter val="241530000211"/>
        <filter val="241530000254"/>
        <filter val="241530000289"/>
        <filter val="241530000360"/>
        <filter val="241530000416"/>
        <filter val="441530000431"/>
        <filter val="241530000041"/>
        <filter val="241530000050"/>
        <filter val="241530000181"/>
        <filter val="241530000238"/>
        <filter val="241530000246"/>
        <filter val="241530000131"/>
        <filter val="241530000149"/>
        <filter val="241530000190"/>
        <filter val="241530000271"/>
        <filter val="241530000343"/>
        <filter val="241530000084"/>
        <filter val="241530000301"/>
        <filter val="241530000394"/>
        <filter val="241530000408"/>
        <filter val="241548000049"/>
        <filter val="241548000057"/>
        <filter val="241548000081"/>
        <filter val="241548000189"/>
        <filter val="241548000235"/>
        <filter val="241548000324"/>
        <filter val="241548000375"/>
        <filter val="241548000502"/>
        <filter val="241548000065"/>
        <filter val="241548000090"/>
        <filter val="241548000111"/>
        <filter val="241548000227"/>
        <filter val="241548000456"/>
        <filter val="241548000499"/>
        <filter val="241548000529"/>
        <filter val="241548000537"/>
        <filter val="241548000146"/>
        <filter val="241548000243"/>
        <filter val="241548000316"/>
        <filter val="241548000405"/>
        <filter val="241548000413"/>
        <filter val="241548000472"/>
        <filter val="241548000511"/>
        <filter val="841548000001"/>
        <filter val="241548000103"/>
        <filter val="241548000219"/>
        <filter val="241548000260"/>
        <filter val="241548000359"/>
        <filter val="241548000464"/>
        <filter val="241548000634"/>
        <filter val="241548000120"/>
        <filter val="241548000251"/>
        <filter val="241548000332"/>
        <filter val="241548000430"/>
        <filter val="241548000448"/>
        <filter val="241548000481"/>
        <filter val="241551000190"/>
        <filter val="241551000220"/>
        <filter val="241551000891"/>
        <filter val="241551000939"/>
        <filter val="241551001072"/>
        <filter val="241551001277"/>
        <filter val="241551001285"/>
        <filter val="241551001609"/>
        <filter val="241551002109"/>
        <filter val="241551002541"/>
        <filter val="241551002613"/>
        <filter val="241551002672"/>
        <filter val="241551002761"/>
        <filter val="441551002655"/>
        <filter val="241615000016"/>
        <filter val="241615000024"/>
        <filter val="241615000156"/>
        <filter val="241615000032"/>
        <filter val="241615000041"/>
        <filter val="241615000075"/>
        <filter val="241615000164"/>
        <filter val="241615000202"/>
        <filter val="241615000245"/>
        <filter val="241615000253"/>
        <filter val="241615000326"/>
        <filter val="241615000334"/>
        <filter val="241615000377"/>
        <filter val="241615000393"/>
        <filter val="241615000415"/>
        <filter val="241615000423"/>
        <filter val="241615000482"/>
        <filter val="241615000130"/>
        <filter val="241615000172"/>
        <filter val="241615000342"/>
        <filter val="241615000440"/>
        <filter val="241615000458"/>
        <filter val="841615000009"/>
        <filter val="241660000027"/>
        <filter val="241660000035"/>
        <filter val="241660000043"/>
        <filter val="241660000094"/>
        <filter val="241660000141"/>
        <filter val="241660000167"/>
        <filter val="241660000183"/>
        <filter val="241660000191"/>
        <filter val="241660000230"/>
        <filter val="241660000302"/>
        <filter val="241660000311"/>
        <filter val="241660000337"/>
        <filter val="241660000353"/>
        <filter val="241660000361"/>
        <filter val="241660000400"/>
        <filter val="241660000507"/>
        <filter val="241660000523"/>
        <filter val="241668000085"/>
        <filter val="241668000140"/>
        <filter val="241668000514"/>
        <filter val="241668000751"/>
        <filter val="241668000913"/>
        <filter val="241668001278"/>
        <filter val="241668001286"/>
        <filter val="241668000051"/>
        <filter val="241668000107"/>
        <filter val="241668000263"/>
        <filter val="241668000531"/>
        <filter val="241668000760"/>
        <filter val="241668000875"/>
        <filter val="241668000905"/>
        <filter val="241668001375"/>
        <filter val="241668000123"/>
        <filter val="241668000131"/>
        <filter val="241668000174"/>
        <filter val="241668000182"/>
        <filter val="241668000611"/>
        <filter val="241668001031"/>
        <filter val="241668001219"/>
        <filter val="241668001227"/>
        <filter val="241668000158"/>
        <filter val="241668000298"/>
        <filter val="241668000310"/>
        <filter val="241668000522"/>
        <filter val="241668000603"/>
        <filter val="241668000948"/>
        <filter val="241668001006"/>
        <filter val="241668001103"/>
        <filter val="241668001111"/>
        <filter val="241668001481"/>
        <filter val="241668001511"/>
        <filter val="241668001529"/>
        <filter val="241668000204"/>
        <filter val="241668000255"/>
        <filter val="241668000638"/>
        <filter val="241668000727"/>
        <filter val="241668000735"/>
        <filter val="241668000883"/>
        <filter val="241668000891"/>
        <filter val="241668001022"/>
        <filter val="241668001251"/>
        <filter val="241668001669"/>
        <filter val="241668000077"/>
        <filter val="241668000115"/>
        <filter val="241668000221"/>
        <filter val="241668000506"/>
        <filter val="241668000654"/>
        <filter val="241668000662"/>
        <filter val="241668000867"/>
        <filter val="241668001146"/>
        <filter val="241668001308"/>
        <filter val="241668001383"/>
        <filter val="241668001405"/>
        <filter val="241668001413"/>
        <filter val="241668001499"/>
        <filter val="241668001502"/>
        <filter val="241668000212"/>
        <filter val="241668000620"/>
        <filter val="241668000646"/>
        <filter val="241668000743"/>
        <filter val="241668000921"/>
        <filter val="241668001367"/>
        <filter val="241668001421"/>
        <filter val="241668001448"/>
        <filter val="241676000132"/>
        <filter val="241676000159"/>
        <filter val="241676000167"/>
        <filter val="241676000337"/>
        <filter val="241676000507"/>
        <filter val="241676000558"/>
        <filter val="241676000604"/>
        <filter val="241676000663"/>
        <filter val="241676000680"/>
        <filter val="241676000019"/>
        <filter val="241676000213"/>
        <filter val="241676000221"/>
        <filter val="241676000264"/>
        <filter val="241676000141"/>
        <filter val="241676000256"/>
        <filter val="241676000281"/>
        <filter val="241676000400"/>
        <filter val="241676000566"/>
        <filter val="241676000698"/>
        <filter val="541676000100"/>
        <filter val="241770000219"/>
        <filter val="241770000201"/>
        <filter val="241770000405"/>
        <filter val="241770000421"/>
        <filter val="241770000634"/>
        <filter val="241770000669"/>
        <filter val="241770000715"/>
        <filter val="241770000740"/>
        <filter val="241770000332"/>
        <filter val="241770000456"/>
        <filter val="241770000464"/>
        <filter val="241770000642"/>
        <filter val="241770000693"/>
        <filter val="241770000731"/>
        <filter val="241770000774"/>
        <filter val="241770000880"/>
        <filter val="241770000111"/>
        <filter val="241770000154"/>
        <filter val="241770000278"/>
        <filter val="241770000375"/>
        <filter val="241770000472"/>
        <filter val="241770000481"/>
        <filter val="241770000685"/>
        <filter val="241770000707"/>
        <filter val="241770000723"/>
        <filter val="241770000901"/>
        <filter val="241791000022"/>
        <filter val="241791000049"/>
        <filter val="241791000065"/>
        <filter val="241791000090"/>
        <filter val="241791000405"/>
        <filter val="241791000499"/>
        <filter val="241791000570"/>
        <filter val="241791000782"/>
        <filter val="241791000804"/>
        <filter val="241791000014"/>
        <filter val="241791000081"/>
        <filter val="241791000286"/>
        <filter val="241791000294"/>
        <filter val="241791000456"/>
        <filter val="241791000472"/>
        <filter val="241791000481"/>
        <filter val="241791000766"/>
        <filter val="241791000791"/>
        <filter val="241791000812"/>
        <filter val="241791000103"/>
        <filter val="241791000111"/>
        <filter val="241791000146"/>
        <filter val="241791000391"/>
        <filter val="241791000464"/>
        <filter val="241791000537"/>
        <filter val="241791000545"/>
        <filter val="241791000553"/>
        <filter val="241791000561"/>
        <filter val="241791000626"/>
        <filter val="241791000707"/>
        <filter val="241791000715"/>
        <filter val="241791000316"/>
        <filter val="241791000332"/>
        <filter val="241791000383"/>
        <filter val="241791000413"/>
        <filter val="241791000421"/>
        <filter val="241791000731"/>
        <filter val="241791000740"/>
        <filter val="241797000300"/>
        <filter val="241797000385"/>
        <filter val="241797000393"/>
        <filter val="241797000423"/>
        <filter val="241797000474"/>
        <filter val="241799000188"/>
        <filter val="241799000196"/>
        <filter val="241799000200"/>
        <filter val="241799000277"/>
        <filter val="241799000285"/>
        <filter val="241799000331"/>
        <filter val="241799000552"/>
        <filter val="241799000790"/>
        <filter val="241799001028"/>
        <filter val="241801000018"/>
        <filter val="241801000042"/>
        <filter val="241801000051"/>
        <filter val="241801000301"/>
        <filter val="241807000079"/>
        <filter val="241807000095"/>
        <filter val="241807000281"/>
        <filter val="241807000362"/>
        <filter val="241807000389"/>
        <filter val="241807000443"/>
        <filter val="241807000451"/>
        <filter val="241807000117"/>
        <filter val="241807000150"/>
        <filter val="241807000257"/>
        <filter val="241807000435"/>
        <filter val="241807000494"/>
        <filter val="241807000168"/>
        <filter val="241807000176"/>
        <filter val="241807000290"/>
        <filter val="241807000303"/>
        <filter val="241807000052"/>
        <filter val="241807000141"/>
        <filter val="241807000206"/>
        <filter val="241807000354"/>
        <filter val="241807000419"/>
        <filter val="241807000427"/>
        <filter val="241807000460"/>
        <filter val="241807000575"/>
        <filter val="241807000613"/>
        <filter val="241807000087"/>
        <filter val="241807000184"/>
        <filter val="241807000583"/>
        <filter val="241872000141"/>
        <filter val="241872000175"/>
        <filter val="241872000329"/>
        <filter val="241872000426"/>
        <filter val="241872000311"/>
        <filter val="241872000442"/>
        <filter val="241872000469"/>
        <filter val="244001000418"/>
        <filter val="244001000582"/>
        <filter val="244001001546"/>
        <filter val="244001003719"/>
        <filter val="244001004171"/>
        <filter val="244001004189"/>
        <filter val="244001004332"/>
        <filter val="244001004341"/>
        <filter val="244001004357"/>
        <filter val="244001004359"/>
        <filter val="244001004375"/>
        <filter val="244001002992"/>
        <filter val="244001003069"/>
        <filter val="244001000787"/>
        <filter val="244001000833"/>
        <filter val="244001000914"/>
        <filter val="244001000086"/>
        <filter val="244001001384"/>
        <filter val="244001001635"/>
        <filter val="244001001724"/>
        <filter val="244001001805"/>
        <filter val="244430001813"/>
        <filter val="244001001678"/>
        <filter val="244001001988"/>
        <filter val="244001004251"/>
        <filter val="244001004383"/>
        <filter val="244001002097"/>
        <filter val="144001001819"/>
        <filter val="144001003081"/>
        <filter val="244001000973"/>
        <filter val="244001002372"/>
        <filter val="244001002976"/>
        <filter val="244001003310"/>
        <filter val="244001003409"/>
        <filter val="244001004197"/>
        <filter val="244001004286"/>
        <filter val="244001004294"/>
        <filter val="244001004308"/>
        <filter val="244001002437"/>
        <filter val="244001003727"/>
        <filter val="244001002780"/>
        <filter val="244001002879"/>
        <filter val="244001002887"/>
        <filter val="244001000639"/>
        <filter val="244001001520"/>
        <filter val="244001001562"/>
        <filter val="244001002798"/>
        <filter val="244001002950"/>
        <filter val="244001003212"/>
        <filter val="244001004201"/>
        <filter val="244001004219"/>
        <filter val="244001004227"/>
        <filter val="244001004235"/>
        <filter val="244001004243"/>
        <filter val="244001000035"/>
        <filter val="244001000043"/>
        <filter val="244001003191"/>
        <filter val="244001003301"/>
        <filter val="244001003786"/>
        <filter val="244001004120"/>
        <filter val="244001004138"/>
        <filter val="244001004146"/>
        <filter val="244001004154"/>
        <filter val="244001004324"/>
        <filter val="444001003203"/>
        <filter val="444001003645"/>
        <filter val="244001000906"/>
        <filter val="244001003051"/>
        <filter val="244001003476"/>
        <filter val="244001004634"/>
        <filter val="244001004898"/>
        <filter val="244001004901"/>
        <filter val="244001004910"/>
        <filter val="244001004928"/>
        <filter val="244001004936"/>
        <filter val="244001004944"/>
        <filter val="244001800886"/>
        <filter val="244078000542"/>
        <filter val="144378000019"/>
        <filter val="244078000577"/>
        <filter val="244078000861"/>
        <filter val="244078000925"/>
        <filter val="244078000879"/>
        <filter val="244090000124"/>
        <filter val="244098000042"/>
        <filter val="244279000206"/>
        <filter val="244279000214"/>
        <filter val="244279000222"/>
        <filter val="244279000826"/>
        <filter val="244279000982"/>
        <filter val="144279000279"/>
        <filter val="144279001348"/>
        <filter val="144279001402"/>
        <filter val="244279001016"/>
        <filter val="244279001300"/>
        <filter val="244279001415"/>
        <filter val="244378000005"/>
        <filter val="244430000311"/>
        <filter val="244430000094"/>
        <filter val="244430000256"/>
        <filter val="244430000468"/>
        <filter val="244430001139"/>
        <filter val="244430001287"/>
        <filter val="244430002976"/>
        <filter val="244430004197"/>
        <filter val="244430004201"/>
        <filter val="544430000039"/>
        <filter val="544430000050"/>
        <filter val="244430000868"/>
        <filter val="244430003697"/>
        <filter val="244430000019"/>
        <filter val="244430000050"/>
        <filter val="244430001350"/>
        <filter val="244430001716"/>
        <filter val="244430001724"/>
        <filter val="244430002364"/>
        <filter val="344430001656"/>
        <filter val="544430000006"/>
        <filter val="544430000012"/>
        <filter val="544430000013"/>
        <filter val="544430000019"/>
        <filter val="544430000033"/>
        <filter val="244430000426"/>
        <filter val="244430001562"/>
        <filter val="244430001660"/>
        <filter val="244430001830"/>
        <filter val="244430002984"/>
        <filter val="244430003701"/>
        <filter val="244430004260"/>
        <filter val="544430000062"/>
        <filter val="144430002971"/>
        <filter val="244430001635"/>
        <filter val="244430001619"/>
        <filter val="244430001766"/>
        <filter val="244430002763"/>
        <filter val="244430003191"/>
        <filter val="244430003727"/>
        <filter val="244430004286"/>
        <filter val="244430004294"/>
        <filter val="544430000007"/>
        <filter val="544430000014"/>
        <filter val="544430000021"/>
        <filter val="544430000031"/>
        <filter val="544430000043"/>
        <filter val="544430000049"/>
        <filter val="544430000056"/>
        <filter val="244430001805"/>
        <filter val="244430000884"/>
        <filter val="244430002097"/>
        <filter val="144430000570"/>
        <filter val="144430001886"/>
        <filter val="144430002408"/>
        <filter val="144430002599"/>
        <filter val="244430002119"/>
        <filter val="544430000061"/>
        <filter val="244430002615"/>
        <filter val="244430002844"/>
        <filter val="244430003735"/>
        <filter val="244430003751"/>
        <filter val="244430004308"/>
        <filter val="244430004316"/>
        <filter val="544430000002"/>
        <filter val="544430000020"/>
        <filter val="544430000022"/>
        <filter val="544430000028"/>
        <filter val="544430000035"/>
        <filter val="544430000051"/>
        <filter val="544430000057"/>
        <filter val="544430000060"/>
        <filter val="244430003085"/>
        <filter val="244430001306"/>
        <filter val="244430003662"/>
        <filter val="244430004243"/>
        <filter val="244430004251"/>
        <filter val="544430000005"/>
        <filter val="544430000018"/>
        <filter val="544430000026"/>
        <filter val="244560000037"/>
        <filter val="244560000100"/>
        <filter val="244560000216"/>
        <filter val="244560000151"/>
        <filter val="244560000223"/>
        <filter val="344560000071"/>
        <filter val="244560000240"/>
        <filter val="244560000321"/>
        <filter val="244560000541"/>
        <filter val="244560001319"/>
        <filter val="244650000117"/>
        <filter val="244650000133"/>
        <filter val="244650000141"/>
        <filter val="244650000257"/>
        <filter val="244650000273"/>
        <filter val="244650000516"/>
        <filter val="244650000095"/>
        <filter val="244650000184"/>
        <filter val="244650000214"/>
        <filter val="244650000745"/>
        <filter val="244650000303"/>
        <filter val="244650001164"/>
        <filter val="244847000453"/>
        <filter val="244847001344"/>
        <filter val="444847000151"/>
        <filter val="444847000169"/>
        <filter val="244847001441"/>
        <filter val="244847001689"/>
        <filter val="244847002511"/>
        <filter val="244847002821"/>
        <filter val="244847003126"/>
        <filter val="444847000203"/>
        <filter val="244855000268"/>
        <filter val="244855000331"/>
        <filter val="247001000221"/>
        <filter val="247001005532"/>
        <filter val="247001006164"/>
        <filter val="247001001243"/>
        <filter val="247001001286"/>
        <filter val="147001001371"/>
        <filter val="147001004248"/>
        <filter val="247001000514"/>
        <filter val="247001001405"/>
        <filter val="247001001430"/>
        <filter val="247001000239"/>
        <filter val="247001001961"/>
        <filter val="247001002053"/>
        <filter val="247001004412"/>
        <filter val="247001006105"/>
        <filter val="247001007004"/>
        <filter val="247001007217"/>
        <filter val="247001007543"/>
        <filter val="247001051348"/>
        <filter val="247001001260"/>
        <filter val="247001001324"/>
        <filter val="247001001367"/>
        <filter val="247001001472"/>
        <filter val="247001002045"/>
        <filter val="247001002746"/>
        <filter val="247001003301"/>
        <filter val="247001050911"/>
        <filter val="247001051526"/>
        <filter val="247001001791"/>
        <filter val="247001002711"/>
        <filter val="247001007055"/>
        <filter val="247001050945"/>
        <filter val="247001000000"/>
        <filter val="247001005541"/>
        <filter val="247001003939"/>
        <filter val="247001001227"/>
        <filter val="247001005745"/>
        <filter val="147001000269"/>
        <filter val="247001000280"/>
        <filter val="247001001740"/>
        <filter val="247001003319"/>
        <filter val="247001004676"/>
        <filter val="247001006512"/>
        <filter val="247001006539"/>
        <filter val="247001051275"/>
        <filter val="247001051470"/>
        <filter val="847001000047"/>
        <filter val="147001053176"/>
        <filter val="247001006598"/>
        <filter val="247001000034"/>
        <filter val="247001005621"/>
        <filter val="247001006610"/>
        <filter val="247001052972"/>
        <filter val="247001007152"/>
        <filter val="247001050902"/>
        <filter val="147001005651"/>
        <filter val="147001006143"/>
        <filter val="247001004684"/>
        <filter val="247001007233"/>
        <filter val="247001050953"/>
        <filter val="247001051224"/>
        <filter val="247001051330"/>
        <filter val="247001051534"/>
        <filter val="247001051712"/>
        <filter val="247001006733"/>
        <filter val="247030000218"/>
        <filter val="247030000757"/>
        <filter val="447030000039"/>
        <filter val="247030000315"/>
        <filter val="247030000579"/>
        <filter val="247030000595"/>
        <filter val="247030010499"/>
        <filter val="247030010502"/>
        <filter val="247030010511"/>
        <filter val="247030000641"/>
        <filter val="247030000901"/>
        <filter val="247053000032"/>
        <filter val="247053000342"/>
        <filter val="247053001641"/>
        <filter val="147058000486"/>
        <filter val="247058000154"/>
        <filter val="247058000723"/>
        <filter val="247058000791"/>
        <filter val="847058000025"/>
        <filter val="847058000027"/>
        <filter val="147058000206"/>
        <filter val="247058000057"/>
        <filter val="247058000251"/>
        <filter val="247058000341"/>
        <filter val="247058000359"/>
        <filter val="247058000821"/>
        <filter val="247058000839"/>
        <filter val="247058000936"/>
        <filter val="247058000952"/>
        <filter val="247058000987"/>
        <filter val="247058001118"/>
        <filter val="247058001126"/>
        <filter val="247161000031"/>
        <filter val="247161000065"/>
        <filter val="247161000081"/>
        <filter val="247170000027"/>
        <filter val="247170000159"/>
        <filter val="247170000701"/>
        <filter val="147170000065"/>
        <filter val="147170000120"/>
        <filter val="247170000271"/>
        <filter val="247170000299"/>
        <filter val="247170000370"/>
        <filter val="247170000388"/>
        <filter val="247170000396"/>
        <filter val="247170000680"/>
        <filter val="447170000310"/>
        <filter val="847170000041"/>
        <filter val="247189000079"/>
        <filter val="247189001083"/>
        <filter val="247189003728"/>
        <filter val="247189041433"/>
        <filter val="447189002721"/>
        <filter val="547189000002"/>
        <filter val="247189001199"/>
        <filter val="247189002497"/>
        <filter val="247189001237"/>
        <filter val="247189041450"/>
        <filter val="247189042464"/>
        <filter val="247189042633"/>
        <filter val="247189000001"/>
        <filter val="247189000044"/>
        <filter val="247189000052"/>
        <filter val="247189001067"/>
        <filter val="247189003264"/>
        <filter val="247189003311"/>
        <filter val="247189003337"/>
        <filter val="247189003345"/>
        <filter val="247189003701"/>
        <filter val="247189004091"/>
        <filter val="247189004171"/>
        <filter val="247189042090"/>
        <filter val="547189000021"/>
        <filter val="147189000473"/>
        <filter val="247189003906"/>
        <filter val="247189002012"/>
        <filter val="247189002411"/>
        <filter val="247189003558"/>
        <filter val="247189042243"/>
        <filter val="247189000095"/>
        <filter val="247189000851"/>
        <filter val="247189002039"/>
        <filter val="247189003469"/>
        <filter val="247189004112"/>
        <filter val="247189042308"/>
        <filter val="247189000648"/>
        <filter val="247189042103"/>
        <filter val="247205000022"/>
        <filter val="847205000035"/>
        <filter val="247205000189"/>
        <filter val="847205000039"/>
        <filter val="247205000316"/>
        <filter val="247205000033"/>
        <filter val="247205000106"/>
        <filter val="247205000408"/>
        <filter val="247245000176"/>
        <filter val="247245001253"/>
        <filter val="247245001598"/>
        <filter val="847250000041"/>
        <filter val="247245000184"/>
        <filter val="247245001776"/>
        <filter val="247245000249"/>
        <filter val="247245000427"/>
        <filter val="247245000826"/>
        <filter val="247245001130"/>
        <filter val="247245001032"/>
        <filter val="247245001415"/>
        <filter val="847250000040"/>
        <filter val="247245000982"/>
        <filter val="247245001024"/>
        <filter val="447245001627"/>
        <filter val="247245001105"/>
        <filter val="247245001423"/>
        <filter val="247245001555"/>
        <filter val="247245001563"/>
        <filter val="247245001865"/>
        <filter val="247245050254"/>
        <filter val="247245000079"/>
        <filter val="247245000168"/>
        <filter val="247245001687"/>
        <filter val="247245000087"/>
        <filter val="247245000117"/>
        <filter val="247245000206"/>
        <filter val="247245000303"/>
        <filter val="247245000842"/>
        <filter val="247245001717"/>
        <filter val="247245001920"/>
        <filter val="847245000890"/>
        <filter val="247245000397"/>
        <filter val="247245001385"/>
        <filter val="247245001261"/>
        <filter val="847245001997"/>
        <filter val="247245000095"/>
        <filter val="247245000150"/>
        <filter val="247245001326"/>
        <filter val="247245001334"/>
        <filter val="147258000341"/>
        <filter val="247258000116"/>
        <filter val="247258000248"/>
        <filter val="247258000361"/>
        <filter val="247258000400"/>
        <filter val="247258000159"/>
        <filter val="247258000167"/>
        <filter val="247258000388"/>
        <filter val="247258000060"/>
        <filter val="247258000086"/>
        <filter val="247258000175"/>
        <filter val="247258000370"/>
        <filter val="147268002112"/>
        <filter val="247268000025"/>
        <filter val="247268000068"/>
        <filter val="247268000458"/>
        <filter val="247268000474"/>
        <filter val="247268000661"/>
        <filter val="247053001616"/>
        <filter val="247268000008"/>
        <filter val="247268000017"/>
        <filter val="247268000105"/>
        <filter val="247268001624"/>
        <filter val="247268002052"/>
        <filter val="247288000013"/>
        <filter val="247288000609"/>
        <filter val="247288000972"/>
        <filter val="247288001044"/>
        <filter val="247288001079"/>
        <filter val="247288001080"/>
        <filter val="247288001125"/>
        <filter val="247288001141"/>
        <filter val="247288001150"/>
        <filter val="247288001168"/>
        <filter val="247288001176"/>
        <filter val="247288001184"/>
        <filter val="247288001214"/>
        <filter val="247288001494"/>
        <filter val="247288001507"/>
        <filter val="247288001508"/>
        <filter val="247288010426"/>
        <filter val="247288010728"/>
        <filter val="247288010736"/>
        <filter val="447288010441"/>
        <filter val="847288000065"/>
        <filter val="847288000068"/>
        <filter val="847288000069"/>
        <filter val="847288000070"/>
        <filter val="847288000071"/>
        <filter val="847288000072"/>
        <filter val="247318000111"/>
        <filter val="247318000021"/>
        <filter val="247318000137"/>
        <filter val="247318000269"/>
        <filter val="847318000077"/>
        <filter val="247318000234"/>
        <filter val="247318000498"/>
        <filter val="247318000501"/>
        <filter val="247318000536"/>
        <filter val="247318000552"/>
        <filter val="247318000757"/>
        <filter val="247318000897"/>
        <filter val="247318000919"/>
        <filter val="847318000078"/>
        <filter val="247318000013"/>
        <filter val="247318000528"/>
        <filter val="247318000625"/>
        <filter val="247318000862"/>
        <filter val="247318000927"/>
        <filter val="247318000935"/>
        <filter val="247318001117"/>
        <filter val="447318001060"/>
        <filter val="247318000561"/>
        <filter val="847318000036"/>
        <filter val="247318000510"/>
        <filter val="247318000676"/>
        <filter val="247318000790"/>
        <filter val="247318000994"/>
        <filter val="247318001001"/>
        <filter val="247318001133"/>
        <filter val="847318000065"/>
        <filter val="247460000249"/>
        <filter val="147460001291"/>
        <filter val="247460000028"/>
        <filter val="247460000063"/>
        <filter val="247460000098"/>
        <filter val="247460000101"/>
        <filter val="247460000110"/>
        <filter val="247460000179"/>
        <filter val="247460000187"/>
        <filter val="247460001326"/>
        <filter val="247460001369"/>
        <filter val="247460001377"/>
        <filter val="247460001385"/>
        <filter val="247460001865"/>
        <filter val="247460001873"/>
        <filter val="247460002080"/>
        <filter val="247460002331"/>
        <filter val="247460002357"/>
        <filter val="247460002671"/>
        <filter val="347460002076"/>
        <filter val="347460002297"/>
        <filter val="447460001775"/>
        <filter val="447460001821"/>
        <filter val="447460002372"/>
        <filter val="447460002721"/>
        <filter val="247460002471"/>
        <filter val="247541000190"/>
        <filter val="247541000092"/>
        <filter val="247541000114"/>
        <filter val="247541000343"/>
        <filter val="847541000035"/>
        <filter val="847541000036"/>
        <filter val="847541000037"/>
        <filter val="247541000067"/>
        <filter val="247541000483"/>
        <filter val="847541000027"/>
        <filter val="247545000002"/>
        <filter val="247545000020"/>
        <filter val="247545000134"/>
        <filter val="847545000040"/>
        <filter val="247551000139"/>
        <filter val="247551000244"/>
        <filter val="247551000391"/>
        <filter val="247551000392"/>
        <filter val="247551001151"/>
        <filter val="247551001232"/>
        <filter val="247551001283"/>
        <filter val="847551000008"/>
        <filter val="847551000050"/>
        <filter val="847551000051"/>
        <filter val="247551000074"/>
        <filter val="247551000173"/>
        <filter val="247551000325"/>
        <filter val="247551000848"/>
        <filter val="247551000856"/>
        <filter val="247551000902"/>
        <filter val="247551000970"/>
        <filter val="247551001003"/>
        <filter val="247551001193"/>
        <filter val="247551001194"/>
        <filter val="247551001241"/>
        <filter val="247551001381"/>
        <filter val="847551000042"/>
        <filter val="247551000112"/>
        <filter val="247551000287"/>
        <filter val="247551000309"/>
        <filter val="247551000767"/>
        <filter val="247551000031"/>
        <filter val="247551000350"/>
        <filter val="247551000589"/>
        <filter val="247551000635"/>
        <filter val="247551000911"/>
        <filter val="247551001224"/>
        <filter val="847551000030"/>
        <filter val="147555000139"/>
        <filter val="147555000619"/>
        <filter val="147555001046"/>
        <filter val="147555001054"/>
        <filter val="147555027894"/>
        <filter val="147555027967"/>
        <filter val="247555000001"/>
        <filter val="247555000087"/>
        <filter val="247555000273"/>
        <filter val="247555001849"/>
        <filter val="247555002381"/>
        <filter val="247555002560"/>
        <filter val="247555002769"/>
        <filter val="347555001576"/>
        <filter val="147555000003"/>
        <filter val="147555000601"/>
        <filter val="147555002395"/>
        <filter val="147555027886"/>
        <filter val="247555000091"/>
        <filter val="247555000389"/>
        <filter val="247555000907"/>
        <filter val="247555001083"/>
        <filter val="247555001211"/>
        <filter val="247555001661"/>
        <filter val="247555002462"/>
        <filter val="247555002624"/>
        <filter val="247555027627"/>
        <filter val="247555027864"/>
        <filter val="247555027872"/>
        <filter val="247555027911"/>
        <filter val="247555027929"/>
        <filter val="247555027937"/>
        <filter val="447555001660"/>
        <filter val="447555001716"/>
        <filter val="847555000026"/>
        <filter val="847555000027"/>
        <filter val="847555000028"/>
        <filter val="847555000090"/>
        <filter val="847555000099"/>
        <filter val="847555000125"/>
        <filter val="247570000034"/>
        <filter val="247570000284"/>
        <filter val="247570000069"/>
        <filter val="247570000077"/>
        <filter val="247570000158"/>
        <filter val="247570000026"/>
        <filter val="247570000298"/>
        <filter val="247570000328"/>
        <filter val="247570000344"/>
        <filter val="247570000352"/>
        <filter val="447570000009"/>
        <filter val="447570000319"/>
        <filter val="247600002417"/>
        <filter val="247660000171"/>
        <filter val="247660001134"/>
        <filter val="247660001282"/>
        <filter val="247660001304"/>
        <filter val="447660001214"/>
        <filter val="247660000157"/>
        <filter val="247660000317"/>
        <filter val="247660002711"/>
        <filter val="447660000024"/>
        <filter val="247660001045"/>
        <filter val="147660000098"/>
        <filter val="247692000043"/>
        <filter val="247692000159"/>
        <filter val="247692000523"/>
        <filter val="247692000264"/>
        <filter val="247692000281"/>
        <filter val="147692000707"/>
        <filter val="247692000337"/>
        <filter val="247692000493"/>
        <filter val="247692000582"/>
        <filter val="247692000639"/>
        <filter val="247692000655"/>
        <filter val="247692000663"/>
        <filter val="247692000710"/>
        <filter val="247692000795"/>
        <filter val="247692000949"/>
        <filter val="447692000808"/>
        <filter val="847692000072"/>
        <filter val="247692000116"/>
        <filter val="247692000477"/>
        <filter val="247692000256"/>
        <filter val="247692000396"/>
        <filter val="247692000485"/>
        <filter val="247692000507"/>
        <filter val="247692000612"/>
        <filter val="247692000728"/>
        <filter val="247692000019"/>
        <filter val="247692000027"/>
        <filter val="247692000469"/>
        <filter val="247692000752"/>
        <filter val="247703000059"/>
        <filter val="247030000156"/>
        <filter val="247703000008"/>
        <filter val="247703000032"/>
        <filter val="247703000067"/>
        <filter val="247703000113"/>
        <filter val="247703000148"/>
        <filter val="247703000237"/>
        <filter val="247703000245"/>
        <filter val="247703000253"/>
        <filter val="847701300037"/>
        <filter val="247707000053"/>
        <filter val="247707000631"/>
        <filter val="447707001067"/>
        <filter val="247707001319"/>
        <filter val="847707000025"/>
        <filter val="247460000047"/>
        <filter val="247545000151"/>
        <filter val="247707000614"/>
        <filter val="247707000649"/>
        <filter val="247707000827"/>
        <filter val="247707000851"/>
        <filter val="247707000975"/>
        <filter val="247707001071"/>
        <filter val="247707001289"/>
        <filter val="247707001777"/>
        <filter val="247707001807"/>
        <filter val="247707001866"/>
        <filter val="247707001882"/>
        <filter val="247707001947"/>
        <filter val="247720000347"/>
        <filter val="247720000797"/>
        <filter val="247720001360"/>
        <filter val="247720000461"/>
        <filter val="247720001378"/>
        <filter val="247720002651"/>
        <filter val="847720000024"/>
        <filter val="247720000908"/>
        <filter val="247720000909"/>
        <filter val="247720001386"/>
        <filter val="247720001441"/>
        <filter val="247720001483"/>
        <filter val="147720002664"/>
        <filter val="247720001424"/>
        <filter val="847720000036"/>
        <filter val="847720000047"/>
        <filter val="247450000458"/>
        <filter val="247745000091"/>
        <filter val="247745000181"/>
        <filter val="247745000182"/>
        <filter val="247745000199"/>
        <filter val="247745000369"/>
        <filter val="247745000407"/>
        <filter val="447450000181"/>
        <filter val="847745000060"/>
        <filter val="247798000034"/>
        <filter val="247798000671"/>
        <filter val="247798000051"/>
        <filter val="247798000379"/>
        <filter val="247798000387"/>
        <filter val="247798000565"/>
        <filter val="247798000646"/>
        <filter val="247798000077"/>
        <filter val="247798000247"/>
        <filter val="247960000017"/>
        <filter val="247960000131"/>
        <filter val="247960000297"/>
        <filter val="247960000378"/>
        <filter val="247960000386"/>
        <filter val="247690000019"/>
        <filter val="247960000076"/>
        <filter val="247960000149"/>
        <filter val="247960000310"/>
        <filter val="847960000030"/>
        <filter val="247960000662"/>
        <filter val="247980000010"/>
        <filter val="247980000104"/>
        <filter val="247980000109"/>
        <filter val="247980000112"/>
        <filter val="247980001512"/>
        <filter val="247980000672"/>
        <filter val="247980000923"/>
        <filter val="247980000974"/>
        <filter val="247980001278"/>
        <filter val="247980004261"/>
        <filter val="247980004295"/>
        <filter val="247980041603"/>
        <filter val="247980041689"/>
        <filter val="247980041697"/>
        <filter val="247980001385"/>
        <filter val="247980004547"/>
        <filter val="247980042346"/>
        <filter val="447980041629"/>
        <filter val="847980000040"/>
        <filter val="247980000664"/>
        <filter val="247980000770"/>
        <filter val="247980000877"/>
        <filter val="247980000885"/>
        <filter val="247980000958"/>
        <filter val="247980001393"/>
        <filter val="247980003256"/>
        <filter val="247980041468"/>
        <filter val="247980041476"/>
        <filter val="247980042171"/>
        <filter val="247980042189"/>
        <filter val="247980042219"/>
        <filter val="247980042401"/>
        <filter val="447980003395"/>
        <filter val="247980000066"/>
        <filter val="247980000982"/>
        <filter val="247980001024"/>
        <filter val="247980001091"/>
        <filter val="247980042320"/>
        <filter val="247980000893"/>
        <filter val="247980001059"/>
        <filter val="247980001504"/>
        <filter val="247980002501"/>
        <filter val="447980004316"/>
        <filter val="447980004499"/>
        <filter val="447980041939"/>
        <filter val="247980004341"/>
        <filter val="247980042362"/>
        <filter val="247980042371"/>
        <filter val="247980042389"/>
        <filter val="847980000034"/>
        <filter val="250001000507"/>
        <filter val="250001007188"/>
        <filter val="250001001791"/>
        <filter val="150001004371"/>
        <filter val="150001003374"/>
        <filter val="250006000017"/>
        <filter val="250006000165"/>
        <filter val="250006000181"/>
        <filter val="250006000190"/>
        <filter val="250006000505"/>
        <filter val="250006001081"/>
        <filter val="250006001889"/>
        <filter val="250006000076"/>
        <filter val="250006000211"/>
        <filter val="250006000238"/>
        <filter val="250006000262"/>
        <filter val="250006000351"/>
        <filter val="250006000815"/>
        <filter val="250006000094"/>
        <filter val="250006000114"/>
        <filter val="250006000157"/>
        <filter val="250006000246"/>
        <filter val="250006000297"/>
        <filter val="250006000343"/>
        <filter val="250006000360"/>
        <filter val="250006000386"/>
        <filter val="250006000807"/>
        <filter val="250006001102"/>
        <filter val="250006001129"/>
        <filter val="250006001722"/>
        <filter val="250006000060"/>
        <filter val="250006000106"/>
        <filter val="250006000131"/>
        <filter val="250006000173"/>
        <filter val="250006000891"/>
        <filter val="250006000831"/>
        <filter val="250006001048"/>
        <filter val="250124000021"/>
        <filter val="250124000072"/>
        <filter val="250124000081"/>
        <filter val="250124000102"/>
        <filter val="250124000111"/>
        <filter val="250124000170"/>
        <filter val="250124000196"/>
        <filter val="250124000200"/>
        <filter val="250124000234"/>
        <filter val="250150000013"/>
        <filter val="250150000021"/>
        <filter val="250150000048"/>
        <filter val="250150000072"/>
        <filter val="250150000111"/>
        <filter val="250150000161"/>
        <filter val="250150000188"/>
        <filter val="250150000200"/>
        <filter val="250150000251"/>
        <filter val="250223000033"/>
        <filter val="250223000076"/>
        <filter val="250223000114"/>
        <filter val="250223000203"/>
        <filter val="250223000424"/>
        <filter val="250223000394"/>
        <filter val="250226000140"/>
        <filter val="250226000174"/>
        <filter val="250226000042"/>
        <filter val="250226000069"/>
        <filter val="250226000310"/>
        <filter val="250226000328"/>
        <filter val="250226000361"/>
        <filter val="250287000027"/>
        <filter val="250287000051"/>
        <filter val="250287000053"/>
        <filter val="250287000086"/>
        <filter val="250287000159"/>
        <filter val="250287000485"/>
        <filter val="250287000019"/>
        <filter val="250287000134"/>
        <filter val="250287000191"/>
        <filter val="250287000221"/>
        <filter val="250287000258"/>
        <filter val="250287000353"/>
        <filter val="250287000398"/>
        <filter val="250287000401"/>
        <filter val="250287000418"/>
        <filter val="250287000434"/>
        <filter val="250287000442"/>
        <filter val="250287000493"/>
        <filter val="250287000523"/>
        <filter val="250287000533"/>
        <filter val="250313000156"/>
        <filter val="250313000164"/>
        <filter val="250313000211"/>
        <filter val="250313000296"/>
        <filter val="250313000300"/>
        <filter val="250313000385"/>
        <filter val="250313000466"/>
        <filter val="250313000512"/>
        <filter val="250313000580"/>
        <filter val="250313000661"/>
        <filter val="250313000199"/>
        <filter val="250325000054"/>
        <filter val="250325000071"/>
        <filter val="250325000216"/>
        <filter val="250325000402"/>
        <filter val="250325000429"/>
        <filter val="250330000054"/>
        <filter val="250330000160"/>
        <filter val="250330000712"/>
        <filter val="250330000763"/>
        <filter val="250330000950"/>
        <filter val="250330000992"/>
        <filter val="250330001018"/>
        <filter val="250330001247"/>
        <filter val="250330001301"/>
        <filter val="250330001328"/>
        <filter val="250330001352"/>
        <filter val="250330000020"/>
        <filter val="250330000216"/>
        <filter val="250330000259"/>
        <filter val="250330000267"/>
        <filter val="250330000348"/>
        <filter val="250330000402"/>
        <filter val="250330000526"/>
        <filter val="250330000909"/>
        <filter val="250330001204"/>
        <filter val="250330001409"/>
        <filter val="250330000291"/>
        <filter val="250330000372"/>
        <filter val="250330000925"/>
        <filter val="250370000073"/>
        <filter val="250370000197"/>
        <filter val="250370000201"/>
        <filter val="250370000758"/>
        <filter val="250330000101"/>
        <filter val="250330000241"/>
        <filter val="250330000356"/>
        <filter val="250330000411"/>
        <filter val="250330000429"/>
        <filter val="250330000470"/>
        <filter val="250330000810"/>
        <filter val="250330001271"/>
        <filter val="250330001280"/>
        <filter val="250330000089"/>
        <filter val="250330000143"/>
        <filter val="250330000208"/>
        <filter val="250330000224"/>
        <filter val="250330000330"/>
        <filter val="250330000364"/>
        <filter val="250330000437"/>
        <filter val="250330000569"/>
        <filter val="250330000941"/>
        <filter val="250330001298"/>
        <filter val="250330000046"/>
        <filter val="250330000119"/>
        <filter val="250330000518"/>
        <filter val="250330000577"/>
        <filter val="250330000721"/>
        <filter val="250330000780"/>
        <filter val="250330000798"/>
        <filter val="250330000852"/>
        <filter val="250330000879"/>
        <filter val="250330000887"/>
        <filter val="250330001000"/>
        <filter val="250330001212"/>
        <filter val="250330001361"/>
        <filter val="250330001379"/>
        <filter val="550330000001"/>
        <filter val="250330000623"/>
        <filter val="250330000976"/>
        <filter val="250370000031"/>
        <filter val="250370000057"/>
        <filter val="250370000065"/>
        <filter val="250370000090"/>
        <filter val="250370000103"/>
        <filter val="250370000162"/>
        <filter val="250370000189"/>
        <filter val="250370000251"/>
        <filter val="250370000260"/>
        <filter val="250370000308"/>
        <filter val="250370000316"/>
        <filter val="250370000324"/>
        <filter val="250370000766"/>
        <filter val="250370000774"/>
        <filter val="550370000001"/>
        <filter val="250350000042"/>
        <filter val="250350000131"/>
        <filter val="250350000182"/>
        <filter val="250350000250"/>
        <filter val="250350000271"/>
        <filter val="250350000280"/>
        <filter val="250350000298"/>
        <filter val="250350000751"/>
        <filter val="250350000824"/>
        <filter val="250350001715"/>
        <filter val="250350000051"/>
        <filter val="250350000263"/>
        <filter val="250350000352"/>
        <filter val="250350000620"/>
        <filter val="250350000701"/>
        <filter val="250350000743"/>
        <filter val="250350000832"/>
        <filter val="250350000999"/>
        <filter val="250350001693"/>
        <filter val="250350000069"/>
        <filter val="250350000077"/>
        <filter val="250350000123"/>
        <filter val="250350000197"/>
        <filter val="250350000212"/>
        <filter val="250350000395"/>
        <filter val="250350000468"/>
        <filter val="250350000492"/>
        <filter val="250350000522"/>
        <filter val="250350000735"/>
        <filter val="250350000778"/>
        <filter val="250350000891"/>
        <filter val="250350001570"/>
        <filter val="250350001596"/>
        <filter val="250350001766"/>
        <filter val="250350001774"/>
        <filter val="250350000001"/>
        <filter val="250350000247"/>
        <filter val="250350000425"/>
        <filter val="250350000565"/>
        <filter val="250350000573"/>
        <filter val="250350000611"/>
        <filter val="250350000638"/>
        <filter val="250350000816"/>
        <filter val="250350000913"/>
        <filter val="250350001031"/>
        <filter val="250350001219"/>
        <filter val="250350001235"/>
        <filter val="250350001243"/>
        <filter val="250350001367"/>
        <filter val="250350001618"/>
        <filter val="250350001707"/>
        <filter val="250350000786"/>
        <filter val="250350000948"/>
        <filter val="250350000956"/>
        <filter val="250350001251"/>
        <filter val="250350001278"/>
        <filter val="250350001383"/>
        <filter val="250350001448"/>
        <filter val="250350001634"/>
        <filter val="250350001839"/>
        <filter val="250350001847"/>
        <filter val="250350001855"/>
        <filter val="250350001871"/>
        <filter val="550350000044"/>
        <filter val="250350000035"/>
        <filter val="250350000841"/>
        <filter val="250350000981"/>
        <filter val="250350001081"/>
        <filter val="250350001294"/>
        <filter val="250350001316"/>
        <filter val="250350001324"/>
        <filter val="250350001341"/>
        <filter val="250350001391"/>
        <filter val="250350001405"/>
        <filter val="250350001413"/>
        <filter val="250350001430"/>
        <filter val="250350001456"/>
        <filter val="250350001464"/>
        <filter val="250350001472"/>
        <filter val="250350001481"/>
        <filter val="250350001551"/>
        <filter val="250350001782"/>
        <filter val="250350001791"/>
        <filter val="250350001804"/>
        <filter val="250350001812"/>
        <filter val="250350001821"/>
        <filter val="250350000859"/>
        <filter val="250350000921"/>
        <filter val="250350000972"/>
        <filter val="250350001006"/>
        <filter val="250350001057"/>
        <filter val="250350001090"/>
        <filter val="250350001146"/>
        <filter val="250350001154"/>
        <filter val="250350001162"/>
        <filter val="250350001567"/>
        <filter val="250350001669"/>
        <filter val="250350001880"/>
        <filter val="550350000001"/>
        <filter val="250330000313"/>
        <filter val="250330000453"/>
        <filter val="250330000631"/>
        <filter val="250330000747"/>
        <filter val="250330000844"/>
        <filter val="250370000022"/>
        <filter val="250370000138"/>
        <filter val="250370000219"/>
        <filter val="250370000227"/>
        <filter val="250370000235"/>
        <filter val="250370000278"/>
        <filter val="250370000286"/>
        <filter val="250370000987"/>
        <filter val="250370001053"/>
        <filter val="250400000081"/>
        <filter val="250400000154"/>
        <filter val="250400000308"/>
        <filter val="250400000316"/>
        <filter val="250400000324"/>
        <filter val="250400000405"/>
        <filter val="250313000202"/>
        <filter val="250400000049"/>
        <filter val="250400000375"/>
        <filter val="250400000529"/>
        <filter val="250400000600"/>
        <filter val="250400000618"/>
        <filter val="250400000634"/>
        <filter val="250400000642"/>
        <filter val="250400000740"/>
        <filter val="250400000057"/>
        <filter val="250400000073"/>
        <filter val="250400000103"/>
        <filter val="250400000111"/>
        <filter val="250400000286"/>
        <filter val="250400000391"/>
        <filter val="250400000413"/>
        <filter val="250400000430"/>
        <filter val="250400000499"/>
        <filter val="250400000553"/>
        <filter val="250400000561"/>
        <filter val="250400000570"/>
        <filter val="250450000139"/>
        <filter val="250450000236"/>
        <filter val="250450000490"/>
        <filter val="250450000511"/>
        <filter val="250450000031"/>
        <filter val="250450000155"/>
        <filter val="250450000163"/>
        <filter val="250590000201"/>
        <filter val="250450000082"/>
        <filter val="250450000091"/>
        <filter val="250450000104"/>
        <filter val="250450000147"/>
        <filter val="250450000180"/>
        <filter val="250450000198"/>
        <filter val="250450000244"/>
        <filter val="250450000341"/>
        <filter val="250450000023"/>
        <filter val="250450000171"/>
        <filter val="250450000295"/>
        <filter val="250450000309"/>
        <filter val="250450000384"/>
        <filter val="250450000571"/>
        <filter val="250568000257"/>
        <filter val="250568000796"/>
        <filter val="250568001164"/>
        <filter val="250568001211"/>
        <filter val="250568001351"/>
        <filter val="250568001563"/>
        <filter val="250568001684"/>
        <filter val="250568001717"/>
        <filter val="250568001724"/>
        <filter val="250568001731"/>
        <filter val="250568001749"/>
        <filter val="250568001756"/>
        <filter val="250568001763"/>
        <filter val="250568001776"/>
        <filter val="250568001806"/>
        <filter val="250568001822"/>
        <filter val="250568001831"/>
        <filter val="250568001849"/>
        <filter val="250568001873"/>
        <filter val="250568001881"/>
        <filter val="250568001890"/>
        <filter val="250568001903"/>
        <filter val="250568001920"/>
        <filter val="250568001962"/>
        <filter val="250568001989"/>
        <filter val="450568000248"/>
        <filter val="450568000388"/>
        <filter val="450568000400"/>
        <filter val="450568000426"/>
        <filter val="450568000434"/>
        <filter val="450568000451"/>
        <filter val="450568000477"/>
        <filter val="450568000485"/>
        <filter val="450568000493"/>
        <filter val="450568000507"/>
        <filter val="450568000515"/>
        <filter val="450568000540"/>
        <filter val="450568000558"/>
        <filter val="450568000582"/>
        <filter val="450568000591"/>
        <filter val="450568000671"/>
        <filter val="450568000698"/>
        <filter val="450568000701"/>
        <filter val="450568000736"/>
        <filter val="450568001147"/>
        <filter val="450568001376"/>
        <filter val="450568001392"/>
        <filter val="450568001422"/>
        <filter val="450568001503"/>
        <filter val="550568000004"/>
        <filter val="550568000006"/>
        <filter val="550568000007"/>
        <filter val="550568000008"/>
        <filter val="550568000009"/>
        <filter val="550568000010"/>
        <filter val="550568000011"/>
        <filter val="550568000012"/>
        <filter val="550568000013"/>
        <filter val="550568000014"/>
        <filter val="250568000036"/>
        <filter val="250568000061"/>
        <filter val="250568000192"/>
        <filter val="250568000214"/>
        <filter val="250568000338"/>
        <filter val="250568000397"/>
        <filter val="250568000877"/>
        <filter val="250568001288"/>
        <filter val="250568001334"/>
        <filter val="250568001784"/>
        <filter val="250568001792"/>
        <filter val="550568000002"/>
        <filter val="550568000003"/>
        <filter val="250568000168"/>
        <filter val="250568000176"/>
        <filter val="250568001237"/>
        <filter val="250568001253"/>
        <filter val="250568001270"/>
        <filter val="250568001580"/>
        <filter val="250568001857"/>
        <filter val="250568001865"/>
        <filter val="450568000361"/>
        <filter val="450568001481"/>
        <filter val="550568000015"/>
        <filter val="250573000150"/>
        <filter val="250573000761"/>
        <filter val="250573000796"/>
        <filter val="250573001300"/>
        <filter val="250573001351"/>
        <filter val="250573000036"/>
        <filter val="250573000231"/>
        <filter val="250573000303"/>
        <filter val="250573000656"/>
        <filter val="250573000851"/>
        <filter val="250573000869"/>
        <filter val="250573000877"/>
        <filter val="250573001032"/>
        <filter val="250573001164"/>
        <filter val="250573000486"/>
        <filter val="250573000788"/>
        <filter val="250573000923"/>
        <filter val="250573030717"/>
        <filter val="250573000753"/>
        <filter val="250573000991"/>
        <filter val="250573030814"/>
        <filter val="250573001067"/>
        <filter val="250573001156"/>
        <filter val="250573030709"/>
        <filter val="250577000332"/>
        <filter val="250577000341"/>
        <filter val="250577000359"/>
        <filter val="250577000367"/>
        <filter val="250577000383"/>
        <filter val="250577000421"/>
        <filter val="250577000448"/>
        <filter val="250577000600"/>
        <filter val="250577000863"/>
        <filter val="250450000058"/>
        <filter val="250450000261"/>
        <filter val="250450000333"/>
        <filter val="250450000449"/>
        <filter val="250450000554"/>
        <filter val="250577000472"/>
        <filter val="250577000707"/>
        <filter val="250577000499"/>
        <filter val="250577000502"/>
        <filter val="250577000537"/>
        <filter val="250577000791"/>
        <filter val="250590000180"/>
        <filter val="250590000210"/>
        <filter val="250590000732"/>
        <filter val="250590000759"/>
        <filter val="250590000767"/>
        <filter val="250450000279"/>
        <filter val="250577000294"/>
        <filter val="250577000529"/>
        <filter val="250577000634"/>
        <filter val="250577000731"/>
        <filter val="250590000171"/>
        <filter val="250590000678"/>
        <filter val="250590000708"/>
        <filter val="250590000775"/>
        <filter val="250590000872"/>
        <filter val="250590000031"/>
        <filter val="250590000139"/>
        <filter val="250590000155"/>
        <filter val="250590000635"/>
        <filter val="250590000686"/>
        <filter val="250590000716"/>
        <filter val="250590000791"/>
        <filter val="450590000839"/>
        <filter val="250577000758"/>
        <filter val="250590000333"/>
        <filter val="250590000627"/>
        <filter val="250590000813"/>
        <filter val="250590000899"/>
        <filter val="250590000911"/>
        <filter val="250680000014"/>
        <filter val="250680000367"/>
        <filter val="250006000564"/>
        <filter val="250680000138"/>
        <filter val="250680000251"/>
        <filter val="250683000724"/>
        <filter val="250711000603"/>
        <filter val="250711000883"/>
        <filter val="250711001111"/>
        <filter val="250683000511"/>
        <filter val="250683000759"/>
        <filter val="250683000953"/>
        <filter val="250683001046"/>
        <filter val="250683001071"/>
        <filter val="250683000015"/>
        <filter val="250683000023"/>
        <filter val="250683000279"/>
        <filter val="250683000716"/>
        <filter val="250683000783"/>
        <filter val="250683000830"/>
        <filter val="250683001054"/>
        <filter val="250686000024"/>
        <filter val="250686000067"/>
        <filter val="250686000075"/>
        <filter val="250686000083"/>
        <filter val="250686000091"/>
        <filter val="250686000164"/>
        <filter val="250686000181"/>
        <filter val="250689000122"/>
        <filter val="250689000147"/>
        <filter val="250689000190"/>
        <filter val="250689000203"/>
        <filter val="250689000424"/>
        <filter val="250689000645"/>
        <filter val="250689000751"/>
        <filter val="250689000939"/>
        <filter val="250689000971"/>
        <filter val="250689001080"/>
        <filter val="250689001323"/>
        <filter val="250689001463"/>
        <filter val="250711000531"/>
        <filter val="250711000794"/>
        <filter val="250711000816"/>
        <filter val="250711000972"/>
        <filter val="250711001090"/>
        <filter val="250711000760"/>
        <filter val="250711000778"/>
        <filter val="250711000867"/>
        <filter val="250711000875"/>
        <filter val="250711000930"/>
        <filter val="250711001057"/>
        <filter val="250711001073"/>
        <filter val="250711001286"/>
        <filter val="250711001359"/>
        <filter val="250711001421"/>
        <filter val="250711000549"/>
        <filter val="250711000671"/>
        <filter val="250711000999"/>
        <filter val="250711001006"/>
        <filter val="250711001120"/>
        <filter val="250711001391"/>
        <filter val="250711001189"/>
        <filter val="250711001367"/>
        <filter val="250711001472"/>
        <filter val="250711001863"/>
        <filter val="250711001871"/>
        <filter val="250711002053"/>
        <filter val="250577000995"/>
        <filter val="250711000011"/>
        <filter val="250711000646"/>
        <filter val="250711000662"/>
        <filter val="250711000956"/>
        <filter val="250711001162"/>
        <filter val="250711001235"/>
        <filter val="250711001481"/>
        <filter val="250711001821"/>
        <filter val="250711001855"/>
        <filter val="250711000841"/>
        <filter val="250711001014"/>
        <filter val="250711001294"/>
        <filter val="250711001375"/>
        <filter val="250711001405"/>
        <filter val="250711001430"/>
        <filter val="250711001448"/>
        <filter val="250711001456"/>
        <filter val="250711001464"/>
        <filter val="250711002061"/>
        <filter val="250711000000"/>
        <filter val="250711001138"/>
        <filter val="250711001154"/>
        <filter val="250711001308"/>
        <filter val="250711001324"/>
        <filter val="250711001332"/>
        <filter val="250711001383"/>
        <filter val="250711001502"/>
        <filter val="250711002035"/>
        <filter val="250711002042"/>
        <filter val="550711000001"/>
        <filter val="152001003881"/>
        <filter val="252001000470"/>
        <filter val="452001003796"/>
        <filter val="152001004527"/>
        <filter val="252001001603"/>
        <filter val="252001003631"/>
        <filter val="252001003738"/>
        <filter val="252001004416"/>
        <filter val="252001000119"/>
        <filter val="252001000241"/>
        <filter val="252001000577"/>
        <filter val="252001001191"/>
        <filter val="252001002073"/>
        <filter val="252001001000"/>
        <filter val="252001001352"/>
        <filter val="252001003258"/>
        <filter val="252001003428"/>
        <filter val="252001003134"/>
        <filter val="152001002460"/>
        <filter val="252019000221"/>
        <filter val="252051000306"/>
        <filter val="252051000331"/>
        <filter val="252051000373"/>
        <filter val="252051000411"/>
        <filter val="252051000462"/>
        <filter val="252051000179"/>
        <filter val="252079001847"/>
        <filter val="252110000463"/>
        <filter val="252110000561"/>
        <filter val="252110000781"/>
        <filter val="252203000111"/>
        <filter val="252203000137"/>
        <filter val="252203000145"/>
        <filter val="252203000269"/>
        <filter val="252210000096"/>
        <filter val="252227000405"/>
        <filter val="252233000328"/>
        <filter val="252240000023"/>
        <filter val="252240000074"/>
        <filter val="252250000251"/>
        <filter val="252250000307"/>
        <filter val="252250000404"/>
        <filter val="252250000676"/>
        <filter val="252250000048"/>
        <filter val="252250000053"/>
        <filter val="252250001141"/>
        <filter val="152256000487"/>
        <filter val="252260000160"/>
        <filter val="252260000186"/>
        <filter val="252260000267"/>
        <filter val="252260000691"/>
        <filter val="252260000747"/>
        <filter val="252287000188"/>
        <filter val="252287000234"/>
        <filter val="252317000374"/>
        <filter val="252317000153"/>
        <filter val="252320000181"/>
        <filter val="252320000440"/>
        <filter val="252352000042"/>
        <filter val="152352000129"/>
        <filter val="152352000111"/>
        <filter val="252354000058"/>
        <filter val="252354000066"/>
        <filter val="252356000098"/>
        <filter val="252356000381"/>
        <filter val="252356000519"/>
        <filter val="252356000128"/>
        <filter val="252356000551"/>
        <filter val="252356000934"/>
        <filter val="252356001094"/>
        <filter val="252356001108"/>
        <filter val="252356001124"/>
        <filter val="252356001248"/>
        <filter val="252356001345"/>
        <filter val="252356000438"/>
        <filter val="252356000373"/>
        <filter val="252378000156"/>
        <filter val="252378000725"/>
        <filter val="252381000281"/>
        <filter val="252390000145"/>
        <filter val="152399000704"/>
        <filter val="252399000229"/>
        <filter val="252399000261"/>
        <filter val="252399000288"/>
        <filter val="252399000504"/>
        <filter val="252405000473"/>
        <filter val="252411000213"/>
        <filter val="252418000090"/>
        <filter val="252427000302"/>
        <filter val="252427000507"/>
        <filter val="252473000163"/>
        <filter val="252473000741"/>
        <filter val="252473000872"/>
        <filter val="252473000881"/>
        <filter val="252473000945"/>
        <filter val="252473000953"/>
        <filter val="252473000970"/>
        <filter val="252490000282"/>
        <filter val="252490000398"/>
        <filter val="252490001122"/>
        <filter val="252520000169"/>
        <filter val="252540000483"/>
        <filter val="252560000099"/>
        <filter val="252560000315"/>
        <filter val="252565000046"/>
        <filter val="252612000998"/>
        <filter val="252612000688"/>
        <filter val="152621000500"/>
        <filter val="152621000564"/>
        <filter val="152621000840"/>
        <filter val="252678000026"/>
        <filter val="252678000191"/>
        <filter val="252678000221"/>
        <filter val="252678000671"/>
        <filter val="252678000719"/>
        <filter val="252678001022"/>
        <filter val="252687000101"/>
        <filter val="252687000233"/>
        <filter val="252687000730"/>
        <filter val="252696000131"/>
        <filter val="252696000271"/>
        <filter val="252696000319"/>
        <filter val="252696000475"/>
        <filter val="252696000653"/>
        <filter val="252696000858"/>
        <filter val="252696001234"/>
        <filter val="252696001285"/>
        <filter val="252696001307"/>
        <filter val="252696001331"/>
        <filter val="252699000069"/>
        <filter val="252699000077"/>
        <filter val="252699000158"/>
        <filter val="252699000182"/>
        <filter val="252786000431"/>
        <filter val="252786000491"/>
        <filter val="252786000598"/>
        <filter val="252788000447"/>
        <filter val="252835000043"/>
        <filter val="252835005291"/>
        <filter val="252835005606"/>
        <filter val="252835005614"/>
        <filter val="252835000159"/>
        <filter val="252835003972"/>
        <filter val="252835004111"/>
        <filter val="252835004502"/>
        <filter val="252835004537"/>
        <filter val="252835005037"/>
        <filter val="252835000175"/>
        <filter val="252835007161"/>
        <filter val="252835000230"/>
        <filter val="252835000311"/>
        <filter val="252835001961"/>
        <filter val="252835000329"/>
        <filter val="252835004006"/>
        <filter val="252835000345"/>
        <filter val="252835002666"/>
        <filter val="252835000418"/>
        <filter val="252835001996"/>
        <filter val="252835003832"/>
        <filter val="252835004481"/>
        <filter val="252835004596"/>
        <filter val="252835004995"/>
        <filter val="252835000493"/>
        <filter val="252835003212"/>
        <filter val="252835003557"/>
        <filter val="252835003671"/>
        <filter val="252835000507"/>
        <filter val="252835005151"/>
        <filter val="252835000515"/>
        <filter val="252835001139"/>
        <filter val="252835004782"/>
        <filter val="252835000019"/>
        <filter val="252835000361"/>
        <filter val="252835000523"/>
        <filter val="252835003221"/>
        <filter val="252835004251"/>
        <filter val="252835000655"/>
        <filter val="252835003131"/>
        <filter val="252835003182"/>
        <filter val="252835003549"/>
        <filter val="252835006947"/>
        <filter val="252835000833"/>
        <filter val="252835001155"/>
        <filter val="252835003841"/>
        <filter val="252835004588"/>
        <filter val="552835008292"/>
        <filter val="252835000841"/>
        <filter val="252835002216"/>
        <filter val="252835004634"/>
        <filter val="252835005568"/>
        <filter val="252835000990"/>
        <filter val="252835003107"/>
        <filter val="252835003999"/>
        <filter val="252835000485"/>
        <filter val="252835001058"/>
        <filter val="252835002089"/>
        <filter val="252835003611"/>
        <filter val="252835001163"/>
        <filter val="252835001171"/>
        <filter val="252835001023"/>
        <filter val="252835001201"/>
        <filter val="252835003662"/>
        <filter val="252835003883"/>
        <filter val="252835000051"/>
        <filter val="252835001210"/>
        <filter val="252835001287"/>
        <filter val="252835004341"/>
        <filter val="252835000256"/>
        <filter val="252835001228"/>
        <filter val="252835001236"/>
        <filter val="252835001295"/>
        <filter val="252835002259"/>
        <filter val="252835003859"/>
        <filter val="252835006629"/>
        <filter val="252835007170"/>
        <filter val="252835001538"/>
        <filter val="252835003603"/>
        <filter val="252835001261"/>
        <filter val="252835001686"/>
        <filter val="252835002658"/>
        <filter val="252835003581"/>
        <filter val="252835003719"/>
        <filter val="252835006211"/>
        <filter val="252835001198"/>
        <filter val="252835002003"/>
        <filter val="252835002801"/>
        <filter val="252835003867"/>
        <filter val="252835004618"/>
        <filter val="252835004642"/>
        <filter val="252835002119"/>
        <filter val="252835002241"/>
        <filter val="252835004227"/>
        <filter val="252835004529"/>
        <filter val="252835000931"/>
        <filter val="252835004278"/>
        <filter val="252835005193"/>
        <filter val="252835000302"/>
        <filter val="252835002461"/>
        <filter val="252835005339"/>
        <filter val="252835002623"/>
        <filter val="252835006939"/>
        <filter val="252835001040"/>
        <filter val="252835002682"/>
        <filter val="252835002810"/>
        <filter val="252835002569"/>
        <filter val="252835002691"/>
        <filter val="252835003646"/>
        <filter val="252835002593"/>
        <filter val="252835002780"/>
        <filter val="252835003247"/>
        <filter val="252835002925"/>
        <filter val="252835003735"/>
        <filter val="252835004774"/>
        <filter val="252835000973"/>
        <filter val="252835002755"/>
        <filter val="252835003051"/>
        <filter val="252835003093"/>
        <filter val="252835003891"/>
        <filter val="252835004693"/>
        <filter val="252835000141"/>
        <filter val="252835004090"/>
        <filter val="252835006238"/>
        <filter val="252835004413"/>
        <filter val="252835004430"/>
        <filter val="252835005223"/>
        <filter val="252835005347"/>
        <filter val="252835001643"/>
        <filter val="252835002941"/>
        <filter val="252835004464"/>
        <filter val="252835004553"/>
        <filter val="152835002441"/>
        <filter val="252835000566"/>
        <filter val="252835004421"/>
        <filter val="252835004804"/>
        <filter val="252835004880"/>
        <filter val="252835005487"/>
        <filter val="252835001902"/>
        <filter val="252835002186"/>
        <filter val="252835003123"/>
        <filter val="252835003948"/>
        <filter val="252835004219"/>
        <filter val="252835004286"/>
        <filter val="252835005100"/>
        <filter val="252835006921"/>
        <filter val="252835000850"/>
        <filter val="252835005134"/>
        <filter val="252835002933"/>
        <filter val="252835002976"/>
        <filter val="252835004715"/>
        <filter val="252835005142"/>
        <filter val="252835000272"/>
        <filter val="252835002852"/>
        <filter val="252835003751"/>
        <filter val="252835005398"/>
        <filter val="252835000388"/>
        <filter val="252835000591"/>
        <filter val="252835002861"/>
        <filter val="252835003930"/>
        <filter val="252835005436"/>
        <filter val="252835007218"/>
        <filter val="252835006297"/>
        <filter val="252835006343"/>
        <filter val="252835007081"/>
        <filter val="252835007137"/>
        <filter val="452835006482"/>
        <filter val="552835000096"/>
        <filter val="252835006351"/>
        <filter val="252835006386"/>
        <filter val="252835006432"/>
        <filter val="252835007099"/>
        <filter val="252835006378"/>
        <filter val="252835006394"/>
        <filter val="252835006408"/>
        <filter val="252835000248"/>
        <filter val="252835001121"/>
        <filter val="252835001651"/>
        <filter val="252835005126"/>
        <filter val="252835005428"/>
        <filter val="252835006807"/>
        <filter val="252838000320"/>
        <filter val="252838000354"/>
        <filter val="252838000419"/>
        <filter val="252838000435"/>
        <filter val="252838001024"/>
        <filter val="252885000346"/>
        <filter val="254001001398"/>
        <filter val="254001002599"/>
        <filter val="254001002742"/>
        <filter val="254001002815"/>
        <filter val="254001002904"/>
        <filter val="254001009046"/>
        <filter val="254001009941"/>
        <filter val="254001003196"/>
        <filter val="254001004796"/>
        <filter val="254001007264"/>
        <filter val="254001008520"/>
        <filter val="254001003323"/>
        <filter val="254001001169"/>
        <filter val="254001002564"/>
        <filter val="254001002793"/>
        <filter val="254001002807"/>
        <filter val="254001002874"/>
        <filter val="254001003161"/>
        <filter val="254001003218"/>
        <filter val="254001004176"/>
        <filter val="254001004273"/>
        <filter val="254001004401"/>
        <filter val="254001007604"/>
        <filter val="254001009437"/>
        <filter val="254001009836"/>
        <filter val="254001002581"/>
        <filter val="254001006921"/>
        <filter val="254001004689"/>
        <filter val="254001000316"/>
        <filter val="254001001312"/>
        <filter val="254001002203"/>
        <filter val="254001002602"/>
        <filter val="254001005946"/>
        <filter val="254001008023"/>
        <filter val="254001008031"/>
        <filter val="254001009151"/>
        <filter val="254001009526"/>
        <filter val="254003000046"/>
        <filter val="254003000097"/>
        <filter val="254003000186"/>
        <filter val="254003000461"/>
        <filter val="254003000674"/>
        <filter val="254003000739"/>
        <filter val="254003001549"/>
        <filter val="254003001565"/>
        <filter val="254003001913"/>
        <filter val="854003000012"/>
        <filter val="254003000062"/>
        <filter val="254003000305"/>
        <filter val="254003000399"/>
        <filter val="254003000810"/>
        <filter val="254003000941"/>
        <filter val="254003001301"/>
        <filter val="254003001336"/>
        <filter val="254003001531"/>
        <filter val="254003000283"/>
        <filter val="254003000640"/>
        <filter val="254003001123"/>
        <filter val="254003001166"/>
        <filter val="254003001191"/>
        <filter val="254003001719"/>
        <filter val="254003001735"/>
        <filter val="254003001751"/>
        <filter val="254003001760"/>
        <filter val="254003001816"/>
        <filter val="254003002243"/>
        <filter val="254003000259"/>
        <filter val="254003000275"/>
        <filter val="254003000321"/>
        <filter val="254003000585"/>
        <filter val="254003000992"/>
        <filter val="254003001638"/>
        <filter val="254003000241"/>
        <filter val="254003000313"/>
        <filter val="254003000330"/>
        <filter val="254003000933"/>
        <filter val="254003000984"/>
        <filter val="254003001000"/>
        <filter val="254003001344"/>
        <filter val="254003001352"/>
        <filter val="254003001387"/>
        <filter val="254003000020"/>
        <filter val="254003000232"/>
        <filter val="254003000364"/>
        <filter val="254003001212"/>
        <filter val="254003001239"/>
        <filter val="254003001247"/>
        <filter val="254003002111"/>
        <filter val="254003002120"/>
        <filter val="254003002171"/>
        <filter val="254003002324"/>
        <filter val="254003002332"/>
        <filter val="254003002421"/>
        <filter val="854003000013"/>
        <filter val="254003000381"/>
        <filter val="254003001093"/>
        <filter val="254003001107"/>
        <filter val="254003001140"/>
        <filter val="254003001182"/>
        <filter val="254003001204"/>
        <filter val="254003001263"/>
        <filter val="254003001646"/>
        <filter val="254003001964"/>
        <filter val="254003002197"/>
        <filter val="254003002219"/>
        <filter val="254003000101"/>
        <filter val="254003000135"/>
        <filter val="254003000224"/>
        <filter val="254003000445"/>
        <filter val="254003000534"/>
        <filter val="254003000551"/>
        <filter val="254003001506"/>
        <filter val="254003001603"/>
        <filter val="254003001727"/>
        <filter val="254003001808"/>
        <filter val="254003000470"/>
        <filter val="254003000976"/>
        <filter val="254003001417"/>
        <filter val="254003001484"/>
        <filter val="254003002049"/>
        <filter val="254003002138"/>
        <filter val="254003002201"/>
        <filter val="254003002235"/>
        <filter val="254003002405"/>
        <filter val="254003002413"/>
        <filter val="254003000054"/>
        <filter val="254003000089"/>
        <filter val="254003000160"/>
        <filter val="254003000453"/>
        <filter val="254003000500"/>
        <filter val="254003000526"/>
        <filter val="254003000763"/>
        <filter val="254003001433"/>
        <filter val="254003001654"/>
        <filter val="254003001689"/>
        <filter val="254003001794"/>
        <filter val="254003002022"/>
        <filter val="254003000372"/>
        <filter val="254003000437"/>
        <filter val="254003001450"/>
        <filter val="254003001611"/>
        <filter val="254003001743"/>
        <filter val="254003001786"/>
        <filter val="254003001921"/>
        <filter val="254003001948"/>
        <filter val="254003002154"/>
        <filter val="254003001867"/>
        <filter val="254003002251"/>
        <filter val="254003002278"/>
        <filter val="254003002286"/>
        <filter val="254003002294"/>
        <filter val="254003002308"/>
        <filter val="254003002316"/>
        <filter val="254003000216"/>
        <filter val="254003001077"/>
        <filter val="254003001255"/>
        <filter val="254003001271"/>
        <filter val="254003001514"/>
        <filter val="254003001930"/>
        <filter val="254003002081"/>
        <filter val="254003002227"/>
        <filter val="254003002359"/>
        <filter val="254051000058"/>
        <filter val="254051000121"/>
        <filter val="254051000139"/>
        <filter val="254051000155"/>
        <filter val="254051000180"/>
        <filter val="254051000295"/>
        <filter val="254051000309"/>
        <filter val="254051000333"/>
        <filter val="254051000732"/>
        <filter val="254051000848"/>
        <filter val="254051000856"/>
        <filter val="254051000015"/>
        <filter val="254051000023"/>
        <filter val="254051000031"/>
        <filter val="254051000040"/>
        <filter val="254051000066"/>
        <filter val="254051000074"/>
        <filter val="254051000104"/>
        <filter val="254051000147"/>
        <filter val="254051000163"/>
        <filter val="254051000171"/>
        <filter val="254051000198"/>
        <filter val="254051000325"/>
        <filter val="254051000341"/>
        <filter val="254051000716"/>
        <filter val="254051000724"/>
        <filter val="254051000741"/>
        <filter val="254051000759"/>
        <filter val="254051000821"/>
        <filter val="254051000368"/>
        <filter val="254051000376"/>
        <filter val="254051000384"/>
        <filter val="254051000481"/>
        <filter val="254051000490"/>
        <filter val="254051000503"/>
        <filter val="254051000554"/>
        <filter val="254051000571"/>
        <filter val="254051000601"/>
        <filter val="254051000627"/>
        <filter val="254051000635"/>
        <filter val="254051000678"/>
        <filter val="254051000694"/>
        <filter val="254051000708"/>
        <filter val="254051000872"/>
        <filter val="254051000918"/>
        <filter val="254099000238"/>
        <filter val="254109000037"/>
        <filter val="254109000045"/>
        <filter val="254109000053"/>
        <filter val="254109000070"/>
        <filter val="254109000169"/>
        <filter val="254109000240"/>
        <filter val="254109000363"/>
        <filter val="254109000398"/>
        <filter val="254109000088"/>
        <filter val="254109000096"/>
        <filter val="254109000100"/>
        <filter val="254109000126"/>
        <filter val="254109000380"/>
        <filter val="254109000011"/>
        <filter val="254109000177"/>
        <filter val="254109000339"/>
        <filter val="254109000347"/>
        <filter val="254109000371"/>
        <filter val="254109000401"/>
        <filter val="254109000410"/>
        <filter val="254109000428"/>
        <filter val="254109000029"/>
        <filter val="254109000185"/>
        <filter val="254109000258"/>
        <filter val="254109000266"/>
        <filter val="254109000304"/>
        <filter val="254109000312"/>
        <filter val="254109000321"/>
        <filter val="254125000021"/>
        <filter val="254125000039"/>
        <filter val="254125000055"/>
        <filter val="254125000098"/>
        <filter val="254125000128"/>
        <filter val="254128000137"/>
        <filter val="254128000196"/>
        <filter val="254128000200"/>
        <filter val="254128000242"/>
        <filter val="254128000251"/>
        <filter val="254128000285"/>
        <filter val="254128000340"/>
        <filter val="254128000404"/>
        <filter val="254128000412"/>
        <filter val="254128000421"/>
        <filter val="254128000455"/>
        <filter val="254128000498"/>
        <filter val="254128000561"/>
        <filter val="254128000579"/>
        <filter val="254128000617"/>
        <filter val="254128000633"/>
        <filter val="254128000714"/>
        <filter val="254128000731"/>
        <filter val="254128000790"/>
        <filter val="254128001109"/>
        <filter val="254128001231"/>
        <filter val="254128001311"/>
        <filter val="254128001362"/>
        <filter val="254128001401"/>
        <filter val="254128001443"/>
        <filter val="254128000153"/>
        <filter val="254128000188"/>
        <filter val="254128000226"/>
        <filter val="254128000269"/>
        <filter val="254128000391"/>
        <filter val="254128000463"/>
        <filter val="254128000609"/>
        <filter val="254128000676"/>
        <filter val="254128000692"/>
        <filter val="254128000749"/>
        <filter val="254128001036"/>
        <filter val="254128001125"/>
        <filter val="254128001168"/>
        <filter val="254128001222"/>
        <filter val="254128001354"/>
        <filter val="254128001389"/>
        <filter val="254128001419"/>
        <filter val="254128001460"/>
        <filter val="254128000862"/>
        <filter val="254128001028"/>
        <filter val="254385000156"/>
        <filter val="254385000211"/>
        <filter val="254385000423"/>
        <filter val="254128000099"/>
        <filter val="254128000935"/>
        <filter val="254128000102"/>
        <filter val="254128000129"/>
        <filter val="254128000277"/>
        <filter val="254128000536"/>
        <filter val="254128000650"/>
        <filter val="254128001281"/>
        <filter val="254128001320"/>
        <filter val="254128001371"/>
        <filter val="254128001427"/>
        <filter val="254172000021"/>
        <filter val="254172000128"/>
        <filter val="254172000136"/>
        <filter val="254172000152"/>
        <filter val="254172000187"/>
        <filter val="254172000195"/>
        <filter val="254172000292"/>
        <filter val="254172000314"/>
        <filter val="254174000087"/>
        <filter val="254174000133"/>
        <filter val="254174000249"/>
        <filter val="254174000290"/>
        <filter val="254174000401"/>
        <filter val="254174000486"/>
        <filter val="254174000656"/>
        <filter val="254174000699"/>
        <filter val="254174000052"/>
        <filter val="254174000079"/>
        <filter val="254174000095"/>
        <filter val="254174000109"/>
        <filter val="254174000125"/>
        <filter val="254174000214"/>
        <filter val="254174000389"/>
        <filter val="254174000427"/>
        <filter val="254174000591"/>
        <filter val="254174000605"/>
        <filter val="254174000621"/>
        <filter val="254174000664"/>
        <filter val="254206000041"/>
        <filter val="254206000122"/>
        <filter val="254206000378"/>
        <filter val="254206000408"/>
        <filter val="254206000530"/>
        <filter val="254206000611"/>
        <filter val="254206000637"/>
        <filter val="254206000262"/>
        <filter val="254206000297"/>
        <filter val="254206000301"/>
        <filter val="254206000335"/>
        <filter val="254206000424"/>
        <filter val="254206000441"/>
        <filter val="254206000629"/>
        <filter val="254206000769"/>
        <filter val="254206000980"/>
        <filter val="254206000149"/>
        <filter val="254206000181"/>
        <filter val="254206000190"/>
        <filter val="254206000220"/>
        <filter val="254206000360"/>
        <filter val="254206000394"/>
        <filter val="254206000467"/>
        <filter val="254206000572"/>
        <filter val="254206000696"/>
        <filter val="254206000751"/>
        <filter val="254206000955"/>
        <filter val="254206000157"/>
        <filter val="254206000254"/>
        <filter val="254206000271"/>
        <filter val="254206000327"/>
        <filter val="254206000459"/>
        <filter val="254206000556"/>
        <filter val="254206000564"/>
        <filter val="254206000599"/>
        <filter val="254206000726"/>
        <filter val="254206000281"/>
        <filter val="254206000292"/>
        <filter val="254206000393"/>
        <filter val="254206000688"/>
        <filter val="254206001021"/>
        <filter val="254206001030"/>
        <filter val="254206001145"/>
        <filter val="254206001161"/>
        <filter val="254206001188"/>
        <filter val="254206001340"/>
        <filter val="254206001358"/>
        <filter val="254670001331"/>
        <filter val="254206000068"/>
        <filter val="254206000491"/>
        <filter val="254206000581"/>
        <filter val="254206000742"/>
        <filter val="254206000947"/>
        <filter val="254206001013"/>
        <filter val="254206001048"/>
        <filter val="254206001056"/>
        <filter val="254206001064"/>
        <filter val="254206001072"/>
        <filter val="254206001099"/>
        <filter val="254206001102"/>
        <filter val="254206001129"/>
        <filter val="254206001153"/>
        <filter val="254206001218"/>
        <filter val="254206001226"/>
        <filter val="254206000165"/>
        <filter val="254206000211"/>
        <filter val="254206000319"/>
        <filter val="254206000351"/>
        <filter val="254206000432"/>
        <filter val="254206000475"/>
        <filter val="254206000521"/>
        <filter val="254206000661"/>
        <filter val="254206000734"/>
        <filter val="254206000815"/>
        <filter val="254206000939"/>
        <filter val="254206000971"/>
        <filter val="254206000998"/>
        <filter val="254223000039"/>
        <filter val="254223000047"/>
        <filter val="254223000071"/>
        <filter val="254223000276"/>
        <filter val="254223000292"/>
        <filter val="254223000306"/>
        <filter val="254223000314"/>
        <filter val="254223000322"/>
        <filter val="254223000349"/>
        <filter val="254223000357"/>
        <filter val="254223000381"/>
        <filter val="254223000403"/>
        <filter val="254223000446"/>
        <filter val="254223000616"/>
        <filter val="254223000624"/>
        <filter val="254223000063"/>
        <filter val="254223000080"/>
        <filter val="254223000098"/>
        <filter val="254223000110"/>
        <filter val="254223000179"/>
        <filter val="254223000217"/>
        <filter val="254223000233"/>
        <filter val="254223000390"/>
        <filter val="254223000501"/>
        <filter val="254223000594"/>
        <filter val="254223000721"/>
        <filter val="254223000144"/>
        <filter val="254223000187"/>
        <filter val="254223000420"/>
        <filter val="254223000497"/>
        <filter val="254223000519"/>
        <filter val="254223000608"/>
        <filter val="254223000667"/>
        <filter val="254223000675"/>
        <filter val="254223000683"/>
        <filter val="254223000705"/>
        <filter val="254223000128"/>
        <filter val="254223000152"/>
        <filter val="254223000161"/>
        <filter val="254223000241"/>
        <filter val="254223000373"/>
        <filter val="254223000691"/>
        <filter val="254239000047"/>
        <filter val="254239000055"/>
        <filter val="254239000063"/>
        <filter val="254239000071"/>
        <filter val="254239000080"/>
        <filter val="254239000098"/>
        <filter val="254239000101"/>
        <filter val="254239000110"/>
        <filter val="254239000128"/>
        <filter val="254239000136"/>
        <filter val="254239000179"/>
        <filter val="254239000217"/>
        <filter val="254239000225"/>
        <filter val="254239000241"/>
        <filter val="254239000268"/>
        <filter val="254239000276"/>
        <filter val="254239000284"/>
        <filter val="254245000041"/>
        <filter val="254245000148"/>
        <filter val="254245000270"/>
        <filter val="254245000326"/>
        <filter val="254245000334"/>
        <filter val="254245000537"/>
        <filter val="254245000571"/>
        <filter val="254245000679"/>
        <filter val="254245000687"/>
        <filter val="254245000695"/>
        <filter val="254245000750"/>
        <filter val="254245000784"/>
        <filter val="254245000831"/>
        <filter val="254245001080"/>
        <filter val="254245000059"/>
        <filter val="254245000164"/>
        <filter val="254245000181"/>
        <filter val="254245000245"/>
        <filter val="254245000288"/>
        <filter val="254245000547"/>
        <filter val="254245000580"/>
        <filter val="254245000709"/>
        <filter val="254245000806"/>
        <filter val="254245000971"/>
        <filter val="254245000989"/>
        <filter val="254245001004"/>
        <filter val="254245001217"/>
        <filter val="254245001225"/>
        <filter val="254245001454"/>
        <filter val="254245000237"/>
        <filter val="254245000318"/>
        <filter val="254245000393"/>
        <filter val="254245000440"/>
        <filter val="254245000521"/>
        <filter val="254245000539"/>
        <filter val="254245000776"/>
        <filter val="254245000814"/>
        <filter val="254245000857"/>
        <filter val="254245000865"/>
        <filter val="254245000920"/>
        <filter val="254245000946"/>
        <filter val="254245001063"/>
        <filter val="254245001098"/>
        <filter val="254245001101"/>
        <filter val="254245001241"/>
        <filter val="254245001373"/>
        <filter val="254245001381"/>
        <filter val="254245001398"/>
        <filter val="254245001527"/>
        <filter val="254245001624"/>
        <filter val="254245000075"/>
        <filter val="254245000083"/>
        <filter val="254245000105"/>
        <filter val="254245000253"/>
        <filter val="254245000296"/>
        <filter val="254245000300"/>
        <filter val="254245000369"/>
        <filter val="254245000423"/>
        <filter val="254245000474"/>
        <filter val="254245000598"/>
        <filter val="254245000725"/>
        <filter val="254245000954"/>
        <filter val="254245001047"/>
        <filter val="254245001209"/>
        <filter val="254245001284"/>
        <filter val="254245000500"/>
        <filter val="254245000538"/>
        <filter val="254245001110"/>
        <filter val="254245001136"/>
        <filter val="254245001144"/>
        <filter val="254245001152"/>
        <filter val="254245001161"/>
        <filter val="254245001233"/>
        <filter val="254245001268"/>
        <filter val="254245001292"/>
        <filter val="254245001322"/>
        <filter val="254245001357"/>
        <filter val="254245001365"/>
        <filter val="254245001438"/>
        <filter val="254245001446"/>
        <filter val="254245001471"/>
        <filter val="254245001489"/>
        <filter val="254245009930"/>
        <filter val="254250000024"/>
        <filter val="254250000059"/>
        <filter val="254250000067"/>
        <filter val="254250000083"/>
        <filter val="254250000253"/>
        <filter val="254250000261"/>
        <filter val="254250000270"/>
        <filter val="254250001748"/>
        <filter val="254250001861"/>
        <filter val="254250001900"/>
        <filter val="254250001918"/>
        <filter val="254250001934"/>
        <filter val="254250002019"/>
        <filter val="254250002027"/>
        <filter val="254670000992"/>
        <filter val="254670001034"/>
        <filter val="554250009910"/>
        <filter val="554250009912"/>
        <filter val="254261000042"/>
        <filter val="254261000069"/>
        <filter val="254261000131"/>
        <filter val="254261000158"/>
        <filter val="254261000166"/>
        <filter val="254261000182"/>
        <filter val="254261000280"/>
        <filter val="254261000361"/>
        <filter val="254261000409"/>
        <filter val="254261000433"/>
        <filter val="254261000662"/>
        <filter val="254261000763"/>
        <filter val="254261000107"/>
        <filter val="254261000123"/>
        <filter val="254261000298"/>
        <filter val="254261000301"/>
        <filter val="254261000336"/>
        <filter val="254261000344"/>
        <filter val="254261000379"/>
        <filter val="254261000417"/>
        <filter val="254261000492"/>
        <filter val="254261000506"/>
        <filter val="254261000557"/>
        <filter val="254261000719"/>
        <filter val="254261000051"/>
        <filter val="254261000174"/>
        <filter val="254261000191"/>
        <filter val="254261000212"/>
        <filter val="254261000221"/>
        <filter val="254261000310"/>
        <filter val="254261000484"/>
        <filter val="254261000573"/>
        <filter val="254261000654"/>
        <filter val="254261000689"/>
        <filter val="254261000387"/>
        <filter val="254261000611"/>
        <filter val="254313000062"/>
        <filter val="254313000127"/>
        <filter val="254313000194"/>
        <filter val="254313000267"/>
        <filter val="254313000321"/>
        <filter val="254313000071"/>
        <filter val="254313000097"/>
        <filter val="254313000101"/>
        <filter val="254313000119"/>
        <filter val="254313000151"/>
        <filter val="254313000186"/>
        <filter val="254313000232"/>
        <filter val="254313000259"/>
        <filter val="254313000291"/>
        <filter val="254313000313"/>
        <filter val="254313000411"/>
        <filter val="254313000429"/>
        <filter val="254313000488"/>
        <filter val="254313000496"/>
        <filter val="254344000079"/>
        <filter val="254344000133"/>
        <filter val="254344000141"/>
        <filter val="254344000206"/>
        <filter val="254344000231"/>
        <filter val="254344000273"/>
        <filter val="254344000281"/>
        <filter val="254344000753"/>
        <filter val="254344000885"/>
        <filter val="254344000907"/>
        <filter val="254344000915"/>
        <filter val="254344000931"/>
        <filter val="254344000940"/>
        <filter val="254344000958"/>
        <filter val="254344000966"/>
        <filter val="254344000974"/>
        <filter val="254344000982"/>
        <filter val="254344001032"/>
        <filter val="254344001105"/>
        <filter val="254344001113"/>
        <filter val="254344000036"/>
        <filter val="254344000044"/>
        <filter val="254344000087"/>
        <filter val="254344000095"/>
        <filter val="254344000117"/>
        <filter val="254344000168"/>
        <filter val="254344000184"/>
        <filter val="254344000249"/>
        <filter val="254344000257"/>
        <filter val="254344000290"/>
        <filter val="254344000346"/>
        <filter val="254344000371"/>
        <filter val="254344000524"/>
        <filter val="254344000567"/>
        <filter val="254344000591"/>
        <filter val="254344000869"/>
        <filter val="254344001041"/>
        <filter val="254344000109"/>
        <filter val="254344000150"/>
        <filter val="254344000338"/>
        <filter val="254344000443"/>
        <filter val="254344000508"/>
        <filter val="254344000613"/>
        <filter val="254344000621"/>
        <filter val="254344000648"/>
        <filter val="254344000761"/>
        <filter val="254344000770"/>
        <filter val="254344000796"/>
        <filter val="254344000800"/>
        <filter val="254344000818"/>
        <filter val="254344000877"/>
        <filter val="254344000893"/>
        <filter val="254344000923"/>
        <filter val="254344001016"/>
        <filter val="254344001024"/>
        <filter val="254344001083"/>
        <filter val="254344001091"/>
        <filter val="254347000045"/>
        <filter val="254347000053"/>
        <filter val="254347000061"/>
        <filter val="254347000088"/>
        <filter val="254347000096"/>
        <filter val="254347000126"/>
        <filter val="254347000134"/>
        <filter val="254347000142"/>
        <filter val="254347000151"/>
        <filter val="254347000169"/>
        <filter val="254347000193"/>
        <filter val="254347000274"/>
        <filter val="254377000040"/>
        <filter val="254377000058"/>
        <filter val="254377000066"/>
        <filter val="254377000082"/>
        <filter val="254377000091"/>
        <filter val="254377000104"/>
        <filter val="254377000121"/>
        <filter val="254377000180"/>
        <filter val="254377000198"/>
        <filter val="254377000244"/>
        <filter val="254377000252"/>
        <filter val="254377000261"/>
        <filter val="254377000287"/>
        <filter val="254377000341"/>
        <filter val="254377000368"/>
        <filter val="254377000392"/>
        <filter val="254377000414"/>
        <filter val="254003001409"/>
        <filter val="254003001832"/>
        <filter val="254128000528"/>
        <filter val="254128001214"/>
        <filter val="254128001265"/>
        <filter val="254128001273"/>
        <filter val="254385000032"/>
        <filter val="254385000075"/>
        <filter val="254385000105"/>
        <filter val="254385000130"/>
        <filter val="254385000181"/>
        <filter val="254385000253"/>
        <filter val="254385000296"/>
        <filter val="254385000334"/>
        <filter val="254385000385"/>
        <filter val="254385000407"/>
        <filter val="254385000512"/>
        <filter val="254385000539"/>
        <filter val="354385000563"/>
        <filter val="454385000392"/>
        <filter val="254385000016"/>
        <filter val="254385000229"/>
        <filter val="254385000261"/>
        <filter val="254385000270"/>
        <filter val="254385000342"/>
        <filter val="254385000351"/>
        <filter val="254385000377"/>
        <filter val="254385000458"/>
        <filter val="254385000474"/>
        <filter val="254128000081"/>
        <filter val="254128000170"/>
        <filter val="254128000358"/>
        <filter val="254128000480"/>
        <filter val="254128000625"/>
        <filter val="254128000757"/>
        <filter val="254128000871"/>
        <filter val="254128000889"/>
        <filter val="254128001087"/>
        <filter val="254128001192"/>
        <filter val="254128001257"/>
        <filter val="254385000199"/>
        <filter val="254385000202"/>
        <filter val="254385000237"/>
        <filter val="254385000288"/>
        <filter val="254385000289"/>
        <filter val="254385000369"/>
        <filter val="254385000571"/>
        <filter val="254385000245"/>
        <filter val="254385000300"/>
        <filter val="254385000318"/>
        <filter val="254385000326"/>
        <filter val="254385000431"/>
        <filter val="254385000440"/>
        <filter val="254385000466"/>
        <filter val="254385000482"/>
        <filter val="254385000504"/>
        <filter val="254385000547"/>
        <filter val="554385000015"/>
        <filter val="254398000023"/>
        <filter val="254398000112"/>
        <filter val="254398000147"/>
        <filter val="254398000261"/>
        <filter val="254398000325"/>
        <filter val="254398000431"/>
        <filter val="254398000538"/>
        <filter val="254398000741"/>
        <filter val="254398000082"/>
        <filter val="254398000121"/>
        <filter val="254398000228"/>
        <filter val="254398000384"/>
        <filter val="254398000643"/>
        <filter val="254398000660"/>
        <filter val="254398000686"/>
        <filter val="254398000708"/>
        <filter val="254398000759"/>
        <filter val="254398000830"/>
        <filter val="254398000058"/>
        <filter val="254398000236"/>
        <filter val="254398000317"/>
        <filter val="254398000368"/>
        <filter val="254398000503"/>
        <filter val="254398000520"/>
        <filter val="254398000589"/>
        <filter val="254398000651"/>
        <filter val="254398000767"/>
        <filter val="254398000775"/>
        <filter val="254398000791"/>
        <filter val="254398000490"/>
        <filter val="254398000546"/>
        <filter val="254398000571"/>
        <filter val="254398000716"/>
        <filter val="254398000821"/>
        <filter val="254398000091"/>
        <filter val="254398000163"/>
        <filter val="254398000562"/>
        <filter val="254398000619"/>
        <filter val="254398000635"/>
        <filter val="254398000732"/>
        <filter val="254498000438"/>
        <filter val="254498000713"/>
        <filter val="254498000802"/>
        <filter val="254498000845"/>
        <filter val="254498001019"/>
        <filter val="254498001027"/>
        <filter val="254498001159"/>
        <filter val="254498001167"/>
        <filter val="254498001248"/>
        <filter val="254498001353"/>
        <filter val="254498001884"/>
        <filter val="254498002066"/>
        <filter val="254498002104"/>
        <filter val="254498000144"/>
        <filter val="254498000179"/>
        <filter val="254498000195"/>
        <filter val="254498000241"/>
        <filter val="254498000284"/>
        <filter val="254498000349"/>
        <filter val="254498000373"/>
        <filter val="254498000799"/>
        <filter val="254498000969"/>
        <filter val="254498001051"/>
        <filter val="254498001477"/>
        <filter val="254498001647"/>
        <filter val="254498001833"/>
        <filter val="254498001850"/>
        <filter val="254498001868"/>
        <filter val="254498001965"/>
        <filter val="254498002007"/>
        <filter val="254498002023"/>
        <filter val="254498002031"/>
        <filter val="254498002147"/>
        <filter val="254498001418"/>
        <filter val="154498002151"/>
        <filter val="254498000152"/>
        <filter val="254498000268"/>
        <filter val="254498000322"/>
        <filter val="254498000454"/>
        <filter val="254498000691"/>
        <filter val="254498000730"/>
        <filter val="254498000853"/>
        <filter val="254498000926"/>
        <filter val="254498001299"/>
        <filter val="254498001507"/>
        <filter val="254498001612"/>
        <filter val="254498001710"/>
        <filter val="254498001728"/>
        <filter val="254498001736"/>
        <filter val="254498001752"/>
        <filter val="254498001931"/>
        <filter val="254498002201"/>
        <filter val="254498002210"/>
        <filter val="254498000136"/>
        <filter val="254498000187"/>
        <filter val="254498000217"/>
        <filter val="254498000314"/>
        <filter val="254498000411"/>
        <filter val="254498000446"/>
        <filter val="254498000489"/>
        <filter val="254498000705"/>
        <filter val="254498000829"/>
        <filter val="254498000870"/>
        <filter val="254498000942"/>
        <filter val="254498001043"/>
        <filter val="254498001060"/>
        <filter val="254498001230"/>
        <filter val="254498001264"/>
        <filter val="254498001566"/>
        <filter val="254498002058"/>
        <filter val="154498001821"/>
        <filter val="254498000128"/>
        <filter val="254498000276"/>
        <filter val="254498000292"/>
        <filter val="254498000721"/>
        <filter val="254498000756"/>
        <filter val="254498000896"/>
        <filter val="254498000977"/>
        <filter val="254498001205"/>
        <filter val="254498001469"/>
        <filter val="254498001639"/>
        <filter val="254498001841"/>
        <filter val="254498001906"/>
        <filter val="254498001957"/>
        <filter val="254498001973"/>
        <filter val="254498002040"/>
        <filter val="254498002091"/>
        <filter val="254498002180"/>
        <filter val="254498002252"/>
        <filter val="254518000090"/>
        <filter val="254518000111"/>
        <filter val="254518000171"/>
        <filter val="254518000570"/>
        <filter val="254518000588"/>
        <filter val="254518000669"/>
        <filter val="254518001100"/>
        <filter val="254518001169"/>
        <filter val="254518001223"/>
        <filter val="254520000048"/>
        <filter val="254520000081"/>
        <filter val="254520000153"/>
        <filter val="254520000161"/>
        <filter val="254520000188"/>
        <filter val="254520000218"/>
        <filter val="254520000226"/>
        <filter val="254520000307"/>
        <filter val="254520000366"/>
        <filter val="254599000013"/>
        <filter val="254599000102"/>
        <filter val="254599000161"/>
        <filter val="254599000170"/>
        <filter val="254599000226"/>
        <filter val="254660000111"/>
        <filter val="254660000129"/>
        <filter val="254660000153"/>
        <filter val="254660000200"/>
        <filter val="254660000269"/>
        <filter val="254660000277"/>
        <filter val="254660000293"/>
        <filter val="254660000307"/>
        <filter val="254660000315"/>
        <filter val="254660000323"/>
        <filter val="254660000447"/>
        <filter val="254660000587"/>
        <filter val="254660000609"/>
        <filter val="254660000668"/>
        <filter val="254660000706"/>
        <filter val="254660000722"/>
        <filter val="154660000086"/>
        <filter val="254660000161"/>
        <filter val="254660000170"/>
        <filter val="254660000188"/>
        <filter val="254660000196"/>
        <filter val="254660000331"/>
        <filter val="254660000340"/>
        <filter val="254660000358"/>
        <filter val="254660000421"/>
        <filter val="254660000625"/>
        <filter val="254660000633"/>
        <filter val="254660000714"/>
        <filter val="254660000731"/>
        <filter val="254670000178"/>
        <filter val="254670000186"/>
        <filter val="254670000194"/>
        <filter val="254670000259"/>
        <filter val="254670000305"/>
        <filter val="254670000321"/>
        <filter val="254670000330"/>
        <filter val="254670000518"/>
        <filter val="254670000712"/>
        <filter val="254670000844"/>
        <filter val="254670000909"/>
        <filter val="254670000933"/>
        <filter val="254670001000"/>
        <filter val="254670001417"/>
        <filter val="254670001425"/>
        <filter val="254670001506"/>
        <filter val="254670001921"/>
        <filter val="254670000364"/>
        <filter val="254670000631"/>
        <filter val="254670000666"/>
        <filter val="254670000691"/>
        <filter val="254670000721"/>
        <filter val="254670000771"/>
        <filter val="254670000861"/>
        <filter val="254670000941"/>
        <filter val="254670000984"/>
        <filter val="254670001239"/>
        <filter val="254670001247"/>
        <filter val="254670001255"/>
        <filter val="254670001271"/>
        <filter val="254670001280"/>
        <filter val="254670001298"/>
        <filter val="254670001301"/>
        <filter val="254670001328"/>
        <filter val="254670001352"/>
        <filter val="254670001361"/>
        <filter val="254670001379"/>
        <filter val="254670001387"/>
        <filter val="254670001395"/>
        <filter val="254670001409"/>
        <filter val="254670001514"/>
        <filter val="254250000121"/>
        <filter val="254250000130"/>
        <filter val="254250000172"/>
        <filter val="254250000181"/>
        <filter val="254250000288"/>
        <filter val="254250001845"/>
        <filter val="254250002001"/>
        <filter val="254670000062"/>
        <filter val="254670000445"/>
        <filter val="254670000658"/>
        <filter val="254670000801"/>
        <filter val="254670000224"/>
        <filter val="254670000275"/>
        <filter val="254670000283"/>
        <filter val="254670000356"/>
        <filter val="254670000429"/>
        <filter val="254670000470"/>
        <filter val="254670000640"/>
        <filter val="254670000674"/>
        <filter val="254670000704"/>
        <filter val="254670000739"/>
        <filter val="254670000895"/>
        <filter val="254670000925"/>
        <filter val="254670001182"/>
        <filter val="254670001221"/>
        <filter val="254670001263"/>
        <filter val="254670001522"/>
        <filter val="254250000091"/>
        <filter val="254250000105"/>
        <filter val="254250000229"/>
        <filter val="254250000245"/>
        <filter val="254250000318"/>
        <filter val="254250000351"/>
        <filter val="254250001713"/>
        <filter val="254250001853"/>
        <filter val="254670000112"/>
        <filter val="254670000119"/>
        <filter val="254670000216"/>
        <filter val="254670000488"/>
        <filter val="254670000755"/>
        <filter val="254670000763"/>
        <filter val="254670001468"/>
        <filter val="254810000319"/>
        <filter val="254670000798"/>
        <filter val="254670000810"/>
        <filter val="254670000968"/>
        <filter val="254670001191"/>
        <filter val="254670001310"/>
        <filter val="254670001336"/>
        <filter val="254670001344"/>
        <filter val="254670001450"/>
        <filter val="254670001484"/>
        <filter val="254670001492"/>
        <filter val="254670001867"/>
        <filter val="254680000036"/>
        <filter val="254680000052"/>
        <filter val="254680000061"/>
        <filter val="254680000079"/>
        <filter val="254680000087"/>
        <filter val="254680000095"/>
        <filter val="254680000109"/>
        <filter val="254680000117"/>
        <filter val="254680000168"/>
        <filter val="254680000184"/>
        <filter val="254680000192"/>
        <filter val="254680000214"/>
        <filter val="254680000222"/>
        <filter val="254720000034"/>
        <filter val="254720000042"/>
        <filter val="254720000069"/>
        <filter val="254720000077"/>
        <filter val="254720000085"/>
        <filter val="254720000131"/>
        <filter val="254720000140"/>
        <filter val="254720000158"/>
        <filter val="254720000182"/>
        <filter val="254720000204"/>
        <filter val="254720000221"/>
        <filter val="254720000247"/>
        <filter val="254720000344"/>
        <filter val="254720000379"/>
        <filter val="254720000425"/>
        <filter val="254720000468"/>
        <filter val="254720000492"/>
        <filter val="254720000522"/>
        <filter val="254720000581"/>
        <filter val="254720000654"/>
        <filter val="254720000662"/>
        <filter val="254720000751"/>
        <filter val="254720000786"/>
        <filter val="254720000841"/>
        <filter val="254720000921"/>
        <filter val="254720000948"/>
        <filter val="254720000956"/>
        <filter val="254720000972"/>
        <filter val="254720001111"/>
        <filter val="254720001227"/>
        <filter val="254720001260"/>
        <filter val="254720001642"/>
        <filter val="254720001715"/>
        <filter val="254720001901"/>
        <filter val="254720000239"/>
        <filter val="254720000271"/>
        <filter val="254720000352"/>
        <filter val="254720000450"/>
        <filter val="254720000531"/>
        <filter val="254720001898"/>
        <filter val="254720002011"/>
        <filter val="254720000328"/>
        <filter val="254720000905"/>
        <filter val="254720001065"/>
        <filter val="254720001189"/>
        <filter val="254720001201"/>
        <filter val="254720001570"/>
        <filter val="254720001707"/>
        <filter val="254720002061"/>
        <filter val="254720000107"/>
        <filter val="254720000417"/>
        <filter val="254720000441"/>
        <filter val="254720000514"/>
        <filter val="254720000638"/>
        <filter val="254720000697"/>
        <filter val="254720000832"/>
        <filter val="254720000930"/>
        <filter val="254720001031"/>
        <filter val="254720001120"/>
        <filter val="254720001138"/>
        <filter val="254720001146"/>
        <filter val="254720001219"/>
        <filter val="254720001251"/>
        <filter val="254720001464"/>
        <filter val="254720001545"/>
        <filter val="254720001588"/>
        <filter val="254720001740"/>
        <filter val="254720001774"/>
        <filter val="254720001782"/>
        <filter val="254720001871"/>
        <filter val="254720001910"/>
        <filter val="254720001979"/>
        <filter val="254720001987"/>
        <filter val="254720002002"/>
        <filter val="254720002029"/>
        <filter val="254720002088"/>
        <filter val="254720002240"/>
        <filter val="254720007802"/>
        <filter val="254720007811"/>
        <filter val="254720000212"/>
        <filter val="254720001006"/>
        <filter val="254720001154"/>
        <filter val="254720001171"/>
        <filter val="254720001197"/>
        <filter val="254720001286"/>
        <filter val="254720001430"/>
        <filter val="254720001448"/>
        <filter val="254720001499"/>
        <filter val="254720001511"/>
        <filter val="254720001863"/>
        <filter val="254720001961"/>
        <filter val="254720000761"/>
        <filter val="254720001651"/>
        <filter val="254720001677"/>
        <filter val="254720001693"/>
        <filter val="254720001791"/>
        <filter val="254720001880"/>
        <filter val="254720001928"/>
        <filter val="254720002045"/>
        <filter val="254720002070"/>
        <filter val="254720002118"/>
        <filter val="254720002126"/>
        <filter val="254720007829"/>
        <filter val="254720007837"/>
        <filter val="254720000166"/>
        <filter val="254720001022"/>
        <filter val="254720001049"/>
        <filter val="254720001081"/>
        <filter val="254720001090"/>
        <filter val="254720001294"/>
        <filter val="254720001341"/>
        <filter val="254720001391"/>
        <filter val="254720001405"/>
        <filter val="254720001472"/>
        <filter val="254720001600"/>
        <filter val="254720001731"/>
        <filter val="254720001758"/>
        <filter val="254720001766"/>
        <filter val="254720001821"/>
        <filter val="254720001995"/>
        <filter val="254720002053"/>
        <filter val="254720002134"/>
        <filter val="254720007861"/>
        <filter val="254743000009"/>
        <filter val="254743000058"/>
        <filter val="254743000066"/>
        <filter val="254743000082"/>
        <filter val="254743000091"/>
        <filter val="254743000236"/>
        <filter val="254743000287"/>
        <filter val="254743000295"/>
        <filter val="254743000384"/>
        <filter val="254743000449"/>
        <filter val="254743000031"/>
        <filter val="254743000104"/>
        <filter val="254743000147"/>
        <filter val="254743000171"/>
        <filter val="254743000198"/>
        <filter val="254743000201"/>
        <filter val="254743000228"/>
        <filter val="254743000414"/>
        <filter val="254743000457"/>
        <filter val="254800000019"/>
        <filter val="254800000035"/>
        <filter val="254800000060"/>
        <filter val="254800000094"/>
        <filter val="254800000108"/>
        <filter val="254800000116"/>
        <filter val="254800000124"/>
        <filter val="254800000167"/>
        <filter val="254800000191"/>
        <filter val="254800000221"/>
        <filter val="254800000256"/>
        <filter val="254800000434"/>
        <filter val="254800000507"/>
        <filter val="254800000752"/>
        <filter val="254800000825"/>
        <filter val="254800000892"/>
        <filter val="254800001112"/>
        <filter val="254800001121"/>
        <filter val="254800001201"/>
        <filter val="254800000051"/>
        <filter val="254800000159"/>
        <filter val="254800000205"/>
        <filter val="254800000388"/>
        <filter val="254800000451"/>
        <filter val="254800000515"/>
        <filter val="254800000582"/>
        <filter val="254800000591"/>
        <filter val="254800000604"/>
        <filter val="254800000621"/>
        <filter val="254800000639"/>
        <filter val="254800000698"/>
        <filter val="254800000701"/>
        <filter val="254800000728"/>
        <filter val="254800000736"/>
        <filter val="254800000761"/>
        <filter val="254800000779"/>
        <filter val="254800000787"/>
        <filter val="254800000795"/>
        <filter val="254800000809"/>
        <filter val="254800000817"/>
        <filter val="254800000833"/>
        <filter val="254800000841"/>
        <filter val="254800000876"/>
        <filter val="254800000884"/>
        <filter val="254800000906"/>
        <filter val="254800000922"/>
        <filter val="254800000949"/>
        <filter val="254800000973"/>
        <filter val="254800001007"/>
        <filter val="254800001015"/>
        <filter val="254800001023"/>
        <filter val="254800001031"/>
        <filter val="254800001040"/>
        <filter val="254800001091"/>
        <filter val="254800001139"/>
        <filter val="254800001180"/>
        <filter val="254800001244"/>
        <filter val="254800001252"/>
        <filter val="254800001261"/>
        <filter val="254800001279"/>
        <filter val="254800001309"/>
        <filter val="254800001341"/>
        <filter val="254800002372"/>
        <filter val="254800009918"/>
        <filter val="254800000671"/>
        <filter val="254800000850"/>
        <filter val="254800000931"/>
        <filter val="254800001058"/>
        <filter val="254800001171"/>
        <filter val="254800001198"/>
        <filter val="254800001210"/>
        <filter val="254800001236"/>
        <filter val="254800002232"/>
        <filter val="254800002241"/>
        <filter val="254800000175"/>
        <filter val="254800000230"/>
        <filter val="254800000248"/>
        <filter val="254800000264"/>
        <filter val="254800000311"/>
        <filter val="254800000990"/>
        <filter val="254250001730"/>
        <filter val="254250001756"/>
        <filter val="254250001763"/>
        <filter val="254250001811"/>
        <filter val="254250001990"/>
        <filter val="254670000623"/>
        <filter val="254810000106"/>
        <filter val="254810001005"/>
        <filter val="254810001172"/>
        <filter val="254810001561"/>
        <filter val="254810002451"/>
        <filter val="254810000122"/>
        <filter val="254810000271"/>
        <filter val="254810000301"/>
        <filter val="254810000327"/>
        <filter val="254810000891"/>
        <filter val="254810001501"/>
        <filter val="254810002290"/>
        <filter val="254810002420"/>
        <filter val="254810002591"/>
        <filter val="254810000165"/>
        <filter val="254810000211"/>
        <filter val="254810000386"/>
        <filter val="254810001455"/>
        <filter val="254810001773"/>
        <filter val="254810001846"/>
        <filter val="254810002354"/>
        <filter val="254810002842"/>
        <filter val="254250000148"/>
        <filter val="254250001799"/>
        <filter val="254250001829"/>
        <filter val="254250001926"/>
        <filter val="254670001042"/>
        <filter val="254810000629"/>
        <filter val="254810001544"/>
        <filter val="254810001617"/>
        <filter val="254810001706"/>
        <filter val="254810001792"/>
        <filter val="254810002217"/>
        <filter val="254810002233"/>
        <filter val="854250000021"/>
        <filter val="254206000912"/>
        <filter val="254245001462"/>
        <filter val="254245001535"/>
        <filter val="254245001560"/>
        <filter val="254800001350"/>
        <filter val="254810000653"/>
        <filter val="254810000866"/>
        <filter val="254810001030"/>
        <filter val="254810001102"/>
        <filter val="254810001382"/>
        <filter val="554245002113"/>
        <filter val="554245002114"/>
        <filter val="554800002115"/>
        <filter val="554800002116"/>
        <filter val="554800009804"/>
        <filter val="254810000670"/>
        <filter val="254810001067"/>
        <filter val="254810001072"/>
        <filter val="254810001099"/>
        <filter val="254810001153"/>
        <filter val="254810001200"/>
        <filter val="254810001323"/>
        <filter val="254810001404"/>
        <filter val="254810001628"/>
        <filter val="254810001935"/>
        <filter val="254810002152"/>
        <filter val="254810002168"/>
        <filter val="254810002184"/>
        <filter val="254810002249"/>
        <filter val="254810002320"/>
        <filter val="254810002346"/>
        <filter val="254810002501"/>
        <filter val="254810002630"/>
        <filter val="254810002699"/>
        <filter val="254810002711"/>
        <filter val="254810002834"/>
        <filter val="254810002870"/>
        <filter val="254810002923"/>
        <filter val="254810002966"/>
        <filter val="254810002974"/>
        <filter val="254810003016"/>
        <filter val="254810003270"/>
        <filter val="854810000019"/>
        <filter val="854810000020"/>
        <filter val="254810000149"/>
        <filter val="254810000157"/>
        <filter val="254810000181"/>
        <filter val="254810000335"/>
        <filter val="254810000661"/>
        <filter val="254810000696"/>
        <filter val="254810000785"/>
        <filter val="254810000921"/>
        <filter val="254810000939"/>
        <filter val="254810000963"/>
        <filter val="254810001625"/>
        <filter val="254810001790"/>
        <filter val="254810002028"/>
        <filter val="254810002095"/>
        <filter val="254810002273"/>
        <filter val="254810002303"/>
        <filter val="254810002419"/>
        <filter val="254810002575"/>
        <filter val="254810003199"/>
        <filter val="254810003254"/>
        <filter val="254810003288"/>
        <filter val="254810003296"/>
        <filter val="254810000131"/>
        <filter val="254810000173"/>
        <filter val="254810000343"/>
        <filter val="254810000351"/>
        <filter val="254810000882"/>
        <filter val="254810000904"/>
        <filter val="254810000947"/>
        <filter val="254810001013"/>
        <filter val="254810001234"/>
        <filter val="254810001251"/>
        <filter val="254810001463"/>
        <filter val="254810001595"/>
        <filter val="254810001641"/>
        <filter val="254810001820"/>
        <filter val="254810001831"/>
        <filter val="254810001871"/>
        <filter val="254810001933"/>
        <filter val="254810002109"/>
        <filter val="254810002117"/>
        <filter val="254810002567"/>
        <filter val="254810003261"/>
        <filter val="254810003300"/>
        <filter val="254810000297"/>
        <filter val="254810001862"/>
        <filter val="254810002675"/>
        <filter val="254810000246"/>
        <filter val="254810000262"/>
        <filter val="254810000726"/>
        <filter val="254810001412"/>
        <filter val="254810001510"/>
        <filter val="254810001536"/>
        <filter val="254810001579"/>
        <filter val="254810001587"/>
        <filter val="254810001722"/>
        <filter val="254810001749"/>
        <filter val="254810001943"/>
        <filter val="254810001994"/>
        <filter val="254810002061"/>
        <filter val="254810002079"/>
        <filter val="254810002087"/>
        <filter val="254810002141"/>
        <filter val="254810003229"/>
        <filter val="254810002265"/>
        <filter val="254820000040"/>
        <filter val="254820000066"/>
        <filter val="254820000287"/>
        <filter val="254820000341"/>
        <filter val="254820000571"/>
        <filter val="254820000783"/>
        <filter val="254820000881"/>
        <filter val="254820000929"/>
        <filter val="254820001445"/>
        <filter val="254820001461"/>
        <filter val="254820000121"/>
        <filter val="254820000171"/>
        <filter val="254820000198"/>
        <filter val="254820000201"/>
        <filter val="254820000236"/>
        <filter val="254820000261"/>
        <filter val="254820000368"/>
        <filter val="254820000601"/>
        <filter val="254820000708"/>
        <filter val="254820001227"/>
        <filter val="254820001402"/>
        <filter val="254820001488"/>
        <filter val="254820000279"/>
        <filter val="254820000317"/>
        <filter val="254820000350"/>
        <filter val="254820001011"/>
        <filter val="254820001038"/>
        <filter val="254820001143"/>
        <filter val="254820001151"/>
        <filter val="254820001194"/>
        <filter val="254820001364"/>
        <filter val="254820001518"/>
        <filter val="254820001577"/>
        <filter val="254820000139"/>
        <filter val="254820000180"/>
        <filter val="254820000414"/>
        <filter val="254820000503"/>
        <filter val="254820000511"/>
        <filter val="254820000538"/>
        <filter val="254820001186"/>
        <filter val="254820001267"/>
        <filter val="254820000465"/>
        <filter val="254820000791"/>
        <filter val="254820000856"/>
        <filter val="254820001160"/>
        <filter val="254820001283"/>
        <filter val="254820001411"/>
        <filter val="254820001453"/>
        <filter val="254820001569"/>
        <filter val="254820009731"/>
        <filter val="554820009936"/>
        <filter val="254820000074"/>
        <filter val="254820000104"/>
        <filter val="254820000155"/>
        <filter val="254820000228"/>
        <filter val="254820000376"/>
        <filter val="254820000864"/>
        <filter val="254820000937"/>
        <filter val="254820001003"/>
        <filter val="254820001028"/>
        <filter val="254820001305"/>
        <filter val="254820001399"/>
        <filter val="254820001551"/>
        <filter val="254871000036"/>
        <filter val="254871000061"/>
        <filter val="254871000079"/>
        <filter val="254871000095"/>
        <filter val="254871000133"/>
        <filter val="254871000141"/>
        <filter val="254871000249"/>
        <filter val="254871000281"/>
        <filter val="254871000494"/>
        <filter val="254871000656"/>
        <filter val="254871000052"/>
        <filter val="254871000087"/>
        <filter val="254871000109"/>
        <filter val="254871000176"/>
        <filter val="254871000192"/>
        <filter val="254871000222"/>
        <filter val="254871000273"/>
        <filter val="254871000311"/>
        <filter val="254871000401"/>
        <filter val="254871000435"/>
        <filter val="254871000451"/>
        <filter val="254871000630"/>
        <filter val="254871000671"/>
        <filter val="254874000070"/>
        <filter val="154405000129"/>
        <filter val="254874000266"/>
        <filter val="154405000102"/>
        <filter val="154405000145"/>
        <filter val="154405000358"/>
        <filter val="254874000088"/>
        <filter val="254874000207"/>
        <filter val="254874000568"/>
        <filter val="254874000169"/>
        <filter val="254874000185"/>
        <filter val="254874000215"/>
        <filter val="154874001063"/>
        <filter val="154874001071"/>
        <filter val="254874000355"/>
        <filter val="254874000894"/>
        <filter val="254874001050"/>
        <filter val="266001001311"/>
        <filter val="266001002082"/>
        <filter val="266001001256"/>
        <filter val="266001001264"/>
        <filter val="266045000044"/>
        <filter val="266045000061"/>
        <filter val="266045000214"/>
        <filter val="266045000222"/>
        <filter val="266045000231"/>
        <filter val="266045000371"/>
        <filter val="266045000591"/>
        <filter val="266045000087"/>
        <filter val="266045000265"/>
        <filter val="266045000290"/>
        <filter val="266045000362"/>
        <filter val="266045000401"/>
        <filter val="266045000486"/>
        <filter val="266045000036"/>
        <filter val="266045000079"/>
        <filter val="266045000150"/>
        <filter val="266045000206"/>
        <filter val="266045000273"/>
        <filter val="266045000281"/>
        <filter val="266045000303"/>
        <filter val="266045000320"/>
        <filter val="266045000346"/>
        <filter val="266045000354"/>
        <filter val="266045000443"/>
        <filter val="266045000681"/>
        <filter val="266075000022"/>
        <filter val="266075000146"/>
        <filter val="266075000049"/>
        <filter val="266075000057"/>
        <filter val="266075000073"/>
        <filter val="266075000081"/>
        <filter val="266075000138"/>
        <filter val="266075000219"/>
        <filter val="266075000251"/>
        <filter val="266075000367"/>
        <filter val="266075000120"/>
        <filter val="266075000154"/>
        <filter val="266075000227"/>
        <filter val="266075000359"/>
        <filter val="266088000056"/>
        <filter val="266088000081"/>
        <filter val="266088000161"/>
        <filter val="266088000579"/>
        <filter val="266088000749"/>
        <filter val="266088000064"/>
        <filter val="266088000145"/>
        <filter val="266088000358"/>
        <filter val="266088000391"/>
        <filter val="266088000421"/>
        <filter val="266088000587"/>
        <filter val="266088000731"/>
        <filter val="266088000099"/>
        <filter val="266088000129"/>
        <filter val="266088000196"/>
        <filter val="266088000251"/>
        <filter val="266088000331"/>
        <filter val="266088000366"/>
        <filter val="266088000633"/>
        <filter val="266088000706"/>
        <filter val="266088000200"/>
        <filter val="266088000234"/>
        <filter val="266088000285"/>
        <filter val="266088000293"/>
        <filter val="266088000315"/>
        <filter val="266088000323"/>
        <filter val="266088000412"/>
        <filter val="266088000480"/>
        <filter val="266088000498"/>
        <filter val="266088000676"/>
        <filter val="266088000170"/>
        <filter val="266088000242"/>
        <filter val="266088000269"/>
        <filter val="266088000340"/>
        <filter val="266088000404"/>
        <filter val="266088000455"/>
        <filter val="266088000552"/>
        <filter val="266088000757"/>
        <filter val="266088000102"/>
        <filter val="266088000153"/>
        <filter val="266088000218"/>
        <filter val="266088000382"/>
        <filter val="266088000439"/>
        <filter val="266088000463"/>
        <filter val="266088000471"/>
        <filter val="266088000641"/>
        <filter val="266088000684"/>
        <filter val="266088000692"/>
        <filter val="266318000069"/>
        <filter val="266318000085"/>
        <filter val="266318000093"/>
        <filter val="266318000107"/>
        <filter val="266318000140"/>
        <filter val="266318000239"/>
        <filter val="266318000247"/>
        <filter val="266318000271"/>
        <filter val="266318000395"/>
        <filter val="266318000425"/>
        <filter val="266318000441"/>
        <filter val="266318000468"/>
        <filter val="266318000573"/>
        <filter val="266383000050"/>
        <filter val="266383000025"/>
        <filter val="266383000041"/>
        <filter val="266383000068"/>
        <filter val="266383000084"/>
        <filter val="266383000106"/>
        <filter val="266383000114"/>
        <filter val="266383000165"/>
        <filter val="266383000173"/>
        <filter val="266383000211"/>
        <filter val="266383000238"/>
        <filter val="266383000301"/>
        <filter val="266383000386"/>
        <filter val="266440000070"/>
        <filter val="266440000126"/>
        <filter val="266440000185"/>
        <filter val="266440000223"/>
        <filter val="266440000436"/>
        <filter val="266440000517"/>
        <filter val="266440000576"/>
        <filter val="166440000318"/>
        <filter val="166440000407"/>
        <filter val="266440000100"/>
        <filter val="266440000169"/>
        <filter val="266440000339"/>
        <filter val="266440000347"/>
        <filter val="266440000410"/>
        <filter val="266440000479"/>
        <filter val="266440000525"/>
        <filter val="266440000029"/>
        <filter val="266440000037"/>
        <filter val="266440000045"/>
        <filter val="266440000118"/>
        <filter val="266440000177"/>
        <filter val="266440000274"/>
        <filter val="266440000321"/>
        <filter val="266440000363"/>
        <filter val="266440000380"/>
        <filter val="266440000444"/>
        <filter val="266456000029"/>
        <filter val="266456000045"/>
        <filter val="266456000053"/>
        <filter val="266456000126"/>
        <filter val="266456000215"/>
        <filter val="266456000479"/>
        <filter val="266456000576"/>
        <filter val="266456000606"/>
        <filter val="266456000711"/>
        <filter val="266456000070"/>
        <filter val="266456000134"/>
        <filter val="266456000223"/>
        <filter val="266456000240"/>
        <filter val="266456000274"/>
        <filter val="266456000525"/>
        <filter val="266456000100"/>
        <filter val="266456000118"/>
        <filter val="266456000207"/>
        <filter val="266456000266"/>
        <filter val="266456000436"/>
        <filter val="266456000592"/>
        <filter val="266456000282"/>
        <filter val="266456000355"/>
        <filter val="266456000649"/>
        <filter val="266456000754"/>
        <filter val="266456000762"/>
        <filter val="266456000771"/>
        <filter val="266572000907"/>
        <filter val="266456000096"/>
        <filter val="266456000142"/>
        <filter val="266456000151"/>
        <filter val="266456000291"/>
        <filter val="266456000304"/>
        <filter val="266456000321"/>
        <filter val="266456000410"/>
        <filter val="266456000550"/>
        <filter val="266456000614"/>
        <filter val="266456000622"/>
        <filter val="266456000631"/>
        <filter val="266456000657"/>
        <filter val="266456000690"/>
        <filter val="266456000703"/>
        <filter val="266456000738"/>
        <filter val="266456000746"/>
        <filter val="266456000339"/>
        <filter val="266456000347"/>
        <filter val="266456000363"/>
        <filter val="266456000461"/>
        <filter val="266456000533"/>
        <filter val="266456000665"/>
        <filter val="266456000428"/>
        <filter val="266456000584"/>
        <filter val="266572000141"/>
        <filter val="266572000176"/>
        <filter val="266572000192"/>
        <filter val="266572000702"/>
        <filter val="266572000711"/>
        <filter val="266572000800"/>
        <filter val="266572000915"/>
        <filter val="266572000061"/>
        <filter val="266572000621"/>
        <filter val="266572000681"/>
        <filter val="266572000818"/>
        <filter val="266572000842"/>
        <filter val="266572000991"/>
        <filter val="266572001008"/>
        <filter val="266572001041"/>
        <filter val="266572001075"/>
        <filter val="266572001083"/>
        <filter val="266572001091"/>
        <filter val="266572001172"/>
        <filter val="266572001181"/>
        <filter val="266572001211"/>
        <filter val="266572001229"/>
        <filter val="266572001318"/>
        <filter val="466572001121"/>
        <filter val="266572000044"/>
        <filter val="266572000079"/>
        <filter val="266572000109"/>
        <filter val="266572000320"/>
        <filter val="266572000362"/>
        <filter val="266572000397"/>
        <filter val="266572000401"/>
        <filter val="266572000427"/>
        <filter val="266572000460"/>
        <filter val="266572000494"/>
        <filter val="266572000796"/>
        <filter val="266572000834"/>
        <filter val="266572000966"/>
        <filter val="266572001059"/>
        <filter val="266572001237"/>
        <filter val="266572000150"/>
        <filter val="266572000206"/>
        <filter val="266572000231"/>
        <filter val="266572000281"/>
        <filter val="266572000338"/>
        <filter val="266572000486"/>
        <filter val="266572000508"/>
        <filter val="266572000664"/>
        <filter val="266572000826"/>
        <filter val="266572000117"/>
        <filter val="266572000222"/>
        <filter val="266572000257"/>
        <filter val="266572000311"/>
        <filter val="266572000354"/>
        <filter val="266572000371"/>
        <filter val="266572000435"/>
        <filter val="266572000478"/>
        <filter val="266572000524"/>
        <filter val="266572001032"/>
        <filter val="266572000885"/>
        <filter val="266572000923"/>
        <filter val="266572000940"/>
        <filter val="266572001024"/>
        <filter val="266572001148"/>
        <filter val="266572001164"/>
        <filter val="266572001199"/>
        <filter val="266572001202"/>
        <filter val="266572001245"/>
        <filter val="266572001326"/>
        <filter val="266572001334"/>
        <filter val="266594000242"/>
        <filter val="266594000366"/>
        <filter val="266594000404"/>
        <filter val="266594001184"/>
        <filter val="266594000234"/>
        <filter val="266594000510"/>
        <filter val="266594000536"/>
        <filter val="266594001141"/>
        <filter val="266594000200"/>
        <filter val="266594000498"/>
        <filter val="266594000544"/>
        <filter val="266594000595"/>
        <filter val="266594000609"/>
        <filter val="266594000633"/>
        <filter val="266594000838"/>
        <filter val="266594000897"/>
        <filter val="266594000463"/>
        <filter val="266594000625"/>
        <filter val="266594000684"/>
        <filter val="266594000757"/>
        <filter val="266594000765"/>
        <filter val="266594000790"/>
        <filter val="266594000862"/>
        <filter val="266594000048"/>
        <filter val="266594000153"/>
        <filter val="266594000587"/>
        <filter val="266594000650"/>
        <filter val="266594000986"/>
        <filter val="266594001010"/>
        <filter val="266594001052"/>
        <filter val="266594001222"/>
        <filter val="266594000064"/>
        <filter val="266594000307"/>
        <filter val="266594000374"/>
        <filter val="266594000552"/>
        <filter val="266594000579"/>
        <filter val="266594000889"/>
        <filter val="266594000188"/>
        <filter val="266594000269"/>
        <filter val="266594000439"/>
        <filter val="266594000447"/>
        <filter val="266594000471"/>
        <filter val="266594000978"/>
        <filter val="266594000994"/>
        <filter val="266594000137"/>
        <filter val="266594000382"/>
        <filter val="266594000412"/>
        <filter val="266594000820"/>
        <filter val="266594001125"/>
        <filter val="266594001133"/>
        <filter val="266594001150"/>
        <filter val="266594001176"/>
        <filter val="366594001227"/>
        <filter val="266594000331"/>
        <filter val="266682000015"/>
        <filter val="266682000309"/>
        <filter val="266682000341"/>
        <filter val="266682000376"/>
        <filter val="266682000945"/>
        <filter val="266682001062"/>
        <filter val="266682001321"/>
        <filter val="266682001381"/>
        <filter val="266682001771"/>
        <filter val="166682001645"/>
        <filter val="166682001815"/>
        <filter val="166682001823"/>
        <filter val="266682001372"/>
        <filter val="266682001666"/>
        <filter val="166682001301"/>
        <filter val="266682000082"/>
        <filter val="266682000104"/>
        <filter val="266682000201"/>
        <filter val="266682000228"/>
        <filter val="266682000236"/>
        <filter val="266682000325"/>
        <filter val="266682000350"/>
        <filter val="266682000422"/>
        <filter val="266682000929"/>
        <filter val="266682000970"/>
        <filter val="266682000988"/>
        <filter val="266682000996"/>
        <filter val="266682001208"/>
        <filter val="266682001615"/>
        <filter val="266687000153"/>
        <filter val="266687000234"/>
        <filter val="266687000315"/>
        <filter val="266687000391"/>
        <filter val="266687000471"/>
        <filter val="266687000595"/>
        <filter val="266687000013"/>
        <filter val="266687000137"/>
        <filter val="266687000196"/>
        <filter val="266687000285"/>
        <filter val="266687000331"/>
        <filter val="266687000099"/>
        <filter val="266687000129"/>
        <filter val="266687000161"/>
        <filter val="266687000293"/>
        <filter val="266687000307"/>
        <filter val="266687000439"/>
        <filter val="266687000447"/>
        <filter val="266687000501"/>
        <filter val="266687000528"/>
        <filter val="266687000579"/>
        <filter val="268001006838"/>
        <filter val="268020000069"/>
        <filter val="268020000191"/>
        <filter val="268020000310"/>
        <filter val="268020000328"/>
        <filter val="268020000344"/>
        <filter val="268020000352"/>
        <filter val="268020000468"/>
        <filter val="268020000484"/>
        <filter val="268020000492"/>
        <filter val="268081000134"/>
        <filter val="268081000142"/>
        <filter val="268081000690"/>
        <filter val="268081000746"/>
        <filter val="268081000762"/>
        <filter val="268081000771"/>
        <filter val="268081001017"/>
        <filter val="268081001033"/>
        <filter val="268081001394"/>
        <filter val="268081002544"/>
        <filter val="268081000339"/>
        <filter val="268081000703"/>
        <filter val="268081000789"/>
        <filter val="268081002765"/>
        <filter val="268081000118"/>
        <filter val="268081000274"/>
        <filter val="268081000801"/>
        <filter val="268081001076"/>
        <filter val="268081001386"/>
        <filter val="268081001874"/>
        <filter val="268081001891"/>
        <filter val="268081002188"/>
        <filter val="268081002196"/>
        <filter val="268081002218"/>
        <filter val="268081002323"/>
        <filter val="268081002404"/>
        <filter val="268081002455"/>
        <filter val="268081002617"/>
        <filter val="268081002625"/>
        <filter val="268081006040"/>
        <filter val="168081000461"/>
        <filter val="268081001220"/>
        <filter val="268081001807"/>
        <filter val="268081002731"/>
        <filter val="268081000772"/>
        <filter val="268081001876"/>
        <filter val="268081002081"/>
        <filter val="268081002262"/>
        <filter val="268081002439"/>
        <filter val="268081002749"/>
        <filter val="268081003257"/>
        <filter val="268081001505"/>
        <filter val="268092000209"/>
        <filter val="268092000217"/>
        <filter val="268092000268"/>
        <filter val="268092000306"/>
        <filter val="268092000403"/>
        <filter val="268092000411"/>
        <filter val="268092000560"/>
        <filter val="268101000136"/>
        <filter val="268101000675"/>
        <filter val="268101000705"/>
        <filter val="268101001001"/>
        <filter val="268101001094"/>
        <filter val="268101001124"/>
        <filter val="268101001167"/>
        <filter val="268101001876"/>
        <filter val="268385000033"/>
        <filter val="268385000149"/>
        <filter val="268101000209"/>
        <filter val="268101000233"/>
        <filter val="268101000306"/>
        <filter val="268101000462"/>
        <filter val="268101000683"/>
        <filter val="268101000861"/>
        <filter val="268101001043"/>
        <filter val="268250000025"/>
        <filter val="168250000047"/>
        <filter val="268101000021"/>
        <filter val="268101000217"/>
        <filter val="268101000268"/>
        <filter val="268101000276"/>
        <filter val="268101000497"/>
        <filter val="268101000837"/>
        <filter val="268101000985"/>
        <filter val="268101001264"/>
        <filter val="268250000068"/>
        <filter val="268101000039"/>
        <filter val="268101001086"/>
        <filter val="268101000977"/>
        <filter val="268101000063"/>
        <filter val="268101000101"/>
        <filter val="268101000331"/>
        <filter val="268101000365"/>
        <filter val="268101000373"/>
        <filter val="268101000411"/>
        <filter val="268101000730"/>
        <filter val="268101000756"/>
        <filter val="268101000781"/>
        <filter val="268101000968"/>
        <filter val="268101001116"/>
        <filter val="268101001248"/>
        <filter val="268101000047"/>
        <filter val="268101000055"/>
        <filter val="268101000071"/>
        <filter val="268101000080"/>
        <filter val="268101000098"/>
        <filter val="268101000110"/>
        <filter val="268101000535"/>
        <filter val="268101000802"/>
        <filter val="268101001027"/>
        <filter val="268101001078"/>
        <filter val="268152000041"/>
        <filter val="268152000068"/>
        <filter val="268152000238"/>
        <filter val="268152000289"/>
        <filter val="268152000351"/>
        <filter val="268152000386"/>
        <filter val="268152000025"/>
        <filter val="268152000033"/>
        <filter val="268152000084"/>
        <filter val="268152000092"/>
        <filter val="268152000122"/>
        <filter val="268152000131"/>
        <filter val="268152000157"/>
        <filter val="268152000203"/>
        <filter val="268152000297"/>
        <filter val="268152000301"/>
        <filter val="268167000072"/>
        <filter val="268167000102"/>
        <filter val="268167000111"/>
        <filter val="268167000129"/>
        <filter val="268167000137"/>
        <filter val="268167000200"/>
        <filter val="268167000218"/>
        <filter val="268167000234"/>
        <filter val="268167000251"/>
        <filter val="268167000340"/>
        <filter val="268167000358"/>
        <filter val="268167000447"/>
        <filter val="268167000501"/>
        <filter val="268167000617"/>
        <filter val="268167000625"/>
        <filter val="268167000021"/>
        <filter val="268167000153"/>
        <filter val="268167000315"/>
        <filter val="268167000331"/>
        <filter val="268167000561"/>
        <filter val="268179000078"/>
        <filter val="268179000086"/>
        <filter val="268179000094"/>
        <filter val="268179000175"/>
        <filter val="268179000230"/>
        <filter val="268179000248"/>
        <filter val="268179000256"/>
        <filter val="268190000071"/>
        <filter val="268190000080"/>
        <filter val="268190000217"/>
        <filter val="268190000268"/>
        <filter val="268190000373"/>
        <filter val="268190001141"/>
        <filter val="268190001451"/>
        <filter val="268190001922"/>
        <filter val="268190001981"/>
        <filter val="268190000195"/>
        <filter val="268190000233"/>
        <filter val="268190001264"/>
        <filter val="268190001639"/>
        <filter val="268190001647"/>
        <filter val="268190001680"/>
        <filter val="268190001698"/>
        <filter val="268190001752"/>
        <filter val="268190001809"/>
        <filter val="268190001906"/>
        <filter val="268190000527"/>
        <filter val="268190000870"/>
        <filter val="268190000993"/>
        <filter val="268190001078"/>
        <filter val="268190001434"/>
        <filter val="268190001582"/>
        <filter val="268190001671"/>
        <filter val="268190001868"/>
        <filter val="268385001064"/>
        <filter val="268229000040"/>
        <filter val="268229000058"/>
        <filter val="268229000074"/>
        <filter val="268229000082"/>
        <filter val="268229000091"/>
        <filter val="268229000228"/>
        <filter val="268229000287"/>
        <filter val="268229000309"/>
        <filter val="268229000341"/>
        <filter val="268229000163"/>
        <filter val="268229000180"/>
        <filter val="268229000198"/>
        <filter val="268229000201"/>
        <filter val="268229000210"/>
        <filter val="268229000244"/>
        <filter val="268229000252"/>
        <filter val="268229000279"/>
        <filter val="268229000350"/>
        <filter val="268229000368"/>
        <filter val="268235000051"/>
        <filter val="268235000086"/>
        <filter val="268235000132"/>
        <filter val="268235000299"/>
        <filter val="268235000655"/>
        <filter val="268235000736"/>
        <filter val="268235001091"/>
        <filter val="268235000167"/>
        <filter val="268235000205"/>
        <filter val="268235000230"/>
        <filter val="268235000248"/>
        <filter val="268235000329"/>
        <filter val="268235000361"/>
        <filter val="268235000400"/>
        <filter val="268235000426"/>
        <filter val="268235000621"/>
        <filter val="268235000728"/>
        <filter val="268235000787"/>
        <filter val="268235000060"/>
        <filter val="268235000191"/>
        <filter val="268235000221"/>
        <filter val="268235000647"/>
        <filter val="268235000663"/>
        <filter val="268235000671"/>
        <filter val="268235000680"/>
        <filter val="268235000698"/>
        <filter val="268235000701"/>
        <filter val="268235000752"/>
        <filter val="268235000795"/>
        <filter val="268235000876"/>
        <filter val="268235000906"/>
        <filter val="268255000040"/>
        <filter val="268255000074"/>
        <filter val="268255000147"/>
        <filter val="268255000406"/>
        <filter val="268255000465"/>
        <filter val="268615001417"/>
        <filter val="268271000033"/>
        <filter val="268271000092"/>
        <filter val="268271000114"/>
        <filter val="268271000122"/>
        <filter val="268271000131"/>
        <filter val="268271000149"/>
        <filter val="268271000157"/>
        <filter val="268271000190"/>
        <filter val="268271000203"/>
        <filter val="268271000271"/>
        <filter val="268271000297"/>
        <filter val="268271000319"/>
        <filter val="268271000335"/>
        <filter val="268271000343"/>
        <filter val="268271000050"/>
        <filter val="268271000068"/>
        <filter val="268271000076"/>
        <filter val="268271000084"/>
        <filter val="268271000106"/>
        <filter val="268271000220"/>
        <filter val="268271000238"/>
        <filter val="268271000246"/>
        <filter val="268271000254"/>
        <filter val="268271000262"/>
        <filter val="268271000289"/>
        <filter val="268271000301"/>
        <filter val="268271000327"/>
        <filter val="268271000351"/>
        <filter val="268271000360"/>
        <filter val="268298000035"/>
        <filter val="268298000051"/>
        <filter val="268298000060"/>
        <filter val="268298000141"/>
        <filter val="268298000159"/>
        <filter val="268298000183"/>
        <filter val="268298000191"/>
        <filter val="268307000019"/>
        <filter val="268307000124"/>
        <filter val="268307000141"/>
        <filter val="268307000159"/>
        <filter val="268307000175"/>
        <filter val="268307000221"/>
        <filter val="268307000540"/>
        <filter val="268307001457"/>
        <filter val="268318000053"/>
        <filter val="268318000096"/>
        <filter val="268318000118"/>
        <filter val="268318000134"/>
        <filter val="268318000142"/>
        <filter val="268318000185"/>
        <filter val="268318000215"/>
        <filter val="268318000304"/>
        <filter val="268318000428"/>
        <filter val="268318000517"/>
        <filter val="268318000550"/>
        <filter val="168318000024"/>
        <filter val="268318000061"/>
        <filter val="268318000100"/>
        <filter val="268318000126"/>
        <filter val="268318000177"/>
        <filter val="268318000193"/>
        <filter val="268318000207"/>
        <filter val="268318000231"/>
        <filter val="268318000240"/>
        <filter val="268318000282"/>
        <filter val="268318000312"/>
        <filter val="268318000339"/>
        <filter val="268318000401"/>
        <filter val="268318000410"/>
        <filter val="268318000495"/>
        <filter val="268318000533"/>
        <filter val="168324000168"/>
        <filter val="268368000119"/>
        <filter val="268368000127"/>
        <filter val="268368000135"/>
        <filter val="268368000151"/>
        <filter val="268368000160"/>
        <filter val="268368000178"/>
        <filter val="268368000208"/>
        <filter val="268368000569"/>
        <filter val="268368000585"/>
        <filter val="268368000721"/>
        <filter val="268368000828"/>
        <filter val="268406000055"/>
        <filter val="268406000136"/>
        <filter val="268406000152"/>
        <filter val="268406000161"/>
        <filter val="268406000162"/>
        <filter val="268406000209"/>
        <filter val="268406000411"/>
        <filter val="268406000438"/>
        <filter val="268406000713"/>
        <filter val="268406000730"/>
        <filter val="268406000811"/>
        <filter val="268406000861"/>
        <filter val="268406000900"/>
        <filter val="268406000918"/>
        <filter val="268406001141"/>
        <filter val="268464000120"/>
        <filter val="268464000235"/>
        <filter val="268464000278"/>
        <filter val="268464000359"/>
        <filter val="268464000405"/>
        <filter val="268464000421"/>
        <filter val="268464000472"/>
        <filter val="268464000642"/>
        <filter val="268464000677"/>
        <filter val="268464000693"/>
        <filter val="268464000715"/>
        <filter val="268464000723"/>
        <filter val="268464000774"/>
        <filter val="268500000269"/>
        <filter val="268524000086"/>
        <filter val="268524000060"/>
        <filter val="268524000051"/>
        <filter val="268524000132"/>
        <filter val="268524000043"/>
        <filter val="268524000078"/>
        <filter val="268547000032"/>
        <filter val="268547001217"/>
        <filter val="568547900200"/>
        <filter val="568547900300"/>
        <filter val="268547000229"/>
        <filter val="268547000458"/>
        <filter val="268547001098"/>
        <filter val="268547000334"/>
        <filter val="268547000342"/>
        <filter val="268547000385"/>
        <filter val="268547000474"/>
        <filter val="268547000491"/>
        <filter val="268547000512"/>
        <filter val="268547001462"/>
        <filter val="268573000580"/>
        <filter val="268575000218"/>
        <filter val="268575000145"/>
        <filter val="268575000161"/>
        <filter val="268575000251"/>
        <filter val="268575000331"/>
        <filter val="268575000471"/>
        <filter val="268575000536"/>
        <filter val="268575000625"/>
        <filter val="268575000641"/>
        <filter val="268575000684"/>
        <filter val="268575000901"/>
        <filter val="268615000135"/>
        <filter val="268615000500"/>
        <filter val="268615000593"/>
        <filter val="268615000682"/>
        <filter val="268615000739"/>
        <filter val="268615000828"/>
        <filter val="268615001093"/>
        <filter val="268615001298"/>
        <filter val="268615001727"/>
        <filter val="268615002120"/>
        <filter val="268615002511"/>
        <filter val="268615000208"/>
        <filter val="268615000275"/>
        <filter val="268615000780"/>
        <filter val="268615000798"/>
        <filter val="268615000895"/>
        <filter val="268615002545"/>
        <filter val="268615002332"/>
        <filter val="268615001000"/>
        <filter val="268615000364"/>
        <filter val="268615001638"/>
        <filter val="268615001921"/>
        <filter val="268615000178"/>
        <filter val="268615000488"/>
        <filter val="268615000640"/>
        <filter val="268615000674"/>
        <filter val="268615001174"/>
        <filter val="268615001352"/>
        <filter val="268615001484"/>
        <filter val="268615001981"/>
        <filter val="268615002235"/>
        <filter val="268615002260"/>
        <filter val="268615002537"/>
        <filter val="268615000615"/>
        <filter val="268615000909"/>
        <filter val="268615000917"/>
        <filter val="268615001166"/>
        <filter val="268615002146"/>
        <filter val="268615002227"/>
        <filter val="268655000081"/>
        <filter val="268655000103"/>
        <filter val="268655000111"/>
        <filter val="268655000154"/>
        <filter val="268655000162"/>
        <filter val="268655000481"/>
        <filter val="268655000693"/>
        <filter val="268655000707"/>
        <filter val="268655000723"/>
        <filter val="268655000901"/>
        <filter val="268655000961"/>
        <filter val="268655000995"/>
        <filter val="268655001088"/>
        <filter val="268673000048"/>
        <filter val="268673000064"/>
        <filter val="268673000081"/>
        <filter val="268673000099"/>
        <filter val="268673000102"/>
        <filter val="268673000111"/>
        <filter val="268673000145"/>
        <filter val="268673000161"/>
        <filter val="268673000196"/>
        <filter val="268679000619"/>
        <filter val="268679000392"/>
        <filter val="268679000791"/>
        <filter val="268679000431"/>
        <filter val="268679000368"/>
        <filter val="268679000198"/>
        <filter val="268679000775"/>
        <filter val="268679000171"/>
        <filter val="268679000210"/>
        <filter val="268679000295"/>
        <filter val="268679000236"/>
        <filter val="268679000252"/>
        <filter val="268684000058"/>
        <filter val="268684000066"/>
        <filter val="268684000082"/>
        <filter val="268684000104"/>
        <filter val="268684000121"/>
        <filter val="268684000139"/>
        <filter val="268684000155"/>
        <filter val="268684000198"/>
        <filter val="268689000641"/>
        <filter val="268689000706"/>
        <filter val="268689000803"/>
        <filter val="268689000811"/>
        <filter val="268689000986"/>
        <filter val="268689002074"/>
        <filter val="268689002491"/>
        <filter val="268689002695"/>
        <filter val="268689002741"/>
        <filter val="268689000170"/>
        <filter val="268689000510"/>
        <filter val="268689000625"/>
        <filter val="268689000820"/>
        <filter val="268689000871"/>
        <filter val="268689000951"/>
        <filter val="268689001028"/>
        <filter val="268689002334"/>
        <filter val="268689002814"/>
        <filter val="268689000307"/>
        <filter val="268689001605"/>
        <filter val="268689001893"/>
        <filter val="268689002423"/>
        <filter val="268689002971"/>
        <filter val="268689002989"/>
        <filter val="268745000048"/>
        <filter val="268745000072"/>
        <filter val="268745000102"/>
        <filter val="268745000358"/>
        <filter val="268745000366"/>
        <filter val="268745000412"/>
        <filter val="268745000544"/>
        <filter val="268773000134"/>
        <filter val="268773000151"/>
        <filter val="268773000185"/>
        <filter val="268773000193"/>
        <filter val="268773000495"/>
        <filter val="268773000720"/>
        <filter val="268773000762"/>
        <filter val="268773000771"/>
        <filter val="268773001025"/>
        <filter val="268773001041"/>
        <filter val="268780000069"/>
        <filter val="268780000131"/>
        <filter val="268780000247"/>
        <filter val="268780000271"/>
        <filter val="268780000310"/>
        <filter val="268780000379"/>
        <filter val="268780000654"/>
        <filter val="268780000701"/>
        <filter val="268820000041"/>
        <filter val="268820000059"/>
        <filter val="268820000075"/>
        <filter val="268820000130"/>
        <filter val="268820000229"/>
        <filter val="268820000237"/>
        <filter val="268820000253"/>
        <filter val="268820000270"/>
        <filter val="268820000326"/>
        <filter val="268820000334"/>
        <filter val="268820000407"/>
        <filter val="168370000032"/>
        <filter val="268370000011"/>
        <filter val="268370000096"/>
        <filter val="268370000100"/>
        <filter val="268872000073"/>
        <filter val="268872000111"/>
        <filter val="268872000171"/>
        <filter val="268872000219"/>
        <filter val="568370001000"/>
        <filter val="270001000109"/>
        <filter val="270001000168"/>
        <filter val="270001003108"/>
        <filter val="270001003612"/>
        <filter val="270001000125"/>
        <filter val="270001001679"/>
        <filter val="270001000150"/>
        <filter val="270001000559"/>
        <filter val="270001001512"/>
        <filter val="270001000648"/>
        <filter val="270001001181"/>
        <filter val="270001001458"/>
        <filter val="270001001270"/>
        <filter val="270001001539"/>
        <filter val="270001038548"/>
        <filter val="170001002760"/>
        <filter val="270001001288"/>
        <filter val="270001001300"/>
        <filter val="270001001555"/>
        <filter val="270001000567"/>
        <filter val="270001000575"/>
        <filter val="270001001296"/>
        <filter val="270001001440"/>
        <filter val="270001038327"/>
        <filter val="270001000630"/>
        <filter val="270001038343"/>
        <filter val="270110000062"/>
        <filter val="270110000089"/>
        <filter val="270110000097"/>
        <filter val="270110000119"/>
        <filter val="270110001310"/>
        <filter val="270110001328"/>
        <filter val="270110001336"/>
        <filter val="270124000022"/>
        <filter val="270124000081"/>
        <filter val="270124000294"/>
        <filter val="270124004711"/>
        <filter val="270124000120"/>
        <filter val="270124000146"/>
        <filter val="270124000162"/>
        <filter val="270124000171"/>
        <filter val="270124000367"/>
        <filter val="270124000405"/>
        <filter val="270124004737"/>
        <filter val="270124000278"/>
        <filter val="270124000430"/>
        <filter val="270124004729"/>
        <filter val="270124004745"/>
        <filter val="270124000308"/>
        <filter val="270124000031"/>
        <filter val="270124000073"/>
        <filter val="270124004753"/>
        <filter val="270204000112"/>
        <filter val="270204000201"/>
        <filter val="270204000244"/>
        <filter val="270204000261"/>
        <filter val="270204060077"/>
        <filter val="270215000009"/>
        <filter val="270215001340"/>
        <filter val="270215013585"/>
        <filter val="270215000670"/>
        <filter val="270215000769"/>
        <filter val="270742000467"/>
        <filter val="270215000181"/>
        <filter val="270215000190"/>
        <filter val="270215000319"/>
        <filter val="270215000947"/>
        <filter val="270215000297"/>
        <filter val="270215000394"/>
        <filter val="270215000823"/>
        <filter val="270215000858"/>
        <filter val="270678000181"/>
        <filter val="270215000386"/>
        <filter val="270215013542"/>
        <filter val="170215000144"/>
        <filter val="270215000173"/>
        <filter val="270230000015"/>
        <filter val="270230000031"/>
        <filter val="270230000040"/>
        <filter val="270235000005"/>
        <filter val="270235000021"/>
        <filter val="270235000111"/>
        <filter val="270235000129"/>
        <filter val="270235000269"/>
        <filter val="270235000480"/>
        <filter val="270235000285"/>
        <filter val="270235000471"/>
        <filter val="270235000391"/>
        <filter val="270235000404"/>
        <filter val="270265000123"/>
        <filter val="270265000140"/>
        <filter val="270265003173"/>
        <filter val="270265003301"/>
        <filter val="270265000069"/>
        <filter val="270265000085"/>
        <filter val="270265000166"/>
        <filter val="270265000255"/>
        <filter val="270265000336"/>
        <filter val="270265003157"/>
        <filter val="270265003122"/>
        <filter val="270265003190"/>
        <filter val="270265003211"/>
        <filter val="270400000040"/>
        <filter val="270400000058"/>
        <filter val="270400000198"/>
        <filter val="270400000368"/>
        <filter val="270400000481"/>
        <filter val="270400000490"/>
        <filter val="270400005866"/>
        <filter val="270418000012"/>
        <filter val="270418000021"/>
        <filter val="270418000209"/>
        <filter val="270418000047"/>
        <filter val="270418000055"/>
        <filter val="270742000009"/>
        <filter val="270742000301"/>
        <filter val="270742000521"/>
        <filter val="270418000004"/>
        <filter val="270418000039"/>
        <filter val="270418000063"/>
        <filter val="270418000284"/>
        <filter val="270418000365"/>
        <filter val="270418005677"/>
        <filter val="270418000161"/>
        <filter val="270418000217"/>
        <filter val="270418000381"/>
        <filter val="270429000634"/>
        <filter val="270429001479"/>
        <filter val="270429000723"/>
        <filter val="270429000731"/>
        <filter val="270429003382"/>
        <filter val="270429060408"/>
        <filter val="270429000944"/>
        <filter val="270429001517"/>
        <filter val="270429003323"/>
        <filter val="270429000812"/>
        <filter val="270429000979"/>
        <filter val="270429002181"/>
        <filter val="270429003617"/>
        <filter val="270429002319"/>
        <filter val="270429002491"/>
        <filter val="270429060190"/>
        <filter val="270429060505"/>
        <filter val="270429001444"/>
        <filter val="270429002041"/>
        <filter val="270429060467"/>
        <filter val="270429000120"/>
        <filter val="270429001231"/>
        <filter val="270429001487"/>
        <filter val="270429002017"/>
        <filter val="270429003404"/>
        <filter val="270429003528"/>
        <filter val="270429001851"/>
        <filter val="270429002416"/>
        <filter val="270429003536"/>
        <filter val="270429003552"/>
        <filter val="270429003340"/>
        <filter val="270429003421"/>
        <filter val="270429060289"/>
        <filter val="270429002335"/>
        <filter val="270429002459"/>
        <filter val="270429003285"/>
        <filter val="270429003510"/>
        <filter val="270429003587"/>
        <filter val="270429060459"/>
        <filter val="270429060475"/>
        <filter val="270429060483"/>
        <filter val="270429060211"/>
        <filter val="270429060441"/>
        <filter val="270429000065"/>
        <filter val="270429001002"/>
        <filter val="270429002157"/>
        <filter val="270429060246"/>
        <filter val="270429000596"/>
        <filter val="270429001258"/>
        <filter val="270429002530"/>
        <filter val="270429060254"/>
        <filter val="270429060416"/>
        <filter val="270473000013"/>
        <filter val="270473000323"/>
        <filter val="270473000234"/>
        <filter val="270508000038"/>
        <filter val="270508000259"/>
        <filter val="270508000232"/>
        <filter val="270508000305"/>
        <filter val="270508000321"/>
        <filter val="270508000151"/>
        <filter val="270508000500"/>
        <filter val="270508000747"/>
        <filter val="270508007954"/>
        <filter val="270508060367"/>
        <filter val="270508000330"/>
        <filter val="270508000496"/>
        <filter val="270508000526"/>
        <filter val="270508000658"/>
        <filter val="270508007831"/>
        <filter val="270508007849"/>
        <filter val="270508060324"/>
        <filter val="270508000721"/>
        <filter val="270508000054"/>
        <filter val="270508000160"/>
        <filter val="270508000569"/>
        <filter val="270508000607"/>
        <filter val="270508060375"/>
        <filter val="170523002034"/>
        <filter val="270523000010"/>
        <filter val="170523000147"/>
        <filter val="270523000044"/>
        <filter val="270523000061"/>
        <filter val="270523000125"/>
        <filter val="270523000176"/>
        <filter val="270523002071"/>
        <filter val="270523000087"/>
        <filter val="270523002080"/>
        <filter val="270523002098"/>
        <filter val="270523000192"/>
        <filter val="270523000028"/>
        <filter val="270523000052"/>
        <filter val="270523000079"/>
        <filter val="270523002004"/>
        <filter val="270523002101"/>
        <filter val="270670000009"/>
        <filter val="270670000017"/>
        <filter val="270670000670"/>
        <filter val="270670000025"/>
        <filter val="270670000033"/>
        <filter val="270670000041"/>
        <filter val="270670000050"/>
        <filter val="270670000157"/>
        <filter val="270670000165"/>
        <filter val="270670000181"/>
        <filter val="270670000190"/>
        <filter val="270670000483"/>
        <filter val="270670000556"/>
        <filter val="270670000203"/>
        <filter val="270670000211"/>
        <filter val="270670007437"/>
        <filter val="270670000254"/>
        <filter val="270670000467"/>
        <filter val="270670000548"/>
        <filter val="270670000271"/>
        <filter val="270670007596"/>
        <filter val="270670007604"/>
        <filter val="270670000441"/>
        <filter val="270670000505"/>
        <filter val="270670000700"/>
        <filter val="270670007399"/>
        <filter val="270670007470"/>
        <filter val="270678000113"/>
        <filter val="270678000130"/>
        <filter val="270678000563"/>
        <filter val="270678000245"/>
        <filter val="270678000059"/>
        <filter val="270678000075"/>
        <filter val="270678000491"/>
        <filter val="270678000521"/>
        <filter val="270678000580"/>
        <filter val="270678000539"/>
        <filter val="270678000555"/>
        <filter val="270678000636"/>
        <filter val="270678000733"/>
        <filter val="270678009544"/>
        <filter val="270678009561"/>
        <filter val="170678009388"/>
        <filter val="270678000032"/>
        <filter val="270678000105"/>
        <filter val="270678000687"/>
        <filter val="270678000750"/>
        <filter val="270678009528"/>
        <filter val="270678000466"/>
        <filter val="270678000768"/>
        <filter val="270678009501"/>
        <filter val="270678000202"/>
        <filter val="270678000300"/>
        <filter val="270678009391"/>
        <filter val="270678009595"/>
        <filter val="270678009536"/>
        <filter val="270678000598"/>
        <filter val="270678000717"/>
        <filter val="270678009609"/>
        <filter val="270678000008"/>
        <filter val="270678000296"/>
        <filter val="270678009579"/>
        <filter val="270702000022"/>
        <filter val="270702000031"/>
        <filter val="270702000227"/>
        <filter val="270702002157"/>
        <filter val="270708000067"/>
        <filter val="270708000652"/>
        <filter val="270708000792"/>
        <filter val="270708000075"/>
        <filter val="270708000083"/>
        <filter val="270708000091"/>
        <filter val="270708000121"/>
        <filter val="270708000148"/>
        <filter val="270708000229"/>
        <filter val="270708000270"/>
        <filter val="270708000814"/>
        <filter val="270708000849"/>
        <filter val="270708000911"/>
        <filter val="270708000920"/>
        <filter val="270708000211"/>
        <filter val="170708000224"/>
        <filter val="170708000615"/>
        <filter val="270708000261"/>
        <filter val="270708000253"/>
        <filter val="270708000300"/>
        <filter val="270708000318"/>
        <filter val="270708000334"/>
        <filter val="270708060329"/>
        <filter val="270708000172"/>
        <filter val="270708000351"/>
        <filter val="270708000377"/>
        <filter val="270708000661"/>
        <filter val="170708000356"/>
        <filter val="270708000105"/>
        <filter val="270708000687"/>
        <filter val="270708000725"/>
        <filter val="270708000750"/>
        <filter val="270708000971"/>
        <filter val="270713000032"/>
        <filter val="270713000059"/>
        <filter val="270713000067"/>
        <filter val="270713000954"/>
        <filter val="270713000121"/>
        <filter val="270713000717"/>
        <filter val="270713000130"/>
        <filter val="270713000199"/>
        <filter val="270713000083"/>
        <filter val="270713000202"/>
        <filter val="270713000415"/>
        <filter val="270713000687"/>
        <filter val="270713000270"/>
        <filter val="270713000393"/>
        <filter val="270713000423"/>
        <filter val="270713000431"/>
        <filter val="270713013681"/>
        <filter val="270713000253"/>
        <filter val="270713000547"/>
        <filter val="270713000601"/>
        <filter val="270713000610"/>
        <filter val="270713000237"/>
        <filter val="270713000555"/>
        <filter val="270713001047"/>
        <filter val="270713001071"/>
        <filter val="270713000377"/>
        <filter val="270713001101"/>
        <filter val="270713000148"/>
        <filter val="270713000474"/>
        <filter val="270713000504"/>
        <filter val="270713000661"/>
        <filter val="270713013673"/>
        <filter val="270713000563"/>
        <filter val="270713013754"/>
        <filter val="270713013762"/>
        <filter val="270717000070"/>
        <filter val="270717000088"/>
        <filter val="270717000029"/>
        <filter val="270717000053"/>
        <filter val="270717000118"/>
        <filter val="270717000517"/>
        <filter val="270717000011"/>
        <filter val="270717000321"/>
        <filter val="270717000428"/>
        <filter val="270717000444"/>
        <filter val="270742000025"/>
        <filter val="270742000084"/>
        <filter val="270742000475"/>
        <filter val="270742007984"/>
        <filter val="270742008034"/>
        <filter val="270742000050"/>
        <filter val="270742000254"/>
        <filter val="270742000271"/>
        <filter val="270742000297"/>
        <filter val="270742000505"/>
        <filter val="270742000777"/>
        <filter val="270742000041"/>
        <filter val="270742000068"/>
        <filter val="270742000343"/>
        <filter val="270742008018"/>
        <filter val="270742000351"/>
        <filter val="270771000131"/>
        <filter val="270771000298"/>
        <filter val="270771000697"/>
        <filter val="270771000115"/>
        <filter val="270771000174"/>
        <filter val="270771000263"/>
        <filter val="270771000280"/>
        <filter val="270771000492"/>
        <filter val="370771000128"/>
        <filter val="470771000017"/>
        <filter val="270771000221"/>
        <filter val="270771000441"/>
        <filter val="270771011320"/>
        <filter val="270771011516"/>
        <filter val="270820000011"/>
        <filter val="270820000126"/>
        <filter val="270820000045"/>
        <filter val="270820000029"/>
        <filter val="270820000053"/>
        <filter val="270820000070"/>
        <filter val="270820000088"/>
        <filter val="270820000240"/>
        <filter val="270820000541"/>
        <filter val="270820000258"/>
        <filter val="270820000193"/>
        <filter val="270820000312"/>
        <filter val="270820000321"/>
        <filter val="270820000517"/>
        <filter val="170820060094"/>
        <filter val="270820000207"/>
        <filter val="270820000371"/>
        <filter val="270820000037"/>
        <filter val="270820066402"/>
        <filter val="270823000038"/>
        <filter val="270823000178"/>
        <filter val="270823000160"/>
        <filter val="270823000216"/>
        <filter val="270823000062"/>
        <filter val="270823000071"/>
        <filter val="270823000232"/>
        <filter val="270823000305"/>
        <filter val="270823000259"/>
        <filter val="273001000337"/>
        <filter val="273001001317"/>
        <filter val="273001005932"/>
        <filter val="273001001422"/>
        <filter val="273001010537"/>
        <filter val="273001001481"/>
        <filter val="273001001643"/>
        <filter val="273001002917"/>
        <filter val="273001001201"/>
        <filter val="273001002097"/>
        <filter val="273001002658"/>
        <filter val="273001002984"/>
        <filter val="273001004146"/>
        <filter val="273001006904"/>
        <filter val="273001000002"/>
        <filter val="273001001457"/>
        <filter val="273001002887"/>
        <filter val="273001004821"/>
        <filter val="273001006050"/>
        <filter val="273001010545"/>
        <filter val="273001001104"/>
        <filter val="273001001287"/>
        <filter val="273001001333"/>
        <filter val="273001001384"/>
        <filter val="273001001571"/>
        <filter val="273001001660"/>
        <filter val="273001001732"/>
        <filter val="273001002607"/>
        <filter val="273001002861"/>
        <filter val="273001006513"/>
        <filter val="273001011629"/>
        <filter val="273001012629"/>
        <filter val="873001000022"/>
        <filter val="273001001368"/>
        <filter val="273001001406"/>
        <filter val="273001001708"/>
        <filter val="273001002623"/>
        <filter val="273001006068"/>
        <filter val="273001006645"/>
        <filter val="273001006700"/>
        <filter val="273001007528"/>
        <filter val="273001011185"/>
        <filter val="273001001163"/>
        <filter val="273001001171"/>
        <filter val="273001001554"/>
        <filter val="273001002895"/>
        <filter val="273001006041"/>
        <filter val="273001007374"/>
        <filter val="273001009288"/>
        <filter val="273001010561"/>
        <filter val="273001012645"/>
        <filter val="273024000067"/>
        <filter val="273024000130"/>
        <filter val="273024000148"/>
        <filter val="273024000253"/>
        <filter val="273024000261"/>
        <filter val="273024000270"/>
        <filter val="273024000377"/>
        <filter val="273024000466"/>
        <filter val="273001009172"/>
        <filter val="273026000030"/>
        <filter val="273026000099"/>
        <filter val="273026000218"/>
        <filter val="273026000480"/>
        <filter val="273026000498"/>
        <filter val="273026000528"/>
        <filter val="273026000609"/>
        <filter val="273030000109"/>
        <filter val="273030000176"/>
        <filter val="273030000192"/>
        <filter val="273030000311"/>
        <filter val="273043000027"/>
        <filter val="273043000043"/>
        <filter val="273043000094"/>
        <filter val="273043000116"/>
        <filter val="273043000191"/>
        <filter val="273043000213"/>
        <filter val="273043000566"/>
        <filter val="273043000604"/>
        <filter val="273043000671"/>
        <filter val="273043000051"/>
        <filter val="273043000060"/>
        <filter val="273043000248"/>
        <filter val="273043000388"/>
        <filter val="273043000612"/>
        <filter val="273043000621"/>
        <filter val="273043000647"/>
        <filter val="273043000663"/>
        <filter val="273043000680"/>
        <filter val="273043000736"/>
        <filter val="273055000146"/>
        <filter val="273055000197"/>
        <filter val="273055000219"/>
        <filter val="273055000235"/>
        <filter val="273055000367"/>
        <filter val="273055000740"/>
        <filter val="273055000812"/>
        <filter val="273055000880"/>
        <filter val="273067000168"/>
        <filter val="273067000354"/>
        <filter val="273067000419"/>
        <filter val="273067000621"/>
        <filter val="273067001008"/>
        <filter val="273067001024"/>
        <filter val="273067001113"/>
        <filter val="273067001130"/>
        <filter val="273067001148"/>
        <filter val="273067001172"/>
        <filter val="273067001199"/>
        <filter val="273067001202"/>
        <filter val="273067001253"/>
        <filter val="273067001296"/>
        <filter val="273067001342"/>
        <filter val="273067001377"/>
        <filter val="273067001385"/>
        <filter val="273067001431"/>
        <filter val="273067001504"/>
        <filter val="273067001539"/>
        <filter val="273067001717"/>
        <filter val="273067001776"/>
        <filter val="273067001831"/>
        <filter val="273067001849"/>
        <filter val="273067001865"/>
        <filter val="273067001881"/>
        <filter val="273067001890"/>
        <filter val="273067001903"/>
        <filter val="273067001911"/>
        <filter val="273067001971"/>
        <filter val="273067001989"/>
        <filter val="273067002012"/>
        <filter val="273067002021"/>
        <filter val="273067002047"/>
        <filter val="273067002055"/>
        <filter val="273067002080"/>
        <filter val="273067002152"/>
        <filter val="273067000257"/>
        <filter val="273067000443"/>
        <filter val="273067000451"/>
        <filter val="273067000524"/>
        <filter val="273067001482"/>
        <filter val="273067001512"/>
        <filter val="273067001628"/>
        <filter val="273067001636"/>
        <filter val="273067001644"/>
        <filter val="273067001709"/>
        <filter val="273067001750"/>
        <filter val="273067001873"/>
        <filter val="273124000161"/>
        <filter val="273124000170"/>
        <filter val="273124000218"/>
        <filter val="273124000358"/>
        <filter val="273124000889"/>
        <filter val="273124000081"/>
        <filter val="273124000145"/>
        <filter val="273124000153"/>
        <filter val="273124000269"/>
        <filter val="273124000366"/>
        <filter val="273124000722"/>
        <filter val="273124000731"/>
        <filter val="273124000749"/>
        <filter val="273124000757"/>
        <filter val="273124000790"/>
        <filter val="273124000803"/>
        <filter val="273124000820"/>
        <filter val="273124000862"/>
        <filter val="273124000226"/>
        <filter val="273124000251"/>
        <filter val="273124000277"/>
        <filter val="273124000293"/>
        <filter val="273124000528"/>
        <filter val="273124000838"/>
        <filter val="273124000102"/>
        <filter val="273124000111"/>
        <filter val="273124000129"/>
        <filter val="273124000340"/>
        <filter val="273124000706"/>
        <filter val="273124000765"/>
        <filter val="273124000773"/>
        <filter val="273124000846"/>
        <filter val="273152000045"/>
        <filter val="273152000134"/>
        <filter val="273152000142"/>
        <filter val="273152000401"/>
        <filter val="273152000525"/>
        <filter val="273168000908"/>
        <filter val="273168000941"/>
        <filter val="273168001645"/>
        <filter val="273168001751"/>
        <filter val="273168002358"/>
        <filter val="273168002528"/>
        <filter val="273168002781"/>
        <filter val="273168002838"/>
        <filter val="273168002897"/>
        <filter val="273168002951"/>
        <filter val="273168003249"/>
        <filter val="273168003320"/>
        <filter val="273168003494"/>
        <filter val="273168000401"/>
        <filter val="273168000550"/>
        <filter val="273168000568"/>
        <filter val="273168001823"/>
        <filter val="273168002218"/>
        <filter val="273168002242"/>
        <filter val="273168002277"/>
        <filter val="273168002498"/>
        <filter val="273168003273"/>
        <filter val="273168000207"/>
        <filter val="273168000428"/>
        <filter val="273168000436"/>
        <filter val="273168000461"/>
        <filter val="273168000541"/>
        <filter val="273168000631"/>
        <filter val="273168000738"/>
        <filter val="273168000762"/>
        <filter val="273168000924"/>
        <filter val="273168000932"/>
        <filter val="273168000967"/>
        <filter val="273168000975"/>
        <filter val="273168001173"/>
        <filter val="273168001467"/>
        <filter val="273168001483"/>
        <filter val="273168001505"/>
        <filter val="273168001785"/>
        <filter val="273168001793"/>
        <filter val="273168001807"/>
        <filter val="273168002064"/>
        <filter val="273168002145"/>
        <filter val="273168002200"/>
        <filter val="273168002293"/>
        <filter val="273168002366"/>
        <filter val="273168002510"/>
        <filter val="273168002684"/>
        <filter val="273168003206"/>
        <filter val="273168003338"/>
        <filter val="273168003346"/>
        <filter val="273168003419"/>
        <filter val="273168003516"/>
        <filter val="273168000193"/>
        <filter val="273168000584"/>
        <filter val="273168000614"/>
        <filter val="273168000690"/>
        <filter val="273168000703"/>
        <filter val="273168000711"/>
        <filter val="273168000720"/>
        <filter val="273168001106"/>
        <filter val="273168001416"/>
        <filter val="273168002251"/>
        <filter val="273168002285"/>
        <filter val="273168002331"/>
        <filter val="273168002455"/>
        <filter val="273168002471"/>
        <filter val="273168002668"/>
        <filter val="273168002854"/>
        <filter val="273168002871"/>
        <filter val="273168002901"/>
        <filter val="273168003036"/>
        <filter val="273168003222"/>
        <filter val="273168003257"/>
        <filter val="273168003290"/>
        <filter val="273168003427"/>
        <filter val="273168003443"/>
        <filter val="273168003486"/>
        <filter val="273168003672"/>
        <filter val="273200000044"/>
        <filter val="273200000052"/>
        <filter val="273200000095"/>
        <filter val="273200000109"/>
        <filter val="273200000206"/>
        <filter val="273200000079"/>
        <filter val="273200000150"/>
        <filter val="273200000303"/>
        <filter val="273200000087"/>
        <filter val="273200000133"/>
        <filter val="273200000176"/>
        <filter val="273217000072"/>
        <filter val="273217000358"/>
        <filter val="273217000951"/>
        <filter val="273217000102"/>
        <filter val="273217001079"/>
        <filter val="273217001125"/>
        <filter val="273217000234"/>
        <filter val="273217001231"/>
        <filter val="273217001273"/>
        <filter val="273217000293"/>
        <filter val="273217000331"/>
        <filter val="273217000641"/>
        <filter val="273217000994"/>
        <filter val="273217000099"/>
        <filter val="273217000269"/>
        <filter val="273217000315"/>
        <filter val="273217000901"/>
        <filter val="273217001010"/>
        <filter val="273217001095"/>
        <filter val="273217000391"/>
        <filter val="273217000455"/>
        <filter val="273217000919"/>
        <filter val="273217001109"/>
        <filter val="273217001117"/>
        <filter val="273217000277"/>
        <filter val="273217000340"/>
        <filter val="273217000927"/>
        <filter val="273217000447"/>
        <filter val="273217000978"/>
        <filter val="273217001061"/>
        <filter val="273217001192"/>
        <filter val="273217000129"/>
        <filter val="273217000153"/>
        <filter val="273217000285"/>
        <filter val="273217000307"/>
        <filter val="273217001001"/>
        <filter val="273217000081"/>
        <filter val="273217000111"/>
        <filter val="273217000382"/>
        <filter val="273217000421"/>
        <filter val="273217000625"/>
        <filter val="273217000943"/>
        <filter val="273217000960"/>
        <filter val="273217001044"/>
        <filter val="273217000161"/>
        <filter val="273217000251"/>
        <filter val="273217001028"/>
        <filter val="273226000123"/>
        <filter val="273226000352"/>
        <filter val="273226000620"/>
        <filter val="273226001235"/>
        <filter val="273226000140"/>
        <filter val="273226000417"/>
        <filter val="273226000603"/>
        <filter val="273226001049"/>
        <filter val="273226001057"/>
        <filter val="273226000425"/>
        <filter val="273226001031"/>
        <filter val="273226001294"/>
        <filter val="273226001308"/>
        <filter val="273226000115"/>
        <filter val="273226000247"/>
        <filter val="273226000344"/>
        <filter val="273226000492"/>
        <filter val="273226000514"/>
        <filter val="273226000573"/>
        <filter val="273226001111"/>
        <filter val="273226001154"/>
        <filter val="273226001189"/>
        <filter val="273226001375"/>
        <filter val="273226001391"/>
        <filter val="273268000336"/>
        <filter val="273268000387"/>
        <filter val="273268000441"/>
        <filter val="273268000565"/>
        <filter val="273268000620"/>
        <filter val="273268001391"/>
        <filter val="273268000379"/>
        <filter val="273268000450"/>
        <filter val="273268000506"/>
        <filter val="273268000352"/>
        <filter val="273268000433"/>
        <filter val="273268000476"/>
        <filter val="273268000531"/>
        <filter val="273268001090"/>
        <filter val="273268000557"/>
        <filter val="273268000824"/>
        <filter val="273268001120"/>
        <filter val="273268001154"/>
        <filter val="173270000021"/>
        <filter val="273270000033"/>
        <filter val="273270000084"/>
        <filter val="273270000149"/>
        <filter val="273270000319"/>
        <filter val="273270000645"/>
        <filter val="273270000696"/>
        <filter val="273270000793"/>
        <filter val="273270000807"/>
        <filter val="273270000866"/>
        <filter val="273275000147"/>
        <filter val="273275000163"/>
        <filter val="273275000171"/>
        <filter val="273275000180"/>
        <filter val="273275000201"/>
        <filter val="273275000465"/>
        <filter val="273283000326"/>
        <filter val="273283000644"/>
        <filter val="273283000652"/>
        <filter val="273283000962"/>
        <filter val="273283001136"/>
        <filter val="273283001292"/>
        <filter val="273283001454"/>
        <filter val="273283000083"/>
        <filter val="273283000172"/>
        <filter val="273283000377"/>
        <filter val="273283000521"/>
        <filter val="273283000610"/>
        <filter val="273283000628"/>
        <filter val="273283000997"/>
        <filter val="273283001012"/>
        <filter val="273283001047"/>
        <filter val="273283001268"/>
        <filter val="273283001306"/>
        <filter val="273283001349"/>
        <filter val="273283001390"/>
        <filter val="273283001420"/>
        <filter val="273283000229"/>
        <filter val="273283000253"/>
        <filter val="273283000270"/>
        <filter val="273283000415"/>
        <filter val="273283000440"/>
        <filter val="273283000466"/>
        <filter val="273283000491"/>
        <filter val="273283000938"/>
        <filter val="273283000971"/>
        <filter val="273283001021"/>
        <filter val="273283001381"/>
        <filter val="273283001446"/>
        <filter val="273283001519"/>
        <filter val="273319000158"/>
        <filter val="273319000310"/>
        <filter val="273319000441"/>
        <filter val="273319000859"/>
        <filter val="273319000221"/>
        <filter val="273319000280"/>
        <filter val="273319000425"/>
        <filter val="273319001065"/>
        <filter val="273319000166"/>
        <filter val="273319000328"/>
        <filter val="273319000387"/>
        <filter val="273319001120"/>
        <filter val="273319001138"/>
        <filter val="273319000140"/>
        <filter val="273319000247"/>
        <filter val="273319000514"/>
        <filter val="273319000522"/>
        <filter val="173349000263"/>
        <filter val="273349000292"/>
        <filter val="273352000155"/>
        <filter val="273352000180"/>
        <filter val="273352000201"/>
        <filter val="273352000279"/>
        <filter val="273352000295"/>
        <filter val="273352000384"/>
        <filter val="273352000104"/>
        <filter val="273352000121"/>
        <filter val="273352000287"/>
        <filter val="273352000350"/>
        <filter val="273352000651"/>
        <filter val="273408000056"/>
        <filter val="273408000137"/>
        <filter val="273408000145"/>
        <filter val="273408000170"/>
        <filter val="273408000188"/>
        <filter val="273411000407"/>
        <filter val="273411000563"/>
        <filter val="273411001136"/>
        <filter val="273411001471"/>
        <filter val="273411000512"/>
        <filter val="273411000661"/>
        <filter val="273411000792"/>
        <filter val="273411002116"/>
        <filter val="273411000261"/>
        <filter val="273411000351"/>
        <filter val="273411000431"/>
        <filter val="273411000687"/>
        <filter val="273411000784"/>
        <filter val="273411000873"/>
        <filter val="273411001535"/>
        <filter val="273411001811"/>
        <filter val="273411002108"/>
        <filter val="273411000245"/>
        <filter val="273411000423"/>
        <filter val="273411000644"/>
        <filter val="273411000741"/>
        <filter val="273411000962"/>
        <filter val="273411000997"/>
        <filter val="273411001586"/>
        <filter val="273411001616"/>
        <filter val="273411001721"/>
        <filter val="273461000017"/>
        <filter val="273461000041"/>
        <filter val="273461000068"/>
        <filter val="273461001005"/>
        <filter val="273461001021"/>
        <filter val="273461001030"/>
        <filter val="273461001781"/>
        <filter val="273411000491"/>
        <filter val="273411000733"/>
        <filter val="273411000776"/>
        <filter val="273411001551"/>
        <filter val="273411001951"/>
        <filter val="273411000156"/>
        <filter val="273411000393"/>
        <filter val="273411000539"/>
        <filter val="273411000601"/>
        <filter val="273411000628"/>
        <filter val="273411000857"/>
        <filter val="273411000903"/>
        <filter val="273411000989"/>
        <filter val="273411001993"/>
        <filter val="273411002035"/>
        <filter val="273411000199"/>
        <filter val="273411000385"/>
        <filter val="273411000458"/>
        <filter val="273411000555"/>
        <filter val="273411000636"/>
        <filter val="273411000849"/>
        <filter val="273411001608"/>
        <filter val="273411001942"/>
        <filter val="273443000085"/>
        <filter val="273443000140"/>
        <filter val="273443000506"/>
        <filter val="273443000735"/>
        <filter val="273443001120"/>
        <filter val="273449000087"/>
        <filter val="273449000141"/>
        <filter val="273449000150"/>
        <filter val="273449000192"/>
        <filter val="273449000222"/>
        <filter val="273449000494"/>
        <filter val="273449000702"/>
        <filter val="273449000711"/>
        <filter val="273483000142"/>
        <filter val="273483000177"/>
        <filter val="273483000185"/>
        <filter val="273483000193"/>
        <filter val="273483000215"/>
        <filter val="273483000274"/>
        <filter val="273483000304"/>
        <filter val="273483000681"/>
        <filter val="273483000789"/>
        <filter val="273483000797"/>
        <filter val="273483000126"/>
        <filter val="273483000169"/>
        <filter val="273483000207"/>
        <filter val="273483000118"/>
        <filter val="273483000151"/>
        <filter val="273483000223"/>
        <filter val="273483000258"/>
        <filter val="273483000266"/>
        <filter val="273483000291"/>
        <filter val="273483000312"/>
        <filter val="273483000533"/>
        <filter val="273483000649"/>
        <filter val="273483000665"/>
        <filter val="273483000703"/>
        <filter val="273483000746"/>
        <filter val="273483000762"/>
        <filter val="273483000827"/>
        <filter val="273504000270"/>
        <filter val="273504000393"/>
        <filter val="273504000555"/>
        <filter val="273504000652"/>
        <filter val="273504000679"/>
        <filter val="273504000725"/>
        <filter val="273504000733"/>
        <filter val="273504000776"/>
        <filter val="273504000857"/>
        <filter val="273504001853"/>
        <filter val="273504001977"/>
        <filter val="273504002035"/>
        <filter val="273504000318"/>
        <filter val="273504000369"/>
        <filter val="273504000377"/>
        <filter val="273504000512"/>
        <filter val="273504000661"/>
        <filter val="273504000687"/>
        <filter val="273504001284"/>
        <filter val="273504000059"/>
        <filter val="273504000148"/>
        <filter val="273504000156"/>
        <filter val="273504000164"/>
        <filter val="273504000245"/>
        <filter val="273504000466"/>
        <filter val="273504000920"/>
        <filter val="273504001250"/>
        <filter val="273504001624"/>
        <filter val="273504001641"/>
        <filter val="273504001659"/>
        <filter val="273504001667"/>
        <filter val="273504001675"/>
        <filter val="273504001713"/>
        <filter val="273504001799"/>
        <filter val="273504001845"/>
        <filter val="273504002027"/>
        <filter val="273504002043"/>
        <filter val="273504002078"/>
        <filter val="273504002094"/>
        <filter val="273504002299"/>
        <filter val="273675000774"/>
        <filter val="273504000067"/>
        <filter val="273504000105"/>
        <filter val="273504000237"/>
        <filter val="273504000288"/>
        <filter val="273504000296"/>
        <filter val="273504000474"/>
        <filter val="273504000563"/>
        <filter val="273504000580"/>
        <filter val="273504000636"/>
        <filter val="273504000709"/>
        <filter val="273504000890"/>
        <filter val="273504001527"/>
        <filter val="273504001594"/>
        <filter val="273504001608"/>
        <filter val="273504001748"/>
        <filter val="273504001888"/>
        <filter val="273504001896"/>
        <filter val="273504001900"/>
        <filter val="273504001918"/>
        <filter val="273504001951"/>
        <filter val="273504002051"/>
        <filter val="273504002108"/>
        <filter val="273504002116"/>
        <filter val="273504002281"/>
        <filter val="273504000083"/>
        <filter val="273504000172"/>
        <filter val="273504000423"/>
        <filter val="273504000491"/>
        <filter val="273504000644"/>
        <filter val="273504000695"/>
        <filter val="273504001276"/>
        <filter val="273504001632"/>
        <filter val="273504001781"/>
        <filter val="273504001934"/>
        <filter val="273504002086"/>
        <filter val="273504002124"/>
        <filter val="273504002141"/>
        <filter val="273504002167"/>
        <filter val="273504002175"/>
        <filter val="273555000169"/>
        <filter val="273555001106"/>
        <filter val="273555001122"/>
        <filter val="273555001181"/>
        <filter val="273555001351"/>
        <filter val="473555001580"/>
        <filter val="273555000096"/>
        <filter val="273555000185"/>
        <filter val="273555000266"/>
        <filter val="273555000452"/>
        <filter val="273555000908"/>
        <filter val="273555001190"/>
        <filter val="273555001262"/>
        <filter val="273555001408"/>
        <filter val="273555001530"/>
        <filter val="273555001548"/>
        <filter val="273555001572"/>
        <filter val="273555001734"/>
        <filter val="273555001742"/>
        <filter val="273555001807"/>
        <filter val="273555000398"/>
        <filter val="273555000991"/>
        <filter val="273555001092"/>
        <filter val="273555001289"/>
        <filter val="273555001301"/>
        <filter val="273555001327"/>
        <filter val="273555001751"/>
        <filter val="273555001858"/>
        <filter val="273555000177"/>
        <filter val="273555000274"/>
        <filter val="273555000347"/>
        <filter val="273555000428"/>
        <filter val="273555000690"/>
        <filter val="273555000916"/>
        <filter val="273555000924"/>
        <filter val="273555001211"/>
        <filter val="273555001246"/>
        <filter val="273555001254"/>
        <filter val="273555001297"/>
        <filter val="273555001459"/>
        <filter val="273555001467"/>
        <filter val="273555001475"/>
        <filter val="273555001521"/>
        <filter val="273555001556"/>
        <filter val="273555001599"/>
        <filter val="273555001602"/>
        <filter val="273555001611"/>
        <filter val="273555001777"/>
        <filter val="273555001840"/>
        <filter val="273555000029"/>
        <filter val="273555000070"/>
        <filter val="273555000231"/>
        <filter val="273555000282"/>
        <filter val="273555000339"/>
        <filter val="273555000444"/>
        <filter val="273555000461"/>
        <filter val="273555000592"/>
        <filter val="273555000941"/>
        <filter val="273555000967"/>
        <filter val="273555001165"/>
        <filter val="273555001271"/>
        <filter val="273555001441"/>
        <filter val="273555001688"/>
        <filter val="273555001700"/>
        <filter val="273555001718"/>
        <filter val="273555000061"/>
        <filter val="273555000134"/>
        <filter val="273555000371"/>
        <filter val="273555000401"/>
        <filter val="273555000436"/>
        <filter val="273555000932"/>
        <filter val="273555000975"/>
        <filter val="273555001009"/>
        <filter val="273555001017"/>
        <filter val="273555001025"/>
        <filter val="273555001084"/>
        <filter val="273555001394"/>
        <filter val="273555001483"/>
        <filter val="273555001564"/>
        <filter val="273555001629"/>
        <filter val="273555001653"/>
        <filter val="273555001769"/>
        <filter val="273555001785"/>
        <filter val="273555001815"/>
        <filter val="273563000101"/>
        <filter val="273563000585"/>
        <filter val="273563000607"/>
        <filter val="273563000615"/>
        <filter val="273563000704"/>
        <filter val="273585000121"/>
        <filter val="273585000414"/>
        <filter val="273585000571"/>
        <filter val="273585000589"/>
        <filter val="273585000376"/>
        <filter val="273585000864"/>
        <filter val="273585000309"/>
        <filter val="273585000392"/>
        <filter val="273585000473"/>
        <filter val="273585000643"/>
        <filter val="273585000694"/>
        <filter val="273616000094"/>
        <filter val="273616000957"/>
        <filter val="273616000990"/>
        <filter val="273616001236"/>
        <filter val="273616001317"/>
        <filter val="273616001350"/>
        <filter val="273616001651"/>
        <filter val="273616001686"/>
        <filter val="273616000302"/>
        <filter val="273616000639"/>
        <filter val="273616001228"/>
        <filter val="273616001244"/>
        <filter val="273616001309"/>
        <filter val="273616001325"/>
        <filter val="273616001384"/>
        <filter val="273616001422"/>
        <filter val="273616001520"/>
        <filter val="273616001694"/>
        <filter val="273616001775"/>
        <filter val="273616001821"/>
        <filter val="273616000256"/>
        <filter val="273616000531"/>
        <filter val="273616000892"/>
        <filter val="273616000949"/>
        <filter val="273616001171"/>
        <filter val="273616001201"/>
        <filter val="273616001210"/>
        <filter val="273616001368"/>
        <filter val="273616001392"/>
        <filter val="273616001406"/>
        <filter val="273616001431"/>
        <filter val="273616001473"/>
        <filter val="273616001589"/>
        <filter val="273616001597"/>
        <filter val="273616001791"/>
        <filter val="273616001805"/>
        <filter val="273616001872"/>
        <filter val="273616001881"/>
        <filter val="273616000345"/>
        <filter val="273616000850"/>
        <filter val="273616000931"/>
        <filter val="273616001252"/>
        <filter val="273616001660"/>
        <filter val="273616001708"/>
        <filter val="273616001759"/>
        <filter val="273616001902"/>
        <filter val="273616000191"/>
        <filter val="273616000388"/>
        <filter val="273616000558"/>
        <filter val="273616000566"/>
        <filter val="273616000591"/>
        <filter val="273616000647"/>
        <filter val="273616000655"/>
        <filter val="273616000841"/>
        <filter val="273616000914"/>
        <filter val="273616001040"/>
        <filter val="273616001261"/>
        <filter val="273616001635"/>
        <filter val="273616001643"/>
        <filter val="173622000271"/>
        <filter val="173622000514"/>
        <filter val="273622000055"/>
        <filter val="273622000136"/>
        <filter val="273622000357"/>
        <filter val="273622000365"/>
        <filter val="273622000438"/>
        <filter val="273622000462"/>
        <filter val="273622000497"/>
        <filter val="273622000527"/>
        <filter val="273622000535"/>
        <filter val="273622000608"/>
        <filter val="273622000624"/>
        <filter val="273622000641"/>
        <filter val="273622000667"/>
        <filter val="273622000705"/>
        <filter val="273622000039"/>
        <filter val="273622000080"/>
        <filter val="273622000098"/>
        <filter val="273622000110"/>
        <filter val="273622000403"/>
        <filter val="273622000471"/>
        <filter val="273622000489"/>
        <filter val="273622000551"/>
        <filter val="273622000594"/>
        <filter val="273622000616"/>
        <filter val="273622000675"/>
        <filter val="273624000303"/>
        <filter val="273624000389"/>
        <filter val="273624000397"/>
        <filter val="273624000516"/>
        <filter val="273624000559"/>
        <filter val="273624000737"/>
        <filter val="273624000818"/>
        <filter val="273624001342"/>
        <filter val="273624001482"/>
        <filter val="273624001547"/>
        <filter val="273624001733"/>
        <filter val="273624001822"/>
        <filter val="273624000117"/>
        <filter val="273624000214"/>
        <filter val="273624000265"/>
        <filter val="273624000311"/>
        <filter val="273624000346"/>
        <filter val="273624000401"/>
        <filter val="273624000478"/>
        <filter val="273624000524"/>
        <filter val="273624000532"/>
        <filter val="273624000575"/>
        <filter val="273624001211"/>
        <filter val="273624001237"/>
        <filter val="273624001245"/>
        <filter val="273624001504"/>
        <filter val="273624001512"/>
        <filter val="273624002021"/>
        <filter val="273624000079"/>
        <filter val="273624000087"/>
        <filter val="273624000354"/>
        <filter val="273624000591"/>
        <filter val="273624001181"/>
        <filter val="273624001296"/>
        <filter val="273624001351"/>
        <filter val="273624001750"/>
        <filter val="273624000168"/>
        <filter val="273624000273"/>
        <filter val="273624000583"/>
        <filter val="273624000605"/>
        <filter val="273624001431"/>
        <filter val="273624001857"/>
        <filter val="273624000222"/>
        <filter val="273624000231"/>
        <filter val="273624000494"/>
        <filter val="273624001199"/>
        <filter val="273624001229"/>
        <filter val="273624001288"/>
        <filter val="273624001385"/>
        <filter val="273624001636"/>
        <filter val="273624001776"/>
        <filter val="273624000541"/>
        <filter val="273624001393"/>
        <filter val="273624001610"/>
        <filter val="273624001679"/>
        <filter val="273624001725"/>
        <filter val="273624001784"/>
        <filter val="273624001831"/>
        <filter val="273624001865"/>
        <filter val="273624001873"/>
        <filter val="273624001881"/>
        <filter val="273671000320"/>
        <filter val="273671000362"/>
        <filter val="273671000516"/>
        <filter val="273675000057"/>
        <filter val="273675000197"/>
        <filter val="273675000405"/>
        <filter val="273675000472"/>
        <filter val="273675000782"/>
        <filter val="273675000812"/>
        <filter val="273675000839"/>
        <filter val="273675000995"/>
        <filter val="273675001011"/>
        <filter val="273675001070"/>
        <filter val="273675001223"/>
        <filter val="273675001258"/>
        <filter val="273675000065"/>
        <filter val="273675000073"/>
        <filter val="273675000189"/>
        <filter val="273675000219"/>
        <filter val="273675000791"/>
        <filter val="273675000936"/>
        <filter val="273675001185"/>
        <filter val="273675001240"/>
        <filter val="273675001282"/>
        <filter val="273675001347"/>
        <filter val="273675000286"/>
        <filter val="273675000341"/>
        <filter val="273675000359"/>
        <filter val="273675000375"/>
        <filter val="273675000383"/>
        <filter val="273675000430"/>
        <filter val="273675000588"/>
        <filter val="273675000766"/>
        <filter val="273675000863"/>
        <filter val="273675000910"/>
        <filter val="273675000928"/>
        <filter val="273675001002"/>
        <filter val="273675001118"/>
        <filter val="273675001134"/>
        <filter val="273675001177"/>
        <filter val="273675001193"/>
        <filter val="273675001207"/>
        <filter val="273675001274"/>
        <filter val="273678000163"/>
        <filter val="273678000295"/>
        <filter val="273678000678"/>
        <filter val="273678000171"/>
        <filter val="273678000198"/>
        <filter val="273678000392"/>
        <filter val="273678000724"/>
        <filter val="273678000155"/>
        <filter val="273678000180"/>
        <filter val="273678000201"/>
        <filter val="273678000210"/>
        <filter val="273678000261"/>
        <filter val="273678000287"/>
        <filter val="273678000368"/>
        <filter val="273678000384"/>
        <filter val="273678000511"/>
        <filter val="273678000597"/>
        <filter val="273678000627"/>
        <filter val="273678000694"/>
        <filter val="273678000716"/>
        <filter val="273678000821"/>
        <filter val="273678000881"/>
        <filter val="273678000929"/>
        <filter val="273686000083"/>
        <filter val="273686000164"/>
        <filter val="273686000202"/>
        <filter val="273686000253"/>
        <filter val="273686000288"/>
        <filter val="273686000423"/>
        <filter val="273686000504"/>
        <filter val="273854000035"/>
        <filter val="273854000183"/>
        <filter val="273854000272"/>
        <filter val="273854000311"/>
        <filter val="273854000329"/>
        <filter val="273854000345"/>
        <filter val="273854000361"/>
        <filter val="273854000370"/>
        <filter val="273854000388"/>
        <filter val="273861000245"/>
        <filter val="273861000253"/>
        <filter val="273861000288"/>
        <filter val="273861000334"/>
        <filter val="273861000521"/>
        <filter val="273861000202"/>
        <filter val="273861000237"/>
        <filter val="273861000270"/>
        <filter val="273861000377"/>
        <filter val="273861000571"/>
        <filter val="273861000687"/>
        <filter val="273861000733"/>
        <filter val="273861000784"/>
        <filter val="273870000151"/>
        <filter val="273870000193"/>
        <filter val="273870000339"/>
        <filter val="273870000550"/>
        <filter val="273870000631"/>
        <filter val="273870000771"/>
        <filter val="273873000119"/>
        <filter val="273873000259"/>
        <filter val="273873000305"/>
        <filter val="273873000313"/>
        <filter val="273873000330"/>
        <filter val="273873000399"/>
        <filter val="273873000593"/>
        <filter val="273873000623"/>
        <filter val="273873000682"/>
        <filter val="273873000801"/>
        <filter val="276001003238"/>
        <filter val="276001003289"/>
        <filter val="176001012852"/>
        <filter val="276001004889"/>
        <filter val="276001005427"/>
        <filter val="276001005443"/>
        <filter val="276001005133"/>
        <filter val="276001006032"/>
        <filter val="276001003394"/>
        <filter val="276001005141"/>
        <filter val="276001005184"/>
        <filter val="276001022232"/>
        <filter val="276001004897"/>
        <filter val="276001005231"/>
        <filter val="276001007659"/>
        <filter val="276001011753"/>
        <filter val="276001004838"/>
        <filter val="276001005150"/>
        <filter val="276001005168"/>
        <filter val="276001005460"/>
        <filter val="276001007641"/>
        <filter val="176001004592"/>
        <filter val="276001008434"/>
        <filter val="276001011184"/>
        <filter val="276001005222"/>
        <filter val="276001011770"/>
        <filter val="276001003271"/>
        <filter val="276001005451"/>
        <filter val="276001022267"/>
        <filter val="276001011746"/>
        <filter val="276001005478"/>
        <filter val="276001039941"/>
        <filter val="276001020434"/>
        <filter val="276001005541"/>
        <filter val="276001005559"/>
        <filter val="276001043302"/>
        <filter val="176020000181"/>
        <filter val="276020000045"/>
        <filter val="276020000053"/>
        <filter val="276020000061"/>
        <filter val="276020000088"/>
        <filter val="276020000100"/>
        <filter val="276020000118"/>
        <filter val="276020000151"/>
        <filter val="276020000169"/>
        <filter val="276020000193"/>
        <filter val="276020000215"/>
        <filter val="276020000223"/>
        <filter val="276020000231"/>
        <filter val="276036000061"/>
        <filter val="276036000070"/>
        <filter val="276036000126"/>
        <filter val="276036000142"/>
        <filter val="276036000151"/>
        <filter val="276036000169"/>
        <filter val="276036000177"/>
        <filter val="276036000193"/>
        <filter val="276036000207"/>
        <filter val="276036000223"/>
        <filter val="276036000274"/>
        <filter val="276036000282"/>
        <filter val="276041000053"/>
        <filter val="276041000169"/>
        <filter val="276041000321"/>
        <filter val="276041000363"/>
        <filter val="276041000541"/>
        <filter val="276041000967"/>
        <filter val="276041000975"/>
        <filter val="276041001009"/>
        <filter val="276041000070"/>
        <filter val="276041000088"/>
        <filter val="276041000096"/>
        <filter val="276041000215"/>
        <filter val="276041000240"/>
        <filter val="276041000282"/>
        <filter val="276041000355"/>
        <filter val="276041000371"/>
        <filter val="276041000517"/>
        <filter val="276041000525"/>
        <filter val="276041000851"/>
        <filter val="276041000991"/>
        <filter val="276041000045"/>
        <filter val="276041000061"/>
        <filter val="276041000142"/>
        <filter val="276041000151"/>
        <filter val="276041000193"/>
        <filter val="276041000207"/>
        <filter val="276041000231"/>
        <filter val="276041000312"/>
        <filter val="276041000380"/>
        <filter val="276041000401"/>
        <filter val="276041000461"/>
        <filter val="276041001106"/>
        <filter val="276054000044"/>
        <filter val="276054000052"/>
        <filter val="276054000079"/>
        <filter val="276054000087"/>
        <filter val="276054000095"/>
        <filter val="276054000117"/>
        <filter val="276054000125"/>
        <filter val="276054000141"/>
        <filter val="276054000184"/>
        <filter val="276054000192"/>
        <filter val="276054000214"/>
        <filter val="276054000222"/>
        <filter val="276054000303"/>
        <filter val="276054000371"/>
        <filter val="276054000389"/>
        <filter val="276054000397"/>
        <filter val="276054000401"/>
        <filter val="276054000435"/>
        <filter val="276100000127"/>
        <filter val="276100000151"/>
        <filter val="276100000178"/>
        <filter val="276100000330"/>
        <filter val="276100000372"/>
        <filter val="276100000381"/>
        <filter val="276100000054"/>
        <filter val="276100000071"/>
        <filter val="276100000135"/>
        <filter val="276100000241"/>
        <filter val="276100000291"/>
        <filter val="276100000348"/>
        <filter val="276100000364"/>
        <filter val="276100000658"/>
        <filter val="276100000674"/>
        <filter val="276100000798"/>
        <filter val="276100000828"/>
        <filter val="276100000861"/>
        <filter val="276100000062"/>
        <filter val="276100000119"/>
        <filter val="276100000143"/>
        <filter val="276100000160"/>
        <filter val="276100000194"/>
        <filter val="276100000305"/>
        <filter val="276100000399"/>
        <filter val="276100000402"/>
        <filter val="276109000031"/>
        <filter val="276109000499"/>
        <filter val="276109000725"/>
        <filter val="276109000863"/>
        <filter val="276109000871"/>
        <filter val="276109001274"/>
        <filter val="276109002114"/>
        <filter val="276109002483"/>
        <filter val="276109002815"/>
        <filter val="276109007897"/>
        <filter val="527610900041"/>
        <filter val="527610900049"/>
        <filter val="527610912000"/>
        <filter val="276109000235"/>
        <filter val="276109000880"/>
        <filter val="276109001401"/>
        <filter val="276109002866"/>
        <filter val="276109005709"/>
        <filter val="527610900244"/>
        <filter val="276109000243"/>
        <filter val="276109005920"/>
        <filter val="527610901196"/>
        <filter val="527610908026"/>
        <filter val="276109000221"/>
        <filter val="276109000341"/>
        <filter val="276109000367"/>
        <filter val="276109003200"/>
        <filter val="276109005873"/>
        <filter val="276109007124"/>
        <filter val="276109008066"/>
        <filter val="276109008603"/>
        <filter val="276109008635"/>
        <filter val="276109097129"/>
        <filter val="276109000120"/>
        <filter val="276109000464"/>
        <filter val="276109002416"/>
        <filter val="276109004036"/>
        <filter val="276109007110"/>
        <filter val="276109008171"/>
        <filter val="276109000405"/>
        <filter val="276109000459"/>
        <filter val="276109000855"/>
        <filter val="276109001061"/>
        <filter val="276109001916"/>
        <filter val="276109001959"/>
        <filter val="276109002670"/>
        <filter val="276109002831"/>
        <filter val="276109008040"/>
        <filter val="276109008562"/>
        <filter val="276109008590"/>
        <filter val="276109009252"/>
        <filter val="276109000113"/>
        <filter val="276109000910"/>
        <filter val="276109002025"/>
        <filter val="276109002785"/>
        <filter val="276109003226"/>
        <filter val="276109005938"/>
        <filter val="276109007086"/>
        <filter val="276109007574"/>
        <filter val="276109010483"/>
        <filter val="527610900092"/>
        <filter val="527610900093"/>
        <filter val="527610900094"/>
        <filter val="527610900095"/>
        <filter val="527610917766"/>
        <filter val="276109001011"/>
        <filter val="276109001193"/>
        <filter val="276109008376"/>
        <filter val="527610909000"/>
        <filter val="527610909001"/>
        <filter val="276109000987"/>
        <filter val="276109001029"/>
        <filter val="276109001045"/>
        <filter val="276109001053"/>
        <filter val="276109001231"/>
        <filter val="276109001711"/>
        <filter val="276109001746"/>
        <filter val="276109007965"/>
        <filter val="276109007973"/>
        <filter val="276109008228"/>
        <filter val="276109009721"/>
        <filter val="276109010437"/>
        <filter val="276109010451"/>
        <filter val="527610900102"/>
        <filter val="527610900103"/>
        <filter val="527610900822"/>
        <filter val="276109000286"/>
        <filter val="276109000502"/>
        <filter val="276109001096"/>
        <filter val="276109001436"/>
        <filter val="276109001819"/>
        <filter val="276109003013"/>
        <filter val="276109001142"/>
        <filter val="276109001207"/>
        <filter val="276109005067"/>
        <filter val="276109005148"/>
        <filter val="276109008155"/>
        <filter val="276109008571"/>
        <filter val="276109001126"/>
        <filter val="276109001266"/>
        <filter val="276109002939"/>
        <filter val="276109003170"/>
        <filter val="276109005083"/>
        <filter val="276109009755"/>
        <filter val="276109010412"/>
        <filter val="276109000751"/>
        <filter val="276109001479"/>
        <filter val="276109001665"/>
        <filter val="276109001886"/>
        <filter val="276109002009"/>
        <filter val="276109002190"/>
        <filter val="276109002823"/>
        <filter val="276109006888"/>
        <filter val="276109008058"/>
        <filter val="276109008546"/>
        <filter val="276109008573"/>
        <filter val="276109009002"/>
        <filter val="276109001100"/>
        <filter val="276109002661"/>
        <filter val="276109003129"/>
        <filter val="276109003137"/>
        <filter val="276109008392"/>
        <filter val="276109001509"/>
        <filter val="276109004648"/>
        <filter val="276109008627"/>
        <filter val="276109000014"/>
        <filter val="276109000979"/>
        <filter val="276109001703"/>
        <filter val="276109001762"/>
        <filter val="276109005806"/>
        <filter val="276109007108"/>
        <filter val="276109007647"/>
        <filter val="276109008987"/>
        <filter val="276109000908"/>
        <filter val="276109008589"/>
        <filter val="276109008601"/>
        <filter val="276109009001"/>
        <filter val="527610908001"/>
        <filter val="527610908002"/>
        <filter val="276111000226"/>
        <filter val="276111000781"/>
        <filter val="276111000846"/>
        <filter val="276111000978"/>
        <filter val="276111000188"/>
        <filter val="276111000439"/>
        <filter val="276111000803"/>
        <filter val="276111000838"/>
        <filter val="276111000901"/>
        <filter val="276113000070"/>
        <filter val="276113000215"/>
        <filter val="276113000282"/>
        <filter val="276113000410"/>
        <filter val="276113000444"/>
        <filter val="276113000479"/>
        <filter val="276113000576"/>
        <filter val="276113000894"/>
        <filter val="276113000991"/>
        <filter val="276113001009"/>
        <filter val="276113001050"/>
        <filter val="276122000031"/>
        <filter val="276122000180"/>
        <filter val="276122000201"/>
        <filter val="276122000309"/>
        <filter val="276122000422"/>
        <filter val="276122000546"/>
        <filter val="276122000651"/>
        <filter val="276122000775"/>
        <filter val="176122000398"/>
        <filter val="276122000171"/>
        <filter val="276122000287"/>
        <filter val="276122000724"/>
        <filter val="276122000112"/>
        <filter val="276122000147"/>
        <filter val="276122000155"/>
        <filter val="276122000244"/>
        <filter val="276122000252"/>
        <filter val="276122000261"/>
        <filter val="276122000538"/>
        <filter val="276122000562"/>
        <filter val="276122000295"/>
        <filter val="276122000406"/>
        <filter val="276126000133"/>
        <filter val="276126000168"/>
        <filter val="276126000222"/>
        <filter val="276126000338"/>
        <filter val="276126000354"/>
        <filter val="276130000181"/>
        <filter val="276130000202"/>
        <filter val="276130000245"/>
        <filter val="276130000458"/>
        <filter val="276130000121"/>
        <filter val="276130000172"/>
        <filter val="276130000326"/>
        <filter val="276130000628"/>
        <filter val="276130000911"/>
        <filter val="276130000199"/>
        <filter val="276130000211"/>
        <filter val="276130000229"/>
        <filter val="276130000237"/>
        <filter val="276130000253"/>
        <filter val="276130000296"/>
        <filter val="276130000318"/>
        <filter val="276130000822"/>
        <filter val="176147000520"/>
        <filter val="276147000222"/>
        <filter val="276147000303"/>
        <filter val="276147000486"/>
        <filter val="276147000427"/>
        <filter val="276147000543"/>
        <filter val="276147000559"/>
        <filter val="276147000583"/>
        <filter val="276147000630"/>
        <filter val="276147000656"/>
        <filter val="276147000664"/>
        <filter val="276147000745"/>
        <filter val="276147001083"/>
        <filter val="276147001962"/>
        <filter val="276233000260"/>
        <filter val="276233000553"/>
        <filter val="276233001291"/>
        <filter val="276233001495"/>
        <filter val="276233000103"/>
        <filter val="276233000120"/>
        <filter val="276233000219"/>
        <filter val="276233000243"/>
        <filter val="276233000251"/>
        <filter val="276233000308"/>
        <filter val="276233000341"/>
        <filter val="276233000472"/>
        <filter val="276233000511"/>
        <filter val="276233001355"/>
        <filter val="276233001371"/>
        <filter val="276233000111"/>
        <filter val="276233000282"/>
        <filter val="276233000359"/>
        <filter val="276233000537"/>
        <filter val="276233000928"/>
        <filter val="276233001037"/>
        <filter val="276233001266"/>
        <filter val="276233001312"/>
        <filter val="276233001436"/>
        <filter val="276233000073"/>
        <filter val="276233000154"/>
        <filter val="276233000324"/>
        <filter val="276233000502"/>
        <filter val="276233000561"/>
        <filter val="276233000677"/>
        <filter val="276233001274"/>
        <filter val="276233001363"/>
        <filter val="276233000201"/>
        <filter val="276233000294"/>
        <filter val="276233000332"/>
        <filter val="276233000405"/>
        <filter val="276233000529"/>
        <filter val="276233000600"/>
        <filter val="276233000618"/>
        <filter val="276233001061"/>
        <filter val="276233000138"/>
        <filter val="276233000197"/>
        <filter val="276233000545"/>
        <filter val="276233000642"/>
        <filter val="276233001223"/>
        <filter val="276233000189"/>
        <filter val="276233000367"/>
        <filter val="276233000391"/>
        <filter val="276233000413"/>
        <filter val="276233001088"/>
        <filter val="276233001151"/>
        <filter val="276243000047"/>
        <filter val="276243000055"/>
        <filter val="276243000071"/>
        <filter val="276243000080"/>
        <filter val="276243000152"/>
        <filter val="276243000187"/>
        <filter val="276243000209"/>
        <filter val="276243000233"/>
        <filter val="276243000276"/>
        <filter val="276243000284"/>
        <filter val="276243000357"/>
        <filter val="276243000411"/>
        <filter val="276243000420"/>
        <filter val="276243000772"/>
        <filter val="276243000781"/>
        <filter val="276243000021"/>
        <filter val="276243000179"/>
        <filter val="276243000195"/>
        <filter val="276243000225"/>
        <filter val="276243000241"/>
        <filter val="276243000250"/>
        <filter val="276243000292"/>
        <filter val="276243000306"/>
        <filter val="276243000390"/>
        <filter val="276243000403"/>
        <filter val="276243000454"/>
        <filter val="276243000691"/>
        <filter val="276248000088"/>
        <filter val="276248000100"/>
        <filter val="276248000177"/>
        <filter val="276248000321"/>
        <filter val="276248000401"/>
        <filter val="276248000410"/>
        <filter val="276248000959"/>
        <filter val="276248000061"/>
        <filter val="276248000045"/>
        <filter val="276248000151"/>
        <filter val="276248000169"/>
        <filter val="276248000274"/>
        <filter val="276248000304"/>
        <filter val="276248000347"/>
        <filter val="276248000380"/>
        <filter val="276248000428"/>
        <filter val="276250000036"/>
        <filter val="276250000052"/>
        <filter val="276250000087"/>
        <filter val="276250000095"/>
        <filter val="276250000117"/>
        <filter val="276250000125"/>
        <filter val="276250000133"/>
        <filter val="276250000141"/>
        <filter val="276250000150"/>
        <filter val="276250000192"/>
        <filter val="276250000311"/>
        <filter val="276250000320"/>
        <filter val="276250000346"/>
        <filter val="276250000354"/>
        <filter val="276250000362"/>
        <filter val="276250000371"/>
        <filter val="276250000389"/>
        <filter val="276250000397"/>
        <filter val="276250000427"/>
        <filter val="276250000591"/>
        <filter val="276250000672"/>
        <filter val="276250000699"/>
        <filter val="276250000711"/>
        <filter val="276250000788"/>
        <filter val="276250000869"/>
        <filter val="276275000154"/>
        <filter val="276275000171"/>
        <filter val="276275000189"/>
        <filter val="276275000219"/>
        <filter val="276275000235"/>
        <filter val="276275000243"/>
        <filter val="276275000324"/>
        <filter val="276275000511"/>
        <filter val="276275001452"/>
        <filter val="276275001479"/>
        <filter val="276275000197"/>
        <filter val="276275000294"/>
        <filter val="276275000341"/>
        <filter val="276275000359"/>
        <filter val="276275001177"/>
        <filter val="276275000049"/>
        <filter val="276275000278"/>
        <filter val="276275000944"/>
        <filter val="276041000452"/>
        <filter val="276054000516"/>
        <filter val="276100001011"/>
        <filter val="276100001034"/>
        <filter val="276100001059"/>
        <filter val="276100001066"/>
        <filter val="276100001073"/>
        <filter val="276100001123"/>
        <filter val="276100001131"/>
        <filter val="276113001139"/>
        <filter val="276126000451"/>
        <filter val="276233001070"/>
        <filter val="276233001860"/>
        <filter val="276233001878"/>
        <filter val="276246000765"/>
        <filter val="276250000575"/>
        <filter val="276100001080"/>
        <filter val="276233001886"/>
        <filter val="276250000800"/>
        <filter val="276275000031"/>
        <filter val="276275000421"/>
        <filter val="276275000430"/>
        <filter val="276275000448"/>
        <filter val="276275000464"/>
        <filter val="276275000596"/>
        <filter val="276275000634"/>
        <filter val="276275000774"/>
        <filter val="276275000889"/>
        <filter val="276275000961"/>
        <filter val="276275001215"/>
        <filter val="276275001282"/>
        <filter val="276275001380"/>
        <filter val="276275001673"/>
        <filter val="276364000079"/>
        <filter val="276364000206"/>
        <filter val="276364000346"/>
        <filter val="276364000923"/>
        <filter val="276364001342"/>
        <filter val="276364001580"/>
        <filter val="276364002331"/>
        <filter val="276403000227"/>
        <filter val="276497000659"/>
        <filter val="276563001831"/>
        <filter val="276606060594"/>
        <filter val="276828001120"/>
        <filter val="276863000918"/>
        <filter val="276869000472"/>
        <filter val="276306000166"/>
        <filter val="276306000212"/>
        <filter val="276306000247"/>
        <filter val="276306000344"/>
        <filter val="276306000492"/>
        <filter val="276306000506"/>
        <filter val="276306000514"/>
        <filter val="276306000107"/>
        <filter val="276306000182"/>
        <filter val="276306000191"/>
        <filter val="276306000221"/>
        <filter val="276306000271"/>
        <filter val="276306000280"/>
        <filter val="276318000048"/>
        <filter val="276318000056"/>
        <filter val="276318000064"/>
        <filter val="276318000081"/>
        <filter val="276318000099"/>
        <filter val="276318000129"/>
        <filter val="276318000153"/>
        <filter val="276318000391"/>
        <filter val="276318000713"/>
        <filter val="276318000111"/>
        <filter val="276318000200"/>
        <filter val="276318000226"/>
        <filter val="276318000897"/>
        <filter val="276364000150"/>
        <filter val="276364000184"/>
        <filter val="276364000397"/>
        <filter val="276364000443"/>
        <filter val="276364000541"/>
        <filter val="276364000630"/>
        <filter val="276364000141"/>
        <filter val="276364000222"/>
        <filter val="276364000303"/>
        <filter val="276364000532"/>
        <filter val="276364001521"/>
        <filter val="276364000214"/>
        <filter val="276364000451"/>
        <filter val="276364000559"/>
        <filter val="276364000567"/>
        <filter val="276364000826"/>
        <filter val="276364001407"/>
        <filter val="276364000257"/>
        <filter val="276364000605"/>
        <filter val="276364000133"/>
        <filter val="276364000273"/>
        <filter val="276364000681"/>
        <filter val="276364001822"/>
        <filter val="276364000290"/>
        <filter val="276364000389"/>
        <filter val="276364001091"/>
        <filter val="276364001385"/>
        <filter val="276364000524"/>
        <filter val="276364000907"/>
        <filter val="276364001024"/>
        <filter val="276364001415"/>
        <filter val="276364000281"/>
        <filter val="276364000354"/>
        <filter val="276364001458"/>
        <filter val="276364002403"/>
        <filter val="276364000401"/>
        <filter val="276364000125"/>
        <filter val="276364000176"/>
        <filter val="276364000231"/>
        <filter val="276364000656"/>
        <filter val="276364000915"/>
        <filter val="276364001351"/>
        <filter val="276364001555"/>
        <filter val="276364001962"/>
        <filter val="276377000094"/>
        <filter val="276377000167"/>
        <filter val="276377000175"/>
        <filter val="276377000311"/>
        <filter val="276377000329"/>
        <filter val="276377000396"/>
        <filter val="276377000035"/>
        <filter val="276377000132"/>
        <filter val="276377000191"/>
        <filter val="276377000248"/>
        <filter val="276377000272"/>
        <filter val="276377000388"/>
        <filter val="276377000141"/>
        <filter val="276377000183"/>
        <filter val="276377000221"/>
        <filter val="276377000264"/>
        <filter val="276377000281"/>
        <filter val="276377000400"/>
        <filter val="276377001407"/>
        <filter val="276400000099"/>
        <filter val="276400000102"/>
        <filter val="276400000111"/>
        <filter val="276400000129"/>
        <filter val="276400000137"/>
        <filter val="276400000188"/>
        <filter val="276400000218"/>
        <filter val="276400000226"/>
        <filter val="276400000285"/>
        <filter val="276400000501"/>
        <filter val="276400000668"/>
        <filter val="276400000706"/>
        <filter val="276403000120"/>
        <filter val="276403000138"/>
        <filter val="276403000146"/>
        <filter val="276403000162"/>
        <filter val="276403000235"/>
        <filter val="276403000324"/>
        <filter val="276403000022"/>
        <filter val="276403000090"/>
        <filter val="276403000103"/>
        <filter val="276497000021"/>
        <filter val="276497000136"/>
        <filter val="276497000187"/>
        <filter val="276497000209"/>
        <filter val="276497000217"/>
        <filter val="276497000292"/>
        <filter val="276497000403"/>
        <filter val="276520000564"/>
        <filter val="276520000742"/>
        <filter val="276520001552"/>
        <filter val="276520001633"/>
        <filter val="276520001650"/>
        <filter val="276520001684"/>
        <filter val="276520002028"/>
        <filter val="276520002087"/>
        <filter val="276520002443"/>
        <filter val="276520001111"/>
        <filter val="276520001919"/>
        <filter val="276520002044"/>
        <filter val="276520002338"/>
        <filter val="276520001862"/>
        <filter val="276520002052"/>
        <filter val="276520002061"/>
        <filter val="276520002222"/>
        <filter val="276520002231"/>
        <filter val="276520006333"/>
        <filter val="276520000548"/>
        <filter val="276520001137"/>
        <filter val="276520002117"/>
        <filter val="276520002320"/>
        <filter val="276520002389"/>
        <filter val="276520001854"/>
        <filter val="276520002346"/>
        <filter val="276520002541"/>
        <filter val="276520000725"/>
        <filter val="276520001200"/>
        <filter val="276520001609"/>
        <filter val="276520001625"/>
        <filter val="276520001675"/>
        <filter val="276520002078"/>
        <filter val="276520002109"/>
        <filter val="276520002419"/>
        <filter val="276520002435"/>
        <filter val="276520003031"/>
        <filter val="276520005744"/>
        <filter val="276520000718"/>
        <filter val="276520000823"/>
        <filter val="276520002010"/>
        <filter val="276520005248"/>
        <filter val="276520001561"/>
        <filter val="276520001617"/>
        <filter val="276520001668"/>
        <filter val="276520006635"/>
        <filter val="276563000045"/>
        <filter val="276563000088"/>
        <filter val="276563000291"/>
        <filter val="276563000321"/>
        <filter val="276563000495"/>
        <filter val="276563000541"/>
        <filter val="276563000720"/>
        <filter val="276563001858"/>
        <filter val="276563000215"/>
        <filter val="276563000231"/>
        <filter val="276563000282"/>
        <filter val="276606000010"/>
        <filter val="276606000265"/>
        <filter val="276606000273"/>
        <filter val="276606000281"/>
        <filter val="276606000290"/>
        <filter val="276606000338"/>
        <filter val="276606000362"/>
        <filter val="276606000419"/>
        <filter val="276606000591"/>
        <filter val="276606000630"/>
        <filter val="276606000079"/>
        <filter val="276606000214"/>
        <filter val="276606000222"/>
        <filter val="276606000303"/>
        <filter val="276606000469"/>
        <filter val="276606000494"/>
        <filter val="276606000524"/>
        <filter val="276606060561"/>
        <filter val="476606000469"/>
        <filter val="276606000061"/>
        <filter val="276606000095"/>
        <filter val="276606000231"/>
        <filter val="276606000257"/>
        <filter val="276606000435"/>
        <filter val="276606000541"/>
        <filter val="276616000085"/>
        <filter val="276616000166"/>
        <filter val="276616000212"/>
        <filter val="276616000239"/>
        <filter val="276616000298"/>
        <filter val="276616000450"/>
        <filter val="276616000468"/>
        <filter val="276616000123"/>
        <filter val="276616000204"/>
        <filter val="276616000263"/>
        <filter val="276616000301"/>
        <filter val="276616000310"/>
        <filter val="276616000387"/>
        <filter val="276616000620"/>
        <filter val="276616000638"/>
        <filter val="276616000026"/>
        <filter val="276616000093"/>
        <filter val="276616000115"/>
        <filter val="276616000271"/>
        <filter val="276616000280"/>
        <filter val="276616000352"/>
        <filter val="276616000506"/>
        <filter val="276616000565"/>
        <filter val="276622000160"/>
        <filter val="276622000178"/>
        <filter val="276622000208"/>
        <filter val="276622000216"/>
        <filter val="276622000224"/>
        <filter val="276622000232"/>
        <filter val="276622000241"/>
        <filter val="276622000267"/>
        <filter val="276622000275"/>
        <filter val="276622000313"/>
        <filter val="276622000411"/>
        <filter val="276622000437"/>
        <filter val="276622000470"/>
        <filter val="276670000031"/>
        <filter val="276670000091"/>
        <filter val="276670000104"/>
        <filter val="276670000147"/>
        <filter val="276670000155"/>
        <filter val="276670000201"/>
        <filter val="276670000279"/>
        <filter val="276670000287"/>
        <filter val="276670000350"/>
        <filter val="276670000449"/>
        <filter val="276670000481"/>
        <filter val="276670000015"/>
        <filter val="276670000180"/>
        <filter val="276670000198"/>
        <filter val="276670000210"/>
        <filter val="276670000406"/>
        <filter val="276670000457"/>
        <filter val="276736000178"/>
        <filter val="276736000305"/>
        <filter val="276736000313"/>
        <filter val="276736000402"/>
        <filter val="276736000437"/>
        <filter val="276736000445"/>
        <filter val="276736000577"/>
        <filter val="276736000593"/>
        <filter val="276736001140"/>
        <filter val="276736000160"/>
        <filter val="276736000330"/>
        <filter val="276736000348"/>
        <filter val="276736000461"/>
        <filter val="276736000500"/>
        <filter val="276736001026"/>
        <filter val="276736001310"/>
        <filter val="276736001522"/>
        <filter val="276736000283"/>
        <filter val="276736000763"/>
        <filter val="276736001328"/>
        <filter val="276736001425"/>
        <filter val="276736000291"/>
        <filter val="276736000356"/>
        <filter val="276736001298"/>
        <filter val="276736000224"/>
        <filter val="276736000411"/>
        <filter val="276736000488"/>
        <filter val="276736000585"/>
        <filter val="276736001182"/>
        <filter val="276828000115"/>
        <filter val="276828000247"/>
        <filter val="276828000344"/>
        <filter val="276828000531"/>
        <filter val="276828000794"/>
        <filter val="276828000905"/>
        <filter val="276828000174"/>
        <filter val="276828000221"/>
        <filter val="276828000379"/>
        <filter val="276828000395"/>
        <filter val="276828000468"/>
        <filter val="276828000662"/>
        <filter val="276828000860"/>
        <filter val="276828000891"/>
        <filter val="276828000930"/>
        <filter val="276828001006"/>
        <filter val="276828000166"/>
        <filter val="276828000182"/>
        <filter val="276828000191"/>
        <filter val="276828000204"/>
        <filter val="276828000387"/>
        <filter val="276828000425"/>
        <filter val="176828000081"/>
        <filter val="276834000658"/>
        <filter val="276834000666"/>
        <filter val="276834000305"/>
        <filter val="276834000313"/>
        <filter val="276834000704"/>
        <filter val="276834001468"/>
        <filter val="276834002481"/>
        <filter val="276834002588"/>
        <filter val="276834003622"/>
        <filter val="276834000917"/>
        <filter val="276834002294"/>
        <filter val="276834003606"/>
        <filter val="276834003614"/>
        <filter val="276834004947"/>
        <filter val="276834000755"/>
        <filter val="276834000836"/>
        <filter val="276834000852"/>
        <filter val="276834001051"/>
        <filter val="276834001077"/>
        <filter val="276834001123"/>
        <filter val="276834001166"/>
        <filter val="276834001255"/>
        <filter val="276834002197"/>
        <filter val="276834002278"/>
        <filter val="276834002286"/>
        <filter val="276834002499"/>
        <filter val="276834003754"/>
        <filter val="276834003894"/>
        <filter val="276834004106"/>
        <filter val="276834004254"/>
        <filter val="276834000895"/>
        <filter val="276834001239"/>
        <filter val="276834001247"/>
        <filter val="276834001506"/>
        <filter val="276834001727"/>
        <filter val="276834002201"/>
        <filter val="276834002235"/>
        <filter val="276834004067"/>
        <filter val="276834000674"/>
        <filter val="276834000771"/>
        <filter val="276834000879"/>
        <filter val="276834001034"/>
        <filter val="276834001778"/>
        <filter val="276834004882"/>
        <filter val="276834000615"/>
        <filter val="276834000623"/>
        <filter val="276834000739"/>
        <filter val="276834000844"/>
        <filter val="276834001042"/>
        <filter val="276834001131"/>
        <filter val="276834001476"/>
        <filter val="276834001719"/>
        <filter val="276834001735"/>
        <filter val="276834002448"/>
        <filter val="276834002464"/>
        <filter val="276834003070"/>
        <filter val="276834003908"/>
        <filter val="276834000682"/>
        <filter val="276834000798"/>
        <filter val="276834000801"/>
        <filter val="276834000861"/>
        <filter val="276834001514"/>
        <filter val="276845000021"/>
        <filter val="276845000048"/>
        <filter val="276845000056"/>
        <filter val="276845000072"/>
        <filter val="276845000099"/>
        <filter val="276845000102"/>
        <filter val="276845000111"/>
        <filter val="276845000129"/>
        <filter val="276845000170"/>
        <filter val="276845000188"/>
        <filter val="276845000196"/>
        <filter val="276863000063"/>
        <filter val="276863000080"/>
        <filter val="276863000179"/>
        <filter val="276863000292"/>
        <filter val="276863000322"/>
        <filter val="276863000381"/>
        <filter val="276863000462"/>
        <filter val="276863000519"/>
        <filter val="276863000535"/>
        <filter val="276863000543"/>
        <filter val="276863000730"/>
        <filter val="276863000888"/>
        <filter val="276869000073"/>
        <filter val="276869000090"/>
        <filter val="276869000103"/>
        <filter val="276869000120"/>
        <filter val="276869000138"/>
        <filter val="276869000146"/>
        <filter val="276869000201"/>
        <filter val="276869000243"/>
        <filter val="276869000294"/>
        <filter val="276869000308"/>
        <filter val="276869000031"/>
        <filter val="276869000081"/>
        <filter val="276869000154"/>
        <filter val="276869000171"/>
        <filter val="276869000197"/>
        <filter val="276869000451"/>
        <filter val="276890000083"/>
        <filter val="276890000091"/>
        <filter val="276890000121"/>
        <filter val="276890000148"/>
        <filter val="276890000199"/>
        <filter val="276890000245"/>
        <filter val="276890000270"/>
        <filter val="276890000440"/>
        <filter val="276890000075"/>
        <filter val="276890000105"/>
        <filter val="276890000113"/>
        <filter val="276890000164"/>
        <filter val="276890000172"/>
        <filter val="276890000202"/>
        <filter val="276890000237"/>
        <filter val="276890000261"/>
        <filter val="276890000288"/>
        <filter val="276890000369"/>
        <filter val="276890000458"/>
        <filter val="276892000051"/>
        <filter val="276892000081"/>
        <filter val="276892000293"/>
        <filter val="276892000421"/>
        <filter val="276892001168"/>
        <filter val="276892000161"/>
        <filter val="276892000196"/>
        <filter val="276892000404"/>
        <filter val="276892001150"/>
        <filter val="276892000188"/>
        <filter val="276892000226"/>
        <filter val="276892000170"/>
        <filter val="276892000200"/>
        <filter val="276892000706"/>
        <filter val="276892000960"/>
        <filter val="276869000057"/>
        <filter val="276892000269"/>
        <filter val="276892000480"/>
        <filter val="276892001133"/>
        <filter val="276895000044"/>
        <filter val="276895000294"/>
        <filter val="276895000073"/>
        <filter val="276895000782"/>
        <filter val="281001000135"/>
        <filter val="281001000348"/>
        <filter val="281001000828"/>
        <filter val="281001000887"/>
        <filter val="281001000968"/>
        <filter val="281001001085"/>
        <filter val="281001001689"/>
        <filter val="281001001735"/>
        <filter val="281001001981"/>
        <filter val="281001002171"/>
        <filter val="281001002251"/>
        <filter val="281001002391"/>
        <filter val="281001002448"/>
        <filter val="281001002456"/>
        <filter val="281001002464"/>
        <filter val="281001002472"/>
        <filter val="281001002481"/>
        <filter val="281001002529"/>
        <filter val="281001002545"/>
        <filter val="281001002553"/>
        <filter val="281001002693"/>
        <filter val="281001002847"/>
        <filter val="281001002979"/>
        <filter val="281001003223"/>
        <filter val="281001003403"/>
        <filter val="281001000739"/>
        <filter val="281001001018"/>
        <filter val="281001001093"/>
        <filter val="281001001557"/>
        <filter val="281001001824"/>
        <filter val="281001002006"/>
        <filter val="281001002316"/>
        <filter val="281001002430"/>
        <filter val="281001002758"/>
        <filter val="281001002898"/>
        <filter val="281001002995"/>
        <filter val="281001003011"/>
        <filter val="281001000534"/>
        <filter val="281001001131"/>
        <filter val="281001001646"/>
        <filter val="281001002022"/>
        <filter val="281001002383"/>
        <filter val="281001002405"/>
        <filter val="281001002413"/>
        <filter val="281001003142"/>
        <filter val="281001001522"/>
        <filter val="281001001565"/>
        <filter val="281001001727"/>
        <filter val="281001002049"/>
        <filter val="281001002243"/>
        <filter val="281001002499"/>
        <filter val="281001002561"/>
        <filter val="281001002626"/>
        <filter val="281001002685"/>
        <filter val="281001002821"/>
        <filter val="281001003088"/>
        <filter val="281001003096"/>
        <filter val="281001003100"/>
        <filter val="281001003274"/>
        <filter val="281001003282"/>
        <filter val="481001003079"/>
        <filter val="281001000002"/>
        <filter val="281001003045"/>
        <filter val="281001003231"/>
        <filter val="281001003240"/>
        <filter val="281001003258"/>
        <filter val="281001003266"/>
        <filter val="281001003291"/>
        <filter val="281220000396"/>
        <filter val="281065000317"/>
        <filter val="281065000627"/>
        <filter val="281065000741"/>
        <filter val="281065001844"/>
        <filter val="281065001992"/>
        <filter val="281065002115"/>
        <filter val="281065002492"/>
        <filter val="281065002581"/>
        <filter val="281065002654"/>
        <filter val="281065003049"/>
        <filter val="281065000759"/>
        <filter val="281065001232"/>
        <filter val="281065001291"/>
        <filter val="281065001411"/>
        <filter val="281065001577"/>
        <filter val="281065001585"/>
        <filter val="281065001810"/>
        <filter val="281065001925"/>
        <filter val="281065001941"/>
        <filter val="281065002000"/>
        <filter val="281065002158"/>
        <filter val="281065002221"/>
        <filter val="281065002247"/>
        <filter val="281065002425"/>
        <filter val="281065002565"/>
        <filter val="281065002573"/>
        <filter val="281065002662"/>
        <filter val="281065000708"/>
        <filter val="281065001020"/>
        <filter val="281065001569"/>
        <filter val="281065001917"/>
        <filter val="281065002077"/>
        <filter val="281065002417"/>
        <filter val="281065002812"/>
        <filter val="281065002813"/>
        <filter val="281065000228"/>
        <filter val="281065000767"/>
        <filter val="281065000830"/>
        <filter val="281065000929"/>
        <filter val="281065001224"/>
        <filter val="281065001275"/>
        <filter val="281065001640"/>
        <filter val="281065001828"/>
        <filter val="281065002166"/>
        <filter val="281065002298"/>
        <filter val="281065002972"/>
        <filter val="281065000546"/>
        <filter val="281065000589"/>
        <filter val="281065001089"/>
        <filter val="281065001755"/>
        <filter val="281065001861"/>
        <filter val="281065002204"/>
        <filter val="281065002557"/>
        <filter val="281065002701"/>
        <filter val="281065002239"/>
        <filter val="281065002328"/>
        <filter val="281065002506"/>
        <filter val="281065002549"/>
        <filter val="281065002611"/>
        <filter val="281065002905"/>
        <filter val="281065003006"/>
        <filter val="281065003014"/>
        <filter val="281065002069"/>
        <filter val="281065002107"/>
        <filter val="281065002174"/>
        <filter val="281065002255"/>
        <filter val="281065002395"/>
        <filter val="281065002514"/>
        <filter val="281065002531"/>
        <filter val="281065002590"/>
        <filter val="281065002603"/>
        <filter val="281065002638"/>
        <filter val="281065002646"/>
        <filter val="281065002743"/>
        <filter val="281065002778"/>
        <filter val="281065002786"/>
        <filter val="281065002832"/>
        <filter val="281065002921"/>
        <filter val="281065002999"/>
        <filter val="281065003031"/>
        <filter val="281065003280"/>
        <filter val="481065003021"/>
        <filter val="281065003057"/>
        <filter val="281065003065"/>
        <filter val="281220000141"/>
        <filter val="281220000167"/>
        <filter val="281220000221"/>
        <filter val="281220000337"/>
        <filter val="281220000361"/>
        <filter val="281220000400"/>
        <filter val="281220000434"/>
        <filter val="281220000451"/>
        <filter val="281300000036"/>
        <filter val="281300000052"/>
        <filter val="281300000087"/>
        <filter val="281300000176"/>
        <filter val="281300000184"/>
        <filter val="281300000206"/>
        <filter val="281736002123"/>
        <filter val="281794002249"/>
        <filter val="281794002338"/>
        <filter val="281794004276"/>
        <filter val="281794004331"/>
        <filter val="281794004403"/>
        <filter val="281794004519"/>
        <filter val="481300000370"/>
        <filter val="281591000381"/>
        <filter val="281591000429"/>
        <filter val="281591000488"/>
        <filter val="281591000500"/>
        <filter val="281591000658"/>
        <filter val="281736000759"/>
        <filter val="281300000061"/>
        <filter val="281736000996"/>
        <filter val="281736001046"/>
        <filter val="281736002336"/>
        <filter val="281794002176"/>
        <filter val="481736001690"/>
        <filter val="281736000058"/>
        <filter val="281736000228"/>
        <filter val="281736001020"/>
        <filter val="281736001143"/>
        <filter val="281736001163"/>
        <filter val="281736001551"/>
        <filter val="281736001763"/>
        <filter val="281736001810"/>
        <filter val="281736001933"/>
        <filter val="281736002018"/>
        <filter val="281736002026"/>
        <filter val="281736002344"/>
        <filter val="281736002573"/>
        <filter val="281300000133"/>
        <filter val="281300000141"/>
        <filter val="281300000231"/>
        <filter val="281300000249"/>
        <filter val="281736001003"/>
        <filter val="281736001658"/>
        <filter val="281736002069"/>
        <filter val="281794002150"/>
        <filter val="281736002221"/>
        <filter val="281736002581"/>
        <filter val="281300000010"/>
        <filter val="281736001666"/>
        <filter val="281736002441"/>
        <filter val="281736002450"/>
        <filter val="281736002646"/>
        <filter val="281736002697"/>
        <filter val="281794001692"/>
        <filter val="281794003083"/>
        <filter val="281794000246"/>
        <filter val="281794003385"/>
        <filter val="281794004829"/>
        <filter val="281794004942"/>
        <filter val="281794005001"/>
        <filter val="481794000270"/>
        <filter val="281794000564"/>
        <filter val="281794001391"/>
        <filter val="281794001455"/>
        <filter val="281794002681"/>
        <filter val="281794003439"/>
        <filter val="281794003440"/>
        <filter val="281794003504"/>
        <filter val="281794003687"/>
        <filter val="281794003709"/>
        <filter val="281794003890"/>
        <filter val="281794003997"/>
        <filter val="281794004020"/>
        <filter val="281794004233"/>
        <filter val="281794004527"/>
        <filter val="281794004811"/>
        <filter val="281794004888"/>
        <filter val="281794000220"/>
        <filter val="281794000602"/>
        <filter val="281794001242"/>
        <filter val="281794001447"/>
        <filter val="281794001579"/>
        <filter val="281794002567"/>
        <filter val="281794002842"/>
        <filter val="281794003288"/>
        <filter val="281794003393"/>
        <filter val="281794003902"/>
        <filter val="281794004136"/>
        <filter val="281794004454"/>
        <filter val="281794004551"/>
        <filter val="281794004667"/>
        <filter val="281794005264"/>
        <filter val="281794001170"/>
        <filter val="281794001439"/>
        <filter val="281794001668"/>
        <filter val="281794003377"/>
        <filter val="281794003962"/>
        <filter val="281794004039"/>
        <filter val="281794004489"/>
        <filter val="281794004624"/>
        <filter val="281794004713"/>
        <filter val="281794005299"/>
        <filter val="481794003911"/>
        <filter val="281794002532"/>
        <filter val="281794002711"/>
        <filter val="281794003105"/>
        <filter val="281794003113"/>
        <filter val="281794003139"/>
        <filter val="281794003202"/>
        <filter val="281794004225"/>
        <filter val="281794004245"/>
        <filter val="281794004284"/>
        <filter val="281794004616"/>
        <filter val="281794000408"/>
        <filter val="281794001994"/>
        <filter val="281794003067"/>
        <filter val="281794003563"/>
        <filter val="281794004659"/>
        <filter val="281794005051"/>
        <filter val="281794005060"/>
        <filter val="281794001293"/>
        <filter val="281794001307"/>
        <filter val="281794002826"/>
        <filter val="281794003041"/>
        <filter val="281794004179"/>
        <filter val="281794004241"/>
        <filter val="281794004314"/>
        <filter val="281794003938"/>
        <filter val="281794004268"/>
        <filter val="281794004322"/>
        <filter val="281794004373"/>
        <filter val="281794004462"/>
        <filter val="281794004543"/>
        <filter val="281794004586"/>
        <filter val="281794004691"/>
        <filter val="281794004799"/>
        <filter val="281794004853"/>
        <filter val="281794005019"/>
        <filter val="481794004216"/>
        <filter val="281794004683"/>
        <filter val="281794002290"/>
        <filter val="281794004390"/>
        <filter val="281794004497"/>
        <filter val="281794004578"/>
        <filter val="281794004632"/>
        <filter val="281794004802"/>
        <filter val="281794004969"/>
        <filter val="281794004985"/>
        <filter val="281794005272"/>
        <filter val="481794004861"/>
        <filter val="218001000174"/>
        <filter val="218001000271"/>
        <filter val="218001000395"/>
        <filter val="218001000409"/>
        <filter val="218001002894"/>
        <filter val="218001004056"/>
        <filter val="283001000353"/>
        <filter val="283001000375"/>
        <filter val="283001000421"/>
        <filter val="483001000412"/>
        <filter val="218001000531"/>
        <filter val="218001003092"/>
        <filter val="218001003203"/>
        <filter val="283001000049"/>
        <filter val="283001000103"/>
        <filter val="283001000677"/>
        <filter val="283001001096"/>
        <filter val="283001002149"/>
        <filter val="218001000352"/>
        <filter val="218001002169"/>
        <filter val="218001002789"/>
        <filter val="218001004048"/>
        <filter val="283001000227"/>
        <filter val="283001000235"/>
        <filter val="283001000464"/>
        <filter val="283001000537"/>
        <filter val="283001001193"/>
        <filter val="283001001614"/>
        <filter val="283001002157"/>
        <filter val="283001002181"/>
        <filter val="283001002424"/>
        <filter val="283001002491"/>
        <filter val="818001100051"/>
        <filter val="218001000302"/>
        <filter val="218001003009"/>
        <filter val="218001003699"/>
        <filter val="283001000246"/>
        <filter val="283001002092"/>
        <filter val="283001002095"/>
        <filter val="283002002465"/>
        <filter val="818001100056"/>
        <filter val="218029000099"/>
        <filter val="218029000153"/>
        <filter val="218029000188"/>
        <filter val="218029000218"/>
        <filter val="218029000251"/>
        <filter val="218029000811"/>
        <filter val="218029000901"/>
        <filter val="283029000044"/>
        <filter val="283029000052"/>
        <filter val="283029000061"/>
        <filter val="283029000125"/>
        <filter val="283029000192"/>
        <filter val="283029000389"/>
        <filter val="283029000699"/>
        <filter val="283029000753"/>
        <filter val="218094000161"/>
        <filter val="283094000027"/>
        <filter val="283094000205"/>
        <filter val="283094000302"/>
        <filter val="283094000442"/>
        <filter val="283094000701"/>
        <filter val="283094001295"/>
        <filter val="283094001741"/>
        <filter val="218094000063"/>
        <filter val="218094000080"/>
        <filter val="218094000268"/>
        <filter val="218094001230"/>
        <filter val="218094001264"/>
        <filter val="218094001281"/>
        <filter val="218094001299"/>
        <filter val="218094002015"/>
        <filter val="218094002023"/>
        <filter val="283094000400"/>
        <filter val="283094000485"/>
        <filter val="283094000833"/>
        <filter val="283094001155"/>
        <filter val="283094001597"/>
        <filter val="283094001678"/>
        <filter val="283094001805"/>
        <filter val="218610000865"/>
        <filter val="283094001112"/>
        <filter val="283094001244"/>
        <filter val="118610001255"/>
        <filter val="218094000055"/>
        <filter val="218094001175"/>
        <filter val="218094001256"/>
        <filter val="218094001272"/>
        <filter val="283094001937"/>
        <filter val="283247000153"/>
        <filter val="283247000200"/>
        <filter val="283247000366"/>
        <filter val="283247000382"/>
        <filter val="283247000455"/>
        <filter val="283247000463"/>
        <filter val="283247000633"/>
        <filter val="283247000650"/>
        <filter val="283247000978"/>
        <filter val="283247001087"/>
        <filter val="283247001214"/>
        <filter val="218247000181"/>
        <filter val="218247000262"/>
        <filter val="218247000271"/>
        <filter val="218247000289"/>
        <filter val="218247000386"/>
        <filter val="283247000161"/>
        <filter val="283247000374"/>
        <filter val="283247000391"/>
        <filter val="283247000421"/>
        <filter val="283247001222"/>
        <filter val="218247000297"/>
        <filter val="283247000111"/>
        <filter val="283247000307"/>
        <filter val="283247000501"/>
        <filter val="283247001095"/>
        <filter val="218247000149"/>
        <filter val="218247000319"/>
        <filter val="218247000378"/>
        <filter val="283247000731"/>
        <filter val="283592001855"/>
        <filter val="283592003432"/>
        <filter val="218256000143"/>
        <filter val="218256000411"/>
        <filter val="218256000623"/>
        <filter val="218256000755"/>
        <filter val="218256001212"/>
        <filter val="218256001221"/>
        <filter val="283256000212"/>
        <filter val="283256000221"/>
        <filter val="283256000531"/>
        <filter val="218256000127"/>
        <filter val="218256000160"/>
        <filter val="218256000259"/>
        <filter val="218256000305"/>
        <filter val="218256000909"/>
        <filter val="283256000611"/>
        <filter val="218410000496"/>
        <filter val="218410000640"/>
        <filter val="218410001239"/>
        <filter val="218410001263"/>
        <filter val="218410001336"/>
        <filter val="218410001425"/>
        <filter val="283256000701"/>
        <filter val="283410000492"/>
        <filter val="218256000038"/>
        <filter val="218256000208"/>
        <filter val="218256001271"/>
        <filter val="283256000352"/>
        <filter val="283256000875"/>
        <filter val="283256001057"/>
        <filter val="218410000046"/>
        <filter val="218410001867"/>
        <filter val="283410000361"/>
        <filter val="283410000522"/>
        <filter val="283410001014"/>
        <filter val="218460000063"/>
        <filter val="218460000225"/>
        <filter val="218460001418"/>
        <filter val="218460001426"/>
        <filter val="218460001533"/>
        <filter val="283460000086"/>
        <filter val="283460000370"/>
        <filter val="283460001058"/>
        <filter val="283460001066"/>
        <filter val="283460001074"/>
        <filter val="218460000021"/>
        <filter val="218460000055"/>
        <filter val="218460000080"/>
        <filter val="218460000101"/>
        <filter val="218460000128"/>
        <filter val="218460000195"/>
        <filter val="218460001353"/>
        <filter val="218460001370"/>
        <filter val="283460000931"/>
        <filter val="283460001091"/>
        <filter val="218479000099"/>
        <filter val="218479000102"/>
        <filter val="218479000358"/>
        <filter val="218479000501"/>
        <filter val="283479000010"/>
        <filter val="283479000036"/>
        <filter val="283479000044"/>
        <filter val="283479000176"/>
        <filter val="283479000362"/>
        <filter val="218479000129"/>
        <filter val="218479000277"/>
        <filter val="218479000285"/>
        <filter val="218479000323"/>
        <filter val="218479000331"/>
        <filter val="283479000087"/>
        <filter val="283479000222"/>
        <filter val="283479000257"/>
        <filter val="218592000691"/>
        <filter val="218592000844"/>
        <filter val="283592000166"/>
        <filter val="283592000484"/>
        <filter val="283592001898"/>
        <filter val="283592001910"/>
        <filter val="283592001944"/>
        <filter val="283592002746"/>
        <filter val="218592000216"/>
        <filter val="218592001131"/>
        <filter val="218592003932"/>
        <filter val="283592000158"/>
        <filter val="283592000425"/>
        <filter val="283592001707"/>
        <filter val="283592002100"/>
        <filter val="218150000063"/>
        <filter val="218592000259"/>
        <filter val="218592004084"/>
        <filter val="218592020748"/>
        <filter val="283247001231"/>
        <filter val="283592000638"/>
        <filter val="283592000778"/>
        <filter val="283592001774"/>
        <filter val="283592002941"/>
        <filter val="283592003084"/>
        <filter val="283592003491"/>
        <filter val="218592000241"/>
        <filter val="218592003797"/>
        <filter val="218592020721"/>
        <filter val="218592020985"/>
        <filter val="283592000531"/>
        <filter val="283592000930"/>
        <filter val="283592001626"/>
        <filter val="283592001812"/>
        <filter val="283592003441"/>
        <filter val="283592003530"/>
        <filter val="218592000321"/>
        <filter val="218592000500"/>
        <filter val="218592000534"/>
        <filter val="218592000828"/>
        <filter val="218753000301"/>
        <filter val="218753000629"/>
        <filter val="283592000042"/>
        <filter val="283592000565"/>
        <filter val="283592002789"/>
        <filter val="283592003131"/>
        <filter val="283592003335"/>
        <filter val="283592003734"/>
        <filter val="218592000291"/>
        <filter val="218592000704"/>
        <filter val="218592003827"/>
        <filter val="218592020993"/>
        <filter val="283247000137"/>
        <filter val="283247000480"/>
        <filter val="283247000862"/>
        <filter val="283247000897"/>
        <filter val="283592000174"/>
        <filter val="283592000271"/>
        <filter val="283592000361"/>
        <filter val="283592000387"/>
        <filter val="283592000409"/>
        <filter val="283592000590"/>
        <filter val="283592000697"/>
        <filter val="283592003050"/>
        <filter val="283592003351"/>
        <filter val="283592003408"/>
        <filter val="283592003611"/>
        <filter val="918592000124"/>
        <filter val="218592000330"/>
        <filter val="218592000348"/>
        <filter val="218592000437"/>
        <filter val="218592000461"/>
        <filter val="218592000518"/>
        <filter val="218592001271"/>
        <filter val="218592004017"/>
        <filter val="218592004041"/>
        <filter val="218592020730"/>
        <filter val="218592020934"/>
        <filter val="283592000107"/>
        <filter val="283592000182"/>
        <filter val="283592001791"/>
        <filter val="283592002126"/>
        <filter val="283592002177"/>
        <filter val="283592003378"/>
        <filter val="283592003548"/>
        <filter val="218753000190"/>
        <filter val="218753000203"/>
        <filter val="218753000271"/>
        <filter val="218753000335"/>
        <filter val="218753000386"/>
        <filter val="218753000921"/>
        <filter val="218753001170"/>
        <filter val="218753001943"/>
        <filter val="218753002486"/>
        <filter val="218753002753"/>
        <filter val="283753000323"/>
        <filter val="283753000480"/>
        <filter val="283753001338"/>
        <filter val="283753001583"/>
        <filter val="218753001056"/>
        <filter val="218753001960"/>
        <filter val="218753003458"/>
        <filter val="283753000471"/>
        <filter val="283753000498"/>
        <filter val="218753000131"/>
        <filter val="218753001684"/>
        <filter val="218753001919"/>
        <filter val="218753003776"/>
        <filter val="218753003831"/>
        <filter val="283753000773"/>
        <filter val="283753001443"/>
        <filter val="218753002559"/>
        <filter val="218753002672"/>
        <filter val="218753002761"/>
        <filter val="218753002991"/>
        <filter val="218753003377"/>
        <filter val="218753003407"/>
        <filter val="218753003563"/>
        <filter val="283753000919"/>
        <filter val="218753000041"/>
        <filter val="218753000220"/>
        <filter val="218753002516"/>
        <filter val="218753003202"/>
        <filter val="283753001095"/>
        <filter val="218753000181"/>
        <filter val="218753000912"/>
        <filter val="218753002389"/>
        <filter val="218753002681"/>
        <filter val="218753002966"/>
        <filter val="218753002974"/>
        <filter val="218753003016"/>
        <filter val="218753003229"/>
        <filter val="218753004254"/>
        <filter val="218753004284"/>
        <filter val="283753001125"/>
        <filter val="218753003695"/>
        <filter val="218753003881"/>
        <filter val="283753001605"/>
        <filter val="283753001613"/>
        <filter val="218150000772"/>
        <filter val="218753001901"/>
        <filter val="218753002451"/>
        <filter val="218753002575"/>
        <filter val="218753002613"/>
        <filter val="218753003091"/>
        <filter val="218753003440"/>
        <filter val="218753003636"/>
        <filter val="218753003741"/>
        <filter val="283753001630"/>
        <filter val="283753001656"/>
        <filter val="218756000166"/>
        <filter val="218756000182"/>
        <filter val="218756000212"/>
        <filter val="218756000239"/>
        <filter val="218756000263"/>
        <filter val="218756000280"/>
        <filter val="218756001324"/>
        <filter val="218765000136"/>
        <filter val="218765001302"/>
        <filter val="283765000086"/>
        <filter val="283765000272"/>
        <filter val="218756000018"/>
        <filter val="218756000034"/>
        <filter val="218756000042"/>
        <filter val="218756000140"/>
        <filter val="218756000174"/>
        <filter val="218756000301"/>
        <filter val="218756001375"/>
        <filter val="218756001537"/>
        <filter val="218765000829"/>
        <filter val="218765001272"/>
        <filter val="283765000116"/>
        <filter val="283765000329"/>
        <filter val="283765000744"/>
        <filter val="218460001396"/>
        <filter val="218460001540"/>
        <filter val="283460000248"/>
        <filter val="283460000655"/>
        <filter val="283460000825"/>
        <filter val="283460000990"/>
        <filter val="283765000167"/>
        <filter val="283765000302"/>
        <filter val="283765000507"/>
        <filter val="283765000710"/>
        <filter val="283765000701"/>
        <filter val="218860000445"/>
        <filter val="218860000160"/>
        <filter val="218860000232"/>
        <filter val="218860001140"/>
        <filter val="283860000042"/>
        <filter val="283860000051"/>
        <filter val="283860000191"/>
        <filter val="283860000212"/>
        <filter val="283860000255"/>
        <filter val="283860000352"/>
        <filter val="283860000786"/>
        <filter val="283860000808"/>
        <filter val="218860000089"/>
        <filter val="218860000275"/>
        <filter val="218860000402"/>
        <filter val="218860001085"/>
        <filter val="283860000174"/>
        <filter val="283860000506"/>
        <filter val="283860001031"/>
        <filter val="283860001065"/>
        <filter val="418860000282"/>
        <filter val="218860000429"/>
        <filter val="218860000178"/>
        <filter val="218860002774"/>
        <filter val="218860000097"/>
        <filter val="218860000062"/>
        <filter val="218860000259"/>
        <filter val="218860000488"/>
        <filter val="218860001026"/>
        <filter val="218860001263"/>
        <filter val="218860001310"/>
        <filter val="283860000140"/>
        <filter val="283860000484"/>
        <filter val="283860000930"/>
        <filter val="283860001073"/>
        <filter val="418860000576"/>
        <filter val="285001000092"/>
        <filter val="285001000114"/>
        <filter val="285001001498"/>
        <filter val="285001000220"/>
        <filter val="285001000521"/>
        <filter val="285001000581"/>
        <filter val="285001001145"/>
        <filter val="285001001463"/>
        <filter val="285001003601"/>
        <filter val="285139000662"/>
        <filter val="285001000645"/>
        <filter val="285001001340"/>
        <filter val="285001001609"/>
        <filter val="285001001994"/>
        <filter val="285001002991"/>
        <filter val="285001000149"/>
        <filter val="285001000238"/>
        <filter val="285001000572"/>
        <filter val="285001000700"/>
        <filter val="285001000815"/>
        <filter val="285001000882"/>
        <filter val="285001001773"/>
        <filter val="285001002974"/>
        <filter val="285001003504"/>
        <filter val="285001003563"/>
        <filter val="285001000416"/>
        <filter val="285001000751"/>
        <filter val="285001001625"/>
        <filter val="285001001781"/>
        <filter val="285001002923"/>
        <filter val="285001000602"/>
        <filter val="285001000661"/>
        <filter val="285001001790"/>
        <filter val="285001003580"/>
        <filter val="285001003873"/>
        <filter val="285010000038"/>
        <filter val="285010000186"/>
        <filter val="285010000354"/>
        <filter val="285010000445"/>
        <filter val="285010000518"/>
        <filter val="285010000810"/>
        <filter val="285010000976"/>
        <filter val="285010001051"/>
        <filter val="285010000054"/>
        <filter val="285010000097"/>
        <filter val="285010000259"/>
        <filter val="285010000569"/>
        <filter val="285010000577"/>
        <filter val="485010000746"/>
        <filter val="285010000020"/>
        <filter val="285010000071"/>
        <filter val="285010000232"/>
        <filter val="285010000241"/>
        <filter val="285010000267"/>
        <filter val="285010000364"/>
        <filter val="285010000470"/>
        <filter val="285010000488"/>
        <filter val="285010000658"/>
        <filter val="285010000755"/>
        <filter val="285010000861"/>
        <filter val="285010000160"/>
        <filter val="285010000216"/>
        <filter val="285010000348"/>
        <filter val="285010000640"/>
        <filter val="285010000704"/>
        <filter val="285010000844"/>
        <filter val="285125000058"/>
        <filter val="285125000414"/>
        <filter val="285125000503"/>
        <filter val="285125000180"/>
        <filter val="285125000244"/>
        <filter val="285125000392"/>
        <filter val="285125000422"/>
        <filter val="285125000546"/>
        <filter val="285125000651"/>
        <filter val="285125001313"/>
        <filter val="285125000597"/>
        <filter val="285125001453"/>
        <filter val="285139000107"/>
        <filter val="285139000191"/>
        <filter val="285139000425"/>
        <filter val="285139000735"/>
        <filter val="285139000743"/>
        <filter val="285139000140"/>
        <filter val="285139000387"/>
        <filter val="285139000565"/>
        <filter val="285139000701"/>
        <filter val="285225000144"/>
        <filter val="285225000403"/>
        <filter val="285225000454"/>
        <filter val="285225000462"/>
        <filter val="285225000489"/>
        <filter val="285225000501"/>
        <filter val="285225000527"/>
        <filter val="285225000721"/>
        <filter val="285225000896"/>
        <filter val="285225000969"/>
        <filter val="285225000993"/>
        <filter val="285225001001"/>
        <filter val="285230000101"/>
        <filter val="285230000250"/>
        <filter val="285230000268"/>
        <filter val="285230000284"/>
        <filter val="285230001051"/>
        <filter val="285230000047"/>
        <filter val="285230000063"/>
        <filter val="285230000217"/>
        <filter val="285230000292"/>
        <filter val="285230000420"/>
        <filter val="285230000438"/>
        <filter val="285230000608"/>
        <filter val="285230000683"/>
        <filter val="285230000691"/>
        <filter val="285230000985"/>
        <filter val="285230001001"/>
        <filter val="285250000574"/>
        <filter val="285250000981"/>
        <filter val="285250001085"/>
        <filter val="285250001716"/>
        <filter val="285250001767"/>
        <filter val="285250001775"/>
        <filter val="285250001783"/>
        <filter val="285250001881"/>
        <filter val="285250000183"/>
        <filter val="285250000213"/>
        <filter val="285250000353"/>
        <filter val="285250000361"/>
        <filter val="285250000493"/>
        <filter val="285250000540"/>
        <filter val="285250000582"/>
        <filter val="285250000621"/>
        <filter val="285250000663"/>
        <filter val="285250000833"/>
        <filter val="285250000841"/>
        <filter val="285250000850"/>
        <filter val="285250000884"/>
        <filter val="285250000914"/>
        <filter val="285250000973"/>
        <filter val="285250001104"/>
        <filter val="285250001139"/>
        <filter val="285250001147"/>
        <filter val="285250001155"/>
        <filter val="285250001163"/>
        <filter val="285250001210"/>
        <filter val="285250001457"/>
        <filter val="285250001520"/>
        <filter val="285250001554"/>
        <filter val="285250001686"/>
        <filter val="285250001708"/>
        <filter val="285250001724"/>
        <filter val="285250001899"/>
        <filter val="285250000175"/>
        <filter val="285250000230"/>
        <filter val="285250000337"/>
        <filter val="285250000507"/>
        <filter val="285250000604"/>
        <filter val="285250000612"/>
        <filter val="285250000639"/>
        <filter val="285250000647"/>
        <filter val="285250000671"/>
        <filter val="285250000710"/>
        <filter val="285250000744"/>
        <filter val="285250000892"/>
        <filter val="285250000906"/>
        <filter val="285250000922"/>
        <filter val="285250001198"/>
        <filter val="285250001279"/>
        <filter val="285250001295"/>
        <filter val="285250001422"/>
        <filter val="285250001490"/>
        <filter val="285250001571"/>
        <filter val="285250001597"/>
        <filter val="285250001627"/>
        <filter val="285250001634"/>
        <filter val="285250001651"/>
        <filter val="285250001694"/>
        <filter val="285250001759"/>
        <filter val="285250001875"/>
        <filter val="285250001902"/>
        <filter val="185250000278"/>
        <filter val="185250001932"/>
        <filter val="285250000957"/>
        <filter val="285263000034"/>
        <filter val="285263000107"/>
        <filter val="285263000328"/>
        <filter val="285263000352"/>
        <filter val="285263000379"/>
        <filter val="285263000409"/>
        <filter val="285263000425"/>
        <filter val="285263000484"/>
        <filter val="285263000506"/>
        <filter val="285263000042"/>
        <filter val="285263000077"/>
        <filter val="285263000298"/>
        <filter val="285263000387"/>
        <filter val="285263000417"/>
        <filter val="285263000476"/>
        <filter val="285263000948"/>
        <filter val="485263000459"/>
        <filter val="285300000031"/>
        <filter val="285300000066"/>
        <filter val="285300000112"/>
        <filter val="285300000325"/>
        <filter val="285300000511"/>
        <filter val="285125000775"/>
        <filter val="285410000045"/>
        <filter val="285410000291"/>
        <filter val="285410000096"/>
        <filter val="285410000436"/>
        <filter val="285410000614"/>
        <filter val="285410000649"/>
        <filter val="285410000479"/>
        <filter val="285410000673"/>
        <filter val="285410000681"/>
        <filter val="285410000711"/>
        <filter val="285410000738"/>
        <filter val="285410000860"/>
        <filter val="285410000878"/>
        <filter val="285430000378"/>
        <filter val="285430000459"/>
        <filter val="285430000483"/>
        <filter val="285430000645"/>
        <filter val="285430000882"/>
        <filter val="285430000025"/>
        <filter val="285430000360"/>
        <filter val="285430000432"/>
        <filter val="285430000611"/>
        <filter val="285430000904"/>
        <filter val="285430000912"/>
        <filter val="285430000637"/>
        <filter val="285430000734"/>
        <filter val="285430000807"/>
        <filter val="285430000963"/>
        <filter val="285440000074"/>
        <filter val="285440000082"/>
        <filter val="285440000406"/>
        <filter val="286001000161"/>
        <filter val="286001000439"/>
        <filter val="286001001818"/>
        <filter val="286001002113"/>
        <filter val="286001002806"/>
        <filter val="286001003250"/>
        <filter val="286001000269"/>
        <filter val="286001000277"/>
        <filter val="286001000404"/>
        <filter val="286001000650"/>
        <filter val="286001001672"/>
        <filter val="286001003616"/>
        <filter val="286885001565"/>
        <filter val="286001000463"/>
        <filter val="286001000480"/>
        <filter val="286001002091"/>
        <filter val="286001002393"/>
        <filter val="286001002717"/>
        <filter val="286001003268"/>
        <filter val="286001003314"/>
        <filter val="286571000149"/>
        <filter val="486571000202"/>
        <filter val="486571000415"/>
        <filter val="286001000633"/>
        <filter val="286001001532"/>
        <filter val="286001003586"/>
        <filter val="286001003888"/>
        <filter val="286001003896"/>
        <filter val="286001003900"/>
        <filter val="286001001516"/>
        <filter val="386571000399"/>
        <filter val="286001001737"/>
        <filter val="286001001745"/>
        <filter val="286001002741"/>
        <filter val="286001002768"/>
        <filter val="286001002814"/>
        <filter val="286571000238"/>
        <filter val="286571000572"/>
        <filter val="286571000581"/>
        <filter val="286571004764"/>
        <filter val="286571004772"/>
        <filter val="286001000498"/>
        <filter val="286001001761"/>
        <filter val="286001001877"/>
        <filter val="286001002687"/>
        <filter val="286001002709"/>
        <filter val="286001003039"/>
        <filter val="286571000106"/>
        <filter val="286571000327"/>
        <filter val="286571004292"/>
        <filter val="286571004331"/>
        <filter val="286001001443"/>
        <filter val="286001002539"/>
        <filter val="286001002695"/>
        <filter val="286001002962"/>
        <filter val="286001003055"/>
        <filter val="286001003080"/>
        <filter val="286571000025"/>
        <filter val="286571000262"/>
        <filter val="286571000335"/>
        <filter val="286571004799"/>
        <filter val="286001002679"/>
        <filter val="286001002903"/>
        <filter val="286001003047"/>
        <filter val="286001003578"/>
        <filter val="286571000165"/>
        <filter val="286571000408"/>
        <filter val="286571000432"/>
        <filter val="286571000441"/>
        <filter val="286571004232"/>
        <filter val="486571000458"/>
        <filter val="286001000021"/>
        <filter val="286001000111"/>
        <filter val="286001000421"/>
        <filter val="286001003292"/>
        <filter val="286001003497"/>
        <filter val="286001003608"/>
        <filter val="286001003667"/>
        <filter val="486001000012"/>
        <filter val="486001000071"/>
        <filter val="286001003365"/>
        <filter val="286571000033"/>
        <filter val="286571000297"/>
        <filter val="286571000548"/>
        <filter val="286571004268"/>
        <filter val="286571004837"/>
        <filter val="286571004896"/>
        <filter val="286571004900"/>
        <filter val="286001003390"/>
        <filter val="286320000140"/>
        <filter val="286320001405"/>
        <filter val="286320001529"/>
        <filter val="286320001634"/>
        <filter val="286320001723"/>
        <filter val="286320002169"/>
        <filter val="286320002380"/>
        <filter val="286320002461"/>
        <filter val="186320000081"/>
        <filter val="286320000131"/>
        <filter val="286320000271"/>
        <filter val="286320000301"/>
        <filter val="286320001189"/>
        <filter val="286320001201"/>
        <filter val="286320001383"/>
        <filter val="286320001740"/>
        <filter val="286320000093"/>
        <filter val="286320000247"/>
        <filter val="286320000280"/>
        <filter val="286320000361"/>
        <filter val="286320000387"/>
        <filter val="286320001626"/>
        <filter val="286320001642"/>
        <filter val="286320000115"/>
        <filter val="286320000123"/>
        <filter val="286320000379"/>
        <filter val="286320002134"/>
        <filter val="486320000025"/>
        <filter val="286320000395"/>
        <filter val="286320000417"/>
        <filter val="286320001456"/>
        <filter val="286320001821"/>
        <filter val="286320000468"/>
        <filter val="286320000514"/>
        <filter val="286320001561"/>
        <filter val="286320001669"/>
        <filter val="286320001791"/>
        <filter val="286320002126"/>
        <filter val="286320002231"/>
        <filter val="286320002339"/>
        <filter val="286320000174"/>
        <filter val="286320000328"/>
        <filter val="286320000557"/>
        <filter val="286320000883"/>
        <filter val="286320001464"/>
        <filter val="286320001481"/>
        <filter val="286320001499"/>
        <filter val="286320001511"/>
        <filter val="286320001707"/>
        <filter val="286320001871"/>
        <filter val="286320002142"/>
        <filter val="286320002359"/>
        <filter val="486320000068"/>
        <filter val="486320000092"/>
        <filter val="486320001978"/>
        <filter val="286320000221"/>
        <filter val="286320001316"/>
        <filter val="286320001324"/>
        <filter val="286320001413"/>
        <filter val="286320001421"/>
        <filter val="286320001570"/>
        <filter val="286320001758"/>
        <filter val="286320001782"/>
        <filter val="286320001839"/>
        <filter val="286568002807"/>
        <filter val="286568000197"/>
        <filter val="286568003285"/>
        <filter val="286568004605"/>
        <filter val="286568004621"/>
        <filter val="286568004770"/>
        <filter val="286568004877"/>
        <filter val="286568061137"/>
        <filter val="286568000057"/>
        <filter val="286568000219"/>
        <filter val="286568002891"/>
        <filter val="286568004541"/>
        <filter val="286568005229"/>
        <filter val="286568000324"/>
        <filter val="286568000359"/>
        <filter val="286568003382"/>
        <filter val="286568003722"/>
        <filter val="286568004907"/>
        <filter val="286568004915"/>
        <filter val="286568000049"/>
        <filter val="286568000405"/>
        <filter val="286568003803"/>
        <filter val="286568004052"/>
        <filter val="286568004559"/>
        <filter val="286568004834"/>
        <filter val="286568000103"/>
        <filter val="286568000260"/>
        <filter val="286568000472"/>
        <filter val="286568001941"/>
        <filter val="286568002572"/>
        <filter val="286568003242"/>
        <filter val="286568003480"/>
        <filter val="286568005164"/>
        <filter val="286568005270"/>
        <filter val="286568005563"/>
        <filter val="486568005716"/>
        <filter val="286568000456"/>
        <filter val="286568000511"/>
        <filter val="286568000537"/>
        <filter val="286568002254"/>
        <filter val="286568004346"/>
        <filter val="286568004362"/>
        <filter val="286568004371"/>
        <filter val="286568004974"/>
        <filter val="286568000286"/>
        <filter val="286568001100"/>
        <filter val="286568001690"/>
        <filter val="286568002068"/>
        <filter val="286568004087"/>
        <filter val="286568004401"/>
        <filter val="286568004419"/>
        <filter val="286568004788"/>
        <filter val="286568061072"/>
        <filter val="286568000375"/>
        <filter val="286568001924"/>
        <filter val="286568002742"/>
        <filter val="286568004303"/>
        <filter val="286568004460"/>
        <filter val="286568005075"/>
        <filter val="286568005822"/>
        <filter val="286001003381"/>
        <filter val="286568000090"/>
        <filter val="286568000910"/>
        <filter val="286568000936"/>
        <filter val="286568002360"/>
        <filter val="286568003633"/>
        <filter val="286568004656"/>
        <filter val="286568005253"/>
        <filter val="286568000146"/>
        <filter val="286568002165"/>
        <filter val="286568002700"/>
        <filter val="286568003668"/>
        <filter val="286568004311"/>
        <filter val="286568004745"/>
        <filter val="486568005881"/>
        <filter val="286568060807"/>
        <filter val="286568060990"/>
        <filter val="286568000944"/>
        <filter val="286568001126"/>
        <filter val="286568002874"/>
        <filter val="286568004494"/>
        <filter val="286568060905"/>
        <filter val="286568061242"/>
        <filter val="286568000341"/>
        <filter val="286568001142"/>
        <filter val="286568002301"/>
        <filter val="286568003391"/>
        <filter val="286568003714"/>
        <filter val="286568004648"/>
        <filter val="286568005776"/>
        <filter val="286568061081"/>
        <filter val="286568000111"/>
        <filter val="286568000677"/>
        <filter val="286568002076"/>
        <filter val="286568003099"/>
        <filter val="286568004613"/>
        <filter val="286568004711"/>
        <filter val="286568005636"/>
        <filter val="286568000367"/>
        <filter val="286568000430"/>
        <filter val="286568003323"/>
        <filter val="286568003366"/>
        <filter val="286568005415"/>
        <filter val="286568005741"/>
        <filter val="286568005946"/>
        <filter val="286568060653"/>
        <filter val="286568060872"/>
        <filter val="286568061099"/>
        <filter val="286568000821"/>
        <filter val="286568003692"/>
        <filter val="286568004320"/>
        <filter val="286568004966"/>
        <filter val="286569000395"/>
        <filter val="286569000476"/>
        <filter val="286569005541"/>
        <filter val="286568000332"/>
        <filter val="286568000707"/>
        <filter val="286568004036"/>
        <filter val="286568004290"/>
        <filter val="286568004354"/>
        <filter val="286568004753"/>
        <filter val="286568005539"/>
        <filter val="186568005062"/>
        <filter val="286568002297"/>
        <filter val="286568004427"/>
        <filter val="286568005865"/>
        <filter val="286568000014"/>
        <filter val="286568003790"/>
        <filter val="286568004389"/>
        <filter val="286568004893"/>
        <filter val="286568005105"/>
        <filter val="286568005156"/>
        <filter val="286568005652"/>
        <filter val="286568061102"/>
        <filter val="286568002815"/>
        <filter val="286568003340"/>
        <filter val="286568004885"/>
        <filter val="286568005083"/>
        <filter val="286568060976"/>
        <filter val="286568002904"/>
        <filter val="286568004397"/>
        <filter val="286568004591"/>
        <filter val="286568004630"/>
        <filter val="286568005091"/>
        <filter val="286568005598"/>
        <filter val="286568005873"/>
        <filter val="286865000015"/>
        <filter val="286568000065"/>
        <filter val="286568005202"/>
        <filter val="286568005211"/>
        <filter val="286568005423"/>
        <filter val="286568003111"/>
        <filter val="286568003820"/>
        <filter val="286568004851"/>
        <filter val="286568005610"/>
        <filter val="286568005814"/>
        <filter val="286568060548"/>
        <filter val="286569000123"/>
        <filter val="286569000131"/>
        <filter val="286569000140"/>
        <filter val="286569000174"/>
        <filter val="286569000239"/>
        <filter val="286569000263"/>
        <filter val="286569000271"/>
        <filter val="286569000301"/>
        <filter val="286569000310"/>
        <filter val="286569000361"/>
        <filter val="286569005559"/>
        <filter val="286885000992"/>
        <filter val="286885001506"/>
        <filter val="286568003153"/>
        <filter val="286569000158"/>
        <filter val="286569000441"/>
        <filter val="286001002601"/>
        <filter val="286001002610"/>
        <filter val="286001003063"/>
        <filter val="286001003071"/>
        <filter val="286001003276"/>
        <filter val="286571000076"/>
        <filter val="286571000131"/>
        <filter val="286571004313"/>
        <filter val="286001002121"/>
        <filter val="286001002598"/>
        <filter val="286001002776"/>
        <filter val="286001003217"/>
        <filter val="286001003501"/>
        <filter val="286571000599"/>
        <filter val="286571004663"/>
        <filter val="286571004670"/>
        <filter val="486571000563"/>
        <filter val="286573000057"/>
        <filter val="286573000138"/>
        <filter val="286573000251"/>
        <filter val="286573000766"/>
        <filter val="286573001401"/>
        <filter val="286573001509"/>
        <filter val="286573000073"/>
        <filter val="286573000260"/>
        <filter val="286573003919"/>
        <filter val="286573000081"/>
        <filter val="286573001568"/>
        <filter val="286573003889"/>
        <filter val="286573000316"/>
        <filter val="286573000669"/>
        <filter val="286573000715"/>
        <filter val="286573000804"/>
        <filter val="286573001380"/>
        <filter val="286573003951"/>
        <filter val="286001001702"/>
        <filter val="286573000618"/>
        <filter val="286573000839"/>
        <filter val="286573003943"/>
        <filter val="286573004052"/>
        <filter val="286573004460"/>
        <filter val="286573000031"/>
        <filter val="286573000383"/>
        <filter val="286573000391"/>
        <filter val="286573000871"/>
        <filter val="286573000880"/>
        <filter val="286573000901"/>
        <filter val="286573001240"/>
        <filter val="286573001533"/>
        <filter val="286573004125"/>
        <filter val="286573004516"/>
        <filter val="286573000065"/>
        <filter val="286573000243"/>
        <filter val="286573000634"/>
        <filter val="286573000979"/>
        <filter val="286573001525"/>
        <filter val="286573003986"/>
        <filter val="286573004425"/>
        <filter val="286573004478"/>
        <filter val="286001001974"/>
        <filter val="286573000219"/>
        <filter val="286573001126"/>
        <filter val="286573003781"/>
        <filter val="286573003871"/>
        <filter val="286573004036"/>
        <filter val="286573004532"/>
        <filter val="286573004541"/>
        <filter val="286573004559"/>
        <filter val="286568005300"/>
        <filter val="286573000235"/>
        <filter val="286573000588"/>
        <filter val="286573000944"/>
        <filter val="286573001207"/>
        <filter val="286573001223"/>
        <filter val="286573001371"/>
        <filter val="286573001436"/>
        <filter val="286573004441"/>
        <filter val="286001002954"/>
        <filter val="286573000278"/>
        <filter val="286573000642"/>
        <filter val="286573003846"/>
        <filter val="286573003862"/>
        <filter val="286573003901"/>
        <filter val="286573004281"/>
        <filter val="286573000103"/>
        <filter val="286573001517"/>
        <filter val="286573001614"/>
        <filter val="286573003790"/>
        <filter val="286573003811"/>
        <filter val="286573003927"/>
        <filter val="286573004028"/>
        <filter val="286573000154"/>
        <filter val="286573000600"/>
        <filter val="286573003935"/>
        <filter val="286573004400"/>
        <filter val="286573001304"/>
        <filter val="286573001312"/>
        <filter val="286573001321"/>
        <filter val="286573001428"/>
        <filter val="286573001487"/>
        <filter val="286573001592"/>
        <filter val="286573003838"/>
        <filter val="286573003978"/>
        <filter val="286573004079"/>
        <filter val="286573004117"/>
        <filter val="286749000016"/>
        <filter val="286749000024"/>
        <filter val="286749000547"/>
        <filter val="286749000555"/>
        <filter val="286749000601"/>
        <filter val="486749000031"/>
        <filter val="286755000044"/>
        <filter val="286755000061"/>
        <filter val="286755000087"/>
        <filter val="286755000176"/>
        <filter val="286755000222"/>
        <filter val="286755001470"/>
        <filter val="286757000032"/>
        <filter val="286757000122"/>
        <filter val="286757000130"/>
        <filter val="286757000181"/>
        <filter val="286757000377"/>
        <filter val="286865003545"/>
        <filter val="286757000068"/>
        <filter val="286757000084"/>
        <filter val="286757000262"/>
        <filter val="286865001933"/>
        <filter val="286865002191"/>
        <filter val="286865003243"/>
        <filter val="286757000017"/>
        <filter val="286757000076"/>
        <filter val="286757000114"/>
        <filter val="286757000351"/>
        <filter val="286757003920"/>
        <filter val="286757004161"/>
        <filter val="286757004179"/>
        <filter val="286865002816"/>
        <filter val="286865002948"/>
        <filter val="286865003057"/>
        <filter val="286865003120"/>
        <filter val="286865003782"/>
        <filter val="286757000246"/>
        <filter val="286219000112"/>
        <filter val="286219000171"/>
        <filter val="286760000184"/>
        <filter val="286760000273"/>
        <filter val="286760000311"/>
        <filter val="286865000571"/>
        <filter val="286865001763"/>
        <filter val="486865004087"/>
        <filter val="486865004281"/>
        <filter val="286865000597"/>
        <filter val="286865002069"/>
        <filter val="286865003383"/>
        <filter val="286865003456"/>
        <filter val="286568003706"/>
        <filter val="286568004516"/>
        <filter val="286865001658"/>
        <filter val="286865003316"/>
        <filter val="286865003472"/>
        <filter val="286865003537"/>
        <filter val="286865004142"/>
        <filter val="286865004579"/>
        <filter val="286865001739"/>
        <filter val="286865003421"/>
        <filter val="286865003481"/>
        <filter val="286865004207"/>
        <filter val="286865004304"/>
        <filter val="286865004371"/>
        <filter val="286865004380"/>
        <filter val="286865004614"/>
        <filter val="286865001747"/>
        <filter val="286865002646"/>
        <filter val="286865002841"/>
        <filter val="286865003308"/>
        <filter val="286865001780"/>
        <filter val="286865001798"/>
        <filter val="286865002719"/>
        <filter val="286865002905"/>
        <filter val="286865003286"/>
        <filter val="286865003405"/>
        <filter val="286865003871"/>
        <filter val="286568003838"/>
        <filter val="286568005016"/>
        <filter val="286757000289"/>
        <filter val="286757003938"/>
        <filter val="286757004136"/>
        <filter val="286865001879"/>
        <filter val="286865003154"/>
        <filter val="286865003189"/>
        <filter val="286865003634"/>
        <filter val="286865003651"/>
        <filter val="286865000759"/>
        <filter val="286865002727"/>
        <filter val="286865003413"/>
        <filter val="286865003430"/>
        <filter val="286865003880"/>
        <filter val="286568060983"/>
        <filter val="286757000238"/>
        <filter val="286757000326"/>
        <filter val="286757000360"/>
        <filter val="286757003946"/>
        <filter val="286757004144"/>
        <filter val="286865002964"/>
        <filter val="286757000149"/>
        <filter val="286757000343"/>
        <filter val="286865003065"/>
        <filter val="286865003138"/>
        <filter val="286865003596"/>
        <filter val="286865003693"/>
        <filter val="486757000041"/>
        <filter val="286757000106"/>
        <filter val="286757000173"/>
        <filter val="286865003235"/>
        <filter val="286865003278"/>
        <filter val="286865003600"/>
        <filter val="286865003766"/>
        <filter val="186757000195"/>
        <filter val="286865000767"/>
        <filter val="286865003197"/>
        <filter val="286865003464"/>
        <filter val="286865003588"/>
        <filter val="286865003774"/>
        <filter val="286865003863"/>
        <filter val="286865003936"/>
        <filter val="286865004169"/>
        <filter val="286865004177"/>
        <filter val="286865004223"/>
        <filter val="286865004291"/>
        <filter val="286865003499"/>
        <filter val="286865004070"/>
        <filter val="286865000007"/>
        <filter val="286865001313"/>
        <filter val="286865002077"/>
        <filter val="286865002859"/>
        <filter val="286865003049"/>
        <filter val="286865003855"/>
        <filter val="286865004100"/>
        <filter val="286865004193"/>
        <filter val="286865004274"/>
        <filter val="286885000062"/>
        <filter val="286885000399"/>
        <filter val="286885000445"/>
        <filter val="286885000534"/>
        <filter val="286885001018"/>
        <filter val="286885001255"/>
        <filter val="286885001620"/>
        <filter val="286885001646"/>
        <filter val="286885001867"/>
        <filter val="286885001883"/>
        <filter val="286885002014"/>
        <filter val="286885002154"/>
        <filter val="286885002260"/>
        <filter val="286885050752"/>
        <filter val="286885000089"/>
        <filter val="286885000127"/>
        <filter val="286885001301"/>
        <filter val="286885001603"/>
        <filter val="286885001905"/>
        <filter val="286865004592"/>
        <filter val="286885000046"/>
        <filter val="286885000097"/>
        <filter val="286885000119"/>
        <filter val="286885000178"/>
        <filter val="286885000194"/>
        <filter val="286885000518"/>
        <filter val="286885001123"/>
        <filter val="286885001247"/>
        <filter val="286885001689"/>
        <filter val="286885050540"/>
        <filter val="286885000224"/>
        <filter val="286885000259"/>
        <filter val="286885001174"/>
        <filter val="286885001832"/>
        <filter val="286885001981"/>
        <filter val="286885050701"/>
        <filter val="286885001239"/>
        <filter val="286885001263"/>
        <filter val="286885001611"/>
        <filter val="286885001778"/>
        <filter val="286885001786"/>
        <filter val="286885001972"/>
        <filter val="286885002006"/>
        <filter val="286885002251"/>
        <filter val="286885000208"/>
        <filter val="286885000437"/>
        <filter val="286885001662"/>
        <filter val="286885001751"/>
        <filter val="286885002049"/>
        <filter val="286885002090"/>
        <filter val="286885050558"/>
        <filter val="286885050761"/>
        <filter val="188001000283"/>
        <filter val="288001000148"/>
        <filter val="288001000245"/>
        <filter val="288001000482"/>
        <filter val="288001000431"/>
        <filter val="388001000029"/>
        <filter val="388001000045"/>
        <filter val="488001000058"/>
        <filter val="288564000136"/>
        <filter val="288564000225"/>
        <filter val="288564000071"/>
        <filter val="288564000195"/>
        <filter val="291001000025"/>
        <filter val="291001000068"/>
        <filter val="291001000718"/>
        <filter val="291001000742"/>
        <filter val="291001000815"/>
        <filter val="291001000831"/>
        <filter val="291001000076"/>
        <filter val="291001000084"/>
        <filter val="291001000092"/>
        <filter val="291001000106"/>
        <filter val="291001000611"/>
        <filter val="291001000751"/>
        <filter val="291001000769"/>
        <filter val="291001000777"/>
        <filter val="291001000785"/>
        <filter val="291263000018"/>
        <filter val="291263000166"/>
        <filter val="291405000096"/>
        <filter val="491405000206"/>
        <filter val="591263001222"/>
        <filter val="591536001214"/>
        <filter val="591536001215"/>
        <filter val="191405000016"/>
        <filter val="291405000053"/>
        <filter val="291405000070"/>
        <filter val="291405000193"/>
        <filter val="291001000521"/>
        <filter val="291001000807"/>
        <filter val="291001000823"/>
        <filter val="291540000071"/>
        <filter val="291540000136"/>
        <filter val="291540000187"/>
        <filter val="291540000217"/>
        <filter val="591001000808"/>
        <filter val="291798000025"/>
        <filter val="291798000076"/>
        <filter val="291798000084"/>
        <filter val="291798000092"/>
        <filter val="191798000012"/>
        <filter val="294001000024"/>
        <filter val="294001001373"/>
        <filter val="294001001063"/>
        <filter val="294001001276"/>
        <filter val="294001001446"/>
        <filter val="294001000091"/>
        <filter val="294001000105"/>
        <filter val="294001000369"/>
        <filter val="294001000083"/>
        <filter val="294001000571"/>
        <filter val="294001000695"/>
        <filter val="294001001004"/>
        <filter val="294001001497"/>
        <filter val="294884001017"/>
        <filter val="294001001331"/>
        <filter val="294001001489"/>
        <filter val="294001001501"/>
        <filter val="294001000865"/>
        <filter val="294001001390"/>
        <filter val="294001000733"/>
        <filter val="294001000792"/>
        <filter val="294001000822"/>
        <filter val="294001000482"/>
        <filter val="294001000831"/>
        <filter val="294001000857"/>
        <filter val="294001001012"/>
        <filter val="294001001438"/>
        <filter val="294001001454"/>
        <filter val="294001000920"/>
        <filter val="294001000881"/>
        <filter val="294001000954"/>
        <filter val="294001001284"/>
        <filter val="294001001420"/>
        <filter val="494343000041"/>
        <filter val="294001000903"/>
        <filter val="294001000911"/>
        <filter val="294001000563"/>
        <filter val="294001001047"/>
        <filter val="294001001241"/>
        <filter val="294001001250"/>
        <filter val="294001001039"/>
        <filter val="294001001101"/>
        <filter val="294001001411"/>
        <filter val="295001001281"/>
        <filter val="295001001299"/>
        <filter val="295001001388"/>
        <filter val="295001001434"/>
        <filter val="295001001507"/>
        <filter val="295001002074"/>
        <filter val="295001003046"/>
        <filter val="295001003704"/>
        <filter val="295001004531"/>
        <filter val="295001001426"/>
        <filter val="295001002104"/>
        <filter val="295001003291"/>
        <filter val="295001003313"/>
        <filter val="295001003399"/>
        <filter val="295001003755"/>
        <filter val="295001004000"/>
        <filter val="295001004166"/>
        <filter val="295001004328"/>
        <filter val="295001004506"/>
        <filter val="295001004620"/>
        <filter val="295001004689"/>
        <filter val="295001000098"/>
        <filter val="295001001094"/>
        <filter val="295001001141"/>
        <filter val="295001001451"/>
        <filter val="295001002520"/>
        <filter val="295001003216"/>
        <filter val="295001000080"/>
        <filter val="295001001078"/>
        <filter val="295001001493"/>
        <filter val="295001001523"/>
        <filter val="295001001591"/>
        <filter val="295001002058"/>
        <filter val="295001003208"/>
        <filter val="295001003640"/>
        <filter val="295001003666"/>
        <filter val="295001003950"/>
        <filter val="295001004727"/>
        <filter val="295001004751"/>
        <filter val="295001002236"/>
        <filter val="295001000128"/>
        <filter val="295001000276"/>
        <filter val="295001001019"/>
        <filter val="295001001311"/>
        <filter val="295001002619"/>
        <filter val="295001002635"/>
        <filter val="295001003232"/>
        <filter val="295001003259"/>
        <filter val="295001004701"/>
        <filter val="295025004035"/>
        <filter val="295025004078"/>
        <filter val="295001002902"/>
        <filter val="295105000685"/>
        <filter val="295105000782"/>
        <filter val="295105001231"/>
        <filter val="295105001258"/>
        <filter val="295105001371"/>
        <filter val="295105001380"/>
        <filter val="295105001428"/>
        <filter val="295001000047"/>
        <filter val="295001003470"/>
        <filter val="295001003763"/>
        <filter val="295001004026"/>
        <filter val="295001004034"/>
        <filter val="295001004182"/>
        <filter val="295001004247"/>
        <filter val="295001004280"/>
        <filter val="295001004557"/>
        <filter val="295001003861"/>
        <filter val="295001004603"/>
        <filter val="295001001639"/>
        <filter val="295001002996"/>
        <filter val="295001003071"/>
        <filter val="295001003780"/>
        <filter val="295001004174"/>
        <filter val="295001001566"/>
        <filter val="295001001728"/>
        <filter val="295001002244"/>
        <filter val="295001002872"/>
        <filter val="295001002953"/>
        <filter val="295001004051"/>
        <filter val="295001004191"/>
        <filter val="295001004336"/>
        <filter val="295001004565"/>
        <filter val="295001004573"/>
        <filter val="295025000161"/>
        <filter val="295025003926"/>
        <filter val="295025003934"/>
        <filter val="295025004027"/>
        <filter val="295025000188"/>
        <filter val="295025000200"/>
        <filter val="295025000218"/>
        <filter val="295025004060"/>
        <filter val="295025004086"/>
        <filter val="495025000144"/>
        <filter val="295001002767"/>
        <filter val="295025000170"/>
        <filter val="295025003900"/>
        <filter val="295025003918"/>
        <filter val="295025004043"/>
        <filter val="295105000073"/>
        <filter val="295105000553"/>
        <filter val="295105000936"/>
        <filter val="295105000987"/>
        <filter val="295105001002"/>
        <filter val="295105001614"/>
        <filter val="295105001622"/>
        <filter val="295001003887"/>
        <filter val="295025004116"/>
        <filter val="295105000065"/>
        <filter val="295105000677"/>
        <filter val="295105001029"/>
        <filter val="295105001304"/>
        <filter val="295105001509"/>
        <filter val="295105001649"/>
        <filter val="295105001657"/>
        <filter val="495025000136"/>
        <filter val="295025000056"/>
        <filter val="295025000081"/>
        <filter val="295025000102"/>
        <filter val="295105001355"/>
        <filter val="295105001487"/>
        <filter val="295105001525"/>
        <filter val="295105001533"/>
        <filter val="295105001550"/>
        <filter val="295105001568"/>
        <filter val="295200000021"/>
        <filter val="495200000233"/>
        <filter val="295200000030"/>
        <filter val="295200000048"/>
        <filter val="295200000056"/>
        <filter val="295200000099"/>
        <filter val="295200000153"/>
        <filter val="295200001796"/>
        <filter val="295200001826"/>
        <filter val="295200000081"/>
        <filter val="295200000382"/>
        <filter val="295200000251"/>
        <filter val="295200001788"/>
        <filter val="197001002081"/>
        <filter val="297001000490"/>
        <filter val="297001001089"/>
        <filter val="297001002468"/>
        <filter val="297001000520"/>
        <filter val="297001000899"/>
        <filter val="297001000961"/>
        <filter val="297001001666"/>
        <filter val="297001000023"/>
        <filter val="297001000031"/>
        <filter val="297001000210"/>
        <filter val="297001000252"/>
        <filter val="297001000422"/>
        <filter val="297001000431"/>
        <filter val="297001000848"/>
        <filter val="297001000864"/>
        <filter val="297001000902"/>
        <filter val="297001000945"/>
        <filter val="297001001046"/>
        <filter val="297001001101"/>
        <filter val="297001001607"/>
        <filter val="297001002042"/>
        <filter val="297001002336"/>
        <filter val="297001001551"/>
        <filter val="297001002450"/>
        <filter val="297001000015"/>
        <filter val="297001000449"/>
        <filter val="297001000830"/>
        <filter val="297001000856"/>
        <filter val="297001000872"/>
        <filter val="297001001127"/>
        <filter val="297001001151"/>
        <filter val="297001001305"/>
        <filter val="297001001356"/>
        <filter val="297001001810"/>
        <filter val="297001001836"/>
        <filter val="297001002069"/>
        <filter val="297001002379"/>
        <filter val="297161000038"/>
        <filter val="297001001879"/>
        <filter val="297001001895"/>
        <filter val="297001002191"/>
        <filter val="297001002239"/>
        <filter val="297001002247"/>
        <filter val="297001002344"/>
        <filter val="297666002191"/>
        <filter val="297001002051"/>
        <filter val="297001002166"/>
        <filter val="297666000032"/>
        <filter val="297666000041"/>
        <filter val="297666002175"/>
        <filter val="297666002183"/>
        <filter val="297001000287"/>
        <filter val="297001000295"/>
        <filter val="297001000996"/>
        <filter val="297001001135"/>
        <filter val="297001001399"/>
        <filter val="297001001500"/>
        <filter val="297001001569"/>
        <filter val="297001001585"/>
        <filter val="297001001844"/>
        <filter val="297001001887"/>
        <filter val="297001002107"/>
        <filter val="297001002123"/>
        <filter val="297001002352"/>
        <filter val="297001002441"/>
        <filter val="197889000111"/>
        <filter val="297001000139"/>
        <filter val="297001000481"/>
        <filter val="297001002115"/>
        <filter val="297889000077"/>
        <filter val="297889000093"/>
        <filter val="297001000511"/>
        <filter val="297001001119"/>
        <filter val="297001001402"/>
        <filter val="297001001631"/>
        <filter val="297001001640"/>
        <filter val="297001002212"/>
        <filter val="297001002221"/>
        <filter val="297001002476"/>
        <filter val="297001000040"/>
        <filter val="297001000066"/>
        <filter val="297001000201"/>
        <filter val="297001000881"/>
        <filter val="297001002263"/>
        <filter val="297001002298"/>
        <filter val="297001001577"/>
        <filter val="297001002182"/>
        <filter val="297001002301"/>
        <filter val="297001002310"/>
        <filter val="297001002425"/>
        <filter val="299001000018"/>
        <filter val="299001000051"/>
        <filter val="299001000077"/>
        <filter val="299001000638"/>
        <filter val="299001000565"/>
        <filter val="299001000662"/>
        <filter val="299773002601"/>
        <filter val="299001000701"/>
        <filter val="299001000719"/>
        <filter val="299572000384"/>
        <filter val="299001001626"/>
        <filter val="299624000019"/>
        <filter val="299001001723"/>
        <filter val="299001001928"/>
        <filter val="299773000196"/>
        <filter val="299773000625"/>
        <filter val="299773002474"/>
        <filter val="499001001064"/>
        <filter val="299001001855"/>
        <filter val="299773000617"/>
        <filter val="299001001944"/>
        <filter val="299001002096"/>
        <filter val="299001002185"/>
        <filter val="199524000297"/>
        <filter val="299496000027"/>
        <filter val="299496000078"/>
        <filter val="299496000159"/>
        <filter val="299624000035"/>
        <filter val="299496000183"/>
        <filter val="199496000111"/>
        <filter val="299524000046"/>
        <filter val="299496000043"/>
        <filter val="299524000089"/>
        <filter val="299524000232"/>
        <filter val="299524000097"/>
        <filter val="299524000194"/>
        <filter val="299572000015"/>
        <filter val="299572000139"/>
        <filter val="299572000023"/>
        <filter val="299001002142"/>
        <filter val="299572000040"/>
        <filter val="299572000309"/>
        <filter val="299572000431"/>
        <filter val="499773000322"/>
        <filter val="299773002695"/>
        <filter val="299572000074"/>
        <filter val="299572000082"/>
        <filter val="299572000244"/>
        <filter val="299773000358"/>
        <filter val="299760000600"/>
        <filter val="299572000287"/>
        <filter val="299760001061"/>
        <filter val="299773000218"/>
        <filter val="299773000421"/>
        <filter val="299773002580"/>
        <filter val="499001001005"/>
        <filter val="499001001056"/>
        <filter val="299760001096"/>
        <filter val="299760000758"/>
        <filter val="299773000498"/>
        <filter val="299001002401"/>
        <filter val="299773000129"/>
        <filter val="299773000200"/>
        <filter val="299773000391"/>
        <filter val="299773000561"/>
        <filter val="299773002458"/>
        <filter val="299773000609"/>
        <filter val="299773000633"/>
        <filter val="299773002547"/>
        <filter val="299773002598"/>
        <filter val="299773002687"/>
        <filter val="299773003004"/>
        <filter val="105001011703"/>
        <filter val="305001015287"/>
        <filter val="105001000191"/>
        <filter val="105001018821"/>
        <filter val="105001007901"/>
        <filter val="305001019690"/>
        <filter val="305001022232"/>
        <filter val="305001022640"/>
        <filter val="105045001527"/>
        <filter val="105045001551"/>
        <filter val="305045001658"/>
        <filter val="308001005337"/>
        <filter val="308001011451"/>
        <filter val="108001078955"/>
        <filter val="308001016690"/>
        <filter val="308001017254"/>
        <filter val="108001003670"/>
        <filter val="308001018021"/>
        <filter val="108001079102"/>
        <filter val="308001018358"/>
        <filter val="308001073529"/>
        <filter val="308296011139"/>
        <filter val="308758002017"/>
        <filter val="313001000118"/>
        <filter val="313001001181"/>
        <filter val="313001002251"/>
        <filter val="313001002421"/>
        <filter val="313001002714"/>
        <filter val="113001000194"/>
        <filter val="113001000364"/>
        <filter val="113001003223"/>
        <filter val="313001004750"/>
        <filter val="213001001632"/>
        <filter val="213001007550"/>
        <filter val="213001012391"/>
        <filter val="313001005225"/>
        <filter val="113001007725"/>
        <filter val="213001007339"/>
        <filter val="313001008411"/>
        <filter val="313001029396"/>
        <filter val="113052000181"/>
        <filter val="113052000326"/>
        <filter val="113074000311"/>
        <filter val="113074000745"/>
        <filter val="213074000073"/>
        <filter val="213074000278"/>
        <filter val="213074000413"/>
        <filter val="213074000537"/>
        <filter val="213074000804"/>
        <filter val="213074000812"/>
        <filter val="213074000871"/>
        <filter val="213074000898"/>
        <filter val="213074001061"/>
        <filter val="113212000034"/>
        <filter val="113212000433"/>
        <filter val="113212200011"/>
        <filter val="213212000241"/>
        <filter val="313212000131"/>
        <filter val="113440000044"/>
        <filter val="113440000141"/>
        <filter val="213473000001"/>
        <filter val="213473000003"/>
        <filter val="213473000249"/>
        <filter val="213473000389"/>
        <filter val="213473001091"/>
        <filter val="213473001156"/>
        <filter val="213473001199"/>
        <filter val="213473001610"/>
        <filter val="213473001831"/>
        <filter val="313473000251"/>
        <filter val="113670000019"/>
        <filter val="113670000329"/>
        <filter val="213670000056"/>
        <filter val="213670000552"/>
        <filter val="213670000609"/>
        <filter val="213670000617"/>
        <filter val="213670000756"/>
        <filter val="213670000803"/>
        <filter val="213670000889"/>
        <filter val="213670000943"/>
        <filter val="213670000951"/>
        <filter val="213670001109"/>
        <filter val="213670001168"/>
        <filter val="113780000014"/>
        <filter val="213468000249"/>
        <filter val="213468000583"/>
        <filter val="213468000630"/>
        <filter val="213780000043"/>
        <filter val="213780000094"/>
        <filter val="213780000272"/>
        <filter val="113894000022"/>
        <filter val="113894000057"/>
        <filter val="113894000090"/>
        <filter val="315001000145"/>
        <filter val="315001000293"/>
        <filter val="315001001613"/>
        <filter val="115001000093"/>
        <filter val="115001002093"/>
        <filter val="115001001070"/>
        <filter val="115001001177"/>
        <filter val="315001001893"/>
        <filter val="115022000014"/>
        <filter val="115090000014"/>
        <filter val="215090000027"/>
        <filter val="215090000035"/>
        <filter val="215090000043"/>
        <filter val="215090000051"/>
        <filter val="215090000116"/>
        <filter val="115106000010"/>
        <filter val="115135000011"/>
        <filter val="215135000023"/>
        <filter val="215135000040"/>
        <filter val="215135000058"/>
        <filter val="215135000066"/>
        <filter val="215135000074"/>
        <filter val="215135000082"/>
        <filter val="215135000091"/>
        <filter val="215135000104"/>
        <filter val="215135000112"/>
        <filter val="215135000121"/>
        <filter val="215135000244"/>
        <filter val="215135000309"/>
        <filter val="215135000368"/>
        <filter val="215135000376"/>
        <filter val="215135000384"/>
        <filter val="115172000039"/>
        <filter val="215172000068"/>
        <filter val="215172000076"/>
        <filter val="215172000084"/>
        <filter val="215172000173"/>
        <filter val="115176000726"/>
        <filter val="115185000011"/>
        <filter val="215185000032"/>
        <filter val="215185000041"/>
        <filter val="215185000059"/>
        <filter val="215185000067"/>
        <filter val="215185000075"/>
        <filter val="215185000083"/>
        <filter val="215185000091"/>
        <filter val="215185000105"/>
        <filter val="215185000113"/>
        <filter val="215185000121"/>
        <filter val="215185000130"/>
        <filter val="215185000172"/>
        <filter val="215185000199"/>
        <filter val="215185000211"/>
        <filter val="115187000035"/>
        <filter val="215187000013"/>
        <filter val="215187000021"/>
        <filter val="215187000048"/>
        <filter val="215187000056"/>
        <filter val="215187000072"/>
        <filter val="215187000081"/>
        <filter val="115215000038"/>
        <filter val="115223000276"/>
        <filter val="215223000033"/>
        <filter val="215223000041"/>
        <filter val="215223000050"/>
        <filter val="215223000076"/>
        <filter val="215223000084"/>
        <filter val="215223000106"/>
        <filter val="215223000122"/>
        <filter val="215223000131"/>
        <filter val="215223000181"/>
        <filter val="215223000190"/>
        <filter val="215223000238"/>
        <filter val="215223000301"/>
        <filter val="215223000360"/>
        <filter val="215223000572"/>
        <filter val="215223000599"/>
        <filter val="215223000602"/>
        <filter val="215223000611"/>
        <filter val="215223000653"/>
        <filter val="215223000661"/>
        <filter val="515223000001"/>
        <filter val="115238000221"/>
        <filter val="115293000028"/>
        <filter val="215293000031"/>
        <filter val="215293000049"/>
        <filter val="215293000057"/>
        <filter val="215293000065"/>
        <filter val="215293000138"/>
        <filter val="115362000019"/>
        <filter val="115362000108"/>
        <filter val="215362000048"/>
        <filter val="215362000064"/>
        <filter val="215362000072"/>
        <filter val="115380000026"/>
        <filter val="115401000013"/>
        <filter val="115442000036"/>
        <filter val="215109000325"/>
        <filter val="215442000073"/>
        <filter val="215442000090"/>
        <filter val="215442000103"/>
        <filter val="215442000138"/>
        <filter val="215442000162"/>
        <filter val="215442000171"/>
        <filter val="215442000189"/>
        <filter val="215442000197"/>
        <filter val="215442000201"/>
        <filter val="215442000278"/>
        <filter val="215442000341"/>
        <filter val="215442000367"/>
        <filter val="215442000375"/>
        <filter val="215442000391"/>
        <filter val="215442000421"/>
        <filter val="215442000430"/>
        <filter val="215442000448"/>
        <filter val="215442000456"/>
        <filter val="115480000031"/>
        <filter val="115511000027"/>
        <filter val="215516000933"/>
        <filter val="115621000014"/>
        <filter val="115638000018"/>
        <filter val="215638000021"/>
        <filter val="215638000080"/>
        <filter val="215638000098"/>
        <filter val="215638000101"/>
        <filter val="115660000021"/>
        <filter val="115681000340"/>
        <filter val="115690000506"/>
        <filter val="315753000021"/>
        <filter val="115762000051"/>
        <filter val="315776000133"/>
        <filter val="115778000191"/>
        <filter val="215778000063"/>
        <filter val="215778000080"/>
        <filter val="215778000110"/>
        <filter val="115806000037"/>
        <filter val="115816000027"/>
        <filter val="215816000048"/>
        <filter val="215816000056"/>
        <filter val="215816000064"/>
        <filter val="215816000072"/>
        <filter val="215816000081"/>
        <filter val="215816000099"/>
        <filter val="215816000102"/>
        <filter val="215816000111"/>
        <filter val="215816000129"/>
        <filter val="215816000137"/>
        <filter val="215816000153"/>
        <filter val="215816000200"/>
        <filter val="119001003787"/>
        <filter val="119318001739"/>
        <filter val="119318001917"/>
        <filter val="119318002042"/>
        <filter val="319318000642"/>
        <filter val="319318000782"/>
        <filter val="319318001355"/>
        <filter val="119355000840"/>
        <filter val="219355000259"/>
        <filter val="219355000267"/>
        <filter val="219355001077"/>
        <filter val="119418000322"/>
        <filter val="119418000331"/>
        <filter val="219418000157"/>
        <filter val="219418000238"/>
        <filter val="219418000831"/>
        <filter val="219418000840"/>
        <filter val="219418001382"/>
        <filter val="119693000260"/>
        <filter val="219821000191"/>
        <filter val="219821000493"/>
        <filter val="219821000701"/>
        <filter val="219821000744"/>
        <filter val="419821002673"/>
        <filter val="120001066752"/>
        <filter val="120001066795"/>
        <filter val="120001006075"/>
        <filter val="120001066558"/>
        <filter val="220001000772"/>
        <filter val="220001001302"/>
        <filter val="220001791745"/>
        <filter val="220178001078"/>
        <filter val="220178001281"/>
        <filter val="220178001370"/>
        <filter val="120787000890"/>
        <filter val="220787000495"/>
        <filter val="220787000843"/>
        <filter val="123675000403"/>
        <filter val="123675001281"/>
        <filter val="323675000208"/>
        <filter val="123807000912"/>
        <filter val="323807001608"/>
        <filter val="323807001802"/>
        <filter val="123855000410"/>
        <filter val="223855001640"/>
        <filter val="323855000419"/>
        <filter val="125269000209"/>
        <filter val="125279000291"/>
        <filter val="125279000541"/>
        <filter val="225279000031"/>
        <filter val="225279000066"/>
        <filter val="225279000091"/>
        <filter val="225279000112"/>
        <filter val="225279000139"/>
        <filter val="225279000147"/>
        <filter val="225279000155"/>
        <filter val="225279000163"/>
        <filter val="225279000171"/>
        <filter val="225279000180"/>
        <filter val="225279000198"/>
        <filter val="225279000201"/>
        <filter val="225279000228"/>
        <filter val="225279000236"/>
        <filter val="225279000252"/>
        <filter val="225279000520"/>
        <filter val="225279000538"/>
        <filter val="225279000571"/>
        <filter val="225279000627"/>
        <filter val="325279000451"/>
        <filter val="225317000024"/>
        <filter val="225317000041"/>
        <filter val="225317000067"/>
        <filter val="225317000113"/>
        <filter val="225317000725"/>
        <filter val="325317000240"/>
        <filter val="225386000460"/>
        <filter val="225386000508"/>
        <filter val="225386000192"/>
        <filter val="225386000109"/>
        <filter val="225386000222"/>
        <filter val="125592000145"/>
        <filter val="125754000624"/>
        <filter val="325754001590"/>
        <filter val="127001001060"/>
        <filter val="327001000241"/>
        <filter val="127001000039"/>
        <filter val="127001000047"/>
        <filter val="127001001779"/>
        <filter val="127001004026"/>
        <filter val="327001001000"/>
        <filter val="127205000789"/>
        <filter val="127205001204"/>
        <filter val="127245000049"/>
        <filter val="127245000294"/>
        <filter val="227245000175"/>
        <filter val="227245000353"/>
        <filter val="227245000388"/>
        <filter val="227245000396"/>
        <filter val="227245000469"/>
        <filter val="327361000187"/>
        <filter val="127361000595"/>
        <filter val="127361001494"/>
        <filter val="223761000247"/>
        <filter val="327361001515"/>
        <filter val="227025000646"/>
        <filter val="227250001350"/>
        <filter val="227250002461"/>
        <filter val="227250002496"/>
        <filter val="227250060101"/>
        <filter val="227361001138"/>
        <filter val="427250060029"/>
        <filter val="127372000040"/>
        <filter val="127372000058"/>
        <filter val="227372000133"/>
        <filter val="227372000451"/>
        <filter val="227372000494"/>
        <filter val="127413000068"/>
        <filter val="227413000020"/>
        <filter val="227413000038"/>
        <filter val="227413000097"/>
        <filter val="227413000127"/>
        <filter val="227413000143"/>
        <filter val="227413000356"/>
        <filter val="227413000402"/>
        <filter val="227413000623"/>
        <filter val="127491000031"/>
        <filter val="227491000052"/>
        <filter val="227491000095"/>
        <filter val="227491000109"/>
        <filter val="227491000133"/>
        <filter val="227491000141"/>
        <filter val="227491000155"/>
        <filter val="227491000222"/>
        <filter val="227491000231"/>
        <filter val="227491000249"/>
        <filter val="227491000362"/>
        <filter val="227491000559"/>
        <filter val="227491000575"/>
        <filter val="227491000818"/>
        <filter val="227491000958"/>
        <filter val="127787000177"/>
        <filter val="127787001092"/>
        <filter val="327787000886"/>
        <filter val="141006001583"/>
        <filter val="141006001478"/>
        <filter val="141006000528"/>
        <filter val="141006001214"/>
        <filter val="141013000045"/>
        <filter val="141013000134"/>
        <filter val="141026000052"/>
        <filter val="141026000044"/>
        <filter val="141359000076"/>
        <filter val="141359000068"/>
        <filter val="141396000027"/>
        <filter val="141483000041"/>
        <filter val="141483000033"/>
        <filter val="141503000205"/>
        <filter val="141660000171"/>
        <filter val="141660000065"/>
        <filter val="141676000243"/>
        <filter val="141676000740"/>
        <filter val="241676000027"/>
        <filter val="241676000043"/>
        <filter val="241676000086"/>
        <filter val="241676000108"/>
        <filter val="241676000124"/>
        <filter val="241676000191"/>
        <filter val="241676000311"/>
        <filter val="241676000329"/>
        <filter val="241676000388"/>
        <filter val="241676000418"/>
        <filter val="241676000434"/>
        <filter val="241676000442"/>
        <filter val="241676000531"/>
        <filter val="241676000540"/>
        <filter val="241676000639"/>
        <filter val="141770000087"/>
        <filter val="141770000079"/>
        <filter val="141797000461"/>
        <filter val="141797000020"/>
        <filter val="344001000382"/>
        <filter val="144001000235"/>
        <filter val="344001000064"/>
        <filter val="344001000404"/>
        <filter val="344001001621"/>
        <filter val="344001001622"/>
        <filter val="344430000218"/>
        <filter val="144430001088"/>
        <filter val="344430001405"/>
        <filter val="344847000024"/>
        <filter val="347001000047"/>
        <filter val="247001051909"/>
        <filter val="347001001337"/>
        <filter val="147001003582"/>
        <filter val="347001005138"/>
        <filter val="347001051768"/>
        <filter val="147058000040"/>
        <filter val="147058000303"/>
        <filter val="147058000494"/>
        <filter val="147058000851"/>
        <filter val="247058000585"/>
        <filter val="247058000642"/>
        <filter val="247058000740"/>
        <filter val="247058001096"/>
        <filter val="347058000426"/>
        <filter val="447058000561"/>
        <filter val="147189000589"/>
        <filter val="347189000251"/>
        <filter val="147288000485"/>
        <filter val="147288001511"/>
        <filter val="147551000215"/>
        <filter val="247675000030"/>
        <filter val="247675000048"/>
        <filter val="247675000188"/>
        <filter val="352001000539"/>
        <filter val="152001000327"/>
        <filter val="352001002817"/>
        <filter val="152001000696"/>
        <filter val="352001000865"/>
        <filter val="152203000035"/>
        <filter val="152207000030"/>
        <filter val="152287000078"/>
        <filter val="152287000116"/>
        <filter val="152356000328"/>
        <filter val="352356000173"/>
        <filter val="152435000015"/>
        <filter val="352835001605"/>
        <filter val="352835004906"/>
        <filter val="352838000022"/>
        <filter val="152838000066"/>
        <filter val="254874000339"/>
        <filter val="163470999445"/>
        <filter val="368167000426"/>
        <filter val="168861000549"/>
        <filter val="168872000044"/>
        <filter val="170001001119"/>
        <filter val="170001001381"/>
        <filter val="370001003871"/>
        <filter val="170418005583"/>
        <filter val="270418000080"/>
        <filter val="370418000122"/>
        <filter val="170771000081"/>
        <filter val="270771000476"/>
        <filter val="270771011427"/>
        <filter val="270771011541"/>
        <filter val="270771011605"/>
        <filter val="370771000071"/>
        <filter val="370771000144"/>
        <filter val="270771000255"/>
        <filter val="270771000981"/>
        <filter val="270771001049"/>
        <filter val="370771000136"/>
        <filter val="170820000016"/>
        <filter val="170820000156"/>
        <filter val="170820000296"/>
        <filter val="376001043455"/>
        <filter val="376109003476"/>
        <filter val="376109005411"/>
        <filter val="537610901190"/>
        <filter val="537610901202"/>
        <filter val="537610902285"/>
        <filter val="537610903012"/>
        <filter val="537610992070"/>
        <filter val="376109009172"/>
        <filter val="381001002035"/>
        <filter val="181591000343"/>
        <filter val="181591000351"/>
        <filter val="181591000360"/>
        <filter val="381591000024"/>
        <filter val="381794000399"/>
        <filter val="185250001479"/>
        <filter val="385440000192"/>
        <filter val="185440000134"/>
        <filter val="186749000518"/>
        <filter val="386885000016"/>
        <filter val="388001000088"/>
        <filter val="388001000274"/>
        <filter val="388001000622"/>
        <filter val="399001000934"/>
        <filter val="205045001483"/>
        <filter val="205045010512"/>
        <filter val="405045001334"/>
        <filter val="205837005427"/>
        <filter val="205837005958"/>
        <filter val="205837006121"/>
        <filter val="405837000998"/>
        <filter val="405837002257"/>
        <filter val="408433000934"/>
        <filter val="208638000083"/>
        <filter val="213001001918"/>
        <filter val="413001004703"/>
        <filter val="413001006234"/>
        <filter val="413001006315"/>
        <filter val="113030000003"/>
        <filter val="213140000080"/>
        <filter val="413140000208"/>
        <filter val="213140000055"/>
        <filter val="213549001118"/>
        <filter val="213549001622"/>
        <filter val="213549002149"/>
        <filter val="213549002955"/>
        <filter val="213549003331"/>
        <filter val="213549003340"/>
        <filter val="213810000001"/>
        <filter val="213810000027"/>
        <filter val="213810000167"/>
        <filter val="213810003409"/>
        <filter val="413810000158"/>
        <filter val="213673000103"/>
        <filter val="213673000260"/>
        <filter val="213673000286"/>
        <filter val="213673000341"/>
        <filter val="213683000748"/>
        <filter val="213688000007"/>
        <filter val="213744001793"/>
        <filter val="215403000040"/>
        <filter val="215403000074"/>
        <filter val="215403000112"/>
        <filter val="215403000121"/>
        <filter val="215480000222"/>
        <filter val="215480000273"/>
        <filter val="215480000371"/>
        <filter val="215480000648"/>
        <filter val="415480000400"/>
        <filter val="415480000655"/>
        <filter val="419355000207"/>
        <filter val="219355000682"/>
        <filter val="419355000363"/>
        <filter val="219355000089"/>
        <filter val="219355000941"/>
        <filter val="419355000479"/>
        <filter val="419355000649"/>
        <filter val="219450000380"/>
        <filter val="219450000291"/>
        <filter val="219517000134"/>
        <filter val="219517000274"/>
        <filter val="219517000797"/>
        <filter val="219517001220"/>
        <filter val="219517001301"/>
        <filter val="219517001351"/>
        <filter val="219743000040"/>
        <filter val="219743000805"/>
        <filter val="419743001037"/>
        <filter val="419743001126"/>
        <filter val="220001002007"/>
        <filter val="220001001655"/>
        <filter val="220175000445"/>
        <filter val="223686000001"/>
        <filter val="223686000337"/>
        <filter val="223686000361"/>
        <filter val="223686000621"/>
        <filter val="223686000663"/>
        <filter val="223686000809"/>
        <filter val="223686000833"/>
        <filter val="223686001261"/>
        <filter val="423686000921"/>
        <filter val="225053000021"/>
        <filter val="225053000071"/>
        <filter val="225053000098"/>
        <filter val="225053000128"/>
        <filter val="225053000136"/>
        <filter val="225053000144"/>
        <filter val="225053000209"/>
        <filter val="225053000217"/>
        <filter val="225053000225"/>
        <filter val="225053000233"/>
        <filter val="225053000241"/>
        <filter val="225053000268"/>
        <filter val="225053000276"/>
        <filter val="225053000284"/>
        <filter val="225053000349"/>
        <filter val="225053000411"/>
        <filter val="425053000402"/>
        <filter val="225151000055"/>
        <filter val="225151000110"/>
        <filter val="225151000179"/>
        <filter val="225151000268"/>
        <filter val="225151000497"/>
        <filter val="225214000026"/>
        <filter val="225214000042"/>
        <filter val="225214000077"/>
        <filter val="225214000115"/>
        <filter val="225279000023"/>
        <filter val="225279000058"/>
        <filter val="225279000279"/>
        <filter val="225279000601"/>
        <filter val="225279000619"/>
        <filter val="225839000288"/>
        <filter val="225839000296"/>
        <filter val="225839000300"/>
        <filter val="225839001080"/>
        <filter val="225839001128"/>
        <filter val="225839001144"/>
        <filter val="227006000015"/>
        <filter val="227006000040"/>
        <filter val="227006000686"/>
        <filter val="227006000805"/>
        <filter val="427006000171"/>
        <filter val="227205000636"/>
        <filter val="227205001021"/>
        <filter val="227361000760"/>
        <filter val="227361001642"/>
        <filter val="227361001863"/>
        <filter val="227491000451"/>
        <filter val="427361000386"/>
        <filter val="227250002470"/>
        <filter val="227250060038"/>
        <filter val="227361000778"/>
        <filter val="227361001251"/>
        <filter val="227361001316"/>
        <filter val="227361002088"/>
        <filter val="227361002141"/>
        <filter val="427361001340"/>
        <filter val="227361001545"/>
        <filter val="227780001186"/>
        <filter val="227800000674"/>
        <filter val="427800000011"/>
        <filter val="227800000089"/>
        <filter val="227800000557"/>
        <filter val="241001000427"/>
        <filter val="241001000516"/>
        <filter val="241001000532"/>
        <filter val="241001000645"/>
        <filter val="241001000672"/>
        <filter val="241001000699"/>
        <filter val="241001001989"/>
        <filter val="241001002951"/>
        <filter val="241001003531"/>
        <filter val="241001005321"/>
        <filter val="241001005933"/>
        <filter val="441001002577"/>
        <filter val="241001000460"/>
        <filter val="241001001521"/>
        <filter val="241001003914"/>
        <filter val="241001005020"/>
        <filter val="241001005216"/>
        <filter val="441001002747"/>
        <filter val="241298000242"/>
        <filter val="241298000340"/>
        <filter val="241298000463"/>
        <filter val="241298000510"/>
        <filter val="241298000579"/>
        <filter val="241298000587"/>
        <filter val="241298000625"/>
        <filter val="241298000684"/>
        <filter val="241298000790"/>
        <filter val="241298000943"/>
        <filter val="241298001141"/>
        <filter val="241298001320"/>
        <filter val="241306000168"/>
        <filter val="241306000311"/>
        <filter val="241306000338"/>
        <filter val="241306000354"/>
        <filter val="241306000672"/>
        <filter val="241306000842"/>
        <filter val="241396000561"/>
        <filter val="241396000803"/>
        <filter val="441396001809"/>
        <filter val="141551002791"/>
        <filter val="241551000084"/>
        <filter val="241551000092"/>
        <filter val="241551000114"/>
        <filter val="241551000335"/>
        <filter val="241551000360"/>
        <filter val="241551000424"/>
        <filter val="241551000564"/>
        <filter val="241551000742"/>
        <filter val="241551000947"/>
        <filter val="241551001102"/>
        <filter val="241551001242"/>
        <filter val="241551001315"/>
        <filter val="241551001617"/>
        <filter val="241551001803"/>
        <filter val="241551002257"/>
        <filter val="241551002311"/>
        <filter val="241551002516"/>
        <filter val="241551002532"/>
        <filter val="241551002591"/>
        <filter val="241551002681"/>
        <filter val="241551002699"/>
        <filter val="241551002711"/>
        <filter val="241551002753"/>
        <filter val="241551002885"/>
        <filter val="241551003385"/>
        <filter val="241799000021"/>
        <filter val="241799000030"/>
        <filter val="241799000048"/>
        <filter val="241799000056"/>
        <filter val="241799000064"/>
        <filter val="241799000072"/>
        <filter val="241799000099"/>
        <filter val="241799000102"/>
        <filter val="241799000218"/>
        <filter val="241799000234"/>
        <filter val="241799000242"/>
        <filter val="241799000307"/>
        <filter val="241799000382"/>
        <filter val="241799000480"/>
        <filter val="241799000641"/>
        <filter val="241799000668"/>
        <filter val="241799000749"/>
        <filter val="241799000781"/>
        <filter val="241799000897"/>
        <filter val="241799000919"/>
        <filter val="241799000943"/>
        <filter val="241799000951"/>
        <filter val="241799000145"/>
        <filter val="241799000226"/>
        <filter val="241799000269"/>
        <filter val="241799000293"/>
        <filter val="241799000374"/>
        <filter val="241799000404"/>
        <filter val="241799000871"/>
        <filter val="247001006779"/>
        <filter val="447001003407"/>
        <filter val="247001005664"/>
        <filter val="447001050839"/>
        <filter val="247703000121"/>
        <filter val="247703000182"/>
        <filter val="247703000199"/>
        <filter val="247798000327"/>
        <filter val="247798000344"/>
        <filter val="247798000492"/>
        <filter val="247798000544"/>
        <filter val="247798000620"/>
        <filter val="247798000743"/>
        <filter val="247798000815"/>
        <filter val="447798000327"/>
        <filter val="847798000403"/>
        <filter val="247980000834"/>
        <filter val="247980001008"/>
        <filter val="247980001733"/>
        <filter val="247980004546"/>
        <filter val="247980041719"/>
        <filter val="447980002097"/>
        <filter val="252001002006"/>
        <filter val="452001004024"/>
        <filter val="252835006360"/>
        <filter val="252835007102"/>
        <filter val="252835007145"/>
        <filter val="452835006474"/>
        <filter val="452835006571"/>
        <filter val="452835006598"/>
        <filter val="252835006289"/>
        <filter val="252835006424"/>
        <filter val="452835006491"/>
        <filter val="452835006547"/>
        <filter val="452835006580"/>
        <filter val="252835004651"/>
        <filter val="252835006416"/>
        <filter val="252835007129"/>
        <filter val="452835006555"/>
        <filter val="452835006563"/>
        <filter val="452835006601"/>
        <filter val="252835006653"/>
        <filter val="452835006440"/>
        <filter val="452835006504"/>
        <filter val="452835006512"/>
        <filter val="452835006539"/>
        <filter val="452835006661"/>
        <filter val="254001002661"/>
        <filter val="254001002769"/>
        <filter val="254001002831"/>
        <filter val="254001002891"/>
        <filter val="254001002955"/>
        <filter val="254001004389"/>
        <filter val="254001005351"/>
        <filter val="254001008040"/>
        <filter val="254001009534"/>
        <filter val="254001009542"/>
        <filter val="268615000160"/>
        <filter val="268615000224"/>
        <filter val="268615000399"/>
        <filter val="268615000810"/>
        <filter val="268615000879"/>
        <filter val="268615002006"/>
        <filter val="268615002219"/>
        <filter val="268615002308"/>
        <filter val="468615001947"/>
        <filter val="270215000866"/>
        <filter val="270215001293"/>
        <filter val="470215001110"/>
        <filter val="270713000016"/>
        <filter val="270713000172"/>
        <filter val="270713000521"/>
        <filter val="270713000741"/>
        <filter val="270713000911"/>
        <filter val="270823000283"/>
        <filter val="270823000381"/>
        <filter val="270823005196"/>
        <filter val="276001005371"/>
        <filter val="276001005532"/>
        <filter val="476001020719"/>
        <filter val="286001000323"/>
        <filter val="286001002547"/>
        <filter val="286001002580"/>
        <filter val="286001003969"/>
        <filter val="486001000331"/>
        <filter val="286001001826"/>
        <filter val="286001002628"/>
        <filter val="286001002881"/>
        <filter val="286571000114"/>
        <filter val="286571000157"/>
        <filter val="286571000237"/>
        <filter val="286571000271"/>
        <filter val="286571000343"/>
        <filter val="286571000521"/>
        <filter val="286571004241"/>
        <filter val="286571004781"/>
        <filter val="286571004888"/>
        <filter val="386571000011"/>
        <filter val="486001000713"/>
        <filter val="486571000270"/>
        <filter val="286568000073"/>
        <filter val="286568000863"/>
        <filter val="286568003013"/>
        <filter val="286568003871"/>
        <filter val="286568005181"/>
        <filter val="286568005709"/>
        <filter val="286568005806"/>
        <filter val="286568060937"/>
        <filter val="286568061170"/>
        <filter val="486568005686"/>
        <filter val="286760000290"/>
        <filter val="286760000303"/>
        <filter val="486760000043"/>
        <filter val="286757000165"/>
        <filter val="286757000271"/>
        <filter val="286865003201"/>
        <filter val="486757003953"/>
        <filter val="486865000961"/>
        <filter val="488564000216"/>
        <filter val="295001003526"/>
        <filter val="295015000139"/>
        <filter val="295015000236"/>
        <filter val="295015003901"/>
        <filter val="295105001665"/>
        <filter val="295105001673"/>
        <filter val="495001003657"/>
        <filter val="299001001243"/>
        <filter val="499001000831"/>
        <filter val="299773000072"/>
        <filter val="299773000161"/>
        <filter val="499001000980"/>
        <filter val="499001001129"/>
        <filter val="499001001153"/>
        <filter val="499001001170"/>
        <filter val="299524000011"/>
        <filter val="299524000224"/>
        <filter val="299524000259"/>
        <filter val="299760000537"/>
        <filter val="299773000501"/>
        <filter val="499001001013"/>
        <filter val="499001001102"/>
        <filter val="499760000994"/>
        <filter val="299773002806"/>
        <filter val="525758000006"/>
        <filter val="225843000110"/>
        <filter val="527001000063"/>
        <filter val="527001000064"/>
        <filter val="527001000138"/>
        <filter val="527001000139"/>
        <filter val="527610905423"/>
        <filter val="527610905424"/>
        <filter val="527610905440"/>
        <filter val="527610905448"/>
        <filter val="527610905456"/>
        <filter val="227615000714"/>
        <filter val="227615001427"/>
        <filter val="527615000714"/>
        <filter val="247189004139"/>
        <filter val="247189041492"/>
        <filter val="247189042554"/>
        <filter val="547189000014"/>
        <filter val="547189000022"/>
        <filter val="547189000025"/>
        <filter val="537610992080"/>
        <filter val="576109005410"/>
        <filter val="147001004078"/>
        <filter val="847001000023"/>
        <filter val="847001000035"/>
        <filter val="847100003502"/>
        <filter val="176001043791"/>
      </filters>
    </filterColumn>
    <filterColumn colId="3">
      <filters>
        <filter val="MEDELLIN"/>
        <filter val="ANTIOQUIA"/>
        <filter val="APARTADO"/>
        <filter val="TURBO"/>
        <filter val="BARRANQUILLA"/>
        <filter val="ATLANTICO"/>
        <filter val="MALAMBO"/>
        <filter val="SOLEDAD"/>
        <filter val="CARTAGENA"/>
        <filter val="BOLIVAR"/>
        <filter val="MAGANGUE"/>
        <filter val="TUNJA"/>
        <filter val="BOYACA"/>
        <filter val="DUITAMA"/>
        <filter val="SOGAMOSO"/>
        <filter val="MANIZALES"/>
        <filter val="CALDAS"/>
        <filter val="FLORENCIA"/>
        <filter val="CAQUETA"/>
        <filter val="POPAYAN"/>
        <filter val="CAUCA"/>
        <filter val="VALLEDUPAR"/>
        <filter val="CESAR"/>
        <filter val="MONTERIA"/>
        <filter val="CORDOBA"/>
        <filter val="LORICA"/>
        <filter val="SAHAGUN"/>
        <filter val="CUNDINAMARCA"/>
        <filter val="FACATATIVA"/>
        <filter val="FUSAGASUGA"/>
        <filter val="GIRARDOT"/>
        <filter val="MOSQUERA"/>
        <filter val="SOACHA"/>
        <filter val="ZIPAQUIRA"/>
        <filter val="QUIBDÓ"/>
        <filter val="CHOCO"/>
        <filter val="NEIVA"/>
        <filter val="HUILA"/>
        <filter val="PITALITO"/>
        <filter val="RIOHACHA"/>
        <filter val="LA GUAJIRA"/>
        <filter val="MAICAO"/>
        <filter val="URIBIA"/>
        <filter val="SANTA MARTA"/>
        <filter val="MAGDALENA"/>
        <filter val="CIENAGA"/>
        <filter val="VILLAVICENCIO"/>
        <filter val="META"/>
        <filter val="PASTO"/>
        <filter val="NARIÑO"/>
        <filter val="IPIALES"/>
        <filter val="TUMACO"/>
        <filter val="CUCUTA"/>
        <filter val="NORTE SANTANDER"/>
        <filter val="ARMENIA"/>
        <filter val="QUINDIO"/>
        <filter val="PEREIRA"/>
        <filter val="RISARALDA"/>
        <filter val="BUCARAMANGA"/>
        <filter val="SANTANDER"/>
        <filter val="BARRANCABERMEJA"/>
        <filter val="FLORIDABLANCA"/>
        <filter val="GIRON"/>
        <filter val="PIEDECUESTA"/>
        <filter val="SINCELEJO"/>
        <filter val="SUCRE"/>
        <filter val="IBAGUE"/>
        <filter val="TOLIMA"/>
        <filter val="CALI"/>
        <filter val="VALLE"/>
        <filter val="BUENAVENTURA"/>
        <filter val="BUGA"/>
        <filter val="CARTAGO"/>
        <filter val="JAMUNDÍ"/>
        <filter val="PALMIRA"/>
        <filter val="TULUA"/>
        <filter val="ARAUCA"/>
        <filter val="YOPAL"/>
        <filter val="CASANARE"/>
        <filter val="PUTUMAYO"/>
        <filter val="SAN ANDRES"/>
        <filter val="AMAZONAS"/>
        <filter val="GUAINIA"/>
        <filter val="GUAVIARE"/>
        <filter val="VAUPES"/>
        <filter val="VICHADA"/>
        <filter val="Norte Santander"/>
      </filters>
    </filterColumn>
    <filterColumn colId="4">
      <filters>
        <filter val="INST EDUC FE Y ALEGRIA JOSE MARIA VELAZ"/>
        <filter val="INST EDUC GRABRIEL RESTREPO MORENO"/>
        <filter val="SEC ESC SANTA BERNARDITA"/>
        <filter val="INST EDUC HECTOR ABAD GOMEZ"/>
        <filter val="SECC DARIO LONDOÑO CARDONA"/>
        <filter val="INST EDUC JUAN DE LA CRUZ POSADA"/>
        <filter val="SEC COL AGUSTIN NIETO CABALLERO"/>
        <filter val="SEC ESC FRANCISCO ANTONIO URIBE"/>
        <filter val="SEC ESC HIPOLITO LONDOÑO MESA"/>
        <filter val="INST EDUC JOSE ACEVEDO Y GOMEZ"/>
        <filter val="SEC ESC REPUBLICA DE COSTA RICA"/>
        <filter val="SEC ESC LA COLINA"/>
        <filter val="SEC ESC GABRIELA MISTRAL"/>
        <filter val="SEC ESC SANTO TOMAS DE AQUINO"/>
        <filter val="INST EDUC CARACAS"/>
        <filter val="SEC ESC BEATO HERMANO SALOMON"/>
        <filter val="SEC ESC ELISA ARANGO DE COCK"/>
        <filter val="INST EDUC PERPETUO SOCORRO"/>
        <filter val="INST EDUC REPUBLICA DE VENEZUELA"/>
        <filter val="I.E. JAVIERA LONDOÑO-SEVILLA - SEDE PRINCIPAL"/>
        <filter val="SEC ESC TOMAS CARRASQUILLA NO 1"/>
        <filter val="SEC ESC SEGUROS BOLIVAR"/>
        <filter val="SEC ESC CARLOS VILLA MARTINEZ"/>
        <filter val="SEC ESC JUAN CANCIO RESTREPO"/>
        <filter val="SEC ESC LA ANUNCIACION"/>
        <filter val="SEC ESC JOSE MANUEL MORA VASQUEZ"/>
        <filter val="SEC ESC BALDOMERO SANIN CANO"/>
        <filter val="INST EDUC SAN JUAN BAUTISTA DE LA SALLE"/>
        <filter val="INST EDUC AURES"/>
        <filter val="INST EDUC REPUBLICA DE BARBADOS"/>
        <filter val="INST EDUC CRISTOBAL COLON"/>
        <filter val="SEC JARDIN INFANTIL NO 2"/>
        <filter val="SEC ESC ARZOBISPO GARCIA"/>
        <filter val="SEC ESC LA ASUNCION"/>
        <filter val="INST EDUC MANUELA BELTRAN"/>
        <filter val="SEC ESC SAN JOSE"/>
        <filter val="INST EDUC JOSE ANTONIO GALAN"/>
        <filter val="SEC ESC FE Y ALEGRIA POPULAR NO 2"/>
        <filter val="INST EDUC FE Y ALEGRIA POPULAR NO 1"/>
        <filter val="INST EDUC FEDERICO OZANAM"/>
        <filter val="INST EDUC JUAN DE DIOS COCK"/>
        <filter val="SEC ESC CRESCENCIO SALCEDO MONROY"/>
        <filter val="II.E. MARCO FIDEL SUAREZ - SEDE PRINCIPAL"/>
        <filter val="SEC ESC CARLOS OBANDO VELASCO"/>
        <filter val="SEC ESC CUARTA BRIGADA"/>
        <filter val="SEC ESC LA IGUANA"/>
        <filter val="INST EDUC RAMON MUNERA LOPERA"/>
        <filter val="SEC ESC BELLO ORIENTE"/>
        <filter val="SEC ESC ALTO DE LA CRUZ"/>
        <filter val="INST EDUC FE Y ALEGRIA SANTO DOMINGO SAVIO"/>
        <filter val="INST EDUC GABRIEL GARCIA MARQUEZ"/>
        <filter val="SEC ESC SAN VICENTE DE PAUL"/>
        <filter val="SEC ESC ALFREDO COCK ARANGO"/>
        <filter val="INST EDUC SAN VICENTE DE PAUL"/>
        <filter val="SEC ESC EL DIAMANTE"/>
        <filter val="SEC ESC MARCO FIDEL SUAREZ"/>
        <filter val="INST EDUC PEDRO LUIS VILLA"/>
        <filter val="SEC ESC VERSALLES"/>
        <filter val="SEC ESC CRISTO REY-APOLO"/>
        <filter val="SEC ESC PIO XII"/>
        <filter val="SEC ESC MONSEÑOR PERDOMO"/>
        <filter val="SEC ESC EL SOCORRO"/>
        <filter val="INST EDUC SAN FRANCISCO DE ASIS"/>
        <filter val="SEC ESC PEDRO DE CASTRO"/>
        <filter val="INST EDUC FRANCISCO ANTONIO ZEA"/>
        <filter val="INST EDUC LA PIEDAD"/>
        <filter val="INST EDUC REPUBLICA DE HONDURAS"/>
        <filter val="SEC ESC MUNICIPAL LA ROSA"/>
        <filter val="INST EDUC MANUEL JOSE CAYZEDO"/>
        <filter val="SEC ESC LA UNION"/>
        <filter val="SEC ESC SIMONA DUQUE"/>
        <filter val="SEC ESC ESTEBAN JARAMILLO"/>
        <filter val="SEC ESC REPUBLICA DE PANAMA"/>
        <filter val="SEC ESC LA PRADERA"/>
        <filter val="INST EDUC ROSALIA SUAREZ"/>
        <filter val="SEC ESC CARLOS VASQUEZ LATORRE"/>
        <filter val="INST EDUC CAMPO VALDES"/>
        <filter val="SEC ESC ANA FRANK"/>
        <filter val="SEC ESC EPIFANIO MEJIA"/>
        <filter val="INST EDUC MONSEÑOR FRANCISCO CRISTOBAL TORO"/>
        <filter val="SEC ESC FRANCISCO JOSE DE CALDAS - EL CARMELO"/>
        <filter val="INST EDUC TULIO OSPINA"/>
        <filter val="SEC ESC MADRE MARCELINA"/>
        <filter val="I.E. MANUEL URIBE ÁNGEL - SEDE PRINCIPAL"/>
        <filter val="SEC ESC GERARDO DAVID GIRALDO"/>
        <filter val="SEC ESC BATALLON GIRARDOT"/>
        <filter val="INST EDUC JUAN DE DIOS CARVAJAL"/>
        <filter val="INST EDUC ENRIQUE OLAYA HERRERA"/>
        <filter val="SEC ESC JULIO ARBOLEDA"/>
        <filter val="INST EDUC FRANCISCO MIRANDA"/>
        <filter val="INST EDUC JULIO CESAR GARCIA"/>
        <filter val="INST EDUC PEDRO OCTAVIO AMADO"/>
        <filter val="SEC ESC LA FRONTERA"/>
        <filter val="SEC ESC ASIA IGNACIANA"/>
        <filter val="SEC PREESC EL PLAYON"/>
        <filter val="SEC ESC PICHINCHA"/>
        <filter val="C.E. JUAN XXIII"/>
        <filter val="SEC ESC CLODOMIRO RAMIREZ"/>
        <filter val="INST EDUC BENEDIKTA ZUR NIEDEN"/>
        <filter val="INST EDUC MARIA DE LOS ANGELES CANO MARQUEZ"/>
        <filter val="INST EDUC PABLO NERUDA"/>
        <filter val="INST EDUC BELLO HORIZONTE"/>
        <filter val="SEC ESC MERCEDES YEPES ISAZA"/>
        <filter val="INST EDUC LORETO-GABRIELA GOMEZ CARVAJAL"/>
        <filter val="INST EDUC RAMON GIRALDO CEBALLOS"/>
        <filter val="SEC ESC REPUBLICA DEL PERU"/>
        <filter val="SEC ESC MIGUEL DE AGUINAGA"/>
        <filter val="INST EDUC FELIX HENAO BOTERO"/>
        <filter val="SEC ESC VICTOR GOMEZ RESTREPO"/>
        <filter val="SEC ESC NUESTRA SEÑORA DE LAS NIEVES"/>
        <filter val="INST EDUC HERNAN TORO AGUDELO"/>
        <filter val="SEC ESC SAN MARTIN DE PORRES"/>
        <filter val="SEC ESC REPUBLICA DE CUBA"/>
        <filter val="SEC ESC SAN FRANCISCO DE PAULA"/>
        <filter val="SEC ESC LOS COMUNEROS"/>
        <filter val="SEC ESC LA CIMA SAN JOSE"/>
        <filter val="SEC ESC FE Y ALEGRIA NO 3"/>
        <filter val="SEC ESC DIVINO SALVADOR"/>
        <filter val="INST EDUC ANA DE CASTRILLON"/>
        <filter val="SEC ESC JUAN MANUEL GONZALEZ ARBELAEZ"/>
        <filter val="INST EDUC MERCEDITAS GOMEZ MARTINEZ"/>
        <filter val="SEC ESC NUESTRA SEÑORA DEL ROSARIO"/>
        <filter val="ETERNA PRIMAVERA"/>
        <filter val="INST EDUC CIUDADELA LAS AMERICAS"/>
        <filter val="SEC ESC LEON DE GREIFF"/>
        <filter val="INST EDUC HORACIO MUÑOZ SUESCUN"/>
        <filter val="SEC ESC SAN PABLO"/>
        <filter val="SEC ESC DIVINA PROVIDENCIA"/>
        <filter val="SEC ESC EL CORAZON"/>
        <filter val="SEC ESC BETANIA"/>
        <filter val="SEC ESC VEINTE DE JULIO"/>
        <filter val="SEC ESC ESTADO DE ISRAEL"/>
        <filter val="INST EDUC BARRIO SANTANDER"/>
        <filter val="SEC ESC GRACIELA JIMENEZ DE BUSTAMANTE"/>
        <filter val="SEC ESC AGRIPINA MONTES DEL VALLE"/>
        <filter val="SEC ESC JULIA AGUDELO"/>
        <filter val="SEC ESC SANTIAGO SANTAMARIA"/>
        <filter val="SEC ESC MEDELLIN"/>
        <filter val="INST EDUC PICACHITO"/>
        <filter val="SEC ESC DIEGO MARIA GOMEZ"/>
        <filter val="INST EDUC MAESTRO PEDRO NEL GOMEZ"/>
        <filter val="INST EDUC SANTA TERESA"/>
        <filter val="INST EDUC FELIX DE BEDOUT MORENO"/>
        <filter val="INST EDUC JOSE HORACIO BETANCUR"/>
        <filter val="SEC ESC SAN VICENTE FERRER"/>
        <filter val="SEC ESC PAULO VI"/>
        <filter val="SEC ESC NUEVO HORIZONTE 2"/>
        <filter val="INST EDUC NUEVO HORIZONTE"/>
        <filter val="INST EDUC LUIS LOPEZ DE MESA"/>
        <filter val="SEC ESC PEDRO J GOMEZ"/>
        <filter val="INST EDUC EDUARDO SANTOS"/>
        <filter val="INST EDUC VILLA TURBAY"/>
        <filter val="SEC ESC TRICENTENARIO"/>
        <filter val="INST EDUC FE Y ALEGRIA SAN JOSE"/>
        <filter val="SEC ESC ALEJO PIMIENTA"/>
        <filter val="INST EDUC FE Y ALEGRIA EL LIMONAR"/>
        <filter val="SEC ESC VENTANITAS"/>
        <filter val="SEC ESC HOGAR ANTIOQUIA"/>
        <filter val="INST EDUC VIDA PARA TODOS"/>
        <filter val="SEC ESC RAFAEL J. MEJIA"/>
        <filter val="SEC ESC REINO DE BELGICA"/>
        <filter val="INST EDUC LA AVANZADA"/>
        <filter val="SEC ESC PEDRO NEL OSPINA"/>
        <filter val="SEC ESC SANTA MARGARITA"/>
        <filter val="SEC ESC NIÑO JESUS DE PRAGA"/>
        <filter val="SEC ESC COLINAS DE ENCISO"/>
        <filter val="SEC ESC FIDEL A. SALDARRIAGA"/>
        <filter val="VILLA NIZA"/>
        <filter val="SEC ESC CARDENAL CRISANTO LUQUE"/>
        <filter val="SEC ESC MUNICIPAL KENNEDY"/>
        <filter val="SEC ESC ANTONIO JOSE RESTREPO"/>
        <filter val="SEC ESC YERMO Y PARRES"/>
        <filter val="INST EDUC ALCALDIA DE MEDELLIN"/>
        <filter val="SEC ESC REFUGIO DEL NIÑO"/>
        <filter val="SEC ESC AMOR AL NIÑO"/>
        <filter val="SEC ESC MINERVA"/>
        <filter val="SEC CONCENTRACION EDUCATIVA KENNEDY"/>
        <filter val="SEC ESC CAROLINA KENNEDY"/>
        <filter val="SEC ESC EL PICACHO"/>
        <filter val="SEC ESC BEATO DOMINGO ITURRATE"/>
        <filter val="INST EDUC  EDUC SOL DE ORIENTE"/>
        <filter val="INST EDUC LAS NIEVES"/>
        <filter val="SEC ESC LA FRANCIA"/>
        <filter val="SEC ESC JUAN BAUTISTA MONTINI"/>
        <filter val="SEC ESC LA ISLA"/>
        <filter val="INST EDUC FINCA LA MESA"/>
        <filter val="INST EDUC DEBORA ARANGO PEREZ - SEDE PRINCIPAL"/>
        <filter val="INST EDUC LAS GOLONDRINAS"/>
        <filter val="INST EDUC JOAQUIN VALLEJO ARBELAEZ - SEDE PRINCIPAL"/>
        <filter val="SEC ESC TOSCANA"/>
        <filter val="INST EDUC PBRO ANTONIO JOSE BERNAL LONDOÑO SJ - SEDE PRINCIPAL"/>
        <filter val="SEC ESC CARPINELO AMAPOLITA"/>
        <filter val="INST EDUC ANTONIO DERKA"/>
        <filter val="I.E. LA HUERTA - SEDE PRINCIPAL"/>
        <filter val="I.E. CIUDADELA NUEVO OCCIDENTE - SEDE PRINCIPAL"/>
        <filter val="CENT EDUC PEDREGAL BAJO"/>
        <filter val="I. E. PRESBITERO GERARDO MONTOYA"/>
        <filter val="I. E. PUEBLO NUEVO"/>
        <filter val="I. E. MARIA AUXILIADORA"/>
        <filter val="E U ARNOLDO ESTRADA"/>
        <filter val="LICEO JESUS MARIA URREA"/>
        <filter val="COLEGIO JOSE CELESTINO MUTIS"/>
        <filter val="I. E. MADRE LAURA"/>
        <filter val="I.E. BARRIO VÉLEZ - SEDE PRINCIPAL"/>
        <filter val="SEDE PUEBLO QUEMADO"/>
        <filter val="SEDE MATAGUADUA"/>
        <filter val="I. E. ALFONSO LOPEZ"/>
        <filter val="COLEGIO CADENA LAS PLAYAS"/>
        <filter val="I. E. POLICARPA SALAVARRIETA"/>
        <filter val="I. E. SAN FRACISCO DE ASIS"/>
        <filter val="I. E. LA PAZ"/>
        <filter val="I. E. HERACLIO MENA PADILLA"/>
        <filter val="COLEGIO JOSE MANUEL RESTREPO"/>
        <filter val="E.R. SAN ISIDRO"/>
        <filter val="I. E. LUIS CARLOS GALAN SARMIENTO"/>
        <filter val="COLEGIO COLOMBIA"/>
        <filter val="E U I EL PLAYON"/>
        <filter val="E U I BARRIO OBRERO"/>
        <filter val="COLEGIO JOSE MARIA MUÑOZ FLOREZ"/>
        <filter val="E R IPANCAY"/>
        <filter val="I. E. CAMPESTRE NUEVO HORIZONTE"/>
        <filter val="E U CAUCASIA"/>
        <filter val="LICEO CAUCASIA 1A. AGRUPACION"/>
        <filter val="E U MARCO FIDEL SUAREZ"/>
        <filter val="E U LA MISERICORDIA"/>
        <filter val="E U I SAN RAFAEL"/>
        <filter val="COLEGIO DIVINO NIÑO"/>
        <filter val="E U LA ESPERANZA"/>
        <filter val="E U CARACOLI"/>
        <filter val="COLEGIO LO ANDES"/>
        <filter val="CENTRO EDUCATIVO RURAL EL CAMPIN"/>
        <filter val="I.E. GONZALO MEJIA"/>
        <filter val="COLEGIO JUAN EVANGELISTA BERRIO"/>
        <filter val="E U I BRISAS DE LA CASTELLANA"/>
        <filter val="E U I SAGRADO CORAZON DE JESUS"/>
        <filter val="I. E. MUNICIPAL JOSE DE LOS SANTOS ZUQIGA"/>
        <filter val="E U JESUS MARIA DUQUE"/>
        <filter val="E U CONCEPCION RESTREPO"/>
        <filter val="LICEO EL BAGRE"/>
        <filter val="E U I PORTUGAL"/>
        <filter val="I. E. BIJAO"/>
        <filter val="COLEGIO LAS DELICIAS"/>
        <filter val="E U I LA VEGA"/>
        <filter val="COLEGIO LA ESMERALDA"/>
        <filter val="E U I NUEVA GRANADA"/>
        <filter val="E U I EL PROGRESO"/>
        <filter val="COLEGIO VEINTE DE JULIO"/>
        <filter val="E U I EL PORVENIR"/>
        <filter val="E.R. LOS COMODATOS"/>
        <filter val="E U SAN LUIS BELTRÁN - SEDE PRINCIPAL"/>
        <filter val="E U MURINDO"/>
        <filter val="COLEGIO MUTATA"/>
        <filter val="E U ANA JOAQUINA OSORIO"/>
        <filter val="LICEO EDUARDO ESPITIA ROMERO"/>
        <filter val="E R EL MONCHOLO"/>
        <filter val="CENTRO EDUCATIVO RURAL EL ARIZAL"/>
        <filter val="E U GERARDO OCAMPO GRAJALES"/>
        <filter val="I. E. ANTONIO ROLDAN BETANCUR - SEDE PRINCIPAL"/>
        <filter val="E U MARIA AUXILIADORA"/>
        <filter val="C.E.R. HERNAN GARIBELLO"/>
        <filter val="C.E.R. EL LEJANO"/>
        <filter val="E U NECHI"/>
        <filter val="E U SAN NICOLAS"/>
        <filter val="E U SANTA LUCIA"/>
        <filter val="E U DIVINO NIÑO"/>
        <filter val="COLEGIO BOMBONA"/>
        <filter val="E U LA ISLA"/>
        <filter val="E U LA MILLA"/>
        <filter val="I.E. ALFONSO LOPEZ PUMAREJO"/>
        <filter val="COLEGIO AMERICA"/>
        <filter val="E U LA MALENA (UNIT)"/>
        <filter val="E U PEDRO JUSTO BERRIO"/>
        <filter val="E U ARNULFO CASTRO"/>
        <filter val="I. E. PABLO VI"/>
        <filter val="E U REMEDIOS"/>
        <filter val="E U I BRISAS DE URABA"/>
        <filter val="E U POLICARPA SALAVARRIETA"/>
        <filter val="I. E. PRESBITERO ABRAHAN JARAMILLO"/>
        <filter val="I.E. TECNICO INDUSTRIAL TOMAS CARRASQUILLA"/>
        <filter val="COLEGIO LIBORIO BATALLER"/>
        <filter val="E U SAN MATEO"/>
        <filter val="E U JOSE ANTONIO GALAN"/>
        <filter val="I.E.R. CAMPO ALEGRE"/>
        <filter val="COLEGIO SANTO DOMINGO SAVIO"/>
        <filter val="E U MARIA GORETTI"/>
        <filter val="E U LA MADRE"/>
        <filter val="E R I LOS PATIOS"/>
        <filter val="E U I MANUEL CEPEDA"/>
        <filter val="E R EL APORRIADO"/>
        <filter val="LICEO RAFAEL NUÑEZ"/>
        <filter val="E U ANGEL AMABLE ARROYAVE"/>
        <filter val="COLEGIO ANTONIO ROLDAN BETANCUR"/>
        <filter val="E U EDUARDO CORREA"/>
        <filter val="I.E. ANGEL MILAN PEREA"/>
        <filter val="E.U. SAN FRANCISCO DE ASIS"/>
        <filter val="I.E. SAN MARTIN DE PORRES"/>
        <filter val="E.U. GONZALO MEJIA"/>
        <filter val="E.U. JESUS MORA"/>
        <filter val="E.U. JORGE ELIECER GAITAN"/>
        <filter val="I.E. SAGRADO CORAZÓN DE JESÚS"/>
        <filter val="E.U. LA PLAYA"/>
        <filter val="I.E. SANTA FE"/>
        <filter val="I.E. FRANCISCO LUIS VALDERRAMA VALDERRAMA"/>
        <filter val="E.U. SINDEBRAS"/>
        <filter val="I.E. TURBO"/>
        <filter val="I.E. NORMAL SUPERIOR DE URABA"/>
        <filter val="E.R. LAS GARZAS"/>
        <filter val="I. E. R. JAIPERA"/>
        <filter val="C. E. R. ELENA BENITEZ VELEZ"/>
        <filter val="C. E. R. VEINTE DE JULIO"/>
        <filter val="E U EFE GOMEZ"/>
        <filter val="COLEGIO AMIGONIANO RAUL CARDONA ZAPATA"/>
        <filter val="LICEO VIGIA DEL FUERTE"/>
        <filter val="LICEO LORENZO YALI"/>
        <filter val="E U JOSEFA ROMERO DE JARAMILLO"/>
        <filter val="I. E. LUIS EDUARDO DIAZ"/>
        <filter val="I. E. LUIS FERNANDO RESTREPO RESTREPO"/>
        <filter val="LICEO SANTO CRISTO DE ZARAGOZA"/>
        <filter val="INST. EDUC. DIST. LAS AMERICAS (ANT. C.C.E.B. # 202)"/>
        <filter val="INST. EDUC. DIST. LAS GRANJAS"/>
        <filter val="COLEGIO DISTRITAL NUEVO BOSQUE (ANT. C.E.B. #071)"/>
        <filter val="INST. EDUC. DIST. JESUS DE NAZARETH SEDE 1"/>
        <filter val="INSTITUCION EDUCATIVA DISTRITAL JESUS DE NAZARETH SEDE 2"/>
        <filter val="INSTITUCION EDUCATIVA DISTRITAL BETSABE ESPINOSA"/>
        <filter val="INST. TEC. DIST. CRUZADA SOCIAL"/>
        <filter val="INSTITUCION EDUCATIVA DISTRITAL VILLANUEVA"/>
        <filter val="COLEGIO DE BARRANQUILLA CODEBA"/>
        <filter val="INST. EDUC. SOFIA CAMARGO DE LLERAS"/>
        <filter val="INST. EDUC. SOFIA CAMARGO DE LLERAS (ANT. C.E.B. # 167)"/>
        <filter val="INST. EDUC. DIST. CARLOS MEISEL"/>
        <filter val="INST. EDUC. DIST. CARLOS MEISEL (ANT. C.E.B. # 096)"/>
        <filter val="INST. EDUC. DIST. CARLOS MEISEL (ANT. C.E.B. # 094)"/>
        <filter val="ESCUELA NORMAL SUPERIOR LA HACIENDA"/>
        <filter val="INSTITUTO TECNICO NACIONAL DE COMERCIO"/>
        <filter val="INSTITUTO TECNICO NACIONAL DE COMERCIO (ANT. C.E.B. # 023)"/>
        <filter val="INSTITUTO TECNICO NACIONAL DE COMERCIO (ANT. C.E.B. #113)"/>
        <filter val="COLEGIO DIST. EL SILENCIO (ANT. C.E.B. #050)"/>
        <filter val="INST. EDUC. DIST. SANTIAGO ALBERIONE (ANT. C.E.B. # 039)"/>
        <filter val="INST. EDUC. BETANIA NORTE (ANT. JARDIN INF. DIS. 001)"/>
        <filter val="INST. EDUC. DIST. LA LUZ (ANT. C.E.B. # 008)"/>
        <filter val="INST. EDU. DIST. INMACULADA CONCEPCION (ANT. C.E.B. # 005)"/>
        <filter val="INSTITUCION EDUCATIVA DISTRITAL LA LIBERTAD"/>
        <filter val="INSTITUCION EDUCATIVA DISTRITAL LA LIBERTAD SEDE 2"/>
        <filter val="COL DISTRITAL ALFONSO LOPEZ - C.E.B. # 001"/>
        <filter val="INST. EDUC. DIST. CONCENTRACION CEVILLAR (ANT. C.E.B. # 099)"/>
        <filter val="INST. EDUC. DIST. JOSE MARTI"/>
        <filter val="COLEGIO DISTRITAL SAN JOSE (ANT. C.E.B. #044)"/>
        <filter val="INST. EDUC. DIST. VICTOR LUIS DOMINGUEZ ROJAS (ANT. CED #026)"/>
        <filter val="INST. EDUC. DIST. VICTOR LUIS DOMINGUEZ ROJAS (ANT. CED #026 - ANT C.E.B. # 098)"/>
        <filter val="COLEGIO DIST. SARID ARTETA DE VASQUEZ (ANT. C.E.B. # 035) - SEDE 1"/>
        <filter val="COLEGIO DIST. SARID ARTETA VASQUEZ (ANT. C.E.B. # 072) - SEDE 2"/>
        <filter val="INST. EDUC. DIST. CALIXTO ALVAREZ"/>
        <filter val="INST. EDUC. DIST. PARA EL DESARROLLO DEL TALENTO HUMANO - SEDE 1"/>
        <filter val="INST. EDUC. DIST. PARA EL DESARROLLO DEL TALENTO HUMANO - SEDE 2"/>
        <filter val="INST. DIST. EL CASTILLO DE LA ALBORAYA (ANT. CEB #131-139)"/>
        <filter val="COLEGIO DIST. DE BARRANQUILLA GABRIEL GARCIA MARQUEZ (ANT. CEB #066)"/>
        <filter val="COLEGIO DISTRITAL SAGRADO CORAZON DE JESUS"/>
        <filter val="COLEGIO DISTRITAL SAGRADO CORAZON DE JESUS SEDE 2"/>
        <filter val="INSTITUCION EDUCATIVA DISTRITAL NUESTRA SEÑORA DEL ROSARIO"/>
        <filter val="INST. EDUC. DIST. SANTA BERNARDITA (ANT. #104)"/>
        <filter val="INST. EDUC. DIST. SIMON BOLIVAR (ANT. CEB # 127)"/>
        <filter val="INSTITUCION EDUCATIVA DISTRITAL KARL PARRISH"/>
        <filter val="CENT TEC MEIRA DEL MAR - C.E.B. # 145"/>
        <filter val="INST. EDUC. DIST. LA MAGDALENA (ANT. CEB # 159)"/>
        <filter val="I.E.D. LA MAGDALENA - SEDE 2"/>
        <filter val="NUEVO COLEGIO DEL BARRIO MONTES - SEDE PRINCIPAL"/>
        <filter val="INST. CULTURAL LAS MALVINAS (ANT. C.E.B #175)"/>
        <filter val="INST. EDUC. DIST. MIGUEL ANGEL BUILES (ANT. CEB #162)"/>
        <filter val="COLEGIO DIST. MARIA AUXILIADORA (ANT. C.E.B. # 112) - SEDE 3"/>
        <filter val="COLEGIO DISTRI. MARIA AUXILIADORA (ANT. C.E.B. # 140) - SEDE 2"/>
        <filter val="COLEGIO DIST. MARIA AUXILIADORA (ANT. IED TEC. COM SIGLO XXI) - SEDE 4"/>
        <filter val="COLEGIO DIST. MARIA AUXILIADORA (ANT. C.E.B. # 151) - SEDE 1"/>
        <filter val="COLEGIO DIST. DE EDUC. COOPERATIVA Y PARA EL TRABAJO - C.E.B"/>
        <filter val="COLEGIO DISTRITAL ISAAC NEWTON (ANT. C.E.B. #077)"/>
        <filter val="INST. EDUC. DIST. MARCO FIDEL SUAREZ"/>
        <filter val="COLEGIO DISTRITAL LA SALLE"/>
        <filter val="INST. EDUC. DIST. LAS FLORES"/>
        <filter val="INST. EDUC. DIST. DEL BARRIO SIMON BOLIVAR (ANT. C.E.B. # 101)"/>
        <filter val="INST. EDUC. DIST. DEL BARRIO SIMON BOLIVAR"/>
        <filter val="INSTITUCION EDUCATIVA DISTRITAL SONIA AHUMADA"/>
        <filter val="INST. EDUC. DIST. PESTALOZZI"/>
        <filter val="COL DE BTO. MIXTO DE LAS NIEVES - ANT. C.E.B. # 168"/>
        <filter val="INSTITUTO DISTRITALPARA EL DESARROLLO INTEGRAL NUEVA GRANADA SEDE 2"/>
        <filter val="COLEGIO JORGE N. ABELLO"/>
        <filter val="INSTITUTO EDUCATIVO DISTRITAL CIUDADELA 20 DE JULIO - SEDE PRINCIPAL"/>
        <filter val="INST. EDUC. DIST. ARTE Y TECNOLOGIA ESTHER FORERO (ANT. C.E.B. # 126)"/>
        <filter val="COLEGIO DIST. DE BACHILLERATO SAN LUIS (ANT. C.E.B. # 123)"/>
        <filter val="INSTITUCION EDUCATIVA DISTRITAL EL PUEBLO"/>
        <filter val="INST. EDUC. DIST. TEC. COOPERATIVO JESUS MISERICORDIOSO (ANT. C.E.B. # 091)"/>
        <filter val="INST. EDUC. DIST. TEC. COOPERATIVO JESUS MISERICORDIOSO (ANT. C.E.B. # 138)"/>
        <filter val="CENTRO DE EDUCACION BASICA Y MEDIA NO 161"/>
        <filter val="COL DISTRITAL JOSE MARIA VELAZ - C.C.E.B. # 188 - ANT. C.E.B - 033"/>
        <filter val="INST. EDUC. DIST. JOSE MARIA VELAZ (ANT. C.C.E.B. # 188)"/>
        <filter val="INSTITUCION EDUCATIVA DISTRITAL JUAN ACOSTA SOLERA"/>
        <filter val="INST. DIST. COM. LOS LAURELES (ANT. CEB #184)"/>
        <filter val="INST. EDUC. DIST. JORGE ROBLEDO ORTIZ (ANT. C.C.E.B #179)"/>
        <filter val="INST. EDUC. DIST. CARLOS MEISEL  (ANT. C.C.E.B. # 191)"/>
        <filter val="CENTRO DE EDUCACION BASICA ETNOEDUCATIVA PAULINO SALGADO  BATATA"/>
        <filter val="INSTITUCION EDUC DISTRITAL CIUDADELA ESTUDIANTIL ANT - CEB - 186"/>
        <filter val="INST. EDUC. DIST. MANUEL ZAPATA OLIVELLA"/>
        <filter val="CENTRO DE EDUCACION BASICA #117"/>
        <filter val="INST. EDUC. DIST. LA ESMERALDA"/>
        <filter val="LA ESMERALDA SEDE"/>
        <filter val="I.E.D. PUERTA DE ORO FE Y ALEGRÍA - SEDE PRINCIPAL"/>
        <filter val="INST. EDUC. DIST. LUIS CARLOS GALAN SARMIENTO (ANT. C.C.E.B. #194 ANT CEB 078) SEDE 03"/>
        <filter val="INST. EDUC. DIST. LUIS CARLOS GALAN SARMIENTO (ANT. C.C.E.B. #194)"/>
        <filter val="INST. EDUC. DIST. LUIS CARLOS GALAN SARMIENTO (ANT. C.C.E.B. #194 - ANT. C.C.E.B. #213)"/>
        <filter val="CENTRO EDUC. DIST. # 181"/>
        <filter val="INST. EDUC. DIST. COM. OCTAVIO PAZ (ANT. CEB - 182)"/>
        <filter val="INST. EDUC. DIST. DOCE DE OCTUBRE"/>
        <filter val="INST. EDUC. COM. DIST. MANUEL ELKIN PATARROYO (ANT. C.C.E.B. # 200)"/>
        <filter val="C.C.E.B. # 208 - ESTADIO METROPOLITANO"/>
        <filter val="COLEGIO TEC. DIST. DE REBOLO (ANT. C.E.B. #055)"/>
        <filter val="CENTRO DE EDUCACION BASICA  #148"/>
        <filter val="INSTITUCION EDUCATIVA DISTRITAL FUNDACION PIES DESCALZOS - SEDE PRINCIPAL"/>
        <filter val="INSTITUCION EDUCATIVA ESCUELA NORMAL SUPERIOR SANTA ANA"/>
        <filter val="LAUREANO COBA GOENAGA"/>
        <filter val="GUILLERMO LEON VALENCIA"/>
        <filter val="ANTONIA SANTOS"/>
        <filter val="INSTITUCION EDUCATIVA JUAN JOSE NIETO"/>
        <filter val="I.E.B. N 13 CAMILO TORRES"/>
        <filter val="LA ESPERANZA"/>
        <filter val="EL CAMPESINO"/>
        <filter val="NUESTRA SENORA DE LOURDES"/>
        <filter val="INSTITUCION EDUCATIVA FRANCISCO JOSE DE CALDAS"/>
        <filter val="I.E.B. N 4 CLUB DE LEONES"/>
        <filter val="I.E.B. N 2 SIMON BOLIVAR"/>
        <filter val="JARDIN INFANTIL DEP."/>
        <filter val="I.E.B. N 15 SAN CAYETANO"/>
        <filter val="MARÍA INMACULADA"/>
        <filter val="INSTITUCION EDUCATIVA TECNICA COMERCIAL LA INMACULADA"/>
        <filter val="I.E. DE CAMPO DE LA CRUZ"/>
        <filter val="FRANCISCO DE PAULA SANTANDER"/>
        <filter val="I.E. PANFILO CANTILLO MENDOZA - SEDE PRINCIPAL"/>
        <filter val="LA CONCENTRACION"/>
        <filter val="EL DIVINO NIÑO"/>
        <filter val="INSTITUCION EDUCATIVA FRANCISCO DE PAULA SANTANDER"/>
        <filter val="LAS PETRONITAS"/>
        <filter val="ALPES DE SEVILLA"/>
        <filter val="INSTITUCION EDUCATIVA MARIA AUXILIADORA"/>
        <filter val="HERNAN ORELLANO"/>
        <filter val="ANTONIO NARIÑO"/>
        <filter val="ROQUE ACOSTA ECHEVERRIA"/>
        <filter val="ESCUELA DE VARONES"/>
        <filter val="ESCUELA DE NIÑAS"/>
        <filter val="BOCA TOCINO"/>
        <filter val="CENTRO EDUCATIVO SANTA VERONICA"/>
        <filter val="JOHN F. KENNEDY"/>
        <filter val="MARCO FIDEL SUAREZ"/>
        <filter val="MARIA INMACULADA"/>
        <filter val="SAGRADO CORAZON"/>
        <filter val="INSTITUCION EDUCATIVA TECNICO COMERCIAL ALBERTO PUMAREJO DE MALAMBO"/>
        <filter val="MARIA AUXILIADORA"/>
        <filter val="INSTITUCION EDUCATIVA ANTONIA SANTOS"/>
        <filter val="INSTITUCION EDUCATIVA EVA RODRIGUEZ"/>
        <filter val="INSTITUCION EDUCATIVA SIMON BOLIVAR"/>
        <filter val="INSTITUCION EDUCATIVA JUAN XXIII"/>
        <filter val="NUESTRA SEÑORA DEL CARMEN"/>
        <filter val="INSTITUCION EDUCATIVA BELLAVISTA"/>
        <filter val="INSTITUCION EDUCATIVA TECNICO AGRICOLA JUAN DOMINGUEZ ROMERO"/>
        <filter val="INSTITUCION EDUCATIVA EL CONCORDE"/>
        <filter val="INSTITUCION EDUCATIVA SAN SEBASTIAN"/>
        <filter val="INSTITUCION EDUCATIVA DE MESOLANDIA"/>
        <filter val="I.E. NUESTRA SEÑORA DE LA CANDELARIA - SEDE PRINCIPAL"/>
        <filter val="ESCUELA COMUNAL ROBERTO MENDOZA"/>
        <filter val="CALLE NUEVA"/>
        <filter val="INSTITUCION EDUCATIVA NORMAL SUPERIOR DE MANATI"/>
        <filter val="ESCUELA NUEVA EL LIMON"/>
        <filter val="EL PASO"/>
        <filter val="INSTITUCION EDUCATIVA TECNICA AGROPECUARIA"/>
        <filter val="EL DIVINO NINO"/>
        <filter val="I.E.B. JHON F. KENNEDY"/>
        <filter val="BURRUSCO"/>
        <filter val="AUGUSTO QUANT"/>
        <filter val="JOSE MARIA CORDOBA"/>
        <filter val="CATALINO VARELA"/>
        <filter val="CAMILO TORRES"/>
        <filter val="MADRE BERNARDA"/>
        <filter val="SAN LUIS BELTRAN"/>
        <filter val="MARIA EMMA"/>
        <filter val="MIXTA DE PONEDERA"/>
        <filter val="INSTITUCION EDUCATIVA TECNICA COMERCIAL DE PONEDERA"/>
        <filter val="GABRIEL GARCIA MARQUEZ"/>
        <filter val="SANTA ROSA DE LIMA"/>
        <filter val="I.E. TECNICA AGROPECUARIA LA CANDELARIA - SEDE PRINCIPAL"/>
        <filter val="INSTITUCION EDUCATIVA TURISTICA SIMON BOLIVAR"/>
        <filter val="INSTITUCION EDUCATIVA MARIA MANCILLA SANCHEZ"/>
        <filter val="SEDE NO.2"/>
        <filter val="INSTITUCION EDUCATIVA COMERCIAL FRANCISCO JAVIER CISNEROS"/>
        <filter val="INSTITUCION EDUCATIVA MARIA INMACULADA"/>
        <filter val="INSTITUCION EDUCATIVA JOHN F. KENNEDY DE REPELON"/>
        <filter val="SAN MIGUEL"/>
        <filter val="DIEGO A CASTRO"/>
        <filter val="JUAN SARMIENTO RUIZ"/>
        <filter val="ARROYO NEGRO"/>
        <filter val="POLICARPA SALAVARRIETA"/>
        <filter val="I.E.B. SANTA RITA DE CASIA"/>
        <filter val="I.E.B. N 6 SIMON BOLIVAR"/>
        <filter val="INSTITUCION EDUCATIVA SAN JUAN BOSCO"/>
        <filter val="I.E.B. N 4 JOSE E. CARO"/>
        <filter val="JARDIN INFANTIL JOSE CELESTINO MUTIS"/>
        <filter val="INSTITUCION EDUCATIVA DE SABANALARGA"/>
        <filter val="I.E.B. N 1 STA TERESITA DEL NINO JESUS"/>
        <filter val="JARDIN INFANTIL LIBARDO AGUIRRE DELGADO"/>
        <filter val="INSTITUCION EDUCATIVA MAXIMO MERCADO"/>
        <filter val="LOS CLAVELES"/>
        <filter val="JESUS DE NAZARETH"/>
        <filter val="I.E.B. N 12 QUINTA FERIA"/>
        <filter val="ESCUELA LA ALIANZA"/>
        <filter val="ESCUELA DIVINO NINO"/>
        <filter val="I.E.B. N 8 SIMON BOLIVAR"/>
        <filter val="JAVIER ARANGO FERRER"/>
        <filter val="I.E.B. N 10 LA ESPERANZA"/>
        <filter val="SANTA LUCIA"/>
        <filter val="CENTRO EDUCATIVO BASICO N 4"/>
        <filter val="CENTRO EDUCATIVO BASICO N  2"/>
        <filter val="CENTRO EDUCATIVO BASICO N  1"/>
        <filter val="CENTRO EDUCATIVO BASICO N  3"/>
        <filter val="CENTRO EDUCATIVO BASICO N  5"/>
        <filter val="C.E.B. RURAL N 1 LAS MERCEDES"/>
        <filter val="EL UVITO"/>
        <filter val="CENTRO EDUCATIVO BASICO N  9"/>
        <filter val="INSTITUCION EDUCATIVA TECNICA  COMERCIAL DE SANTO TOMAS"/>
        <filter val="CENTRO EDUCATIVO BASICO N 8"/>
        <filter val="INSTITUCION EDUCATIVA FRANCISCO JOSE DE CALDAS SEDE COSTA HERMOSA"/>
        <filter val="INSTITUCION EDUCATIVA INEM MIGUEL ANTONIO CARO"/>
        <filter val="I.E.B NO 14"/>
        <filter val="SEDE BILINGAE PARA SORDOS"/>
        <filter val="I.E.B NO 18"/>
        <filter val="I.E.B NO 25"/>
        <filter val="I.E.B. NO 17"/>
        <filter val="I.E.B. NO 19"/>
        <filter val="INSTITUCION EDUCATIVA TECNICA INDUSTRIAL Y COMERCIAL DE SOLEDAD"/>
        <filter val="INSTITUCION EDUCATIVA TECNICA MICROEMPRESARIAL DE SOLEDAD"/>
        <filter val="INSTITUCION EDUCATIVA ANTONIO RAMON MORENO"/>
        <filter val="INSTITUCION EDUCATIVA TECNICA FRANCISCO DE PAULA SANTANDER"/>
        <filter val="INST EDUC TECNICA FRANCISCO DE PAULA SANTANDER SEDE 2"/>
        <filter val="INSTITUCION EDUCATIVA LUIS R. CAPARROSO"/>
        <filter val="INST. TECNICA INDUSTRIAL DE SOLEDAD"/>
        <filter val="GENARO FELICIANO"/>
        <filter val="INSTITUCION EDUCATIVA NUESTRA SEÑORA DEL CARMEN"/>
        <filter val="INSTITUCION EDUCATIVA POLICARPA SALAVARRIETA"/>
        <filter val="INSTITUCION EDUCATIVA JOHN F KENNEDY DE SOLEDAD SEDE SAN ANTONIO"/>
        <filter val="INSTITUCION EDUCATIVA JOHN F KENNEDY DE SOLEDAD SEDE OASIS"/>
        <filter val="INSTITUCION EDUCATIVA ALBERTO PUMAREJO"/>
        <filter val="I. E. B.  NO 5  LAS MARGARITAS"/>
        <filter val="INSTITUCION EDUCATIVA PRIMERO DE MAYO"/>
        <filter val="INSTITUCION EDUCATIVA PRIMERO DE MAYO (ANTIGUA I.E.B.NO. 4)"/>
        <filter val="I.E. NUESTRA SE¿ORA DE FATIMA - SEDE PRINCIPAL"/>
        <filter val="INSTITUCION  EDUCATIVA  TAJAMAR"/>
        <filter val="INSTITUCION EDUCATIVA NOR OCCIDENTAL DE SOLEDAD"/>
        <filter val="INSTITUCION EDUCATIVA VILLA MARIA"/>
        <filter val="INSTITUCION EDUCATIVA TECNICA INDUSTRIAL SAN ANTONIO DE PADUA"/>
        <filter val="ALIANZA PARA EL PROGRESO"/>
        <filter val="SAN JOSE  DE TUBARA"/>
        <filter val="SAN LUIS BERTRAN"/>
        <filter val="VICENTE CARLOS URUETA"/>
        <filter val="SANTO DOMINGO DE GUZMAN"/>
        <filter val="LUIS LOPEZ DE MEZA"/>
        <filter val="INS. DIS. DE FOR. TEC. DIV. ALBERTO ASSA - ANT. C.C.E.B. # 193"/>
        <filter val="INS. DIS. DE FOR. TEC. DIV. ALBERTO ASSA"/>
        <filter val="INSTITUCION EDUCATIVA ARROYO DE PIEDRA"/>
        <filter val="SEDE DE PUNTA CANOA"/>
        <filter val="SEDE ARROYO DE LAS CANOAS"/>
        <filter val="SEDE LAZARO MARTINEZ OLIER"/>
        <filter val="SEDE SAN JOSE CLAVERIANO"/>
        <filter val="INSTITUCION EDUCATIVA NUESTRO ESFUERZO"/>
        <filter val="SEDE VALORES UNIDOS"/>
        <filter val="INSTITUCION EDUCATIVA LUIS C GALAN SARMIENTO"/>
        <filter val="INSTITUCION EDUCATIVA AMBIENTALISTA DE CARTAGENA"/>
        <filter val="INSTITUCION EDUCATIVA SALIM BECHARA"/>
        <filter val="SEDE  DE ALBORNOZ"/>
        <filter val="I.E. REPUBLICA DE ARGENTINA - SEDE PRINCIPAL"/>
        <filter val="INSTITUCION EDUCATIVA LUIS CARLOS LOPEZ"/>
        <filter val="SEDE SOCIEDAD AMOR A C/GENA. # 3"/>
        <filter val="INSTITUCION EDUCATIVA ANA MARIA VELEZ DE TRUJILLO"/>
        <filter val="SEDE  JULIO R FACIO LINCE"/>
        <filter val="SEDE ACCION COMUNAL SAN PEDRO Y LIBERTAD"/>
        <filter val="SEDE PABLO VI"/>
        <filter val="SEDE DISTRITAL DE LOMA FRESCA"/>
        <filter val="SEDE DISTRITAL  REPUBLICA DEL CARIBE"/>
        <filter val="SEDE NUEVO HORIZONTE (ESC. DISTRITAL LOS CHULIANES"/>
        <filter val="INSTITUCION EDUCATIVA CAMILO TORRES DEL POZON"/>
        <filter val="SEDE SOCIEDAD AMOR A C/GENA. # 4"/>
        <filter val="SEDE CIUDAD DE SINCELEJO"/>
        <filter val="INSTITUCION EDUCATIVA NUESTRA SRA DEL CARMEN"/>
        <filter val="SEDE MIGUEL ANTONIO LENGUA"/>
        <filter val="SEDE SAGRADO CORAZON DE JESUS"/>
        <filter val="SEDE MARCO FIDEL SUAREZ"/>
        <filter val="SEDE NTRA. SRA. DE FATIMA"/>
        <filter val="INSTITUCION EDUCATIVA JOHN F KENNEDY"/>
        <filter val="INSTITUCION EDUCATIVA PEDRO DE HEREDIA"/>
        <filter val="INSTITUCION EDUCATIVA MERCEDES ABREGO"/>
        <filter val="SEDE CIUDAD MEDELLIN"/>
        <filter val="SEDE  CAMILO TORRES RESTREPO"/>
        <filter val="SEDE SECTORES UNIDOS"/>
        <filter val="SEDE  ONCE DE NOVIEMBRE"/>
        <filter val="INSTITUCION EDUCATIVA LICEO DE BOLIVAR"/>
        <filter val="SEDE  SIETE DE AGOSTO"/>
        <filter val="SEDE DISTRITAL LA PAZ"/>
        <filter val="CENTRO EDUCATIVO DE FREDONIA"/>
        <filter val="INSTITUCION EDUCATIVA MANUELA BELTRAN"/>
        <filter val="SEDE HIJOS DEL CHOFER"/>
        <filter val="SEDE LA CONSOLATA"/>
        <filter val="SEDE  JORGE ELIECER GAITAN"/>
        <filter val="SEDE PRIMERO DE MAYO"/>
        <filter val="INSTITUCION EDUCATIVA REPUBLICA DEL LIBANO"/>
        <filter val="SEDE  ANTONIO JOSE IRIZARRI"/>
        <filter val="SEDE NTRA. SRA. DEL CARMEN"/>
        <filter val="INSTITUCION EDUCATIVA JOSE DE LA VEGA"/>
        <filter val="SEDE SIMON BOLIVAR"/>
        <filter val="COL. SEMINARIO DE C/GENA"/>
        <filter val="SEDE SOCIEDAD AMOR A C/GENA. # 10"/>
        <filter val="SEDE DE ZARAGOCILLA"/>
        <filter val="SEDE VICTORIA PAUTT LEON"/>
        <filter val="SEDE PROGRESO Y LIBERTAD"/>
        <filter val="SEDE REPUBLICA DE MEXICO"/>
        <filter val="SEDE RAFAEL TONO"/>
        <filter val="SEDE DISTRITAL LUIS CARLOS GALAN SARMIENTO"/>
        <filter val="INSTITUCION EDUCATIVA NUESTRA SRA DEL PERPETUO SOCORRO"/>
        <filter val="SEDE ANDALUCIA"/>
        <filter val="SEDE JOSE MARIA  DEL CASTILLO Y RADA"/>
        <filter val="INSTITUCION EDUCATIVA MADRE LAURA"/>
        <filter val="INSTITUCION EDUCATIVA OLGA GONZALEZ ARRAUT"/>
        <filter val="SEDE SOCIEDAD AMOR A CARTAGENA. # 7"/>
        <filter val="SEDE  ACCION COMUNAL LA QUINTA"/>
        <filter val="SEDE LAS DELICIAS"/>
        <filter val="INSTITUCION EDUCATIVA DE TERNERA"/>
        <filter val="INSTITUCION EDUCATIVA LA MILAGROSA"/>
        <filter val="SEDE  ANA MARIA PEREZ DE OTERO"/>
        <filter val="SEDE DE SAN FERNANDO"/>
        <filter val="SEDE EMILIANO ALCALA ROMERO"/>
        <filter val="SEDE ALMIRANTE PADILLA"/>
        <filter val="INSTITUCION EDUCATIVA FERNANDO DE LA VEGA"/>
        <filter val="INSTITUCION EDUCATIVA JOSE MANUEL RODRIGUEZ TORICES"/>
        <filter val="JARDIN INFANTIL LOS CARACOLES"/>
        <filter val="SEDE  ISABEL LA CATOLICA"/>
        <filter val="INSTITUCION EDUCATIVA FE Y ALEGRIA LAS GAVIOTAS"/>
        <filter val="SEDE MOISES GOSSAIN LAJUD"/>
        <filter val="JARDIN INFANTIL NI?O JESUS"/>
        <filter val="SEDE  EL EDUCADOR"/>
        <filter val="SEDE REPUBLICA DEL ECUADOR"/>
        <filter val="INSTITUCION EDUCATIVA FULGENCIO LEQUERICA  VELEZ"/>
        <filter val="SEDE  LA PUNTILLA"/>
        <filter val="SEDE SAN PEDRO MARTIR"/>
        <filter val="INSTITUCION EDUCATIVA SAN LUCAS"/>
        <filter val="INSTITUCION EDUCATIVA ALBERTO E. FERNANDEZ BAENA"/>
        <filter val="SEDE ALFONSO ARAUJO"/>
        <filter val="SEDE SAN LUIS GONZAGA"/>
        <filter val="SEDE JUAN SALVADOR GAVIOTA"/>
        <filter val="SEDE EDUARDO SANTOS MONTEJO"/>
        <filter val="INSTITUCION EDUCATIVA OMAIRA SANCHEZ GARZON"/>
        <filter val="INSTITUCION EDUCATIVA 20 DE JULIO"/>
        <filter val="SEDE YIRA CASTRO"/>
        <filter val="INSTITUCION EDUCATIVA FE Y ALEGRIA LAS AMERICAS"/>
        <filter val="SEDE LA FRATERNITE"/>
        <filter val="INSTITUCION EDUCATIVA LA LIBERTAD"/>
        <filter val="INSTITUCION EDUCATIVA MARIA CANO"/>
        <filter val="INSTITUCION EDUCATIVA PLAYAS DE ACAPULCO"/>
        <filter val="INSTITUCION EDUCATIVA SAN FELIPE NERI"/>
        <filter val="C.E. VILLA ESTRELLA - SEDE PRINCIPAL"/>
        <filter val="INSTITUCION EDUCATIVA MANUELA VERGARA DE CURI"/>
        <filter val="SEDE EMMA VILLA DE ESCALLON"/>
        <filter val="ESCUELA NORMAL SUPERIOR DE CARTAGENA DE INDIAS"/>
        <filter val="SEDE ESCILDA MEDINA PACHECO"/>
        <filter val="INSTITUCION EDUCATIVA CIUDAD DE TUNJA"/>
        <filter val="INSTITUCION EDUCATIVA BERTHA GEDEON DE BALADI"/>
        <filter val="INSTITUCION EDUCATIVA 14 DE FEBRERO"/>
        <filter val="SEDE CIUDAD DE SANTA MARTA"/>
        <filter val="SEDE SIMON J. VELEZ"/>
        <filter val="SEDE JOSE MARIA CORDOBA"/>
        <filter val="SEDE LUIS CARLOS GALAN LA CAMPI?A"/>
        <filter val="INSTITUCION EDUCATIVA NUEVO BOSQUE"/>
        <filter val="INSTITUCION EDUCATIVA CIUDADELA 2000"/>
        <filter val="INSTITUCION EDUCATIVA FOCO ROJO - SEDE PRINCIPAL"/>
        <filter val="I.E. SAN JOSE DE ACHI - SEDE PRINCIPAL"/>
        <filter val="EL SINAI"/>
        <filter val="NUEVA VICTORIA"/>
        <filter val="CAIMANCITO"/>
        <filter val="NUEVA ESPERANZA"/>
        <filter val="LA RONDA"/>
        <filter val="LA NORIA"/>
        <filter val="SANTA FE"/>
        <filter val="EVANGÉLICA PROVIDENCIA"/>
        <filter val="I.E. FRANCISCO  DE PAULA SANTANDER - SEDE PRINCIPAL"/>
        <filter val="ALBERT EINSTEIN"/>
        <filter val="ANGELA DORADO"/>
        <filter val="JARDIN INFANTIL RAFAELA MARIA TARRA GUARDO"/>
        <filter val="BARRIO SOPLAVIENTO"/>
        <filter val="I.E.T. AGROINDUSTRIAL  REPUBLICA DE COLOMBIA - SEDE PRINCIPAL"/>
        <filter val="COSTURERO-1 PRO NIÑO POBRE"/>
        <filter val="I.E. MARIA MICHELSEN DE LOPEZ - SEDE PRINCIPAL"/>
        <filter val="COSTURERO NO. 2"/>
        <filter val="ANTONIO DE LA TORRE Y MIRANDA"/>
        <filter val="CINCO DE NOVIEMBRE"/>
        <filter val="SAN JOSE DE TURBAQUITO"/>
        <filter val="ARTURO RAMIREZ"/>
        <filter val="HOLANDA LAS PARCELAS"/>
        <filter val="INSTITUCION EDUCATIVA CATALINA HERRERA"/>
        <filter val="INSTITUCION EDUCATIVA DE PUERTO BADEL"/>
        <filter val="# 2 BARRIO SUR"/>
        <filter val="NTRA SRA DEL CARMEN"/>
        <filter val="DIVINO NIÑO JESUS"/>
        <filter val="VILLA LILIA"/>
        <filter val="LAS CABAÑAS"/>
        <filter val="TECAS DE LAS CABAÑAS"/>
        <filter val="I.E.T. AGROAMBIENTAL SANTA ROSA DE LIMA - SEDE PRINCIPAL"/>
        <filter val="I.E.T. ACUICOLA NUESTRA SEÑORA DE MONTECLARO - SEDE PRINCIPAL"/>
        <filter val="LOS MANGUITOS"/>
        <filter val="SAN JAVIER"/>
        <filter val="CICUQUITO"/>
        <filter val="I.E. MANUEL EDMUNDO MENDOZA - SEDE PRINCIPAL"/>
        <filter val="FRANCISCO JOSE DE CALDAS"/>
        <filter val="I.E.T.I. JUAN FEDERICO HOLLMAN - SEDE PRINCIPAL"/>
        <filter val="ANTONIO GALAN"/>
        <filter val="LAS FLORES"/>
        <filter val="I.E.T. DE PROMOCION SOCIAL - SEDE PRINCIPAL"/>
        <filter val="JULIO R FACIOLINCE"/>
        <filter val="CENTRO EDUCATIVO PELOTAS"/>
        <filter val="CENTRO EDUCATIVO MANDA TU"/>
        <filter val="ESCUELA RURAL MIXTA CAÑO NEGRO"/>
        <filter val="CENTRO EDUCATIVO EL SALADO"/>
        <filter val="ESCUELA RURAL MIXTA TOLEMAIDA"/>
        <filter val="ESCUEL RURAL MIXTA LA UNION"/>
        <filter val="CENTRO EDUCATIVO SAN ANTONIO"/>
        <filter val="ESC RUR MIX MIRAMAR"/>
        <filter val="ESC RUR MIX EL TRIGAL"/>
        <filter val="ARENAS"/>
        <filter val="ESCUELA RURAL MIXTA EL BALSAMO"/>
        <filter val="ESC RUR MIX DE PADULA"/>
        <filter val="ESC RUR MIX LAS MARIA"/>
        <filter val="ESCUELA RURAL MIXTA REBULLICIO"/>
        <filter val="ESCUELA RURAL MIXTA VILLA AMALIA"/>
        <filter val="ESC URB MIX BUENOS AIRES"/>
        <filter val="I.E. GABRIELA MISTRAL - SEDE PRINCIPAL"/>
        <filter val="CARAVAJAL"/>
        <filter val="NARANJAL"/>
        <filter val="MASINGUI"/>
        <filter val="PINTAMONAL"/>
        <filter val="BONITO"/>
        <filter val="I.E. MARIA INMACULADA - SEDE PRINCIPAL"/>
        <filter val="EL TOTUMO"/>
        <filter val="COLONCITO #2"/>
        <filter val="COLONCITO #1"/>
        <filter val="I.E. ESPIRITU SANTO - SEDE PRINCIPAL"/>
        <filter val="I.E.T.A. Y  PARTICIPACION COMUNITARIA JULIO CESAR TURBAY - SEDE PRINCIPAL"/>
        <filter val="LA CANDELARIA Nº 1"/>
        <filter val="JOHN F KENNEDY"/>
        <filter val="I.E.T.A. GEOVANNY CRISTINI CRISTINI - SEDE PRINCIPAL"/>
        <filter val="BUENAVENTURA AGUILAR CH"/>
        <filter val="ARROYO DE ARENA"/>
        <filter val="# 2 DE GUAMO - SAN ANTONIO"/>
        <filter val="I.E.T.A. DE EL GUAMO - SEDE PRINCIPAL"/>
        <filter val="LA ENEA"/>
        <filter val="LATA"/>
        <filter val="LICEO JOAQUIN F. VELEZ"/>
        <filter val="MIRAFLORES"/>
        <filter val="LA CRUZ"/>
        <filter val="SAN PABLO"/>
        <filter val="LUIS CAMPO SOLA"/>
        <filter val="MACONDO SIGLO XXI"/>
        <filter val="NUESTRA SEÑORA DE FATIMA"/>
        <filter val="SAN JUAN BOSCO"/>
        <filter val="I.E. SAN JOSE NO 2 - SEDE PRINCIPAL"/>
        <filter val="LA PAZ"/>
        <filter val="LA ESMERALDA"/>
        <filter val="MANUEL ATENCIA ORDOÑEZ"/>
        <filter val="HENEQUEN"/>
        <filter val="EZEQUIEL ATENCIO CAMPO"/>
        <filter val="BARRIO SUR"/>
        <filter val="COSTA AZUL"/>
        <filter val="BUENOS AIRES"/>
        <filter val="ILUSION"/>
        <filter val="SANTA RITA"/>
        <filter val="BOSTON"/>
        <filter val="EL PRADO"/>
        <filter val="CRISTO PRADO"/>
        <filter val="SAN MATEO"/>
        <filter val="SAN RAFAEL DE CORTINA"/>
        <filter val="LA CANDELARIA"/>
        <filter val="SIETE DE AGOSTO"/>
        <filter val="EL RECREO"/>
        <filter val="LICEO MODERNO MAGANGUE"/>
        <filter val="OLAYA HERRERA"/>
        <filter val="SAN MARTIN"/>
        <filter val="DOS DE NOVIEMBRE"/>
        <filter val="NIÑOS ESPECIALES"/>
        <filter val="I.E. SAN JOSE NO 1"/>
        <filter val="MAHATES"/>
        <filter val="SAGRADO  CORAZON DE JESUS"/>
        <filter val="FRANCISCO GARCIA RICO"/>
        <filter val="LUIS C GALAN SARMIENTO"/>
        <filter val="I.E. SAN LUIS BELTRAN - SEDE PRINCIPAL"/>
        <filter val="MATUYA"/>
        <filter val="LA SUPREMA"/>
        <filter val="URBANA NO. 3"/>
        <filter val="MARQUEZ"/>
        <filter val="OSCAR ARNULFO ROMERO"/>
        <filter val="I.E.T. ACUÍCOLA SAN FRANCISCO DE ASIS - SEDE PRINCIPAL"/>
        <filter val="PUERTO SANTANDER"/>
        <filter val="ESC. URB. MIX. NO. 2"/>
        <filter val="ESC URB MIX DE MONTECARLOS"/>
        <filter val="I.E.T. AGROINDUSTRIAL DE SAN PABLO"/>
        <filter val="#1 DE SAN PABLO"/>
        <filter val="#2  SAN PABLO"/>
        <filter val="MAJAGUA"/>
        <filter val="1º DE JULIO"/>
        <filter val="MUNGUIA"/>
        <filter val="I.E. NORMAL SUPERIOR DE MOMPOX - SEDE PRINCIPAL"/>
        <filter val="SAGRADO CORAZON DE JESUS"/>
        <filter val="LOS PIÑONES"/>
        <filter val="ALONSO DE HEREDIA"/>
        <filter val="I.E.T.A. Y ORFEBRERIA TOMASA NAJERA - SEDE PRINCIPAL"/>
        <filter val="LA VALEROSA"/>
        <filter val="JUAN B. DEL CORRAL"/>
        <filter val="ELVIRA LOPEZ D FACIOLINCE"/>
        <filter val="PINILLOS"/>
        <filter val="VIDA TRANQUILA"/>
        <filter val="EL REMOLINO"/>
        <filter val="MANTEQUEIRA"/>
        <filter val="LA UNION PINILLOS"/>
        <filter val="PUERTO PINILLOS"/>
        <filter val="ESPERANZA"/>
        <filter val="REGIDOR"/>
        <filter val="VILLA ELVIRA"/>
        <filter val="SAN CAYETANO"/>
        <filter val="EL PIÑAL"/>
        <filter val="I.E. DE RIO VIEJO - SEDE PRINCIPAL"/>
        <filter val="JUAN GABRIEL"/>
        <filter val="CAIMITAL"/>
        <filter val="CAMPO ALEGRE"/>
        <filter val="SAN LUIS"/>
        <filter val="SAN MARTIN DE LOBA"/>
        <filter val="SAN JOSE"/>
        <filter val="LA PIEDRA"/>
        <filter val="BLANCAS PALOMAS"/>
        <filter val="CASA DE DIOS"/>
        <filter val="ESC. URB. MIX.FELIPE PADILLA CASTILLO"/>
        <filter val="ESC URB MIX MARIA AUXILIADORA"/>
        <filter val="ESC URB MIX NTRA SEÑORA DEL CARMEN"/>
        <filter val="INSTITUCION EDUCATIVA FRANCISCO  DE PAULA SANTANDER"/>
        <filter val="ESC URB MIX # 3 DE SAN FERNANDO"/>
        <filter val="ESCUELA MARIA AUXILADORA"/>
        <filter val="CENTRO EDUCATIVO EL PORVENIR"/>
        <filter val="ESC RUR MIX DE MENCHIQUEJO"/>
        <filter val="CENTRO EDUCATIVO DE GUASIMAL"/>
        <filter val="CENTRO EDUCATIVO LAS CUEVAS"/>
        <filter val="CENTRO EDUCATIVO DE GATO"/>
        <filter val="ESCUELA RURAL MIXTA PUNTA DE HORNO"/>
        <filter val="CENTRO EDUCATIVO SAN LAZARO"/>
        <filter val="ANTONIO JOSE DE SUCRE"/>
        <filter val="JOSE RODRIGUEZ CASTANEDA"/>
        <filter val="VILLA BETTY"/>
        <filter val="INST RODRIGUEZ"/>
        <filter val="CONCENTRACION ESCOLAR URBANA MIXTA Nº 2"/>
        <filter val="SAN LUIS GONZAGA"/>
        <filter val="ESC URB MIX SAN JOSE"/>
        <filter val="ESC. URB. MIX. # 1 GENERAL SANTANDER"/>
        <filter val="CONC ESCOLAR MIX RAFAEL  NUNEZ"/>
        <filter val="# 1 SAN JUAN"/>
        <filter val="ANEXA # 3"/>
        <filter val="# 2 SAN JUAN"/>
        <filter val="LA HAYA"/>
        <filter val="BOTIJUELA"/>
        <filter val="LA MARIA"/>
        <filter val="NSTITUCION EDU TEC AGROPECUARIA Y BACHILLER ACADEMICO PARA LA JORN NOCTURNA RODOLFO BARRIOS CABRERA"/>
        <filter val="CENTRO EDUCATIVO SAN JOSE DEL PEÑON"/>
        <filter val="ESCUELA URBANA MIXTA ARMERO"/>
        <filter val="ESC URB MIX DE PUEBLO NUEVO"/>
        <filter val="CHILE"/>
        <filter val="NUEVO SAN JUAN"/>
        <filter val="GUARUMAL"/>
        <filter val="MANUEL CUEVAS MARTINEZ"/>
        <filter val="BARRIO ARRIBA"/>
        <filter val="DARIO ARRIETA YEPEZ"/>
        <filter val="AMIRA DE LA ROSA"/>
        <filter val="LUIS ROQUE BORRE"/>
        <filter val="EL CERRITO"/>
        <filter val="LAS DELICIAS"/>
        <filter val="# 2"/>
        <filter val="SAN VICENTE"/>
        <filter val="BUENAVISTA"/>
        <filter val="MIS PRIMEROS PASOS"/>
        <filter val="ESC RUR MIX LA POZA"/>
        <filter val="ESC URB MIX DE BARRIO NUEVO"/>
        <filter val="INSTITUCION EDUCATIVA  LA INTEGRADA"/>
        <filter val="CENTRO EDUCATIVO NUEVE DE MARZO"/>
        <filter val="ESC. RUR. MIX. DE BIJA"/>
        <filter val="CENTRO EDUCATIVO SAN JUAN"/>
        <filter val="PREESCOLAR BURBUJAS"/>
        <filter val="ESC URB MIX # 1 DE SANTA CATALINA"/>
        <filter val="ESC URB MIX # 2 DE SANTA CATALINA"/>
        <filter val="CENTRO CULTURAL INFA. 9  FEBRERO"/>
        <filter val="ESC URB MIX #1 DE SANTA ROSA"/>
        <filter val="INSTITUCION EDUCATIVA TECNICA AGROPECUARIA NTRA SRA DEL CARMEN"/>
        <filter val="ESC URB MIX CENEDUCOMPONAL"/>
        <filter val="INSTITUCION EDUCATIVA SANTA ROSA DE LIMA"/>
        <filter val="NSTITUCION EDUCATIVA TECNICA COMERCIAL MARIA INMACULADA"/>
        <filter val="ESC. URB. MIX. NO.2  SANTA TERESITA- SIMITI"/>
        <filter val="ESC RUR MIX DE HONDILLA BAJA"/>
        <filter val="ESC. RURAL MIX. LAS LAJAS"/>
        <filter val="ESC. RURAL MIX. LA INANEA"/>
        <filter val="ESC. RURAL MIX. DE CARGADERO"/>
        <filter val="ESC. RUR. MIX. NUEVA  EL SILENCIO"/>
        <filter val="ESC. NVA DE LLANO GRANDE"/>
        <filter val="ESC. RURAL MIXTA SABANA LARGA"/>
        <filter val="JARDIN INFANTIL CAPULLITO"/>
        <filter val="ESC. RURAL MIX. PAREDES (BOQUE)"/>
        <filter val="ESC. RURAL MIX. EL PORVENIR"/>
        <filter val="ESC RUR MIX HONDILLA ALTA"/>
        <filter val="ESC. URB. MIX. NO. 1- SIMITI"/>
        <filter val="ESC. RURAL MIX. DE FONTES"/>
        <filter val="ESC. RUR. MIX. LA LLANA"/>
        <filter val="ESCUELA RURAL MIXTA LAS COMBAS"/>
        <filter val="ESCUELA  NUEVA EL JUNCAL"/>
        <filter val="ESC.R. MIXTA INANEA BAJA - ACAPULCO"/>
        <filter val="ESC URB MIX FELIPE SANTIAGO AMOR C."/>
        <filter val="ESC URB MIX #3 SOCORRO PEREZ MOLINA"/>
        <filter val="ESC URB MIX #5 EL CHISPON"/>
        <filter val="INSTITUCION EDUCATIVA SIMON ALMANZA JULIO"/>
        <filter val="ESC URB MIX #2 INMACULADA CONCEPCION"/>
        <filter val="INSTITUCION EDUCATIVA CRISANTO LUQUE"/>
        <filter val="ESC OFIC MIX DE PAPAYAL"/>
        <filter val="DE PUENTE HONDA"/>
        <filter val="ESCUELA RURAL MIXTA BONANZA"/>
        <filter val="INSTITUCION EDUCATIVA CUARTA POZA DE MANGA"/>
        <filter val="ESC URB MIX HILDA MARRUGO D AHUMADA"/>
        <filter val="ESC. MIX.. Nº  3  NTRA. SRA. DEL SOCORRO"/>
        <filter val="INSTITUCION EDUCATIVA TECNICA  ALFONSO LOPEZ PUMAREJO"/>
        <filter val="COLONIA ESCOLAR DE VACACIONES"/>
        <filter val="ESC LASTENIA MARIA TONOZ L."/>
        <filter val="ESC URB MIX #1 DE TURBACO"/>
        <filter val="INSTITUCION EDUCATIVA TECNICA AGROPECUARIA LA BUENA ESPERANZA"/>
        <filter val="ESC SAN FRANCISCO DE ASIS"/>
        <filter val="ESC MIX BELLA VISTA"/>
        <filter val="ESC MIX JUAN XXIII"/>
        <filter val="ESC MARIA AUXILIADORA"/>
        <filter val="INSTITUCION EDUCATIVA FELIPE SANTIAGO ESCOBAR"/>
        <filter val="CENTRO EDUCATIVO NUEVA COLOMBIA"/>
        <filter val="I.E. MARCOS FIDEL SUAREZ - SEDE PRINCIPAL"/>
        <filter val="JOSE CELESTINO MUTIS"/>
        <filter val="OLGA GONZALEZ D M"/>
        <filter val="INSTITUCION EDUCATIVA TECNICA INDUSTRIAL MOISES CABEZA JUNCO"/>
        <filter val="CORAZON A CORAZON"/>
        <filter val="ALBERTO MARRUGO R."/>
        <filter val="I.E.T.A. DE VILLANUEVA - SEDE PRINCIPAL"/>
        <filter val="ETELVINA VASQUEZ"/>
        <filter val="ALGARROBO"/>
        <filter val="ARROYO VUELTA"/>
        <filter val="I.E.T. ACUICALO SAGRADO CORAZON DE JESUS - SEDE PRINCIPAL"/>
        <filter val="ISLA PROVIDENCIA"/>
        <filter val="SE JHON F KENNEDY"/>
        <filter val="I.E.T. EN INFORMATICA ANIBAL NOGUERA MENDOZA - SEDE PRINCIPAL"/>
        <filter val="CONCENTRACION EL JORDAN"/>
        <filter val="CONCENTRACION EL DORADO"/>
        <filter val="CONCENTRACION SAN ANTONIO"/>
        <filter val="ANTONIO RICAURTE"/>
        <filter val="LAS AMÉRICAS"/>
        <filter val="PILOTO"/>
        <filter val="PARQUE PINZON"/>
        <filter val="JARDIN INFANTIL"/>
        <filter val="LIBERTADOR SIMON BOLIVAR CENTRAL"/>
        <filter val="TRINIDAD"/>
        <filter val="SEDE SAN FRANCISCO"/>
        <filter val="SEDE CENTRAL"/>
        <filter val="ASIS"/>
        <filter val="SANTA ANA"/>
        <filter val="KENNEDY"/>
        <filter val="CLUB DE LEONES"/>
        <filter val="PORVENIR"/>
        <filter val="FLORENCIA"/>
        <filter val="CONC URB"/>
        <filter val="ESC EL SINAI"/>
        <filter val="ESC SAN CAYETANO"/>
        <filter val="ESC LA ESPERANZA"/>
        <filter val="ESC SAN FRANCISCO"/>
        <filter val="ESC GUALI"/>
        <filter val="ESC CAMOYO"/>
        <filter val="ESC SAN MARTIN"/>
        <filter val="ESC EL PINO"/>
        <filter val="ESC LA ESMERALDA"/>
        <filter val="COL RAMON IGNACIO AVELLA SECC PRIMARIA"/>
        <filter val="COLONIA ESCOLAR JOSE JOAQUIN CASTRO MARTINEZ"/>
        <filter val="COL TEC ALEJANDRO DE HUMBOLDT"/>
        <filter val="ESC QUIRVAQUIRA I"/>
        <filter val="ESC RUPAVITA"/>
        <filter val="ESC PEÑAS BLANCAS"/>
        <filter val="ESC MONTE SUAREZ"/>
        <filter val="ESC ALCAPARROS"/>
        <filter val="ESC CABECERAS"/>
        <filter val="ESC QUEMADOS"/>
        <filter val="ESC QUIRVAQUIRA II"/>
        <filter val="SECCION PRIMARIA"/>
        <filter val="ESC RURAL CUALATA"/>
        <filter val="ESC RURAL CABRERITA"/>
        <filter val="ESC RURAL LAGUNILLAS"/>
        <filter val="ESC RURAL LAS MINAS"/>
        <filter val="ESC RURAL EL TUNAL"/>
        <filter val="ESC RURAL TOBARIA"/>
        <filter val="ESC RURAL CACHAVITA"/>
        <filter val="ESC RURAL SACACHOVA ALTO"/>
        <filter val="ESC RURAL CHULAVITA"/>
        <filter val="ESC RURAL EL CABUYAL"/>
        <filter val="ESC RURAL LAS PALMAS"/>
        <filter val="ESC RURAL EL RODEO"/>
        <filter val="ESC RURAL EL GUAMITO"/>
        <filter val="ESC RURAL EL SABILAL"/>
        <filter val="INST TEC INTEGD NZADO MARISCAL SUCRE"/>
        <filter val="CONC KENNEDY"/>
        <filter val="COL DE EDUC BAS ECOLOGICO DE BUSBANZA"/>
        <filter val="CONC FRANCISCO JOSE DE CALDAS"/>
        <filter val="ESC CHINGAGUTA"/>
        <filter val="ESC CARRIZAL"/>
        <filter val="ESC ESPALDA"/>
        <filter val="ESC TIERRA NEGRA"/>
        <filter val="ESC EL CUBO"/>
        <filter val="ESC JORGE ELIECER GAITAN"/>
        <filter val="CONC NO 1"/>
        <filter val="CONC JORGE BAEZ"/>
        <filter val="IE TECNICA PIO ALBERTO FERRO PEÑA - SEDE PRINCIPAL"/>
        <filter val="ESC CASABLANCA"/>
        <filter val="BOYACA ALTO"/>
        <filter val="CONC ROMULO ROZO"/>
        <filter val="CONC VILLA DEL ROSARIO"/>
        <filter val="COL BAS MAYOR"/>
        <filter val="CONC GENERAL SANTANDER"/>
        <filter val="CONC OLGA FORERO SILVA"/>
        <filter val="CONC MARISCAL SUCRE"/>
        <filter val="CONC ALIANZA PARA EL PROGRESO"/>
        <filter val="COL BAS SANTA CECILIA"/>
        <filter val="ESC NORMAL SUPERIOR SAGRADO CORAZON - ANEXA"/>
        <filter val="ESC CHIPA VIEJO"/>
        <filter val="ESC LA CHORRERA"/>
        <filter val="ESC EL MORTIÑAL"/>
        <filter val="ESC MONTETOROS"/>
        <filter val="ESC EL RESGUARDO"/>
        <filter val="ESC TOBAL"/>
        <filter val="ESC LA COLORADA"/>
        <filter val="ESC DE CUCO"/>
        <filter val="ESC RECHINIGA"/>
        <filter val="ESC CHIPA BETEL"/>
        <filter val="ESC QUINDEVA"/>
        <filter val="ESC LA ESTANCIA"/>
        <filter val="ESC VICHACUCA"/>
        <filter val="ESC DIMIZA"/>
        <filter val="ESC DIAVENA"/>
        <filter val="ESC QUICHOVA"/>
        <filter val="INS ED TEC Y ACAD JOSE MARIA POTIER - PARROQUITA"/>
        <filter val="ESC EL REFUGIO"/>
        <filter val="ESC LA FLORESTA"/>
        <filter val="ESC LA CORTADERA"/>
        <filter val="ESC LA FLORESTA UNO"/>
        <filter val="ESC EL HELECHAL"/>
        <filter val="ESC RUBACHA"/>
        <filter val="CONC JOSE CAYETANO VASQUEZ"/>
        <filter val="ESC URB MIXTA"/>
        <filter val="CONC URB MIXTA"/>
        <filter val="ESC CANTINO"/>
        <filter val="ESC SAN ANTONIO"/>
        <filter val="ESC SAN ISIDRO"/>
        <filter val="ESC SAN VICENTE"/>
        <filter val="ESC SANTA ISABEL"/>
        <filter val="ESC SANTA BARBARA"/>
        <filter val="ESC SAN PABLO"/>
        <filter val="ESC SANTA ROSA"/>
        <filter val="ESC GUAYABAL"/>
        <filter val="ESC PEDRO GOMEZ"/>
        <filter val="ESC LOS RIOS"/>
        <filter val="ESC BARAZETA"/>
        <filter val="ESC LIMONAL"/>
        <filter val="ESC SARVAPAJA"/>
        <filter val="ESC PATIO BONITO"/>
        <filter val="ESC SAN RAFAEL"/>
        <filter val="ESC CARBONERAS"/>
        <filter val="ESC PINARES"/>
        <filter val="CONC SAN FELIPE"/>
        <filter val="SEDE GABRIELA MISTRAL"/>
        <filter val="SEDE CAMPOAMOR"/>
        <filter val="COLEGIO BOYACA DE DUITAMA SEDE PRIMARIA"/>
        <filter val="COLEGIO TECNICO MUNICIPAL SIMÓN BOLIVAR"/>
        <filter val="SEDE JAIRO ANIBAL NIÑO"/>
        <filter val="SEDE SAN FERNANDO"/>
        <filter val="SEDE AGUATENDIDA"/>
        <filter val="CONC LUIS ANTONIO BARON"/>
        <filter val="COL EDUC BAS SIMON BOLIVAR"/>
        <filter val="CONC FCO JOSE DE CALDAS"/>
        <filter val="ESC LA LAGUNA"/>
        <filter val="ESC ALIZAL"/>
        <filter val="ESC GUIRAGON"/>
        <filter val="ESC CHISCOTE"/>
        <filter val="ESC URAGON"/>
        <filter val="ESC EL CHIVECHE"/>
        <filter val="ESC CHICHIMITA"/>
        <filter val="ESC RITANGA"/>
        <filter val="COL BAS HORTENSIA PERILLA"/>
        <filter val="COL DE EDUC PREESC BAS Y MEDIA TEC VALLE DE TENZA"/>
        <filter val="CONC ALIANZA"/>
        <filter val="I.E. NORMAL SUPERIOR NTRA SRA DEL ROSARIO - SEDE PRINCIPAL"/>
        <filter val="20 DE JULIO"/>
        <filter val="ESC CARDONAL"/>
        <filter val="ESC DULCEYES"/>
        <filter val="ESC FORAQUIRA"/>
        <filter val="ESC CARRIZAL JAIMES"/>
        <filter val="ESC PAECES BAJO"/>
        <filter val="ESC PIRANGUATA"/>
        <filter val="ESC RODRIGUEZ"/>
        <filter val="ESC SOLERES"/>
        <filter val="ESC BAGANIQUE BAJO"/>
        <filter val="ESC BAGANIQUE CENTRO"/>
        <filter val="ESC BAGANIQUE ALTO"/>
        <filter val="ESC CARRIZAL ALTO"/>
        <filter val="ESC CARRIZAL BAJO"/>
        <filter val="ESC SUPANECA"/>
        <filter val="ESC PAECES ALTO"/>
        <filter val="ESC NONCETA"/>
        <filter val="CONC URB KENNEDY"/>
        <filter val="CENT EDUC SAN JOSE DE CHEVA"/>
        <filter val="ELA PUEBLO VIEJO"/>
        <filter val="ESC TAPIAS"/>
        <filter val="LA PLAYA"/>
        <filter val="ESC PANTANO HONDO"/>
        <filter val="ESC LA OVEJERA"/>
        <filter val="ESC BACOTA"/>
        <filter val="ESC EL REPOSO"/>
        <filter val="ESC EL ASERRADERO"/>
        <filter val="ESC EL JUNCAL"/>
        <filter val="ESC EL COCUBAL"/>
        <filter val="ESC EL MANCO"/>
        <filter val="ESC TINTOBA CHIQUITO"/>
        <filter val="ESC LOS GALAPAGOS"/>
        <filter val="ESC SANTA HELENA"/>
        <filter val="ESC APOSENTOS"/>
        <filter val="CONC CAMILO TORRRES"/>
        <filter val="IE TEC Y ACAD ANTONIO NARIÑO - SEDE PRINCIPAL"/>
        <filter val="DURUELO"/>
        <filter val="CONC ESCOLAR URB"/>
        <filter val="EL DATIL"/>
        <filter val="AGUA BLANCA GRANDE"/>
        <filter val="LIMON"/>
        <filter val="PERDIGUIZ"/>
        <filter val="VIJAGUAL"/>
        <filter val="EL VOLADOR"/>
        <filter val="QUEBRADA NEGRA"/>
        <filter val="AGUA BLANCA CHIQUITA"/>
        <filter val="MUSEÑITO"/>
        <filter val="MUSEÑO CENTRO"/>
        <filter val="MEDIA ESTANCIA"/>
        <filter val="LA VEGA"/>
        <filter val="TIBACOTA"/>
        <filter val="NARANJOS"/>
        <filter val="LAS MESA"/>
        <filter val="LA SERRANÍA"/>
        <filter val="SAN PEDRO"/>
        <filter val="ECOLOGICA BATÁ"/>
        <filter val="RAFAEL URIBE URIBE"/>
        <filter val="CONC POLICARPA SALAVARRIETA"/>
        <filter val="JUAN BAUTISTA CUJAR"/>
        <filter val="ESC PERICOS"/>
        <filter val="ESC VALLADOS"/>
        <filter val="ESC LA CHACARA"/>
        <filter val="SEDE GASPAR RAMIREZ"/>
        <filter val="ESC JAIRO ANIBAL NIÑO"/>
        <filter val="SEDE ANTONIO RICAURTE"/>
        <filter val="SEDE LUIS CARLOS GALAN SARMIENTO"/>
        <filter val="SEDE ANEXA"/>
        <filter val="CONC URB MIX"/>
        <filter val="COL NTRA SRA DE LA ANTIGUA"/>
        <filter val="COL ESTATAL NICOLAS CUERVO Y R - SECCION A"/>
        <filter val="CENT EDUC PORAVITA"/>
        <filter val="CE CAIBOCA"/>
        <filter val="CE SAN PEDRO"/>
        <filter val="CE LA LAGUNA"/>
        <filter val="CENT EDUC EL LLANO"/>
        <filter val="CONC PABLO SEXTO"/>
        <filter val="ESC BUENAVISTA"/>
        <filter val="ESC PIZARRA BOLIVAR"/>
        <filter val="ESC ALTOSANO"/>
        <filter val="ESC TEUSAQUILLO"/>
        <filter val="ESC SAN ANTONIO DE LA COBRE"/>
        <filter val="ESC LOS BANCOS"/>
        <filter val="ESC EL ENCANTO"/>
        <filter val="ESC PLATANILLAL"/>
        <filter val="ESC EL RAMAL"/>
        <filter val="ESC PALENQUE"/>
        <filter val="ESC BUENOS AIRES"/>
        <filter val="ESC EL ROBLE"/>
        <filter val="ESC LA LLANO"/>
        <filter val="ESC BUZAL"/>
        <filter val="ESC BARROBLANCO"/>
        <filter val="ESC CAYETANO VASQUEZ"/>
        <filter val="ESC CORTADERAL"/>
        <filter val="ESC SABRIPA LA NUEVA"/>
        <filter val="ESC SEVILLA LA NUEVA"/>
        <filter val="ESC CAMBUCO"/>
        <filter val="ESC VISTA HERMOSA"/>
        <filter val="CON. BOLIVAR"/>
        <filter val="ESC RURAL URURIA"/>
        <filter val="ESC SIRASI"/>
        <filter val="CENT EDUC YAMUNTICA"/>
        <filter val="ESC YAMUNTA"/>
        <filter val="ESC RURAL GUAMAL"/>
        <filter val="ESC RURAL GUADUAL"/>
        <filter val="ESC RURAL OSO"/>
        <filter val="ESC RURAL MINCHO"/>
        <filter val="ESC RURAL CEIBAL"/>
        <filter val="ESC COLOMBIA CHIQUITA"/>
        <filter val="ESC RURAL CAPAGA"/>
        <filter val="ESC RURAL AGUA BLANCA"/>
        <filter val="ESC CARACOLES"/>
        <filter val="ESC CALIFORNIAS"/>
        <filter val="ESC RURAL PARAISO"/>
        <filter val="ESC RURAL CANALES"/>
        <filter val="ESC CHIRIRE"/>
        <filter val="ESC RURAL PORVENIR"/>
        <filter val="ESC RURAL YAPOMPO"/>
        <filter val="ESC MOCHILERO"/>
        <filter val="CONC PABLO SOLANO"/>
        <filter val="COL MIGUEL JIMENEZ LOPEZ"/>
        <filter val="COL TEC TOMAS VASQUEZ RODRIGUEZ"/>
        <filter val="COL DEPTAL AGROP PRIMARIA"/>
        <filter val="INS TEC SIMONA AMAYA"/>
        <filter val="CONC JHON F KENNEDY"/>
        <filter val="EL LIBERTADOR"/>
        <filter val="ESC TOBACÁ"/>
        <filter val="ESC CORAZÓN"/>
        <filter val="ESC JOSÉ CASTRO"/>
        <filter val="ESC HERMINIA GALÁN NOCUATÁ"/>
        <filter val="SUANEME"/>
        <filter val="ESC NARANJOS"/>
        <filter val="ESC CHINCUÁ"/>
        <filter val="GENERAL SANTANDER"/>
        <filter val="LLANO GRANDE"/>
        <filter val="ANEXA SAN PEDRO CLAVER"/>
        <filter val="COL ANTONIA SANTOS"/>
        <filter val="CRISTO REY"/>
        <filter val="SIMON BOLIVAR"/>
        <filter val="COLEGIO JOSE ANTONIO GALAN"/>
        <filter val="COLEGIO JOHN F. KENNEDY"/>
        <filter val="CARLOS RINCON"/>
        <filter val="FRAY JUAN DE LOS BRRS"/>
        <filter val="COL DPTAL HORIZONTES SECCION PRIMARIA"/>
        <filter val="ESC SAN ISIDRO ALTO"/>
        <filter val="ES SAN JACINTO Y CHAPA"/>
        <filter val="ESC GUANOMITO"/>
        <filter val="ESC GUANOMO"/>
        <filter val="ESC BALSA Y RESGUARDO"/>
        <filter val="ESC SAN ROQUE"/>
        <filter val="ESC NORMAL SUPERIOR"/>
        <filter val="SEDE CONC URB MIX"/>
        <filter val="ESC PEÑA BLANCA"/>
        <filter val="SEDE ESC FATIMA"/>
        <filter val="ESC SIRIGAY"/>
        <filter val="COL ANTONIO RICAURTE"/>
        <filter val="ESC SAN PEDRO"/>
        <filter val="ESC MIRAVALLES"/>
        <filter val="ESC LAS QUEBRADAS"/>
        <filter val="ESC EL RODEO"/>
        <filter val="ESC QUEBRADAFRENOS"/>
        <filter val="ESC SANTA BÁRBARA"/>
        <filter val="IE CASILDA ZAFRA"/>
        <filter val="CONC URB SIMÓN BOLÍVAR"/>
        <filter val="COL NRTA SRA DEL ROSARIO"/>
        <filter val="COL DE EDUC BAS Y MEDIA TEC SEÑOR DE LOS MILAGROS"/>
        <filter val="COL NALZADO JUAN JOSE RONDON"/>
        <filter val="ESC URB DE NIÑAS"/>
        <filter val="ESC URB DE VARONES"/>
        <filter val="COL PEDRO JOSÉ SARMIENTO"/>
        <filter val="IE ESCUELA NORMAL SUPERIOR"/>
        <filter val="JOSE ANTONIO GALAN"/>
        <filter val="SANTA ISABEL"/>
        <filter val="ESCUELA CERRITO"/>
        <filter val="INSTITUCION EDUCATIVA LOS LIBERTADORES"/>
        <filter val="INSTITUCION EDUCATIVA EMPRESARIALY AGROINDUSTRIAL LOS ANDES INSEANDES"/>
        <filter val="ESCUELA OMBACHITA"/>
        <filter val="CONCENTRACION MONQUIRA"/>
        <filter val="CONCENTRACION EL SOL"/>
        <filter val="CONCENTRACION SANTA BARBARA"/>
        <filter val="CENTRO EDUCATIVO CAMPOAMOR"/>
        <filter val="ESCUELA LAS MANITAS"/>
        <filter val="CONCENTRACION ELROSARIO"/>
        <filter val="VALDES TAVERA"/>
        <filter val="INSTITUCION EDUCATIVA SAN MARTÍN DE TOURS"/>
        <filter val="CON FELIPE PEREZ"/>
        <filter val="COL SIMÓN BOLIVAR"/>
        <filter val="ESC CRUZ BLANCA"/>
        <filter val="ESC RURAL QUEBRADA VIEJA"/>
        <filter val="ESC RURAL ROMIGUIRA"/>
        <filter val="ESC EL ROSAL"/>
        <filter val="CENT EDUC PUENTE HAMACA"/>
        <filter val="ESC OTRO LADO"/>
        <filter val="ESUELA RURAL CHAINE"/>
        <filter val="ESC EL SALITRE"/>
        <filter val="ESC RURAL ALTO NEGRO"/>
        <filter val="ESC QUEBRADA GRANDE"/>
        <filter val="CENT EDUC RURAL CARDONAL"/>
        <filter val="CEN ED RUR EL SALITRE"/>
        <filter val="ESC RURAL GUAYACANAL"/>
        <filter val="CENT EDUCATIVO DESAGUADERO"/>
        <filter val="CENTRO EDUCATIVO EL HATO"/>
        <filter val="CEN ED RUR GUANTIVA NORTE"/>
        <filter val="CENT ED RUR SIAPORA"/>
        <filter val="CENT EDUC RUR EL TOBAL"/>
        <filter val="CENTRO EDUCTIVO PIE DE PEÑA"/>
        <filter val="CENTRO EDUCATIVO SAN IGNACIO"/>
        <filter val="CENTRO EDUCATIVO LOS VALLES"/>
        <filter val="CEN EDUC RURAL SANTA ROSITA"/>
        <filter val="SEDE JORGE GUILLERMO MOJICA MARQUEZ"/>
        <filter val="COL DE EDUC BAS Y MEDIA MARIANO OSPINA PEREZ"/>
        <filter val="ESC URB"/>
        <filter val="ESC RURAL FRANCISCO DE PAULA SANTANDER"/>
        <filter val="ESC RURAL EL PALMAR"/>
        <filter val="ESC RURAL EL PÁRAMO"/>
        <filter val="ESC RURAL OVACHIA ABAJO"/>
        <filter val="ESC RURAL JUTUA"/>
        <filter val="ESC RURAL LA CRA"/>
        <filter val="ESC RURAL GALVAN"/>
        <filter val="ESC RURAL SIMON BOLIVAR"/>
        <filter val="ESC RURAL OVACHIA ARRIBA"/>
        <filter val="ESC RURAL LA CALERA"/>
        <filter val="SECCIÓN POLICARPA SALAVARRIETA"/>
        <filter val="ESC RUR LA PUERTA"/>
        <filter val="ESC RUR ROMERO"/>
        <filter val="ESC RUR TOTA"/>
        <filter val="ESC RURAL TOQUECHA"/>
        <filter val="ESC RUR CORALES"/>
        <filter val="ESC RUR EL TOBAL"/>
        <filter val="ESC RANCHERIA"/>
        <filter val="ESC RUR PANTANO HONDO"/>
        <filter val="ESC RUR SUNGUVITA"/>
        <filter val="ESC RUR GUÁQUIRA"/>
        <filter val="ESC RUR DAYSI"/>
        <filter val="ESC RUR DONSIQUIRA"/>
        <filter val="ESC RURAL RIO SECO"/>
        <filter val="ESC RUR MONGATA"/>
        <filter val="CONC URBANA"/>
        <filter val="COL KENNEDY"/>
        <filter val="COL DE EDUC BAS SIMON BOLIVAR"/>
        <filter val="CON URB LA FUENTE TOSCANO"/>
        <filter val="CEN EDU ICARINA ABAJO"/>
        <filter val="CEN EDU PUEBLO VIEJO"/>
        <filter val="CEN EDU CAROS"/>
        <filter val="CEN EDU BUENAVISTA"/>
        <filter val="CEN EDU GALINDOS"/>
        <filter val="CEN EDU ICARINA ARRIBA"/>
        <filter val="CEN EDU CHEN"/>
        <filter val="CEN EDU CAROS ARRIBA"/>
        <filter val="CEN EDU PARRAS"/>
        <filter val="CEN EDU CHEN ALTO"/>
        <filter val="ISNTITUCIÓN EDUCATIVA GRAN COLOMBIA"/>
        <filter val="INSTITUCIÓN EDUCATIVA GRAN COLOMBIA SEDE A"/>
        <filter val="INSTITUCIÓN EDUCATIVA ATANASIO GIRARDOT"/>
        <filter val="INSTITUCIÓN EDUCATIVA ANDRES  BELLO"/>
        <filter val="LICEO ISABEL LA CATOLICA SECCION BASICA PRIMARIA A"/>
        <filter val="INSTITUCIÓN EDUCATIVA ISABEL LA CATOLICA"/>
        <filter val="INSTITUCÍÓN EDUCATIVA SAN PIO X SEDE B"/>
        <filter val="INSTITUCIÓN EDUCATIVA SAN PIO X SEDE C"/>
        <filter val="INSTITUCIÓN EDUCATIVA SAN PIO X SEDE A"/>
        <filter val="INSTITUCIÓN EDUCATIVA MALABAR SEDE A"/>
        <filter val="INSTITUCIÓN EDUCATIVA MALABAR SEDE B"/>
        <filter val="INSTITUCIÓN EDUCATIVA FE Y ALEGRIA EL PARAISO"/>
        <filter val="IE LICEO MIXTO SINAI SECCION BASICA PRIMARIA A"/>
        <filter val="INSTITUCIÓN EDUCATIVA LICEO MIXTO SINAI"/>
        <filter val="INSTITUCIÓN EDUCATIVA VILLA DEL PILAR SEDE A"/>
        <filter val="INSTITUCIÓN EDUCATIVA VILLA DEL PILAR"/>
        <filter val="NORMAL SUP. DE CALDAS SECCION BASICA PRIMARIA C"/>
        <filter val="INSTITUCIÓN EDUCATIVA SAN AGUSTIN"/>
        <filter val="INSTITUCIÓN EDUCATIVA BOSQUES DEL NORTE SEDE B"/>
        <filter val="INSTITUCIÓN EDUCATIVA BOSQUES DEL NORTE"/>
        <filter val="INSTITUCIÓN EDUCATIVA LA SULTANA SEDE A"/>
        <filter val="INSTITUCION EDUCATIVA LA SULTANA SEDE B"/>
        <filter val="INSTITUCIÓN EDUCATIVA MALTERIA"/>
        <filter val="INSTITUCIÓN EDUCATIVA MALTERIA SEDE RUR B"/>
        <filter val="INSTITUCIÓN EDUCATIVA MALTERIA SEDE A"/>
        <filter val="INSTITUCION EDUCATIVA PABLO VI SEDE B"/>
        <filter val="INSTITUCION EDUCATIVA PABLO VI SEDE C"/>
        <filter val="INSTITUCION EDUCATIVA ESCUELA NORMAL SUPERIOR REBECA SIERRA CARDONA"/>
        <filter val="ESCUELA JUAN XXIII"/>
        <filter val="ESCUELA MARIA INMACULADA"/>
        <filter val="COLEGIO SAN FRANCISCO"/>
        <filter val="ESCUELA ROTARIA LA FRONTERA"/>
        <filter val="ESCUELA FRANCISCO DE PAULA SANTANDER"/>
        <filter val="ESCUELA FRANCISCO JOSE DE CALDAS"/>
        <filter val="ESCUELA POLICARPA SALAVARRIETA"/>
        <filter val="ESCUELA KENNEDY"/>
        <filter val="CONCENTRACIÓN ESCOLAR LAS FERIAS"/>
        <filter val="ESCUELA JOSÉ MARÍA CÓRDOBA"/>
        <filter val="CENTRO EDUCATIVO ANTONIO NARIÑO"/>
        <filter val="COLEGIO BASICO OFICIAL URBANO RUIZ"/>
        <filter val="CONCENTRACIÓN ESCOLAR BOYACA"/>
        <filter val="ESCUELA MAGDALENA ORTEGA"/>
        <filter val="ESCUELA LA SALLE"/>
        <filter val="I.E. SARA OSPINA GRISALES - SEDE PRINCIPAL"/>
        <filter val="ESCUELA SANTA CECILIA"/>
        <filter val="ESCUELA RURAL SANTA ISABEL"/>
        <filter val="ESCUELA RURAL ANTONIO NARIÑO"/>
        <filter val="ESCUELA RURAL MARZALA"/>
        <filter val="ESCUELA RURAL EL LLANO"/>
        <filter val="ESCUELA RURAL DOÑA JUANA BAJA"/>
        <filter val="ESCUELA RAFAEL POMBO"/>
        <filter val="CENTRO EDUCATIVO NORUEGA"/>
        <filter val="INSTITUTO VILLAMARIA"/>
        <filter val="DIVINO NIÑO"/>
        <filter val="CORONEL GUTIERREZ"/>
        <filter val="LAS PALMERAS"/>
        <filter val="EMBERA KATIO"/>
        <filter val="EL PORTAL"/>
        <filter val="PABLO NERUDA"/>
        <filter val="EL TRIUNFO"/>
        <filter val="CIUDADELA SIGLO XXI"/>
        <filter val="PRIMERO DE AGOSTO"/>
        <filter val="ATANASIO GIRARDOT"/>
        <filter val="AGROECOLOGICO"/>
        <filter val="CUNIBERTI"/>
        <filter val="DOMINGO SAVIO"/>
        <filter val="VERDE AMAZONICO"/>
        <filter val="BELLAVISTA"/>
        <filter val="SEDE ALEJANDRO DE HUMBOLDT"/>
        <filter val="SEDE PUEBLILLO"/>
        <filter val="SEDE PISOJE BAJO"/>
        <filter val="SEDE YANACONAS"/>
        <filter val="SEDE EL SENDERO"/>
        <filter val="SEDE EL LIBERTADOR"/>
        <filter val="SEDE ESCUELA MADRE LAURA"/>
        <filter val="SEDE JOSE ANTONIO GALAN NO.2"/>
        <filter val="SEDE LOS SAUCES"/>
        <filter val="SEDE SANTA LUISA"/>
        <filter val="SEDE MANUELA BELTRAN EL DEAN"/>
        <filter val="SEDE JORGE ELIECER GAITAN"/>
        <filter val="SEDE SILOE"/>
        <filter val="SEDE JOSE EUSEBIO CARO"/>
        <filter val="SEDE SAN JOSE"/>
        <filter val="SEDE CHUNI"/>
        <filter val="SEDE LAS PALMAS"/>
        <filter val="SEDE LOS CAMPOS"/>
        <filter val="SEDE COMERCIAL DEL NORTE"/>
        <filter val="SEDE LA PAZ"/>
        <filter val="SEDE FRANCISCO JOSE CHAUX FERRER LA REJOYA"/>
        <filter val="SEDE VILLANUEVA"/>
        <filter val="SEDE TOEZ POPAYAN"/>
        <filter val="SEDE GERARDO GARRIDO"/>
        <filter val="SEDE LAURA VALENCIA"/>
        <filter val="SEDE JARDIN INFANTIL NACIONAL PILOTO"/>
        <filter val="SEDE SAN CAMILO"/>
        <filter val="SEDE MERCEDES PARDO DE SIMMONDS"/>
        <filter val="SEDE MIXTA DEL CAUCA"/>
        <filter val="SEDE BELLAVISTA"/>
        <filter val="SEDE LOS UVOS"/>
        <filter val="SEDE NIÑO JESUS DE PRAGA"/>
        <filter val="SEDE PIO XII"/>
        <filter val="SEDE CARLOS M. SIMMONDS"/>
        <filter val="SEDE PEDRO ANTONIO TORRES"/>
        <filter val="SEDE GUILLERMO LEON VALENCIA"/>
        <filter val="SEDE GUILLERMO LEON VALENCIA-RIO BLANCO"/>
        <filter val="SEDE JUNIN"/>
        <filter val="SEDE ALEJANDRO GONZALEZ"/>
        <filter val="SEDE JOSE ANTONIO GALAN NO. 1"/>
        <filter val="SEDE LOS COMUNEROS"/>
        <filter val="SEDE MANUEL JOSE MOSQUERA"/>
        <filter val="SEDE ANTONIO GARCIA PAREDES"/>
        <filter val="SEDE LOS DOS BRAZOS"/>
        <filter val="SEDE SAN GABRIEL ARCANGEL"/>
        <filter val="SEDE EL TUNEL"/>
        <filter val="SEDE ALFEREZ REAL"/>
        <filter val="SEDE EL MIRADOR"/>
        <filter val="SEDE 31 DE MARZO"/>
        <filter val="SEDE DIVINA MADRE"/>
        <filter val="SEDE LA PAMBA"/>
        <filter val="SEDE  ESCUELA DE NIÑAS MANUELA BELTRAN"/>
        <filter val="SEDE TOMAS CIPRIANO DE MOSQUERA"/>
        <filter val="SEDE VALENCIA"/>
        <filter val="SEDE JOSE MARIA OBANDO"/>
        <filter val="SEDE JOHN F KENNEDY"/>
        <filter val="SEDE NUEVA ESPERANZA"/>
        <filter val="SEDE CESAR NEGRET VELASCO"/>
        <filter val="NORMAL NACIONAL SANTA CLARA"/>
        <filter val="CONCENTRACION EDUCATIVA GABRIEL GARCIA MARQUEZ (VARONES ARG."/>
        <filter val="ESCUELA URBANA DE NINAS ARGELIA"/>
        <filter val="ESCUELA URBANA  DE NINAS DE BALBOA"/>
        <filter val="ESCUELA URBANA DE VARONES DE BALBOA"/>
        <filter val="ESCUELA URBANA MIXTA SAN FRANCISCO DE ASIS"/>
        <filter val="CENTRO DOCENTE URBANO MIXTO FELIPE CASTRO"/>
        <filter val="CONCENTRACION ESCOLAR GABRIEL MANRIQUE"/>
        <filter val="ESCUELA CONCEPCION DE PALACIOS Y SOJO"/>
        <filter val="CENTRO DOCENTE URBANO DE NINAS CAJIBIO"/>
        <filter val="CENTRO DOCENTE URBANO DE VARONES CAJIBIO"/>
        <filter val="PREESCOLAR TRAVESURAS CAJIBIO"/>
        <filter val="CENTRO DOCENTE URBANO MIXTO MADRE LAURA"/>
        <filter val="CENTRO DOCENTE RURAL MIXTO EL PORVENIR"/>
        <filter val="CENTRO DOCENTE RURAL MIXTA SANTA ELENA"/>
        <filter val="CENTRO DOCENTE RURAL MIXTO VEINTE DE JULIO"/>
        <filter val="CENTRO DOCENTE RURAL MIXTO PUEBLO NUEVO"/>
        <filter val="CENTRO DOCENTE PIOYA"/>
        <filter val="INSTITUTO EDUCATIVO TÉCNICO AGRÍCOLA KWESX DXIJ PLAN DE ZÚÑIGA"/>
        <filter val="ESCUELA RURAL MIXTA EL CARMEN"/>
        <filter val="CENTRO DOCENTE RURAL MIXTO SAN JUANITO"/>
        <filter val="ESCUELA RURAL MIXTA EL RINCON"/>
        <filter val="ESCUELA RURAL MIXTA DE FILIPINAS"/>
        <filter val="CENTRO DOCENTE RURAL MIXTO EL PICACHO"/>
        <filter val="CENTRO DOCENTE RURAL MIXTO GUALO"/>
        <filter val="CENTRO DOCENTE EL SALADO"/>
        <filter val="ESCUELA RURAL MIXTA LA PALMA - CALDONO"/>
        <filter val="INSTITUTO TÉCNICO AGROPECUARIO NASA WESX KIWE DE GRANADILLO"/>
        <filter val="CENTRO DOCENTE MIXTO LAS MERCEDES"/>
        <filter val="CENTRO DOCENTE BETANIA"/>
        <filter val="CENTRO DOCENTE RURAL MIXTO EL TARSO"/>
        <filter val="ESCUELA RURAL MIXTA CHINDACO"/>
        <filter val="CENTRO REAL LA ESMERALDA"/>
        <filter val="CENTRO DOCENTE  EL CARRIZAL"/>
        <filter val="CENTRO DOCENTE RURAL MIXTO EL CIDRAL"/>
        <filter val="CENTRO DOCENTE RURAL MIXTO EL GUAICO ALIZAL SIBERIA"/>
        <filter val="CENTRO DOCENTE NARCIZO"/>
        <filter val="CENTRO DOCENTE RURAL MIXTO BATEAS"/>
        <filter val="CENTRO DOCENTE RURAL MIXTO MIRAVALLE"/>
        <filter val="ESCUELA RURAL MIXTA EL PORVENIR-PESCADOR"/>
        <filter val="CENTRO DOCENTE RURAL MIXTO SAN PEDRO"/>
        <filter val="CENTRO DOCENTE RURAL MIXTO EL  VENTIADERO"/>
        <filter val="CENTRO DOCENTE MIXTO EL CAIMITO"/>
        <filter val="CENTRO DOCENTE HONDA ESTRELLA"/>
        <filter val="ESCUELA RURAL MIXTA SAN ANTONIO-LA AGUADA"/>
        <filter val="CENTRO DOCENTE RURAL MIXTO SAN ANTONIO"/>
        <filter val="CENTRO DOCENTE LAS DELICIAS CALDONO"/>
        <filter val="CENTRO DOCENTE VILLA RICA"/>
        <filter val="CENTRO DOCENTE RURAL MIXTO VILLA HERMOSA"/>
        <filter val="CENTRO DOCENTE RURAL MIXTO SAN JOSE DE LOS MONOS"/>
        <filter val="CENTRO DOCENTE RURAL MIXTO PALESTINA"/>
        <filter val="CENTRO DOCENTE RURAL MIXTO LOMA LARGA"/>
        <filter val="ESCUELA RURAL MIXTO EL MIRADOR"/>
        <filter val="CENTRO DOCENTE MANUELICO"/>
        <filter val="ESCUELA RURAL MIXTA ALTAMIRA"/>
        <filter val="CENTRO DOCENTE RURAL MIXTO LOS ROBLES"/>
        <filter val="CENTRO DOCENTE RURAL MIXTO LA ISLA"/>
        <filter val="ESCUELA RURAL MIXTA SANTA ROSA"/>
        <filter val="ESC RUR MIX LA LAGUNA BILINGUE"/>
        <filter val="ESCUELA RURAL MIXTA EL JARDIN"/>
        <filter val="CENTRO DOCENTE URBANO DE VARONES"/>
        <filter val="I.E. SAGRADA FAMILIA - SEDE PRINCIPAL"/>
        <filter val="CENTRO DOCENTE OSCAR PINO ESPINAL"/>
        <filter val="CENTRO DOCENTE RURAL MIXTO EL GUASIMO"/>
        <filter val="CENTRO DOCENTE RURAL MIXTA LOMA DE LA CRUZ"/>
        <filter val="ESCUELA RURAL MIXTA SAN NICOLAS"/>
        <filter val="CENTRO DOCENTE RURAL MIXTA SANTA RITA"/>
        <filter val="I.E. NUCLEO ESCOLAR RURAL CALOTO - SEDE PRINCIPAL"/>
        <filter val="I.E. NUCLEO TECNICO AGROPECUARIO - SEDE PRINCIPAL"/>
        <filter val="ESCUELA URBANA ANTONIA SANTOS"/>
        <filter val="CENTRO DOCENTE EL JARDIN"/>
        <filter val="ESCUELA RURAL MIXTA SAN RAFAEL"/>
        <filter val="CENTRO DOCENTE RURAL MIXTO LA MARIA"/>
        <filter val="CENTRO MIXTO URBANO VEINTE DE AGOSTO"/>
        <filter val="CENTRO DOCENTE URBANO POLICARPA SALAVARRIETA #2"/>
        <filter val="JARDIN INFANTIL PERSONITAS"/>
        <filter val="ESCUELA RURAL MIXTA EL JAGUAL"/>
        <filter val="ESCUELA URBANA DE NI¥AS POLICARPA SALAVARRIETA #1"/>
        <filter val="INSTITUTO COMERCIAL DEL CAUCA INCODELCA"/>
        <filter val="CENTRO DOCENTE LA COLOMBIANA"/>
        <filter val="ESCUELA URBANA MIXTA LA PLAYA"/>
        <filter val="I.E. SAN CARLOS - SEDE PRINCIPAL"/>
        <filter val="I.E. LIBORIO MEJIA - SEDE PRINCIPAL"/>
        <filter val="ESCUELA RURAL MIXTA LA LAGUNA"/>
        <filter val="ESCUELA RURAL DE GUAZABARITA"/>
        <filter val="CENTRO DOCENTE LA CUCHILLA"/>
        <filter val="ESCUELA RURAL MIXTA SAN ROQUE"/>
        <filter val="ESCUELA RURAL MIXTA EL CRUCERO"/>
        <filter val="ESCUELA RURAL MIXTA AIRES DE OCCIDENTE"/>
        <filter val="I.E. NORMAL SUPERIOR NACIONAL LA INMACULADA - SEDE PRINCIPAL"/>
        <filter val="ESCUELA ANEXA NUEVA LA PROVIDENCIA"/>
        <filter val="ESCUELA URBANA MIXTA SANTA LUISA DE MARILLAC"/>
        <filter val="ESCUELA RURAL MIXTA SAN FRANCISCO"/>
        <filter val="ESCUELA RURAL MIXTA  ALTO DE LA CRUZ"/>
        <filter val="CENTRO DOCENTE URBANO MIXTO JAMBALO"/>
        <filter val="ESCUELA RURAL MIXTA SOLAPA"/>
        <filter val="ESCUELA RURAL MIXTA MONTERREDONDO"/>
        <filter val="CENTRO DOCENTE LA LAGUNA"/>
        <filter val="CENTRO DOCENTE RURAL MIXTO PALETON"/>
        <filter val="CENTRO DOCENTE ESCUELA LA ODISEA"/>
        <filter val="CENTRO DOCENTE ZUMBICO"/>
        <filter val="CENTRO DOCENTE IPICUETO"/>
        <filter val="ESCUELA RURAL MIXTA LOMA GORDA"/>
        <filter val="I.E. NORMAL SUPERIOR LOS ANDES - SEDE PRINCIPAL"/>
        <filter val="ESCUELA  RURAL MIXTA LA BETULIA"/>
        <filter val="ESCUELA RURAL MIXTA PUENTE REAL"/>
        <filter val="ESCUELA RURAL MIXTA LOS REMEDIOS"/>
        <filter val="ESC URB MIX LISANDRO VASQUEZ MELENDEZ  (ANTES ESC URB DE VAR CIRO IGANACIO QUIROGA (MERCADERES)"/>
        <filter val="ESCUELA EL PORVENIR"/>
        <filter val="CENTRO DOCENTE URBANO MIXTO SIMON BOLIVAR"/>
        <filter val="I.E. NUESTRA SEÑORA DEL ROSARIO -ANTES (I.E. URB DE NIÑAS NTA SRA DEL ROSARIO) - SEDE PRINCIPAL"/>
        <filter val="JARDIN INFANTIL SEMILLITAS"/>
        <filter val="CENTRO DOCENTE LA POLA # 1"/>
        <filter val="CENTRO DOCENTE LA POLA # 2"/>
        <filter val="ESCUELA RURAL MIXTA LA LOCERIA"/>
        <filter val="ESC URB MARISCAL SUCRE (ANTES ESC URB DE VAR MARISCAL SUCRE#1 Y #2)"/>
        <filter val="CENTRO DOCENTE RURAL MIXTO LA MUNDA"/>
        <filter val="ESCUELA RURAL MIXTA CAMPOALEGRE"/>
        <filter val="ESCUELA URBANA INTEGRADA"/>
        <filter val="CENTRO DOCENTE EL ARENAL"/>
        <filter val="ESCUELA NORMAL SUPERIOR DE TIERRADENTRO ENRIQUE VALLEJO"/>
        <filter val="ESCUELA NACIONAL URBANA MIXTA DE BELALCAZAR"/>
        <filter val="CENTRO ETNOEDUCATIVO LA UNION EL SALADO"/>
        <filter val="CENTRO DOCENTE NUESTRA SENORA DE LAS MERCEDES"/>
        <filter val="ESCUELA URBANA FRANCISCO JOSE DE CALDAS"/>
        <filter val="CONCENTRACION ESCOLAR DE NINAS SEGISMUNDO ZAPATA RIOS"/>
        <filter val="I.E. SIMON BOLIVAR - SEDE PRINCIPAL"/>
        <filter val="CENTRO DOCENTE INMACULADA CONCEPCION"/>
        <filter val="CENTRO DOCENTE MI CASITA"/>
        <filter val="CENTRO EDUCATIVO MIXTO ENRIQUE OLAYA HERRERA"/>
        <filter val="ESCUELA RURAL MIXTA GUAYABAL"/>
        <filter val="CENTRO DOCENTE URBANO MIXTO OASIS"/>
        <filter val="CENTRO DOCENTE JUAN XXIII"/>
        <filter val="ESCUELA RURAL MIXTA MEDIA LOMA"/>
        <filter val="ESCUELA URBANA SIMON BOLIVAR"/>
        <filter val="ESCUELA RURAL MIXTA SAN CAYETANO"/>
        <filter val="INSTITUTO NACIONAL MIXTO DE PIENDAMO"/>
        <filter val="CENTRO DOCENTE URBANO DE NINAS PUERTO TEJADA"/>
        <filter val="I.E. SAGRADO CORAZON - SEDE PRINCIPAL"/>
        <filter val="CENTRO DOCENTE URBANO MIXTO PERICO NEGRO #2"/>
        <filter val="ESCUELA DE VARONES LA ESPERANZA"/>
        <filter val="ESCUELA URBANA MIXTA LAS DOS AGUAS"/>
        <filter val="INSTITUTO TECNOLOGICO MUNICIPAL LAS CEIBAS"/>
        <filter val="CENTRO DOCENTE MANUELA BELTRAN"/>
        <filter val="CENTRO DOCENTE DE PREESCOLAR COMUNAL MUNICIPAL"/>
        <filter val="CENTRO DOCENTE MIXTO ALTOS DE PARIS"/>
        <filter val="I.E. POLITECNICO LA MILAGROSA - SEDE PRINCIPAL"/>
        <filter val="ESCUELA COMUNAL RAFAEL POMBO"/>
        <filter val="CENTRO DOCENTE PARA VARONES"/>
        <filter val="ESCUELA URBANA DE VARONES ANTONIO NARINO"/>
        <filter val="CENTRO DOCENTE MIXTO EL ROSARIO"/>
        <filter val="CENTRO DOCENTE LOS SAMANES"/>
        <filter val="ESCUELA SANTA INES"/>
        <filter val="CENTRO DOCENTE URBANO NARINO UNIDO"/>
        <filter val="ESCUELA EL TAJO"/>
        <filter val="CENTRO DOCENTE RURAL MIXTA SAN PEDRO"/>
        <filter val="CENTRO DOCENTE JOSE EDMUNDO SANDOVAL"/>
        <filter val="CENTRO DOCENTE FRANCISCO DE PAULA SANTANDER"/>
        <filter val="CENTRO DOCENTE RAFAEL TELLO"/>
        <filter val="ESCUELA URBANA DE VARONES EL LIBERTADOR"/>
        <filter val="ESC POLICARPA SALAVARRIETA (FUSIONADA ANA JOSE MORALES DUQUE"/>
        <filter val="CENTRO DOCENTE BELLO HORIZONTE"/>
        <filter val="ESC SAN JOSE (FUS. ANA JOSEFA MORALES DUQUE)"/>
        <filter val="CENTRO DOCENTE LA MILAGROSA"/>
        <filter val="CENTRO DOCENTE JOSE VICENTE MINA"/>
        <filter val="LICEO LIMBANIA VELASCO"/>
        <filter val="I.E. FRANCISCO JOSE DE CALDAS (CENTENARIO) - SEDE PRINCIPAL"/>
        <filter val="ESCUELA URBANA INTEGRADA SANTA ROSA"/>
        <filter val="CENTRO DOCENTE URBANO DE NINAS SAN PEDRO"/>
        <filter val="CENTRO ESCUELA URBANA DE VARONES ADRIANO MUNOZ"/>
        <filter val="CENTRO DOCENTE FRANCISCO JOSE DE CALDAS"/>
        <filter val="CENTRO DOCENTE RURAL MIXTO LA ESTRELLA"/>
        <filter val="CENTRO DOCENTE RURAL MIXTO EL JARDIN"/>
        <filter val="CENTRO DOCENTE DE VARONES FRANCISCO DE PAULA SANTANDER"/>
        <filter val="ESCUELA URBANA MARIA INMACULADA (DE NINAS SUAREZ)"/>
        <filter val="I.E. SAN ANTONIO DE PADUA - SEDE PRINCIPAL"/>
        <filter val="JARDIN INFANTIL SAN JUDAS"/>
        <filter val="CONCENTRACION ESCOLAR GUILLERMO VALENCIA"/>
        <filter val="CENTRO DOCENTE SAN CAYETANO"/>
        <filter val="CENTRO DOCENTE ANTONIO JOSE DE SUCRE"/>
        <filter val="ESCUELA RURAL MIXTA EL DESCANSO"/>
        <filter val="CENTRO DOCENTE NINO JESUS DE PRAGA"/>
        <filter val="ESCUELA URBANA MIXTA PUERTO LUZ"/>
        <filter val="ESCUELA URBANA MIXTA BUENOS AIRES"/>
        <filter val="ESCUELA URBANA MIXTA LA MAGDALENA"/>
        <filter val="ESCUELA URBANA MIXTA FRANCIA"/>
        <filter val="ESCUELA  MIXTA URBANA BELLAVISTA"/>
        <filter val="I.E. TORIBIO - SEDE PRINCIPAL"/>
        <filter val="CENTRO DOCENTE URBANA MIXTA LA INMACULADA"/>
        <filter val="CONCENTRACION DAGOBERTO FUENTE ZULETA"/>
        <filter val="CONCENTRACION ESCOLAR C.D.V."/>
        <filter val="CONCENTRACION ESCOLAR CARLOTA UHIA DE BAUTE"/>
        <filter val="ALFONSO COTES QUERUZ"/>
        <filter val="CONCENTRACION SANTO DOMINGO"/>
        <filter val="ESCUELA ROIG Y VILLALBA"/>
        <filter val="I.E. NUESTRA SEÑORA DE FATIMA - SEDE PRINCIPAL"/>
        <filter val="INSTITUCION EDUCATIVA ENRIQUE PUPO MARTINEZ"/>
        <filter val="ESCUELA URBANA MIXTA NO. 5"/>
        <filter val="ALFONSO ARAUJO COTES"/>
        <filter val="EL CONDUCTOR"/>
        <filter val="GUATAPURI"/>
        <filter val="MIXTA NO. 6"/>
        <filter val="SAN JOAQUIN"/>
        <filter val="SUBSEDE SAN JOAQUIN"/>
        <filter val="E.U.M. ALBERTO HERAZO PALMERA"/>
        <filter val="E.U.M. CINCO DE ENERO"/>
        <filter val="IE EDUARDO SUAREZ ORCASITA"/>
        <filter val="VILLA CORELCA"/>
        <filter val="CAMPO HERRERA"/>
        <filter val="CASIMIRO RAUL MAESTRE"/>
        <filter val="DANIEL TAPIAS PICO"/>
        <filter val="IE ANTONIO ENRIQUE DIAZ MARTINEZ"/>
        <filter val="ESC NUEVA EL ALTO DE LA VUELTA"/>
        <filter val="ESC NUEVA DE LAS RAICES"/>
        <filter val="BELLO HORIZONTE"/>
        <filter val="ESC URB MIX VILLA YANETH"/>
        <filter val="ESCUELA URBANA MIXTA NO. 3"/>
        <filter val="FRANCISCO MOLINA SANCHEZ"/>
        <filter val="ESC MIXTA LA NEVADA"/>
        <filter val="VILLA FUENTES"/>
        <filter val="SEDE 25 DE DICIEMBRE"/>
        <filter val="INSTITUCION EDUCATIVA TECNICO MILCIADES CANTILLO COSTA"/>
        <filter val="LAS CASITAS"/>
        <filter val="INSTITUCION EDUCATIVA JOAQUIN OCHOA MAESTRE"/>
        <filter val="HOGAR DEL NIÑO"/>
        <filter val="RAFAEL VALLE MEZA"/>
        <filter val="SAN FERNANDO"/>
        <filter val="IE LEONIDAS ACUÑA"/>
        <filter val="MIXTA NO. 4"/>
        <filter val="JESUS  SIERRA URIBE"/>
        <filter val="IE CONSUELO ARAUJO NOGUERA"/>
        <filter val="ESCUELA URBANA MIXTA SOLANO PEREZ"/>
        <filter val="ESC. URB. MIXTA # 2"/>
        <filter val="ESC.URB.MIXTA GABRIELA MISTRAL"/>
        <filter val="ESC. URB. MIXTA NO. 1"/>
        <filter val="INST. EDU. SAGRADO CORAZÀN"/>
        <filter val="INS. EDU. LA UNION"/>
        <filter val="ESC. URB. MIXTA SAN MARTIN"/>
        <filter val="ESCUELA CESARITO"/>
        <filter val="UNID.EDU.DE PREES. BASICA MELVIN JONES"/>
        <filter val="ESC JOSE ANDRES PADILLA CABARCAS (E.U.M.)"/>
        <filter val="ESC URB MIX LA VICTORIA"/>
        <filter val="ESC.URB.MIXTA. JHON  F KENNEDY"/>
        <filter val="ESC. URB.MIXTA PARAGUAY"/>
        <filter val="ESC. URB. MIXTA GUSTAVO ROJAS PINILLA"/>
        <filter val="COLEGIO JORGE ELIECER GAIT¿N"/>
        <filter val="ESC. URB. MIXTA ALFONSO LOPEZ MICHELSE"/>
        <filter val="ESC. URB. MIXTA ANTONIO NARI¥O"/>
        <filter val="INST DE EDUC. JOSE DEL CARMEN RAMOS"/>
        <filter val="INST. EDU. LAS FLORES"/>
        <filter val="ESC. URB. MIXTA AIDA QUINTERO"/>
        <filter val="ESC. URB. MIXTA PRIMERO DE MAYO"/>
        <filter val="ESC. URB. MIXTA BUENOS AIRES"/>
        <filter val="ESC URB MIX EL ESTADIO"/>
        <filter val="ESCUELA URBANA MIXTA SANTA RITA"/>
        <filter val="ESC URB MIX QUINCE DE NOVIEMBRE"/>
        <filter val="ESC URB MIX CLUB DE LEONES"/>
        <filter val="INST. EDU. FRANCISCO DE PAULA SANTANDER"/>
        <filter val="ESC. URB. MIXTA CAMILO TORRES"/>
        <filter val="ESC. URB. MIXTA EL CARMEN"/>
        <filter val="ESC. URB. MIXTA ROSITA DAVILA DE CUELLO"/>
        <filter val="ESC. URB. MIXTA MARTINEZ BARBOSA"/>
        <filter val="ESC. URB. MIXTA OBRERO"/>
        <filter val="CONCENTRACION SAGRADO CORAZON DE JESUS"/>
        <filter val="ESC. SIMON BOLIVAR"/>
        <filter val="ESC. URB. MIXTA NUESTRA SE¥ORA DEL CARME"/>
        <filter val="ESC. SAN JOSE"/>
        <filter val="ESC. NUESTRA SE¥ORA DE LA CONCEPCION"/>
        <filter val="ESC. ILSE PALLARES"/>
        <filter val="ESC. URBANA MIXTA ANGELA MARIA TORRES"/>
        <filter val="INST. EDU. TRUJILLO"/>
        <filter val="ESCUELA URBANA MIXTA SAN LUIS BELTRAN"/>
        <filter val="CONCENTRACION ESCOLAR MARIA AUXILIADORA"/>
        <filter val="ESC  URB MIXTA SAN JUAN  BOSCO"/>
        <filter val="ESC. URB. MIXTA JUAN XXIII"/>
        <filter val="INST. EDU. SANTA TERESITA"/>
        <filter val="ESC. ANTONIO NARIÑO"/>
        <filter val="INST. EDU. CERVELEÀN PADILLA"/>
        <filter val="ESC- URB.MIXTA LORENZA ASTERIA PEREZ"/>
        <filter val="INST. EDU. LA INMACULADA"/>
        <filter val="ESCUELA PARROQUIAL AURELIO ROBLES"/>
        <filter val="SEDE MARIA RAFOLS"/>
        <filter val="ESC. URB. MIXTA NO. 7"/>
        <filter val="ESC. URB. MIXTA NO. 4"/>
        <filter val="ESC. URB. MIXTA NO. 3"/>
        <filter val="INST. EDU.  RAFAEL ARGOTE"/>
        <filter val="ESC. URB. MIXTA NØ 1"/>
        <filter val="ESC. URB. MIXTA NØ 5 (NUESTRA SE¥ORA DE"/>
        <filter val="ESC. URB. MIXTA NØ 6"/>
        <filter val="ESCUELA BUENOS AIRES"/>
        <filter val="ESCUELA SANTISMA TRINIDAD"/>
        <filter val="INST. EDU. SAN JOSE"/>
        <filter val="ESCUELA LA CRUZ"/>
        <filter val="ESCUELA VEINTE DE JULIO"/>
        <filter val="INST. EDU. SAN ISIDRO"/>
        <filter val="EL SILENCIO"/>
        <filter val="ESCUELA SAN VICENTE"/>
        <filter val="ESCUELA GABRIELA MISTRAL"/>
        <filter val="ESC URB MIX QUINTA"/>
        <filter val="ESC URB MIX PIEDRAS AZULES"/>
        <filter val="ESC URB MIX SAN MARTIN"/>
        <filter val="ESC URB MIX LAS MERCEDES"/>
        <filter val="ESC. URB. MIXTA LA ESPERANZA"/>
        <filter val="ESCUELA URB. MIXTA EL SENA"/>
        <filter val="ESCUELA URBANA MIXTA COREA"/>
        <filter val="ESC. URB. MIXTA 27 DE ABRIL"/>
        <filter val="ESC. URB. MIXTA SIMON BOLIVAR"/>
        <filter val="ESCUELA URBANA MIXTA SAN CARLOS"/>
        <filter val="ESC. URB. MIXTA SANTA BARBARA"/>
        <filter val="ESC. URB. MIXTA SANTA ROSA DE LIMA"/>
        <filter val="ESC. MUNICIPAL SABANITAS"/>
        <filter val="ESC. URB. SAN ANTONIO"/>
        <filter val="ESC. URB. LA INMACULADA"/>
        <filter val="INST. EDU. PROMOCIÀN SOCIAL"/>
        <filter val="ESC. URB. SAMPAYO"/>
        <filter val="ESC. URB. MIXTA DEL MUNICIPIO DE GONZALE"/>
        <filter val="INSTITUCIÀN EDUCATIVA JOSE MEJÖA URIBE"/>
        <filter val="ESCUELA ANA AGUILAR"/>
        <filter val="ESC. URB. MIXTA NO. 2"/>
        <filter val="ESC.U.M. JOSE A CASTRO"/>
        <filter val="ESCUELA URBANA MIXTA TIMOTEA MENESES"/>
        <filter val="ESC URB. M. JUAN RAMON DE IBIRICO"/>
        <filter val="ESC.MARIA INMACULADA"/>
        <filter val="ESC. URB. MIXTA MARIA AUXILIADORA"/>
        <filter val="ESC. URB. MIXTA  NUESTRA SE¥ORA DEL CARMEN"/>
        <filter val="ESC. URB. JUAN XXIII"/>
        <filter val="INST. EDU. NUESTRA SE¥ORA DEL CARMEN"/>
        <filter val="ESC. URB. MIXTA EL BOSQUE"/>
        <filter val="ESC. URB. MIXTA 27 DE MARZO"/>
        <filter val="ESC. URB. MIXTA SAN JUAN BOSCO"/>
        <filter val="ESC. FRANCISCO CANOSSA"/>
        <filter val="CONCENTRACION ESCOLAR ALFONSO ARAUJO COT"/>
        <filter val="INST. EDU. ALFONSO LOPEZ"/>
        <filter val="ESC. URB.  MIXTA SAN MIGUEL"/>
        <filter val="INST. EDU. CIRO PUPO MARTINÝZ"/>
        <filter val="ESC. URB. MIXTA 19 DE MARZO"/>
        <filter val="ESC. ALFONSO ARAUJO COTES"/>
        <filter val="ESC. MIXTA LAS DELICIAS"/>
        <filter val="ESCUELA FRAY JOAQUIN DE ORIHUELA"/>
        <filter val="ESCUELA URBANA DE VARONES"/>
        <filter val="ESCUELA URBANA DE NI¥AS NØ 1"/>
        <filter val="ESC. RUR. MIXTA LA FLORIDA"/>
        <filter val="INST. EDU. SAN ALBERTO MAGNO"/>
        <filter val="ESC. URB  23 DE AGOSTO"/>
        <filter val="ESC. URB. LUIS FELIPE RIVERA"/>
        <filter val="ESC. URB.  PRIMERO DE ABRIL"/>
        <filter val="ESC. URB. VILLA FANNY"/>
        <filter val="ESC. URBANA MIXTA NO. 2"/>
        <filter val="ESC.  21 DE ENERO"/>
        <filter val="ESC. URBANA MIXTA   NO. 1"/>
        <filter val="ESC URBANA MIXTA LA FLORESTA"/>
        <filter val="CONCENTRACION ESC PADRE JOSE VALEIN CARV"/>
        <filter val="INST. EDU. SOR MATILDE SASTOQUE"/>
        <filter val="ESC URB MIX MADRE LAURA"/>
        <filter val="ESC URB MIX PALMIRA"/>
        <filter val="I.E. ANIBAL MARTINEZ ZULETA"/>
        <filter val="ESCUELA RURAL MIXTA ZAPATOSA"/>
        <filter val="ESCUELA URBANA MIXTA LA RIBERA"/>
        <filter val="ESCUELA URBANA MIXTA GRAL SANTANDER"/>
        <filter val="ESC ANEXA GUILLERMO VALENCIA"/>
        <filter val="ESC URB MIXTA SAN MARTIN"/>
        <filter val="INSTITUCIÓN EDUCATIVA NORMAL SUPERIOR"/>
        <filter val="INSTITUCIÓN EDUCATIVA SANTA MARIA GORETTY"/>
        <filter val="INSTITUCIÓN EDUCATIVA POLICARPA SALAVARRIETA"/>
        <filter val="INSTITUCIÓN EDUCATIVA MERCEDES ABREGO"/>
        <filter val="ESC URB MIX LAS COLINAS"/>
        <filter val="INSTITUCIÓN EDUCATIVA ANTONIO SANTOS"/>
        <filter val="INST.EDUC. JUAN XXIII"/>
        <filter val="ESC NUEVA PUEBLO BONGO (LA ESPERANZA)"/>
        <filter val="JARDIN INFANTIL MINUTO DE DIOS"/>
        <filter val="INSTITUCIÓN EDUCATIVA GENERAL SANTANDER"/>
        <filter val="ESCUELA CIUDAD MONTERIA"/>
        <filter val="ESCUELA ANTONIO JOSE DE SUCRE"/>
        <filter val="ESC URBANA MIXTA SIMON BOLIVAR"/>
        <filter val="ESCUELA URBANA MIXTA EL EDEN"/>
        <filter val="ESCUELA URBANA MIXTA CAMILO LAMADRID FABRA"/>
        <filter val="JARDIN INFANTIL NACIONAL"/>
        <filter val="ESC URB MIXTA SANTA TERESITA"/>
        <filter val="ESCUELA URBANA MIXTA MOCARI(SEDE NUEVO BOSQUE)"/>
        <filter val="GIMN DE LA UNIVERSIDAD DE CORDOBA"/>
        <filter val="INSTITUCION EDUCATIVA LA RIBERA"/>
        <filter val="INSTITUCIÓN EDUCATIVA  LA PRADERA"/>
        <filter val="ESC URB MIX EL ALIVIO"/>
        <filter val="INSTITUCIÓN EDUCATIVA SAN JOSE"/>
        <filter val="INSTITUCIÓN EDUCATIVA EL DORADO"/>
        <filter val="ESC URB MIXTA  FRANCISCO MIRANDA"/>
        <filter val="ESC URB MIXTA PANZENU"/>
        <filter val="INSTITUCION EDUCATIVA MOGAMBO"/>
        <filter val="ESC FUNDADORES COMUNITARIOS"/>
        <filter val="ESC URBANA MIXTA LA ESPERANZA"/>
        <filter val="ESC URB MIX MIRAFLORES"/>
        <filter val="INSTITUCIÓN EDUCATIVA RANCHO GRANDE"/>
        <filter val="ESC URB MIXTA ALFONSO LÓPEZ"/>
        <filter val="INSTITUCÍON EDUCATIVA VILA MARGARITA"/>
        <filter val="ESC DOS DE SEPTIEMBRE"/>
        <filter val="ESC URB MIXTA JORGE ELIECER GAITAN"/>
        <filter val="ESC URB MIXTA SEVERO J. GARCIA"/>
        <filter val="INSTITUCIÓN EDUCATIVA VICTORIA MANZUR"/>
        <filter val="ESC URB MIXTA PARAISO"/>
        <filter val="ESC VALLE DEL SINU"/>
        <filter val="INSTITUCION EDUCATIVA ROBINSON PITALUA"/>
        <filter val="ESC LAUREANO JOSE MESTRA MORA"/>
        <filter val="ESC URBANA MIXTA VILLA DE LOS ALPES"/>
        <filter val="INSTITUCIÓN EDUCATIVA SANTA MARIA"/>
        <filter val="ESC URB MIXTA SEIS DE MARZO"/>
        <filter val="INSTITUCIÓN EDUCATIVA SANTA ROSA DE LIMA"/>
        <filter val="ESC SAGRADO CORAZON DE JESUS"/>
        <filter val="ESC URB MIXTA GABRIELA MISTRAL"/>
        <filter val="ESC URB MIXTA PABLO SEXTO"/>
        <filter val="ESC URB MIXTA PRADO"/>
        <filter val="INSTITUCION EDUCATIVA CRISTOBAL COLON"/>
        <filter val="INSTITUCION EDUCATIVA KM 12"/>
        <filter val="ESCUELA RURAL MIXTA PUEBLO NUEVO (LOS CORRALES)"/>
        <filter val="ESCUELA RURAL MIXTA LAS LOMAS (KM 15)"/>
        <filter val="ESCUELA RURAL MIXTA LOMA GRANDE"/>
        <filter val="ESCUELA RURAL MIXTA LAS CHISPAS PALMITAS"/>
        <filter val="ESCUELA RURAL MIXTA CASA BLANCA"/>
        <filter val="INSTITUCION EDUCATIVA MANUEL RUIZ ALVAREZ"/>
        <filter val="MARIA MONTESSORI"/>
        <filter val="SGDO CORAZÒN DE JESUS"/>
        <filter val="LA ESTRELLA"/>
        <filter val="MADRE LAURA"/>
        <filter val="IE PABLO VI"/>
        <filter val="I.E. MARCO FIDEL SUAREZ - SEDE PRINCIPAL"/>
        <filter val="IE CARLOS ADOLFO URUETA"/>
        <filter val="SANTA INÉS"/>
        <filter val="SIMÓN BOLIVAR"/>
        <filter val="IE SGDO CORAZON DE JESÙS"/>
        <filter val="ESC URB MIX CENTRAL"/>
        <filter val="ESC URB MIX CENTENARIO POLICIA NACIONAL"/>
        <filter val="ESC NVA NUEVA ESTACIÒN"/>
        <filter val="ESC NVA COSTA RICA"/>
        <filter val="ESC RUR PALMARITO"/>
        <filter val="IE MARISCAL SUCRE"/>
        <filter val="ESC URB LA ESTRELLA"/>
        <filter val="ESC NVA VILLA AIDEÈ"/>
        <filter val="ESC NVA CAMPO SOLO"/>
        <filter val="ESC NVA VERACRUZ"/>
        <filter val="ESC NVA EL PARAISO"/>
        <filter val="COL AGUSTIN NIETO CABALLERO"/>
        <filter val="ESC RUR MIX AGUAS BLANCAS"/>
        <filter val="ESC NVA PUEBLO REGAO"/>
        <filter val="I. E. EL CAÑITO DE LOS SÁBALOS"/>
        <filter val="ESC. URB. MIXTA SANTA MARIA"/>
        <filter val="I. E. SANTA TERESA"/>
        <filter val="IE 24 DE MAYO"/>
        <filter val="CENT. DOC. MIXTO VILCHES"/>
        <filter val="ESC. MIXTA PLAYA RICA"/>
        <filter val="CENT. DOC. MIXTO VENUS"/>
        <filter val="I.E. DOLORES GARRIDO"/>
        <filter val="CENT. EDUC.MIXTO CHUCHURUBI"/>
        <filter val="CENT DOC LAS ACACIAS"/>
        <filter val="CENT.DOC.URB. MIXTO CORINTO"/>
        <filter val="ESC. URB. MIXTA EL PRADO"/>
        <filter val="CENT.DOC.URB. MIXTO EL EDEN"/>
        <filter val="IE MARCELIANO POLO"/>
        <filter val="CENT.DOC.URB. MIXTO CARACAS"/>
        <filter val="CENT DOC URB DE VARONES"/>
        <filter val="CENT DOC URB DE NIÐAS DE CHIMA"/>
        <filter val="JARD INF MI NVO MUNDO"/>
        <filter val="IE SAN FRANCISCO DE ASIS"/>
        <filter val="CENT DOC LUIS DEJANON DAGER"/>
        <filter val="CENT EDUC EL CENTRO"/>
        <filter val="CENT EDUC CAMILO TORRES"/>
        <filter val="I.E. NUESTRA SEÑORA DEL CARMEN - SDE PRINCIPAL"/>
        <filter val="CENT EDUC FEM MARIA AUXILIADORA"/>
        <filter val="IE LAS MARCEDES"/>
        <filter val="CENT EDUC MARIA CANO"/>
        <filter val="CENT EDUC RUR MIX BAJO DE PIEDRA"/>
        <filter val="CENT EDUC RUR MIX CARRANZO"/>
        <filter val="IE JOSE YANCES MUTIS"/>
        <filter val="ESC RUR SAN RAFAEL"/>
        <filter val="CENT EDUC SAN JOSE DE LAS PIÑUELAS"/>
        <filter val="CENT EDUC ANTONIO NARIÑO DE CAÑAHUATE"/>
        <filter val="ESC RUR SAN ISIDRO DE NVO ORIENTE"/>
        <filter val="CENT RUR PIEDRAS BLANCAS"/>
        <filter val="URB MIX NTRA SRA  DE LOURDES"/>
        <filter val="ESC URB MIX MARIA MONTESSORI"/>
        <filter val="IE MARCO FIDEL SUAREZ"/>
        <filter val="CENT DOC URB MIX SEIS DE ENERO"/>
        <filter val="ESC NVA SUAREZ"/>
        <filter val="IE SAN ISIDRO"/>
        <filter val="CENT EDUC URB MIX EL CARMEN"/>
        <filter val="CENT DOC URB MIX STA TERESA"/>
        <filter val="I.E. ALIANZA PARA EL PROGRESO - SEDE PRINCIPAL"/>
        <filter val="CENT DOC URB MIX SAN JOSE"/>
        <filter val="IE LACIDES C. BERSAL"/>
        <filter val="SANTO DOMINGO SAVIO"/>
        <filter val="SIMON LOPEZ REBOLLEDO"/>
        <filter val="IE PAULO VI"/>
        <filter val="SANTA TERESITA"/>
        <filter val="IE DAVID SANCHEZ JULIAO"/>
        <filter val="CE LA PALMA"/>
        <filter val="EL PLAYON"/>
        <filter val="PUERTO EUGENIO"/>
        <filter val="IE SANTA CRUZ"/>
        <filter val="IE INSTITUTO TECNICO AGRICOLA"/>
        <filter val="LAS ESTANCIAS"/>
        <filter val="VILLAVICENCIO"/>
        <filter val="CE SAN NICOLAS DE BARI"/>
        <filter val="CERRO BUENOS AIRES"/>
        <filter val="EL ESFUERZO"/>
        <filter val="CE NUEVO CAMPO ALEGRE"/>
        <filter val="CERRO LAS MUJERES"/>
        <filter val="CAÑO VIEJO"/>
        <filter val="JESUS MARIA LUGO"/>
        <filter val="JOSE ACEVEDO Y GOMEZ"/>
        <filter val="I.E. LOS CORDOBAS - SEDE PRINCIPAL"/>
        <filter val="EL MAMEY"/>
        <filter val="CENT EDUC SAN RAFAEL"/>
        <filter val="ESC RUR MIX CORDOBITA NORTE"/>
        <filter val="ESCUELA EL MAMON"/>
        <filter val="ESCUELA EL ROBLECITO"/>
        <filter val="INTG ESCOLAR SANTANDER"/>
        <filter val="I.E. SAN BERNARDO - SEDE PRINCIPAL"/>
        <filter val="ESCUELA URBANA PARA NIÑAS"/>
        <filter val="CTO. EDUCATIVO PREESCOLAR M/PAL PIOLIN"/>
        <filter val="INST. EDC. ALIANZA PARA EL PROGRESO"/>
        <filter val="CENT EDUC ANASTASIO SIERRA"/>
        <filter val="ESCUELA SAN JUAN BOSCO"/>
        <filter val="ESCUELA VILLA MATOSO"/>
        <filter val="ESCUELA SIMÓN BOLIVAR"/>
        <filter val="ESCUELA  PABLO SEXTO"/>
        <filter val="ESCUELA VILLA HERMOSA CASETA COMUNAL"/>
        <filter val="I.E. SAN ANTONIO MARÍA CLARET"/>
        <filter val="BERNARDO OSPINA VILLA"/>
        <filter val="INST. EDC.MARÍA GORETTI"/>
        <filter val="INST. EDCCONCENTRACIÓN EDC.DEL SUR DE M/LIBANO"/>
        <filter val="OBDULIO MAYO SCARPETA"/>
        <filter val="INSTITUCION EDUCATIVA SAN JOSE"/>
        <filter val="ESCUELA NUEVA BAJO LA CIENAGA"/>
        <filter val="ESCUELA NUEVA BAJO LA REINA"/>
        <filter val="ESCUELA NUEVA LOS BOLAOS"/>
        <filter val="INST.EDUC.NTRA SRA LA CANDELARIA"/>
        <filter val="JESUS DE LA BUENA ESPERANZA"/>
        <filter val="INST.EDUC.ALFONSO BUILES CORREA"/>
        <filter val="INST.EDUC.ALIANZA P. EL PROGRESO"/>
        <filter val="PLANETICA"/>
        <filter val="ALGODÓN"/>
        <filter val="SAN MARCOS DE LEON"/>
        <filter val="INST. EDUC.SIMON BOLIVAR"/>
        <filter val="SAN FRANCISCO DE ASIS"/>
        <filter val="INST.EDUC. LA ESPERANZA"/>
        <filter val="JOSE FAUSTINO SARMIENTO"/>
        <filter val="JORGE ELIECER GAITAN"/>
        <filter val="C. EDUC. BETANIA"/>
        <filter val="CORCOVAO"/>
        <filter val="VILLA ESPERANZA"/>
        <filter val="LAS GUAMAS"/>
        <filter val="LA MILAGROSA"/>
        <filter val="SAN PIO X"/>
        <filter val="CENTRAL"/>
        <filter val="ESC RUR CERRO SANTA CRUZ"/>
        <filter val="IE JOSE MARIA CORDOBA"/>
        <filter val="ESC RUR MIX STA LUCIA"/>
        <filter val="ESC NVA BUENOS AIRES"/>
        <filter val="ESC URB MIX SIMON BOLIVAR"/>
        <filter val="IE GERMAN GIOMEZ PELAEZ"/>
        <filter val="ESC URB 7 DE SEPTIEMBRE"/>
        <filter val="JUAN XXIII"/>
        <filter val="PEDRO CASTELLANOS"/>
        <filter val="INSTITUCION EDUCATIVA EL NACIONAL SEDE PRINCIPAL"/>
        <filter val="INSTITUCION EDUCATIVA EL NACIONAL SEDE LA CRUZ"/>
        <filter val="INSTITUCION EDUCATIVA EL NACIONAL SEDE SAN PEDRO"/>
        <filter val="INSTITUCION EDUCATIVA EL NACIONAL SEDE LAS MERCEDES"/>
        <filter val="INSTITUCION EDUCATIVA EL NACIONAL SEDE ARNOLDO MUSKUS"/>
        <filter val="INSTITUCION EDUCATIVA EL NACIONAL SEDE BOSQUE BARAJI"/>
        <filter val="ESCUELA NORMAL SUPERIOR LACIDES IRIARTE"/>
        <filter val="EL CARMEN"/>
        <filter val="SAN ROQUE"/>
        <filter val="SAN JUAN"/>
        <filter val="I.E. SAN JOSE - SEDE PRINCIPAL"/>
        <filter val="SANTA MARÍA"/>
        <filter val="LA SABANITA"/>
        <filter val="LA ASAMBLEA"/>
        <filter val="NUESTRA SEÑORA DE LA SALUD"/>
        <filter val="INSTITUCION EDUCATIVA SIMÓM BOLIVAR"/>
        <filter val="CONCENTRACION EDUCATIVA DEL NORTE"/>
        <filter val="CENT DOC URB MIX BUENOS AIRES"/>
        <filter val="IE ALIANZA"/>
        <filter val="JARD INF AMOR A SAN ANDRES"/>
        <filter val="COL SAGDO CORAZON DE JESUS"/>
        <filter val="ESC RUR MIX BAJO GRANDE"/>
        <filter val="CENTR. DOC. NTRA. SEÑORA DEL CARMEN"/>
        <filter val="ESC. SAGRADO CORAZÓN"/>
        <filter val="CENTR. EDUC.  MIGUEL ANTONIO CARO"/>
        <filter val="ESC. NUEVA DE CISPATÁ"/>
        <filter val="ESC. STA CATALINA"/>
        <filter val="COLEGIO JOSÉ ANTONIO GALÁN"/>
        <filter val="CENT. EDUC. LA INMACULADA"/>
        <filter val="ESC NVA SIERRA MORENA"/>
        <filter val="ESC. NUEVA SAN JOSÉ DE PETARE"/>
        <filter val="ESC. NUEVA CAÑO DE LOBO"/>
        <filter val="ESC. NUEVA DIEGO DE CERVELLA"/>
        <filter val="ENRIQUE OLAYA HERRERA"/>
        <filter val="SAN CARLOS"/>
        <filter val="COLOSINA"/>
        <filter val="JARDIN MIS COLORES"/>
        <filter val="DOMICIANA GALVAN"/>
        <filter val="LA ENCAÑADA"/>
        <filter val="EL CAÑO"/>
        <filter val="INSTITUTO SAN MARTIN"/>
        <filter val="LOS CAÑITOS"/>
        <filter val="LA INMACULADA"/>
        <filter val="EL TESORO"/>
        <filter val="EL INCORA"/>
        <filter val="ESC JOSE MARIA CORDOBA"/>
        <filter val="ESC URB MIX EL RECREO"/>
        <filter val="IE EL PARAÍSO"/>
        <filter val="IE LA INMACULADA"/>
        <filter val="INST  EDUC. 19 DE MARZO"/>
        <filter val="IE SAN CARLOS"/>
        <filter val="IE NVO ORIENTE"/>
        <filter val="C.E. MANUELA BELTRAN - SEDE PRINCIPAL"/>
        <filter val="PILON"/>
        <filter val="LAS PIEDRAS"/>
        <filter val="INCORA FARO"/>
        <filter val="IE JOSE MARIA CARBONELL"/>
        <filter val="BIJAGUAL"/>
        <filter val="IE NTRA SRA DEL ROSARIO"/>
        <filter val="CONCENTRACION ESCOLAR FRANCISCO VAN GALEN"/>
        <filter val="CONCENTRACION ELOISA CONTRERAS DE REY"/>
        <filter val="ESCUELA RURAL AGUA FRIA"/>
        <filter val="ESCUELA RURAL SAN JOSE"/>
        <filter val="ESCUELA RURAL AGUACHENTA"/>
        <filter val="ESCUELA RURAL IBAÑEZ"/>
        <filter val="ESCUELA RURAL LETICIA"/>
        <filter val="ESCUELA RURAL EL HOBAL"/>
        <filter val="ESCUELA RURAL LA BALSITA"/>
        <filter val="CONCENTRACION URBANA POLICARPA SALAVARRIETA"/>
        <filter val="CONCENTRACION URBANA GENERAL SANTANDER"/>
        <filter val="JARDIN INFANTIL DEPARTAMENTAL"/>
        <filter val="ESCUELA RURAL LAS MERCEDES"/>
        <filter val="ESCUELA EL HIGUERON"/>
        <filter val="ESCUELA RURAL EL COPIAL"/>
        <filter val="ESCUELA SANTA LUCIA"/>
        <filter val="ESCUELA RURAL EL CONSUELO"/>
        <filter val="ESCUELA RURAL EL CABRAL"/>
        <filter val="CONCENTRACION URBANA SIMON BOLIVAR"/>
        <filter val="CENTRO URBANO JARDIN INFANTIL"/>
        <filter val="ESCUELA RURAL CALANDAIMA"/>
        <filter val="ESCUELA RURAL SAN JERONIMO"/>
        <filter val="ESCUELA RURAL EL LIMONAL"/>
        <filter val="ESCUELA RURAL BALSILLAS"/>
        <filter val="ESCUELA RURAL PUENTE TIERRA"/>
        <filter val="ESCUELA RURAL LA MARIA ALTA"/>
        <filter val="ESCUELA URBANA ANTONIO RICAURTE"/>
        <filter val="ESCUELA RURAL SANTA BARBARA"/>
        <filter val="ESCUELA RURAL LA ESMERALDA"/>
        <filter val="ESCUELA RURAL SAN AGUSTIN"/>
        <filter val="ESCUELA RURAL SAN RAFAEL"/>
        <filter val="ESCUELA RURAL MESITAS DEL CABALLERO"/>
        <filter val="ESCUELA RURAL SANTA ANA"/>
        <filter val="ESCUELA RURAL LA LAGUNA"/>
        <filter val="ESCUELA URBANA ANTONIO NARIÑO"/>
        <filter val="CONCENTRACION URBANA. MANUELA  BELTRÁN"/>
        <filter val="ESCUELA  RURAL LA CHACARA"/>
        <filter val="ESCUELA RURAL GRAMALOTAL"/>
        <filter val="ESCUELA RURAL HONDURAS BAJO"/>
        <filter val="ESCUELA RURAL EL TABOR"/>
        <filter val="CONCENTRACION URBANA SAN RAFAEL"/>
        <filter val="ESCUELA RURAL PERIQUITO"/>
        <filter val="ESCUELA RURAL GARITA"/>
        <filter val="ESCUELA RURAL LA PLAZUELA"/>
        <filter val="ESCUELA  RURAL VOLCAN"/>
        <filter val="ESCUELA RURAL APOSENTOS"/>
        <filter val="ESCUELA  RURAL RINCON SANTO"/>
        <filter val="ESCUELA RURAL LA MONTAÑA"/>
        <filter val="ESCUELA RURAL PALO BLANCO BAJO"/>
        <filter val="ESCUELA RURAL PALO BLANCO ALTO"/>
        <filter val="ESCUELA RURAL EL CAJON"/>
        <filter val="ESCUELA  RURAL CARACOL"/>
        <filter val="ESCUELA RURAL EL PROGRESO"/>
        <filter val="ESCUELA URBANA GENERAL SANTANDER"/>
        <filter val="ESCUELA URBANA SANTA HELENITA"/>
        <filter val="ESCUELAL RURAL EL CHILCAL"/>
        <filter val="CONCENTRACION URBANA GAITAN"/>
        <filter val="ESCUELA RURAL ROBLEHUECO"/>
        <filter val="CONC URB PANAMERICANA"/>
        <filter val="JARDIN INF. DEPARTAMENTAL"/>
        <filter val="ESCUELA RURAL ALTO ARIARI NO. UNO"/>
        <filter val="ESCUELA RURAL BAJO ARIARI"/>
        <filter val="ESCUELA RURAL SANTA LUCIA"/>
        <filter val="ESCUELA RURAL SANTA MARTA"/>
        <filter val="ESC STA RITA 3"/>
        <filter val="ESC RURAL STA RITA BAJA"/>
        <filter val="ESCUELA RURAL QUEBRADA NEGRA"/>
        <filter val="ESCUELA RURAL NUÑEZ"/>
        <filter val="ESC. RURAL PAQUILO"/>
        <filter val="PEÑAS BLANCAS BAJA"/>
        <filter val="ESCUELA RURAL LA PLAYA"/>
        <filter val="ESCUELA RURAL PUEBLO VIEJO"/>
        <filter val="ESCUELA RURAL LAS AGUILAS"/>
        <filter val="PEÑAS BLANCAS ALTA"/>
        <filter val="ESCUELA RURAL HOYERIAS"/>
        <filter val="ESCUELA RURAL SAN ISIDRO"/>
        <filter val="ESC. RURAL ALTO ARIARI 2"/>
        <filter val="ESCUELA SANTA MARIA"/>
        <filter val="ESCUELA RURAL  RIO FRIO"/>
        <filter val="ESCUELA  RURAL CARLOS LLERAS RESTREPO"/>
        <filter val="JARDIN INFANTIL DPTAL."/>
        <filter val="CONCENTRACION SIMÓN BOLÍVAR"/>
        <filter val="ESCUELA RURAL BARRANQUILLAS"/>
        <filter val="ESCUELA RURAL BARRIAL AMARILLO"/>
        <filter val="ESCUELA RURAL EL CALICHE"/>
        <filter val="ESCUELA RURAL  EL CHORRO"/>
        <filter val="ESCUELA RURAL EL GUADUAL"/>
        <filter val="ESCUELA RURAL HOYA DEL CHIPAL"/>
        <filter val="ESCUELA  RURAL MORIELES"/>
        <filter val="ESCUELA RURAL PALENQUE"/>
        <filter val="ESCUELA  RURAL  OTUMBE"/>
        <filter val="ESCUELA  RURAL PARRI"/>
        <filter val="ESCUELA  RURAL SABANETA"/>
        <filter val="ESCUELA  RURAL TRAPICHE VIEJO"/>
        <filter val="CONCENTRACIÓN RURAL EL CAJÓN"/>
        <filter val="ESCUELA RURAL EL SILENCIO"/>
        <filter val="ESCUELA  RURAL PALACIOS ALTO"/>
        <filter val="ESCUELA RURAL YASAL"/>
        <filter val="ESCUELA  RURAL SANTA INES"/>
        <filter val="ESCUELA  RURAL  CHARCO DE LOS INDIOS"/>
        <filter val="ESCUELA URBANA BOLIVARIANA"/>
        <filter val="ESCUELA URBANA RAFAEL NUÑEZ"/>
        <filter val="ESCUELA URBANA CARLOS JOSE ROMERO"/>
        <filter val="ESCUELA  URBANA MARILANDA"/>
        <filter val="CONCENTRACION URBANA ANTONIO NARIÑO"/>
        <filter val="ESCUELA RURAL LA CHEGUA"/>
        <filter val="CONCENTRACION RURAL TUDELA"/>
        <filter val="CONCENTRACION RURAL CAMILO TORRES"/>
        <filter val="ESCUELA RURAL LA ESPERANZA"/>
        <filter val="CONCENTRACION RURAL POLICARPA SALAVARRIETA"/>
        <filter val="ESCUELA RURAL GABRIELA MISTRAL"/>
        <filter val="CONCENTRACION RURAL JOSE ANTONIO GALAN"/>
        <filter val="CONCENTRACION RURAL SUCRE 1"/>
        <filter val="CONCENTRACION RURAL FRANCISCO JOSE DE CALDAS"/>
        <filter val="ESCUELA RURAL MORTIÑO"/>
        <filter val="CONCENTRACION RURAL CASABLANCA"/>
        <filter val="CONCENTRACION RURAL VILLA MARIA"/>
        <filter val="CONCENTRACIÓN URBANA ALTO RICO"/>
        <filter val="ESCUELA RURAL  LOMALARGA"/>
        <filter val="ESCUELA RURAL  LA CAROLINA"/>
        <filter val="ESCUELA RURAL  BRAMADEROS"/>
        <filter val="ESCUELA RURAL  LA POLONIA"/>
        <filter val="ESCUELA RURAL  MONTEFRÍO"/>
        <filter val="ESCUELA RURAL LLANADAS"/>
        <filter val="ESCUELA RURAL  MELGAS"/>
        <filter val="ESCUELA RURAL CAMPOALEGRE"/>
        <filter val="ESCUELA RURAL EL RETIRO"/>
        <filter val="ESCUELARURAL  EL GUAMO"/>
        <filter val="ESCUELA RURAL PEDREGAL ALTO"/>
        <filter val="ESCUELA RURAL  LA ESPERANZA"/>
        <filter val="ESCUELA RURAL  SAN AGUSTÍN"/>
        <filter val="ESCUELA RURAL EL RINCÓN"/>
        <filter val="ESCUELA RURAL NUQUÍA"/>
        <filter val="JARDIN INFANTIL JHON F KENNEDY"/>
        <filter val="I.E.D. PIO X - SEDE PRINCIPAL"/>
        <filter val="ESCUELA RURAL POTRERO GRANDE"/>
        <filter val="ESCUELA RURAL LA CALDERA"/>
        <filter val="ESCUELA  RURAL CUMBA"/>
        <filter val="ESCUELA RURAL ALTO DEL RAMO"/>
        <filter val="CENTRO EDUCATIVO RURAL MUNAR"/>
        <filter val="ESCUELA RURAL CALDERITAS"/>
        <filter val="CONCENTRACION LAUREANO GOMEZ"/>
        <filter val="JARDIN INFANTIL DEPTAL EL PARAISO DE LOS NIÑOS"/>
        <filter val="ESCUELA NUEVA RURAL EL CARRIZO"/>
        <filter val="EACUELA NUEVA RURAL EL PÚLPITO"/>
        <filter val="ESCUELA RURAL GUAZA"/>
        <filter val="ESCUELA RURAL RIOBLANCO"/>
        <filter val="ESCUELA NUEVA RURAL BOBADILLAS"/>
        <filter val="ESCUELA NUEVA RURAL CHIVATE"/>
        <filter val="ESCUELA NUEVA RURAL  RESGUARDO"/>
        <filter val="CENTRO EDUCATIVO RURAL RETIRO ALTO"/>
        <filter val="I.E.D. AGROINDUSTRIAL SANTIAGO DE CHOCONTA - SEDE PRINCIPAL"/>
        <filter val="CENTRO EDUCATIVO RURAL SAUCIO"/>
        <filter val="CENTRO EDUCATIVO RURAL MANACA"/>
        <filter val="CENTRO EDUCATIVO RURAL HATOFIERO BAJO"/>
        <filter val="CENTRO EDUCATIVO RURAL AGUACALIENTE"/>
        <filter val="CENTRO EDUCATIVO RURAL PUEBLO VIEJO ALTO"/>
        <filter val="CENTRO EDUCATIVO RURAL LAS CRUCES"/>
        <filter val="CENTRO EDUCATIVO RURAL EL ROSARIO"/>
        <filter val="CENTRO EDUCATIVO RURAL SOATAMA"/>
        <filter val="CENTRO EDUCATIVO RURAL  TILATA"/>
        <filter val="CENTRO EDUCATIVO RURAL IBERIA"/>
        <filter val="CENTRO EDUCATIVO RURAL ARIZONA"/>
        <filter val="CENTRO EDUCATIVO RURAL CHINATA"/>
        <filter val="CENTRO EDUCATIVO RURAL HOGAR MONSERRATE"/>
        <filter val="CENTRO EDUCATIVO RURAL PIEDRA DE SAL"/>
        <filter val="CENTRO EDUCATIVO RURAL GUANGÛITA ALTA"/>
        <filter val="CENTRO EDUCATIVO RURAL  HATOFIERO ALTO"/>
        <filter val="CENTRO EDUCATIVO RURAL DIVINO NIÑO"/>
        <filter val="CENTRO EDUCATIVO RURAL EL PANTANO"/>
        <filter val="CENTRO EDUCATIVO RURAL EL PEDREGAL"/>
        <filter val="CENTRO EDUCATIVO RURAL PUEBLO VIEJO BAJO"/>
        <filter val="I.E.D. LAS VILLAS"/>
        <filter val="ESCUELA RURAL RODAMONTAL"/>
        <filter val="CONCENTRACION URBANA CAMILO TORRES"/>
        <filter val="ESCUELA  RURAL LA MOYA"/>
        <filter val="ESCUELA  RURAL PUEBLO VIEJO"/>
        <filter val="COLEGIO INDIGENA UBAMUX"/>
        <filter val="JARDIN  SOL SOLECITO"/>
        <filter val="ESUCUELA URBANA SIMON BOLIVAR"/>
        <filter val="ESCUELA URBANA POLICARPA SALAVARRIETA"/>
        <filter val="CONCENTRACION URBANA  FRANCISCO JULIAN OLAYA"/>
        <filter val="JARDIN INFANTIL DEPARTAMENTAL CARLOS JIMENEZ GUERRA"/>
        <filter val="CONCENTRACION RURAL LA VIRGINIA"/>
        <filter val="CONCENTRACION  RURAL SANTA RITA"/>
        <filter val="CONCENTRACION  RURAL SANTA MARTA"/>
        <filter val="CONCENTRACION RURAL SANTA CRUZ"/>
        <filter val="CONCENTRACION  RURAL SAN JOSE"/>
        <filter val="CONCENTRACION RURAL SANTA ISABEL"/>
        <filter val="I.E.M JOHN FITZGERALD KENNEDY - SEDE PRINCIPAL"/>
        <filter val="CENTRO EDUCATIVO ISMAEL AREVALO SEGURA"/>
        <filter val="JUAN PABLO II"/>
        <filter val="I.E.M SILVERIA ESPINOSA DE RENDON - SEDE PRINCIPAL"/>
        <filter val="ESCUELA URBANA LUIS  MARIA ROJAS"/>
        <filter val="ESCUELA RURAL EL JUCUAL"/>
        <filter val="ESCUELA RURAL ALFONSO PABON"/>
        <filter val="ESCUELA RURAL   PLACITAS"/>
        <filter val="ESCUELA RURAL POTRERITOS"/>
        <filter val="ESCUELA RURAL POTRERO ALTO"/>
        <filter val="ESCUELA RURAL EL RAMAL"/>
        <filter val="ESCUELA RURAL  SAN ANTONIO"/>
        <filter val="ESCUELA  RURAL YERBABUENA"/>
        <filter val="ESCUELA RURAL  MESA DE CASTRO"/>
        <filter val="ESCUELA RURAL LA HOYA"/>
        <filter val="ESCUELA RURAL  ARRAYANAL"/>
        <filter val="ESCUELA RURAL ROBLES"/>
        <filter val="ESCUELA RURAL SAN MANUEL"/>
        <filter val="JARDIN INFANTIL DEPARTAMENTAL LOS PEQUEÑOS GENIECITOS"/>
        <filter val="ESCUELA RURAL CALIFORNIA"/>
        <filter val="CONCENTRACION URBANA  SERREZUELITA"/>
        <filter val="CONCENTRACION URBANA  MEXICO"/>
        <filter val="CONCENTRACION URBANA  EL HATO"/>
        <filter val="CONCENTRACION URBANA SAMARKANDA"/>
        <filter val="CONCENTRACION URBANA RICARDO DUQUE"/>
        <filter val="CONCENTRACION RURAL EL CERRITO"/>
        <filter val="CONCENTRACION ESCOLAR MARIA INMACULADA"/>
        <filter val="CONCENTRACION URBANA POLICARPA  SALAVARRIETA"/>
        <filter val="CONCENTRACION  URBANA MIGUEL ANTONIO CARO"/>
        <filter val="CONCENTRACION URBANA  SAN JOSE"/>
        <filter val="UNIDAD BASICA SAN ANDRES"/>
        <filter val="CONCENTRACION URBANA LORENCITA VILLEGAS"/>
        <filter val="CONCENTRACION RURAL  LA SALLE"/>
        <filter val="ESCUELA RURAL CHINZAQUE"/>
        <filter val="CONCENTRACION  RURAL SIBERIA"/>
        <filter val="CONCENTRACION  RURAL GUATANCUY"/>
        <filter val="CONCENTRACION  RURAL GUATA"/>
        <filter val="POTOSI"/>
        <filter val="JARDIN INFANTIL LA TULIPANA"/>
        <filter val="TULIPANA"/>
        <filter val="EL LUCERO"/>
        <filter val="MANUELA BELTRAN"/>
        <filter val="GUSTAVO VEGA ESCOBAR"/>
        <filter val="LA MACARENA"/>
        <filter val="FUSACATAN"/>
        <filter val="JULIO SABOGAL"/>
        <filter val="HERNADO CARDENAS"/>
        <filter val="JAIME GARZON"/>
        <filter val="REFUGIO INFANTIL"/>
        <filter val="ESCUELA URBANA JOHN F. KENNEDY"/>
        <filter val="ESCUELA URBANA  SIMON BOLIVAR"/>
        <filter val="ESCUELA RURAL LA AURORA"/>
        <filter val="ESCUELA RURAL ROBLE CENTRO"/>
        <filter val="ESCUELA  RURAL SAN JOSE"/>
        <filter val="ESCUELA NUEVA RURAL SAN BARTOLOME"/>
        <filter val="ESCUELA RURAL SAN MARTIN"/>
        <filter val="ESCUELA RURAL ROBLE SUR"/>
        <filter val="ESCUELA URBANA  POLICARPA  SALAVARRIETA"/>
        <filter val="INST. EDUCATIVA DEPTAL ESCUELA NORMAL SUPERIOR  DE GACHETA"/>
        <filter val="ESCUELA URBANA NUESTRA SEÑORA DEL CARMEN"/>
        <filter val="ESCUELA URBANA FRANCISCO JULIAN OLAYA"/>
        <filter val="ESCUELA RURAL LA PALMA"/>
        <filter val="ESCUELA RURAL SANTA TERESA"/>
        <filter val="ESCUELA RURAL SAN ANTONIO"/>
        <filter val="ESCUELA RURAL LOS NARANJOS"/>
        <filter val="ESCUELA RURAL CAPELLANIA"/>
        <filter val="ESCUELA RURAL SAN VICENTE FERRER"/>
        <filter val="ESCUELA RURAL MARCO FIDEL SUAREZ"/>
        <filter val="ESCUELA RURAL EL CHISGO"/>
        <filter val="ESCUELA RURAL GUARUMAL"/>
        <filter val="ESCUELA RURAL SAN PEDRO CLAVER"/>
        <filter val="SEDE RAFAEL POMBO"/>
        <filter val="SEDE CIUDAD MONTES"/>
        <filter val="I.E. ESCUELA NORMAL SUPERIOR MARIA AUXILIADORA - SEDE PRINCIPAL"/>
        <filter val="SEDE ESCUELA ANEXA"/>
        <filter val="I.E. POLICARPA SALAVARRIETA - SEDE PRINCIPAL"/>
        <filter val="SEDE REPUBLICA DE COLOMBIA"/>
        <filter val="SEDE CAMILO TORRES"/>
        <filter val="SEDE PRIMERO DE ENERO"/>
        <filter val="SEDE PUERTO MONGUÍ"/>
        <filter val="SEDE ANTONIA SANTOS"/>
        <filter val="SEDE PUERTO MONTERO"/>
        <filter val="I.E. NUEVO HORIZONTE - SEDE PRINCIPAL"/>
        <filter val="SEDE JOSÉ ANTONIO GALAN"/>
        <filter val="SEDE JARDÍN INFANTIL"/>
        <filter val="I.E. FUNDADORES RAMON BUENO Y JOSÉ TRIANA - SEDE PRINCIPAL"/>
        <filter val="CENTRO EDUCATIVO ESCUELA INTEGRADORA"/>
        <filter val="SEDE MANUELA BELTRAN"/>
        <filter val="SEDE EL DIAMANTE"/>
        <filter val="CONCENTRACION URBANA GONZALO JIMENEZ DE QUESADA"/>
        <filter val="CONCENTRACION RURAL LA PUNTICA"/>
        <filter val="CONCENTRACIÓN RURAL LA ISLA"/>
        <filter val="CONCENTRACION RURAL GACHA"/>
        <filter val="ESCUELA RURAL PUNTA GRANDE"/>
        <filter val="CONCENTRACIÓN RURAL  EL RABANAL"/>
        <filter val="ESCUELA RURAL CABRERA"/>
        <filter val="CONCENTRACION URBANA JHON F. KENNEDY"/>
        <filter val="CONCENTRACION URBANA BENJAMÍN HERRERA"/>
        <filter val="CONCENTRACION URBANA FRANCISCO JAVIER MATIZ"/>
        <filter val="CONCENTRACION URBANA JOSE ANTONIO GALAN"/>
        <filter val="CONCENTRACION URBANA LA GRANJA"/>
        <filter val="CONCENTRACION URBANA INFANTIL EL REFUGIO"/>
        <filter val="ESCUELA RURAL BARBASCAL"/>
        <filter val="ESCUELA RURAL SARGENTO"/>
        <filter val="ESCUELA  RURAL SAN JOSÉ"/>
        <filter val="ESCUELA  RURAL  RAIZAL Y CAJON"/>
        <filter val="ESCUELA RURAL MADRIGAL Y CHAPAIMA"/>
        <filter val="ESCUELA  RURAL LA CUMBRE"/>
        <filter val="ESCUELA RURAL  GUADUERO"/>
        <filter val="ESCUELA  RURAL GRANADA"/>
        <filter val="ESCUELA RURAL EL TRIGO"/>
        <filter val="ESCUELA RURAL EL PERU"/>
        <filter val="ESCUELA RURAL  EL PALMAR"/>
        <filter val="ESCUELA RURAL EL HATILLO"/>
        <filter val="ESCUELA  RURAL EL HATO"/>
        <filter val="ESCUELA  RURAL EL BALU"/>
        <filter val="ESCUELA  RURAL DESPENSAS"/>
        <filter val="ESCUELA RURAL  CHIPAUTÀ"/>
        <filter val="ESCUELA RURAL CINTA Y FRÍA"/>
        <filter val="ESCUELA  RURAL CAMPEONA"/>
        <filter val="ESCUELA  RURAL BUENOS AIRES"/>
        <filter val="ESCUELA RURAL AGUA CLARA"/>
        <filter val="ESCUELA RURAL  CENICEROS"/>
        <filter val="ESCUELA RURAL ACUAPAL"/>
        <filter val="ESCUELA  RURAL CARBONERA"/>
        <filter val="ESCUELA RURAL ACEROS Y PITAL"/>
        <filter val="ESCUELA RURAL  VERSALLES"/>
        <filter val="ESCUELA RURAL CORRALES"/>
        <filter val="ESCUELA RURAL SAN MIGUEL"/>
        <filter val="ESCUELA RURAL   SANTA ROSA"/>
        <filter val="ESCUELA RURAL LAJITAS"/>
        <filter val="ESCUELA  RURAL LA YERBABUENA"/>
        <filter val="ESCUELA  RURAL LA CABAÑA"/>
        <filter val="ESCUELA RURAL EL ESCRITORIO"/>
        <filter val="CONCENTRACION URBANA CAMINO REAL"/>
        <filter val="I.E.D  TECNICO COMERCIAL MARIANO OSPINA RODRIGUEZ"/>
        <filter val="ESCUERA RURAL SANTA BARBARA"/>
        <filter val="ESCUELA RURAL LA CONCEPCION"/>
        <filter val="COLEGIO  DEPARTAMENTAL DOMINGO SAVIO"/>
        <filter val="CENTRO EDUCATIVO RURAL EL SANTUARIO"/>
        <filter val="ESCUELA RURAL MARIANO OSPINA RODRIGUEZ"/>
        <filter val="CONCENTRACION  URBANA GABRIELA MISTRAL"/>
        <filter val="JARD INFANTIL DEPARTAMENTAL"/>
        <filter val="ESCUELA NUEVA CAMPOALEGRE"/>
        <filter val="CONCENTRACION URBANA EL DORADO"/>
        <filter val="SEDE POLICARPA SALAVARRIETA"/>
        <filter val="CONCENTRACION  URBANA LA INMACULADA"/>
        <filter val="ESCUELA RURAL SUSUMUCO"/>
        <filter val="ESCUELA RURAL SAN MARCOS"/>
        <filter val="ESCUELA RURAL MESA GRANDE"/>
        <filter val="ESCUELA RURAL  LAS MESAS"/>
        <filter val="ESCUELA RURAL GAQUEZ"/>
        <filter val="ESCUELA RURAL EL ESPINAL"/>
        <filter val="ESCUELA  RURAL CONUCOS"/>
        <filter val="ESCUELA RURAL CHIPAQUE"/>
        <filter val="ESCUELA RURAL ENCENILLOS"/>
        <filter val="ESCUELA RURAL  TUNQUE"/>
        <filter val="ESCUELA RURAL NARANJAL"/>
        <filter val="ESCUELA RURAL CHIRAJARA BAJA"/>
        <filter val="ESCUELA RURAL CASA DE TEJA"/>
        <filter val="ESCUELA  RURAL  LIMONCITOS"/>
        <filter val="ESCUELA RURAL JABONERA"/>
        <filter val="ESCUELA RURAL LA PRIMAVERA"/>
        <filter val="ESCUELA RURAL EL LAUREL"/>
        <filter val="ESCUELA SAN JOSE"/>
        <filter val="ESCUELA RURAL SAN GIL"/>
        <filter val="ESCUELA RURAL  LA MESETA"/>
        <filter val="ESCUELA RURAL SANTA TERESITA"/>
        <filter val="SAN ISIDRO"/>
        <filter val="ESCUELA RURAL  MARIA GORETHI"/>
        <filter val="ESCUELA RURAL DIVINO NIÑO"/>
        <filter val="ESCUELA RURAL  EL RECUERDO"/>
        <filter val="ESCUELA RURAL EL BRASIL"/>
        <filter val="ESCUELA RURAL SALITRE"/>
        <filter val="ESCUELA RURAL  RIOCHIQUITO"/>
        <filter val="ESCUELA LA CONCEPCIÓN"/>
        <filter val="ESCUELA RURAL ALFONSO OLAYA"/>
        <filter val="ESCUELA RURAL TRAPICHE"/>
        <filter val="ESCUELA RURAL CARMEN ABAJO"/>
        <filter val="ESCUELA  RURAL SAN ANTONIO ALTO"/>
        <filter val="ESCUELA RURAL LA VEGA"/>
        <filter val="ESCUELA  RURAL CERRO EL GUSANO"/>
        <filter val="ESCUELA  RURAL EL HATILLO"/>
        <filter val="ESCUELA RURAL ALTO EL ROBLE"/>
        <filter val="ESCUELA RURAL ALTO DEL TRIGO"/>
        <filter val="ESCUELA  RURAL LA VICTORIA"/>
        <filter val="ESCUELA  RURAL EL GALLINAZO"/>
        <filter val="ESCUELA RURAL LA LIBERTAD"/>
        <filter val="ESCUELA  RURAL  BUITRERA"/>
        <filter val="ESCUELA  RURAL LA PARADA"/>
        <filter val="ESCUELA RURAL ANDORRA"/>
        <filter val="ESCUELA O RURAL COTOMA"/>
        <filter val="ESCUELA  RURAL SANTUARIO"/>
        <filter val="CONCENTRACION URBANA JUAN XXIII"/>
        <filter val="CONCENTRACION URBANA ANTONIA SANTOS"/>
        <filter val="ESCUELA RURAL LA CALLEJA"/>
        <filter val="ESCUELA RURAL LA EPIFANIA"/>
        <filter val="ESCUELA RURAL EL RODEO"/>
        <filter val="ESCUELA RURAL BUENOS AIRES"/>
        <filter val="ESCUELA RURAL SANTA HELENA"/>
        <filter val="ESCUELA RURAL ALTAMAR"/>
        <filter val="INSTITUCION EDUCATIVA DEPTAL FRANCISCO JULIAN OLAYA - SEDE C"/>
        <filter val="INSTITUCION EDUCATIVA DEPTAL FRANCISCO JULIAN OLAYA - SEDE B"/>
        <filter val="ESCUELA NORMAL SUPERIOR DIVINA PROVIDENCIA"/>
        <filter val="SEDE JHON F KENNEDY"/>
        <filter val="INSTITUCIÓN EDUCATIVA DEPTAL REPÚBLICA DE COREA"/>
        <filter val="INSTITUCION EDUCATIVA DEPARTAMENTAL RICARDO HINESTROSA DAZA"/>
        <filter val="JARDIAN INFANTIL"/>
        <filter val="ESCUELA RURAL CAMILO TORRES"/>
        <filter val="ESCUELA RURAL SIATAMA"/>
        <filter val="ESCUELA RURAL DOMINGO SABIO"/>
        <filter val="ESCUELA RURAL TIBITA HATICO"/>
        <filter val="ESCUELA RURAL EL SALTO"/>
        <filter val="ESCUELA RURAL TIBITA EL CARMEN"/>
        <filter val="ESCUELA RURAL EL CONTENTO"/>
        <filter val="ESCUELA RURAL ESTANCIA ALISAL"/>
        <filter val="ESCUELA RURAL TIBITA CENTRO"/>
        <filter val="ESCUELA RURAL RAMADA FLOREZ"/>
        <filter val="ESCUELA RURAL GACHANECA"/>
        <filter val="ESCUELA RURAL PAICAGUITA"/>
        <filter val="ESCUELA RURAL TAITIVA"/>
        <filter val="JARDIN INFANTIN DEPARTAMENTAL"/>
        <filter val="RURAL GUINA"/>
        <filter val="CENTRO EDUCATIVO RURAL MULATA BAJO"/>
        <filter val="RURAL GAZUCA BAJO"/>
        <filter val="RURAL BELEN"/>
        <filter val="RURAL GAZUCA ALTO"/>
        <filter val="CENTRO EDUCATIVO RURAL SAN JOSE"/>
        <filter val="RURAL AGUA BLANCA"/>
        <filter val="RURAL QUEBRADA-HONDA"/>
        <filter val="CENTRO EDUCATIVO RURAL SAN LUIS"/>
        <filter val="RURAL RESGUARDO ALTO"/>
        <filter val="CONCENTRACION URBANA  ANTONIO NARIÑO"/>
        <filter val="CONCENTRACION URBANA  LA MAGNOLIA"/>
        <filter val="CONCENTRACION URBANA NUESTRA SEÑORA DE  LORETO"/>
        <filter val="CONCENTRACION URBANA  EDUARDO CARRANZA"/>
        <filter val="CONCENTRACION URBANA EL CORTIJO"/>
        <filter val="ESCUELA URBANA SERREZUELA"/>
        <filter val="CONCENTRACION URBANA MARIA TERESA ORTIZ"/>
        <filter val="ESCUELA URBANA SAN JOSE"/>
        <filter val="ESCUELA RURAL EL CORZO"/>
        <filter val="CONCENTRACION URBANA FATIMA"/>
        <filter val="CONCENTRACION URBANA  POLICARCA SALAVARRIETA"/>
        <filter val="ESCUELA RURAL LA ZARZA"/>
        <filter val="ESCUELA RURAL MESANEGRA"/>
        <filter val="ESCUELA  RURAL VARITAL"/>
        <filter val="ESCUELA RURAL CHOAPAL"/>
        <filter val="ESCUELA RURAL MIRALINDO"/>
        <filter val="ESCUELA RURAL  HUMEA"/>
        <filter val="ESCUELA RURAL PALOMA DE VILLANUEVA"/>
        <filter val="ESCUELA RURAL  TOQUIZA"/>
        <filter val="ESCUELA  RURAL GRAMALOTE"/>
        <filter val="SERREZUELA"/>
        <filter val="EL DIAMANTE"/>
        <filter val="I.E. MAYOR DE MOSQUERA - SEDE PRINCIPAL"/>
        <filter val="EL PORVENIR"/>
        <filter val="I.E. ROBERTO VELANDIA - SEDE PRICIPAL"/>
        <filter val="NUEVO MILENIO"/>
        <filter val="I.E. COLEGIO COMPARTIR DE MOSQUERA - SEDE PRINCIPAL"/>
        <filter val="ESCUELA RURAL GARBANZAL"/>
        <filter val="ESCUELA RURAL LA REFORMA"/>
        <filter val="ESCUELA RURAL LOS ESCAÑOS"/>
        <filter val="CENTRO DE EDUCACIÓN PARA EL EXCEPCIONAL U.A.I.E."/>
        <filter val="ESCUELA URBANA  GABRIELA MISTRAL"/>
        <filter val="ESCUELA URBANA EDUARDO SANTOS"/>
        <filter val="JARDIN INFANTIL DEPTAL MICKEY"/>
        <filter val="ESCUELA RURAL LA PUERTA"/>
        <filter val="ESCUELA RURAL EL ORATORIO"/>
        <filter val="ESCUELA RURAL ASTORGA"/>
        <filter val="ESC RUR PERICO"/>
        <filter val="ESCUELA RURAL SUSATA"/>
        <filter val="ESCUELA RURAL CHECUA"/>
        <filter val="ESCUELA RURAL  MOGUA"/>
        <filter val="SEDE URBANA POLICARPA SALAVARRIETA"/>
        <filter val="ESCUELA RURAL MALACHI"/>
        <filter val="ESCUELA RURAL LA SONORA"/>
        <filter val="ESCUELA RURAL BELLAVISTA"/>
        <filter val="ESCUELA RURAL BELEN"/>
        <filter val="INSTITUCION EDUCATIVA DEPARTAMENTAL CACIQUE ANAMAY"/>
        <filter val="CONCENTRACION URBANA SAN JOAQUIN"/>
        <filter val="ESCUELA RURAL QUEBRADAGRANDE"/>
        <filter val="ESCUELA RURAL SAN CRISTOBAL"/>
        <filter val="ESCUELA RURAL JHON F. KENNEDY"/>
        <filter val="ESCUELA RURAL ATANASIO GIRARDOT"/>
        <filter val="ESCUELA RURAL JORGE TADEO LOZANO"/>
        <filter val="ESCUELA RURAL SANTA  BARBARA"/>
        <filter val="ESCUELA RURAL EL TIMBRIO"/>
        <filter val="ESCUELA RURAL AGUA DULCE"/>
        <filter val="ESCUELA RURAL LA CHORRERA"/>
        <filter val="ESCUELA RURAL PALMAR BAJO"/>
        <filter val="ESCUELA RURAL HUNGRIA"/>
        <filter val="ESCUELA RURAL LAS BRISAS"/>
        <filter val="ESCUELA RURAL PALMAR ALTO"/>
        <filter val="CONCENTRACION URBANA LA PALMITA"/>
        <filter val="CONCENTRACION RURAL LA MOYA"/>
        <filter val="CONCENTRACION RURAL EL GAVILAN"/>
        <filter val="CONCENTRACION RURAL  LAS  LAJAS"/>
        <filter val="CONCENTRACION RURAL LA MÁQUINA"/>
        <filter val="CONCENTRACION RURAL COMPERA"/>
        <filter val="CCONCENTRACION RURAL BALCONCITOS"/>
        <filter val="CONCENTRACION RURAL BETANIA"/>
        <filter val="CONCENTRACION URBANA SAN JOSE"/>
        <filter val="CONCENTRACION JUAN PABLO II"/>
        <filter val="CONCENTRACION RURAL LA ESMERALDA"/>
        <filter val="CONCENTRACION RURAL EL HATILLO"/>
        <filter val="CONCENTRACION RURAL EL PINAL"/>
        <filter val="CONCENTRACION RURAL PANAMA"/>
        <filter val="CONC URB  CLEMENTINA  FERNANDEZ"/>
        <filter val="CONCENTRACION URBANA KENNEDY"/>
        <filter val="CONCENTRACION RURAL CERRO NEGRO"/>
        <filter val="ESCUELA RURAL EL NUDILLO"/>
        <filter val="CONCENTRACION RURAL LA CABRERA"/>
        <filter val="ESCUALA RURAL CUAPUCHAS"/>
        <filter val="CONCENTRACION RURAL LAS PILAS"/>
        <filter val="CONCENTRACION RURAL MORTIÑO ORIENTAL"/>
        <filter val="ESCUELA RURAL EL CAPITAN"/>
        <filter val="ESCUELA RURAL EL PARAISO"/>
        <filter val="ESCUELA RURAL GENERAL SANTANDER"/>
        <filter val="ESCUELA RURAL TAUCHE"/>
        <filter val="ESCUELA RURAL CUATRO CAMINOS"/>
        <filter val="ESCUELA RURAL CÁPICHA"/>
        <filter val="ESCUELA RURAL LA IRLANDA"/>
        <filter val="ESCUELA RURAL GINEBRA"/>
        <filter val="ESCUELA RURAL EL PALMAR"/>
        <filter val="ESCUELA RURAL RURAL TAU-TAO"/>
        <filter val="ESCUELA RURAL LA PIEDRA"/>
        <filter val="ESCUELA RURAL LA AGUITA"/>
        <filter val="ESCUELA RURAL GUAGUAQUI"/>
        <filter val="ESCUELA RURAL CAPIRA"/>
        <filter val="ESCUELA RURAL TONUNCHA"/>
        <filter val="ESCUELA RURAL LA TRINIDAD"/>
        <filter val="INSTITUCION EDUCATIVA DEPARTAMENTAL POLICARPA  SALAVARRIETA"/>
        <filter val="ESCUELA RURAL SAN CAYETANO"/>
        <filter val="CONSENTRACION URBANA TRES ESQUINAS"/>
        <filter val="INSTITUCION EDUCATIVA DEPARTAMENTAL MIXTO ANTONIO RICAURTE"/>
        <filter val="CONC URB BENITO JUAREZ"/>
        <filter val="ESCUELA RURAL SALAMINA"/>
        <filter val="ESCUELA RURAL RISARALDA"/>
        <filter val="ESCUELA RURAL COLORADOS"/>
        <filter val="DEPTAL MIXTO - SEDE SEIS DE ENERO"/>
        <filter val="SEDE LA CONSOLATA ----"/>
        <filter val="CONC URB MARCO FIDEL SUAREZ"/>
        <filter val="CONC URB RAFAEL POMBO"/>
        <filter val="ESCUELA RURAL  TALIPA"/>
        <filter val="ESCUELA RURAL LOMATENDIDA"/>
        <filter val="ESCUELA  RURAL EL CARMEN"/>
        <filter val="ESCUELA RURAL  MANANTIAL"/>
        <filter val="ESCUELA RURAL  EL COPIAL"/>
        <filter val="ESCUELA RURAL  LA OCANDA"/>
        <filter val="ESCUELA RURAL  PARAMON"/>
        <filter val="ESCUELA RURAL GUAYAQUIL"/>
        <filter val="ESCUELA URBANA LA SALLE"/>
        <filter val="ESCUELA RURAL LA UNION"/>
        <filter val="ESCUELA RURAL TABACAL"/>
        <filter val="ESCUELA RURAL ARGENTINA"/>
        <filter val="ESCUELRA RURAL CANDELARIA"/>
        <filter val="ESCUELA RURAL ORIENTE"/>
        <filter val="ESCUELA RURAL LA JOYA"/>
        <filter val="ESCUELA RURAL PAIME"/>
        <filter val="CONCENTRACION URBANA CHICAGO"/>
        <filter val="INSTITUTO EDUCATIVO DEPARTAMENTAL ANTONIO NARIÑO"/>
        <filter val="ESCUELA NUEVA RURAL  NARANJALITO"/>
        <filter val="ESCUELA NUEVA RURAL NARANJAL"/>
        <filter val="ESCUELA NUEVA RURAL LA VEGA"/>
        <filter val="ESCUELA NUEVA RURAL CHARCOLARGO"/>
        <filter val="ESCUELA NUEVA RURAL SALCEDO"/>
        <filter val="ESCUELA NUEVA RURAL PALOQUEMAO"/>
        <filter val="ESCUELA NUEVA RURAL SAN ANTONIO"/>
        <filter val="ESCUELA NUEVA RURAL PANTANOS"/>
        <filter val="ESCUELA NUEVA RURAL GUACAMAYAS"/>
        <filter val="ESCUELA NUEVA RURAL GUACANA"/>
        <filter val="ESCUELA NUEVA RURAL EL BEJUCAL"/>
        <filter val="ESCUELA  RURAL CACHIMBULO"/>
        <filter val="ESCUELA  RURAL LA HORQUETA"/>
        <filter val="ESCUELA NUEVA RURAL LA MESETA"/>
        <filter val="CONCENTRACION URBANA ANTONIO RICAURTE"/>
        <filter val="ESCUELA RURAL LIMONCITOS"/>
        <filter val="ESCUELA RURAL  LA CARRERA"/>
        <filter val="ESCUELA  RURAL MANUEL SUR"/>
        <filter val="ESCUELA  RURAL SAN FRANCISCO"/>
        <filter val="ESCUELA   RURAL MANUEL NORTE"/>
        <filter val="ESCUELA RURAL EL CALLEJON"/>
        <filter val="ESCUELA  RURAL CASABLANCA"/>
        <filter val="ESCUELA RURAL LLANO DEL POZO"/>
        <filter val="ESCUELA  RURAL EL PASO"/>
        <filter val="ESCUELA RURAL LAS VARAS"/>
        <filter val="ESCUELA  RURAL LA VIRGINIA"/>
        <filter val="ESCUELA  RURAL CUMACA"/>
        <filter val="SEDE CONCENTRACION  SIMON BOLIVAR"/>
        <filter val="SEDE LORENCITA VILLEGAS DE SANTOS"/>
        <filter val="INSTITUCION EDUCATIVA DEPARTAMENTAL ESCUELA NORMAL SUPERIOR"/>
        <filter val="COLEGIO BÁSICO SANTA RITA"/>
        <filter val="ESCUELA RURAL PIRINEOS BAJOS"/>
        <filter val="ESCUELA RURAL LA DESPENSA"/>
        <filter val="ESCUELA RURAL ALEJANDRIA"/>
        <filter val="ESCUELA RURAL LA MARIA"/>
        <filter val="CONCENTRACION URBANA ALFONSO VELASQUEZ MAZUERA"/>
        <filter val="ESCUELA RURAL  PORTONES"/>
        <filter val="ESCUELA RURAL  AMÉRICAS"/>
        <filter val="ESCUELA RURAL EL CARMEN"/>
        <filter val="ESCUELA RURAL  NIÑA MARÍA"/>
        <filter val="ESCUELA URBANA  MIXTA"/>
        <filter val="ESCUELA RURAL PIE DE PEÑA"/>
        <filter val="ESCUELA RURAL QUEBRADAS"/>
        <filter val="ESCUELA RURAL  PINIPAY"/>
        <filter val="ESCUELA RURAL  MUNDO NUEVO"/>
        <filter val="ESCUELA  RURAL LOS ANDES"/>
        <filter val="ESCUELA RURAL LIRIA"/>
        <filter val="ESCUELA RURAL HATO VIEJO"/>
        <filter val="ESCUELA RURAL  BOCA  DE MONTE"/>
        <filter val="ESCUELA RURAL CAMPO HERMOSO"/>
        <filter val="ESCUELA RURAL  CANOAS"/>
        <filter val="ESCUELA RURAL CANUTILLAL"/>
        <filter val="ESCUELA RURAL CARDONAL"/>
        <filter val="ESCUELA RURAL  CARRIAZO"/>
        <filter val="ESCUELA RURAL  CHINGA SIBERIA"/>
        <filter val="ESCUELA RURAL CIÉNAGA"/>
        <filter val="ESCUELA RURAL  LAGUNA VERDE"/>
        <filter val="ESCUELA RURAL  MACANAZO"/>
        <filter val="CONCENTARCION URBANA ANTONIA SANTOS"/>
        <filter val="ESCUELA  RURAL EL ARRAYAN"/>
        <filter val="ESUELA RURAL  JUAN DE VERA"/>
        <filter val="ESCUELA  RURAL LA PAZ"/>
        <filter val="ESCUELA  RURAL SAN MIGUEL"/>
        <filter val="ESCUELA  RURAL SAN ANTONIO"/>
        <filter val="ESCUELA  RURAL SAN LUIS"/>
        <filter val="ESUELA  RURAL LA CUMBRE"/>
        <filter val="ESCUELA  RURAL BUENAVISTA"/>
        <filter val="ESCUELA RURAL EL BOSQUE"/>
        <filter val="ESCUELA  RURAL EL MUÑA"/>
        <filter val="ESCUELA  RURAL LA MODELO"/>
        <filter val="ESCUELA  RURAL ARRAYÁN BAJO"/>
        <filter val="CONCENTRACION URBANA DIANA TURBAY QUINTERO"/>
        <filter val="COLEGIO DEPARTAMENTAL SECCION PRIMARIA"/>
        <filter val="ESCUELA  RURAL EL LIMON"/>
        <filter val="ESCUELA RURAL LA MESITA"/>
        <filter val="INSTITUCION EDUCATIVA DEPARTAMENTAL NUESTRA SEÑORA DE FATIMA"/>
        <filter val="INSTITUCION EDUCATIVA DEPTAL SAN NICOLAS"/>
        <filter val="I.E. DEPARTAMENTAL GENERAL SANTANDER - SEDE PRINCIPAL"/>
        <filter val="JARDIN INFANTIL GABRIELA MISTRAL"/>
        <filter val="INST CAMPESTRE SIBATE"/>
        <filter val="INSTITUCION EDUCATIVA DEPARTAMENTAL PABLO NERUDA"/>
        <filter val="COMPLEJO EDUCATIVO PABLO NERUDA"/>
        <filter val="ESCUELA RURAL  CHACUA"/>
        <filter val="ESCUELA URBANA JHON F KENNEDY"/>
        <filter val="JARDIN INFANTIL  LAS  VILLAS"/>
        <filter val="ESCUELA RURAL LOMA ALTA"/>
        <filter val="ESCUELA RURAL LOS PUENTES"/>
        <filter val="ESCUELA  RURAL  PANAMA ALTA"/>
        <filter val="ESCUELA RURAL SAN JOSE LAS PALMAS"/>
        <filter val="ESCUELA RURAL SAN LUIS BAJO"/>
        <filter val="ESCUELA RURAL YAYATA CENTRAL"/>
        <filter val="ESCUELA RURAL YAYATA BAJO"/>
        <filter val="ESCUELA RURAL PANAMA BAJO"/>
        <filter val="ESCUELA. RURAL LA PRADERA"/>
        <filter val="ESCUELA RURAL SANTA ROSA"/>
        <filter val="CONCENTRACIO URBANA ANTONIO NARIÑO"/>
        <filter val="CONCENTRACIÓN URBANA MANUEL BRICEÑO"/>
        <filter val="CONCENTRACIÓN URBANA POLICARPA SALAVARRIETA"/>
        <filter val="ESCUELA RURAL EL SANTUARIO"/>
        <filter val="ESCUELA RURAL PEÑA BLANCA"/>
        <filter val="CONCENTRACION URBANA LA ESTACION"/>
        <filter val="ESCUELA RURAL DON LOPE Nº 1"/>
        <filter val="ESCUELA RURAL SAN FRANCISCO"/>
        <filter val="ESCUELA RURAL DON LOPE Nº 2"/>
        <filter val="ESCUELA RURAL EL FICAL"/>
        <filter val="ESCUELA RURAL APOSENTOS TAQUIRA"/>
        <filter val="ESCUELA RURAL EL JUNCAL"/>
        <filter val="ESCUELA RURAL APOSENTOS CRISTAL"/>
        <filter val="ESCUELA RURAL EL RUCHICAL"/>
        <filter val="INSTITUCION EDUCATIVA SANTA ANA"/>
        <filter val="INSTITUCION EDUCATIVA SANTA ANA SEDE B"/>
        <filter val="INSTITUCION EDUCATIVA SANTA ANA SEDE C"/>
        <filter val="INSTITUCION EDUCATIVA GENERAL SANTANDER SEDE B"/>
        <filter val="INSTITUCION EDUCATIVA GENERAL SANTANDER SEDE C"/>
        <filter val="INSTITUCION EDUCATIVA GENERAL SANTANDER SEDE D"/>
        <filter val="INSTITUCION EDUCATIVA LA DESPENSA"/>
        <filter val="INSTITUCION EDUCATIVA LA DESPENSA SEDE B"/>
        <filter val="INSTITUCION EDUCATIVA LUIS CARLOS GALAN"/>
        <filter val="INSTITUCION EDUCATIVA LUIS CARLOS GALAN SEDE B"/>
        <filter val="INSTITUCION EDUCATIVA LUIS CARLOS GALAN SEDE C"/>
        <filter val="INSTITUCION EDUCATIVA LAS VILLAS SEDE B"/>
        <filter val="INSTITUCION EDUCATIVA LAS VILLAS SEDE C"/>
        <filter val="INSTITUCION EDUCATIVA LAS VILLAS SEDE D"/>
        <filter val="INSTITUCION EDUCATIVA LAS VILLAS SEDE E"/>
        <filter val="INSTITUCION EDUCATIVA INTEGRADO DE SOACHA SEDE C"/>
        <filter val="INSTITUCION EDUCATIVA INTEGRADO DE SOACHA SEDE B"/>
        <filter val="I.E. JULIO CÉSAR TURBAY AYALA - SEDE PRINCIPAL"/>
        <filter val="INSTITUCION EDUCATIVA EDUARDO SANTOS SEDE C"/>
        <filter val="INSTITUCION EDUCATIVA EDUARDO SANTOS SEDE B"/>
        <filter val="INSTITUCION EDUCATIVA CIUDAD LATINA"/>
        <filter val="INSTITUCION EDUCATIVA CIUDAD LATINA SEDE B"/>
        <filter val="INSTITUCION EDUCATIVA CIUDADELA SUCRE"/>
        <filter val="INSTITUCION EDUCATIVA CIUDADELA SUCRE SEDE B"/>
        <filter val="INSTITUCION EDUCATIVA CIUDADELA SUCRE SEDE C"/>
        <filter val="INSTITUCION EDUCATIVA CAZUCA"/>
        <filter val="INSTITUCION EDUCATIVA EL BOSQUE"/>
        <filter val="INSTITUCION EDUCATIVA SAN MATEO SEDE B"/>
        <filter val="INSTITUCION EDUCATIVA GABRIEL GARCIA MARQUEZ"/>
        <filter val="INSTITUCION EDUCATIVA GABRIEL GARCIA MARQUEZ SEDE B"/>
        <filter val="INSTITUCION EDUCATIVA BUENOS AIRES"/>
        <filter val="INSTITUCION EDUCATIVA BUENOS AIRES SEDE B"/>
        <filter val="INSTITUCION EDUCATIVA BUENOS AIRES SEDE C"/>
        <filter val="INSTITUCION EDUCATIVA BUENOS AIRES SEDE E"/>
        <filter val="INSTITUCION EDUCATIVA BUENOS AIRES SEDE D"/>
        <filter val="INSTITUCION EDUCATIVA COMPARTIR"/>
        <filter val="INSTITUCION EDUCATIVA LEON XIII SEDE B"/>
        <filter val="INSTITUCION EDUCATIVA LEON XIII"/>
        <filter val="INSTITUCION EDUCATIVA NUEVO COMPARTIR"/>
        <filter val="INSTITUCION EDUCATIVA NUEVO COMPARTIR SEDE B"/>
        <filter val="CONCENTRACION URBANA MARCO FIDEL SUAREZ"/>
        <filter val="ESCUELA RURAL CENTRO ALTO"/>
        <filter val="INSTITUCION EDUCATIVA DEPARTAMENTAL  RICARDO GONZALEZ"/>
        <filter val="ESCUELA RURAL CANICA BAJA"/>
        <filter val="ESCUELA RURAL GALDAMEZ"/>
        <filter val="ESCUELA RURAL TIBAGOTA"/>
        <filter val="ESCUELA RURAL EL VALLE"/>
        <filter val="ESCUELA RURAL PANTANO DE ARCE"/>
        <filter val="ESCUELA RURAL ALTANIA"/>
        <filter val="ESCUELA RURAL LA CUESTA"/>
        <filter val="ESCUELA RURAL EL PARAMO"/>
        <filter val="ESCUELA RURAL CANICA ALTA"/>
        <filter val="ESCUELA RURAL  LOS LLANITOS"/>
        <filter val="JARDIN INFANTIL CHIQUILIN"/>
        <filter val="CONCENTRACION URBANA NUESTRA SEÑORA DEL ROSARIO"/>
        <filter val="ESCUELA RURAL  BARRANCAS"/>
        <filter val="ESCUELA RURAL  PALMIRA"/>
        <filter val="ESCUELA RURAL  CHITIVA ABAJO"/>
        <filter val="ESCUELA RURAL  GÜITA"/>
        <filter val="ESCUELA RURAL CUAYA"/>
        <filter val="CONCENTRACION URBANA PABLO VI"/>
        <filter val="CONCENTRACION URBANA MAGDALENA ORTEGA DE NARIÑO"/>
        <filter val="JARDIN INFANTIL DEPARTAMENTAL TISQUESUSA"/>
        <filter val="ESCUELA RURAL LA GLORIETA"/>
        <filter val="ESCUELA RURAL CÓQUIRA"/>
        <filter val="ESCUELA RURAL MATARREDONDA"/>
        <filter val="ESCUELA RURAL NUTRIAS"/>
        <filter val="ESCUELA RURAL PAUNITA"/>
        <filter val="ESCUELA RURAL PUNTA DE CRUZ"/>
        <filter val="ESCUELA RURAL TIMINGUITA"/>
        <filter val="ESCUELA RURAL LA ESTACION"/>
        <filter val="ESCUELA RURAL LA FRAGUA"/>
        <filter val="ESCUELA RURAL LLANO GRANDE"/>
        <filter val="ESCUELA RURAL EL TABLON"/>
        <filter val="ESCUELA RURAL MATA DE UVO"/>
        <filter val="CONCENTRACION URBANA LUIS BOHADA"/>
        <filter val="ESCUELA URBANA CAMILO TORRES"/>
        <filter val="COLEGIO BASICO EL SALITRE"/>
        <filter val="ESCUELA RURAL PALOVERDE"/>
        <filter val="CONCENTRACION URBANA PIO XII"/>
        <filter val="ESCUELA RURAL LA MARTINA"/>
        <filter val="ESCUELA RURAL RASGATA"/>
        <filter val="ESCUELA RURAL LADERAGRANDE"/>
        <filter val="ESCUELA RURAL LA FLORIDA"/>
        <filter val="ESCUELA RURAL EL CHORRILLO"/>
        <filter val="ESCUELA RURAL RASGATA BAJO"/>
        <filter val="JARDIN INFANTIL DEPTAL PULGARCITO"/>
        <filter val="ESCUELA RURAL GUASIMAL"/>
        <filter val="ESCUELA RURAL LA HONDA"/>
        <filter val="ESCUELA RURAL CÁTIVA"/>
        <filter val="ESCUELA RURAL SANTA BÁRBARA"/>
        <filter val="ESCUELA RURAL LAGUNETA"/>
        <filter val="CONC. URB. GENERAL SANTANDER"/>
        <filter val="JARDIN INFANTIL DPTAL"/>
        <filter val="ESCUELA RURAL CHINCE"/>
        <filter val="ESCUELA RURAL CHURUGUACO"/>
        <filter val="ESCUELA RURAL CHITASUGA"/>
        <filter val="ESCUELA URBANA  SAN JUAN BOSCO"/>
        <filter val="CONCENTRACION URBANA RUFINO JOSE CUERVO"/>
        <filter val="ESCUELA RURAL RENQUIRA"/>
        <filter val="ESCUELA RURAL LAGUNA"/>
        <filter val="ESCUELA RURAL SOATAMA"/>
        <filter val="ESCUELA RURAL GUSVITA"/>
        <filter val="ESCUELA RURAL CAÑADAS"/>
        <filter val="ESCUELA RURAL TEGUAVITA"/>
        <filter val="ESCUELA RURAL LLANOS"/>
        <filter val="ESCUELA RURAL SOCUATA ARRIBA"/>
        <filter val="CONCENTRACION URBANA EL PROGRESO"/>
        <filter val="CONCENTRACION URBANA ALEJANDRO CARRANZA"/>
        <filter val="CONCENTRACION URBANA SAN JACINTO"/>
        <filter val="CONCENTRACION URBANA LOS PANCHES"/>
        <filter val="CONCENTRACION URBANA LA POLA"/>
        <filter val="CONCENTRACION URBANA EL DANUBIO"/>
        <filter val="ESCUELA  RURAL LA COLORADA"/>
        <filter val="ESCUELA RURAL EL PORTILLO"/>
        <filter val="ESCUELA RURAL  VASQUEZ"/>
        <filter val="ESCUELA RURAL GUACANA"/>
        <filter val="INSTITUCION EDUCATIVA DEPARTAMENTAL RURAL EL COPO"/>
        <filter val="ESCUELA RURAL CERRO DE LA MATA"/>
        <filter val="ESCUELA  RURAL SOLETO"/>
        <filter val="ESCUELA  RURAL ACUATA"/>
        <filter val="ESCUELA RURAL  ARMENIA"/>
        <filter val="ESCUELA RURAL CAPOTES"/>
        <filter val="ESCUELA URBANA SAN LUIS GONZAGA"/>
        <filter val="ESCUELA RURAL EDUARDO SANTOS"/>
        <filter val="ESCUELA RURAL TERMINOS"/>
        <filter val="ESCUELA RURAL CHAPILLA"/>
        <filter val="ESCUELA RURAL SABANETA"/>
        <filter val="ESCUELA RURAL PISCO GRANDE"/>
        <filter val="ESCUELA RURAL IRICHE"/>
        <filter val="ESCUELA URBANA SANTO DOMINGO SAVIO"/>
        <filter val="ESCUELA RURAL EL MOLINO"/>
        <filter val="ESCUELA RURAL GUAYACUNDO"/>
        <filter val="ESCUELA RURAL NAZARETH"/>
        <filter val="ESCUELA RURAL PUEBLO NUEVO"/>
        <filter val="ESCUELA RURAL PUENTE AMARILLO"/>
        <filter val="ESCUELA RURAL RIO NEGRO"/>
        <filter val="ESCUELA RURAL ROMERO"/>
        <filter val="COLEGIO BÀSICO RURAL POSTPRIMARIA DE SABANILLA"/>
        <filter val="ESCUELA RURAL SAN AGUSTÍN"/>
        <filter val="ESCUELA RURAL SAN ROQUE"/>
        <filter val="ESCUELA RURAL GANCO"/>
        <filter val="ESCUELA RURAL LUCIGA"/>
        <filter val="ESSCUELA RURAL FISTEGA"/>
        <filter val="ESCUELA ROMERO ALTO"/>
        <filter val="ESCUELA RURAL CRUZ VERDE"/>
        <filter val="CONCENTRACION URBANA MARIA AUXILIADORA"/>
        <filter val="INSTITUCION EDUCATIVA DEPARTAMENTAL NORMAL SUPERIOR"/>
        <filter val="JARDIN INFANTIL MI EDAD FELIZ"/>
        <filter val="ESCUELA  RURAL SANTA HELENITA"/>
        <filter val="ESCUELA RURAL VIENTO LIBRE"/>
        <filter val="ESCUELA RURAL SUEÑOS Y FANTASIAS"/>
        <filter val="UNIDAD EDUCATIVA BASICA PRIMARIA"/>
        <filter val="JARDIN INFANTIL PEQUEÑAS PERSONITAS"/>
        <filter val="ESCUELA RURAL CENTRO DE LLANO"/>
        <filter val="CONCENTRACION URBANA ALIANZA"/>
        <filter val="CONCENTRACION URBANA PEDRO ELISEO  CRUZ"/>
        <filter val="CONCENTRACION  URBANA MANUEL MURILLO TORO"/>
        <filter val="ESCUELA  RURAL FURATENA"/>
        <filter val="ESCUELA  RURAL EL ENTABLE"/>
        <filter val="ESCUELA  RURAL LA ABUELITA"/>
        <filter val="ESCUELA  RURAL LA FRIA"/>
        <filter val="ESCUELA  RURAL ZUMBE"/>
        <filter val="ESCUELA  RURAL LA LIBERIA"/>
        <filter val="ESCUELA  RURAL LA CHIVAZA"/>
        <filter val="ESCUELA  RURAL TURTUR"/>
        <filter val="ESCUELA  RURAL LA MONTAÑA"/>
        <filter val="ESCUELA RURAL EL VIGUAL"/>
        <filter val="CONCENTRACION URBANA LA UNION"/>
        <filter val="CONCENTACION  URBANA POLICARPA SALAVARRIETA"/>
        <filter val="ESCUELA RURAL  CALAMBATA"/>
        <filter val="ESCUELA  RURAL VIANICITO"/>
        <filter val="ESCUELA RURAL  EL MOLINO"/>
        <filter val="ESCUELA RURAL MANILLAS B"/>
        <filter val="ESCUELA  RURAL MANILLAS A"/>
        <filter val="ESCUELA RURAL CHUCUMA"/>
        <filter val="ESCUELA RURAL CONTADOR"/>
        <filter val="ESCUELA RURAL GUATÉ"/>
        <filter val="ESCUELA RURAL  CAÑADAS"/>
        <filter val="ESCUELA RURAL  EL ROSARIO"/>
        <filter val="ESCUELA RURAL  CENTRO DEL ROSARIO"/>
        <filter val="ESCUELA RURAL  EL HATILLO"/>
        <filter val="ESCUELA  RURAL CAMPAMENTO"/>
        <filter val="ESCUELA RURAL CERRO AZUL"/>
        <filter val="ESCUELA RURAL LA LAGUNA DE CORINTO"/>
        <filter val="ESCUELA  RURAL MENCIPÁ"/>
        <filter val="ESCUELA  RURAL EL RETIRO"/>
        <filter val="ESCUELA RURAL  VERAGUITAS"/>
        <filter val="ESCUELA  RURAL POTOSI"/>
        <filter val="ESCUELA  RURAL MITACAS"/>
        <filter val="ESCUELA  RURAL LA MARIA"/>
        <filter val="ESCUELA  RURAL CAIPAL"/>
        <filter val="INSTITUCION EDUCATIVA DEPARTAMENTAL ESCUELA NORMAL SUPERIOR MARIA AUXILIADORA"/>
        <filter val="ESCUELA MARÍA ANTONIA RUBIANO DE FARFÁN"/>
        <filter val="ESCUELA RURAL  PROSPERO PINZON SAN PEDRO"/>
        <filter val="ESCUELA RURAL GABRIELA MISTRAL REATOVA"/>
        <filter val="ESCUELA RURAL CASABLANCA"/>
        <filter val="ESCUELA RURAL EL TRIUNFO"/>
        <filter val="ESCUELA URBANA CARLOS LLERAS RESTREPO"/>
        <filter val="ESCUELA URBANA CAYUNDA"/>
        <filter val="ESCUELA URBANA BARRIO POPULAR OBRERO"/>
        <filter val="ESCUELA RURAL ALTO DE PAJAS ALTO"/>
        <filter val="ESCUELA RURAL SALITRE NEGRO"/>
        <filter val="ESCUELA RURAL ALTO DE PAJAS PARTE BAJA"/>
        <filter val="CONCENTRACION URBANA GUILLERMO LEON VALENCIA"/>
        <filter val="CENTRO EDUCATIVO SAN CAYETANO"/>
        <filter val="ESCUELA URBANA CALUSA"/>
        <filter val="ESCUELA URBANA EL TOPACIO"/>
        <filter val="ESCUELA RURAL RIO DULCE"/>
        <filter val="ESCUELA RURAL ILO GRANDE"/>
        <filter val="ESCUELA RURAL BALSAL"/>
        <filter val="ESCUELA RURAL MANI"/>
        <filter val="ESCUELA URBANA MARIA INMACULADA"/>
        <filter val="ESCUELA URBANA MARIA AUXILIADORA"/>
        <filter val="ESCUELA URBANA JOHNN F. KENNEDY"/>
        <filter val="ESCUELA URBANA LA VEGA"/>
        <filter val="ESCUELA URBANA EL OBRERO"/>
        <filter val="ESCUELA URBANA SANTA TERESA"/>
        <filter val="ESCUELA RURAL EL PIÑAL"/>
        <filter val="ESCUELA RURAL LA VICTORIA"/>
        <filter val="ESCUELA RURAL CAROLINA"/>
        <filter val="ESCUELA RURAL QUITASOL"/>
        <filter val="ESCUELA RURAL BUENAVISTA"/>
        <filter val="ESCUELA RURAL LA RUIDOSA"/>
        <filter val="ESCUELA RURAL LA NEPTUNA"/>
        <filter val="ESCUELA RURAL GUASIMALES"/>
        <filter val="ESCUELA RURAL EL ESPINO"/>
        <filter val="ESCUELA RURAL PUEBLO DE PIEDRA"/>
        <filter val="ESCUELA RURAL VICTORIA BAJA"/>
        <filter val="ESCUELA URBANA JOSE ANTONIO GALAN"/>
        <filter val="ESCUELA URBANA NUESTRA SEÑORA DEL ROSARIO"/>
        <filter val="ESCUELA RURAL PALOQUEMADO"/>
        <filter val="ESCUELA RURAL RINCON SANTO"/>
        <filter val="ESCUELA RURAL EL CHUSCAL"/>
        <filter val="COLEGIO BASICO SIMON BOLIVAR"/>
        <filter val="CENTRO DE EDUCACION ESPECIAL ANTONIO NARIÑO"/>
        <filter val="CONC.GENERAL FRANCISCO DE PAULA SANTANDER"/>
        <filter val="COLEGIO BASICO REPUBLICA DEL BRASIL"/>
        <filter val="INST. EDUC. LA GRANJA. SEDE SUSAGUA"/>
        <filter val="COLEGIO BASICO SANTA ISABEL"/>
        <filter val="CONCENTRACION URBANA GABRIELA MISTRAL"/>
        <filter val="I.E.D. VICENTA SAMPER MADRID ZI - SEDE PRINCIPAL"/>
        <filter val="C.E.M.  SEDE A"/>
        <filter val="JARDIN INFANTIL DEPARTAMENTAL CARRUSEL"/>
        <filter val="CONC URB MARISCAL SUCRE"/>
        <filter val="CONCENTRACION URBANA EL CEDRO"/>
        <filter val="ESCOL URB ANEXA IEFEMP"/>
        <filter val="ESCOL URB ANEXA AL CARRASQUILLA"/>
        <filter val="COL ANTONIO MARIA CLARET"/>
        <filter val="ESCOL RUR  MIX AV BAHIA SOLANO"/>
        <filter val="ESCOL URB DE INTEGRACION POPULAR - IPC"/>
        <filter val="IPPCH"/>
        <filter val="ESCOL RUR MIX LA BAUDATA"/>
        <filter val="ESCOL RUR  MIX LA PALOMA"/>
        <filter val="ESCOL URB  MIX TOMAS PEREZ"/>
        <filter val="ESCOL URB LISANDRO MOSQUERA"/>
        <filter val="ESCOL URB NVA FRANCISCO CORDOBA"/>
        <filter val="ESCOL URB ANEXA A LA NORMAL SUPERIOR DE QUIBDO"/>
        <filter val="ESCOL URB NIÑO JESUS"/>
        <filter val="ESCOL URB DIVINO NIÑO"/>
        <filter val="COL GIMN DE EDUCACION MEDIA ANEXO A LA UNIVERSIDAD TECNOLOGICA DEL CHOCO DIEGO LUIS CORDOBA"/>
        <filter val="JARD INF POPULAR DE QUIBDO"/>
        <filter val="COL SANTO DOMINGO DE GUZMAN"/>
        <filter val="ESCOL URB EL PORVENIR"/>
        <filter val="ESCOL URB EL PARAISO"/>
        <filter val="ESCOL URB SAN FRANCISCO DEL CARAÑOCARAÑO"/>
        <filter val="COL MANUEL AGUSRIN SANTA COLOMA VILLA"/>
        <filter val="ESCOL URB SAN JUDAS TADEO"/>
        <filter val="ESCOL RUR MIX INDIG DE GENGADO"/>
        <filter val="ESCOL RUR MIX INDIG DE AMIA"/>
        <filter val="ESCOL RUR MIX INDIG LOMITA DE CURUNDO"/>
        <filter val="ESCOL URB NICOLAS ROJAS"/>
        <filter val="ESCOL URB SAN MARTIN"/>
        <filter val="ESCOL URB LA AURORA"/>
        <filter val="ESCOL URB SAN VICENTE DE PAUL"/>
        <filter val="ESCOL URB DE HUAPANGO"/>
        <filter val="COL ROGERIO VELASQUEZ MURILLO"/>
        <filter val="ESCOL RUR INDIG JOSE MELANIO TUNAY DEL 21"/>
        <filter val="ESCOL RUR INDIG EL 90"/>
        <filter val="ESCOL RUR MIX INDIG LA GUACHOZA"/>
        <filter val="ESCOL RUR INDIG DE MOTOLDO"/>
        <filter val="ESCOL RUR INDIG BOCA DE GUAMO"/>
        <filter val="ESCOL RUR INDIG PLAYA ALTA"/>
        <filter val="ESCOL RUR INDIGENA EL 20"/>
        <filter val="ESCOL RUR INDIG ALTO NECORA"/>
        <filter val="ESCOL RUR INDIG DE CUMITA"/>
        <filter val="ESCOL RUR INDG DE BARATUDO"/>
        <filter val="ESCOL RUR INDIG DE PACURITA"/>
        <filter val="ESCOL RUR INDIG DEL TIGRE RIO ICHO"/>
        <filter val="ESCOL RUR INDIG DE NEMOTA"/>
        <filter val="ESCOL RUR INDIG DE PUEBLO NUEVO (RIO ICHO)"/>
        <filter val="ESCOL URB JOHN F KENNEDY"/>
        <filter val="INST TEC MIGUEL VICENTE GARRIDO"/>
        <filter val="ESCOL URB BUENOS AIRES"/>
        <filter val="ESCOL URB EL REPOSO Nº2"/>
        <filter val="ESCOL URB DEL BARRIO OBRERO"/>
        <filter val="ESCOL URB DEL BARRIO SAMPER"/>
        <filter val="ESCOL URB PARQUE DE LA GLORIA"/>
        <filter val="ESCOL URB LA VICTORIA Nº2"/>
        <filter val="ESCOL URB MIS ESFUERZOS"/>
        <filter val="ESCOL URB DE GUAYABAL"/>
        <filter val="ESCOL URB MONSERRATE"/>
        <filter val="ESCOL URB LUIS GONZALO PEREA"/>
        <filter val="ESCOL URB JULIO IBARGUEN MOSQUERA"/>
        <filter val="ESCOL DE VILLA NUEVA"/>
        <filter val="ESCOL URB DIEGO LUIS CORDOBA"/>
        <filter val="ESCOL LOS LIBERTADORES"/>
        <filter val="ESCOL URB CORAZON DE MARIA"/>
        <filter val="ESCOL ACANDI SECA MEDIO"/>
        <filter val="ESCOL RUR MIX DE BATATILLA"/>
        <filter val="ESCOL RUR MIX CALETA"/>
        <filter val="ESCOL RUR EL BRILLANTE"/>
        <filter val="ESCOL MIX PIE DE PATO"/>
        <filter val="ESCOL MIX DE COCALITO"/>
        <filter val="ESCOL RUR MIX LA SIERRA"/>
        <filter val="ESCOL  RUR MIX MUCHICHI"/>
        <filter val="ESCOL TERESA DE LOS ANGELES"/>
        <filter val="ESCOL  ESTEBAN ZAPATA"/>
        <filter val="ESCOL URB LUIS LOPEZ DE MESA"/>
        <filter val="ESCOL RUR MIX LUIS CARLOS GALAN SARMIENTO"/>
        <filter val="ESCOL URB MIX SECUNDINO RIVAS"/>
        <filter val="ESCOL RUR MIX  SIRENA DEL MAR"/>
        <filter val="ESCOL RUR MIX DE SAN JOSE (HUACA)"/>
        <filter val="ESCOL RUR MIX MARIA TERESA"/>
        <filter val="I.E. AGROP FRANCISCO PIZARRO - SDE PRINCIPAL"/>
        <filter val="ESCOL URB MIX ZOILA EMILIA GARCES"/>
        <filter val="ESCOL URB MIX MARIA ISABEL MOSQUERA"/>
        <filter val="E.R.M. SAGRADO CORAZÓN DE JESÚS DE PTO VIVERO"/>
        <filter val="E.R.M. NUESTRA SEÑORA DE LAS PEÑAS"/>
        <filter val="ESCOL RUR MIX DE PTO CONTO"/>
        <filter val="ESCOL URB MIX DE BELLAVISTA"/>
        <filter val="ESCOL RUR DE VERACRUZ"/>
        <filter val="ESCOL RUR MIX SAN JOSE DE QUITE"/>
        <filter val="ESCOL RUR MIX LA ISLA SAN  RAFAEL"/>
        <filter val="ESCOL URB MIX DE MANAGRU"/>
        <filter val="ESCOL RUR MIX BOCA DE RASPADURA"/>
        <filter val="ESCOL RUR MIX BOCA DE JORODO"/>
        <filter val="ESCOL RUR MIX  BOCA DE DUANA"/>
        <filter val="COL INST INDUSTRIAL  MARIA AUXILIADORA"/>
        <filter val="ESCOL NVA LA HILARIA"/>
        <filter val="COL AGROAMB Y ECOL LUIS LOZANO SCIPION"/>
        <filter val="ESC URB MARIA MONTESSORI"/>
        <filter val="ESC URB PEDRO JOSE LOZANO"/>
        <filter val="ESC URB AULIO BORJA MOSQUERA"/>
        <filter val="ESC NVA  DE LA PLANTA"/>
        <filter val="ESC NVA SOLEDAD DE TAJUATO"/>
        <filter val="ESC NVA DE CONSUELO DE ANDRAPREDA"/>
        <filter val="ESCOL URB LUIS AGUDELO"/>
        <filter val="ESCOL NVA BOCAS DE HABITA"/>
        <filter val="ESCOL NVA EL OCHO"/>
        <filter val="ESCOL NVA LA ARBOLEDA EL SIETE"/>
        <filter val="ESCOL NVA GABRIELA MISTRAL"/>
        <filter val="ESCOL NVA RUR LA MANZA"/>
        <filter val="ESCOL NVA ALTO GUADUAS"/>
        <filter val="ESCOL NVA RUR DE MONTELORO"/>
        <filter val="ESCOL RUR MIX LA ARGELIA PARTE BAJA"/>
        <filter val="ESCOL RUR MIX  LA ARGELIA PARTE ALTA"/>
        <filter val="COL NORMAL SUPERIOR  NUESTRA SEÑORA DE LAS MERCEDES"/>
        <filter val="ESCOL URB ANEXA A LA NORMAL NAL SUP NTRA SRA DE LAS MERCEDES"/>
        <filter val="ESCOL MIX DE PUEBLO NUEVO"/>
        <filter val="ESCOL DIEGO LUIS CORDOBA NIÑAS"/>
        <filter val="ESCOL DIEGO LUIS CORDOBA VARON"/>
        <filter val="ESCOL URB EDUARDO SANTOS"/>
        <filter val="ESCOL RUR MIX DE PERADO"/>
        <filter val="ESCOL SURUCO CARRETERA"/>
        <filter val="IE BILINGÜE ANDRES BELLO"/>
        <filter val="ESC URB NTRA SRA DE CHIQUINQUIRA"/>
        <filter val="ESC POLICARPA SALAVARRIETA"/>
        <filter val="ESCOL RUR MIX SAN JOSE DE QUERA"/>
        <filter val="ESCOL RUR VILLA MERCEDES"/>
        <filter val="ESCOL RUR MIX STA ROSA DE BUCHUA"/>
        <filter val="ESCOL RUR MIX GRANJA SANTA INES"/>
        <filter val="ESCOL RUR STA MARIANA DE OGODO"/>
        <filter val="ESCOL RUR MIX VILLA GLORIA"/>
        <filter val="ESCOL RUR MIX MARIA ISABEL URRUTIA"/>
        <filter val="ESCOL RUR MIX DE PEGADO"/>
        <filter val="ESCOL RUR MIX SIMON BOLIVAR"/>
        <filter val="I.E. ECOTURISTICA LITORAL PACIFICO DE NUQUI - SEDE PRINCIPAL"/>
        <filter val="ESCOL URB DE NIÑAS DIEGO LUIS CORDOBA"/>
        <filter val="ESCOL NVA RUR MIX BRISAS DEL LITORAL DE PANGUI"/>
        <filter val="ESCOL NVA RUR MIX DE TRIBUGA"/>
        <filter val="ESCOL RUR MIX INDIG SANTA TERESITA DE LA CAMARONERA RIO NUQUI"/>
        <filter val="ESCOL RUR MIX INDG TANDÓ"/>
        <filter val="ESCOL INDIG RUR SANTA MARIA DEL TAMBO DEL RIO PANGUI"/>
        <filter val="ESCOL NVA RUR MIX DE JURUBIRA"/>
        <filter val="LIC ANTONIO RICAURTE"/>
        <filter val="ESCOL MIX LAS VILLA RUFINA"/>
        <filter val="ESCOL RUR MIX  NUEVA LUZ"/>
        <filter val="ESCOL RUR MIX EL DIEZ"/>
        <filter val="ESCOL MIX LAS AMERICAS"/>
        <filter val="IE LA PRESENTACION"/>
        <filter val="ESCOL RUR MIX RIOCIEGO"/>
        <filter val="ESCOL RUR MIX EL COCO ARENAL"/>
        <filter val="ESCOL RUR MIX TEGUERRE MEDIO"/>
        <filter val="ESC URB NTRA SRA DE LOS MILAGROS"/>
        <filter val="ESC RUR MIX PEDEGUITA"/>
        <filter val="E.R.M. QUEBRADA DEL MEDIO"/>
        <filter val="ESC RUR MIX VILLA HERMOSA"/>
        <filter val="ESC RUR MIX CANAL DE MANCILLA"/>
        <filter val="E.R.M. LOS MANGUITOS"/>
        <filter val="I.E. AGROP NUESTROS ESFUERZOS - SEDE PRINCIPAL"/>
        <filter val="ESCOL RUR MIX LA HONDA"/>
        <filter val="ESCOL BILINGUE DE YARUMAL (ATRATO)"/>
        <filter val="ESCOL RUR MIX NVA VARSOVIA"/>
        <filter val="ESCOL RUR MIX BOCACHICA"/>
        <filter val="ESCOL RUR MIX DE BALSITA"/>
        <filter val="ESCOL RUR MIX BALSA"/>
        <filter val="ESCOL RUR MIX NUEVA UNION"/>
        <filter val="ESCOL RUR MIX EL BENDITO"/>
        <filter val="E.R.M. BALSAJIRA"/>
        <filter val="E.R.M. BARSOBIA ARRIBA"/>
        <filter val="ESCOL RUR MIX CETINO (03)"/>
        <filter val="ESCOL RUR MIX LLANO RICO (06)"/>
        <filter val="ESCOL RUR MIX DE BRACITO (08)"/>
        <filter val="ESCOL RUR MIX ANTAZALES (04)"/>
        <filter val="ESCOL RUR MIX LOS PISINGOS"/>
        <filter val="ESCOL RUR MIX SAN RAFAEL"/>
        <filter val="ESCOL RUR DE CAÑO SECO MEDIO (05)"/>
        <filter val="IE SAN JOSE"/>
        <filter val="ESCOL MARIA AUXILIADORA"/>
        <filter val="ESCOL LUIS BERNAL"/>
        <filter val="ESCOL RUR MIX ALZATE ABENDAÑO"/>
        <filter val="ESCOL RUR POLICARPA SALAVARRIETA"/>
        <filter val="ESCOL SAN FRANCISCO"/>
        <filter val="ESCOL MARCO FIDEL SUAREZ"/>
        <filter val="ESCOL ATANASIO GIRARDOT"/>
        <filter val="ESCOL RAFAEL NUÑEZ"/>
        <filter val="ESCOL RUR MIX INDIG NTRA SRA DEL CARMEN"/>
        <filter val="ESCOL STA LUCIA"/>
        <filter val="ESCOL URB NVA DEMETRIO SALAZAR CASTILLO"/>
        <filter val="ESCOL RUR LUIS CARLOS GALAN"/>
        <filter val="ESCOL RUR MIX  SGDA FLIA LA MARQUEZA"/>
        <filter val="ESCOL RUR INDIG LA MILAGROSA DE SANANDOSITO"/>
        <filter val="ESCOL RUR STA ROSA DE GARRAPATAS"/>
        <filter val="ESCOL URB ANEXA DIEGO LUIS CORDOBA"/>
        <filter val="ESCOL URB ANEXA FRANCISCO MIRANDA"/>
        <filter val="ESCOL URB ANEXA MANUEL BELTRAN"/>
        <filter val="KINDER ARCEDILIO MORENO"/>
        <filter val="ESCOL URB MIX DEPTAL"/>
        <filter val="ESCOL URB SAGRADA FAMILIA"/>
        <filter val="ESCOL RUR MARRIAGA"/>
        <filter val="ESCOL URB NVA EL PUERTO"/>
        <filter val="ESCOL NVA TUMARADO"/>
        <filter val="ESCOL RUR RIO MAR EL ROTO"/>
        <filter val="I. E. SANTA LIBRADA"/>
        <filter val="MARTHA TELLO"/>
        <filter val="GABINO CHARRY"/>
        <filter val="RAFAEL PUYO"/>
        <filter val="I.E.TECNICO SUPERIOR"/>
        <filter val="FLORESMIRO AZUERO"/>
        <filter val="ELENA LARA"/>
        <filter val="LOS MARTIRES"/>
        <filter val="LAS MERCEDES"/>
        <filter val="I.E. CONTRALORIA GENERAL DE LA REPUBLICA"/>
        <filter val="I.E. COLOMBO ANDINO"/>
        <filter val="ENRIQUETA SOLANO DURAN"/>
        <filter val="EL LAGO"/>
        <filter val="EFRAIN ROJAS TRUJILLO"/>
        <filter val="IE LICEO DE SANTA LIBRADA"/>
        <filter val="IE EL TRIANGULO"/>
        <filter val="TIMANCO"/>
        <filter val="SANTA  TERESA"/>
        <filter val="LOS PINOS"/>
        <filter val="CENT DOC ALFONSO LOPEZ"/>
        <filter val="COL BAS JUAN DE CABRERA"/>
        <filter val="CENT DOC VENTILADOR"/>
        <filter val="CENT DOC SUR ORIENTAL"/>
        <filter val="CENT DOC ORIENTE"/>
        <filter val="IE RICARDO BORRERO ALVAREZ"/>
        <filter val="EMAYA"/>
        <filter val="I. E. AGUSTIN  CODAZZI"/>
        <filter val="EL ROSARIO"/>
        <filter val="IE ESCUELA NORMAL SUPERIOR DE NEIVA"/>
        <filter val="SEDE ESCUELA POPULAR CLARETIANA"/>
        <filter val="SEDE LAS BRISAS"/>
        <filter val="LUIS CALIXTO LEIVA"/>
        <filter val="EUGENIO SALAS TRUJILLO"/>
        <filter val="REINALDO MATIZ TRUJILLO"/>
        <filter val="CANDIDO LEGUIZAMO"/>
        <filter val="IE MAURICIO SANCHEZ GARCIA"/>
        <filter val="LA RIOJA"/>
        <filter val="SEDE LA GAITANA"/>
        <filter val="SEDE RAFAEL AZUERO"/>
        <filter val="SEDE JARDINA PICARDIAS"/>
        <filter val="CEINAR"/>
        <filter val="CENT DE ADAPTACION Y REHABILITACION DEL NI?O - CARN"/>
        <filter val="LAS PALMAS"/>
        <filter val="LAS PALMITAS"/>
        <filter val="CENTRO DOCENTE MONSERRATE"/>
        <filter val="CIUDAD JARDIN"/>
        <filter val="CD. ELISEO CABRERA"/>
        <filter val="LOMALINDA"/>
        <filter val="GARABATICOS"/>
        <filter val="EL LIMONAR"/>
        <filter val="ALBERTO GALINDO"/>
        <filter val="JOSE MARIA CARBONELL"/>
        <filter val="HUMBERTO TAFUR CHARRY"/>
        <filter val="EL VENADO"/>
        <filter val="IE EDUARDO SANTOS"/>
        <filter val="ALBERTO ROSERO CONCHA"/>
        <filter val="LUIS CARLOS GALAN"/>
        <filter val="CENT DOC GUILLERMO LIEVANO"/>
        <filter val="IE JAIRO MORERA LIZCANO"/>
        <filter val="CENT DOC PANORAMA"/>
        <filter val="LAS CAMELIAS"/>
        <filter val="SAN BERNARDO"/>
        <filter val="LICEO BATALLON TENERIFE"/>
        <filter val="GUILLERMO MONTENEGRO"/>
        <filter val="LOMA DE LA CRUZ"/>
        <filter val="OLIVERIO LARA BORRERO"/>
        <filter val="FRANCISCA BORRERO DE PERDOMO"/>
        <filter val="BLANCA MOTTA SALAS"/>
        <filter val="VICENTE ANTONIO PERDOMO RIVERA"/>
        <filter val="INES PERDOMO DE ORTEGA"/>
        <filter val="PUEBLO NUEVO"/>
        <filter val="PATA"/>
        <filter val="POTRERITO"/>
        <filter val="ARRAYAN"/>
        <filter val="VENTANAS"/>
        <filter val="DINDAL"/>
        <filter val="SANTA BARBARA"/>
        <filter val="SAN DIEGO"/>
        <filter val="SAN ANTONIO"/>
        <filter val="LOS ANDES"/>
        <filter val="SAN MIGUEL ARCANGEL"/>
        <filter val="DIVINO AMOR"/>
        <filter val="CIUDAD DE BARRANQUILLA"/>
        <filter val="HERMINIA ESCORCIA PEREZ"/>
        <filter val="AGUSTIN CODAZZI"/>
        <filter val="EL PUENTE"/>
        <filter val="LAS MORRAS"/>
        <filter val="EL GUAMO"/>
        <filter val="ANDES BAJOS"/>
        <filter val="ANDES ALTO"/>
        <filter val="LA ARENOSA"/>
        <filter val="LIBANO OCCIDENTE"/>
        <filter val="LA PARADA"/>
        <filter val="VILLA HERMOSA"/>
        <filter val="LA ENSILLADA"/>
        <filter val="LAGUNILLAS"/>
        <filter val="LAS DAMITAS"/>
        <filter val="ROMULO BORRERO DURAN"/>
        <filter val="ELENA LARA DE CUELLAR"/>
        <filter val="LA ESPINALOSA"/>
        <filter val="CINCUENTENARIO"/>
        <filter val="EL JARDIN"/>
        <filter val="CENTRAL MIXTA"/>
        <filter val="ECOPETROL"/>
        <filter val="PANAMA"/>
        <filter val="DELIA FERRO FALLA"/>
        <filter val="LAS PAVAS"/>
        <filter val="EL ESMERO"/>
        <filter val="ALTO PIRAVANTE"/>
        <filter val="ALTO VILLA HERMOSA"/>
        <filter val="GUAMAL BUENOS AIRES"/>
        <filter val="MARIA TRIANA DE FERRO"/>
        <filter val="ENCARNACION SALAS DE MOTTA"/>
        <filter val="ALFONSO LOPEZ"/>
        <filter val="JAR INF EUGENIO FERRO FALLA"/>
        <filter val="VIVIENDA OBRERA"/>
        <filter val="PRE ARCELIA PASTRANA DE SIERRA"/>
        <filter val="GONZALEZ Y CIFUENTES"/>
        <filter val="INDEPENDENCIA"/>
        <filter val="NAZARETH"/>
        <filter val="PEDRO JOSE RAMIREZ"/>
        <filter val="RAFAEL MENDEZ"/>
        <filter val="SOLEDAD HERMIDA"/>
        <filter val="VEINTE DE JULIO"/>
        <filter val="HOGAR DE LA NIÑA"/>
        <filter val="GAITANA COMUNEROS"/>
        <filter val="SOSIMO SUAREZ"/>
        <filter val="EVA OROZCO BORRERO"/>
        <filter val="CENTRAL URBANA"/>
        <filter val="NTRA SRA GUADALUPE"/>
        <filter val="URBANA MIXTA"/>
        <filter val="JACINTO RAMOS GARCIA"/>
        <filter val="DANIEL CASTRO"/>
        <filter val="PEDRO MARIA RAMIREZ"/>
        <filter val="LA LIBERTAD"/>
        <filter val="JORGE EDUARDO DURAN ROZO"/>
        <filter val="SAN RAFAEL"/>
        <filter val="MISAEL PASTRANA  BORRERO"/>
        <filter val="COL-COOP-LA PLATA"/>
        <filter val="MI PEQUEÑO MUNDO"/>
        <filter val="BENJAMIN PEREZ RAMIREZ"/>
        <filter val="EDUARDO SANTOS"/>
        <filter val="CAMILO TOR.RESTREPO"/>
        <filter val="SANTA ROSALIA"/>
        <filter val="EL VERGEL"/>
        <filter val="BAJO SAN PEDRO"/>
        <filter val="LA LUPA"/>
        <filter val="EL JORDAN"/>
        <filter val="ALELUYAS"/>
        <filter val="ALTO PINARES"/>
        <filter val="LA LINDOSA"/>
        <filter val="EL ROBLE"/>
        <filter val="JUNTAS"/>
        <filter val="EL MIRADOR"/>
        <filter val="VERSALLES"/>
        <filter val="ALTO SAN PEDRO"/>
        <filter val="BRISAS DEL CARMEN"/>
        <filter val="ALTO VERSALLES"/>
        <filter val="DOS QUEBRADAS"/>
        <filter val="LA CASTELLANA"/>
        <filter val="JOSÉ REINEL CERQUERA"/>
        <filter val="RAFAEL POMBO"/>
        <filter val="ANDRES FERNANDEZ"/>
        <filter val="MARIA CRISTINA ARANGO"/>
        <filter val="VICTOR MANUEL CORTES"/>
        <filter val="LOS NOGALES"/>
        <filter val="SANTIAGO F. LOSADA"/>
        <filter val="AGUSTIN SIERRA LOSADA"/>
        <filter val="RODRIGO LARA BONILLA"/>
        <filter val="CALAMO"/>
        <filter val="DANUBIO"/>
        <filter val="I.E. MUNICIPAL LICEO SUR ANDINO - SEDE PRINCIPAL"/>
        <filter val="JESUS MARIA BASTO"/>
        <filter val="ZANJONES"/>
        <filter val="HIGUERON"/>
        <filter val="ALTO BELLAVISTA"/>
        <filter val="MACAL"/>
        <filter val="TRIUNFO"/>
        <filter val="TERMINAL"/>
        <filter val="JARDIN"/>
        <filter val="IE MUNICIPAL MONTESSORI - SEDE PRINCIPAL"/>
        <filter val="LAVIRGINIA"/>
        <filter val="SOLARTE"/>
        <filter val="CAMBEROS"/>
        <filter val="SAN FRANCISCO"/>
        <filter val="HACIENDA LABOYOS"/>
        <filter val="SANTA INES"/>
        <filter val="EL LIMON"/>
        <filter val="LIBERTADOR"/>
        <filter val="IE MUNICIPAL WINNIPEG - SEDE PRINCIPAL"/>
        <filter val="PARAISO CHARGUAYACO"/>
        <filter val="LAURELES"/>
        <filter val="RESINAS"/>
        <filter val="COSTA RICA"/>
        <filter val="HONDA PORVENIR"/>
        <filter val="CHARGUAYACO"/>
        <filter val="BARRANQUILLA"/>
        <filter val="ALTO NARANJO"/>
        <filter val="VICTOR MANUEL MENESES"/>
        <filter val="NELSON CARVAJAL"/>
        <filter val="LAS AMERICAS"/>
        <filter val="AGUADAS"/>
        <filter val="ANDRES AVELINO LONGAS"/>
        <filter val="MARGARITA RIVERA"/>
        <filter val="FRANCISCO DE JESUS GARZÓN"/>
        <filter val="VILLA DEL PRADO"/>
        <filter val="MISAEL PASTRANA BORRERO"/>
        <filter val="CARLOS RAMON REPIZO"/>
        <filter val="SILOE"/>
        <filter val="DIVINO  NIÑO"/>
        <filter val="JOSE  ANTONIO  GALAN"/>
        <filter val="JORGE  ISAAC"/>
        <filter val="LUIS CARLOS TRUJILLO POLANCO"/>
        <filter val="GUACHARACO"/>
        <filter val="RASPAYUCO"/>
        <filter val="ABIGAIL PERDOM"/>
        <filter val="JOSE F. MIRANDA"/>
        <filter val="MESA REDONDA"/>
        <filter val="CUCHARITO"/>
        <filter val="SAN ISIDRO BAJO"/>
        <filter val="MESA TRAPICHE"/>
        <filter val="EL PROGRESO"/>
        <filter val="LA CENTRAL"/>
        <filter val="DOCHE"/>
        <filter val="LIBANO"/>
        <filter val="PALMIRA"/>
        <filter val="FERNANDO MONJE CASANOVA"/>
        <filter val="AMELIA PERDOMO DE GARCIA"/>
        <filter val="ANGEL MARIA PAREDES"/>
        <filter val="MARIA DORALIZA LOPEZ DE MEJIA"/>
        <filter val="COOPERATIVO"/>
        <filter val="INMACULADA"/>
        <filter val="REMEDIOS MORALES DE GUAO"/>
        <filter val="CHON-KAY"/>
        <filter val="FIDELIA NARÖA NAVAS"/>
        <filter val="LAS AMýRICAS"/>
        <filter val="MAURICIO LOPEZ SIERRA"/>
        <filter val="ISABEL MARIA CUESTA GONZALEZ"/>
        <filter val="JOSE ARNOLDO MARIN"/>
        <filter val="CENTRO DE INTEGRACION POPULAR"/>
        <filter val="DOCE DE OCTUBRE NUESTRA SE¥ORA DEL CARMEN"/>
        <filter val="CENTRO EDUCATIVO NUEVO HORIZONTE"/>
        <filter val="LOS CEREZOS"/>
        <filter val="HELION PINEDO RIOS"/>
        <filter val="BRISAS DEL MAR"/>
        <filter val="APÜNIMA´ANA1"/>
        <filter val="7 DE AGOSTO"/>
        <filter val="EL PATRON"/>
        <filter val="LOS TRUPILLOS"/>
        <filter val="KARIKARI"/>
        <filter val="RURAL MIXTA  DE MATITAS"/>
        <filter val="MACHIKON"/>
        <filter val="RAQUEL MARIA BALLESTEROS"/>
        <filter val="INSTITUCION EDUCATIVA DENZIL ESCOLAR"/>
        <filter val="TAGUARA"/>
        <filter val="ELBA SOLANO"/>
        <filter val="VILLA LUZ"/>
        <filter val="OREGANAL"/>
        <filter val="JOSE AGUSTIN SOLANO"/>
        <filter val="CARRETALITO"/>
        <filter val="MONTE ALVERNIA"/>
        <filter val="LA GRANJA"/>
        <filter val="CERRILLO"/>
        <filter val="LAGUNITA"/>
        <filter val="PROVINCIAL"/>
        <filter val="ZAHINO"/>
        <filter val="POZOHONDO"/>
        <filter val="CERRO"/>
        <filter val="MESETA"/>
        <filter val="BALLENAS"/>
        <filter val="GUAYACANAL"/>
        <filter val="JARDIN INFANTIL ANTONIA RODRIGUEZ"/>
        <filter val="LORENZO SOLANO PELAEZ"/>
        <filter val="PAPAYAL"/>
        <filter val="LAS PATILLAS"/>
        <filter val="INSTITUCION EDUCATIVA HELIODORO ALFREDO MONTERO DUARTE"/>
        <filter val="INSTITUCION EDUCATIVA AGROPECUARIA ISMAEL RODRIGUEZ FUENTES"/>
        <filter val="CLEOTILDE POVEA DE ROMERO"/>
        <filter val="ESC. SAN RAFAEL ARCANGEL"/>
        <filter val="ESC. TOMAS MEDINA CURIEL"/>
        <filter val="ESC. RAFAEL MANJARREZ VALLE"/>
        <filter val="COLEGIO NACIONAL DE VARONES (JUAN JACOBO ARAGÀN)"/>
        <filter val="INSTITUTO AGRICOLA DE FONSECA"/>
        <filter val="ESC. MARILUZ ALVAREZ DE ROMERO"/>
        <filter val="I.E. NO. 6 - SEDE PRINCIPAL - ANTONIO NARIÑO"/>
        <filter val="LICEO AMELIA MARTINEZ DE LOPEZ"/>
        <filter val="ESC. URB. MIXTA JOSE DOMINGO BOSCAN"/>
        <filter val="ESC. URBANA MIXTA MARIA EUGENIA"/>
        <filter val="LEYDA GARRIDO DE GUERRERO"/>
        <filter val="ESC. URB. MIXTA LOMA  FRESCA"/>
        <filter val="COL. DPTAL DE BTO SAN JOSE"/>
        <filter val="ESC. URB. JORGE MAGDANIEL ROSADO"/>
        <filter val="ESC. URB RED DE SOLIDARIDAD ROSARIO FERNANDEZ"/>
        <filter val="ESC. URB. MIXTA COMUNAL MAREIGUA"/>
        <filter val="ESC. URBANA MIXTA SAN MARTIN"/>
        <filter val="I.E. NO. 2 -SEDE PRINCIPAL - COLEGIO LA INMACULADA"/>
        <filter val="ESCUELA URBANA MIXTA SINDELIMA"/>
        <filter val="ESCUELA COMUNAL EL CARMEN"/>
        <filter val="LORENZO GUMERCINDO ALBORNOS MAESTRE"/>
        <filter val="I.E. NO. 8 - SEDE PRINCIPAL - ESC. URB MIXTA PERPETUO SOCORRO"/>
        <filter val="LOS LAURELES"/>
        <filter val="C.E.I.R. NO. 2 - SEDE PRINCIPAL - ESC. RUR. MIX. MAKU"/>
        <filter val="ESC. RUR. MIX. CEURA"/>
        <filter val="ESC. RUR. MIX. USHURU"/>
        <filter val="ESC. RUR. MIX. JAMAASINAL"/>
        <filter val="ESC. RURAL MIXTA TOOLOMANA"/>
        <filter val="ESC. RUR MIXTA URUWAMANA"/>
        <filter val="ESC. RUR. MIX. JATURRUICHON"/>
        <filter val="ESC. RUR. MIX. MALOUYEN"/>
        <filter val="ESC. RUR. MIX. MONTAÑITA"/>
        <filter val="ESC. RUR. MIX. PARAGUANA"/>
        <filter val="ESC. RUR. MIX. RUANAMANA"/>
        <filter val="ESC. RUR. MIX. SABORIAPO"/>
        <filter val="ESC. RUR. MIX. ULAIN"/>
        <filter val="ESC. RUR. MIX. YOUYOUPANA"/>
        <filter val="ESC. RUR. MIX. SIMALUNSIRRA"/>
        <filter val="ESC. RUR. MIX. SARARAO"/>
        <filter val="MARIA COLOMBIA MENESES"/>
        <filter val="I.E. NO. 13 - SEDE PRINCIPAL - ERIKA BEATRIZ"/>
        <filter val="ESCUELA MIXTA LOS COMUNEROS"/>
        <filter val="URBANA MIXTA NO.2"/>
        <filter val="URBANA MIXTA PRIMERO DE OCTUBRE"/>
        <filter val="JUANA BARROS BARROS"/>
        <filter val="INSTITUCION  MARIA AUXILIADORA"/>
        <filter val="ESC URB MIX NSTRA SRA DEL CARMEN"/>
        <filter val="COL.  EL CARMELO"/>
        <filter val="ESC MARIA INMACULADA"/>
        <filter val="ESC. NORMAL SUPERIOR"/>
        <filter val="CENTRO DE EDUCACION ESPECIAL"/>
        <filter val="ESCUELA URBANA LAS AMERICAS"/>
        <filter val="ESC MIX ENRIQUE BRITO"/>
        <filter val="COL PARROQ PIO XII"/>
        <filter val="ESC MARIA EMMA MENDOZA"/>
        <filter val="COL. JOSE EDUARDO GUERRA"/>
        <filter val="ESC. URB. MIX. SAN JOSE"/>
        <filter val="ESC. URB. MIX. DE URIBIA"/>
        <filter val="ESC. URB. MIX. JUYASIRAIN"/>
        <filter val="INSTITUCION EDUCATIVA NORMAL SUPERIOR INDIGENA"/>
        <filter val="ESC. URB. MIX. FONSECA SIOSI"/>
        <filter val="INSTITUCION EDUCATIVA JULIA SIERRA IGUARAN"/>
        <filter val="JAR. INF. JULIA SIERRA IGUARAN"/>
        <filter val="14 DE JUNIO"/>
        <filter val="COLEGIO DE EDUCACION BAS DOMINGO SAVIO"/>
        <filter val="INST.  EDUCATIVA AGROPECUARIA"/>
        <filter val="JOSE MARIA DE ALFARA"/>
        <filter val="RAFAEL CELEDON"/>
        <filter val="EL GOOL"/>
        <filter val="LUIS BELTRAN DANGOND"/>
        <filter val="ROQUE DE ALBA"/>
        <filter val="JARDIN INFANTIL LUISA OROZCO"/>
        <filter val="ESC JOSE AGUSTIN MACKENZIE"/>
        <filter val="ELODIA OROZCO"/>
        <filter val="COL. BASICO LOS FUNDADORES"/>
        <filter val="INST. EDUC. PROMOCION SOCIAL DEL S"/>
        <filter val="SILVESTRE DANGOND DAZA"/>
        <filter val="CORAZON DE MARIA"/>
        <filter val="SEDE 03 ESCUELA MIXTA ONCE DE NOVIEMBRE N:1"/>
        <filter val="SEDE 04 ESCUELA LA NUEVA ESMERALDA"/>
        <filter val="SEDE 05 ESCUELA URBANA MIXTA YUCAL N:2"/>
        <filter val="SEDE 02 ESCUELA MIXTA NUEVA COLOMBIA"/>
        <filter val="SEDE 01 ANTONIO NARIÑO"/>
        <filter val="PARROQUIAL EL CARMEN"/>
        <filter val="SEDE 02 ESCUELA ALMIRANTE PADILLA"/>
        <filter val="INSTITUCION EDUCATIVO DISTRITAL JHON F KENNEDY"/>
        <filter val="LICEO DEL NORTE"/>
        <filter val="OBRERO MIXTA NO 3"/>
        <filter val="C.E.D. SANTA CATALINA"/>
        <filter val="C.E.D. ESCUELA MIXTA MUNICIPAL"/>
        <filter val="SEDE 02 SAN JOSE"/>
        <filter val="SEDE 02 LORENCITA VILEGAS DE SANTOS"/>
        <filter val="SEDE 03 OLAYA HERRERA"/>
        <filter val="I.E.D FCO DE PAULA SANTANDER"/>
        <filter val="SEDE 01 RODRIGO DE BASTIDAS"/>
        <filter val="SEDE 02 17 DE DICIEMBRE"/>
        <filter val="INSTITUCION EDUCATIVA DISTRITAL OLIVOS"/>
        <filter val="SEDE 02 JUAN XXIII"/>
        <filter val="IED ALFONSO LOPEZ"/>
        <filter val="I.E.D. EDGARDO VIVES CAMPO"/>
        <filter val="SEDE 02 ESCUELA PARROQUIAL SANTA ANA"/>
        <filter val="SEDE 03 TRES CRUCES"/>
        <filter val="SEDE 02 JOSE ANTONIO GALAN"/>
        <filter val="SEDE 1 IED SAN FERNANDO"/>
        <filter val="SEDE 03 CED CARLOS LACOUTURE DAZA"/>
        <filter val="SEDE 02 ESCUELA CUNDI"/>
        <filter val="SEDE 03 ESCUELA INFANTIL MONTESSORI"/>
        <filter val="INSTITUCION EDUCATIVA DISTRITAL GABRIELA MISTRAL"/>
        <filter val="KINDER MARIA AUXILIADORA"/>
        <filter val="INSTITUCION EDUCATIVA DISTRITAL JOSE LABORDE GNECCO"/>
        <filter val="INSTITUCION EDUC.DISTRITAL NUESTRA SENORA DEL CARMEN"/>
        <filter val="ESCUELA MIXTA  LA ESPERANZA"/>
        <filter val="IED TÉCNICA SIMON BOLIVAR DE MAMATOCO - SEDE PRINCIPAL"/>
        <filter val="SEDE 02 ESCUELA MIXTA LAS MALVINAS"/>
        <filter val="IED RODRIGO GALVAN DE BASTIDAS"/>
        <filter val="SEDE 03 DISTRITAL SIMON BOLIVAR"/>
        <filter val="SEDE 04 ESCUELA VILLA DEL RIO"/>
        <filter val="SEDE 02 TAYRONA"/>
        <filter val="SEDE 03 MADRE MAZARELLO"/>
        <filter val="SEDE 02 CAMILO TORRES RESTREPO"/>
        <filter val="C.E.D EL PARQUE"/>
        <filter val="SEDE 02 PREESCOLAR JOSE MARTI"/>
        <filter val="SEDE 03 ESCUELA NUEVA LIBANO 2000"/>
        <filter val="IED 20 DE OCTUBRE"/>
        <filter val="SEDE 02 MONTERREY"/>
        <filter val="CENTRO EDUCATIVO DISTRITAL ONDAS DEL CARIBE"/>
        <filter val="CENTRO EDUCATIVO DISTRITAL LUIS CARLOS GALAN"/>
        <filter val="CENTRO EDUCATIVO DISTRITAL RURAL LA QUININA"/>
        <filter val="INSTITUCION EDUCATIVA DISTRITAL CRISTO REY"/>
        <filter val="CENTRO EDUCATIVO DISTRITAL LOS LIRIOS"/>
        <filter val="INSTITUCION EDUCATIVA DISTRITAL JUAN MAIGUEL DE OSUNA"/>
        <filter val="INSTITUCION EDUCATIVA DISTRITAL NICOLAS BUENAVENTURA"/>
        <filter val="SEDE 02 CHIMILA"/>
        <filter val="SEDE 07 MARIA ELENA DIAZ GRANADOS"/>
        <filter val="SEDE 05 MARIA EUGENIA"/>
        <filter val="SEDE 06 MARTINETE"/>
        <filter val="SEDE 04 PRIMERO DE MAYO"/>
        <filter val="SEDE 2 JACQUELIN  KENNEDY PREESCOLAR LA CANDELARIA"/>
        <filter val="SEDE 3 JACQUELIN  KENNEDY NUESTRA SENORA DEL PILAR"/>
        <filter val="IED JACQUELINE KENNEDY"/>
        <filter val="SEDE 02 C.E.D. JOSE CELEDON GARCIA"/>
        <filter val="I.E.D. EL PANDO"/>
        <filter val="I.E.D EL SABER - SEDE PRINCIPAL"/>
        <filter val="CENTRO EDUCATIVO DISTRITAL BELLAVISTA"/>
        <filter val="CENT EDUC BAS ELVIA VIZCAINO DE TODARO"/>
        <filter val="JARDIN INFANTIL MONTESORRI"/>
        <filter val="ESC URBANA MIXTA EL PRADITO"/>
        <filter val="CENTRO EDUCATIVO LA ESPERANZA"/>
        <filter val="CENTRO EDCUATIVO MIXTO EL VOLANTE"/>
        <filter val="ERM NO HAY COMO DIOS"/>
        <filter val="ERM LA ESMERALDA"/>
        <filter val="ERM LA ESPERANZA"/>
        <filter val="CENTRO EDUCATIVO RURAL LAS CABAÑAS NRO 2"/>
        <filter val="CENTRO EDUCATIVO RURAL BOCATOMA NRO 2"/>
        <filter val="CENTRO EDUCATIVO RIO DE PIEDRA"/>
        <filter val="CENTRO EDCUATIVO MIXTO LA UNION"/>
        <filter val="ERM BOQUERON"/>
        <filter val="ESC TERCERA DE NIÑAS"/>
        <filter val="COL DE BTO DE ARACATACA"/>
        <filter val="ESC LUIS CARLOS GALAN"/>
        <filter val="ESC URB NO. 2 DE NIÑAS"/>
        <filter val="ESC NO. 3 PARA VARONES"/>
        <filter val="COL JOHN F KENNEDY"/>
        <filter val="ERM SAN MARTIN"/>
        <filter val="ERM SAN JOSE THEOBROMINA"/>
        <filter val="ESCUELA RURAL M. CAUCA"/>
        <filter val="ESC MIXTA LA ESPERANZA"/>
        <filter val="ERM BOCATOMA"/>
        <filter val="ERM LAS CABAÑAS NRO. 2"/>
        <filter val="ERM LA YE  DE MACARAQUILLA"/>
        <filter val="ESC RURAL MIXTA POLICARPA"/>
        <filter val="CENTRO EDCUATIVO RURAL MIXTO PEQUEÑINES"/>
        <filter val="ERM FUENTE ALTA"/>
        <filter val="ERM SANTA BARBARA"/>
        <filter val="CENTRO EDUCATIVO MIXTO LAS MARGARITAS"/>
        <filter val="CENTRO EDUCATIVO SAN RAFAEL"/>
        <filter val="CENTRO EDUCATIVO ESPIRITU SANTO"/>
        <filter val="CENTRO EDUCATIVO INMACULADA CONCEPCION"/>
        <filter val="CENTRO EDUCATIVO RURAL MIXTO BOMBONA"/>
        <filter val="CENTRO EDUCATIVO RURAL MIXTO VILLA RICA"/>
        <filter val="CENTRO EDUCATIVO LA GERMANIA"/>
        <filter val="CENTRO EDUC ATIVO LA ARENOSA ALTA"/>
        <filter val="CENTRO EDUCATIVO LA CASA DEL MENOR"/>
        <filter val="CENTRO EDUCATIVO JOSE PRUDENCIO PADILLA"/>
        <filter val="CENTRO EDUCATIVO MIXTO LA Y DE CERRO AZUL"/>
        <filter val="ESC URBN MIX LAS DELICIAS"/>
        <filter val="ESC SIMON BOLIVAR"/>
        <filter val="ESC MIX SAN MARTIN"/>
        <filter val="COL FOSSY MARCOS MARIA"/>
        <filter val="EU DE NIÑAS"/>
        <filter val="COL DPTAL LICEO ARIGUANI"/>
        <filter val="EUM EL RETIRO"/>
        <filter val="ERM EL IMPERIO"/>
        <filter val="ERM EL UNIVERSO"/>
        <filter val="ERM SAN RAFAEL"/>
        <filter val="EUM NRO. 1"/>
        <filter val="EUM NRO. 2"/>
        <filter val="EUM LAS FLORES"/>
        <filter val="ERM PUERTO NIÑO"/>
        <filter val="ERM PUEBLO LIBERAL"/>
        <filter val="CENT EDUC MARIA AUXILIADORA"/>
        <filter val="CENT EDUC EL PROGRESO"/>
        <filter val="ERM LA DIVISA"/>
        <filter val="INST EDUC SAN JUDAS TADEO"/>
        <filter val="CENT EDUC 23 DE ABRIL"/>
        <filter val="ERM NUEVA ESPERANZA"/>
        <filter val="ERM SANTA CATALINA"/>
        <filter val="ERM EL SILENCIO"/>
        <filter val="IE DARIO TOREGROZA PEREZ"/>
        <filter val="ESC EL SE¥OR DE LOS MILAGOROS"/>
        <filter val="ESC MIX LA FRANCIA"/>
        <filter val="CE NO 4"/>
        <filter val="CE NO 3"/>
        <filter val="CE NO 2"/>
        <filter val="CE NO 7"/>
        <filter val="PREESCOLAR NO 1. ELISA CELEDON"/>
        <filter val="IE EL CARMEN"/>
        <filter val="GUILLERMO F MORAN"/>
        <filter val="IE SAN JUAN DEL CORDOBA"/>
        <filter val="ESC NO 11 DE NI¥AS"/>
        <filter val="ESC NO 9 DE VARONES"/>
        <filter val="IE MANUEL J. DEL CASTILLO"/>
        <filter val="ESC URB. MIX PARAISO"/>
        <filter val="ESC URBANA DE NI¥AS NO 6"/>
        <filter val="IE 12 DE OCTUBRE"/>
        <filter val="IE LA ALIANZA"/>
        <filter val="I.E. ENOC MENDOZA - SEDE PRINCIPAL"/>
        <filter val="ERM LA AGUJA"/>
        <filter val="IE ISAAC J. PEREIRA"/>
        <filter val="ESC NO 7 DE NI¥AS"/>
        <filter val="ESC NO 6 DE VARONES"/>
        <filter val="ESC URBANA DE VARONES NO 3"/>
        <filter val="ESC 15 DE NI¥AS"/>
        <filter val="IE LICEO MODERNO DEL SUR"/>
        <filter val="ERM LA CANDELARIA"/>
        <filter val="EUM JOSE ANTONIO GALAN"/>
        <filter val="EUM LAS PALMAS"/>
        <filter val="ERM LIBERTADOR"/>
        <filter val="UNIDAD DE ATENCION INTEGRAL"/>
        <filter val="EUM ANTONIO ESCOBAR CAMARGO"/>
        <filter val="EUM ATENOGENES BELEÑO"/>
        <filter val="EUM GENERAL ANTONIO NARIÑO"/>
        <filter val="ESC GENERAL SANTANDER"/>
        <filter val="EUM MARCO FIDEL SUAREZ"/>
        <filter val="EUM EL BANQUITO"/>
        <filter val="EUM SANTA TERESA DE JESUS"/>
        <filter val="EU MIXTA NRO. 1"/>
        <filter val="EU LUIS LOPEZ DE MEZA"/>
        <filter val="I.E.D. ARCESIO CALIZ AMADOR - SEDE PRINCIPAL"/>
        <filter val="EU FRANCISCO JOSE DE CALDAS"/>
        <filter val="ESC MONTESSORI"/>
        <filter val="ERM LAS AMERICAS"/>
        <filter val="ERM EL SALTO"/>
        <filter val="ERM SAN ANTONIO"/>
        <filter val="ERM SABANAS DE MOLINA"/>
        <filter val="ERM SABANALES"/>
        <filter val="ERM LOS PATOS"/>
        <filter val="ERM CAMPO ALEGRE"/>
        <filter val="COL DPTAL EUCLIDES LIZARAZO"/>
        <filter val="ESCUELA URBANA SAN MIGUEL"/>
        <filter val="ERM MENGAJO"/>
        <filter val="ERM SANTA VERONICA"/>
        <filter val="ERM HONDURAS"/>
        <filter val="ERM EL SALITRE"/>
        <filter val="ERM NAPOLES"/>
        <filter val="INST EDUC DPTAL  JHON F. KENNEDY"/>
        <filter val="CENT EDUC HERNAN GOMEZ PELEAZ"/>
        <filter val="CENT EDUC 16 DE JULIO"/>
        <filter val="ACCION COMUNAL PAZ DEL RIO"/>
        <filter val="CENTRO EDUC TERCERA MIXTA"/>
        <filter val="CENT EDUC ADRIANO PUENTES"/>
        <filter val="CENT EDUC LAS PALMAS"/>
        <filter val="CENTRO EDUC JOSE ANTONIO GALAN"/>
        <filter val="CEN EDUC JOSE MARIA CORDOBA"/>
        <filter val="JARDIN INF MUNICIPAL"/>
        <filter val="COL NZDO FCO DE PAULA STDER"/>
        <filter val="CEN EDUC SAN MARTIN DE PORRES"/>
        <filter val="CEN EDUC SIMON BOLIVAR"/>
        <filter val="CEN EDUC 20 DE DICIEMBRE"/>
        <filter val="INST EDUC DPTAL 23 DE FEBRERO"/>
        <filter val="CEN EDUC LAS DELICIAS"/>
        <filter val="CEN EDUC ROTARIO MONTERREY"/>
        <filter val="ESC CUARTA MIXTA"/>
        <filter val="ESC SEGUNDA MIXTA"/>
        <filter val="ESC EDUC ANTONIO NARIÑO"/>
        <filter val="INST FUNDACION"/>
        <filter val="ESC ACCION COMUNAL LOMA FRESCA"/>
        <filter val="ESC URB NRO 1 NIÑAS"/>
        <filter val="ESCUELA SALVADORA"/>
        <filter val="ERM DE SITIONUEVO"/>
        <filter val="COL DPTAL BIENVENIDO RODRIGUEZ"/>
        <filter val="INST EDUC DPTAL NESTOR ANDRES RANGEL ALFARO"/>
        <filter val="ERM SANTA MARIA"/>
        <filter val="ERM EL  CARMEN"/>
        <filter val="ESC NVA JOSE MARIA CORDOBA"/>
        <filter val="ERM SAN FRANCISCO"/>
        <filter val="ERM EL OLIVO"/>
        <filter val="ERM LA CONCEPCION"/>
        <filter val="INST EDUC PIJIÑO DEL CARMEN"/>
        <filter val="ESC URB MIX NRO 1"/>
        <filter val="ESC MIX SIMON BOLIVAR"/>
        <filter val="ESC COMUNAL.VICENTE CABALLERO CAMPO"/>
        <filter val="EUM BEATRIZ COTES"/>
        <filter val="EUM DIVINO NIÑO"/>
        <filter val="EUM NRO. 3 MADRE LAURA"/>
        <filter val="ESC URB DE VARONES NRO 2 SAN JUAN BOSCO"/>
        <filter val="ERM DE CAÑAVERAL"/>
        <filter val="CENT EDUC DE VARONES"/>
        <filter val="ERM EL DELIRIO"/>
        <filter val="ERM CARRETAL"/>
        <filter val="ERM VIJAGUAL"/>
        <filter val="EUM SAN JOSE"/>
        <filter val="CENT EDUC JUANA ARIAS DE BENAVIDES"/>
        <filter val="EUM RODRIGO VIVES DE ANDREIS"/>
        <filter val="ERM  SAN ANTONIO DEL RIO"/>
        <filter val="ERM LOS POZOS"/>
        <filter val="ERM CARMEN DEL MAGDALENA"/>
        <filter val="ERM SAN JOSE DEL PURGATORIO"/>
        <filter val="EUM SAN RAFAEL"/>
        <filter val="EUM HUGO ACERO CACERES NRO1JM"/>
        <filter val="EUM FELIX OSPINO MUGNO"/>
        <filter val="COL BTO GABRIEL ESCOBAR B."/>
        <filter val="ESC URB MIX POLICARPA"/>
        <filter val="ERM CRISTIANA AMOR"/>
        <filter val="ERM SAN MARTIN  DE CIENAGUETA"/>
        <filter val="ERM PASACORRIENDO"/>
        <filter val="ESC URB PARA VARONES"/>
        <filter val="CENTRO URBANO DE NIÑAS"/>
        <filter val="INST EDUC DPTAL SAN JOSE DE PUEBLO VIEJO"/>
        <filter val="ERM LA MILAGROSA"/>
        <filter val="ERM NUEVA FRONTERA"/>
        <filter val="JARDIN INFANTIL CHIQUILLADAS"/>
        <filter val="EU SIMON BOLIVAR"/>
        <filter val="ESC URB MIX LA MILAGROSA"/>
        <filter val="EUM RUBEN DARIO VASQUEZ C."/>
        <filter val="PREESCOLAR MARIA AUXILIADORA"/>
        <filter val="ERM NIÑO JESUS"/>
        <filter val="ERM MARTINETE"/>
        <filter val="ERM BALDOMERO SANIN CANO"/>
        <filter val="ERM EL SALADO"/>
        <filter val="ERM EL LIBANO"/>
        <filter val="ERM LA CONCORDIA"/>
        <filter val="ERM ANTONIO NARIÑO"/>
        <filter val="EU DE VARONES"/>
        <filter val="EU DE NIÑAS DOLORES FANDIÑO"/>
        <filter val="ESC. COM. MIXTA JOSE FRANCISCO"/>
        <filter val="ERM  DE JULEPE"/>
        <filter val="ERM EL CARMEN"/>
        <filter val="INSTITUCION EDUC DPTAL EXTERNO MIXTO"/>
        <filter val="ERM DE LOS GALVIS"/>
        <filter val="ERM DE BUENAVISTA"/>
        <filter val="ERM EL PITAL"/>
        <filter val="ERM EL RECREO"/>
        <filter val="EUM ALFONSO LOPEZ"/>
        <filter val="CENT PREESCOLAR MIS AMIGUITOS"/>
        <filter val="ESC GABRIELA MISTRAL"/>
        <filter val="ERM EL TOCOY"/>
        <filter val="ERM DE JUAN ALVAREZ"/>
        <filter val="EUM NRO 5 FNDO. MIER Y GUERRA"/>
        <filter val="COL DPTAL ANTONIO BRUGES CARMONA"/>
        <filter val="ERM GALLO SOLO"/>
        <filter val="ERM LA BATALLA"/>
        <filter val="CENT EDUC DPTAL RUR DE JARABA"/>
        <filter val="ERM LAS PALMITAS"/>
        <filter val="ERM TAPIA"/>
        <filter val="ERM EL CAMPIN"/>
        <filter val="EUM NRO 4 MARIA AUXILIADORA"/>
        <filter val="EUM NRO 1"/>
        <filter val="CENT EDUC DPTAL JOSE MARIA BENAVIDES MACEA"/>
        <filter val="COL MPTAL TEC AGOPECUARIO"/>
        <filter val="EUM NRO 7 DIVINO NIÑO"/>
        <filter val="ERM. SAN FCO. DE ASIS"/>
        <filter val="EUM LA PROVIDENCIA"/>
        <filter val="EUM NRO 3 RAFAEL JIMENEZ"/>
        <filter val="ESC URB DE VARONES NRO. 1"/>
        <filter val="ERM NUEVA VENECIA"/>
        <filter val="ERM CARMONA"/>
        <filter val="EUM SAGRDO CORAZON DE JESUS"/>
        <filter val="ESC URB DE VARONES NRO. 2"/>
        <filter val="ESC URB DE NIÑAS NRO 1"/>
        <filter val="ESC URB MARIA AUXILIADORA"/>
        <filter val="ERM BUENAVISTA"/>
        <filter val="ESC MIX MARIA AUXILIADORA"/>
        <filter val="INSTITUTO CARMELITANO"/>
        <filter val="C.E.N. NELSON MIRANDA NRO 1"/>
        <filter val="GENERAL FRANCISCO DE PAULA SANTANDER"/>
        <filter val="CONCENTRACION ESCOLAR POLICARPA SALAVARRIETA"/>
        <filter val="ESCUELA BRISAS DEL GUATIQUIA"/>
        <filter val="ESCUELA CAMILO TORRES OBANDO"/>
        <filter val="ESCUELA SIETE DE AGOSTO"/>
        <filter val="COLEGIO MANUELA BELTRAN"/>
        <filter val="ESCUELA  MENEGUA"/>
        <filter val="JARDÌN INFANTIL NACIONAL"/>
        <filter val="COLEGIO ABRAHAM LINCOLN"/>
        <filter val="ESCUELA LA VAINILLA"/>
        <filter val="COLEGIO BASICO MARCO FIDEL SUAREZ"/>
        <filter val="ESCUELA VILLA JULIA"/>
        <filter val="ESCUELA SABOGAL HURTADO"/>
        <filter val="INSTITUCION EDUCATIVA PIO XII"/>
        <filter val="FIDEL AUGUSTO RIVERA"/>
        <filter val="SAN LUIS DE BOYACA"/>
        <filter val="CAMILO TORRES RESTREPO"/>
        <filter val="SEDE CATATUMBO"/>
        <filter val="SEDE SAN VICENTE DE PAUL"/>
        <filter val="INEM LUIS LOPEZ DE MESA"/>
        <filter val="ESCUELA JAIME ROOK"/>
        <filter val="ESCUELA CONCEPCION PALACIOS"/>
        <filter val="ESCUELA FRANCISCO DE MIRANDA"/>
        <filter val="COL MIGUEL ANGEL MARTIN"/>
        <filter val="ESCUELA DE SORDOS"/>
        <filter val="ESCUELA ICCE"/>
        <filter val="INSTITUCION EDUCATIVA GARCIA MARQUEZ"/>
        <filter val="COLEGIO EDUARDO CARRANZA"/>
        <filter val="ESCUELA LA CEIBA"/>
        <filter val="COL.GENERAL CARLOS ALBAN"/>
        <filter val="ESCUELA GALAN"/>
        <filter val="ESCUELA CHAPINERITO"/>
        <filter val="ESCUELA DOCE DE OCTUBRE"/>
        <filter val="I.E. LAS PALMAS"/>
        <filter val="LOS CÁMBULOS"/>
        <filter val="ESCUELA  BETANIA"/>
        <filter val="ESC EL JORDAN"/>
        <filter val="ESC SAN ANTONIO DE PADUA"/>
        <filter val="IE COL DPTAL NARCISO JOSE MATUS TORRES"/>
        <filter val="ESC EL MANANTIAL"/>
        <filter val="NUEVA COLOMBIA"/>
        <filter val="EL TOPACIO"/>
        <filter val="ESCUELA LOS COMUNEROS"/>
        <filter val="ESCUELA LA ALBORADA"/>
        <filter val="ESC MARCO ANTONIO PINILLA"/>
        <filter val="ESC ATANASIO GIRARDOT"/>
        <filter val="ESC SAN CARLOS"/>
        <filter val="EL RODEO"/>
        <filter val="ESCUELA LA DESMOTADORA"/>
        <filter val="ESCUELA LA PRIMAVERA"/>
        <filter val="INSTITUCION EDUCATICA COLEGIO GUILLERMO NIÑO MEDINA"/>
        <filter val="COLEGIO CENTAUROS"/>
        <filter val="ESCUELA NARCISO MATUS"/>
        <filter val="ESCUELA LAS CAMELIAS"/>
        <filter val="ESCUELA BETTY CAMACHO DE RANGEL"/>
        <filter val="ESCUELA CATALUÑA"/>
        <filter val="ESCUELA AY MI LLANURA"/>
        <filter val="CON ESC VILLA BOLIVAR"/>
        <filter val="ESCUELA SAN JROGE"/>
        <filter val="ESCUELA LEON  XIII"/>
        <filter val="ESCUELA NUEVO HORIZONTE"/>
        <filter val="CATUMARE"/>
        <filter val="ESCUELA LA ROCHELA"/>
        <filter val="COL. JUAN B. CABALLERO MEDINA"/>
        <filter val="COL LUIS CARLOS GALAN SARMIENTO"/>
        <filter val="INSTITUCION EDUCATIVA UNIDAD EDUCATIVA ARNULFO BRICEÑO CONTRERAS"/>
        <filter val="ESCUELA JUAN DE DIOS BERMUDEZ"/>
        <filter val="COLEGIO BASICO ANTONIO RICAURTE"/>
        <filter val="INSTITUCION EDUCATIVA ANTHONY A PHIPPS"/>
        <filter val="CONC ESC ANTONIA SANTOS"/>
        <filter val="IE MARIA MONTESSORI"/>
        <filter val="INST EDUC GABRINST EDUCLA MISTRAL"/>
        <filter val="ESC SAN NICOLAS"/>
        <filter val="I E EL DORADO"/>
        <filter val="ESC SGDO CORAZON"/>
        <filter val="COL VEINTE DE JULIO"/>
        <filter val="I E LILIA CASTRO DE PARRADO"/>
        <filter val="ESC  ANTONIO NARIÑO"/>
        <filter val="ESC ENRIQUE DANIELS"/>
        <filter val="ESC PABLO SEXTO"/>
        <filter val="ESC RAFAEL POMBO"/>
        <filter val="IE LUIS CARLOS GALAN SARMINST EDUCNTO"/>
        <filter val="ESC EL  CARMEN"/>
        <filter val="UNIDAD EDUCATIVA CABUYARO"/>
        <filter val="INST EDUCATIVA CASTILLA LA NUEVA"/>
        <filter val="ESC RUR SAN LORENZO"/>
        <filter val="IE JOSE USTASIO RIVERA"/>
        <filter val="COLEGIO TENIENTE CRUZ PAREDES"/>
        <filter val="COLEGIO ESTATAL JUAN BAUTISTA ARNAUD"/>
        <filter val="OVIDIO DECROLY"/>
        <filter val="UNID EDUC SAN ANTONIO DEL ARIARI"/>
        <filter val="COL  EL PROGRESO"/>
        <filter val="ESC BONANZA"/>
        <filter val="ESC SANTA CECILIA"/>
        <filter val="ESC EL PORVENIR"/>
        <filter val="ESC LA PRIMAVERA"/>
        <filter val="ESC BAJO SARDINATA"/>
        <filter val="ESC EL TRIUNFO"/>
        <filter val="INST EDUC COLEGIO GENERAL SANTANDER"/>
        <filter val="EL LIBERTADOR (SEDE  AMPARO)"/>
        <filter val="EL LIBERTADOR (SEDE PRIMERO DE JUNIO)"/>
        <filter val="INSTITUCION EDUCATIVA VALENTIN GARCIA"/>
        <filter val="IE CAMILO TORRES - ESCUELA ALFONSO MONTOYA PAVA"/>
        <filter val="IE CAMILO TORRES -ESCUELA  ANTONIO RICAURTE"/>
        <filter val="IE CAMILO TORRES -UE CLUB DE LEONES"/>
        <filter val="ESC EL BOSQUE"/>
        <filter val="IE TECNICO INDUSTRIAL"/>
        <filter val="ESCUELA NUEVA  EL CRUCERO"/>
        <filter val="ESCUELA NUEVA  SARDINATA"/>
        <filter val="ESCUELA NUEVA  LA CABAÑAS"/>
        <filter val="ESCUELA NUEVA  LA RIVERA"/>
        <filter val="ESCUELA NUEVA  GUANAYITAS"/>
        <filter val="ESC VILLA UNION"/>
        <filter val="INSTITUCION EDUCATIVA BRISAS DE IRIQUE"/>
        <filter val="SEDE SAN IGNACIO"/>
        <filter val="SEDE BUENOS AIRES"/>
        <filter val="SEDE PATIO BONITO"/>
        <filter val="SEDE GUAYAQUIL"/>
        <filter val="SEDE SANTA HELENA"/>
        <filter val="SEDE MARACOS"/>
        <filter val="JI.E. JORGE ELIECER GAITAN - SEDE PRINCIPAL"/>
        <filter val="ESCUELA URBANA JOSE IGNACIO GONZALEZ"/>
        <filter val="ESC. JOHN F. KENNEDY"/>
        <filter val="ESC EL BILLAR"/>
        <filter val="ESC. ALTO RAUDAL"/>
        <filter val="ESC. BAJO LOZADA"/>
        <filter val="ESC. BAJO RAUDAL"/>
        <filter val="ESC. EL TAPIR"/>
        <filter val="ESC. JUAN LEON"/>
        <filter val="ESC RAFAEL URIBE URIBE"/>
        <filter val="ESC NUEVA LA ESTRELLA"/>
        <filter val="ESC NUEVA YAVIA"/>
        <filter val="ESC NUEVA EXPLANACION"/>
        <filter val="ESC NUEVA PAPAMENE"/>
        <filter val="ESC NUEVA VERSALLES"/>
        <filter val="ESC NUEVA LA LIBERTAD"/>
        <filter val="ESC NUEVA LOS PLANES"/>
        <filter val="ESC NUEVA EL VERGEL"/>
        <filter val="ESC ALTO DIMANTE"/>
        <filter val="ESC NUEVA EL MIRADOR"/>
        <filter val="ESCUELA JORGE ISAACS"/>
        <filter val="CONCENTRACION ESCOLAR CONCORDIA"/>
        <filter val="SEDE LUIS ANTONIO PEREZ SANCHEZ"/>
        <filter val="INSTITUCION EDUCATIVA CAPITÁN MIGUEL LARA"/>
        <filter val="INSTITUCIÓN EDUCATIVA RAFAEL URIBE URIBE"/>
        <filter val="CENTRO DE EDUCACIÓN ESPECIAL ALEGRIA DE VIVIR"/>
        <filter val="CLEMENTE NARANJO"/>
        <filter val="INSTITUCION EDUCATIVA UNISAN"/>
        <filter val="INOCENCIO CHINCA"/>
        <filter val="UNIDAD EDUCATIVA"/>
        <filter val="UNIDAD EDUCATIVA URBANA"/>
        <filter val="SEDE EMILIANO RESTREPO"/>
        <filter val="SEDE JORGE ELIECER GAITAN."/>
        <filter val="SEDE ANTONIO NARIÑO"/>
        <filter val="COL NZADO DE SAN CARLOS DE GUAROA"/>
        <filter val="SUBTENIENTE SATURNINO GUTIERREZ"/>
        <filter val="ESCUELA DIVINO NIÑO"/>
        <filter val="JUAN JOSE RONDON"/>
        <filter val="ESCUELA ANTONIO NARIÑO"/>
        <filter val="ENRIQUE GALVEZ ALVAREZ"/>
        <filter val="ESCUELA RAUL DE OLIVEIRA"/>
        <filter val="IE MANUELA BELTRAN"/>
        <filter val="VENCEDORES DEL VARGAS"/>
        <filter val="NUEVO HORIZONTE"/>
        <filter val="PROGRESO DEL GÜEJAR"/>
        <filter val="TROCHA VEINTISEIS"/>
        <filter val="PTO ESPERANZA IZQUIERDO"/>
        <filter val="I.E.M. SAN JOSE BETHLEMITAS - SEDE PRINCIPAL"/>
        <filter val="I.E.M. LIBERTAD - SEDE PRINCIPAL"/>
        <filter val="ESC JULIAN BUCHELY"/>
        <filter val="CONCEN ESCOLAR MIRAFLORES"/>
        <filter val="SEDE LORENZO DE ALDANA"/>
        <filter val="I.E.M. LUIS DELFIN INSUASTY RODRIGUEZ - SEDE PRINCIPAL"/>
        <filter val="CONCEN ESCOLAR AGUSTIN AGUALONGO"/>
        <filter val="INST JOAQUIN MARIA PEREZ"/>
        <filter val="ESC SAN VICENTE NO 2"/>
        <filter val="ESC SAN VICENTE NO 1"/>
        <filter val="I.E.M. HERALDO ROMERO SANCHEZ - SEDE PRINCIPAL"/>
        <filter val="I.E.M. SANTA BÁRBARA - SEDE PRINCIPAL"/>
        <filter val="ESC NO. 4 DE NIÑAS"/>
        <filter val="ESC INTEGRADA NO. 3"/>
        <filter val="I.E.M. ARTEMIO MENDOZA CARVAJAL - SEDE PRINCIPAL"/>
        <filter val="ESC URB CARLOS PIZARRO"/>
        <filter val="CONC ESCOL SANTA MATILDE"/>
        <filter val="CONC ESCOL HERMOGENES ZARAMA"/>
        <filter val="CONC ESCOL CLUB DE LEONES"/>
        <filter val="I.E.M. MERCEDARIO - SEDE PRINCIPAL"/>
        <filter val="ESC # 6 EL TEJAR"/>
        <filter val="I.E.M. LA ROSA - SEDE PRINCIPAL"/>
        <filter val="I.E.M. AURELIO ARTURO MARTINEZ - SEDE PRINCIPAL"/>
        <filter val="CEDIT  SAN  RAFAEL"/>
        <filter val="SEDE CAPUSIGRA"/>
        <filter val="SEDE CENTRO"/>
        <filter val="I.E.M. CENT DE INTEGRACION POPULAR - SEDE PRINCIPAL"/>
        <filter val="CONC ESCOL ENRIQUE JENSEN"/>
        <filter val="COL MPAL CHAMBU"/>
        <filter val="ESC SANTA CLARA"/>
        <filter val="CONC ESCOL EL PILAR"/>
        <filter val="CONC ESCOL EMILIO BOTERO"/>
        <filter val="ESC INTEGRADA DOCE DE OCTUBRE"/>
        <filter val="ESC ANEXA CENT COMUNIT NIÑA MARIA"/>
        <filter val="SEDE LA MINGA"/>
        <filter val="ESC # 5 EL CARMEN"/>
        <filter val="SEDE SANTA MONICA"/>
        <filter val="I.E.M. CIUDADELA DE PAZ - SEDE PRINCIPAL"/>
        <filter val="SEDE LA MAGDALENA"/>
        <filter val="ESC PRIMERO DE MAYO"/>
        <filter val="ESC TESCUAL"/>
        <filter val="ESCUELA GUILLERMO VIZUETTE"/>
        <filter val="CENTRO EDUCATIVO SANTANDER"/>
        <filter val="LICEO NUESTRA SEÑORA DE LA VISITACION"/>
        <filter val="INSTITUCION EDUCATIVA SAN FCO. DE ASIS"/>
        <filter val="ESC URB INTEG SANTO TOMAS DE BERRUECOS"/>
        <filter val="ESCUELA NIÑO  JESUS DE PRAGA N. 1"/>
        <filter val="ESCUELA CIUDAD DE BARBACOAS"/>
        <filter val="ESCUELA ENRIQUE MUÑOZ"/>
        <filter val="ESCUELA CASA DE LA CULTURA"/>
        <filter val="ESCUELA URBANA DE ADULTOS"/>
        <filter val="ESCUELA MARCO FIDEL SUARES NO. 2"/>
        <filter val="ESCUELA MARCO FIDEL SUARES NO.1"/>
        <filter val="ESCUELA CONCENTRACION O.A.P.E.C."/>
        <filter val="ESCUELA ANEXA A LA NORMAL SUPERIOR LA INMACULADA"/>
        <filter val="ESCUELA NIÑO JESUS DE PRAGA NO. 2"/>
        <filter val="ESC PARA NIÐAS GABRIELA MISTRAL"/>
        <filter val="ESCUELA URBANA PIO XII"/>
        <filter val="ESCUELA URBANA MARIA INMADULADA"/>
        <filter val="ESCUELA LA VICTORIA"/>
        <filter val="CONCENTRACION ESCOLAR SAGRADO CORAZON DE JESUS"/>
        <filter val="ESCUELA URBANA DE NIÑAS"/>
        <filter val="CONCENTRACION ESCOLAR BENJAMIN BELALCAZAR"/>
        <filter val="CENTRO EDUCATIVO DE NIÑAS"/>
        <filter val="CENTRO EDUCATIVO DE VARONES"/>
        <filter val="INSTITUCION EDUCATIVA JOSE ANTONIO LLORENTE"/>
        <filter val="CENTRO EDUCATIVO SAN JUAN BOSCO"/>
        <filter val="ESCUELA EL BOTONCILLO"/>
        <filter val="INSTITUCION EDUCATIVA SAN JUAN BAUTISTA"/>
        <filter val="ESCUELA MIXTA NOCTURNA"/>
        <filter val="ESCUELA MIXTA EL PORVENIR"/>
        <filter val="ESCUELA LOS MILAGROS GUAYABAL"/>
        <filter val="ESCUELA YANZAL ADENTRO"/>
        <filter val="ESCUELA LIMONCILLO"/>
        <filter val="ESCUELA YANZAL AFUERA"/>
        <filter val="ESCUELA CAMPO ALEGRE"/>
        <filter val="ESCUELA URBANA MIXTA EL CANAL"/>
        <filter val="ESCUELA URBANA INTEGRADA EL TABLON"/>
        <filter val="INSTITUCIÓN EDUCATIVA AGROPECUARIO JESÙS NAZARENO"/>
        <filter val="ESCUELA LA INMACULADA"/>
        <filter val="INSTITUTO SANTO TOMAS"/>
        <filter val="CENTRO EDUCATIVO NIÑO JESUS DE PRAGA"/>
        <filter val="ESCUELA URBANA NO 1"/>
        <filter val="INSTITUCION EDUCATIVA TECNICA MARIA AUXILIADORA"/>
        <filter val="CONCENTRACION ESCOLAR EMILIO BURGOS LOPEZ"/>
        <filter val="INSTITUCION EDUCATIVA TECNICA PROMOCION SOCIAL"/>
        <filter val="INSTITUTO MARIA INMACULADA"/>
        <filter val="ESCUELA INTEGRADA DE IMUES"/>
        <filter val="INSTITUCION EDUCATIVA TOMAS ARTURO SANCHEZ"/>
        <filter val="INSTITUCION EDUCATIVA BARRIO OBRERO"/>
        <filter val="INSTITUCION EDUCATIVA PEREZ PALLARES"/>
        <filter val="ESCUELA NO.3 DE NIÑAS"/>
        <filter val="INSTITUCION EDUCATIVA DEL SUR"/>
        <filter val="CONCENTRACION CENTENARIO"/>
        <filter val="INSTITUCION EDUCATIVA PUENES"/>
        <filter val="INSTITUCION EDUCATIVA POLITECNICO MARCELO MIRANDA - SEDE PRINCIPAL"/>
        <filter val="ESCUELA ANEXA NORMAL NACIONAL"/>
        <filter val="INSTITUCION EDUCATIVA TECNICA SAN FRANCISCO DE ASIS"/>
        <filter val="CONCENTRACION ESCOLAR ESTEVAN ALVEAR"/>
        <filter val="INSTITUCION EDUCATIVA NORMAL SAN CARLOS"/>
        <filter val="ESCUELA URBANA SANTA TERESITA"/>
        <filter val="ESCUELA URBANA MIXTA CARLOS LLERAS RESTREPO"/>
        <filter val="CONCENTRACION URBANA MIXTA SANTO TOMAS DE AQUINO"/>
        <filter val="C-E- SGDO CORAZON DE JESUS"/>
        <filter val="ESCUELA LA MILAGROSA"/>
        <filter val="ESCUELA LA MERCED"/>
        <filter val="ESCUELA URBANA MARIA GORETTI"/>
        <filter val="ESCUELA URBANA SANTO TOMAS DE AQUINO"/>
        <filter val="ESCUELA URBANA MIXTA SAGRADO CORAZON DE JESUS"/>
        <filter val="ESCUELA URBANA 14 DE ENERO"/>
        <filter val="ESCUELA CAMILO TORRES"/>
        <filter val="COLEGIO MIXTO CAMILO HURTADO"/>
        <filter val="ESCUELA URBANA DE NIÑOS"/>
        <filter val="ESCUELA URBANA MIXTA SALAHONDA"/>
        <filter val="CENTRO EDUCATIVO INTEGRADO POLICARPA"/>
        <filter val="ESCUELA URBANA NIÑO JESUS DE PRAGA"/>
        <filter val="CONCENTRACION ESCOLAR PILOTO"/>
        <filter val="INSTITUTO PEREZ CASTRO"/>
        <filter val="ESCUELA SAN FRANCISCO"/>
        <filter val="INSTITUCION EDUCATIVA TÉCNICA AGROPECUARIA JOSE MARIA HERNANDEZ"/>
        <filter val="ESCUELA NIÑO JESUS DE PRAGA"/>
        <filter val="ESCUELA URBANA DE VARONES RICAURTE"/>
        <filter val="ESCUELA URBANA DE NIÑAS RICAURTE"/>
        <filter val="ESCUELA PEDRO SCHUMACHER"/>
        <filter val="ESCUELA SANTA TERESITA"/>
        <filter val="CONC ESCOL SANTO TOMAS DE AQUINO"/>
        <filter val="CONCENTRACION EDUCATIVA SAN LORENZO"/>
        <filter val="ESCUELA ANEXA A LA NORMAL"/>
        <filter val="CONCENTRACIÓN ESCOLAR"/>
        <filter val="ESCUELA URBANA INTEGRADA DE ISCUANDE"/>
        <filter val="ESCUELA URBANA PUEBLO NUEVO"/>
        <filter val="ESCUELA PIO XII"/>
        <filter val="ESCUELA LA BUENA ESPERANZA"/>
        <filter val="SEDE # 1 INMACULADA CONCEPCION"/>
        <filter val="SEDE # 2 LIBERTAD"/>
        <filter val="SEDE # 1 LICEO NACIONAL MAX SEIDEL"/>
        <filter val="I.E.R.M. BISCHOFF - SEDE PRINCIPAL"/>
        <filter val="SEDE # 2 TRES CRUCES"/>
        <filter val="SEDE # 3 BUENOS AIRES"/>
        <filter val="SEDE # 4 OLAYA HERRERA"/>
        <filter val="SEDE # 1 IBERIA"/>
        <filter val="SEDE # 3 UNION VICTORIA"/>
        <filter val="SEDE # 4 NUESTRA SEÑORA DEL ROSARIO"/>
        <filter val="SEDE # 5 ONCE DE NOVIEMBRE"/>
        <filter val="SEDE # 2 NUEVO MILENIO"/>
        <filter val="SEDE # 1 MISIONAL SANTA TERESITA"/>
        <filter val="SEDE # 1 INST. TEC. INDUSTRIAL NAL. TUMACO"/>
        <filter val="SEDE # 3 EXPORCOL"/>
        <filter val="SEDE # 2 LA CORDIALIDAD"/>
        <filter val="SEDE # 3 SAN MARTIN"/>
        <filter val="SEDE # 2 MARIA AUXILIADORA"/>
        <filter val="SEDE # 1 NUESTRA SEÑORA DE FATIMA"/>
        <filter val="SEDE # 1 GENERAL SANTANDER"/>
        <filter val="SEDE # 2 LA COMBA"/>
        <filter val="SEDE # 1 CIUDADELA TUMAC"/>
        <filter val="SEDE # 1 LA FLORIDA"/>
        <filter val="SEDE # 2 EL MORRITO"/>
        <filter val="I.E. LLORENTE - SEDE PRINCIAPL"/>
        <filter val="SEDE # 4 EL CARMEN KM 63"/>
        <filter val="SEDE # 2 NVA LLORENTE"/>
        <filter val="SEDE # 3 VAQUERIO CARRETERA"/>
        <filter val="SEDE # 3 EL PORVENIR"/>
        <filter val="SEDE # 2 EL OBRERO"/>
        <filter val="SEDE # 1 CIUDADELA MIXTA COLOMBIA"/>
        <filter val="SEDE # 2 LUIS IRIZAR SALAZAR"/>
        <filter val="SEDE # 3 HUMBERTO MANZI"/>
        <filter val="SEDE # 1 INST. TEC.  POPULAR DE LA COSTA"/>
        <filter val="SEDE # 4 CENTRO DE EDUCACION ESPECIAL"/>
        <filter val="ESCUELA URBANA DE VARONES DON BOSCO NO 1"/>
        <filter val="ESCUELA URBANA VISTA HERMOSA"/>
        <filter val="COLEGIO SEMINARIO SAN FRANCISCO DE ASIS"/>
        <filter val="ESCUELA URBANA PERPETUO SOCORRO"/>
        <filter val="INSTITUTO TECNICO GIRARDOT"/>
        <filter val="ESCUELA INTEGRADA FATIMA"/>
        <filter val="RESIDENCIA SOCIAL PIO DECIMO"/>
        <filter val="ESCUELA INTEGRADA SANTO TOMAS DE AQUINO"/>
        <filter val="INST TEC NAL DE COMERCIO"/>
        <filter val="ESC URB  PILOTO NO 17 REPUBLICA DE VENEZUELA"/>
        <filter val="COL JAIME GARZON"/>
        <filter val="ESC  NIÑAS NO 24"/>
        <filter val="ESC URB CIUDAD JARDIN NO 42"/>
        <filter val="ESC URB MIGUEL MULLER"/>
        <filter val="JARD INFL NAL"/>
        <filter val="ESC URB NO 4 SAGRADO CORAZON"/>
        <filter val="COL CLUB DE LEONES"/>
        <filter val="ESC RURAL INTEGD BOCONO"/>
        <filter val="ESC URB SAN JUAN BOSCO NO 73"/>
        <filter val="ESC RAFAEL GARCIA HERREROS"/>
        <filter val="CENT DOC SANTA ANA NO 1"/>
        <filter val="CENT DOC EL ESCOBAL"/>
        <filter val="COL MPAL DE BTO"/>
        <filter val="ESC MARIA OFELIA VILLAMIZAR BUITRAGO"/>
        <filter val="ESC DOMINGO SAVIO DOS MIL"/>
        <filter val="ESC URB ANTONIA SANTOS NO 2"/>
        <filter val="INST TEC INDUSTRIAL SALESIANO"/>
        <filter val="ESC FRANCISCO DE PAULA ANDRADE NO 9"/>
        <filter val="COL BAS ATANASIO GIRARDOT NO 34"/>
        <filter val="ESC URB DE NIÑAS NO 13 NSTRA SRA DE LOURDES"/>
        <filter val="COL ANTONIO NARIÑO"/>
        <filter val="CENT DOC MPAL SAN JOSE OBRERO"/>
        <filter val="PREESC MIS ALEGRIAS"/>
        <filter val="COL FRANCISCO JOSE DE CALDAS"/>
        <filter val="CENT EDUC SANTISIMA TRINIDAD"/>
        <filter val="CENT EDUC SAN PEDRO CLAVER"/>
        <filter val="ESC URB  NO 4 ESPIRITU SANTO"/>
        <filter val="ESC URB PERPETUO SOCORRO NO 8"/>
        <filter val="ESC URB SAN MIGUEL NO 13"/>
        <filter val="INST TEC PADRE ELADIO AGUDELO PAZ Y FUTURO"/>
        <filter val="INST TEC GUAIMARAL"/>
        <filter val="CENT DOC ALMA LUZ VEGA RANGEL"/>
        <filter val="INST LA ESPERANZA"/>
        <filter val="COL MARIANO OSPINA RODRIGUEZ"/>
        <filter val="ESC URB JOSE BARTOLOME CELIS"/>
        <filter val="ESC TERCER MILENIO"/>
        <filter val="COL MONSEÑOR LUIS PEREZ HERNANDEZ"/>
        <filter val="COL INTEGD JUAN ATALAYA"/>
        <filter val="ESC URB  GABRIEL GARCIA MARQUEZ NO 79"/>
        <filter val="COL CONCEJO DE CUCUTA"/>
        <filter val="ESC URB CUCUTA 75 NO 52"/>
        <filter val="ESC URB NO 30 ANTONIO MARIA CLARET"/>
        <filter val="ESC URB LA PRIMAVERA MARIA AUXILIADORA"/>
        <filter val="ESC  RAFAEL POMBO NO 74"/>
        <filter val="INST TEC NSTRA SRA DE MONGUI - PAZ Y FUTURO"/>
        <filter val="ESC DON BOSCO NO 88"/>
        <filter val="COL CLAUDIA MARIA PRADA AYALA"/>
        <filter val="ESC SAN VICENTE DE PAUL NO 80"/>
        <filter val="COL HERMANO RODULFO ELOY"/>
        <filter val="ESC URB LA CABRERA NO 45"/>
        <filter val="ESC URB DE NINAS CRISTO REY"/>
        <filter val="ESC URB MERCEDES ABREGO NO 12"/>
        <filter val="ESC  NSTRA SRA DE FATIMA"/>
        <filter val="ESC CUNDINAMARCA NO 22"/>
        <filter val="ESC URB SAN JUAN BOSCO NO 15"/>
        <filter val="ESC  URB NSTRA SRA DE CHIQUINQUIRA NO 61"/>
        <filter val="ESC URB  SANTA ISABEL DE HUNGRIA"/>
        <filter val="ESC URB  MARCO FIDEL SUAREZ NO 9"/>
        <filter val="INST TEC JUAN PABLO I PAZ Y FUTURO"/>
        <filter val="COL JUANA RANGEL DE CUELLAR"/>
        <filter val="ESC URB  GUILLERMO LEON VALENCIA NO 76"/>
        <filter val="ESC URB  NO 72 MARIA AUXILIADORA"/>
        <filter val="ESC URB CLUB DE LEONES VALLE ESTHER"/>
        <filter val="INST TEC CRISTO OBRERO PAZ Y FUTURO"/>
        <filter val="COL BUENOS AIRES"/>
        <filter val="COL SIMON BOLIVAR"/>
        <filter val="ESC NSTRA SRA DE BELEN NO 23"/>
        <filter val="CENT DOC NSTRA SRA DE BELEN NO 21"/>
        <filter val="ESC LA DIVINA PASTORA"/>
        <filter val="ESC URB  RUDESINDO SOTO NO 49"/>
        <filter val="CENT EDUC 18 DE MAYO"/>
        <filter val="COL ANDRES BELLO"/>
        <filter val="ESC URB LAURA VICUÑA"/>
        <filter val="ESC URB ANCIZAR OCAMPO"/>
        <filter val="COL BAS HOMBRES NUEVOS"/>
        <filter val="ESC CARLOS RAMIREZ PARIS NO 78"/>
        <filter val="ESC  NO 62 DOÑA NIDIA"/>
        <filter val="ESC URB JOSE EUSEBIO CARO NO 6"/>
        <filter val="ESC  NSTRA SRA DEL ROSARIO NO 27"/>
        <filter val="CENT DOC SAN MARTIN NO 65"/>
        <filter val="ESC HERNANDO ACEVEDO ORTEGA"/>
        <filter val="ESC NO 6 LA GRUTA"/>
        <filter val="ESC URB INTEGD GABRIELA MISTRAL"/>
        <filter val="ESC PABLO VI NO 43"/>
        <filter val="ESC  HOMBRES Y MUJERES DE PENSAMIENTO NUEVO"/>
        <filter val="ESC URB  REYES MANTILLA NO 14"/>
        <filter val="COL BAS LOS ALPES"/>
        <filter val="COL BAS CAMILO DAZA"/>
        <filter val="ESC URB MIX  NO 24 LAS ANGUSTIAS"/>
        <filter val="COL BAS PEDRO FORTOUL"/>
        <filter val="ESC URB VARONES NO 28 ATANASIO GIRARDOT"/>
        <filter val="ESC URB 28 DE FEBRERO NO 20"/>
        <filter val="COL CARLOS TOLEDO PLATA"/>
        <filter val="ESC URB  EL ROSAL"/>
        <filter val="ESC URB  NO 31 JOSE CELESTINO MUTIS"/>
        <filter val="ESC  DE NIÑAS NO 19"/>
        <filter val="ESC URB  KENNEDY NO 47"/>
        <filter val="ESC NUEVA SAN GERARDO"/>
        <filter val="ESC EL CERRITO"/>
        <filter val="ESC LAS CUMBRES DEL NORTE"/>
        <filter val="ESC URB INTEGD PANAMERICANA NO 53"/>
        <filter val="INST TEC PADRE MANUEL BRICEÑO JAUREGUI (FE Y ALEGRIA)"/>
        <filter val="ESC  NO 38 TEODORO GUTIERREZ"/>
        <filter val="CENT DOC LUIS CARLOS GALAN SARMIENTO NO 2"/>
        <filter val="CENT EDUC VIRGILIO BARCO"/>
        <filter val="ESC NO 56 TERESA GUASCH"/>
        <filter val="COL MPAL PATRIA"/>
        <filter val="ESC URB JOSE EUSEBIO CARO NO 23"/>
        <filter val="ESC URB ALIANZA PARA EL PROGRESO NO 36"/>
        <filter val="ESC URB SAN PABLO NO 19"/>
        <filter val="ESC URB SAN VICENTE DE PAUL NO 18"/>
        <filter val="COL BAS MARIA GORETTI"/>
        <filter val="COL BAS SAN MATEO"/>
        <filter val="ESC URB CERRO NORTE"/>
        <filter val="ESC URB COMUNEROS NO 33"/>
        <filter val="COL BAS GUAIMARAL NO 25"/>
        <filter val="CENT EDUC RUR LOS PERACOS"/>
        <filter val="SEDE DE VARONES"/>
        <filter val="SEDE SAN ANTONIO"/>
        <filter val="SEDE INTEGRADA SAN RAFAEL"/>
        <filter val="I.E. SAN JUAN BOSCO - SEDE PRINCIPAL"/>
        <filter val="SEDE JOSE ROZO CONTRERA"/>
        <filter val="SEDE INTEGRADA"/>
        <filter val="SEDE INTEGRADA DOMINGO SAVIO"/>
        <filter val="INST TECNICO AGRICOLA"/>
        <filter val="SEDE DE NIÑAS"/>
        <filter val="COL SAN LUIS GONZAGA"/>
        <filter val="SEDE TRINO GARCIA PEÑA"/>
        <filter val="COL GUILLERMO QUINTERO CALDERON"/>
        <filter val="SEDE DE VARONES NO.1 KENNEDY"/>
        <filter val="SEDE NO. 2 JOSE MARIA ESTEVEZ COTE"/>
        <filter val="SEDE JUAN ESTEBAN CAMACHO"/>
        <filter val="SEDE APOSTOLICA NTRA SRA DEL ROSARIO"/>
        <filter val="SEDE UNIDAD BASICA"/>
        <filter val="SEDE INTGR JOSE MARIA CORDOBA"/>
        <filter val="SEDE LUBIN SANCHEZ"/>
        <filter val="SEDE PRISCILA CACERES"/>
        <filter val="SEDE INTEGRADA SAN JOSE"/>
        <filter val="COL FRANCISCO DE PAULA SANTANDER"/>
        <filter val="SEDE ALFONSO LOPEZ"/>
        <filter val="SEDE LA 89"/>
        <filter val="SEDE LA LOMA"/>
        <filter val="SEDE EL MOLINO"/>
        <filter val="EL GUAYABAL"/>
        <filter val="COL INTEGRADO PERPETUO SOCORRO"/>
        <filter val="COL INTEG NTRA SRA DE LAS ANGUSTIAS"/>
        <filter val="SEDE MONTEBELLO"/>
        <filter val="SEDE LOS LLANITOS"/>
        <filter val="SEDE LA BUENA ESPERANZA"/>
        <filter val="SEDE INTEGRADA PISARREAL"/>
        <filter val="SEDE KM OCHO"/>
        <filter val="COL RAIMUNDO ORDOÑEZ YAÑEZ"/>
        <filter val="SEDE DE VARONES PATRICIO VILLAMIZAR"/>
        <filter val="SEDE CUESTA BLANCA"/>
        <filter val="SEDE ARGELINO DURAN QUINTERO"/>
        <filter val="SEDE 1 ADOLFO MILANES"/>
        <filter val="SEDE SIMON BOLIVAR N. 1"/>
        <filter val="SEDE EL PALOMAR"/>
        <filter val="SEDE URBANO LOS GUAYABITOS"/>
        <filter val="SEDE DAVID HADAD SALCEDO"/>
        <filter val="SEDE NTRA SRA DE TORCOROMA"/>
        <filter val="SEDE DOCE DE OCTUBRE"/>
        <filter val="SEDE CRISTO REY"/>
        <filter val="SEDE MIXTA MARABEL"/>
        <filter val="COL AGUSTINA FERRO"/>
        <filter val="SEDE EL CARMEN"/>
        <filter val="SEDE SIMON BOLIVAR N.2"/>
        <filter val="SEDE LOS APARTADEROS"/>
        <filter val="SEDE BERMEJAL"/>
        <filter val="SEDE DEMOSTRATIVA ISER"/>
        <filter val="SEDE LA AURORA"/>
        <filter val="SEDE SANTA CRUZ"/>
        <filter val="SEDE LA SALLE"/>
        <filter val="SEDE JOSE RAFAEL FARIA BERMUDEZ"/>
        <filter val="SEDE EL ESCORIAL"/>
        <filter val="SEDE MIXTA SANTISIMA TRINIDAD"/>
        <filter val="SEDE JARDIN INF NAL POPULAR"/>
        <filter val="SEDE MIXTA CUATRO DE JULIO"/>
        <filter val="SEDE SANTA MARTA"/>
        <filter val="SEDE MIXTA CRISTO REY"/>
        <filter val="SEDE JOSE ANTONIO GALAN"/>
        <filter val="SEDE INTEGRADA MIXTA"/>
        <filter val="SEDE RAMON GONZALEZ VALENCIA"/>
        <filter val="SEDE JOSE CELESTINO MUTIS"/>
        <filter val="SEDE NUEVA GENERACION"/>
        <filter val="SEDE INTEGRADA EL TARRA"/>
        <filter val="SEDE SAN JUAN EUDES"/>
        <filter val="SEDE INTEGRADA SAN CAYETANO"/>
        <filter val="SEDE GONZALO RIVERA LAGUADO"/>
        <filter val="SEDE PRIMARIA NTRA SRA LAS MERCEDES"/>
        <filter val="COL NTRA SRA DE LAS MERCEDES"/>
        <filter val="COL ALIRIO VERGEL PACHECO"/>
        <filter val="SEDE DE SILOS"/>
        <filter val="SEDE INT MARCO FIDEL SUAREZ"/>
        <filter val="SEDE PUEBLO NUEVO"/>
        <filter val="SEDE INT LA ESPERANZA"/>
        <filter val="SEDE INT KENNEDY"/>
        <filter val="SEDE LA UNION"/>
        <filter val="COL NTRA SRA DEL ROSARIO"/>
        <filter val="COL MANUEL ANTONIO RUEDA JARA"/>
        <filter val="SEDE 20 DE JULIO"/>
        <filter val="SEDE SAN MARTIN"/>
        <filter val="SEDE INTEG SAN FRANCISCO"/>
        <filter val="SEDE JULIO CESAR TURBAY AYALA"/>
        <filter val="SEDE FCO DE PAULA SANTANDER"/>
        <filter val="SEDE INTEG PEDRO FORTOUL"/>
        <filter val="SEDE DE NIÑAS POLICARPA SALAVARRIETA"/>
        <filter val="SEDE SAN PEDRO"/>
        <filter val="COL LUIS GABRIEL CASTRO"/>
        <filter val="SEDE MIXTA PRIMERO DE MAYO"/>
        <filter val="SEDE SANTA BARBARA"/>
        <filter val="SEDE MIXTA GRAN COLOMBIA"/>
        <filter val="JUAN PABLO"/>
        <filter val="CIUDAD ARMENIA"/>
        <filter val="LA FLORIDA"/>
        <filter val="RUFINO JOSE CUERVO CENTRO"/>
        <filter val="ESCUELA NORMAL SUPERIOR"/>
        <filter val="GUSTAVO ROJAS PINILLA"/>
        <filter val="NACIONAL JESUS MARIA OCAMPO"/>
        <filter val="ANTONIO NARIÓO"/>
        <filter val="GABRIELA MISTRAL"/>
        <filter val="NUEVA GRANADA"/>
        <filter val="GRAN COLOMBIA"/>
        <filter val="CAMARA JUNIOR"/>
        <filter val="LA PAVONA"/>
        <filter val="CIUDAD MILARO"/>
        <filter val="CIUDADELA EDUCATIVA EMPRESARIAL CUYABRA"/>
        <filter val="LUIS BERNAL GIRALDO"/>
        <filter val="ROSANA LONDOÑO"/>
        <filter val="LOS FUNDARORES"/>
        <filter val="AGUSTIN NIETO CABALLERO"/>
        <filter val="JORGE ELICER GAITAN"/>
        <filter val="INEM JOSE CELESTINO MUTIS"/>
        <filter val="ZULDEMAYDA"/>
        <filter val="BOSQUES DE PINARES"/>
        <filter val="PINARES"/>
        <filter val="SIMON RODRIGUEZ"/>
        <filter val="MADRE MARCELINA"/>
        <filter val="GUSTAVO MATAMOROS D'COSTA"/>
        <filter val="LUIS CARLOS GALAN SARMIENTO"/>
        <filter val="LA ADIELA"/>
        <filter val="LA CECILIA"/>
        <filter val="AMPARO SANTA CRUZ"/>
        <filter val="SANTA EUFRASIA"/>
        <filter val="CIUDADELA DE OCCIDENTE"/>
        <filter val="LA PATRIA"/>
        <filter val="CIUDADELA DEL SUR"/>
        <filter val="PUERTO ESPEJO"/>
        <filter val="LA FACHADA JUAN XXIII"/>
        <filter val="LAS COLINAS"/>
        <filter val="LAURA VICU½A"/>
        <filter val="JHON F KENNEDY"/>
        <filter val="ROMAN MARIA VALENCIA"/>
        <filter val="EDUARDO NORRIS"/>
        <filter val="INST CALARCA"/>
        <filter val="CONSUELO BETANCOURT"/>
        <filter val="FRANCISCO LONDOÑO"/>
        <filter val="FELIPE MELENDEZ"/>
        <filter val="GUILLERMO ANGEL ANGEL"/>
        <filter val="LUIS ARANGO CARDONA"/>
        <filter val="LUIS BERNARDO RIVERA"/>
        <filter val="PEDACITO DE CIELO - SEDE PRINCIPAL"/>
        <filter val="JESUS MARIA OBANDO"/>
        <filter val="NUESTRA SEÑORA DE LA SOLEDAD"/>
        <filter val="EL ROCIO"/>
        <filter val="SADEQUI"/>
        <filter val="ESPIRITU SANTO"/>
        <filter val="ANDRES BELLO"/>
        <filter val="CARLOS LLERAS"/>
        <filter val="INST EDUC HANS DREWS ARANGO"/>
        <filter val="LA UNION"/>
        <filter val="IE CARLOTA SANCHEZ"/>
        <filter val="INST EDUC CENTENARIO"/>
        <filter val="INST EDUCATIVA JUAN XXIII"/>
        <filter val="IE SAN FERNANDO"/>
        <filter val="INST EDUC FRANCISCO DE PAULA SANTANDER"/>
        <filter val="GUAYACANES"/>
        <filter val="INST EDUCATIVA JESUS MARIA ORMAZA"/>
        <filter val="COMPLEJO EDUCATIVO LA JULITA"/>
        <filter val="ESCUELA MARCO FIDEL SUAREZ"/>
        <filter val="SAMARIA"/>
        <filter val="POBLADO"/>
        <filter val="PROVIDENCIA"/>
        <filter val="INST EDUC JORGE ELIECER GAITAN"/>
        <filter val="PABLO EMILIO CARDONA"/>
        <filter val="LA DULCERA"/>
        <filter val="INST EDUC RAFAEL URIBE URIBE"/>
        <filter val="PRIMERO DE MAYO"/>
        <filter val="LA VICTORIA"/>
        <filter val="MARIELA LEMUS GUTIERREZ"/>
        <filter val="AMERICA MIXTA"/>
        <filter val="INST EDUC KENNEDY"/>
        <filter val="MANUELITA SAENZ"/>
        <filter val="IE MATECAÑA"/>
        <filter val="FRANCISCO PEREIRA"/>
        <filter val="LIBERTAD"/>
        <filter val="LUIS CARLOS GONZALEZ"/>
        <filter val="IE HERNANDO VELEZ MARULANDA"/>
        <filter val="GENERAL MOSQUERA"/>
        <filter val="ALFREDO GARCIA"/>
        <filter val="CENT DOCENTE BYRON GAVIRIA"/>
        <filter val="INST EDUC VILLA SANTANA"/>
        <filter val="LAS MARGARITAS"/>
        <filter val="MANOS UNIDAS"/>
        <filter val="LOS TANQUES"/>
        <filter val="CIUDADELA CUBA"/>
        <filter val="NARANJITO"/>
        <filter val="NORMAL SUPERIOR EL JARDIN"/>
        <filter val="INST EDUC SAN NICOLAS"/>
        <filter val="COLEGIO SURORIENTAL"/>
        <filter val="GUSTAVO ARANGO GARRIDO"/>
        <filter val="MONTELIBANO"/>
        <filter val="I.E. HUGO ÁNGEL JARAMILLO - SEDE PRINCIPAL"/>
        <filter val="VALENTIN GARCES"/>
        <filter val="EL BOSQUE"/>
        <filter val="AGUALINDA"/>
        <filter val="IE SAGRADA FAMILIA"/>
        <filter val="SANTO  DOMINGO SAVIO"/>
        <filter val="ESC CAMILO TORRES"/>
        <filter val="ESC CANTAMONOS"/>
        <filter val="ANDRES ESCOBAR"/>
        <filter val="RUY DE VANEGAS"/>
        <filter val="SIERRA OCHOA"/>
        <filter val="ALBERTO MESA ABADIA"/>
        <filter val="EL CARMELO"/>
        <filter val="NTRA SRA DE FATIMA"/>
        <filter val="MARMOLEJO BAJO"/>
        <filter val="MILAN"/>
        <filter val="VILLANUEVA"/>
        <filter val="MARMOLEJO ALTO"/>
        <filter val="LA SECRETA"/>
        <filter val="EL TAMBO"/>
        <filter val="CAIMAILITO"/>
        <filter val="ALTAMIRA"/>
        <filter val="LA ZELANDIA"/>
        <filter val="EL TIGRE"/>
        <filter val="LA CAPILLA"/>
        <filter val="EL BRILLANTE"/>
        <filter val="SAGRADOS CORAZONES"/>
        <filter val="LA ARGELIA"/>
        <filter val="LA ENSE?ANZA"/>
        <filter val="LIC GABRIELA MISTRAL"/>
        <filter val="PIO XII"/>
        <filter val="I.E. NUESTRA SEÑORA DE LA PRESENTACIÓN - SEDE PRINCIPAL"/>
        <filter val="LOS LIBERTADORES"/>
        <filter val="SAN MIGUEL DE LAS PALMAS"/>
        <filter val="SANTISIMA TRINIDAD"/>
        <filter val="MARISCAL SUCRE"/>
        <filter val="NUESTRA SEÑORA  DE FATIMA"/>
        <filter val="GENERALSANTANDER"/>
        <filter val="LA SALLE"/>
        <filter val="SALVADOR DUQUE"/>
        <filter val="NIÑO JESUS"/>
        <filter val="NUCLEO ESCOLAR RURAL"/>
        <filter val="EL CAIRO"/>
        <filter val="RIO GRANDE"/>
        <filter val="LA ITALICA"/>
        <filter val="QUINCHIA VIEJO"/>
        <filter val="PUNTA DE LANZA"/>
        <filter val="MARIANO OSPINA PEREZ"/>
        <filter val="ANA JOAQUINA HURTADO DE LOPEZ"/>
        <filter val="LA SAMARIA"/>
        <filter val="LA LEONA"/>
        <filter val="EL OBITO"/>
        <filter val="SAN RAMON"/>
        <filter val="COL DE JESUS"/>
        <filter val="PEDRO JOSE RIVERA MEJIA"/>
        <filter val="CENT  EDUC COLOMBIA"/>
        <filter val="ESC ANTONIA SANTOS"/>
        <filter val="CEN  DOC  HOGAR EL AMPARO"/>
        <filter val="CENT  DOC  JUAN XXIII"/>
        <filter val="INS TEC RAFAEL GARCIA HERREROS"/>
        <filter val="I E NACIONAL DE COMERCIO SEDE B - FIDELINA RAMOS"/>
        <filter val="I E TEC NACIONAL DE COMERCIO"/>
        <filter val="IE TEC POLITECNICO"/>
        <filter val="I E SAN FRANCISCO DE ASIS SEDE B"/>
        <filter val="IE TECNICO POLITECNICO SEDE B"/>
        <filter val="IE TECNICO POLITECNICO SEDE C"/>
        <filter val="I.E. DE SANTANDER SEDE B - LOS ANGELES"/>
        <filter val="I.E. DE SANTANDER SEDE D - MERCEDES ABREGO"/>
        <filter val="I.E. DE SANTANDER SEDE F - REPUBLICA DE VENEZUELA"/>
        <filter val="I.E. DE SANTANDER SEDE E - SIMON BOLIVAR"/>
        <filter val="I.E. DE SANTANDER SEDE C - BUCARAMANGA"/>
        <filter val="IE MAIPORE SEDE B"/>
        <filter val="I E ACAD AURELIO MARTINEZ MUTIS SEDE C"/>
        <filter val="I E ACAD AURELIO MARTINEZ MUTIS SEDE B"/>
        <filter val="I E LAS AMERICAS (SANTA BARBARA)"/>
        <filter val="SEDE A - I E PROVENZA"/>
        <filter val="SEDE B - EL CRISTAL"/>
        <filter val="SEDE C - HOGAR SAN JOSE"/>
        <filter val="I E CAMPO HERMOSO"/>
        <filter val="IE INTEGRADOD JORGE ELIECER GAITAN"/>
        <filter val="I E CLUB UNION"/>
        <filter val="I E CLUB UNION SEDE D (CEN EDUC LAS OLAS)"/>
        <filter val="I E CLUB UNION SEDE B"/>
        <filter val="I E CLUB UNION SEDE E (CENTRO DE ATENCION AL PREESCOLAR)"/>
        <filter val="I E CLUB UNION SEDE C (CEN EDUC REPUBLICA DE COLOMBIA)"/>
        <filter val="IE COMUNEROS"/>
        <filter val="IE TEC DAMASO ZAPATA SEDE B"/>
        <filter val="IE TEC DAMASO ZAPATA SEDE C"/>
        <filter val="I E ACAD SANTA MARIA GORETTI SEDE C"/>
        <filter val="I E ACAD SANTA MARIA GORETTI SEDE B"/>
        <filter val="I E SAN FRANCISCO DE ASIS"/>
        <filter val="I E NUESTRA SE¾ORA DEL PILAR SEDE E"/>
        <filter val="I E NUESTRA SE¾ORA DEL PILAR SEDE F"/>
        <filter val="I E NUESTRA SE¾ORA DEL PILAR SEDE C"/>
        <filter val="I E NUESTRA SE¾ORA DEL PILAR SEDE B"/>
        <filter val="I E NUESTRA SE¾ORA DEL PILAR SEDE D"/>
        <filter val="IE SAN JOSE DE LA SALLE SEDE C"/>
        <filter val="I  E ANDRES PAEZ DE SOTOMAYOR"/>
        <filter val="I E  MEDALLA MILAGROSA"/>
        <filter val="I E TEC EMPRESARIAL JOSE MARIA ESTEVEZ"/>
        <filter val="COL  CAFE MADRID"/>
        <filter val="SEDE G - SAN MARTIN"/>
        <filter val="SEDE H - SAN PABLO"/>
        <filter val="SEDE C - YIRA CASTRO"/>
        <filter val="SEDE E - DIVINO SALVADOR"/>
        <filter val="SEDE D - DANGOND"/>
        <filter val="SEDE F - CARLOS TOLEDO PLATA"/>
        <filter val="SEDE B - EL ROCIO"/>
        <filter val="IE.TECNOLG.SALESIANO ELOY VALENZUELA SEDE C"/>
        <filter val="IE.TECNOLG.SALESIANO ELOY VALENZUELA SEDE B"/>
        <filter val="I E PILOTO SIMON BOLIVAR"/>
        <filter val="IE SANTO ANGEL"/>
        <filter val="SEDE D - TRANSICIÓN"/>
        <filter val="SEDE E - CENTRO DE INTEGRACIÓN POPULAR COMUNITARIO -IPC-"/>
        <filter val="SEDE C - SANTA INÉS"/>
        <filter val="SEDE B - SAN CRISTÓBAL"/>
        <filter val="IE LUIS CARLOS GALAN SARMIENTO"/>
        <filter val="IE ORIENTE MIRAFLORES SEDE E"/>
        <filter val="IE ORIENTE MIRAFLORES SEDE D"/>
        <filter val="IE ORIENTE MIRAFLORES SEDE B"/>
        <filter val="IE ORIENTE MIRAFLORES SEDE C"/>
        <filter val="IE GUSTAVO COTE URIBE"/>
        <filter val="I E LA JUVENTUD SEDE B"/>
        <filter val="IE LA JUVENTUD"/>
        <filter val="I E DEPTAL FRANCISCO DE PAULA SANTANDER"/>
        <filter val="I E DEPTAL FRANCISCO DE PAULA SANTANDER SEDE C"/>
        <filter val="I E DEPTAL FRANCISCO DE PAULA SANTANDER SEDE B"/>
        <filter val="I.E. VILLAS DE SAN IGNACIO - SEDE PRINCIPAL"/>
        <filter val="SEDE C  RINCONES DE PAZ"/>
        <filter val="SEDE B JOSÉ ANTONIO GALÁN"/>
        <filter val="I.E. CLAVERIANO FE Y ALEGRIA - SEDE PRINCIPAL"/>
        <filter val="ESCUELA URBANA ULPIANO MUÑOZ"/>
        <filter val="ESCUELA URBANA MARSELLA"/>
        <filter val="ESCUELA URBANA GAITAN"/>
        <filter val="ESCUELA URBANA SANTA FE"/>
        <filter val="ESCUELA URBANA CENTRO"/>
        <filter val="ESCUELA RURAL EL AMARILLO"/>
        <filter val="ESCUELA RURAL FRANCISCO DE PAULA SANTANDER"/>
        <filter val="ESCUELA RURAL POZO NEGRO"/>
        <filter val="ESCUELA URBANA SAGRADA FAMILIA"/>
        <filter val="COLEGIO REAL DE MARES"/>
        <filter val="INSTITUCION EDUCATIVA JONH  F KENNEDY"/>
        <filter val="PREESCOLAR SANTANDER"/>
        <filter val="INSTITUTO TECNICO EN COMUNICACION BARRANCABERMEJA"/>
        <filter val="ESCUELA FERMIN AMAYA"/>
        <filter val="ESCUELA SAN JOSE DE PROVIVIENDA"/>
        <filter val="ESCUELA MARY VILLAMIZAR"/>
        <filter val="JARDIN ANTONIA SANTOS"/>
        <filter val="CONCENTRACION ESCOLAR SANTA CECILIA"/>
        <filter val="ESCUELA SANTA SANTANA"/>
        <filter val="ESCUELA EL CHICO"/>
        <filter val="ESCUELA GENERAL CORDOBA"/>
        <filter val="ESCUELA SANTA ISABEL"/>
        <filter val="ESCUELA LA LIBERTAD"/>
        <filter val="ESCUELA BELEN"/>
        <filter val="ESCUELA LARA PARADA"/>
        <filter val="CONCENTRACION ESCOLAR LA FLORESTA"/>
        <filter val="CONCENTRACION ESCOLAR SAN JUDAS"/>
        <filter val="CONCENTRACION ESCOLAR INTERNACIONAL"/>
        <filter val="CONCENTRACION ESCOLAR LA PAZ"/>
        <filter val="CONCENTRACION CAMINOS DE SAN SILVESTRE"/>
        <filter val="CONCENTRACION ESCOLAR MANUELA BELTRAN"/>
        <filter val="COL MIXTO MPAL CAMILO TORRES RESTREPO"/>
        <filter val="CENTRO DOCENTE EDUARDO SANTOS"/>
        <filter val="MI GRANJITA"/>
        <filter val="CONCENTRACION ESCOLAR MARIA CANO"/>
        <filter val="CONCENTRACIÓN ESCOLAR JOSE PRUDENCIO PADILLA"/>
        <filter val="CENTRO DOCENTE ALEJANDRO GALVIS GALVIS"/>
        <filter val="CONCENTRACION ESCOLAR ANTONIO NARIÑO"/>
        <filter val="CONCENTRACION ESCOLAR LOS ALCAZARES"/>
        <filter val="CONCENTRACIÓN ESCOLAR LA ESPERANZA"/>
        <filter val="INSTITUTO VEINTISEIS DE MARZO"/>
        <filter val="EL PALMAR"/>
        <filter val="LAS NIEVES"/>
        <filter val="PREESCOLAR MIS PRIMERAS LETRAS"/>
        <filter val="COLEGIO  EL  CASTILLO"/>
        <filter val="ESCUELA EL CAMPESTRE"/>
        <filter val="ESCUELA NUEVA GRANADA"/>
        <filter val="ESCUELA LA INDEPENDENCIA"/>
        <filter val="ESCUELA FE Y ALEGRIA"/>
        <filter val="CENTRAL INTEGRADA"/>
        <filter val="COLEGIO INTEGRADO SIMON BOLIVAR"/>
        <filter val="ESCUELA RURAL  ALTO MINAS"/>
        <filter val="ESCUELA RURAL BAJO CENTRO GAVILANES"/>
        <filter val="ESCUELA RURAL MEDIO CENTRO MOJON"/>
        <filter val="ESCUELA RURAL  BOQUERON"/>
        <filter val="ESCUELA RURAL JABONERO"/>
        <filter val="ESCUELA RURAL HORTA"/>
        <filter val="COLEGIO  INTEGRADO DE CABRERA"/>
        <filter val="ESCUELA URBANA EL DIVINO NIÑO"/>
        <filter val="ESCUELA RURAL LA PALMERA"/>
        <filter val="ESCUELA URBANA MIXTA"/>
        <filter val="COLEGIO PEDRO FERMIN DE VARGAS"/>
        <filter val="ESCUELA RURAL EL EMBUDO"/>
        <filter val="ESCUELA RURAL PESCADITO"/>
        <filter val="ESCUELA RURAL COSCUTA"/>
        <filter val="ESCUELA NORMAL SUPERIOR SADY TOBON CALLE"/>
        <filter val="ESCUELA URBANA GARCIA CADENA"/>
        <filter val="COLEGIO LA CANDELARIA - SEDE PRINCIPAL"/>
        <filter val="COLEGIO INTEGRADO  DEL CARARE"/>
        <filter val="COLEGIO INTEGRADO DEL CARARE"/>
        <filter val="ESCUELA URBANA GABRIELA MISTRAL"/>
        <filter val="COLEGIO LUIS CARLOS GALAN SARMIENTO"/>
        <filter val="ESCUELA RURAL EL SALITRE"/>
        <filter val="ESCUELA RURAL MORARIO"/>
        <filter val="ESCUELA RURAL BARROBLANCO"/>
        <filter val="ESCUELA RURAL AGUABUENA"/>
        <filter val="ESCUELA RURAL SAN JOAQUIN"/>
        <filter val="ESCUELA RURAL PALMARITO"/>
        <filter val="ESCUELA RURAL PALMAR GRANDE"/>
        <filter val="ESCUELA RURAL BARRANQUITAS"/>
        <filter val="ESCUELA URBANA  PABLO GIUA"/>
        <filter val="COLEGIO  AGROPECUARIO RAFAEL LEON AMAYA - SEDE PRINCIPAL"/>
        <filter val="ESCUELA URBANA ISMAEL ENRIQUE ARCINIEGAS"/>
        <filter val="CONCENTRACION ESCOLAR EL CARMEN"/>
        <filter val="ESCUELA RURAL BIRMANIA"/>
        <filter val="ESCUELA RURAL EL TOBOSO"/>
        <filter val="ESCUELA RURAL LA UNION VERGEL"/>
        <filter val="ESCUELA RURAL EL CUARENTA"/>
        <filter val="ESCUELA RURAL MANUELA BELTRAN"/>
        <filter val="ESCUELA RURAL QUINAL BAJO"/>
        <filter val="ESCUELA RURAL EL HOJARASCO"/>
        <filter val="ESCUELA RURAL DELICIAS ALTO"/>
        <filter val="ESCUELA RURAL TAMBO REDONDO"/>
        <filter val="ESCUELA RURAL SANTO DOMINGO DE SAN PEDRO"/>
        <filter val="ESCUELA RURAL LAS NIEVES"/>
        <filter val="ESCUELA RURAL EL DIVISO KM.40"/>
        <filter val="ESCUELA RURAL LA BODEGA"/>
        <filter val="ESCUELA RURAL RANCHO GRANDE I"/>
        <filter val="ESCUELA RURAL RANCHO GRANDE II"/>
        <filter val="ESCUELA RURAL BETANIA"/>
        <filter val="ESCUELA URBANA LAS COLINAS"/>
        <filter val="ESCUELA URBANA LUIS CARLOS GALAN SARMIENTO"/>
        <filter val="ESCUELA URBANA MANUELA BELTRAN"/>
        <filter val="CENTRO EDUCATIVO BASICO  PIES DESCALZOS"/>
        <filter val="ESCUELA RURAL BRISAS DE CACHIRICITO"/>
        <filter val="ESCUELA RURAL LA NEGREÑA"/>
        <filter val="ESCUELA RURAL EL QUINAL"/>
        <filter val="ESCUELA RURAL PUERTO OLAYA"/>
        <filter val="ESCUELA RURAL CACHIRICITO"/>
        <filter val="ESCUELA RURAL EL ROSARIO"/>
        <filter val="ESCUELA RURAL LA NARANJERA"/>
        <filter val="ESCUELA RURAL LA CABUYA"/>
        <filter val="ESCUELA RURAL TUMBITA"/>
        <filter val="ESCUELA RURAL LA CHAPA"/>
        <filter val="ESCUELA RURAL RIONEGRO"/>
        <filter val="ESCUELA RURAL POIMA"/>
        <filter val="ESCUELA RURAL CANADA"/>
        <filter val="ESCUELA RURAL AVENDAÑO"/>
        <filter val="ESCUELA RURAL PERICOS"/>
        <filter val="ESCUELA RURAL EL PATIO"/>
        <filter val="ESCUELA RURAL PATIOS  BAJO"/>
        <filter val="ESCUELA RURAL MICOS"/>
        <filter val="ESCUELA RURAL EL CHAMIZAL"/>
        <filter val="ESCUELA RURAL CORTADERAS"/>
        <filter val="ESCUELA RURAL PUERTAS MAYORIA"/>
        <filter val="ESCUELA RURAL AGUA BLANCA"/>
        <filter val="ESCUELA RURAL SANTA ELENA"/>
        <filter val="ESCUELA RURAL MOSGUA"/>
        <filter val="ESCUELA RURAL COCHAGA"/>
        <filter val="ESCUELA RURAL LOS ROBLES"/>
        <filter val="ESCUELA RURAL ALTO DE ROBLES"/>
        <filter val="ESCUELA RURAL CABECERA DEL LLANO"/>
        <filter val="ESCUELA RURAL SANTA ROSITA"/>
        <filter val="ESCUELA RURAL LA MESA"/>
        <filter val="ESCUELA RURAL PLAN DE LLANO"/>
        <filter val="COLEGIO INTEGRADO EZEQUIEL FLORIAN"/>
        <filter val="INSTITUTO EMPRESARIAL GABRIELA MISTRAL"/>
        <filter val="INSTITUTO EL PORVENIR"/>
        <filter val="INSTITUTO JOSEFA DEL CASTILLO"/>
        <filter val="INSTITUTO EL PROGRESO"/>
        <filter val="INSTITUTO DOMINGO SABIO"/>
        <filter val="INST LA CUMBRE"/>
        <filter val="CENT EDUC CARLOS GUTIERREZ GOMEZ"/>
        <filter val="INST MARY LUNA SANTOS"/>
        <filter val="COLEGIO TÉCNICO INDUSTRIAL JOSÉ ELÍAS PUYANA SEDE C"/>
        <filter val="INSTITUTO MANUELA BELTRAN"/>
        <filter val="INST RIOFRIO"/>
        <filter val="INST ANDRES BELLO"/>
        <filter val="INST JUAN PABLO I"/>
        <filter val="INSTITUTO  CARACOLI"/>
        <filter val="INSTITUTO BELENCITO"/>
        <filter val="INSTITUTO LA TRINIDAD"/>
        <filter val="INSTITUTO VILLALUZ"/>
        <filter val="INSTITUTO JOSE A MORALES"/>
        <filter val="INSTITUTO EL CARMEN"/>
        <filter val="FUNDESAN"/>
        <filter val="LAS VILLAS"/>
        <filter val="FE Y ALEGRIA"/>
        <filter val="COL GONZALO JIMENEZ NAVAS"/>
        <filter val="INST GARCIA ECHEVERRY"/>
        <filter val="INST HUMBERTO GOMEZ NIGRINIS"/>
        <filter val="INSTITUTO EL DORADO"/>
        <filter val="INSTITUTO FLORICCE"/>
        <filter val="INSTITUTO SANTA ANA"/>
        <filter val="INSTITUTO ANTONIO JOSE DE SUCRE"/>
        <filter val="INSTITUTO FRANCISCO JOSE DE CALDAS"/>
        <filter val="COLEGIO  LUIS A. CALVO"/>
        <filter val="ESCUELA RURAL CHINATA"/>
        <filter val="ESCUELA RURAL JUANEGRO"/>
        <filter val="ESCUELA RURAL GAMBITA VIEJO"/>
        <filter val="I.E. COLEGIO NIEVES CORTES PICON SEDE A - SEDE PRINCIPAL"/>
        <filter val="CONCENTRACION ESCOLAR LAS ROSITAS  SEDE B"/>
        <filter val="CONCENTRACION EL PARAISO"/>
        <filter val="CONCENTRACION DIANA TURBAY QUINTERO"/>
        <filter val="CONCENTRACION BELLAVISTA"/>
        <filter val="CONCENTRACION LAS NIEVES"/>
        <filter val="CONCENTRACION LA IMACULADA"/>
        <filter val="CONCENTRACION ELOY VALENZUELA"/>
        <filter val="CONCENTRACIÓN COLMENA"/>
        <filter val="CONCENTRACIÓN ESCOLAR SANTA CRUZ"/>
        <filter val="CONCENTRACION ESCOLAR JOSE HEBERTH FRANCO LEON"/>
        <filter val="CONCENTRACION ESCOLAR PORTAL CAMPESTRE NORTE"/>
        <filter val="CONCENTRACION RURAL RIO FRIO"/>
        <filter val="CONCENTRACION ESCOLAR EL PROGRESO"/>
        <filter val="CONCENTRACION ESCOLAR MIRADOR DE ARENALES"/>
        <filter val="CONCENTRACION ESCOLAR EL CONSUELO"/>
        <filter val="CONCENTRACION ESCOLAR RIO PRADO"/>
        <filter val="CONCENTRACION ESCOLAR VILLAS DE SAN JUAN"/>
        <filter val="CONCENTRACION JUAN PABLO SEGUNDO"/>
        <filter val="CONCENTRACION FRANCISCO MANTILLA DE LOS RIOS"/>
        <filter val="CONCENTRACION SAN ANTONIO DEL CARRIZAL"/>
        <filter val="ESCUELA URBANA ALVARO ABRIL"/>
        <filter val="INSTITUTO TECNICO AGROPECUARIO"/>
        <filter val="ESCUELA RURAL LA TEJA"/>
        <filter val="ESCUELA RURAL SONESI"/>
        <filter val="ESCUELA RURAL EL PLATANAL"/>
        <filter val="ESCUELA URBANA JOSE ANTONIO BELTRAN"/>
        <filter val="COLEGIO INTEGRADO LORENZO DE SALAZAR"/>
        <filter val="ESCUELA URBANA LOS COMUNEROS"/>
        <filter val="COLEGIO INTEGRADO PABLO VI"/>
        <filter val="CENTRO PILOTO EDUCATIVO CUZAMAN"/>
        <filter val="ESCUELA URBANA CENTRAL INTEGRADA"/>
        <filter val="COLEGIO JUAN XXIII"/>
        <filter val="ESCUELA RURAL HUERTAS"/>
        <filter val="ESCUELA RURAL BURAGA"/>
        <filter val="ESCUELA RURAL BAVEGA"/>
        <filter val="ESCUELA RURAL LA BRICHA"/>
        <filter val="ESCUELA RURAL ILARGUTA"/>
        <filter val="ESCUELA RURAL PAJARITO"/>
        <filter val="ESCUELA RURAL SANTA MARIA"/>
        <filter val="ESCUELA RURAL EL JAGUI"/>
        <filter val="ESCUELA RURAL EL PICACHO"/>
        <filter val="ESCUELA RURAL LA BATEA"/>
        <filter val="CONCENTRACION ESCOLAR EDELMIRA BLANCO DE ALVAREZ"/>
        <filter val="CONCENTRACION ESCOLAR SAN MIGUEL"/>
        <filter val="CONCENTRACION ESCOLAR KENNEDY"/>
        <filter val="COLEGIO INTEGRADO LAS MERCEDES"/>
        <filter val="COLEGIO TECNICO AGROPECUARIO SAN JOSE"/>
        <filter val="ESCUELA CAMILO FORERO REYES"/>
        <filter val="ESCUELA  MANUELA BELTRAN"/>
        <filter val="COLEGIO DEPARTAMENTAL LA INMACULADA"/>
        <filter val="CONCENTRACION NUESTRA SEÑORA DE LA PRESENTACION"/>
        <filter val="ESCUELA NORMAL SUPERIOR DE PIEDECUESTA"/>
        <filter val="INSTITUTO LUIS CARLOS GALAN SARMIENTO DEL SUR"/>
        <filter val="ESCUELA URBANA BARROBLANCO"/>
        <filter val="CENTRO EDUCATIVO INTEGRADO ALFA Y OMEGA"/>
        <filter val="CONCENTRACION MARIA AUXILIADORA"/>
        <filter val="CONCENTRACION BALBINO GARCIA"/>
        <filter val="CONCENTRACION ESCOLAR SAN CRISTOBAL"/>
        <filter val="CONCENTRACION ESCOLAR SAN CARLOS"/>
        <filter val="COLEGIO    CABECERA DEL LLANO"/>
        <filter val="COLEGIO VICTOR FELIX GOMEZ NOVA"/>
        <filter val="CONCENTRACION FRANCISCO DE PAULA SANTANDER"/>
        <filter val="COLEGIO HUMBERTO GOMEZ NIGRINIS SEDE PRINCIPAL"/>
        <filter val="ESCUELA RURAL EL ALTO"/>
        <filter val="ESCUELA PIEDRA DEL SOL"/>
        <filter val="ESCUELA RURAL EL CUCHARO"/>
        <filter val="ESCUELA RURAL LAS HORTENSIAS"/>
        <filter val="ESCUELA RURAL SANTA CRUZ"/>
        <filter val="ESCUELA RURAL LA MESETA"/>
        <filter val="ESCUELA RURAL GARCES"/>
        <filter val="COLEGIO  AURELIO MARTINEZ MUTIS"/>
        <filter val="COLEGIO INTEGRADO  PUERTO PARRA"/>
        <filter val="CONCENTRACION ESCOLAR MARIA GORETTI"/>
        <filter val="COLEGIO INTEGRADO"/>
        <filter val="CONCENTRACION ESCOLAR JUAN PEREZ PASSOS"/>
        <filter val="CONCENTRACION ESCOLAR GABRIELA MISTRAL"/>
        <filter val="ESCUELA RURAL LAS PAMPAS"/>
        <filter val="ESCUELA RURAL CAMPO DURO"/>
        <filter val="ESCUELA SAN LUIS GONZAGA"/>
        <filter val="ESCUELA GONZALO JIMENEZ DE QUEZADA"/>
        <filter val="ESCUELA CARLOS LLERAS RESTREPO"/>
        <filter val="CONCENTRACION ESCOLAR LA UNION"/>
        <filter val="ESCUELA RURAL SAN JOSE DE ITALIA"/>
        <filter val="COLEGIO FRAY NEPOMUCENO RAMOS"/>
        <filter val="ESCUELA URBANA SANTISIMA TRINIDAD"/>
        <filter val="ESCUELA URBANA EL PROGRESO"/>
        <filter val="ESCUELA URBANA LAS FERIAS"/>
        <filter val="ESCUELA URBANA ARGELIA"/>
        <filter val="ESCUELA URBANA COMUNEROS"/>
        <filter val="ESCUELA ANEXA"/>
        <filter val="ESCUELA RURAL LISTARA"/>
        <filter val="ESCUELA RURAL CAIRASCO"/>
        <filter val="ESCUELA RURAL MESA DE CAIRASCO"/>
        <filter val="ESCUELA RURAL TANQUEVA"/>
        <filter val="ESCUELA RURAL LABRANZAGRANDE"/>
        <filter val="ESCUELA RURAL EL PIRE"/>
        <filter val="ESCUELA RURAL EL TUNO"/>
        <filter val="ESCUELA RURAL QUEBRADA COLORADA"/>
        <filter val="ESCUELA RURAL EL SALADITO"/>
        <filter val="ESCUELA RURAL LA CABRERA"/>
        <filter val="ESCUELA RURAL EL DIVISO"/>
        <filter val="ESCUELA RURAL PLAYITAS"/>
        <filter val="ESCUELA URBANA PUEBLO VIEJO"/>
        <filter val="COLEGIO NIÑA MARIA"/>
        <filter val="CONCENTRACION ESCOLAR PABLO SEXTO"/>
        <filter val="CONCENTRACION ESCOLAR RODOLFO GONZALEZ GARCIA"/>
        <filter val="CONCENTRACION ESCOLAR SAGRADA FAMILIA"/>
        <filter val="CONCENTRACION ESCOLAR CARLOS MARTINEZ SILVA"/>
        <filter val="COLEGIO SANTA TERESITA DE LAS AMERICAS"/>
        <filter val="COLEGIO INTEGRADO MONSEÑOR EVARISTO BLANCO"/>
        <filter val="ESCUELA URBANA ANGOSTURAS"/>
        <filter val="ESCUELA URBANA EL BOSQUE"/>
        <filter val="ESCUELA URBANA VALENTIN GONZALEZ RANGEL"/>
        <filter val="INSTITUTO TECNICO AGROPECUARIO - SEDE PRINCIPAL"/>
        <filter val="COLEGIO INTEGRADO GENERAL PABLO ANTONIO OBANDO"/>
        <filter val="CONCENTRACION ESCOLAR CENTRAL DE VARONES"/>
        <filter val="CONCENTRACION ESCOLAR EL CONVENTO"/>
        <filter val="CONCENTRACION ESCOLAR NUESTRA SEÑORA DEL SOCORRO"/>
        <filter val="CONCENTRACION ESCOLAR COMUNEROS"/>
        <filter val="INSTITUTO COOPERATIVO CACIQUE CHANCHON"/>
        <filter val="COLEGIO INTEGRADO LUCAS CABALLERO - SEDE PRINCIPAL"/>
        <filter val="ESCUELA URBANA ARTURO SANTOS"/>
        <filter val="ESCUELA RURAL TIERRA GRATA"/>
        <filter val="ESCUELA RURAL SANTA RITA"/>
        <filter val="ESCUELA RURAL LA CANDELARIA"/>
        <filter val="ESCUELA RURAL LA CUCUTEÑA"/>
        <filter val="ESCUELA RURAL EL TOTO"/>
        <filter val="COLEGIO LUIS ALBERTO ACUÑA"/>
        <filter val="ESCUELA RURAL EL CARACOL"/>
        <filter val="ESCUELA RURAL HOYA HONDA"/>
        <filter val="ESCUELA RURAL LA AGUADITA"/>
        <filter val="ESCUELA RURAL TOLOTA"/>
        <filter val="ESCUELA RURAL EL RELOJ"/>
        <filter val="COLEGIO SERGIO ARIZA"/>
        <filter val="ESCUELA RURAL CALLEJON PRIMERO"/>
        <filter val="ESCUELA RURAL CLAVELLINOS"/>
        <filter val="ESCUELA RURAL HELECHALES"/>
        <filter val="ESCUELA RURAL CALLEJON SEGUNDO"/>
        <filter val="ESCUELA RURAL ARCABUCO"/>
        <filter val="ESCUELA RURAL LAGUNA NEGRA"/>
        <filter val="ESCUELA RURAL EL CAFETO"/>
        <filter val="ESCUELA RURAL ORGANOS"/>
        <filter val="ESCUELA RURAL CARARITO"/>
        <filter val="ESCUELA RURAL EL HOYO"/>
        <filter val="ESCUELA URBANA CAMACHO CARREÑO"/>
        <filter val="ESCUELA RURAL VEGAS DEL QUEMADO"/>
        <filter val="ESCUELA URBANA FRANCISCO ROMERO"/>
        <filter val="CONCENTRACION DE DESARROLLO RURAL - SEDE PRINCIPAL"/>
        <filter val="CENTRO DOCENTE  EL CENTENARIO"/>
        <filter val="CENTRO DOCENTE CIRO SANTANDER"/>
        <filter val="CENTRO EDUCATIVO  LA VEGUITA"/>
        <filter val="BELLA ISLA"/>
        <filter val="BOLIVAR"/>
        <filter val="BARRIO SINAI"/>
        <filter val="SAN NICOLAS"/>
        <filter val="POLICARPA"/>
        <filter val="INSTITUCION EDUCATIVA PARA POBLACIONES ESPECIALES"/>
        <filter val="PARAISO PUERTA ROJA"/>
        <filter val="HIJOS DE TRABAJADORES DE CARRETERAS NACIONALES CARRENA"/>
        <filter val="MERCEDES ABREGO"/>
        <filter val="SEXTA EL ZUMBADO"/>
        <filter val="INSTITUCION EDUCATIVA NUESTRA SE¥ORA DEL CARMEN"/>
        <filter val="INSTITUCION EDUCATIVA NORMAL SUPERIOR DE SINCELEJO"/>
        <filter val="INSTITUCION EDUCATIVA MADRE AMALIA"/>
        <filter val="INSTITUCION EDUCATIVA CONCENTRACION SIMON ARAUJO"/>
        <filter val="INSTITUCION EDUCATIVA SAN VICENTE DE PAUL"/>
        <filter val="LA PALMA"/>
        <filter val="LA TRINIDAD"/>
        <filter val="EL MINUTO DE DIOS"/>
        <filter val="VILLA MADY"/>
        <filter val="PABLO SEXTO"/>
        <filter val="EL PINAR"/>
        <filter val="SANTA MARIA"/>
        <filter val="JARIN INFANTIL LA SELVA"/>
        <filter val="HIJOS DE LA SIERRA FLOR"/>
        <filter val="HIJOS DE OBREROS DE LA CONSTRUCCION"/>
        <filter val="INSTITUCION EDUCATIVA SAN JOSE C.I.P"/>
        <filter val="VEINTINUEVE DE MAYO"/>
        <filter val="CENTRO EDUCATIVO RURAL SAN MIGUEL"/>
        <filter val="INSTITUCION EDUCATIVA ROGELIO RODRIGUEZ SEVERICHE"/>
        <filter val="MEDIA LUNA"/>
        <filter val="EL DIVINO SALVADOR"/>
        <filter val="LA POLLITA"/>
        <filter val="LAS MAJAGUAS"/>
        <filter val="INSTITUCION EDUCATIVA ALTOS DEL ROSARIO"/>
        <filter val="SIERRA FLOR"/>
        <filter val="CIELO AZUL"/>
        <filter val="NUESTRA SE¥ORA DEL MILAGRO"/>
        <filter val="INSTITUCION EDUCATIVA LA UNION"/>
        <filter val="RITA DE ARRAZOLA"/>
        <filter val="INSTITUCION EDUCATIVA 20 DE ENERO"/>
        <filter val="HUMBERTO VERGARA PRADO"/>
        <filter val="INSTITUCION EDUCATIVA NUEVA ESPERANZA"/>
        <filter val="CUARTA EL SALVADOR"/>
        <filter val="ANTONIO NARI¥O"/>
        <filter val="INSTITUCION EDUCATIVA JUANITA GARCIA MANJARRES"/>
        <filter val="SEDE NUESTRA SEÑORA DEL ROSARIO"/>
        <filter val="SEDE SAN FRANCISCO DE ASIS"/>
        <filter val="SEDE MARIA AUXILIADORA"/>
        <filter val="SEDE ROSA GARCIA"/>
        <filter val="SEDE SAN VICENTE FERRER"/>
        <filter val="SEDE SANTA TERESITA DEL NIÑO JESUS"/>
        <filter val="SEDE URBANA DE NIÑAS"/>
        <filter val="SEDE LAS CAMPESINAS"/>
        <filter val="C.E. EL CERRO"/>
        <filter val="INST EDUC PIO XII"/>
        <filter val="SEDE EL CARABINERITO"/>
        <filter val="SEDE MONSENOR CARMELO PERCY"/>
        <filter val="I.E. FRANCISCO JOSE DE CALDAS - SEDE PRINCIPAL"/>
        <filter val="SEDE TRES DE MARZO"/>
        <filter val="SEDE INFANTIL LA JOSEFINA"/>
        <filter val="SEDE ONCE DE NOVIEMBRE"/>
        <filter val="SEDE HOGAR DEL NIÑO"/>
        <filter val="INST EDUC LICEO CARMELO PERCY VERGARA"/>
        <filter val="SEDE VALPARAISO"/>
        <filter val="SEDE SOR MARIA ANGELICA"/>
        <filter val="SEDE IGNACIO MUÑOZ JARABA"/>
        <filter val="SEDE SIETE DE AGOSTO"/>
        <filter val="LAS BRUJAS"/>
        <filter val="I.E. NORMAL SUPERIOR DE COROZAL - SEDE PRINCIPAL"/>
        <filter val="SEDE SANTA ROSA DE LIMA"/>
        <filter val="SEDE PRIMERA DE VARONES"/>
        <filter val="SEDE ISLA GRANDE"/>
        <filter val="SEDE OSPINA PEREZ"/>
        <filter val="INST EDUC SAN ROQUE"/>
        <filter val="SEDE TIERRA HUECA"/>
        <filter val="SEDE BARRIO LOPANO"/>
        <filter val="INST EDUC ANTONIO NARIÑO"/>
        <filter val="SEDE GALILEA"/>
        <filter val="SEDE CHIQUITIN"/>
        <filter val="I.E. DE GUARANDA - SEDE PRINCIPAL"/>
        <filter val="LOS MILAGROS"/>
        <filter val="I.E. LA UNION - SEDE PRINCIPAL"/>
        <filter val="SANTANDER"/>
        <filter val="SANTO DOMINGO"/>
        <filter val="LA CONCEPCION"/>
        <filter val="LA GLORIA"/>
        <filter val="I.E. SANTA ROSA DE LIMA - SEDE PRINCIPAL"/>
        <filter val="I.E. CONCENTRACION DE DESARROLLO RURAL - SDE PRINCIPAL"/>
        <filter val="MEMBRILLAL"/>
        <filter val="BONGO NO 2"/>
        <filter val="SAN JOSE LA PISTA"/>
        <filter val="LOS MUÑECOS"/>
        <filter val="SEDE JOSE GAVALDÁ"/>
        <filter val="CORAZON DE JESUS"/>
        <filter val="LA LADERA"/>
        <filter val="SAN VICENTE DE PAUL"/>
        <filter val="SEDE SABANAS DE MEDELLIN"/>
        <filter val="SEDE PRIMARIA DE MORROA"/>
        <filter val="SEDE SAN BLAS"/>
        <filter val="SEDE ALIANZA PARA EL PROGRESO"/>
        <filter val="HOGAR DON BOSCO"/>
        <filter val="SAN JUAN BAUTISTA"/>
        <filter val="C.E. INDÍGENA PUEBLECITO - SEDE PRINCIPAL"/>
        <filter val="CENTRO EDUCATIVO SAN MIGUEL"/>
        <filter val="SEDE PALMITO"/>
        <filter val="I.E. MILLAN VARGAS - SEDE PRINCIPAL"/>
        <filter val="SEDE LUIS G PORTACIO"/>
        <filter val="SEDE EL CAMPANO SEBASTIAN PEÑATES"/>
        <filter val="CENTRO EDUCATIVO LO HARAZO"/>
        <filter val="SEDE LAS PERONILLAS"/>
        <filter val="CENTRO EDUCATIVO PIEDRAS BLANCAS"/>
        <filter val="SEDE BIZERTA"/>
        <filter val="INST EDUC MARIA INMACULADA"/>
        <filter val="SEDE MIS PRIMERAS EXPERIENCIAS"/>
        <filter val="CENTRO EDUCATIVO LA CEIBA"/>
        <filter val="I.E. SAN JUAN BAUTISTA - SEDE PRINCIPAL"/>
        <filter val="INST EDUC CONCENTRACION ESCOLAR SAN JUAN"/>
        <filter val="SEDE MI SEGUNDO HOGAR"/>
        <filter val="SEDE SAN RAFAEL"/>
        <filter val="INST EDUC SAN MARCOS"/>
        <filter val="SEDE MONSEÑOR SANTOS"/>
        <filter val="SEDE SAN MARQUITOS"/>
        <filter val="SEDE CAMPO NUEVO"/>
        <filter val="INST EDUC JONH F KENNEDY"/>
        <filter val="SEDE VERACRUZ"/>
        <filter val="SEDE LA CANDELARIA"/>
        <filter val="INST EDUC SAN JOSE"/>
        <filter val="I.E. TÉCNICO AGROPECUARIO EL LIMON - SEDE PRINCIPAL"/>
        <filter val="I.E.T. DIVERSIFICADO DE BUENAVISTA - SEDE PRINCIPAL"/>
        <filter val="CENTRO EDUCATIVO BOCA CERRADA"/>
        <filter val="SEDE MADRE BERNARDA"/>
        <filter val="SEDE UNION CAMPESINA"/>
        <filter val="INST EDUC SAN JUAN BOSCO"/>
        <filter val="INST EDUC SAN PEDRO CLAVER"/>
        <filter val="SEDE SAN IGNACIO DE LAS MERCEDES"/>
        <filter val="SEDE EL ROSAL"/>
        <filter val="SEDE SAN JUAN BAUTISTA DE LA SALLE"/>
        <filter val="SEDE DIVINO NIÑO"/>
        <filter val="SEDE PEDRO ESPINOSA MEZA"/>
        <filter val="SEDE ANTONIO JOSE DE SUCRE"/>
        <filter val="SEDE SANTANDER"/>
        <filter val="INST EDUC NUESTRA SEÑORA DE LAS MERCEDES"/>
        <filter val="SEDE SIETE DE MARZO"/>
        <filter val="INST EDUC ANIBAL OJEDA"/>
        <filter val="CENTRO EDUCATIVO PAMPANILLA"/>
        <filter val="CENTRO EDUCATIVO NARANJAL"/>
        <filter val="SEDE MANUEL GONZALEZ HERAZO"/>
        <filter val="SEDE NUESTRA SEÑORA DE FATIMA"/>
        <filter val="SEDE EL PROGRESO"/>
        <filter val="SEDE LUIS CARLOS GALAN"/>
        <filter val="I.E. JOSE YEMAIL TOUS - SEDE PRINCIPAL"/>
        <filter val="SEDE SAN ISIDRO"/>
        <filter val="SEDE EL PEQUENO MARINO"/>
        <filter val="CENTRO EDUCATIVO ALEGRIA"/>
        <filter val="C.E. PIO XII - SEDE PRINCIPAL"/>
        <filter val="SEDE PRIMARIA DE LAS PIEDRAS"/>
        <filter val="CENTRO EDUCATIVO EL SUAN"/>
        <filter val="CENTRO EDUCATIVO LA SIRIA"/>
        <filter val="SEDE URBANA DE VARONES"/>
        <filter val="CENTRO EDUCATIVO LA GRANJA"/>
        <filter val="SEDE 3 MONTEALEGRE"/>
        <filter val="SEDE 2 RESTREPO"/>
        <filter val="SEDE 4 JARDIN NACIONAL"/>
        <filter val="SEDE 3 RODRIGUEZ ANDRADE"/>
        <filter val="SEDE 2 MARGARITA PARDO"/>
        <filter val="SEDE 1 NORMAL SUPERIOR"/>
        <filter val="SEDE 3 ANTONIO NARIÑO"/>
        <filter val="SEDE 2  ANCON - PABLO SEXTO"/>
        <filter val="SEDE 4  LAS ACACIAS"/>
        <filter val="SEDE 4 LOS CRISTALES"/>
        <filter val="SEDE 02 JULIA CALDERON CABRERA"/>
        <filter val="SEDE 03  VERSALLES"/>
        <filter val="SEDE 3  LA AMERICA"/>
        <filter val="SEDE 1 BOYACA"/>
        <filter val="SEDE 1 DARIO ECHANDIA"/>
        <filter val="SEDE 2  PRIMERO DE MAYO"/>
        <filter val="SEDE 3  CALIXTA VARON DE LUNA"/>
        <filter val="SEDE 1  ESTADO DE ISRAEL"/>
        <filter val="SEDE 2  GENERAL SANTANDER"/>
        <filter val="SEDE 1  SANTIAGO VILA ESCOBAR"/>
        <filter val="SEDE 2 CARLOS BLANCO NASSAR"/>
        <filter val="SEDE 1 JOSE ANTONIO RICAURTE"/>
        <filter val="SEDE 2 URIBE"/>
        <filter val="SEDE 1 SAN LUIS GONZAGA"/>
        <filter val="SEDE 2 MARCO FIDEL SUAREZ"/>
        <filter val="SEDE 1 MIGUEL DE CERVANTES SAAVEDRA"/>
        <filter val="SEDE 3 JAIME ROOKE"/>
        <filter val="SEDE 2 GRANADA"/>
        <filter val="SEDE 1 SAN ISIDRO"/>
        <filter val="SEDE 1 FRANCISCO DE PAULA SANTANDER"/>
        <filter val="SEDE 3 VILLAMARIN"/>
        <filter val="SEDE 2 PACANDE"/>
        <filter val="SEDE 8 CARRIZALES"/>
        <filter val="SEDE 7 EL COLEGIO"/>
        <filter val="SEDE 4 CHEMBE"/>
        <filter val="SEDE 6 LA PALMILLA"/>
        <filter val="SEDE 5 LA ESPERANZA"/>
        <filter val="SEDE 09 SINAI"/>
        <filter val="SEDE 2 LA FRANCIA"/>
        <filter val="SEDE 3 SAN CAYETANO"/>
        <filter val="SEDE 3 JORGE QUEVEDO VELASQUEZ"/>
        <filter val="SEDE 5  LA PAZ"/>
        <filter val="SEDE 2 EL ARADO"/>
        <filter val="SEDE 1 SAN PEDRO ALEJANDRINO"/>
        <filter val="SEDE 1 EL JARDIN"/>
        <filter val="SEDE 2 GARZON Y COLLAZOS"/>
        <filter val="SEDE 2 TULIO VARON"/>
        <filter val="SEDE 4 SAN ANTONIO"/>
        <filter val="SEDE 2 ANDRES LOPEZ DE GALARZA"/>
        <filter val="SEDE 5 LAS DELICIAS"/>
        <filter val="SEDE 3 BELLAVISTA"/>
        <filter val="SEDE ALTO DE SAN ROMUALDO"/>
        <filter val="SEDE 1 CIUDAD ARKALA"/>
        <filter val="SEDE 4 RODRIGO LARA BONILLA"/>
        <filter val="SEDE 3 SAN VICENTE DEL PAUL"/>
        <filter val="SEDE 2 LA PEDREGOZA"/>
        <filter val="SEDE 4 ESCUELA HOGAR"/>
        <filter val="SEDE 5  JOSE MARIA CARBONELL"/>
        <filter val="SEDE 4  EL BOSQUE"/>
        <filter val="SEDE 6  PABLO EMILIO PARDO LEON"/>
        <filter val="SEDE 3 LA ESPERANZA"/>
        <filter val="SEDE 2 LISIMACO PARRA BERNAL"/>
        <filter val="SEDE 2 HERMANO ARSENIO"/>
        <filter val="SEDE 1 SIMON BOLIVAR"/>
        <filter val="SEDE 4 CRISTOBAL COLON"/>
        <filter val="SEDE 2 LORENCITA VILLEGAS DE SANTOS"/>
        <filter val="SEDE 3 TITA DE HUERTAS"/>
        <filter val="SEDE 3 ANDRES LOPEZ DE GALARZA"/>
        <filter val="SEDE 2 YULDAIMA"/>
        <filter val="SEDE 3 EL TOPACIO"/>
        <filter val="SEDE 1 FE Y ALEGRIA"/>
        <filter val="SEDE 1 RAICES DEL FUTURO"/>
        <filter val="SEDE 2 INSTITUTO TOLIMENSE PARA SORDOS ITSOR"/>
        <filter val="SEDE 1 NIÑO JESUS DE PRAGA"/>
        <filter val="SEDE 3 INSTITUTO TOLIMENSE DE EDUCACION ESPECIAL"/>
        <filter val="SEDE 2 CACIQUE CALARCA"/>
        <filter val="SEDE 1 JORGE ELIECER GAITAN"/>
        <filter val="SEDE 1 CELMIRA HUERTAS"/>
        <filter val="SEDE 1 CARLOS LLERAS RESTREPO"/>
        <filter val="SEDE 7 ALAMOS"/>
        <filter val="SEDE 4 CHUCUNI"/>
        <filter val="SEDE 6 BELLEZA ALTA"/>
        <filter val="SEDE MODELIA"/>
        <filter val="SEDE 2 EL JORDAN"/>
        <filter val="SEDE 1 CIUDAD LUZ"/>
        <filter val="SEDE 1 MAXIMILIANO NEIRA LAMUS"/>
        <filter val="SEDE 4 BELLO HORIZONTE"/>
        <filter val="SEDE 2 SECUNDINO PORRAS CRUZ"/>
        <filter val="SEDE 1 JOSE JOAQUIN FLOREZ HERNANDEZ"/>
        <filter val="SEDE 2 PICALEÑA"/>
        <filter val="SEDE 3 SAN FRANCISCO CLUB"/>
        <filter val="SEDE 5 SAN MARTIN"/>
        <filter val="SEDE 4 FELIX DE BEDOUT MORENO"/>
        <filter val="SEDE 3 EL JAZMIN"/>
        <filter val="SEDE 1 CIUDAD DE IBAGUE"/>
        <filter val="SEDE 2 BOQUERON"/>
        <filter val="SEDE 2 NUEVO COMBEIMA"/>
        <filter val="SEDE 1 ALFONSO PALACIOS RUDAS"/>
        <filter val="SEDE 2  EL CARMEN"/>
        <filter val="SEDE 03 BELEN"/>
        <filter val="SEDE 3  LAS ANIMAS"/>
        <filter val="SEDE 7 RAMOS Y ASTILLEROS"/>
        <filter val="SEDE 6 EL GALLO"/>
        <filter val="SEDE 4   SANTA  TERESA"/>
        <filter val="SEDE 8 MIRASOL"/>
        <filter val="SEDE 2 RAFAEL URIBE URIBE"/>
        <filter val="SEDE 5 CLARITA BOTERO DE SANTOFIMIO"/>
        <filter val="SEDE 9 LA COQUETA"/>
        <filter val="SEDE 2 ROMULO MORALES"/>
        <filter val="SEDE 1 DIEGO FALLON"/>
        <filter val="SEDE 4 CLUB DE LEONES COMBEIMA"/>
        <filter val="SEDE 2 CENTRO PILOTO DE EDUCACION PRE-ESCOLAR"/>
        <filter val="SEDE 5 HOGAR SAGRADO CORAZON"/>
        <filter val="EVERARDO PINZON ARIZA"/>
        <filter val="AMINTA TRIANA AGUILAR"/>
        <filter val="NICANOR VELASQUEZ ORTIZ"/>
        <filter val="EL ALTO"/>
        <filter val="JESUS ANTONIO LOMBANA"/>
        <filter val="SIMONA AREVALO"/>
        <filter val="DARIO ECHANDIA"/>
        <filter val="GONZALO OLAYA PEREZ"/>
        <filter val="AURA MARIA GALINDO"/>
        <filter val="LUIS EDUARDO GUARNIZO"/>
        <filter val="DIANA TURBAY"/>
        <filter val="NUESTRA SE¥ORA DE LOURDES"/>
        <filter val="PALESTINA"/>
        <filter val="LAS MORAS"/>
        <filter val="BELTRAN"/>
        <filter val="CANOAS LA VAGA"/>
        <filter val="MESA DE POLE"/>
        <filter val="LA HOLANDA"/>
        <filter val="BALSILLAS"/>
        <filter val="AGUA FRIA"/>
        <filter val="CANOAS SAN ROQUE"/>
        <filter val="CUPILICUA"/>
        <filter val="PASTALITOS"/>
        <filter val="TOTUMAL"/>
        <filter val="CHILIRCO"/>
        <filter val="SAN ANTONIO DE POLE"/>
        <filter val="CANOAS COPETE"/>
        <filter val="LAS CRUCES"/>
        <filter val="LAS SE¥ORITAS"/>
        <filter val="SANTA RITA LA MINA"/>
        <filter val="LA NUEVA REFORMA"/>
        <filter val="LA CEIBA"/>
        <filter val="LA LINDOZA"/>
        <filter val="PILOTO NO 24"/>
        <filter val="NARCISO VI¥A CALDERON"/>
        <filter val="SANTA TERESA DE JESUS"/>
        <filter val="ISAIAS MORENO"/>
        <filter val="LA  ANTIGUA"/>
        <filter val="LOS MEDIOS"/>
        <filter val="CUATRO ESQUINAS"/>
        <filter val="MORTI¥O"/>
        <filter val="CHARCON"/>
        <filter val="BRASIL"/>
        <filter val="ESC URB DE NI¥AS"/>
        <filter val="HOGAR SANTA LUISA"/>
        <filter val="LA PRADERA"/>
        <filter val="TAMARCO"/>
        <filter val="LOS ANGELES"/>
        <filter val="MESA DE AGUAYO"/>
        <filter val="ARACA MANGAS"/>
        <filter val="TULUNI"/>
        <filter val="POTRERITO DE AGUAYO"/>
        <filter val="LA BEGONIA"/>
        <filter val="EL QUESO"/>
        <filter val="MULICU ALTAGRACIA"/>
        <filter val="LA CORTES"/>
        <filter val="SAN ALFONSO"/>
        <filter val="SANTA ROSA"/>
        <filter val="LA UNION CORONILLO"/>
        <filter val="JOSÉ ALFONSO SUAREZ"/>
        <filter val="MARCO TULIO ALVIRA"/>
        <filter val="VILLA DEL ROCIO"/>
        <filter val="LA JULIA"/>
        <filter val="YARAGUA"/>
        <filter val="POTRERITO DE LUGO"/>
        <filter val="PIPINI"/>
        <filter val="PEDREGAL"/>
        <filter val="MAITO"/>
        <filter val="SAN BARTOLOME DE AMOYA"/>
        <filter val="POTRERITO DE AGUA"/>
        <filter val="LEMAYA"/>
        <filter val="PATALO"/>
        <filter val="POTRERITO DE LUGO BAJO"/>
        <filter val="CHITATO"/>
        <filter val="GUAINI PIPINI"/>
        <filter val="LOS PLANES"/>
        <filter val="TALANI"/>
        <filter val="ANDRES ROCHA"/>
        <filter val="NUESTRA SE¥ORA DE ROSARIO"/>
        <filter val="COPETE MONSERRATE"/>
        <filter val="EL AGRADO MULICU"/>
        <filter val="VIOLETAS TOTUMO"/>
        <filter val="COPETE DELICIAS"/>
        <filter val="HATO VIEJO"/>
        <filter val="COPETE ORIENTE"/>
        <filter val="LA LINEA DIAMANTE"/>
        <filter val="BRISAS  CARBONAL"/>
        <filter val="EL GUANABANO"/>
        <filter val="MULICU LAS PALMAS"/>
        <filter val="MULICU JARDIN"/>
        <filter val="TAPIAS"/>
        <filter val="LA CIMA"/>
        <filter val="MULICU LAS DELICIAS"/>
        <filter val="CARBONALITO"/>
        <filter val="SALOMON UMA¥A"/>
        <filter val="LA SALINA"/>
        <filter val="EL GUADUAL"/>
        <filter val="LAGUNILLA"/>
        <filter val="LA SONRISA"/>
        <filter val="EL HORIZONTE"/>
        <filter val="EL MORAL"/>
        <filter val="LA ANGUSTURA"/>
        <filter val="ASTILLEROS"/>
        <filter val="LA ILUSION"/>
        <filter val="JUAN DE BORJA"/>
        <filter val="SAN AGUSTIN"/>
        <filter val="MECHE SAN CAYETANO"/>
        <filter val="GUADUALITO"/>
        <filter val="LA JABONERA"/>
        <filter val="LA CAMELIA"/>
        <filter val="MESA DE BETULIA"/>
        <filter val="AGUA BLANCA LA FLORIDA"/>
        <filter val="CASCAJOSO"/>
        <filter val="SAN JOSE DE ARENALES"/>
        <filter val="EL REVES"/>
        <filter val="GUASIMAL"/>
        <filter val="LUIS LOPEZ DE MESA"/>
        <filter val="GERMAN HUERTAS COMBARIZA"/>
        <filter val="MARIANO SANCHEZ ANDRADE"/>
        <filter val="VILLACATALINA"/>
        <filter val="COYARCO"/>
        <filter val="ANA GILMA TORRES DE PARRA"/>
        <filter val="RONDON"/>
        <filter val="ISAIAS OLIVAR"/>
        <filter val="MANUEL ANTONIO BONILLA"/>
        <filter val="LLERAS"/>
        <filter val="LA PAZ NO 2"/>
        <filter val="ALIANZA PILOTO NO. 8"/>
        <filter val="MANUELA OMA¥A"/>
        <filter val="LA PAZ NO 1"/>
        <filter val="EL CENTRO"/>
        <filter val="NI¥A MARIA"/>
        <filter val="ALTO DE LA CRUZ"/>
        <filter val="JUAN B CORTES"/>
        <filter val="LIC MARIA AUXILIADORA"/>
        <filter val="CENTRO"/>
        <filter val="IFA"/>
        <filter val="LA PLANADA"/>
        <filter val="GUAMALITO"/>
        <filter val="LOMA DE LUISA"/>
        <filter val="GUAMAL"/>
        <filter val="BARROSO"/>
        <filter val="LAS BRISAS"/>
        <filter val="GUACAMAYA"/>
        <filter val="SOR JOSEFA DEL CASTILLO"/>
        <filter val="LAS GARZAS"/>
        <filter val="QUINTO CHIPUELO"/>
        <filter val="PAUJIL"/>
        <filter val="SERREZUELA PRIMAVERA"/>
        <filter val="EL SAMAN"/>
        <filter val="PRINGAMOSAL CENTRO"/>
        <filter val="PABLO VI"/>
        <filter val="EJIDOS"/>
        <filter val="CAICEDO IBA¥EZ"/>
        <filter val="STA LUISA DE MARILLAC"/>
        <filter val="SANTA ELENA"/>
        <filter val="JUAN MANUEL RUDAS"/>
        <filter val="SANTA LUCIA 2"/>
        <filter val="ALTO DEL ROSARIO 1"/>
        <filter val="LAMBERTO MUERMANS"/>
        <filter val="NORMAL SUPERIOR"/>
        <filter val="DOSQUEBRADAS"/>
        <filter val="PORTACHUELO"/>
        <filter val="SAN JOSE DEL GUATIMBOL"/>
        <filter val="BASCONIA"/>
        <filter val="EL CHAPARRO"/>
        <filter val="PARROQUIA VIEJA"/>
        <filter val="ALTO DE ICONONZO"/>
        <filter val="EL MESON"/>
        <filter val="MINUTO DE DIOS FE Y ALEGRIA"/>
        <filter val="PADILLA"/>
        <filter val="PILOTO 9"/>
        <filter val="SERVIVIENDA"/>
        <filter val="EL SABROSO"/>
        <filter val="REPUBLICA DE FRANCIA"/>
        <filter val="IGUACITO"/>
        <filter val="NTRA SRA DE LOURDES"/>
        <filter val="BLANA SAENZ"/>
        <filter val="MANUEL TIBERIO GALLEGO"/>
        <filter val="LA MARCADA VIRGINIA"/>
        <filter val="EL AGRADO"/>
        <filter val="LA TIGRERA"/>
        <filter val="JESUS MARIA VILLEGAS"/>
        <filter val="FANNY HARTMANN"/>
        <filter val="JUAN XIII"/>
        <filter val="MESETA ALTA"/>
        <filter val="MESETA BAJA"/>
        <filter val="LA GREGORIA"/>
        <filter val="LA BULGARIA"/>
        <filter val="EL DELIRIO"/>
        <filter val="LA CUNA"/>
        <filter val="ALFONSO JARAMILLO"/>
        <filter val="RIORECIO"/>
        <filter val="MARSELLA"/>
        <filter val="JARD PSICOPEDAGOGICO"/>
        <filter val="HERACLIO LASTRA CABRERA"/>
        <filter val="MORENO Y ESCANDON"/>
        <filter val="ELIAS CAJELI BLECKER"/>
        <filter val="EL CAUCHO"/>
        <filter val="SAN JERONIMO"/>
        <filter val="ORITA"/>
        <filter val="EL MERCADO"/>
        <filter val="ALEJANDRO GALINDO"/>
        <filter val="GONZALO JIMENEZ DE QUESADA"/>
        <filter val="REINA ISABEL II"/>
        <filter val="ALTO RICO"/>
        <filter val="GUILLERMO ROLDAN"/>
        <filter val="LA PARROQUIA"/>
        <filter val="CERRO GORDO"/>
        <filter val="PIEDRAS NEGRAS"/>
        <filter val="ALBANIA"/>
        <filter val="PUERTO NEGRO"/>
        <filter val="RESURGIR BUENAVISTA"/>
        <filter val="CARLOTA ARMERO"/>
        <filter val="SANTA CLARA"/>
        <filter val="RAFAEL  POMBO"/>
        <filter val="ANTONIO MARIA LOZANO"/>
        <filter val="17 DE ENERO"/>
        <filter val="LA CAJITA"/>
        <filter val="EL SALERO"/>
        <filter val="I. E. TÉCNICA GABRIELA MISTRAL - SEDE PRINCIPAL"/>
        <filter val="GENERAL GABRIEL REBEINZ PIZARRO"/>
        <filter val="GUSTAVO PERDOMO AVILA"/>
        <filter val="SAGRADA FAMILIA"/>
        <filter val="ARROYUELO"/>
        <filter val="MESA DE CUCUANA"/>
        <filter val="PALERMO"/>
        <filter val="PLAYA VERDE"/>
        <filter val="POCARA"/>
        <filter val="GUAVIO"/>
        <filter val="FLAUTILLO"/>
        <filter val="MOLA"/>
        <filter val="PALOCABILDO"/>
        <filter val="CHICALA"/>
        <filter val="MANGA DE LA CEIBA"/>
        <filter val="GUATAQUISITO"/>
        <filter val="BRUSELAS"/>
        <filter val="COLORADAS"/>
        <filter val="CA¥OFISTO"/>
        <filter val="LOS CAMBULOS"/>
        <filter val="SANTA TERESITA DEL NI¥O JESUS"/>
        <filter val="SAN GABRIEL"/>
        <filter val="PUEBLITOS"/>
        <filter val="SAN GABRIEL ALTO"/>
        <filter val="EFIGENIA LEYVA"/>
        <filter val="JUAN ORTIZ ORJUELA"/>
        <filter val="PATRICIO LIS RAGA"/>
        <filter val="OSPINA PEREZ"/>
        <filter val="EL BAURA"/>
        <filter val="CORA GRIMALDO"/>
        <filter val="EL  VERGEL"/>
        <filter val="LA MARMAJITA"/>
        <filter val="BOCAS DE ANAMICHU EL CANELO"/>
        <filter val="LA MARMAJA"/>
        <filter val="BOCAS DE RIO BLANCO"/>
        <filter val="LA URIBE"/>
        <filter val="LA GALLERA"/>
        <filter val="CHELE"/>
        <filter val="EL CASTILLO"/>
        <filter val="EL DARIEN"/>
        <filter val="LA FLORESTA"/>
        <filter val="LOS FUNDADORES"/>
        <filter val="RELATOR"/>
        <filter val="LA LAGUNA"/>
        <filter val="BOQUERON"/>
        <filter val="ALTO PALMICHAL"/>
        <filter val="CRUZ VERDE"/>
        <filter val="BETANIA"/>
        <filter val="SAN JORGE"/>
        <filter val="SAN JOSE DE LINDOZA"/>
        <filter val="MESA DE PALMICHAL"/>
        <filter val="LA CRISTALINA"/>
        <filter val="LA VERBENA"/>
        <filter val="EL DANUBIO"/>
        <filter val="BELALCAZAR"/>
        <filter val="LA ARABIA"/>
        <filter val="LA PRIMAVERA"/>
        <filter val="LA ARGENTINA"/>
        <filter val="LAURA MARIA ZARATE GIL"/>
        <filter val="MARCO MANUEL RUIZ"/>
        <filter val="LA RETIRADA"/>
        <filter val="EL REAL"/>
        <filter val="MARTINEZ"/>
        <filter val="EL GOLUPO"/>
        <filter val="EL MORRO"/>
        <filter val="LA CHAPA"/>
        <filter val="NORMANDIA"/>
        <filter val="MUTIS"/>
        <filter val="GENERAL ROBERTO LEYVA"/>
        <filter val="RAFAEL ROCHA"/>
        <filter val="JESUS MARIA HERNANDEZ"/>
        <filter val="CALARMA"/>
        <filter val="QUINTA CAJON"/>
        <filter val="LOMA LARGA"/>
        <filter val="EL POLEO"/>
        <filter val="CARRASPOSO"/>
        <filter val="EL LUGO ALTO"/>
        <filter val="LAS JUNTAS"/>
        <filter val="EL SALAD0"/>
        <filter val="EL CURAL"/>
        <filter val="MESETAS"/>
        <filter val="PARAGUAY"/>
        <filter val="TOMONGO"/>
        <filter val="CONTRERAS"/>
        <filter val="CHICUALI"/>
        <filter val="LOS CIRUELOS"/>
        <filter val="GARZON Y COLLAZOS"/>
        <filter val="JUAN LASSO DE LA VEGA"/>
        <filter val="ELENA TORRES  DE  URIBE"/>
        <filter val="ALCIDES GUZMAN TAVERA"/>
        <filter val="LICEO VENADILLO"/>
        <filter val="08/03 ABSALON FERNANDEZ DE SOTO"/>
        <filter val="08/02 PRESBITERO ANGEL PIEDRAHITA"/>
        <filter val="08/04 VEINTIUNO DE SEPTIEMBRE"/>
        <filter val="19/05 CARLOS VILLAFAÑE"/>
        <filter val="19/04 ALFONSO LOPEZ PUMAREJO"/>
        <filter val="19/03 JOSE MARIA VILLEGAS"/>
        <filter val="19/02 PEBRO ELOY VALENZUELA"/>
        <filter val="26/03 CACIQUE DE GUATAVITA"/>
        <filter val="26/02 ABRAHAN DOMINGUEZ"/>
        <filter val="31/03 NUESTRA SEÑORA DE LOS REMEDIOS"/>
        <filter val="31/02 REPUBLICA DEL ECUADOR"/>
        <filter val="73/01 INSTITUCION EDUCATIVA EUSTAQUIO PALACIOS"/>
        <filter val="73/07 FRAY CRISTOBAL DE TORRES"/>
        <filter val="73/02 CELANESE"/>
        <filter val="73/06 SANTIAGO RENGIFO SALCEDO"/>
        <filter val="73/03 LUIS LOPEZ DE MESA"/>
        <filter val="73/05 GENERAL ANZOATEGUI"/>
        <filter val="73/04 SOFIA CAMARGO DE LLERAS"/>
        <filter val="73/08 MARISCAL JORGE ROBLEDO"/>
        <filter val="73/09 MIGUEL ANTONIO CARO"/>
        <filter val="73/11 TULIO ENRIQUE TASCON"/>
        <filter val="73/10 MANUEL MARIA BUENAVENTURA"/>
        <filter val="36/02 SANTO DOMINGO"/>
        <filter val="36/03 FERNANDO VELASCO"/>
        <filter val="05/02 SANTA LIBRADA-SEDE CARLOS A.SARDI G."/>
        <filter val="05/03 SANTA LIBRADA-SEDE LUIS CARLOS PEÑA"/>
        <filter val="05/08 SANTA LIBRADA- SEDE EUSTAQUIO PALACIOS"/>
        <filter val="05/04 SANTA LIBRADA-SEDE SANTIAGO DE CALI"/>
        <filter val="05/06 SANTA LIBRADA- SEDE REPUBLICA DE MEXICO"/>
        <filter val="05/07 SANTA LIBRADA- SEDE EL PILOTO"/>
        <filter val="25/03 BENJAMIN HERRERA"/>
        <filter val="25/02 NUESTRA SEÑORA DE FATIMA"/>
        <filter val="46/02 FRAY JOSE IGNACIO ORTIZ"/>
        <filter val="40/02 CENTRO DOCENTE REPUBLICA DE ITALIA"/>
        <filter val="40/01 INSTITUCIÓN EDUCATIVA DIEZ DE MAYO"/>
        <filter val="45/02 ALFONSO BARBERENA"/>
        <filter val="45/03 HERNANDO CAICEDO"/>
        <filter val="49/01 INSTITUCIÓN EDUCATIVA INDUSTRIAL MARICÉ SINISTERRA"/>
        <filter val="49/03 FENALCO ASTURIAS"/>
        <filter val="48/02 ASTURIAS"/>
        <filter val="50/02 ENRRIQUE OLAYA HERRERA"/>
        <filter val="50/01 INSTITUCIÓN EDUCATIVA BARTOLOMÉ LOBOGUERRERO"/>
        <filter val="12/02 RAFAEL ZAMORANO"/>
        <filter val="47/05 BELLO HORIZONTE"/>
        <filter val="47/01 CENTRO DOCENTE JUAN XXIII"/>
        <filter val="47/04 CENTRO DOCENTE JULIO RINCON"/>
        <filter val="18/01 JUAN BAUTISTA DE LA SALLE"/>
        <filter val="63/03 ANTONIA SANTOS"/>
        <filter val="63/04 JOSE JOAQUIN JARAMILLO"/>
        <filter val="63/01 INSTITUCION EDUCATIVA CRISTOBAL COLON"/>
        <filter val="63/02 BIENESTAR SOCIAL"/>
        <filter val="27/03 FERNANDO DE ARAGON"/>
        <filter val="27/04 JOSE HILARIO LOPEZ"/>
        <filter val="27/02 SAAVEDRA GALINDO"/>
        <filter val="27/01 INST. EDU. EVARISTO GARCIA"/>
        <filter val="74/03 I.E. J.C. Y C.  SEDE ANTONIA SANTOS"/>
        <filter val="74/02 I.E.J.C.Y C.SEDE SIMON BOLIVAR"/>
        <filter val="74/01 INSTITUCION EDUCATIVA JUANA DE CAICEDO Y CUERO"/>
        <filter val="70/02 INSTITUCION EDUCATIVA JUAN PABLO II, SEDE PORTETE DE TARQUI"/>
        <filter val="70/04 INSTITUCION EDUCATIVA JUAN PABLO II, SEDE ALVARO ESCOBAR NAV"/>
        <filter val="70/01 INSTITUCION EDUCATIVA JUAN PABLO II, SEDE JUAN PABL0 II"/>
        <filter val="70/03 INSTITUCION EDUCATIVA JUAN PABLO II, SEDE TEMPLO DEL SABER"/>
        <filter val="02/04 JOSE CELESTINO MUTIS"/>
        <filter val="02/01INSTITUCION EDUCATIVA ISAIAS GAMBOA - SEDE PRINCIPAL"/>
        <filter val="02/03 ALEJANDRO CABAL POMBO"/>
        <filter val="02/05 EL AGUACATAL"/>
        <filter val="02/02 LA INMACULADA"/>
        <filter val="09/02 MANUEL SANTIAGO VALLECILLA"/>
        <filter val="09/03 SAN JOSE"/>
        <filter val="41/02 SUSANA VINASCO DE QUINTANA"/>
        <filter val="44/02 GENERAL ALFREDO VASQUEZ COBO"/>
        <filter val="44/03 EL RECUERDO"/>
        <filter val="29/02 POLICARPA SALAVARRIETA"/>
        <filter val="29/01 INSTITUCION EDUCATIVA REPUBLICA DE ARGENTINA"/>
        <filter val="29/03 JOSE MARIA CORDOBA"/>
        <filter val="29/04 SEBASTIAN DE BELALCAZAR"/>
        <filter val="42/01 INSTITUCION EDUCATIVA CIUDAD MODELO"/>
        <filter val="42/02 PRIMAVERA"/>
        <filter val="07/07 PABLO EMILIO CAICEDO"/>
        <filter val="07/04 FRAY DOMINGO DE LAS CASAS"/>
        <filter val="07/05 CENTRO EDUCATIVO DEL NORTE"/>
        <filter val="07/03 LAS AMERICAS"/>
        <filter val="07/02 CECILIA MUÑOZ RICAURTE"/>
        <filter val="07/06 CAMILO TORRES"/>
        <filter val="20/02 ELEAZAR LIBREROS"/>
        <filter val="20/04 ANA MARIA VERNAZA"/>
        <filter val="20/03 UNIDAD VECINAL SIETE DE AGOSTO"/>
        <filter val="28/02 RICARDO NIETO"/>
        <filter val="28/03 CROYDON"/>
        <filter val="28/05 MANUEL REBOLLEDO"/>
        <filter val="28/04  PUERTO RICO"/>
        <filter val="43/02 JOSE VICENTE CONCHA"/>
        <filter val="43/05 JULIO ARBOLEDA"/>
        <filter val="43/04 LEON XIII"/>
        <filter val="43/03 SAN PEDRO CODENAL"/>
        <filter val="65/02 ANGELICA SIERRA ARIZABALETA"/>
        <filter val="65/03 PABLO NERUDA"/>
        <filter val="65/04 PRIMERO DE MAYO"/>
        <filter val="55/01 EL DIAMANTE"/>
        <filter val="55/02 JUAN PABLO II"/>
        <filter val="66/03 LIZANDRO FRANKY"/>
        <filter val="66/02 POLICARPA SALAVARRIETA"/>
        <filter val="66/01 CARLOS HOLMES TRUJILLO"/>
        <filter val="66/04 CRISTO MAESTRO"/>
        <filter val="37/03 SANTA ELENA"/>
        <filter val="37/02 REPUBLICA DE COSTA RICA"/>
        <filter val="37/04 JARDIN INFANTIL NACIONAL NO. 2"/>
        <filter val="01/04 INSTITUCION EDUCATIVA MARICE SINISTERRA"/>
        <filter val="01/02INSTITUCION EDUCATIVA ANA MARIA LLOREDA"/>
        <filter val="01/05 INSTITUCION EDUCATIVA ULPIANO LLOREDA"/>
        <filter val="01/03 INSTITUCION EDUCTIVA JOSE ACEVEDO Y GOMEZ"/>
        <filter val="01/06 INSTITUCION EDUCATIVA VILLA DEL MAR"/>
        <filter val="17/04 CARLOS HOLGUIN SARDI"/>
        <filter val="17/02 LAURA VICUÑA"/>
        <filter val="17/03  LOS PINOS"/>
        <filter val="18/01 INSTITUCION EDUCATIVA MANUEL MARIA MALLARINO"/>
        <filter val="03/02 CECILIA CABALLERO DE LOPEZ"/>
        <filter val="03/01 INSTITUCIÓN EDUCATIVA LUIS FERNANDO CAICEDO - SEDE PRINCIPAL"/>
        <filter val="39/02  LA INDEPENDENCIA"/>
        <filter val="39/03  SANTO DOMINGO"/>
        <filter val="68/04 EDUARDO RIASCOS GRUESO"/>
        <filter val="68/03 LUIS EDUARDO NIETO CABALLERO"/>
        <filter val="68/02 RUFINO JOSE CUERVO"/>
        <filter val="79/02 CAÑASGORDAS"/>
        <filter val="79/01 INSTITUCIÓN EDUCATIVA TÉCNICA DE BALLET CLASICO INCOLBALLET"/>
        <filter val="69/03 MONSEÑOR LUIS ADRIANO DIAZ"/>
        <filter val="69/02 MAGDALENA ORTEGA DE NARIÑO"/>
        <filter val="69/01 INSTITUCION EDUCATIVA LA ESPERANZA"/>
        <filter val="57/01 INSTITUCION EDUCATIVA LA ANUNCIACION"/>
        <filter val="57/02  LOS NARANJOS"/>
        <filter val="57/03  PUERTA DEL SOL"/>
        <filter val="61/02 ENRIQUE OLAYA HERRERA"/>
        <filter val="61/01 INSTITUCION EDUCATIVA CIUDAD CORDOBA"/>
        <filter val="59/02 JOSE RAMON BEJARANO"/>
        <filter val="59/04 ALFONSO BONILLA NAAR"/>
        <filter val="58/04 DAMASO ZAPATA"/>
        <filter val="58/01 INSTITUCION EDUCATIVA GABRIELA MISTRAL"/>
        <filter val="58/02 ISAIAS HERNAN IBARRA"/>
        <filter val="58/03 ELIAS SALAZAR GARCIA"/>
        <filter val="15/02 MARIANO OSPINA PEREZ"/>
        <filter val="15/01 INSTITUCION EDUCATIVA CELMIRA BUENO DE OREJUELA"/>
        <filter val="35/02 FRANCISCO MONTES IDROBO"/>
        <filter val="35/03 PANAMERICANA"/>
        <filter val="51/04 CHARCO AZUL"/>
        <filter val="51/02 MIGUEL CAMACHO PEREA"/>
        <filter val="51/01 HUMBERTO JORDAN MAZUERA"/>
        <filter val="51/03 VILLABLANCA"/>
        <filter val="24/03 NTRA SRA DE LORETO"/>
        <filter val="24/02 RAFAEL URIBE"/>
        <filter val="24/04 GABRIEL MONTAÑO"/>
        <filter val="52/02 OMAIRA SANCHEZ"/>
        <filter val="52/01 INSTITUCION EDUCATIVA JESUS VILLAFAÑE FRANCO"/>
        <filter val="53/02 JOSE CARDONA HOYOS"/>
        <filter val="51/03 INSTITUCION EDUCATIVA SANTA ROSA SEDE  I"/>
        <filter val="56/02 RAUL SILVA HOLGUIN"/>
        <filter val="56/03 ALFONSO REYES ECHANDIA"/>
        <filter val="56/04 PUERTAS DEL SOL IV Y V"/>
        <filter val="60/03 MIGUEL DE POMBO"/>
        <filter val="60/01 IETI CARLOS HOLGUIN MALLARINO"/>
        <filter val="60/02 I.E. NIÑO JESUS DE ATOCHA"/>
        <filter val="64/03 ALEJANDRO MONTAÑO"/>
        <filter val="64/02 FRANCISCO J. RUIZ"/>
        <filter val="64/04 ANTONIO NARIÑO"/>
        <filter val="65/05 JOSE MARIA CARBONELL"/>
        <filter val="38/03 JOSE MARIA VIVAS BALCAZAR"/>
        <filter val="38/02 MARINO RENGIFO SALCEDO"/>
        <filter val="38/04 ANTONIO RICAURTE"/>
        <filter val="76/01 INSTITUCION EDUCATIVA TECNICA CIUDADELA DESEPAZ"/>
        <filter val="11/02 IGNACIO RENGIFO"/>
        <filter val="110/03 SEDE CRISTINA SERRANO"/>
        <filter val="54/02 CENTRO DOCENTE RODRIGO LLOREDA CAICEDO"/>
        <filter val="75/07 LUIS ALBERTO ROSALES"/>
        <filter val="75/04 REPUBLICA DE PANAMA"/>
        <filter val="75/02 JORGE ELIESER GONZALES RUBIO"/>
        <filter val="75/05 SANTA LUISA"/>
        <filter val="21/04 LOS FARALLONES"/>
        <filter val="21/05 CENTRAL PROVIVIENDA"/>
        <filter val="21/02  RAFAEL POMBO"/>
        <filter val="21/03 PURIFICACION TRUJILLO"/>
        <filter val="62/02 MICAELA CASTRO BORRERO"/>
        <filter val="62/03 LUIS ENRIQUE MONTOYA"/>
        <filter val="62/04 PRIMITIVO CRESPO"/>
        <filter val="10/02  SANTO TOMAS DE AQUINO"/>
        <filter val="10/04 JORGE ISAACS"/>
        <filter val="PEDRO ANTONIO MOLINA"/>
        <filter val="MARCO TULIO LORA"/>
        <filter val="SAN VICENTE FERRER"/>
        <filter val="MARINO OROZCO"/>
        <filter val="LAUREANO GOMEZ"/>
        <filter val="SANTA CECILIA"/>
        <filter val="MANUEL MEJIA VÉLEZ"/>
        <filter val="FABIO MARTÍNEZ CIFUENTES"/>
        <filter val="JULIO CAICEDO Y TELLEZ"/>
        <filter val="ALONSO ARAGON QUINTERO"/>
        <filter val="JARDIN MI PEQUEÑO MUNDO"/>
        <filter val="CARTAGENA DE INDIAS"/>
        <filter val="MARIA AGUSTINA MADRID"/>
        <filter val="INSTITUCION EDUCATIVA SAN RAFAEL"/>
        <filter val="FEDERICO BEITER"/>
        <filter val="NESTOR URBANO TENORIO"/>
        <filter val="DIGNIDAD"/>
        <filter val="CARLOS HOLMES TRUJILLO"/>
        <filter val="JOSE RAMON BEJARANO"/>
        <filter val="SAN BUENAVENTURA"/>
        <filter val="LA COMUNA"/>
        <filter val="MARIA GORETTI"/>
        <filter val="LA ANUNCIACION"/>
        <filter val="VASCO NUÑEZ DE BALBOA"/>
        <filter val="SAGRADO CORAZON DE  MARIA"/>
        <filter val="CENTRO DOCENTE DIVINO NIÑO DEL MAR"/>
        <filter val="LICEO DEL PACIFICO - SEDE PRINCIPAL"/>
        <filter val="INSTITUCION ED TERMARIT"/>
        <filter val="JOSE MARIA CABAL"/>
        <filter val="12  DE ABRIL"/>
        <filter val="REPUBLICA DE VENEZUELA"/>
        <filter val="SAN BARTOLOME DE LAS CASAS"/>
        <filter val="NELSON MANDELA"/>
        <filter val="COLEGIO SAN VICENTE"/>
        <filter val="TÉCNICO INDUSTRIAL GERARDO VALENCIA CANO - SEDE PRINCIPAL"/>
        <filter val="STELLA DELGADO DE NAVIA"/>
        <filter val="ALFONSO LOPEZ PUMAREJO"/>
        <filter val="SEIS DE ENERO"/>
        <filter val="NORMAL JUAN LADRILLEROS"/>
        <filter val="INSTITTUCION EDUCATIVA TEOFILO ROBERTO POTES"/>
        <filter val="SALESIANO JESUS ADOLESCENTE - SEDE PRINCIPAL"/>
        <filter val="MATTIAS MULUMBA"/>
        <filter val="PABLO EMILIO CARVAJAL # 1"/>
        <filter val="ANIBAL MUÑOZ DUQUE."/>
        <filter val="NUESTRA SEÑORA DE LA MISERICORDIA"/>
        <filter val="NUEVO AMANECER"/>
        <filter val="GRANADINOS"/>
        <filter val="J. DE NAZARETH"/>
        <filter val="CENTRO DOCENTE  ALFONSO LOPEZ MICHELSEN"/>
        <filter val="CENTRO DOCENTE  LUIS CARLOS GALAN"/>
        <filter val="CENTRO DOCENTE CALDAS"/>
        <filter val="CENTRO DOCENTE LA NUEVA ESPERANZA"/>
        <filter val="ESC MARISCAL SUCRE"/>
        <filter val="INST MPAL DEL DEPORTE"/>
        <filter val="ESC GRACIANA ALVAREZ"/>
        <filter val="IE AGRICOLA DE GUADALAJARA DE BUGA"/>
        <filter val="MARIA LUISA DE LA ESPADA"/>
        <filter val="LA HONDA"/>
        <filter val="LA PLANTA"/>
        <filter val="CRISTOBAL COLÓN"/>
        <filter val="JULIAN MENDOZA GUERRERO"/>
        <filter val="JHON F. KENNEDY"/>
        <filter val="LEONARDO TASCON"/>
        <filter val="CARLOS ARTURO CABAL"/>
        <filter val="ESC JOAQUIN CAMILO TORRES"/>
        <filter val="CORONEL CARLOS MONTUFAR"/>
        <filter val="IE ACADEMICO"/>
        <filter val="JESUS BERTIN"/>
        <filter val="GUADALAJARA"/>
        <filter val="ABSALON FERNANDEZ DE SOTO"/>
        <filter val="IE GRAN COLOMBIA"/>
        <filter val="DIEGO RENGIFO SALAZAR"/>
        <filter val="ERNESTO PIZARRO"/>
        <filter val="JHON F. KENEDY"/>
        <filter val="JULIAN URIBE URIBE"/>
        <filter val="JUAN DEL CORRAL"/>
        <filter val="JOSE MARÍA CABAL"/>
        <filter val="MAGDALENA ORTEGA"/>
        <filter val="CRISTOBAL COLON"/>
        <filter val="RICARDO NIETO"/>
        <filter val="CENT DOC N 01 PARROQUIAL"/>
        <filter val="CENT  DOC  NO  08 TRES DE AGOSTO"/>
        <filter val="CENT DOC NO 04 SANTA ISABEL"/>
        <filter val="CENT DOC NO  01 ANEXA MARIA INMACULADA"/>
        <filter val="JARD  INF MARCO FIDEL SUAREZ"/>
        <filter val="CENT DOC NO  36 LAS CARMELITAS"/>
        <filter val="CONC  URB  JOSE EUSEBIO CARO"/>
        <filter val="VALLE DEL CAUCA"/>
        <filter val="CENT DOC NO 05 SANTA INES"/>
        <filter val="CENT DOC NO 03 LAS AMERICAS"/>
        <filter val="GIMNASIO DEL CALIMA"/>
        <filter val="ERASMO VIVAS"/>
        <filter val="LLANITOS"/>
        <filter val="JOSE EUSEBIO CARO"/>
        <filter val="SANTIAGO RENGIFO SALCEDO"/>
        <filter val="MARTIN LUTHER KING 20 DE JULIO"/>
        <filter val="EL  PARAISO"/>
        <filter val="SOR MARIA ANASTASIA"/>
        <filter val="RIGOBERTO OROZCO CARDONA"/>
        <filter val="LASTENIA DURAN VERNAZA"/>
        <filter val="INSTITUTO TECNICO INDUSTRIAL"/>
        <filter val="ROBERTO DELGADO"/>
        <filter val="NACIONAL ACADEMICO"/>
        <filter val="EMPERATRIZ BUENO"/>
        <filter val="GABO SECUNDARIA"/>
        <filter val="GABO PRIMARIA"/>
        <filter val="MANUEL QUINTERO PENILLA"/>
        <filter val="SAN JOSÉ"/>
        <filter val="RAMÓN  MARTINEZ  BENITEZ"/>
        <filter val="CENTRO DE DESARROLLO VECINAL"/>
        <filter val="MARÍA AUXILIADORA Nº 13"/>
        <filter val="HELIODORO PEÑA"/>
        <filter val="COLEGIO MUNICIPAL ANTONIO HOLGUIN GARCES"/>
        <filter val="HERNANDO BOTERO OBYRNE"/>
        <filter val="CIUDAD DE CARTAGO"/>
        <filter val="INDALECIO LIEVANO AGUIRRE."/>
        <filter val="SOFIA AGUDELO"/>
        <filter val="SAN AGUSTÍN"/>
        <filter val="SOR MARÍA JULIANA"/>
        <filter val="INES FERNANDEZ DE AGUDELO"/>
        <filter val="RICARDO LUIS BETANCOURTH"/>
        <filter val="LA PRESENTACIÓN"/>
        <filter val="GILBERTO ALZATE AVENDAÑO CENTRO"/>
        <filter val="RAFAEL NUÑEZ"/>
        <filter val="GENERAL PINTO"/>
        <filter val="GENERAL CARLOS ALBAN"/>
        <filter val="GONZALO JIMENEZ DE QUEZADA"/>
        <filter val="RUFINO JOSE CUERVO"/>
        <filter val="JOSE MARIA VARGAS"/>
        <filter val="AMPARO MORALES"/>
        <filter val="ANTONIO RICAUTE"/>
        <filter val="EDUARDO CABAL MOLINA"/>
        <filter val="RICARDO CIFUENTES RIOMAÑA"/>
        <filter val="CARLOS A. SARDI GARCES"/>
        <filter val="PEDRO VICENTE MONTAÑO"/>
        <filter val="JOSE IGNACIO RENGIFO"/>
        <filter val="JOSE JOAQUIN JARAMILLO"/>
        <filter val="SANTISIMO SACRAMENTO"/>
        <filter val="MERCEDITAS FORERO DE GONZALEZ"/>
        <filter val="JOSE CELESTINO MUITS"/>
        <filter val="ANTONIO ISAZA"/>
        <filter val="JULIO CASTAÑO"/>
        <filter val="EMETERIO PIEDRAHITA"/>
        <filter val="JULIO ARBOLEDA"/>
        <filter val="CARLOS TASCÒN"/>
        <filter val="ALFONSO LINCE"/>
        <filter val="JOSE MARIA VILLEGAS"/>
        <filter val="SAGRADO CORAZÓN DE JESUS"/>
        <filter val="GENERAL ANZOATEGUI"/>
        <filter val="JOSE MANUEL SAAVEDRA GALINDO"/>
        <filter val="JARDÍN NIÑO JESUS DE PRAGA"/>
        <filter val="AUGUSTO DOMINGUEZ"/>
        <filter val="SAULO RICARDO MOLINA"/>
        <filter val="CARMEN ARZAYUS"/>
        <filter val="PRESBITERO ANGEL MARIA CAMACHO"/>
        <filter val="MANUEL MARIA VILLEGAS"/>
        <filter val="CIRO VELASCO"/>
        <filter val="PAULO VI"/>
        <filter val="NUESTRA SEÑORA DEL  PORTAL"/>
        <filter val="ESPAÑA"/>
        <filter val="JUAN DE DIOS GIRON"/>
        <filter val="NUESTRA SEÑORA DEL PERPETUO SOCORRO"/>
        <filter val="ARGEMIRO ESCOBAR CARDONA"/>
        <filter val="EDELMIRA RAMIREZ"/>
        <filter val="SAN MARTIN DE PORRES"/>
        <filter val="LUIS ENRIQUE ZAMORA"/>
        <filter val="MANUEL J. GIL"/>
        <filter val="ARNULFO DRADA"/>
        <filter val="ROSA ZARATE DE PEÑA"/>
        <filter val="LUIS ALVARO HENAO ARBELAEZ"/>
        <filter val="LUIS GUILLERMO BUSTAMANTE"/>
        <filter val="EL PARAISO"/>
        <filter val="ALEJANDRO DURAN"/>
        <filter val="NIÑA MARIA"/>
        <filter val="JESUS OBRERO"/>
        <filter val="JULIO CESAR ARCE"/>
        <filter val="ANA JESUS ROMERO"/>
        <filter val="MATER DEI"/>
        <filter val="ROSA VIRGINIA"/>
        <filter val="IE HAROLD EDER"/>
        <filter val="JOSE MANUEL GROOT"/>
        <filter val="VICENTE ESCOBAR LOPEZ"/>
        <filter val="JOSE MARIA CALVACHE"/>
        <filter val="POPULAR MODELO"/>
        <filter val="LUIS FERNANDO VALLEJO"/>
        <filter val="PRAXEDES ESPINOSA"/>
        <filter val="TULIO RAFFO"/>
        <filter val="MONSEÑOR GUILLERMO BECERRA"/>
        <filter val="SANTA TERESITA (U)"/>
        <filter val="DOMINGO IRURITA"/>
        <filter val="TERESA CALDERÓN DE LASSO"/>
        <filter val="SANTA CATALINA"/>
        <filter val="VICTOR MANUEL HOYOS"/>
        <filter val="ALFONSO CABAL MADRIÑAN"/>
        <filter val="SOR MARIA LUISA MOLINA"/>
        <filter val="MARIA ANTONIA PENAGOS"/>
        <filter val="ENELIA RIVERA"/>
        <filter val="MIGUEL MERCADO"/>
        <filter val="CARDENAS MIRRIÑAO"/>
        <filter val="CARLOS ARTURO RODRIGUEZ"/>
        <filter val="IGNACIO TORRES GIRALDO"/>
        <filter val="ELOY SILVA"/>
        <filter val="BENJAMIN VALENCIA"/>
        <filter val="NIDIA NAVARRETE"/>
        <filter val="BERLIN"/>
        <filter val="LIBARDO LOZANO"/>
        <filter val="JOSE MARIA VIVAS BALCAZAR"/>
        <filter val="FRANCISCO ANTONIO ZEA CENTRO"/>
        <filter val="LEONIDAS MOSQUERA"/>
        <filter val="COMUNEROS"/>
        <filter val="DOLORES BUENO DE TEJADA"/>
        <filter val="CONCENTRACION ESCOLAR URBANA"/>
        <filter val="LA INDEPENDENCIA"/>
        <filter val="NUESTRA SEÑORA DE LA CONSOLACION"/>
        <filter val="PEDRO MARIA MARMOLEJO"/>
        <filter val="MELIDA CRUZ"/>
        <filter val="SAN SEBASTIAN"/>
        <filter val="EUSTAQUIO PALACIOS"/>
        <filter val="PRIMITIVO CRESPO"/>
        <filter val="GERARDO BUENO"/>
        <filter val="PBRO GONZALO PATIÑO"/>
        <filter val="TOMAS IGNACIO ESQUIVEL"/>
        <filter val="IV CENTENARIO"/>
        <filter val="NORMAL SUPERIOR JORGE ISAACS"/>
        <filter val="CARLOS VILLAFAÑE"/>
        <filter val="LIBARDO MADRID VALDERRAMA"/>
        <filter val="LEONARDO TASCÓN"/>
        <filter val="ALEJANDRO HENAO"/>
        <filter val="SAN JUDAS TADEO"/>
        <filter val="RAFAEL ALBERTO MARMOLEJO"/>
        <filter val="NIÑO JESUS DE PRAGA"/>
        <filter val="SANTA MARIANA DE JESUS"/>
        <filter val="HERACLIO URIBE URIBE"/>
        <filter val="JARDIN INFANTIL RAFAEL POMBO"/>
        <filter val="PEDRO EMILIO GIL"/>
        <filter val="HUGO TORO ECHEVERRY"/>
        <filter val="ARMANDO ROMERO LOZANO"/>
        <filter val="JAIME OSSA ESCOBAR"/>
        <filter val="ESTRELLA DE BELEN"/>
        <filter val="LA GRAN COLOMBIA"/>
        <filter val="SANTA  ANA"/>
        <filter val="ELOY HERNANDEZ"/>
        <filter val="EDELMIRA CAMPO DE PIEDRAHITA"/>
        <filter val="FELIPE RIVERA"/>
        <filter val="INSTITUTO AGRICOLA"/>
        <filter val="DOROTEO LENNIS"/>
        <filter val="DIOGENES PIEDRAHITA"/>
        <filter val="RESTREPO MEJIA"/>
        <filter val="SALVADOR ROLDAN"/>
        <filter val="CAICEDO Y CUERO"/>
        <filter val="LEONIDAS GONZALES ZAFRA"/>
        <filter val="CARLOTA RENGIFO"/>
        <filter val="TERESA BORJA DE CASTRO"/>
        <filter val="LA PROVIDENCIA"/>
        <filter val="FRANCISCO JULIAN OLAYA"/>
        <filter val="PANTALEON DE LA TORRE"/>
        <filter val="JOSE J. RIOS"/>
        <filter val="SEDE NO. 10 JULIA BECERRA"/>
        <filter val="SEDE NO. 19 JOSE JOAQUIN JARAMILLO"/>
        <filter val="SEDE NO. 62 LA MARIA"/>
        <filter val="SEDE NO. 41 JOSE EUSTACIO RIVERA"/>
        <filter val="SEDE NO. 105 DEBORA GUERRERO LOZANO"/>
        <filter val="SEDE NO. 66 JULIO PEDROZA"/>
        <filter val="SEDE NO. 12 MARIA LUISA ROMAN"/>
        <filter val="SEDE NO. 13 SANTA CLARA"/>
        <filter val="SEDE NO. ANTONIA SANTOS"/>
        <filter val="SEDE NO. 14 ANTONIO JOSE DE SUCRE"/>
        <filter val="SEDE INSTITUTO CAMPESTRE SANTA CECILIA"/>
        <filter val="SEDE NO. 21  URBANA MARIA GORETTY"/>
        <filter val="SEDE JARDIN INFANTIL GABRIELA MISTRAL"/>
        <filter val="SEDE NO. 99 MARINO DAVALOS GRISALES"/>
        <filter val="SEDE PRINCIPAL INSTITUTO TEC.  INDUSTRIAL C.S.L."/>
        <filter val="SEDE NO. 16  SAN CAYETANO"/>
        <filter val="SEDE  NO. 115 SANTA CRUZ"/>
        <filter val="SEDE NO. 4 JOSE ANTONIO GALAN"/>
        <filter val="SEDE PRINCIPAL  NO. 15 GUILLERMO E.  MARTINEZ"/>
        <filter val="SEDE NO. 9 MARIA INMACULADA"/>
        <filter val="SEDE NO. 20 SAN JUDAS TADEO"/>
        <filter val="SEDE NO. 20 SAN ANTONIO"/>
        <filter val="SEDE NO. 64 MADRE CARIDAD"/>
        <filter val="SEDE PRINCIPAL NO. 7 MARIA ANTONIA RUIZ"/>
        <filter val="ESCUELA DE FORMACION DEPORTIVA OSMIRO COLONIA"/>
        <filter val="SEDE NO. 27 SAN JUAN BAUTISTA DE LA SALLE"/>
        <filter val="SEDE  NO. 78 JESUS MAESTRO"/>
        <filter val="SEDE NO. 116 EL JAZMIN"/>
        <filter val="SEDE NO. 22 FRAY MARTIN DE PORRES"/>
        <filter val="CENTRO DOCENTE NO.. 25 JHON F. KENEDDY"/>
        <filter val="SEDE NO. 100 MONSEÑOR MIGUEL ANGEL ZUÑIGA"/>
        <filter val="SEDE NO. 128 JORGE ELIECER GAITAN"/>
        <filter val="SEDE NO. 70 SINDICAL ANTONIO NARIÑO"/>
        <filter val="SEDE NO. 23 RUBEN CRUZ VELEZ"/>
        <filter val="SEDE NO. 31 JUAN DEL CORRAL"/>
        <filter val="SEDE NO. 96 JUAN MARIA MARCELINO GILIBERT"/>
        <filter val="SEDE NO. 92 ATANASIO GIRARDOT"/>
        <filter val="SEDE NO. 16 LA ESPERANZA"/>
        <filter val="SEDE PRINCIPAL  ALFONSO LOPEZ PUMAREJO"/>
        <filter val="I.E. OCCIDENTE - SEDE PRINCIPAL"/>
        <filter val="SIMÓN BOLÍVAR"/>
        <filter val="SAN JUAN BAUTISTA DE LA SALLE"/>
        <filter val="SANTO TOMÁS DE AQUINO"/>
        <filter val="JOSÉ EUSEBIO CARO"/>
        <filter val="CARLOS ALBAN"/>
        <filter val="RAMÓN ELÍAS HERNÁNDEZ"/>
        <filter val="JOHN F  KENNEDY"/>
        <filter val="JARDÍN INFANTL PULGARCITO"/>
        <filter val="CARLOS ALFREDO CABAL"/>
        <filter val="MAYOR DE YUMBO"/>
        <filter val="MIGUEL ANTONIO CARO"/>
        <filter val="PANORAMA"/>
        <filter val="PEDRO ANTONIO SANCHEZ TELLO"/>
        <filter val="HECTOR ALFONSO SAVEDRA"/>
        <filter val="ELIAS QUINTERO"/>
        <filter val="TITAN"/>
        <filter val="LILI CUCALON DE ECHEVERRY"/>
        <filter val="MANUEL MARIA SANCHEZ"/>
        <filter val="JUAN B. PALOMINO"/>
        <filter val="CEAT GENERAL PIERO MARIOTTI"/>
        <filter val="EFRAIN VARELA VACA"/>
        <filter val="DIVINO NIÑO JESÚS"/>
        <filter val="ROGACIANO PEREA RODRIGUEZ"/>
        <filter val="SAGRADO CORAZÓN DE JESÚS"/>
        <filter val="NUESTRA SEÑORA DE FÁTIMA"/>
        <filter val="ALMIRANTE PADILLA"/>
        <filter val="OSCAR MOGOLLON JAIMES"/>
        <filter val="JUAN FRANCISCO LARA"/>
        <filter val="JUAN ISIDRO DABOIN"/>
        <filter val="COSTA HERMOSA"/>
        <filter val="TECNICO CRISTO REY"/>
        <filter val="GUSTAVO VILLA"/>
        <filter val="NORMAL SUPERIOR  MARIA INMACULA"/>
        <filter val="FLOR DE MI LLANO"/>
        <filter val="LA COROCORA"/>
        <filter val="GENERAL SANTANDER PRIMARIA"/>
        <filter val="MIRAMAR"/>
        <filter val="CABAÑAS DEL RIO"/>
        <filter val="TECNICO SIMON BOLIVAR"/>
        <filter val="EMAUS"/>
        <filter val="CARLOS EDUARDO GOMEZ"/>
        <filter val="JUAN JACOBO ROUSSEAU"/>
        <filter val="CONC. JOSE TEODORO HURTADO"/>
        <filter val="SEIS DE OCTUBRE"/>
        <filter val="CONCENTRACION DE DESARROLLO RURAL"/>
        <filter val="CENTRO AL MENOR VULNERABLE"/>
        <filter val="CONCENTRACION MARIA INMACULADA"/>
        <filter val="CONCENTRACION ALEJANDRO HUMBOLDT"/>
        <filter val="RAFAEL POMBO PRIMARIA"/>
        <filter val="JARDÍN COFAVI"/>
        <filter val="TÉCNICO INDUSTRIAL RAFAEL POMBO"/>
        <filter val="MANUELA BELTRÁN"/>
        <filter val="BALCON DEL LLANO"/>
        <filter val="LICEO TAME"/>
        <filter val="BELLO ORIENTE"/>
        <filter val="COLEGIO NACIONAL SAN LUIS"/>
        <filter val="JARDIN PACTO POR LA INFANCIA"/>
        <filter val="JUAN BAUTISTA LA SALLE"/>
        <filter val="CIRCACIA"/>
        <filter val="BOCANA"/>
        <filter val="LA CONSOLATA"/>
        <filter val="ANTONIO MARIA TORASSO"/>
        <filter val="LOS ALPES"/>
        <filter val="JUAN BAUTISTA MIGANI"/>
        <filter val="ATALAYA"/>
        <filter val="MONSERRATE"/>
        <filter val="BARRIOS UNIDOS DEL SUR"/>
        <filter val="EL OBRERO"/>
        <filter val="PEREGRINO LOZANO"/>
        <filter val="AGROTECNICO MIXTO"/>
        <filter val="VILLA COLOMBIA"/>
        <filter val="RUFINO QUICHOYA"/>
        <filter val="JORGE ABEL MOLINA"/>
        <filter val="LIBERTAD VICTORIA"/>
        <filter val="SEBASTIAN DE BELALCAZAR"/>
        <filter val="CORAZON INMACULADO DE MARIA"/>
        <filter val="DOCE DE OCTUBRE"/>
        <filter val="OLIMPICA"/>
        <filter val="EL COLISEO"/>
        <filter val="MIXTA LA MONTAÑITA"/>
        <filter val="SERGIO MOSSONI"/>
        <filter val="JOSE EUSTACIO RIVERA"/>
        <filter val="NATALIA MEJIA"/>
        <filter val="JORGE ISAACS"/>
        <filter val="BETHEL"/>
        <filter val="PUERTO LIMON"/>
        <filter val="DIEGO OMAR GARCIA"/>
        <filter val="DANTE ALIGHIERI"/>
        <filter val="JUAN DAVID GARAVITO"/>
        <filter val="PROMOCION SOCIAL"/>
        <filter val="CAMPO ELIAS MARULANDA"/>
        <filter val="OMAR CHAVEZ"/>
        <filter val="TIRSO QUINTERO # 1"/>
        <filter val="IE LA CAMPIÑA"/>
        <filter val="LUIS HERNANDEZ VARGAS"/>
        <filter val="SALVADOR CAMACHO ROLDAN"/>
        <filter val="LUCILA PIRAGAUTA"/>
        <filter val="INST TECNICO EMPRESARIAL"/>
        <filter val="CARLOS LLERAS RESTREPO"/>
        <filter val="I.E. TERESA DE CALCUTA - SEDE PRINCIPAL"/>
        <filter val="PICON ARENAL"/>
        <filter val="EL GARZON"/>
        <filter val="LA VILLA"/>
        <filter val="I.E. JOSE ANTONIO GALAN - SEDE PRINCIPAL"/>
        <filter val="I.E. LUIS HERNANDEZ VARGAS - SEDE PRINCIPAL"/>
        <filter val="EL SUNI"/>
        <filter val="NUESTRA SEÑORA DEL ROSARIO"/>
        <filter val="MARAURE"/>
        <filter val="EL CEDRAL"/>
        <filter val="LAS TAPIAS"/>
        <filter val="LA CABUYA"/>
        <filter val="EL CONTROL"/>
        <filter val="ANTONIO MARTINEZ DELGADO"/>
        <filter val="RAMON NONATO PEREZ"/>
        <filter val="LA UNIÓN"/>
        <filter val="CASANARITO"/>
        <filter val="LA CONSIGNA"/>
        <filter val="LA ARMENIA"/>
        <filter val="MATA DE PIÑA"/>
        <filter val="MUNDO NUEVO"/>
        <filter val="SANTA TERESA"/>
        <filter val="NORMAL SUPERIOR DE MONTERREY"/>
        <filter val="OLIMPICO"/>
        <filter val="LA SABIDURIA"/>
        <filter val="EL PEDREGAL"/>
        <filter val="SAGRADO CORAZON  DE JESUS"/>
        <filter val="LA PALMITA"/>
        <filter val="PIEDECUESTA"/>
        <filter val="SAN JUAN DE COFRADIA"/>
        <filter val="VEGA DEL TACARE LA RESERVA"/>
        <filter val="TAMURIA"/>
        <filter val="NUEVA MAGÜITO"/>
        <filter val="PUERTO PAYERO"/>
        <filter val="NUESTRA SEÑORA DE MANARE"/>
        <filter val="PALMARITO"/>
        <filter val="LA VIRGEN"/>
        <filter val="GUAYABAL"/>
        <filter val="TOCARIA"/>
        <filter val="GUARIAMENA COREA"/>
        <filter val="CAMPOALEGRE"/>
        <filter val="SAN IGNACIO DE CUMACO"/>
        <filter val="LA REFORMA"/>
        <filter val="GETULIO VARGAS"/>
        <filter val="FERNANDO RODRIGUEZ"/>
        <filter val="EL VEGON"/>
        <filter val="VOLCANES"/>
        <filter val="MARACAGUAS"/>
        <filter val="MAGAVITA BAJA"/>
        <filter val="MARACAGUA"/>
        <filter val="TECNICO ANTONIO NARIÑO"/>
        <filter val="LA PRESENTACION"/>
        <filter val="SAN JOSE LA VICTORIA"/>
        <filter val="SANTA TERESITA - VDA LA FRAGUA"/>
        <filter val="INMACULADA - VDA SAN PEDRO"/>
        <filter val="SAGRADO CORAZON - VDA CRUZ VERDE"/>
        <filter val="INMACULADA CONCEPCION - VDA GUAYABAL"/>
        <filter val="SAGRADO CORAZON DE JESUS - VDA TEISLANDIA"/>
        <filter val="LAS GUACAMAYAS"/>
        <filter val="SANTA TERESITA - VDA SANTA HELENA"/>
        <filter val="SANTA TERESITA - VDA GUASEQUE"/>
        <filter val="LA GUCHUVA"/>
        <filter val="LOMA REDONDA"/>
        <filter val="MATA DE PALMA"/>
        <filter val="ALTO GRANDE"/>
        <filter val="EL CEIBO"/>
        <filter val="LAGUNITAS"/>
        <filter val="LA VEGA ECCE -HOMO"/>
        <filter val="BRISAS DEL PAUTO"/>
        <filter val="SIBERIA CHITACOTE SECTOR BAJO"/>
        <filter val="VISTA HERMOSA"/>
        <filter val="SAGRADO CORAZON DE JESUS - VDA LA VEGA"/>
        <filter val="FLORIDA BLANCA"/>
        <filter val="APOSENTOS"/>
        <filter val="I.E. DEL LLANO - SEDE PRINCIPAL"/>
        <filter val="CHAPARRITO"/>
        <filter val="EL BUCARE"/>
        <filter val="SANTA MARTHA"/>
        <filter val="EL CALVARIO"/>
        <filter val="FABIO RIVEROS"/>
        <filter val="BRISAS DEL UPIA"/>
        <filter val="MORICHAL"/>
        <filter val="I.E. PIO XII - SEDE PRINCIAPL"/>
        <filter val="ESC URB MIX CIUDAD JARDIN"/>
        <filter val="CENT EDUC FRAY PLACIDO"/>
        <filter val="ESC URB MIX LOS SAUCES"/>
        <filter val="ESC URB MIX JOSE HOMERO"/>
        <filter val="COL CIAL SAN AGUSTIN MOCOA"/>
        <filter val="PREESC DIVINO NI¥O"/>
        <filter val="COL CIUDAD MOCOA"/>
        <filter val="I.E. ETNOEDUCATIVA BILINGUE INGA -SEDE PRINCIPAL"/>
        <filter val="COL BAS FIDEL DE MONCLART"/>
        <filter val="INST BAS PRIMARIA LIBERTAD"/>
        <filter val="ESC URB MIX NAZARETH"/>
        <filter val="ESC URB MIX ORITO II"/>
        <filter val="ESC URB MIX GUILLERMO VALENCIA"/>
        <filter val="ESC URB MIX NVA COLOMBIA"/>
        <filter val="INST LUIS CARLOS GALAN"/>
        <filter val="INST JORGE ELIECER GAITAN"/>
        <filter val="ESC URB MIX CENTRAL DE VARONES PTO ASIS"/>
        <filter val="PREESCOLAR SANTO DOMINGO SAVIO"/>
        <filter val="COL ALVERNIA"/>
        <filter val="ESC URB MIX SAN NICOLAS"/>
        <filter val="I.E. SANTA TERESA - SEDE PRINCIAPL"/>
        <filter val="ESC URB MIX EL PRADO"/>
        <filter val="E.U.M. LUIS CARLOS GALAN"/>
        <filter val="ESC URB MIX EL JARDIN"/>
        <filter val="ESC URB MIX 20 DE JULIO"/>
        <filter val="ESC URB MIX JORGE ELIECER GAITAN"/>
        <filter val="PREESC JOSE ACEVEDO Y GOMEZ"/>
        <filter val="COL TEC INDUSTRIAL SAN FRANCISCO DE ASIS"/>
        <filter val="METROPOLITANO"/>
        <filter val="COL NAL JOSE MARIA HERNANDEZ"/>
        <filter val="CENT DOCENTE JAIME GUZMAN SALAZAR"/>
        <filter val="COL CANDIDO LEGUIZAMO"/>
        <filter val="ESC RUR MIX BILINGAE"/>
        <filter val="ESC URB MIX MIS PRIMERAS LETRAS"/>
        <filter val="CENTRO EDUCATIVO NAVAL LEGUIZAMO"/>
        <filter val="ESC URB MIX PABLO VI"/>
        <filter val="COL FRAY BARTOLOME DE IGUALADA"/>
        <filter val="ESC URB MIX SAN FRANCISCO"/>
        <filter val="ESC INFANTIL DE SAN FRANCISCO"/>
        <filter val="CARRIZAL"/>
        <filter val="ESC RUR MIX VICHOY"/>
        <filter val="ESC URB MIX VARONES SAN JOSE"/>
        <filter val="ESC URB MIX SAGRADO CORAZON DE JESUS"/>
        <filter val="ESC URB MIX CENTRAL LA HORMIGA"/>
        <filter val="ESC URB MIX LAS PARKER"/>
        <filter val="CENT EDUC SAN FRANCISCO"/>
        <filter val="I.E. LA LIBERTAD - SEDE PRINCIPAL"/>
        <filter val="ESC RUR MIX LAS VEGAS"/>
        <filter val="ESC RUR MIX LA PRIMAVERA"/>
        <filter val="ESC RUR MIX EL OASIS"/>
        <filter val="COL GUILLERMO VALENCIA"/>
        <filter val="COL TEC LUIS CARLOS GALAN"/>
        <filter val="ESC URB MIX JULIO GARZON MORENO"/>
        <filter val="ESC URB MIX CRISTO REY"/>
        <filter val="ESCUELA SAN ANTONIO"/>
        <filter val="ESCUELA EL ESFUERZO"/>
        <filter val="CONCENTRACION PREESCOLAR URBANA"/>
        <filter val="I.E. EL CARMELO - SEDE PRINCIPAL"/>
        <filter val="RUBÉN DARÍO"/>
        <filter val="PHILLIP BEEKMAN LIVINGSTON SENIOR"/>
        <filter val="SEDE MARCELIANO EDUARDO CANYES SANTACANA"/>
        <filter val="SEDE VICENTE DE PAUL"/>
        <filter val="SEDE JARDÍN INFANTIL RAFAEL POMBO"/>
        <filter val="I.E. SAGRADO CORAZON DE JESUS - SEDE PRINCIPAL"/>
        <filter val="ESC FRANCISCO DEL ROSARIO VELA"/>
        <filter val="ESC RIO CALDERON"/>
        <filter val="I.E. INTERNADO FRAY JAVIER DE BARCELONA - SEDE PRINCIPAL"/>
        <filter val="SEDE EL ANDOKE"/>
        <filter val="SEDE SAN JUAN EVANGELISTA"/>
        <filter val="INTERN SAN ANTONIO DE PADUA"/>
        <filter val="SEDE BARTOLOME DE IGUALADA"/>
        <filter val="SEDE GENERAL SANTANDER"/>
        <filter val="SEDE LOZANO TORRIJOS"/>
        <filter val="SEDE SAN JOSE DE NARANJALES"/>
        <filter val="SEDE ROMUALDO DE PALMA"/>
        <filter val="SEDE CRISTOBAL COLON"/>
        <filter val="SEDE CARLOS ROJAS MORALES"/>
        <filter val="SEDE MARGARITA NASSEAU"/>
        <filter val="SEDE MARISCAL SUCRE"/>
        <filter val="I.E. CUSTODIO GARCIA ROVIRA - SEDE PRINCIPAL"/>
        <filter val="PREESCOLAR NICOLASITO"/>
        <filter val="RINCON DE VITINA"/>
        <filter val="I.E. LIBERTADORES - SEDE PRINCIPAL"/>
        <filter val="MARIO JOAQUIN GARRIDO"/>
        <filter val="COLEGIO SANTANDER"/>
        <filter val="JUAN MARIA MARCELINO GILIBERT"/>
        <filter val="PREESCOLAR SEMILLEROS DE NUEVOS TALENTOS"/>
        <filter val="I.E. CONCENTRACIÓN DESARROLLO RURAL- SEDE PRINCIPAL"/>
        <filter val="PREESCOLAR MI PRIMERA ESCUELITA"/>
        <filter val="CARITAS LINDAS"/>
        <filter val="COL. JOSE CELESTINO MUTIS"/>
        <filter val="C.E. PRIMERO DE OCTUBRE"/>
        <filter val="I.E. MANUELA BELTRAN - SEDE PRINCIPAL"/>
        <filter val="I.E. LATORRE GÓMEZ - SEDE PRINCIPAL"/>
        <filter val="I.E. ESCUELA NORMAL SUPERIOR INDÍGENA MARIA REINA - SEDE PRINCIPAL"/>
        <filter val="VALENCIA CANO"/>
        <filter val="ESCUELA BELARMINO CORREA"/>
        <filter val="ESCUELA RURAL DE MURUTINGA"/>
        <filter val="ESCUELA RURAL DE TIMBO"/>
        <filter val="ESCUELA RURAL DE PUEBLO NUEVO"/>
        <filter val="ESCUELA RURAL ZEIMA CACHIVERA"/>
        <filter val="ESCUELA RURAL BOGOTA CACHIVERA"/>
        <filter val="ESCUELA ANTONIO RICAURTE"/>
        <filter val="PREESCOLAR MI MALOQUITA"/>
        <filter val="ESCUELA RURAL DE MITUSEÑO"/>
        <filter val="I.E.D. INAYÁ - SEDE PRINCIPAL"/>
        <filter val="ESCUELA  PALMERAS"/>
        <filter val="I.E.D. DE CARURU - SEDE PRINCIAPL"/>
        <filter val="INTERNADO ARARA ALTO VAUPES"/>
        <filter val="INTERNADO BACATI"/>
        <filter val="ESCUELA EL PALMAR (CA¥O CARURU)"/>
        <filter val="ESCUELA RURAL PUERTO VALENCIA"/>
        <filter val="ESCUELA INTERNADO SAMUEL DE PTO ESPERANZA"/>
        <filter val="ESCUELA RURAL DE PUCARON"/>
        <filter val="ESC BILINGÜE CALARCA"/>
        <filter val="ESC NORMAL SUPERIOR FEDERICO LLERAS ACOSTA PRIMARIA"/>
        <filter val="ESC NORMAL SUPERIOR FEDERICO LLERAS ACOSTA PREESCOLAR"/>
        <filter val="ESC NUEVA DEMOSTRATIVA CALARCA"/>
        <filter val="MIGUEL DE CERVANTES SAAVEDRA"/>
        <filter val="I.E. INTERNADO EDUARDO CARRANZA - SEDE PRINCIPAL"/>
        <filter val="I.E. SOLMERIDA BUILES - SEDE PRINCIPAL"/>
        <filter val="VILLAMARIA"/>
        <filter val="PUERTO COLOMBIA"/>
        <filter val="ESC BILING JORGE ELIECER GAITAN"/>
        <filter val="INST EDUC MONSEÑOR VICTOR WIEDEMANN"/>
        <filter val="SEC ESC LA VERDE"/>
        <filter val="INST EDUC SAN CRISTOBAL"/>
        <filter val="SEC ESC JUAN NEPOMUCENO MORALES"/>
        <filter val="INST EDUC ALFONSO UPEGUI OROZCO"/>
        <filter val="SEC ESC CARLOS BETANCUR BETANCUR"/>
        <filter val="SEC ESC MANUEL MARIA MALLARINO"/>
        <filter val="INST EDUC EL LIMONAR"/>
        <filter val="INST EDUC SAN JOSE OBRERO"/>
        <filter val="C. E. R. MANI DE LAS CASAS"/>
        <filter val="COLEGIO PORTACHUELO"/>
        <filter val="E R ELENA ARANGO DE S (UNIT)"/>
        <filter val="E R  NARANJITOS (D)(UNIT)"/>
        <filter val="E R TAMARA"/>
        <filter val="I. E. SANTA RITA"/>
        <filter val="I. E. SAN PERUCHITO"/>
        <filter val="I. E. LOS ANGELES"/>
        <filter val="COLEGIO ASCENCION MONTOYA DE TORRES"/>
        <filter val="E R LA QUIEBRA (D)(UNIT)"/>
        <filter val="E R LA CORDILLERA"/>
        <filter val="E R CHUSCALITA (UNIT)"/>
        <filter val="E R I LA CIENAGA"/>
        <filter val="E R I EL GREBAL"/>
        <filter val="I. E. R. CHURIDO PUEBLO"/>
        <filter val="E R SABANILLAS"/>
        <filter val="E R SAN MARTIN"/>
        <filter val="COLEGIO EL REPOSO"/>
        <filter val="I.E.R. EL MARIANO - SEDE PRINCIPAL"/>
        <filter val="C.E.R. LA LINDA - SEDE PRINCIPAL"/>
        <filter val="C.E.R. MIRAMAR - SEDE PRINCIPAL"/>
        <filter val="C.E.R. LA PEDROZA - SEDE PRINCIPAL"/>
        <filter val="C.E.R. BUENOS AIRES - SEDE PRINCIPAL"/>
        <filter val="C.E.R. ZUNGO ARRIBA"/>
        <filter val="C.E.R. ZABALETA"/>
        <filter val="C.E.R. RODOXALI"/>
        <filter val="C.E.R. BELLAVISTA"/>
        <filter val="C.E.R. LA CRISTALINA"/>
        <filter val="C.E.R. LAS CLARAS - SEDE PRINCIPAL"/>
        <filter val="COLEGIO ZUNGO EMBARCADERO"/>
        <filter val="CENTRO EDUCATIVO RURAL CAREPITA"/>
        <filter val="E R I NUEVA ESPERANZA"/>
        <filter val="CENTRO EDUCATIVO RURAL CAREPITA PARTE ALTA"/>
        <filter val="E R I LA ESPERANZA"/>
        <filter val="CENTRO EDUCATIVO RURAL CANAL CUATRO"/>
        <filter val="E R EL JARDIN (D)"/>
        <filter val="COLEGIO PEDRONEL DURANGO"/>
        <filter val="E R I LOS NARANJALES"/>
        <filter val="C.E.R. EL TIGRE - SEDE PRINCIPAL"/>
        <filter val="C.E.R. EL OSITO - SEDE PRINCIPAL"/>
        <filter val="I.E.R. EL GUINEO - SEDE PRINCIPAL"/>
        <filter val="C.E.R. GUINEO ALTO - SEDE PRINCIPAL"/>
        <filter val="C.E.R. LOS MANDARINOS - SEDE PRINCIPAL"/>
        <filter val="C.E.R. EL GAS - SEDE PRINCIPAL"/>
        <filter val="I. E. R. EL DIAMANTE"/>
        <filter val="C. E. R. SAN PABLO"/>
        <filter val="C. E. R. LA VICTORIA"/>
        <filter val="C.E.R. LA BALSA ALTA COOPERATIVA"/>
        <filter val="C.E.R. BARRIO GIRON - SEDE PRINCIPAL"/>
        <filter val="C. E. R. INDIGENISTA BAGARA"/>
        <filter val="C.E.R. LA MIRANDA"/>
        <filter val="COLEGIO MONSENOR ESCOBAR VELEZ"/>
        <filter val="E R EL DESCANSO (D)"/>
        <filter val="E R VIJAGUAL"/>
        <filter val="E R SAN NICOLAS DEL RIO (D)"/>
        <filter val="E R I SABANILLA"/>
        <filter val="I. E. R. PAJILLAL"/>
        <filter val="I. E. R. EL FILO DAMAQUIEL"/>
        <filter val="E R SANTA TERESITA"/>
        <filter val="E R I BONGUITO CARRETERA"/>
        <filter val="COLEGIO SANTA FE DE LAS PLATAS"/>
        <filter val="I. E. R. YARUMITO"/>
        <filter val="C. E. R. MONTAÑITA"/>
        <filter val="CENTRO EDUCATIVO RURAL EL TIGRE"/>
        <filter val="INSTITUCION EDUCATIVA RURAL EL TABLAZO"/>
        <filter val="CENTRO EDUCATIVO RURAL ALTAMIRA"/>
        <filter val="I. E. R. EL  HATILLO"/>
        <filter val="C. E. R.  LABORES"/>
        <filter val="C. E. R. QUEBRADITAS"/>
        <filter val="C. E. R. PLAYITAS"/>
        <filter val="C. E. R. LA CANDELARIA"/>
        <filter val="COLEGIO CARLOS GONZALEZ (R)"/>
        <filter val="E U FRANCISCO CESAR"/>
        <filter val="I. E. R. JUAN TAMAYO"/>
        <filter val="I. E. R. FARALLONES"/>
        <filter val="E R SANTA ROSA"/>
        <filter val="E R SAN MIGUEL (UNIT)"/>
        <filter val="E R VENTORRILLO"/>
        <filter val="E R LA ERMITA"/>
        <filter val="E R EL LEON (D)(UNIT)"/>
        <filter val="E R LLANO CHIQUITO (UNIT)"/>
        <filter val="C.E.R. LA CORDILLERA - SEDE PRINCIPAL"/>
        <filter val="E R LA FRAGUA (D)(UNIT)"/>
        <filter val="E R I SANTA TERESA"/>
        <filter val="COLEGIO ADOLFO MORENO USUGA"/>
        <filter val="COLEGIO GUARUMO"/>
        <filter val="E. R. LA LANCHA"/>
        <filter val="E. R. NUEVO ORIENTE"/>
        <filter val="E. R. LA CONDESA"/>
        <filter val="E R EL TIGRE"/>
        <filter val="E R EL CALVARIO (UNIT)"/>
        <filter val="E R ALTO TAMANA (UNIT)"/>
        <filter val="E R ESPIRITU SANTO (D)"/>
        <filter val="E R I MURIBA"/>
        <filter val="ESCUELA LA FLORESTA"/>
        <filter val="E R SAN JUDAS (D)(UNIT)"/>
        <filter val="E R ASTURIAS (UNIT)"/>
        <filter val="COLEGIO AURELIO MEJIA"/>
        <filter val="E R LOS COMUNEROS"/>
        <filter val="E R SAN LORENZO (D)(UNIT)"/>
        <filter val="E R SANTA CRUZ"/>
        <filter val="E. R. AGUA LINDA"/>
        <filter val="COLEGIO PIAMONTE"/>
        <filter val="E R LA ALCANCIA (UNIT)"/>
        <filter val="E R I SAN JUAN DE LOS CUATRO MORROS (UNIT)"/>
        <filter val="E R I ANARA"/>
        <filter val="E R MEDELLIN"/>
        <filter val="E R LA CEIBA"/>
        <filter val="E U JARDIN"/>
        <filter val="LICEO GASPAR DE RODAS"/>
        <filter val="I. E. R. SAN FRANCISCO - SEDE PRINCIPAL"/>
        <filter val="E R LA SALADA"/>
        <filter val="COLEGIO DARIO GUTIERREZ RAVE"/>
        <filter val="E R LA CLARA"/>
        <filter val="E R I LUIS JAVIER GARCIA ISAZA"/>
        <filter val="C.E.R. EL SESENTA - SEDE PRINCIPAL"/>
        <filter val="C. E. R. EL CANO"/>
        <filter val="COLEGIO BUENOS AIRES"/>
        <filter val="E R IGNACIA RESTREPO DE G (UNIT)"/>
        <filter val="E R ISABEL GUTIERREZ (UNIT)"/>
        <filter val="E R MARIA AUXILIADORA (UNIT)"/>
        <filter val="E R BOTIJA (UNIT)"/>
        <filter val="E R LA QUIEBRA (UNIT)"/>
        <filter val="COLEGIO BERNARDO SIERRA"/>
        <filter val="E R UVITAL (UNIT)"/>
        <filter val="E R ALTO DE SANTO CRISTO (D)(UNIT)"/>
        <filter val="I. E. R. VILLA NELLY"/>
        <filter val="I. E. R. INDIGENISTA POLINES"/>
        <filter val="E R SAN SEBASTIAN (D)(UNIT)"/>
        <filter val="E R I CARACOLI"/>
        <filter val="COLEGIO PIEDRAS BLANCAS"/>
        <filter val="E R I CAMPAMENTO"/>
        <filter val="CENTRO EDUCATIVO RURAL LA RIVERA"/>
        <filter val="I. E.R. LA AURORA"/>
        <filter val="E U PEDRO A URIBE"/>
        <filter val="E R I LA ESMERALDA (UNIT)"/>
        <filter val="E R LA PALANCA (D)"/>
        <filter val="E U LA ILUSION"/>
        <filter val="E R I BARRIO CHINO"/>
        <filter val="E R SANTA ELENA (UNIT)"/>
        <filter val="E R SANTO TOMAS DE AQUINO (D)"/>
        <filter val="E R SAN AGATON (D)(UNIT)"/>
        <filter val="I. E. R. CACERI"/>
        <filter val="E R LA VIRGEN (UNIT)"/>
        <filter val="E R SANTA ROSITA (D)(UNIT)"/>
        <filter val="E R ANTIOQUIA LA GRANDE (D)"/>
        <filter val="E R I ALTO CACERI"/>
        <filter val="E R LA GARRAPATA (UNIT)"/>
        <filter val="E R APARTADA (D)(UNIT)"/>
        <filter val="E R I LA DESCONOCIDA"/>
        <filter val="E R LOS MEDIOS (UNIT)"/>
        <filter val="E U SANTIAGO CASTILLO"/>
        <filter val="E R RISARALDA (D)(UNIT)"/>
        <filter val="COLEGIO MARGENTO"/>
        <filter val="E R SANTA ISABEL (UNIT)"/>
        <filter val="E R I LA TRINIDAD"/>
        <filter val="E R I VILLA DEL SOCORRO"/>
        <filter val="C E R LA UNION"/>
        <filter val="I. E. CUTURU"/>
        <filter val="E R EL CORCOVADO (UNIT)"/>
        <filter val="E R I SANTO DOMINGO"/>
        <filter val="C. E. R. CRISTO SALVADOR"/>
        <filter val="E R I KILOMETRO 18"/>
        <filter val="E R EL BRASIL (D)(UNIT)"/>
        <filter val="E R I LAS MERCEDES"/>
        <filter val="E.R. SANTA INÉS"/>
        <filter val="E R VOLUNTAD DE DIOS"/>
        <filter val="E R I BLAS DE LEZO"/>
        <filter val="E R EL PARAISO (D)(UNIT)"/>
        <filter val="E R LA REVERSA (D)"/>
        <filter val="E R NO HAY COMO DIOS (D)"/>
        <filter val="C. E. R. LA UNION CACERI MEDIO"/>
        <filter val="E R I CRISTO VIVE"/>
        <filter val="E R I POLICARPA SALAVARRIETA"/>
        <filter val="E R RIO VIEJO (D)"/>
        <filter val="E R LAS MALVINAS"/>
        <filter val="E R VILLA FATIMA (D)(UNIT)"/>
        <filter val="E R QUEBRADONA (D)(UNIT)"/>
        <filter val="E R LAS PARCELAS (D)(UNIT)"/>
        <filter val="E R I LAS BATATAS"/>
        <filter val="I. E. R. VILLA FATIMA ARRIBA -SEDE PRINCIPAL"/>
        <filter val="E U I LA ALEGRIA"/>
        <filter val="E U I LA VICTORIA"/>
        <filter val="LICEO CONCEJO MUNICIPAL"/>
        <filter val="E U I NUESTRO ESFUERZO"/>
        <filter val="E U I DIEZ DE ENERO"/>
        <filter val="E U I BRISAS DEL RIO"/>
        <filter val="E U I SIMON BOLIVAR"/>
        <filter val="I. E. R.  BARRANQUILLITA"/>
        <filter val="I. E. R. NEL UPEGUI"/>
        <filter val="I. E. R. CELESTINO DIAZ"/>
        <filter val="I. E. EVA TULIA QUINTERO DE TORO"/>
        <filter val="C. E. R. SAN VICENTE"/>
        <filter val="I. E. R. GRANJAS INFANTILES - SEDE PRINCIPAL"/>
        <filter val="ER ALTO EL BRASIL"/>
        <filter val="E R LA RENTA"/>
        <filter val="COLEGIO BOYACA"/>
        <filter val="E R LA SUIZA (UNIT)"/>
        <filter val="E R I EL RETIRO (UNIT)"/>
        <filter val="E R SAGUA (UNIT)"/>
        <filter val="I. E. PRESBITERO GABRIEL YEPES YEPES"/>
        <filter val="E R LA VICTORIA"/>
        <filter val="E R EL LIMONAL (UNIT)"/>
        <filter val="C. E. R. CAMPOALEGRE"/>
        <filter val="E R SANTANDER (UNIT)"/>
        <filter val="E R BLANQUIZAL"/>
        <filter val="E R SANTA MARGARITA (UNIT)"/>
        <filter val="E U PUERTO CLAVER"/>
        <filter val="E R LA RICA (D)(UNIT)"/>
        <filter val="E R I EL CASTILLO"/>
        <filter val="C. E. R. LA CORONA"/>
        <filter val="C. E. R. EL REAL"/>
        <filter val="C. E. R. SANTA BARBARA"/>
        <filter val="C. E. R. LOS COLONOS"/>
        <filter val="E R LAS NEGRITAS"/>
        <filter val="E R I NEGRAS INTERMEDIAS"/>
        <filter val="E R I BOCAS DE LAS NEGRAS"/>
        <filter val="COLEGIO PUERTO LOPEZ"/>
        <filter val="I. E. R. LA BLANQUITA DE MURRI"/>
        <filter val="E R LA MESETA (UNIT)"/>
        <filter val="E R SAN DIEGO"/>
        <filter val="E R EL YARUMO"/>
        <filter val="E R JERONIMO VANEGAS"/>
        <filter val="I.E.R. NUESTRA SEÑORA DEL CARMEN - SEDE PRPINCIPAL"/>
        <filter val="E R I FAUSTINO ZAPATA"/>
        <filter val="E R EL PALMAR (UNIT)"/>
        <filter val="C. E. R. EL SALTO"/>
        <filter val="E R JUAN XXIII"/>
        <filter val="E R FERMIN MONTOYA GUAMITO"/>
        <filter val="COLEGIO CHAPARRAL (R)"/>
        <filter val="E R I BERRACAL"/>
        <filter val="I. E. R. PIO X"/>
        <filter val="C. E. R. EL QUINDIO"/>
        <filter val="I. E. R. KARMATARÚA"/>
        <filter val="I. E. JOSE ANTONIO GALAN"/>
        <filter val="I. E. JORGE ENRIQUE VILLEGAS"/>
        <filter val="COLEGIO LA SIERRA"/>
        <filter val="I. E. SAN DIEGO"/>
        <filter val="I. E. R. LA FLORESTA"/>
        <filter val="I. E. R. CRISTO REY"/>
        <filter val="I. E. R. LAS BRISAS"/>
        <filter val="I. E. R. FRANCISCO MANZUETO GIRALDO"/>
        <filter val="C. E. R. OBISPO EMILIO BOTERO G"/>
        <filter val="C. E. R. TURRIQUITADO"/>
        <filter val="C. E. R. INDIGENISTA CHAGERADO"/>
        <filter val="I.E. PAVARANDÓ GRANDE"/>
        <filter val="I. E. R. LA INMACULADA CAUCHERAS"/>
        <filter val="E R JOSE ANTONIO GALAN"/>
        <filter val="E R LOS CEDROS"/>
        <filter val="COLEGIO BELEN DE BAJIRA"/>
        <filter val="C. E. R.  LA PRIMAVERA"/>
        <filter val="C. E. R. INDIGENISTA EL SILENCIO"/>
        <filter val="I. E. R. MELLO VILLAVICENCIO"/>
        <filter val="COLEGIO PUEBLO NUEVO"/>
        <filter val="E R COMEJEN"/>
        <filter val="C. E. R. BOBAL LA PLAYA"/>
        <filter val="I E R CARIBIA"/>
        <filter val="COLEGIO ZAPATA"/>
        <filter val="E R I IGUANA PORVENIR"/>
        <filter val="E R I LOS NARANJOS"/>
        <filter val="E R LA IGUANA"/>
        <filter val="E R I ZAPATICA"/>
        <filter val="E R I GIGANTON"/>
        <filter val="I. E. R. MULATICOS PIEDRECITAS - SEDE PRINCIPAL"/>
        <filter val="I. E. R. SAN SEBASTIAN DE URABA"/>
        <filter val="C.E.R. NUESTRA SEÑORA DEL CARMEN"/>
        <filter val="COLEGIO LAS CHANGAS"/>
        <filter val="E R EL CATIVO"/>
        <filter val="E R PITAMORRIAL ARRIBA"/>
        <filter val="E RI LA SALADA"/>
        <filter val="E R I SUCIO ARRIBA"/>
        <filter val="E R I MULATICOS LA UNION"/>
        <filter val="E R CASA BLANCA"/>
        <filter val="E R NUEVA ESTRELLA"/>
        <filter val="COLEGIO EL TOTUMO"/>
        <filter val="E R LA CEIBITA"/>
        <filter val="E R I SANTA FE DE LA ISLITA - SEDE PRINCIPAL"/>
        <filter val="E R LA PITICA"/>
        <filter val="E R TULAPITA (UNIT)"/>
        <filter val="E R ALONSO DE OJEDA"/>
        <filter val="E R I EL BARRO ARRIBA"/>
        <filter val="E R I LA CENIZOSA"/>
        <filter val="E R I ISLITA CENTRAL"/>
        <filter val="C. E. R. VALE PAVAS"/>
        <filter val="E R MELLITO ABAJO"/>
        <filter val="E R MERCED 31 DE JULIO"/>
        <filter val="E R SAN JOAQUIN"/>
        <filter val="E R ALTO DEL ROSARIO"/>
        <filter val="E R I EL CEDRO"/>
        <filter val="I.E.R. INDIGENA JOSE ELIAS SUAREZ"/>
        <filter val="E R SAN ISIDRO"/>
        <filter val="E R CORCOVADO"/>
        <filter val="E.R.VILLA NUEVA"/>
        <filter val="E R SANTA ROSA DE MULATOS"/>
        <filter val="E R I LA COMARCA"/>
        <filter val="E R I SINAI"/>
        <filter val="COLEGIO COLORADO"/>
        <filter val="E R LA INMACULADA (D)(UNIT)"/>
        <filter val="E R CAÑO PESCADO (D)(UNIT)"/>
        <filter val="COLEGIO LA CONCHA"/>
        <filter val="E R EL CARMEN (D)"/>
        <filter val="E R I LA POMPOSA"/>
        <filter val="E R I PUERTO ASTILLA"/>
        <filter val="E R LA CONCEPCION (D)"/>
        <filter val="C. E. R. LAS FLORES"/>
        <filter val="COLEGIO JORGE ELIECER GAITAN"/>
        <filter val="E R I BIJAGUAL"/>
        <filter val="I. E.  MADRE LAURA"/>
        <filter val="I. E. R. ENRIQUE DURAN"/>
        <filter val="I. E. R. HERMANO DANIEL"/>
        <filter val="I. E. R. ESTACION COCORNA"/>
        <filter val="I. E. R. DORADAL"/>
        <filter val="I. E. R. PUERTO PERALES"/>
        <filter val="I. E. LLANO DE CORDOBA"/>
        <filter val="COLEGIO PABLO VI"/>
        <filter val="E R LOS LAGOS"/>
        <filter val="COLEGIO LA CRUZADA"/>
        <filter val="E R BELEN"/>
        <filter val="E R SANTA ANA (UNIT)"/>
        <filter val="E R I PLATANALES"/>
        <filter val="I. E. R. ABELARDO OCHOA"/>
        <filter val="C. E. R. PEÑALISA"/>
        <filter val="C. E. R. SAN JUAN DE AQUITANIA"/>
        <filter val="E R FLORENTINO ROJAS"/>
        <filter val="E R MESTIZAL"/>
        <filter val="E R BENIGNO MENA"/>
        <filter val="C. E. R. MONTECRISTO"/>
        <filter val="I. E. R. LA JOSEFINA"/>
        <filter val="I. E. ALTAVISTA"/>
        <filter val="E R PANTANILLO"/>
        <filter val="COLEGIO EL TAMBO"/>
        <filter val="I. E. R. BUCHADO MEDIO"/>
        <filter val="I. E. R. LAS PAVAS"/>
        <filter val="I.E.R. LOS ALMAGROS"/>
        <filter val="E R BRASIL"/>
        <filter val="E R SAN VICENTE"/>
        <filter val="E R EL MOLINILLO"/>
        <filter val="COLEGIO SANTA CATALINA"/>
        <filter val="I. E. R. EL ZUMBIDO"/>
        <filter val="C. E. R. SAPINDONGA"/>
        <filter val="I. E. R. ALTO ROSARIO"/>
        <filter val="E R LIBORIO MEJIA"/>
        <filter val="E R GUACAS"/>
        <filter val="E R EL DILUVIO"/>
        <filter val="COLEGIO CRISTALES"/>
        <filter val="E R LA INMACULADA"/>
        <filter val="E R I MANIZALES"/>
        <filter val="E R EFE GOMEZ"/>
        <filter val="E R LA CHINCA"/>
        <filter val="COLEGIO SAN JOSE DEL NUS"/>
        <filter val="I. E.  RURAL CHAPARRAL"/>
        <filter val="I. E. EL GUAYABO"/>
        <filter val="I. E. VERSALLES"/>
        <filter val="COLEGIO MONSEQOR MIGUEL ANGEL BUILES"/>
        <filter val="E R LA RUIZ"/>
        <filter val="COLEGIO PORCECITO"/>
        <filter val="E R LA COMBA"/>
        <filter val="E R LA PRIMAVERA (UNIT)"/>
        <filter val="E R LA EME (UNIT)"/>
        <filter val="E R LAS BEATRICES (UNIT)"/>
        <filter val="E R VAINILLAL (UNIT)"/>
        <filter val="COLEGIO BOTERO"/>
        <filter val="E R PIEDRA GORDA"/>
        <filter val="E R LA QUIEBRA"/>
        <filter val="LICEO PEDRO PABLO CASTRILLON"/>
        <filter val="E R FALDAS DEL NUS"/>
        <filter val="E R CUBILETES"/>
        <filter val="E R SAN FRANCISCO (UNIT)"/>
        <filter val="E R LA ESPERANZA (UNIT)"/>
        <filter val="COLEGIO ROBERTO LOPEZ GOMEZ"/>
        <filter val="E R GUADUALEJO (UNIT)"/>
        <filter val="E R EL COMBO (D)(UNIT)"/>
        <filter val="E R BALSAL"/>
        <filter val="E R ALDANA"/>
        <filter val="E R POTRERITO"/>
        <filter val="E R I SAN EUSEBIO"/>
        <filter val="COLEGIO PBRO JESUS ANTONIO GOMEZ"/>
        <filter val="E R LAS LAJAS (UNIT)"/>
        <filter val="E R EL MORRO"/>
        <filter val="E R I  LOURDES (UNIT)"/>
        <filter val="E R PUERTO CALAVERA"/>
        <filter val="COLEGIO FRAY MARTIN DE PORRES"/>
        <filter val="E R I MATA"/>
        <filter val="E.R.I. EL CENIZO"/>
        <filter val="E.R.I. LAURELES"/>
        <filter val="E.R.I. ESPERANZA Y ALEGRÍA"/>
        <filter val="I. E. R. SAN MIGUEL"/>
        <filter val="I. E. R. LA DANTA"/>
        <filter val="C. E. R. SANTA ROSA LA DANTA"/>
        <filter val="I. E. R. JERUSALEN"/>
        <filter val="C. E. R. EL POMAR"/>
        <filter val="C. E. R.  FILO GRANDE"/>
        <filter val="E R LA ISLETA (UNIT)"/>
        <filter val="I. E.  RURAL SANTIAGO ANGEL SANTAMARIA"/>
        <filter val="E R EL NUEVE"/>
        <filter val="I.E. LA INMACULADA"/>
        <filter val="E R EL CINCO"/>
        <filter val="I. E. R. CARLOS ARTURO QUINTERO - SEDE PRINCIPAL"/>
        <filter val="I.E. MONTENEGRO"/>
        <filter val="I.E.R. EL GUAIMARO - SEDE PRINCIPAL"/>
        <filter val="I.E.R. LA ESPERANZA - SEDE PRINCIPAL"/>
        <filter val="I. E. LA CAUCANA"/>
        <filter val="C.E. LA PITA"/>
        <filter val="E.R. EL PORVENIR TULAPA"/>
        <filter val="E.R. ISAIAS (D) (UNIT)"/>
        <filter val="E.R. NUEVA TULAPA (UNIT)"/>
        <filter val="E.R. LA PITA ARRIBA (UNIT)"/>
        <filter val="I.E. SAN JOSE DE MULATOS"/>
        <filter val="E.R. BRUNITO ARRIBA"/>
        <filter val="E.R. SANTA CRUZ DEL CEDRO (D)(UNIT)"/>
        <filter val="E.R. PUYA ABAJO (D)(UNIT)"/>
        <filter val="E.R. LOS MONCHOLOS"/>
        <filter val="E.R. BRUNITO ABAJO"/>
        <filter val="E.R. LA MESITA"/>
        <filter val="I.E. RIO GRANDE - SEDE PRINCIPAL"/>
        <filter val="E.U.I. SAN LUIS"/>
        <filter val="E.R.M. AGUAS FRÍAS"/>
        <filter val="I.E. CURRULAO"/>
        <filter val="E.R. ANTONIO NARÑO"/>
        <filter val="I.E. NUEVA COLONIA"/>
        <filter val="E.R. CARIBE NO. 2"/>
        <filter val="I.E. PIEDRECITAS"/>
        <filter val="E.R. COPE"/>
        <filter val="E.R. AGUAS CLARAS"/>
        <filter val="E.R. CAMERÚN"/>
        <filter val="E.R. SAN FELIPE"/>
        <filter val="I.E. EL DOS"/>
        <filter val="E.R. LA YOYA"/>
        <filter val="E.R. MANUEL CUELLO (D)"/>
        <filter val="E.R. CAOBAL (UNIT)"/>
        <filter val="E.R. LAS MERCEDES"/>
        <filter val="E.R. PALMA SOLA"/>
        <filter val="I.E. CENTRAL"/>
        <filter val="E.R. GETSEMANI"/>
        <filter val="E.R. LAS FLORES"/>
        <filter val="C.E. EL VOLCAN"/>
        <filter val="C.E. SANTIAGO DE URABA (UNIT)"/>
        <filter val="E.R. LA PUYITA"/>
        <filter val="E.R. PATILLAL"/>
        <filter val="E.R. EL BARRIAL"/>
        <filter val="I.E. NUEVA GRANADA - SEDE PRINCIPAL"/>
        <filter val="E.R. EL PALMITO (UNIT)"/>
        <filter val="E.R. NUEVA COLOMBIA"/>
        <filter val="E.R. SIETE DE AGOSTO"/>
        <filter val="CIENAGUITA"/>
        <filter val="E.R. CARACOLI (UNIT)"/>
        <filter val="I.E. ALTO DE MULATOS - SEDE PRINCIPAL"/>
        <filter val="E.R. TIO LOPEZ ALTO"/>
        <filter val="E.R TORIBIO MEDIO"/>
        <filter val="E.R. MANTAGORDA"/>
        <filter val="E.R. EL CONGO"/>
        <filter val="E.R. NUESTRA SEÑORA DEL CARMEN"/>
        <filter val="E.R. LOS ENAMORADOS"/>
        <filter val="I.E. SAN VICENTE DEL CONGO"/>
        <filter val="E.R. EL BONGO (UNIT)"/>
        <filter val="E.R. MAQUENCAL (UNIT)"/>
        <filter val="E.R. GUAYABAL"/>
        <filter val="E.R. AGUAS DULCES"/>
        <filter val="E.R. NUEVA ESTRELLA"/>
        <filter val="E.R. PUERTO RICO"/>
        <filter val="C.E. NUEVO ORIENTE"/>
        <filter val="E.R. RANCHERIA"/>
        <filter val="E.R. BUENOS AIRES"/>
        <filter val="E.R. SAN JOSE"/>
        <filter val="E.R. DESEADA ABAJO"/>
        <filter val="I.E. EL TRES - SEDE PRINCIPAL"/>
        <filter val="E.R. SAN FRANCISCO"/>
        <filter val="E.R. LAS CAMELIAS"/>
        <filter val="E.R. DIVINO NINO"/>
        <filter val="E.R. PUYA ARRIBA"/>
        <filter val="E.R. PUYA PUNTO ROJO"/>
        <filter val="E.R. UMBITO ARRIBA"/>
        <filter val="C.E. PUYA DEL MEDIO (UNIT)"/>
        <filter val="E.U. EL BOSQUE"/>
        <filter val="E.U. SANTISIMA TRINIDAD"/>
        <filter val="E.U. HOOVER QUINTERO"/>
        <filter val="E.U. SIETE DE AGOSTO"/>
        <filter val="E.R. RIO TURBO ABAJO"/>
        <filter val="C.E. VILLA MARIA"/>
        <filter val="E.R. EL PORVENIR"/>
        <filter val="E.R. BELLAVISTA"/>
        <filter val="C.E. VEINTINUEVE DE NOVIEMBRE"/>
        <filter val="E.R. EL CANAL"/>
        <filter val="E.R. EL CUCHILLO"/>
        <filter val="E.R. CUCHILLO BLANCO (D)(UNIT)"/>
        <filter val="E.R. LA EUGENIA (UNIT)"/>
        <filter val="E.R. LA FLORIDA"/>
        <filter val="E.R. MACONDO"/>
        <filter val="I.E. BLANQUICET"/>
        <filter val="E.R. LA FLORIDA-COLDESA (D)"/>
        <filter val="I.E. PUERTO CESAR - SEDE PRINCIPAL"/>
        <filter val="PUERTO BELLO"/>
        <filter val="E.R. BAJO CIRILO (D)"/>
        <filter val="E.R. TIE"/>
        <filter val="I.E. PUNTA DE PIEDRA - SEDE PRINCIPAL"/>
        <filter val="C.E. COCUELO SAN FELIPE"/>
        <filter val="E.R. LOMAS AISLADAS"/>
        <filter val="E.R. LA TE (D)(UNIT)"/>
        <filter val="E.R. ANTIOQUIA (D)(UNIT)"/>
        <filter val="E.R. LA PRIMAVERA (D)(UNIT)"/>
        <filter val="C.E. KILOMETRO VEINTICINCO"/>
        <filter val="E.R. LAS BABILLAS"/>
        <filter val="E.R. LA TACHUELA"/>
        <filter val="E.R. GUADUALITO (UNIT)"/>
        <filter val="C.E. MONTE VERDE"/>
        <filter val="E.R. BRISAS DEL MAR"/>
        <filter val="E.R. CLAUDIA MARIA"/>
        <filter val="C.E. INDEPENDENCIA DE ANTIOQUIA"/>
        <filter val="E.R. LA TECA"/>
        <filter val="I.E. COMUNAL SAN JORGE LA PIÑA"/>
        <filter val="C.E. VILLA CALLE LARGA"/>
        <filter val="E.R. NUEVA UNION"/>
        <filter val="LA ILUSIÓN"/>
        <filter val="E.R. SINAI"/>
        <filter val="E.R. SAN ANDRES"/>
        <filter val="I.E. PUEBLO BELLO"/>
        <filter val="E.R. GALILEA"/>
        <filter val="E.R. REPUBLICA DE HONDURAS"/>
        <filter val="E.R. COLOMBIA LIBRE"/>
        <filter val="C.E. PUERTO BOY"/>
        <filter val="E.R. EL RECREO"/>
        <filter val="I.E. INDIGENISTA EL MANGO - SEDE PRINCIPAL"/>
        <filter val="E.R. EL VOLCÁN DOKERA"/>
        <filter val="ARENERA INDÍGENA"/>
        <filter val="E.R. ARCUA DOKERAZAVI"/>
        <filter val="E.R. RÍO TURBO"/>
        <filter val="C. E. R. LOS NUTABES"/>
        <filter val="I. E. R. MARCO A ROJO"/>
        <filter val="C. E. R. LA PAULINA"/>
        <filter val="C. E. R. LAS PALOMAS"/>
        <filter val="I. E. JHON F. KENNEDY"/>
        <filter val="I. E. R. ORLANDO VELASQUEZ ARANGO"/>
        <filter val="C. E. R. SAN MARTIN DE PORRES"/>
        <filter val="I. E. R. BUCHADO"/>
        <filter val="I. E. CEDEÑO"/>
        <filter val="I. E. LLANOS DE CUIVA"/>
        <filter val="C. E. R. EL PUEBLITO"/>
        <filter val="I. E. R. VILLANUEVA"/>
        <filter val="COLEGIO LA FLORESTA"/>
        <filter val="E R EL IRIS"/>
        <filter val="E R AGUA BONITA"/>
        <filter val="E R EL CHUSCAL"/>
        <filter val="E R EL OLIVO"/>
        <filter val="E R BELGICA"/>
        <filter val="COLEGIO PRESBITERO EDUARDO ZULUAGA (URB)"/>
        <filter val="E R CUATRO ESQUINAS (UNIT)"/>
        <filter val="E R EL PALMAR"/>
        <filter val="E R LA SOLEDAD (UNIT)"/>
        <filter val="E R LA MARIA (UNIT)"/>
        <filter val="E R GUACHARACAS"/>
        <filter val="E R EL SILENCIO"/>
        <filter val="E.R. SAN JACINTO"/>
        <filter val="I. E. R. SAN MIGUEL DEL TIGRE"/>
        <filter val="I. E. R. SAN LUIS BELTRAN"/>
        <filter val="COLEGIO NANCY ROCIO GARCIA"/>
        <filter val="E R I TOSNOVAN"/>
        <filter val="E R PUERTO JOBO"/>
        <filter val="E R I MARIA AUXILIADORA"/>
        <filter val="E R LA OCHO"/>
        <filter val="E R BOCAS DE CANA (D)(UNIT)"/>
        <filter val="COLEGIO SIMON BOLIVAR"/>
        <filter val="E R QUEBRADA DE PATO ARRIBA (D)"/>
        <filter val="E R CHILONA CENTRAL (UNIT)"/>
        <filter val="E R I  SAN ACEVEDO"/>
        <filter val="E R TOMASA BORJA (D)(UNIT)"/>
        <filter val="E R I  JALA - JALA"/>
        <filter val="E R I  LA DIEZ Y OCHO"/>
        <filter val="E R I BIJAGUAL MEDIO"/>
        <filter val="E R I MAESTRO ESTEBAN CENTRAL"/>
        <filter val="E R VEGAS DE SEGOVIA (D)"/>
        <filter val="E R I SAN JUAN DE POPALES"/>
        <filter val="E R I LA LINEA"/>
        <filter val="E R I SANTA TERESITA"/>
        <filter val="E R JOSE ANTONIO PAEZ (D)(UNIT)"/>
        <filter val="E R I LUIS LOPEZ DE MESA"/>
        <filter val="E R VEINTE DE JULIO (D)"/>
        <filter val="E R LAS NEGRAS (D) (UNIT)"/>
        <filter val="E R RIO VIEJO (D)(UNIT)"/>
        <filter val="E R EL CINCUENTA (UNIT)"/>
        <filter val="E R CHILONA ABAJO (D)"/>
        <filter val="E R LA PAJUILA (UNIT)"/>
        <filter val="E R BOCAS DEL MAESTRO ESTEBAN (D)(UNIT)"/>
        <filter val="E R LA MATURANA (UNIT)"/>
        <filter val="E R I LAS PARCELAS"/>
        <filter val="E R I  EL SALTO"/>
        <filter val="E R LA PORQUERA (D)"/>
        <filter val="E R EL VEINTE (UNIT)"/>
        <filter val="E R I SAN ANTONIO"/>
        <filter val="E R EL SALTILLO (UNIT)"/>
        <filter val="E R I EL RETIRO"/>
        <filter val="E R I EL LIMON"/>
        <filter val="E R I PABLOS MUERA"/>
        <filter val="E R I NUEVA ILUSION"/>
        <filter val="E R LA SALOBRE"/>
        <filter val="E R LA CLARITA"/>
        <filter val="E R NARANJAL (UNIT)"/>
        <filter val="E R LA ARENOSA (D)(UNIT)"/>
        <filter val="E R I  CIMARRONCITO"/>
        <filter val="E R I  CORDELO ICACAL"/>
        <filter val="E R I EL DOCE"/>
        <filter val="E R I  PUENTE ANGOSTURA"/>
        <filter val="E R I QUEBRADONA #1"/>
        <filter val="E R I SAN ALFONSO"/>
        <filter val="COLEGIO MAYOR DE BARRANQUILLA Y DEL CARIBE - SEDE 2- (ANT. C.E.B. # 022)"/>
        <filter val="COLEGIO MAYOR DE BARRANQUILLA Y DEL CARIBE - SEDE 1"/>
        <filter val="COLEGIO DISTRITAL SAN VICENTE DE PAUL"/>
        <filter val="MEGUA"/>
        <filter val="I.E. MARÍA INMACULADA DE PITAL DE MEGUA"/>
        <filter val="INSTITUCION EDUCATIVA DE BOHORQUEZ"/>
        <filter val="CENTRO EDUCATIVO CARRETO"/>
        <filter val="SEDE 2"/>
        <filter val="CENTRO EDUCATIVO SAN JOSE DE SACO"/>
        <filter val="INSTITUCION EDUCATIVA PALMAR DE CANDELARIA"/>
        <filter val="INSTITUCION EDUCATIVA ARROYO DE PIEDRA EL BUEN PASTOR"/>
        <filter val="I.E. AGROPECUARIA DE SANTA CRUZ - SEDE PRINCIPAL"/>
        <filter val="INSTITUCION EDUCATIVA TECNICA AGROPECUARIA NUESTRA SEÑORA DEL CARMEN DE PENDALES"/>
        <filter val="I.E.B. N 10 DE LOS LIMITES"/>
        <filter val="I.E.B. N 11 SOCAVON"/>
        <filter val="INSTITUCION EDUCATIVA NIÑO JESUS DE PRAGA"/>
        <filter val="I.E.B. N 6 NTRA.SRA. DEL ROSARIO"/>
        <filter val="I.E. MARTILLO - SEDE PRINCIPAL"/>
        <filter val="INSTITUCION EDUCATIVA EUSTORGIO SALGAR"/>
        <filter val="INSTITUCION EDUCATIVA TECNICO AGROACUICOLA DE ROTINET"/>
        <filter val="INSTITUCION EDUCATIVA TECNICO AGROPECUARIA DE VILLA ROSA"/>
        <filter val="LAS TABLAS"/>
        <filter val="C.E. CIEN PESOS Y LAS TABLAS - SEDE PRINCIPAL"/>
        <filter val="INSTITUCION EDUCATIVA SAN JOSE DE AGUADA DE PABLO"/>
        <filter val="INSTITUCION EDUCATIVA SAN PEDRO CLAVER DE CASCAJAL"/>
        <filter val="SIMON BOLIVAR DE COLOMBIA"/>
        <filter val="INSTITUCION EDUCATIVA TECNICO DE LA PEÑA"/>
        <filter val="INSTITUCION EDUCATIVA DE ALGODONAL"/>
        <filter val="I.E. GUAIMARAL - SEDE PRINCIPAL"/>
        <filter val="INSTITUCION EDUCATIVA PLAYA MENDOZA"/>
        <filter val="CENTRO EDUCATIVO ISLAS DEL ROSARIO"/>
        <filter val="CENTRO EDUCATIVO PUERTO REY"/>
        <filter val="INSTITUCION EDUCATIVA DE ISLA FUERTE"/>
        <filter val="CENTRO EDUCATIVO DE TIERRA BAJA"/>
        <filter val="INSTITUCION EDUCATIVA DE TIERRA BOMBA"/>
        <filter val="SEDE DE PUNTA ARENA"/>
        <filter val="INSTITUCION EDUCATIVA DE SANTA ANA"/>
        <filter val="CENTRO EDUCATIVO DE PONTEZUELA"/>
        <filter val="CENTRO EDUCATIVO DE ARARCA"/>
        <filter val="INSTITUCION EDUCATIVA LUIS FELIPE CABRERA DE BARU"/>
        <filter val="CENTRO EDUCATIVO MANZANILLO DEL MAR"/>
        <filter val="INSTITUCION EDUCATIVA DE BAYUNCA"/>
        <filter val="SEDE DIVINO NI?O JESUS DEL ZAPATERO"/>
        <filter val="INSTITUCION EDUCATIVA SAN JOSE CA?O DEL ORO"/>
        <filter val="SEDE  POLICARPA SALAVARRIETA"/>
        <filter val="SEDE DE MEMBRILLAL"/>
        <filter val="SEDE HIJOS DEL AGRICULTOR"/>
        <filter val="SEDE PEDRO  PASCASIO MARTINEZ"/>
        <filter val="INSTITUCION EDUCATIVA SAN FRANCISCO DE ASIS"/>
        <filter val="CENTRO EDUCATIVO SANTA CRUZ DEL ISLOTE"/>
        <filter val="SEDE ANA UTRIA"/>
        <filter val="SEDE ARROYO GRANDE"/>
        <filter val="COLEGIO NUESTRA SENORA DEL ROSARIO"/>
        <filter val="SEDE DISTRITAL JOSE ANTONIO GALAN"/>
        <filter val="INSTITUCION EDUCATIVA SAN JUAN DE DAMASCO"/>
        <filter val="INSTITUCION EDUCATIVA TECNICA DE PASACABALLOS"/>
        <filter val="I.E. NUESTRA SEÑORA DEL BUEN AIRE - SEDE PRINCIPAL"/>
        <filter val="INSTITUCION EDUCATIVA DOMINGO BENKOS BIOHO"/>
        <filter val="I.E. DE BUENAVISTA - SEDE PRINCIPAL"/>
        <filter val="PUERTO ISABEL"/>
        <filter val="ROSARIO"/>
        <filter val="ALEGRE CAUCA"/>
        <filter val="CENTRO EDUCATIVO DE BERLIN"/>
        <filter val="CENTRO EDUCATIVO NUEVA GENERACION DE ASTILLEROS"/>
        <filter val="CENTRO EDUCATIVO DE CAIMITAL"/>
        <filter val="CENTRO EDUCATIVO DE LAS BRISAS"/>
        <filter val="CENTRO EDUCATIVO DE MATA DE GUADUAS"/>
        <filter val="CENTRO EDUCATIVO LAS LOMAS"/>
        <filter val="CENTRO EDUCATIVO DE MOCHILA"/>
        <filter val="I.E. DE GUACAMAYO - SEDE PRINCIPAL"/>
        <filter val="LA LUCHA"/>
        <filter val="I.E.T.A. Y MINERA MONTECRISTO - SEDE PRINCIPAL"/>
        <filter val="TABURETERA"/>
        <filter val="PUERTO ESPAÑA"/>
        <filter val="LA DORADA"/>
        <filter val="LA AHUYAMA"/>
        <filter val="LA MULA"/>
        <filter val="RANGELITO"/>
        <filter val="LA MINA"/>
        <filter val="EL DORADO"/>
        <filter val="PUERTO BETANIA"/>
        <filter val="PLATANAL"/>
        <filter val="PUEBLO LINDO"/>
        <filter val="CANONICO"/>
        <filter val="BOCACHICO"/>
        <filter val="MIXTA LAS CULEBRAS"/>
        <filter val="LA YUCA"/>
        <filter val="EL CATATUMBO"/>
        <filter val="I.E. DE RIO NUEVO - SEDE PRINCIPAL"/>
        <filter val="LOS TAMACOS"/>
        <filter val="BOMBA"/>
        <filter val="CAÑO LIMON"/>
        <filter val="MARIA ANTONIA"/>
        <filter val="JUAN SOBRINO"/>
        <filter val="PUEBLO DE DIOS"/>
        <filter val="LA FLORANA"/>
        <filter val="I.E. LOS NISPEROS - SEDE PRINCIPAL"/>
        <filter val="LAS LLAVE SUR"/>
        <filter val="MAO"/>
        <filter val="CORONCORO"/>
        <filter val="LLAVE NORTE"/>
        <filter val="PARAISO SINCERIN"/>
        <filter val="GALLEGO ABAJO"/>
        <filter val="I.E. DE GALLEGO - SEDE PRINCIPAL"/>
        <filter val="GUAYABO"/>
        <filter val="LAS POZONAS"/>
        <filter val="OJO LARGO"/>
        <filter val="SOLIS"/>
        <filter val="PLAYON"/>
        <filter val="I.E. SANTA LUCIA - SEDE PRINCIPAL"/>
        <filter val="TACUYALTA"/>
        <filter val="LAS CUEVAS"/>
        <filter val="SAN ANDRESITO"/>
        <filter val="LA PUENTE"/>
        <filter val="LAS LUISAS"/>
        <filter val="PUERTO BOLIVAR"/>
        <filter val="BRISAS DEL CAUCA"/>
        <filter val="LA GOLOSINA"/>
        <filter val="I.E.T.A. DE PLAYA ALTA - SEDE PRINCIPAL"/>
        <filter val="INSTITUCION EDUCATIVA PLACIDO RETAMOZA"/>
        <filter val="CENTRO EDUCATIVO DE LA RAYA"/>
        <filter val="CENTRO EDUCATIVO LAS PLAYITAS"/>
        <filter val="INSTITUCION EDUCATIVA DE GALINDO"/>
        <filter val="CENTRO EDUCATIVO LA ENCARAMADA"/>
        <filter val="PARAISO"/>
        <filter val="LA ENVIDIA"/>
        <filter val="I.E. DE SAN MIGUEL DE TRES CRUCES - SEDE PRINCIPAL"/>
        <filter val="SAN ANDRES"/>
        <filter val="PUERTO PETTY"/>
        <filter val="ESC NVA MIXTA DE PAYANDE"/>
        <filter val="ESC NVA DE ALGARROBO"/>
        <filter val="CONCENTRACION TECNICA DE PUERTO VENECIA"/>
        <filter val="ESC NVA DE NUEVO ORIENTE"/>
        <filter val="ESC NVA DE BOYACA"/>
        <filter val="ESC NVA DE BUENOS AIRES"/>
        <filter val="ESC NVA MIX LA CEIBA"/>
        <filter val="ESC NVA CENTRO ALEGRE"/>
        <filter val="ESC NVA DE SAN ROQUE"/>
        <filter val="ESCUELA NUEVA BELEN DE LA BETA"/>
        <filter val="ESC NVA MIXTA LAS TIJERAS"/>
        <filter val="ESC RUR MIX DE SOL Y SOMBRA"/>
        <filter val="CENTRO EDUCATIVO EL INTENTO"/>
        <filter val="CENTRO EDUCATIVO LOS CAIMANES"/>
        <filter val="INSTITUCION EDUCATIVA DE TENCHE"/>
        <filter val="I.E. DE GAMBOTE - SEDE PRINCIPAL"/>
        <filter val="CRUZ DEL DIQUE"/>
        <filter val="MAPURITO"/>
        <filter val="REGES"/>
        <filter val="SINCERIN"/>
        <filter val="I.E.T.A. DE SINCERIN - SEDE PRINCIPAL"/>
        <filter val="NUESTRA SEÑORA DE GUADALUPE"/>
        <filter val="I.E.T. ACUICOLA DE ROCHA - SEDE PRINCIPAL"/>
        <filter val="I.E.T.A. JORGE ELIECER GAITAN - SEDE PRINCIPAL"/>
        <filter val="PUERTO COROZO"/>
        <filter val="CAÑO HERNAN"/>
        <filter val="EL RUBIO"/>
        <filter val="C.E. SAN ISIDRO"/>
        <filter val="I.E. LAS DELICIAS MINAS DE SANTA CRUZ - SEDE PRINCIPAL"/>
        <filter val="LA RIQUEZA"/>
        <filter val="ESCUELA RURAL MIXTA PLAYA DE MEJIA"/>
        <filter val="MONTE ADENTRO-SOLEDAD"/>
        <filter val="BOCAS DEL MONTE"/>
        <filter val="JARDIN LOS NIÑOS SAN ANTONIO"/>
        <filter val="NIGUA"/>
        <filter val="ESC NVA LA RAYITA"/>
        <filter val="LOS ARREMPUJONES"/>
        <filter val="C.E. DE PUEBLITO MEJIA"/>
        <filter val="BEJUCO"/>
        <filter val="CENTRO EDUCATIVO CANABATE"/>
        <filter val="ESCUELA NUEVA LA AZUL"/>
        <filter val="CENTRO EDUCATIVO PLAN BONITO"/>
        <filter val="CENTRO EDUCATIVO AZULITA"/>
        <filter val="CENTRO EDUCATIVO NUBES"/>
        <filter val="CENTRO EDUCATIVO PUERTO ROSARIO"/>
        <filter val="CENTRO EDUCATIVO SAN JORGE"/>
        <filter val="CENTRO EDUCATIVO DE MARCELO"/>
        <filter val="CENTRO EDUCATIVO DE CARDALES"/>
        <filter val="ESCUELA  NVA. DE QUEBRAHONA"/>
        <filter val="CENTRO EDUCATIVO PORTUGAL"/>
        <filter val="CENTRO EDUCATIVO SAN JOSE"/>
        <filter val="CENTRO EDUCATIVO DE PABOLA"/>
        <filter val="I.E. ALEJANDRO DURAN DIAZ - SEDE PRINCIAPL"/>
        <filter val="LOS CERRITOS"/>
        <filter val="ATASCOZA"/>
        <filter val="INSTITUCION EDUCATIVA DE MACHADO"/>
        <filter val="SATO"/>
        <filter val="I.E. DE ARROYO HONDO ROBERTO BOTERO MORALES - SEDE PRINCIPAL"/>
        <filter val="MONROY"/>
        <filter val="SOLABANDA"/>
        <filter val="BARRANCA VIEJA"/>
        <filter val="I.E.T.A. EL YUCAL - SEDE PRINCIPAL"/>
        <filter val="EL FIRME"/>
        <filter val="PATIO BONITO"/>
        <filter val="MIRALINDO"/>
        <filter val="MURIBA"/>
        <filter val="PALUA BAJA"/>
        <filter val="ARGELIA"/>
        <filter val="SAN JUAN MEDIO"/>
        <filter val="LAS NUTRIAS"/>
        <filter val="LA POZA"/>
        <filter val="I.E. LA VICTORIA - SEDE PRINCIPAL"/>
        <filter val="LA LEJANIA"/>
        <filter val="LA PALUA"/>
        <filter val="LA PEÑA"/>
        <filter val="ALTO PARAGUAS"/>
        <filter val="SANTO DOMINGO ALTO"/>
        <filter val="LOS CORONCOROS"/>
        <filter val="LIMON ALTO"/>
        <filter val="EL CEDRO"/>
        <filter val="EL CAGUI"/>
        <filter val="NO HAY COMO DIOS"/>
        <filter val="YANACUE"/>
        <filter val="CAMPO SERENO"/>
        <filter val="I.E. SAN FRANCISCO DE LOBA - SEDE PRINCIPAL"/>
        <filter val="I.E.T.A. LUIS VILLAFAÑE PAREJA - SEDE PRINCIPAL"/>
        <filter val="LAS MARIAS"/>
        <filter val="LAS LOMITAS"/>
        <filter val="I.E.T. AGROINDUSTRIAL DE GUAYMARAL - SEDE PRINCIPAL"/>
        <filter val="EL GUARUMO"/>
        <filter val="C.E. SANTA LUCIA"/>
        <filter val="SANAHUAREZ"/>
        <filter val="INSTITUCION EDUCATIVA RAFAEL NUÑEZ DE SAN ANDRES"/>
        <filter val="ESC RUR MIX DE TACAMOCHO"/>
        <filter val="CENTRO EDUCATIVO NUESTRA SEÑORA DEL ROSARIO DE TACAMOCHITO"/>
        <filter val="CARACOLICITO"/>
        <filter val="ESC RUR MIX DE SANTA LUCIA"/>
        <filter val="I.E. EL HOBO"/>
        <filter val="ESC RUR MIX RAIZAL"/>
        <filter val="ESC RUR MIX LA TURQUIA"/>
        <filter val="ESCUELA RURAL MIXTA POZA OSCURA"/>
        <filter val="ESC RUR MIX SAN JOSE DE BAJO GRANDE"/>
        <filter val="LOS CERROS"/>
        <filter val="ESC RUR MIX REAL ALFEREZ"/>
        <filter val="ESC RUR MIX NTRA SRA DEL SOCORRO"/>
        <filter val="BUENOS AIRES-VDA STA HELENA"/>
        <filter val="C.E. SAN ISIDRO - SEDE PRINCIPAL"/>
        <filter val="LA SIERRA DE SAN ISIDRO"/>
        <filter val="CENTRO EDUCATIVO SAN CARLOS"/>
        <filter val="CENTRO EDUCATIVO LA VICTORIA"/>
        <filter val="C.E. CARACOLI - SEDE PRINCIPAL"/>
        <filter val="CENTRO EDUCATIVO LA ZARZA"/>
        <filter val="OJO DE AGUA"/>
        <filter val="CENTRO EDUCATIVO ALFEREZ"/>
        <filter val="SANTO DOMINGO DE MEZA"/>
        <filter val="I.E. MAMON DE MARIA - SEDE PRINCIPAL"/>
        <filter val="GUAMANGA # 1"/>
        <filter val="DON CLETO # 1"/>
        <filter val="SALTONES DE MESA"/>
        <filter val="SAN ALEJO"/>
        <filter val="ESCUELA RURAL MIXTA DON CLETO NO. 2"/>
        <filter val="COLINAS DE VENADO"/>
        <filter val="SANTA CRUZ DE MULA"/>
        <filter val="GUAMANGA # 2"/>
        <filter val="MESITAS"/>
        <filter val="ARROYITO"/>
        <filter val="ESCUELA RURAL CAMARON # 2"/>
        <filter val="I.E. GABRIEL GARCIA TABOADA - SEDE PRINCIPAL"/>
        <filter val="NERVITI"/>
        <filter val="TASAJERA"/>
        <filter val="I.E.T. AGROPESQUERA MANUEL PADILLA POLO DE ROBLES - SEDE PRINCIPAL"/>
        <filter val="I.E.T.A. DE BUENOS AIRES - SEDE PRINCIPAL"/>
        <filter val="SOLERA"/>
        <filter val="ISLA GRANDE"/>
        <filter val="LA PASCUALA"/>
        <filter val="MIXTA NO 2"/>
        <filter val="MIXTA NO 1"/>
        <filter val="CASCAJAL"/>
        <filter val="MIXTA DE YATI"/>
        <filter val="PUERTO KENNEDY"/>
        <filter val="JUAN ARIAS"/>
        <filter val="SABANETA"/>
        <filter val="TOLU"/>
        <filter val="PUNTA DE CARTAGENA"/>
        <filter val="SANTA COITA"/>
        <filter val="SANTA MONICA"/>
        <filter val="ROMA"/>
        <filter val="BOCAS DE GUAMAL"/>
        <filter val="I.E. COYONGAL - SEDE PRINCIPAL"/>
        <filter val="PLAYA DE LAS FLORES"/>
        <filter val="ISLA PERICO"/>
        <filter val="SANTA PABLA"/>
        <filter val="BOCAS DE SAN ANTONIO"/>
        <filter val="GUAZO"/>
        <filter val="SAN JUAN BAUTISTA DE EL RETIRO"/>
        <filter val="SAN ANTOÑITO"/>
        <filter val="TACASALUMA"/>
        <filter val="LA VENTURA"/>
        <filter val="PIÑALITO"/>
        <filter val="TRES PUNTAS"/>
        <filter val="LADERA DE MADRID"/>
        <filter val="SAN SEBASTIAN DE MADRID"/>
        <filter val="CALIXTO DIAZ PALENCIA"/>
        <filter val="SAN JOSE DE LAS MARTAS"/>
        <filter val="PANSEGUITA"/>
        <filter val="SAN SEBASTIAN DE BUENAVISTA"/>
        <filter val="SITIO NUEVO"/>
        <filter val="I.E. NUESTRA SEÑORA DEL CARMEN DE BARBOSA - SEDE PRINCIPAL"/>
        <filter val="CEIBAL"/>
        <filter val="INSTITUCION EDUCATIVA DE EVITAR"/>
        <filter val="PAVA"/>
        <filter val="MANDINGA"/>
        <filter val="GAMERO"/>
        <filter val="#2 MALAGANA"/>
        <filter val="#1 DE MALAGANA"/>
        <filter val="PALENQUITO"/>
        <filter val="PRESCOLAR DE MALAGANA"/>
        <filter val="RAICERO"/>
        <filter val="TODO SONRISA"/>
        <filter val="VIZO"/>
        <filter val="SAN BASILIO PALENQUE"/>
        <filter val="MAMONCITO"/>
        <filter val="COROCITO"/>
        <filter val="LOS MANGOS"/>
        <filter val="CAÑO MONO"/>
        <filter val="SANTA LUCIA EL VIOLO"/>
        <filter val="EL BARRANCO"/>
        <filter val="LA MONTAÑA"/>
        <filter val="SAN IGNACIO"/>
        <filter val="I.E. DE GUATACA SUR - SEDE PRINCIPAL"/>
        <filter val="SANDOVALITO"/>
        <filter val="MARÍA AUXILIADORA DOÑA JUANA"/>
        <filter val="SANDOVAL"/>
        <filter val="CANTERA"/>
        <filter val="SAN JOSE LOS TRAPICHES"/>
        <filter val="EL ZAFIRO"/>
        <filter val="I.E. DE CHILLOA - SEDE PRINCIPAL"/>
        <filter val="I.E.T.A. NUEVA FLORIDA - SEDE PRINCIPAL"/>
        <filter val="CEDRITO"/>
        <filter val="COLU"/>
        <filter val="GUARISMO"/>
        <filter val="CENTRO EDUCATIVO DE CORREA"/>
        <filter val="RETIRO NUEVO"/>
        <filter val="LOS BELLOS"/>
        <filter val="I.E. DE RETIRO NUEVO - SEDE PRINCIPAL"/>
        <filter val="I.E. SANTA FE DE ICOTEA - SEDE PRINCIPAL"/>
        <filter val="CAÑA"/>
        <filter val="EL NISPERO"/>
        <filter val="ÑANGUMA"/>
        <filter val="I.E.T.I. DE FLAMENCO - SEDE PRINCIPAL"/>
        <filter val="PALO ALTO"/>
        <filter val="ARROYO GRANDE"/>
        <filter val="NUEVO RETEN"/>
        <filter val="GUAMO"/>
        <filter val="SUCESION"/>
        <filter val="I.E.T.A. SAN JOSE DE PLAYON - SEDE PRINCIPAL"/>
        <filter val="LOMA SIMON"/>
        <filter val="I.E.T.A. AMBIENTAL DE TIERRA FIRME - SEDE PRINCIPAL"/>
        <filter val="I.E. LA PEÑA - SEDE PRINCIPAL"/>
        <filter val="LA LOBATA"/>
        <filter val="SAN  NICOLAS"/>
        <filter val="LAS BOQUILLAS"/>
        <filter val="GUAIMARAL"/>
        <filter val="LA JAGUA"/>
        <filter val="# 1 DE SANTA CRUZ"/>
        <filter val="#2 DE SANTA CRUZ"/>
        <filter val="LA TRAVESIA"/>
        <filter val="SANTA HELENA"/>
        <filter val="PUERTO CAMAJON"/>
        <filter val="CANDELARIA"/>
        <filter val="CALDERA"/>
        <filter val="CARMEN DEL ROSARIO"/>
        <filter val="# 2 CALDERA"/>
        <filter val="I.E.T.A. DE GUATACA - SEDE PRINCIPAL"/>
        <filter val="ANCÓN"/>
        <filter val="I.E.T.A. DE LA RINCONADA - SEDE PRINCIPAL"/>
        <filter val="I.E. LA PALMA - SEDE PRINCIPAL"/>
        <filter val="BOCA DE LA HONDA"/>
        <filter val="BELLO PAIS"/>
        <filter val="LA ARCADIA"/>
        <filter val="LAS GARAVITAS"/>
        <filter val="LA HORNILLA"/>
        <filter val="SIMOHITA"/>
        <filter val="SIMOA"/>
        <filter val="PUERTO RICO"/>
        <filter val="LAS PAILAS"/>
        <filter val="BOCA DE LA CIENAGA"/>
        <filter val="I.E. DEL DIQUE - SEDE PRINCIPAL"/>
        <filter val="GUILLIN"/>
        <filter val="PROVIDENCIA BAJA"/>
        <filter val="REMOLINO"/>
        <filter val="I.E. BODEGA CENTRAL - SEDE PRINCIPAL"/>
        <filter val="AURA MARIA"/>
        <filter val="EL BALON"/>
        <filter val="CENTRO EDUCATIVO LOS ALERSES"/>
        <filter val="TIERRA NUEVA"/>
        <filter val="HONDA ALTA"/>
        <filter val="I.E. CORCOVADO - SEDE PRINCIPAL"/>
        <filter val="LA CUCHILLA"/>
        <filter val="MINA GALLO"/>
        <filter val="MINA CARIBE"/>
        <filter val="MINA VIEJITO"/>
        <filter val="LOS PEÑONES"/>
        <filter val="TEQUENDAMA"/>
        <filter val="CARNIZALA"/>
        <filter val="I.E. EMA TRONCOSO RABELO - SEDE PRINCIPAL"/>
        <filter val="LA CONFORMIDAD Nº 2"/>
        <filter val="LA CAOBA"/>
        <filter val="MEDIA BANDA"/>
        <filter val="LA GUASIMA"/>
        <filter val="LA CONFORMIDAD"/>
        <filter val="LA CONFORMIDAD Nº.3"/>
        <filter val="EL REFLEJO"/>
        <filter val="CENTRO EDUCATIVO DE MICOAHUMADO"/>
        <filter val="ESC RUR MIX EL PROGRESO BAJO"/>
        <filter val="CHIQUILLO"/>
        <filter val="CENTRO EDUCATIVO LA SABANA"/>
        <filter val="LA BONITA # 1"/>
        <filter val="UNION DORADAS"/>
        <filter val="LAS DORADAS"/>
        <filter val="ZABALETA"/>
        <filter val="QUEBRADA ARENAL"/>
        <filter val="BARAHONDA"/>
        <filter val="SABANA ALTA"/>
        <filter val="LA CAÑADA"/>
        <filter val="SOYA"/>
        <filter val="I.E. EFIGENIO MENDOZA SIERRA - SEDE PRINCIPAL"/>
        <filter val="I.E. DE ARMENIA - SEDE PRINCIPAL"/>
        <filter val="TAPOA"/>
        <filter val="PUERTO CERRO"/>
        <filter val="LA  ARENOSA"/>
        <filter val="CERRO DEL ROSARIO"/>
        <filter val="MONTECELIO"/>
        <filter val="EL LIBANO"/>
        <filter val="SANTA COA"/>
        <filter val="NUEVA COLONIA"/>
        <filter val="PLAN BONITO"/>
        <filter val="NICARAGUA"/>
        <filter val="PINCHO"/>
        <filter val="MALENA ARRIBA"/>
        <filter val="I.E. DE LA VENTURA - SEDE PRINCIAPL"/>
        <filter val="DE DOS BOCAS"/>
        <filter val="QUEBRADA DEL MEDIO"/>
        <filter val="MICHIRRERA"/>
        <filter val="MALENA ABAJO"/>
        <filter val="BELLAVISTA  TAGUAL"/>
        <filter val="TAGUAL"/>
        <filter val="LA LUZ"/>
        <filter val="C.E. LAS FLORES"/>
        <filter val="ESC RUR MIX LOS LIMONES"/>
        <filter val="GRADUADA PALOMINO"/>
        <filter val="I.E.T. DE LAS CONCHITAS - SEDE PRINCIPAL"/>
        <filter val="ESC. GRADUADA DE EL SUDAN"/>
        <filter val="CENTRO EDUCATIVO NUEVA ESPERANZA"/>
        <filter val="CENTRO EDUCATIVO LA MOCHA"/>
        <filter val="CENTRO EDUCATIVO LOS ANGELES"/>
        <filter val="CENTRO EDUCATIVO LOS CAÑITOS"/>
        <filter val="CENTRO EDUCATIVO LOS COCOS"/>
        <filter val="CENTRO EDUCATIVO JORGE ELIECER GAITAN"/>
        <filter val="LAS MALVINAS"/>
        <filter val="CAÑO GUAMAL"/>
        <filter val="I.E. DE PUERTO LOPEZ - SEDE PRINCIPAL"/>
        <filter val="CENTRO EDUCATIVO BOCAS DE SOLIS"/>
        <filter val="ESCUELA RURAL MIXTA DE COLORADO"/>
        <filter val="CENTRO EDUCATIVO DE CARIÑAL"/>
        <filter val="CENTRO EDUCATIVO DE NARANJAL"/>
        <filter val="CENTRO EDUCATIVO DE PARAISO"/>
        <filter val="I.E. RUFINA VIEJA - SEDE PRINCIPAL"/>
        <filter val="RUFINA NUEVA"/>
        <filter val="ESC RUR MIX LOS CAIMANES"/>
        <filter val="ESCUELA RURAL MIXTA DE SAN ANTONIO"/>
        <filter val="ESCUELA MORRO CONTENTO"/>
        <filter val="CENTRO EDUCATIVO CAÑO HONDO"/>
        <filter val="CENTRO EDUCATIVO MACEDONIA"/>
        <filter val="CENTRO EDUCATIVO SIERPETUERTA"/>
        <filter val="I.E. COBADILLO"/>
        <filter val="CENTRO EDUCATIVO HATILLO"/>
        <filter val="BRISAS DE SAN MARTIN"/>
        <filter val="ESCUELA RURAL MIXTA TIERRA ADENTRO"/>
        <filter val="ESCUELA RURAL MIXTA LAS PEÑITAS"/>
        <filter val="CENTRO EDUCATIVO DE GUAMAL - NOROSI"/>
        <filter val="CENTRO EDUCATIVO OLIVARES"/>
        <filter val="C.E. MINA ESTRELLA"/>
        <filter val="CENTRO EDUCATIVO BUENA SEÑA"/>
        <filter val="CENTRO EDUCATIVO SANTA ELENA"/>
        <filter val="ESCUELA RURAL MIXTA SAN NICOLAS DEL POLVILLO"/>
        <filter val="CENTRO EDUCATIVO DE POCO ORO"/>
        <filter val="CENTRO EDUCATIVO FIRME MEDIO"/>
        <filter val="ESCUELA RURAL MIXTA CASA DE BARRO"/>
        <filter val="CENTRO EDUCATIVO EL PILOTO"/>
        <filter val="INSTITUCION  EDUCATIVA DE NOROSI"/>
        <filter val="CENTRO EDUCATIVO MINA BRISA"/>
        <filter val="CENTRO EDUCATIVO JUAN MARTIN"/>
        <filter val="CENTRO EDUCATIVO SAN PEDRO MEDIO"/>
        <filter val="CENTRO EDUCATIVO LAS NIEVES"/>
        <filter val="CENTRO EDUCATIVO SAN ISIDRO CUBA"/>
        <filter val="CENTRO EDUCATIVO MINA 30"/>
        <filter val="ESC RURAL MIXTA FILEMON JIMENEZ HERNANDEZ"/>
        <filter val="ESC. RUR. MIX. SAGRADO CORAZON DE JESUS"/>
        <filter val="ESCUELA RURAL MIXTA ANTONIO NARIÑO"/>
        <filter val="INSTITUCION EDUCATIVA TECNICA AGROPECUARIA DE LAS PIEDRAS"/>
        <filter val="DEL POZON"/>
        <filter val="I.E. DE VIOLO - SEDE PRINCIPAL"/>
        <filter val="LAS CAJITAS"/>
        <filter val="ESC RUR MIX DE SANTA ROSA"/>
        <filter val="CENTRO EDUCATIVO DE CONTADERO"/>
        <filter val="INSTITUCION EDUCATIVA DE SANTA ROSA"/>
        <filter val="CENTRO EDUCATIVO DIOS ME VEA"/>
        <filter val="CENTRO EDUCATIVO DE JOLON"/>
        <filter val="CENTRO EDUCATIVO DEL LIMON"/>
        <filter val="CENTRO EDUCATIVO EL ASTILLERO"/>
        <filter val="CENTRO EDUCATIVO DE LAS BATEAS"/>
        <filter val="CENTRO EDUCATIVO EL PALMAR"/>
        <filter val="CENTRO EDUCATIVO DE PAMPANILLO"/>
        <filter val="ESC NVA DE LAS GUADUAS"/>
        <filter val="CENTRO EDUCATIVO BARANOA"/>
        <filter val="CENTRO EDUCATIVO EL PARAISO"/>
        <filter val="CENTRO EDUCATIVO MERCEDES"/>
        <filter val="CENTRO EDUCATIVO EL AMPARO"/>
        <filter val="CENTRO EDUCATIVO NUESTRA SEÑORA DE LAS LAJAS"/>
        <filter val="ESCELA RURAL MIXTA DE LAS CHARQUITAS"/>
        <filter val="CENTRO EDUCATIVO ANTONIA SANTOS DE SAN CRISTOBAL"/>
        <filter val="CENTRO EDUCATIVO SAN FRANCISCO EL BONGAL"/>
        <filter val="CENTRO EDUCATIVO SAGRADO CORAZON DE JESUS DE ARENAS"/>
        <filter val="CENTRO EDUCATIVO DE BRASILAR"/>
        <filter val="ESCUELA RURAL MIXTA LA NEGRA"/>
        <filter val="CENTRO EDUCATIVO SAN JOSE DE MORENA ABAJO"/>
        <filter val="ESCUELA MIXTA LA ANUNCIACION"/>
        <filter val="ESCUELA RURAL MIXTA DE PATIO GRANDE"/>
        <filter val="CENTRO EDUCATIVO LAS PALMAS"/>
        <filter val="CENTRO EDUCATIVO SAN AGUSTIN"/>
        <filter val="ESC. RUR. MIX. DE CATON"/>
        <filter val="ESC RUR MIX BARRIO EL CAMPO"/>
        <filter val="ESCUELA  RURAL  MIXTA N° 2  DE  SAN CAYETANO"/>
        <filter val="CENTRO EDUCATIVO DEL HOBO"/>
        <filter val="ESC. RUR MIX DE ARROYO-HONDO"/>
        <filter val="ESC. NUEVA LA ESTRELLA"/>
        <filter val="INSTITUCION EDUCATIVA SAN CAYETANO"/>
        <filter val="CENTRO EDUCATIVO DE PLAYA"/>
        <filter val="CENTRO EDUCATIVO LA PEPA"/>
        <filter val="I. E. SAN MIGUEL"/>
        <filter val="I.E. LA CHAPETONA - SEDE PRINCIPAL"/>
        <filter val="CORINTO"/>
        <filter val="GUALI"/>
        <filter val="MARÍA AUXILIADORA - LA VICTORIA"/>
        <filter val="LA GUADUA"/>
        <filter val="I.E. DE CASTAÑAL - SEDE PRINCIPAL"/>
        <filter val="BUBA"/>
        <filter val="I. E. DE LA RIBONA"/>
        <filter val="CENTRO EDUCATIVO EL BOTONAL"/>
        <filter val="EL JOBO"/>
        <filter val="I.E. CERROS DE JULIO - SEDE PRINCIPAL"/>
        <filter val="EL RINCON"/>
        <filter val="LOS PUEBLOS"/>
        <filter val="LA PEDREGUA"/>
        <filter val="MEJIA"/>
        <filter val="PUERTO SABANA"/>
        <filter val="SINAI"/>
        <filter val="EL CRUCE MEJIA"/>
        <filter val="INSTITUCION EDUCATIVA DE EL PEÑON"/>
        <filter val="PREESCOLAR MI CASITA ROSADA"/>
        <filter val="PREESCOLAR DIVINO NINO JESUS"/>
        <filter val="ESC RUR MIX DE CHIMI"/>
        <filter val="MIXTA JUANA SANCHEZ"/>
        <filter val="JUGAR Y PENSAR"/>
        <filter val="CANO MOCHO # 2"/>
        <filter val="HATILLO DE LOBA"/>
        <filter val="DEL CERRO DE LAS AGUADAS"/>
        <filter val="# 1"/>
        <filter val="EL SALTILLO"/>
        <filter val="MAURICIO"/>
        <filter val="I.E.T.C. DE SAN MARTIN DE LOBA - SEDE PRINCIPAL"/>
        <filter val="EL BEJUCO"/>
        <filter val="SANTA CRUZ"/>
        <filter val="LOS SORIBIOS"/>
        <filter val="PEÑONCITO"/>
        <filter val="NIÑO NESTICO"/>
        <filter val="CENTRO EDUCATIVO ISLA DE BATAYE"/>
        <filter val="LA RINCONADA"/>
        <filter val="I.E. DE PLAYITAS - SEDE PRINCIPAL"/>
        <filter val="EL VARAL"/>
        <filter val="LA MOYA"/>
        <filter val="EL TABACO"/>
        <filter val="EL JAPON"/>
        <filter val="LOS TOTUMOS"/>
        <filter val="ULTIMO CASO"/>
        <filter val="C.E. LA HUMAREDA"/>
        <filter val="INSTITUCION EDUCATIVCA DE CANALETAL"/>
        <filter val="ESCUELA RURAL MIXTA EL SOCORRO"/>
        <filter val="CENTRO EDUCATIVO DEL CUCU"/>
        <filter val="ESCUELA RURAL MIXTA DEL ROSARIO"/>
        <filter val="ESC. RUR. MIX. CAÑO BARBU"/>
        <filter val="ESCUELA RURAL MIXTA BOCA DE LAS PAVAS"/>
        <filter val="ESCUELA RURAL MIXTA BOCA DE ZORRO"/>
        <filter val="ESCUELA RURAL MIXTO DE CAÑO DE ORO"/>
        <filter val="ESCUELA RURAL MIXTA MEDIO CAÑABRAVAL"/>
        <filter val="CENTRO EDUCATIVO LA VIRGENCITA"/>
        <filter val="ESC. RUR. MIX. ALTO SAN JUAN"/>
        <filter val="I.E. POZO AZUL - SEDE PRINCIPAL"/>
        <filter val="ESC. RUR. MIX. LA ESMERALDA"/>
        <filter val="ESC. RUR. MIX. PATIO BONITO"/>
        <filter val="ESC. RUR. MIX. RANCHO QUEMADO"/>
        <filter val="CAÑABRAVAL"/>
        <filter val="ESCUELA RURAL MIXTA LA UNION"/>
        <filter val="ESC RUR MIX MONTECARMELO"/>
        <filter val="ESC RUR MIX ALTO BERLIN"/>
        <filter val="ESC. RUR.  MIX. LA GOLONDRINA"/>
        <filter val="ESC RUR MIX LA YE"/>
        <filter val="CENTRO EDUCATIVO VALLECITO"/>
        <filter val="ALTO CAÑABRAVAL"/>
        <filter val="ESC RUR MIX CAÑO FRIO"/>
        <filter val="ESC. RUR. MIX. DE LA FRIA"/>
        <filter val="CENTRO EDUCATIVO CERRO AZUL"/>
        <filter val="CENTRO EDUCATIVO  JUAN ALTO TARACUE"/>
        <filter val="AGUA  SUCIA"/>
        <filter val="ESC. RURAL MIXTA LAS COLINAS"/>
        <filter val="ESC RURAL MIXTA LA FORTALEZA"/>
        <filter val="ESC RUR JARDIN"/>
        <filter val="ESCUELA RURAL MIXTA LAS PALMAS"/>
        <filter val="CEDRO ALTO"/>
        <filter val="PATICO ALTO"/>
        <filter val="PATICO BAJO"/>
        <filter val="BRISAS DE BOLIVAR"/>
        <filter val="SINZONA"/>
        <filter val="I.E.T.I. JOSE MARIA VARGAS VILLA"/>
        <filter val="CALIFA"/>
        <filter val="LOS CAMARONES"/>
        <filter val="I.E. NUESTRA SEÑORA DEL CARMEN DE LAS CARAS - SEDE PRINCIPAL"/>
        <filter val="EL PIÑIQUE"/>
        <filter val="CENTRO EDUCATIVO DE BATALLON NARINO"/>
        <filter val="CENTRO EDUCATIVO DE COLORADO"/>
        <filter val="INSTITUCION EDUCATIVA DE LOMA ARENA"/>
        <filter val="CENTRO EDUCATIVO EL JOBO"/>
        <filter val="CENTRO EDUCATIVO VILLA DE GALERAZAMBA"/>
        <filter val="CENTRO EDUCATIVO DE SANTA TERESITA"/>
        <filter val="CENTRO EDUCATIVO EL PALMAR ALTO"/>
        <filter val="CENTRO EDUCATIVO PATIO BONITO"/>
        <filter val="CENTRO EDUCATIVO DE MESITAS"/>
        <filter val="ESCUELA LOS GUAYACANES"/>
        <filter val="CENTRO EDUCATIVO BUENAVISTA"/>
        <filter val="CENTRO EDUCATIVO SAN JUAN RIO GRANDE"/>
        <filter val="ESC RUR BRISAS DEL BOSQUE"/>
        <filter val="ESC RUR AMARILLO ALTO"/>
        <filter val="ESCUELA RURAL MIXTA MARIZOSA"/>
        <filter val="CENTRO EDUCATIVO EL PALMAR BAJO"/>
        <filter val="CENTRO EDUCATIVO EL PROGRESO"/>
        <filter val="CENTRO EDUCATIVO LOS CEDROS"/>
        <filter val="CENTRO EDUCATIVO LA LEONA"/>
        <filter val="CENTRO EDUCATIVO ALTAMIRA"/>
        <filter val="ESC RUR NVA EL ROSARIO"/>
        <filter val="CENTRO EDUCATIVO LA FLORIDA"/>
        <filter val="CENTRO EDUCATIVO DE FATIMA"/>
        <filter val="CENTRO EDUCATIVO LA CRISTALINA"/>
        <filter val="CENTRO EDUCATIVO MEDIA LUNA"/>
        <filter val="CENTRO EDUCATIVO DE SANTA HELENA"/>
        <filter val="CENTRO EDUCATIVO LA CONCEPCION"/>
        <filter val="CENTRO EDUCATIVO EL CARMEN"/>
        <filter val="CENTRO EDUCATIVO DE SANTA TERESA"/>
        <filter val="ESC. NVA. MIX. JUAN PABLO SEGUNDO"/>
        <filter val="CENTRO EDUCATIVO DE PEÑA BLANCA"/>
        <filter val="CENTRO EDUCATIVO DE CARACOL"/>
        <filter val="CENTRO EDUCATIVO LA UNION"/>
        <filter val="CENTRO EDUCATIVO DE CARACOLI"/>
        <filter val="ESC NVA RUR EL VAIVEN"/>
        <filter val="CENTRO EDUCATIVO SAN FRANCISCO"/>
        <filter val="ESCUELA RURAL MIXTA CARABAJO"/>
        <filter val="CENTRO EDUCATIVO PLAYA RICA"/>
        <filter val="CENTRO EDUCATIVO DE VILLA HERMOSA"/>
        <filter val="CENTRO EDUCATIVO LA ESMERALDA"/>
        <filter val="CENTRO EDUCATIVO DE SAN ISIDRO"/>
        <filter val="CENTRO EDUCATIVO LA MENDOZA"/>
        <filter val="CENTRO EDUCATIVO DE MINA FACIL"/>
        <filter val="CENTRO EDUCATIVO LOS ARRAYANES"/>
        <filter val="CENTRO EDUCATIVO SAN LUQUITAS"/>
        <filter val="CENTRO EDUCATIVO MINA MOCHA"/>
        <filter val="ESCUELA LA GRANJA"/>
        <filter val="CENTRO EDUCATIVO SAN LUCAS"/>
        <filter val="ESCUELA RURAL MIXTA LA PAZ"/>
        <filter val="ESCUELA RURAL MIXTA MINA CARACOLITO"/>
        <filter val="CENTRO EDUCATIVO SAN PEDRO FRIO"/>
        <filter val="CENTRO EDUCATIVO CERRO CUADRADO"/>
        <filter val="CENTRO EDUCATIVO LA CABAÑA"/>
        <filter val="CENTRO EDUCATIVO LOS LAURELES"/>
        <filter val="CENTRO EDUCATIVO MINA PISTA"/>
        <filter val="CENTRO EDUCATIVO DE SAN ANTONIO"/>
        <filter val="CENTRO EDUCATIVO SANTA ISABEL"/>
        <filter val="CENTRO EDUCATIVO LA TORERA"/>
        <filter val="CENTRO EDUCATIVO LA ORIGINAL DE LAS BRISAS"/>
        <filter val="CENTRO EDUCATIVO SANTA INES"/>
        <filter val="CENTRO EDUCATIVO BABILONIA"/>
        <filter val="CENTRO EDUCATIVO ALTOS DE CAÑAVERAL"/>
        <filter val="CENTRO EDUCATIVO LAS CRUCES"/>
        <filter val="CENTRO EDUCATIVO EL SINAI"/>
        <filter val="ESCUELA MINA WALTER"/>
        <filter val="ESCUELA LA FORTUNA"/>
        <filter val="ESCUELA LAS LOMAS"/>
        <filter val="CENTRO EDUCATIVO LA ESTRELLA"/>
        <filter val="CENTRO EDUCATIVO LA PRIMAVERA"/>
        <filter val="ESCUELA RURAL MIXTA MINA PALIDA"/>
        <filter val="ESCUELA RURAL MIXTA MINA PEPO"/>
        <filter val="CENTRO EDUCATIVO CAÑAVERAL"/>
        <filter val="CENTRO EDUCATIVO EL GOLFO"/>
        <filter val="CENTRO EDUCATIVO LA VARITA"/>
        <filter val="CENTRO EDUCATIVO EL GUAYABAL"/>
        <filter val="INSTITUCION EDUCATIVA ACADEMICA Y TECNICA AGROPECUARIA LOS CANELOS"/>
        <filter val="CENTRO EDUCATIVO LA LIBERTAD"/>
        <filter val="CENTRO EDUCATIVO LA MOSTAZA"/>
        <filter val="CENTRO EDUCATIVO BARREJOBO"/>
        <filter val="CENTRO EDUCATIVO SAN ONOFRE"/>
        <filter val="ESCUELA RURAL MIXTA LOS PINOS"/>
        <filter val="CENTRO EDUCATIVO SAN BENITO"/>
        <filter val="CENTRO EDUCATIVO LA URBINA"/>
        <filter val="ESC RUR MIX PIE DE SABANA"/>
        <filter val="CENTRO EDUCATIVO LA PRADERA"/>
        <filter val="TIGUI ALTO"/>
        <filter val="I.E. SAN JOAQUIN - SEDE PRINCIPAL"/>
        <filter val="ALTO BOQUE"/>
        <filter val="CENTRO EDUCATIVO RIO AMARILLO"/>
        <filter val="CENTRO EDUCATIVO SABANA DE SAN LUIS"/>
        <filter val="CENTRO EDUCATIVO LAS TRAMPAS"/>
        <filter val="CENTRO EDUCATIVO DE ANIMAS BAJAS"/>
        <filter val="INSTITUCION EDUCATIVA 27 DE OCTUBRE DE ANIMAS ALTAS"/>
        <filter val="CENTRO EDUCATIVO SAN JOSE DEL PINAL"/>
        <filter val="CENTRO EDUCATIVO MATA DE BAMBU"/>
        <filter val="CENTRO EDUCATIVO DE SAN LUIS"/>
        <filter val="CENTRO EDUCATIVO LAS PAVAS"/>
        <filter val="CENTRO EDUCATIVO EL DIAMANTE"/>
        <filter val="CENTRO EDUCATIVO SANTA LUCIA"/>
        <filter val="CENTRO EDUCATIVO  LAS PALMERAS DEL RIO BOQUE"/>
        <filter val="CENTRO EDUCATIVO SAN BLAS"/>
        <filter val="CENTRO EDUCATIVO MIRA FLORES"/>
        <filter val="PIEDRA CANDELA"/>
        <filter val="CAMPO PAYARES"/>
        <filter val="EL GARZAL"/>
        <filter val="TIERRA FIRME"/>
        <filter val="I.E. DEL CERRO DE VERACRUZ - SEDE PRINCIPAL"/>
        <filter val="ESC. URB. MIX. Nº 1 DE SAN CRISTOBAL"/>
        <filter val="ESC.URB. MIX. Nº 2 DE SAN CRISTOBAL"/>
        <filter val="ESC.RUR. MIX. DE HIGUERETAL"/>
        <filter val="ESC. RUR. MIX. EL PORVENIR"/>
        <filter val="CENTRO EDUCATIVO LAS MARIAS"/>
        <filter val="ESCUELA RURAL MIXTA PEÑON DE DURAN"/>
        <filter val="ESC RUR MIX DE PATICO"/>
        <filter val="CENTRO EDUCATIVO LOS RASTROJOS"/>
        <filter val="INSTITUCION EDUCATIVA TECNICA AGROPECUARIA  EL VESUBIO"/>
        <filter val="CENTRO EDUCATIVO LOS MANGOS"/>
        <filter val="ESC. RUR. MIX. LADERA DE SAN MARTIN"/>
        <filter val="INSTITUCION EDUCATIVA TECNICA AGROPECUARIA DE TALAIGUA VIEJO"/>
        <filter val="EL FIRME URZOLA"/>
        <filter val="CAÑAVERAL"/>
        <filter val="SAN JOSE DE CHIQUITO"/>
        <filter val="CENTRO EDUCATIVO DE AGUAS PRIETAS"/>
        <filter val="I.E. DE BALLESTAS - SEDE PRINCIPAL"/>
        <filter val="LOMAS DE MATUNILLA"/>
        <filter val="EL CHORRO Y LA LEGUA"/>
        <filter val="ZIPACOA"/>
        <filter val="ESC MARAVILLA"/>
        <filter val="ESC MOMBITA CENTRO"/>
        <filter val="I.E. REGIÓN SUR DE AQUITANIA"/>
        <filter val="ESC SISVACA"/>
        <filter val="ESC LA SALINA"/>
        <filter val="ESC TOCUAVITA"/>
        <filter val="ESC CAZADERO"/>
        <filter val="ESC DIGANOME"/>
        <filter val="ESC SAN JUAN DE MOMBITA"/>
        <filter val="SEDE ALIZAL"/>
        <filter val="IE SUSE - SEDE PRINCIPAL"/>
        <filter val="SEDE DEL UPIA"/>
        <filter val="SEDE BARRANCO AMARILLO"/>
        <filter val="SEDE ZAPATERO"/>
        <filter val="SEDE LA LAJA"/>
        <filter val="COL TOQUILLA SECCION LAVERDEROS"/>
        <filter val="COL TOQUILLA"/>
        <filter val="COL TOQUILLA SECCION SORIANO"/>
        <filter val="COL TOQUILLA SECCION CORRAL DE PIEDRA"/>
        <filter val="COL TOQUILLA SECCION SAN ANTONIO SORIANO"/>
        <filter val="COL TOQUILLA SECCION LOS COLORADOS"/>
        <filter val="COL TOQUILLA SECCION ALIZAL"/>
        <filter val="ESC RURAL VILLA FRANCA"/>
        <filter val="ESC RURAL DIVAQUIA"/>
        <filter val="ESC RURAL SAURCA"/>
        <filter val="ESC RURAL BUNTIA"/>
        <filter val="COL DE ED BAS Y MED TEC AGROP SANTA RITA DE CASIA"/>
        <filter val="ESC NORMAL SUPERIOR SOR JOSEFA DEL CASTILLO Y GUEVARA"/>
        <filter val="ESC DUARTES ARRIBA"/>
        <filter val="COL DE EDUC BAS JAIME RUIZ CARRILLO"/>
        <filter val="ESC LLANO DE TABACO"/>
        <filter val="ESC PUENTE CHIQUITO"/>
        <filter val="ESC LA FRAGUA"/>
        <filter val="ESC EL LIMON"/>
        <filter val="ESC PORQUERAS"/>
        <filter val="COL ED BAS EL MORAL"/>
        <filter val="ESC LLANO GRANDE"/>
        <filter val="SEDE EL PUERTO"/>
        <filter val="SEDE  LA CHORRERA"/>
        <filter val="INSTITUTO TECNICO SANTO TOMAS DE AQUINO SEDE PRIMARIA"/>
        <filter val="SEDE LA MILAGROSA"/>
        <filter val="COLEGIO TECNICO MUNICIPAL FRANCISCO DE PAULA SANTANDER"/>
        <filter val="ESC PIEDRAS DE SAL"/>
        <filter val="ESC MEJICO"/>
        <filter val="ESC SANTA ANA"/>
        <filter val="ESC SAN JOAQUIN"/>
        <filter val="ESC PALO BLANCO"/>
        <filter val="COL BAS SAZA"/>
        <filter val="ESC CAPILLA"/>
        <filter val="ESC NIMISIA"/>
        <filter val="ESC CHITAL"/>
        <filter val="COL DE EDUCACION BAS HERNANDO GELVEZ SUAREZ"/>
        <filter val="ESC COLORADO"/>
        <filter val="ESC TIERRA DE CASTRO"/>
        <filter val="ESC TIERRA DE GONZALEZ"/>
        <filter val="ESC SAN CRISTOBAL"/>
        <filter val="ESC CARLOS ALBERTO GUERRERO"/>
        <filter val="COL DE EDUCACION BAS MARCO FIDEL SUAREZ"/>
        <filter val="ESC LA CAPILLA"/>
        <filter val="ESC EL CHOVO"/>
        <filter val="ESC COPER"/>
        <filter val="ESC CORALINA"/>
        <filter val="ESC BELTRAN"/>
        <filter val="ESC MONJAS"/>
        <filter val="ESC PILA GRANDE"/>
        <filter val="ESC TIERRA DE GOMEZ"/>
        <filter val="ESC MONJAS ALTO"/>
        <filter val="ESC MONJAS MEDIO"/>
        <filter val="ESC EL GUAMO"/>
        <filter val="COL DE EDUCACION BAS PAJALES"/>
        <filter val="ESC JORDAN"/>
        <filter val="ESC CANOAS Y SAN RAFAEL"/>
        <filter val="COL DE EDUCACION BAS PEREIRA"/>
        <filter val="ESC LA HOYA"/>
        <filter val="COL DE EDUCACION BAS LA LAJA"/>
        <filter val="ESC DANILO DE JESUS PINILLA MONROY"/>
        <filter val="CONC NAZARETH"/>
        <filter val="ESC CHAMEZA"/>
        <filter val="COL TEC DE NAZARETH"/>
        <filter val="CONC ISIDRO RIVERA"/>
        <filter val="ESC LA UNION"/>
        <filter val="INSTITUCION EDUCATIVA EL ROSARIO"/>
        <filter val="ESC NISCOTA"/>
        <filter val="ESC TOCARIA"/>
        <filter val="ESC SABANETA"/>
        <filter val="ESC ALTAMIRA"/>
        <filter val="ESC MILAGROS"/>
        <filter val="ESC LA PEÑA"/>
        <filter val="CENT EDUC CHAVIGA"/>
        <filter val="EL HATO"/>
        <filter val="CERRO LARGO"/>
        <filter val="BARRIALES"/>
        <filter val="SOACÁ"/>
        <filter val="COLTEC AGROP PUERTO SERVIEZ"/>
        <filter val="ESC. MORROCALIENTE"/>
        <filter val="ESC ISLA CARBONERO"/>
        <filter val="ESC EL TRIANGULO KM 25"/>
        <filter val="ESC PUERTO GUTIERREZ"/>
        <filter val="COL. EDUC. BAS. Y MED. TEC. JOSE JOAQUIN ORTIZ"/>
        <filter val="ESC EL TRIQUE"/>
        <filter val="ESC ISLA PALOMO"/>
        <filter val="ESC GENERAL GUSTAVO MATAMOROS"/>
        <filter val="ESC KILOMETRO ONCE"/>
        <filter val="ESC COCOMONO"/>
        <filter val="ESC LAS MERCEDES"/>
        <filter val="ESC EL TRAPICHE"/>
        <filter val="COL. DE EDU BAS GUANEGRO"/>
        <filter val="ESC EL PESCADO"/>
        <filter val="CAÑO JAGÜE"/>
        <filter val="ALTO GUAGUAQUI"/>
        <filter val="ESC LAS PAVAS"/>
        <filter val="LAS PAVITAS"/>
        <filter val="ESC EL MARFIL"/>
        <filter val="ESC LA PIZARRA"/>
        <filter val="ESC LA CEIBA"/>
        <filter val="ESC LAS PALOMAS"/>
        <filter val="ESC EL OKAL"/>
        <filter val="ESC LA CRISTALINA"/>
        <filter val="ESC CAÑO NEGRO"/>
        <filter val="ESC CIELO ROTO"/>
        <filter val="ESC CAÑO RANGEL"/>
        <filter val="ESC AGUAS FRIAS"/>
        <filter val="COL TEC NSTRA SRA DE LA PAZ - PRIMARIA"/>
        <filter val="COL BAS EL ESCOBAL"/>
        <filter val="ESC HORTIGAL"/>
        <filter val="IE RANCHO GRANDE"/>
        <filter val="CEN EDUC SAN ISIDRO"/>
        <filter val="CEN EDUC SAN IGNACIO"/>
        <filter val="CEN EDUC QUEBRADA HONDA"/>
        <filter val="ESC LOS ALPES"/>
        <filter val="CENT EDUC RUR SAN VICENTE"/>
        <filter val="CENT EDUC RUR SAN JUAN BAUTISTA DE LA SALLE"/>
        <filter val="ESC CHEBRE"/>
        <filter val="ESC FRAY MIGUEL DIAZ"/>
        <filter val="CENT EDUC RUR MERCHAN BAJO"/>
        <filter val="ESC MORAVIA"/>
        <filter val="ESC SAN LUIS CARDONAL"/>
        <filter val="ESC BARRANCO NEGRO"/>
        <filter val="COL EDUC BAS Y MEDIA NUEVA ESPERANZA"/>
        <filter val="ESC LA COLONIA"/>
        <filter val="ESC LA PIÑUELA"/>
        <filter val="ESC SAN JOSE DE CAFETEROS"/>
        <filter val="ESC GUILLERMO LEON VALENCIA"/>
        <filter val="ESC MARAÑAL"/>
        <filter val="ESC SAN JOSE"/>
        <filter val="COL DE ED BAS EL CHAPETON"/>
        <filter val="ESC EL NARANJAL"/>
        <filter val="ESC CUICAS RAMADA"/>
        <filter val="ESC LOS PATIOS"/>
        <filter val="ESC MONTERREDONDO 1"/>
        <filter val="ESC MONTERREDONDO 2"/>
        <filter val="ESC CUICAS BURAGA"/>
        <filter val="ESC PORTON BLANCO"/>
        <filter val="ESC HATICO LAGUNA"/>
        <filter val="ESC LOS HIGUERONES"/>
        <filter val="ESC EL CASCAJAL"/>
        <filter val="ESC EL GUAYABAL"/>
        <filter val="COL DE ED BAS PAZ Y LIBERTAD"/>
        <filter val="ESC CONCORDIA"/>
        <filter val="ESC HATICO HOYA DE DUARTES"/>
        <filter val="ESC PARAMO"/>
        <filter val="ESC TOASAGUE"/>
        <filter val="ESC JUPA"/>
        <filter val="ESC TOPACHOQUE"/>
        <filter val="ESC EL HATO"/>
        <filter val="ESC DATAL"/>
        <filter val="COL DE ED BAS TEQUITA"/>
        <filter val="COL DE ED BAS LA ESTANCIA"/>
        <filter val="ESC EL BATAN"/>
        <filter val="COL DE ED BAS OCAVITA"/>
        <filter val="SEDE SATIVA VIEJO"/>
        <filter val="SEDE COLORADOS"/>
        <filter val="TOCAVITA"/>
        <filter val="FIRAYA SUR"/>
        <filter val="FIRAYA NORTE"/>
        <filter val="ESC TOCAVITA ALTO"/>
        <filter val="ESC EL OSO"/>
        <filter val="ESC LOS PINOS"/>
        <filter val="ESC PUEBLO VIEJO"/>
        <filter val="ESC HATO PARPA"/>
        <filter val="ESC HATO COCHIA"/>
        <filter val="ESC COMEZA BAHO"/>
        <filter val="IE COMEZA HOYADA"/>
        <filter val="ESC COSCATIVÁ JORDÁN"/>
        <filter val="ESC COSCATIVÁ TABOR"/>
        <filter val="ESC GUATATAMO"/>
        <filter val="ESC SAN JOSÉ DE PARPA"/>
        <filter val="ESC CHIPAVIEJO"/>
        <filter val="ESC LA CIMARRONA"/>
        <filter val="ESC LA REFORMA"/>
        <filter val="ESC LA ROMAZA"/>
        <filter val="ESC CORRAL DE PIEDRA"/>
        <filter val="ESC EL ALTO"/>
        <filter val="ESC RUR HELECHAL"/>
        <filter val="ESCU SAGRA ARRIBA"/>
        <filter val="COL EDUC BAS LOS LIBERTADORES"/>
        <filter val="ESCUELA ALTOPEÑITAS"/>
        <filter val="INSTITUCION EDUCATIVA MARCO ANTONIO QUIJANO RICO"/>
        <filter val="ESCUELA SAN MARTIN"/>
        <filter val="ESCUELA MORTIÑAL"/>
        <filter val="ESCUELA PILAR Y CEIBITA"/>
        <filter val="ESCUELA QUEBRADAHONDA"/>
        <filter val="ESCUELA PEÑANEGRA"/>
        <filter val="INSTITUCION EDUCATIVA EL CRUCERO"/>
        <filter val="DICHAVITA"/>
        <filter val="CINTAS NO 1"/>
        <filter val="CAÑAS"/>
        <filter val="CINTAS NO 2"/>
        <filter val="MELGAREJO"/>
        <filter val="INSTITUCION EDUCATIVA SILVESTRE ARENAS"/>
        <filter val="LA MANGA"/>
        <filter val="ESCUELA VEREDA BATTA"/>
        <filter val="INSTITUCIÓN EDUCATIVA NUESTRA SEÑORA DE MORCA"/>
        <filter val="ESCUELA VEREDA  MATARREDONDA"/>
        <filter val="COL DE EDUC BAS Y MEDIA TEC JOSE BENIGNO PERILLA"/>
        <filter val="CENT EDUC GUAMO"/>
        <filter val="COL BAS NARANJOS"/>
        <filter val="ESC IRZON"/>
        <filter val="ESC SIGUIQUE GUAYABAL"/>
        <filter val="ESC SIGUIQUE CENTRO"/>
        <filter val="ESC SIGUIQUE ARBOL"/>
        <filter val="COL EDUC BAS SANTA LUCIA"/>
        <filter val="ESC CLL ARRIBA"/>
        <filter val="LIBERTADORES"/>
        <filter val="NARIÑO UNO"/>
        <filter val="NARIÑO DOS"/>
        <filter val="COL EDUC BAS J J RONDON"/>
        <filter val="ESC CADILLAL"/>
        <filter val="ESC TASAJERAS"/>
        <filter val="SEDE RAFAEL URIBE URIBE"/>
        <filter val="SEDE CHORRERA ARRIBA"/>
        <filter val="ESC LEONERA"/>
        <filter val="SEDE EL PINO"/>
        <filter val="SEDE TUANECA ABAJO"/>
        <filter val="INSTITUCION EDUCATIVA RURAL RAFAEL POMBO SEDE D"/>
        <filter val="INSTITUCION EDUCATIVA RURAL RAFAEL POMBO SEDE B"/>
        <filter val="INSTITUCION EDUCATIVA RURAL RAFAEL POMBO SEDE E"/>
        <filter val="INSTITUCION EDUCATIVA RURAL RAFAEL POMBO"/>
        <filter val="INSTITUCION EDUCATIVA RURAL RAFAEL POMBO SEDE C"/>
        <filter val="INSTITUCION EDUCATIVA RURAL RAFAEL POMBO SEDE A"/>
        <filter val="INSTITUCIÓN EDUCATIVA RURAL MARIA GORETTI SEDE D"/>
        <filter val="INSTITUCIÓN EDUCATIVA RURAL MARIA GORETTI SEDE C"/>
        <filter val="INSTITUCIÓN EDUCATIVA RURAL MARIA GORETTI"/>
        <filter val="INSTITUCIÓN EDUCATIVA RURAL MARIA GORETTI SEDE A"/>
        <filter val="INSTITUCIÓN EDUCATIVA RURAL MARIA GORETTI SEDE B"/>
        <filter val="CENTRO EDUCATIVO JUAN PABLO II"/>
        <filter val="INSTITUCIÓN EDUCATIVA RURAL LA VIOLETA SEDE A"/>
        <filter val="INSTITUCION EDUCATIVA RURAL LA VIOLETA SEDE B"/>
        <filter val="INSTITUCIÓN EDUCATIVA RURAL SAN PEREGRINO SEDE B"/>
        <filter val="INSTITUCIÓN EDUCATIVA RURAL SAN PEREGRINO SEDE A"/>
        <filter val="INSTITUCIÓN EDUCATIVA RURAL GIOVANNI MONTINI"/>
        <filter val="PUENTE PIEDRA"/>
        <filter val="ARENILLAL"/>
        <filter val="INSTITUCION EDUCATIVA ENCIMADAS"/>
        <filter val="LA ASOMBROSA"/>
        <filter val="LOS NARANJOS"/>
        <filter val="SIETE CUEROS"/>
        <filter val="ACONCHARA"/>
        <filter val="I.E. OCUZCA - SEDE PRINCIPAL"/>
        <filter val="AGUABONITA"/>
        <filter val="CHAVARQUÍA"/>
        <filter val="ANDRÉS MERCADO"/>
        <filter val="ALVARO DE MENDOZA"/>
        <filter val="JUAN BAUTISTA SARDELLA"/>
        <filter val="TABLA ROJA"/>
        <filter val="LA TOLDA"/>
        <filter val="LA MAGDALENA"/>
        <filter val="INSTITUCION EDUCATIVA GOMEZ FERNANDEZ"/>
        <filter val="VERGEL ALTO"/>
        <filter val="MARTIN DE AMOROTO"/>
        <filter val="FRANCISCO DE FRIAS"/>
        <filter val="EL POBLADO"/>
        <filter val="JOSEFA BECERRA"/>
        <filter val="VILLA DEL CARMEN"/>
        <filter val="SEDE CHAPATA"/>
        <filter val="SEDE SORIA"/>
        <filter val="SEDE EL PARAISO"/>
        <filter val="SEDE VILLA OROZCO"/>
        <filter val="SEDE ANZEA"/>
        <filter val="SEDE LA ARBOLEDA"/>
        <filter val="SEDE JORGE ROBLEDO"/>
        <filter val="ESCUELA NUEVA JOSE MARIA CORDOBA"/>
        <filter val="ESCUELA NUEVA GABRIELA MISTRAL"/>
        <filter val="ESCUELA RURAL EL TREBOL"/>
        <filter val="ESCUELA RURAL MIXTA BAJO ESPAÑOL"/>
        <filter val="ESCUELA SAN FERNANDO"/>
        <filter val="COLEGIO OFICIAL MIXTO BUENAVISTA"/>
        <filter val="ESCUELA LA HABANA"/>
        <filter val="ESCUELA JUAN JOSE CADAVID"/>
        <filter val="ESCUELA EL HORIZONTE"/>
        <filter val="ESCUELA LA BOCANA"/>
        <filter val="INSTITUCION EDUCATIVA EL LIMÓN"/>
        <filter val="SATÉLITE MACIEGAL"/>
        <filter val="SATÉLITE FONTIBÓN"/>
        <filter val="SECCIONAL SAN MARTÍN"/>
        <filter val="SECCIONAL EL TAMBOR"/>
        <filter val="INSTITUCIÓN EDUCATIVA LA FELISA"/>
        <filter val="ESCUELA NUEVA DOSQUEBRADAS"/>
        <filter val="ESCUELA RURAL ANA JULIA VARGAS DE ARANGO"/>
        <filter val="ESCUELA RURAL LOS FUNDADORES"/>
        <filter val="ESCUELA RURAL LA CEIBA"/>
        <filter val="ESCUELA ANA ARANGO DE URIBE"/>
        <filter val="ESCUELA NUEVA LA ESMERALDA"/>
        <filter val="ESCUELA RURAL PALMICHAL"/>
        <filter val="ESCUELA NUEVA COROZAL"/>
        <filter val="ESCUELA RURAL SAN JUAN LA SIRIA"/>
        <filter val="ESCUELA SAGRADO CORAZON"/>
        <filter val="INSTITUCIÓN EDUCATIVA SANTA BARBARA ALTA"/>
        <filter val="ESCUELA NUEVA EL SUELDO"/>
        <filter val="ESCUELA NUEVA LA RICA"/>
        <filter val="ESCUELA NUEVA EL VERGEL"/>
        <filter val="ESCUELA RURAL LAS PEÑAS"/>
        <filter val="ESCUELA NUEVA SAN JUAN GUARINO"/>
        <filter val="INSTITUCION EDUCATIVA EL LLANO"/>
        <filter val="ESCUELA RURAL ALEGRIAS"/>
        <filter val="I.E. LA FLORIDA - SEDE PRINCIPAL"/>
        <filter val="ESCUELA RURAL LA ESTRELLA"/>
        <filter val="ESCUELA MONSEÑOR ALFONSO DE LOS RIOS"/>
        <filter val="ESCUELA ANTONIO JOSÉ DE SUCRE"/>
        <filter val="I.E. SAN LUIS - SEDE PRINCIPAL"/>
        <filter val="ESCUELA EL VATICANO"/>
        <filter val="ESCUELA SAN JOSÉ"/>
        <filter val="ESCUELA IRRENA"/>
        <filter val="ESCUELA MIGUEL ANGEL VILLEGAS"/>
        <filter val="ESCUELA ATANASIO GIRARDOT"/>
        <filter val="ESCUELA RAFAEL REYES"/>
        <filter val="ESCUELA JUAN JOSÉ NEIRA"/>
        <filter val="ESCUELA SANTA ELENA"/>
        <filter val="I.E. EL ROBLE - SEDE PRINCIPAL"/>
        <filter val="ESCUELA SAN PABLO"/>
        <filter val="CENTRO EDUCATIVO PAYANDE"/>
        <filter val="I.E. LA MILAGROSA - SEDE PRINCIPAL"/>
        <filter val="ESCUELA RURAL PALMA ALTA"/>
        <filter val="ESCUELA RURAL EL LIMON"/>
        <filter val="CENTRO EDUCATIVO CAMPO ALEGRE"/>
        <filter val="CENTRO EDUCATIVO FILOBONITO"/>
        <filter val="ESCUELA RURAL. EL CEDRAL"/>
        <filter val="ESCUELA RURAL EL TOPACIO"/>
        <filter val="ESCUELA RURAL PALMA BAJA"/>
        <filter val="ESCUELA RURAL VENECIA"/>
        <filter val="COLEGIO LOS MORROS"/>
        <filter val="ESCUELA BERNARDO MEJIA RIVERA"/>
        <filter val="ESCUELA NUEVA QUEBRADA NEGRA"/>
        <filter val="ESCUELA NUEVA LA FLORIDA"/>
        <filter val="ESCUELA NUEVA ARENILLAL"/>
        <filter val="I.E. GUACAS - SEDE PRINCIPAL"/>
        <filter val="ESCUELA BUENOS AIRES ALTO"/>
        <filter val="ESCUELA NUEVA EL LIBANO"/>
        <filter val="ESCUELA RURAL MIXTA LOS MEDIOS"/>
        <filter val="ESCUELA RURAL LAS COLONIAS"/>
        <filter val="ESCUELA RURAL LA PALMERA BAJA"/>
        <filter val="ESCUELA RURAL EL CASTILLO"/>
        <filter val="ESCUELA RURAL LA CASCADA"/>
        <filter val="CENTRO EDUCATIVO RURAL CARTAGENA"/>
        <filter val="ESCUELA NUEVA EL SILENCIO"/>
        <filter val="ESCUELA NUEVA ALTO ANIME"/>
        <filter val="ESCUELA NUEVA LAS PALOMAS"/>
        <filter val="ESCUELA NUEVA LOS POMOS"/>
        <filter val="ESCUELA RURAL LA MARINA"/>
        <filter val="I.E. SANTA RITA - SEDE PRINCIPAL"/>
        <filter val="ESCUELA MARIA TENERIFE"/>
        <filter val="ESCUELA RURAL MISAEL PASTRANA BORRERO"/>
        <filter val="ESCUELA RURAL PABLO EMILIO DUQUE"/>
        <filter val="ESCUELA RURAL LOS MEDIOS"/>
        <filter val="I.E. SIPIRRA - SEDE PRINCIPAL"/>
        <filter val="ESCUELA RURAL MIXTA MIRAFLORES"/>
        <filter val="ESCUELA RURAL LA TULIA"/>
        <filter val="COLEGIO MONTESORY"/>
        <filter val="ESCUELA RURAL MIXTA FINCA NUEVA"/>
        <filter val="ESCUELA SANTA BÁRBARA"/>
        <filter val="ESCUELA RURAL MONTECRISTO"/>
        <filter val="COLEGIO LOS POMOS"/>
        <filter val="INSTITUCION EDUCATIVA DULCE NOMBRE"/>
        <filter val="ESCUELA LA CABAÑA"/>
        <filter val="CENTRO EDUCATIVO SANTA TERESITA"/>
        <filter val="ESCUELA SANTA RITA"/>
        <filter val="ESCUELA NUEVA LA VENCIÓN"/>
        <filter val="ESCUELA NUEVA LA LIBERTAD"/>
        <filter val="ESCUELA RURAL ALTO BONITO"/>
        <filter val="ESCUELA SAN ISIDRO"/>
        <filter val="ESCUELA NUEVA RURAL LA LINDA"/>
        <filter val="ESCUELA MIXTA JUÁN PABLO II"/>
        <filter val="ESCUELA RURAL LA SONRISA"/>
        <filter val="ESCUELA EL TESORO"/>
        <filter val="ESCUELA RURAL BELÉN BAJO"/>
        <filter val="ESCUELA NUEVA LA GUAYANA"/>
        <filter val="ESCUELA RURAL MIXTA SAN LORENZO"/>
        <filter val="ESCUELA RURAL MIXTA GUAYAQUIL"/>
        <filter val="CENTRO EDUCATIVO EL BOSQUE"/>
        <filter val="ESCUELA RURAL NUEVA QUEBRADA SECA"/>
        <filter val="ESCUELA RURAL SAN ESTEBAN"/>
        <filter val="ESCUELA RURAL CADENALES"/>
        <filter val="ESCUELA RURAL MOSCOVITA"/>
        <filter val="ESCUELA RURAL KILÓMETRO 40"/>
        <filter val="ESCUELA RURAL MIXTA LA ESTRELLA"/>
        <filter val="ESCUELA RURAL LAS DELICIAS"/>
        <filter val="ESCUELA RURAL EL JAGUAL"/>
        <filter val="ESCUELA RURAL MONTEBELLO"/>
        <filter val="ESCUELA RURAL MIXTA LA SAMARIA"/>
        <filter val="ESCUELA RURAL LOS CEIBOS"/>
        <filter val="ESCUELA RURAL QUIEBRA DE ROQUE"/>
        <filter val="I.E. LA QUIEBRA - SEDE PRINCIPAL"/>
        <filter val="ESCUELA RURAL BAJO JAGUAL"/>
        <filter val="ESCUELA RURAL LA GALLERA"/>
        <filter val="POSPRIMARIA LA REINA"/>
        <filter val="ESCUELA BUENA VISTA BAJA"/>
        <filter val="ESCUELA RURAL JARDINES"/>
        <filter val="ESCUELA VILLA HERMOSA"/>
        <filter val="ESCUELA RURAL BOMBONÁ"/>
        <filter val="ESCUELA RURAL EL ROBLE"/>
        <filter val="ESCUELA BERNARDO OCAMPO HERRERA"/>
        <filter val="ESCUELA EL RECREO"/>
        <filter val="COLEGIO OFICIAL MIXTO PIO XII"/>
        <filter val="CENTRO EDUCATIVO ISAZA"/>
        <filter val="ESCUELA RURAL CARRIZALES"/>
        <filter val="ESCUELA RURAL LA GUAYANA"/>
        <filter val="ESCUELA RURAL LA FE"/>
        <filter val="ESCUELA RURAL LA GARRUCHA"/>
        <filter val="ESCUELA RURAL LOS LIMONES"/>
        <filter val="ESCUELA RURAL VEGA GRANDE"/>
        <filter val="ESCUELA RURAL LA UNION CIMITARRA"/>
        <filter val="ESCUELA RURAL DOÑA JUANA ALTA"/>
        <filter val="ESCUELA RURAL LA ITALIA"/>
        <filter val="ESCUELA RURAL FIERRITOS"/>
        <filter val="ESCUELA RURAL SAN LORENZO"/>
        <filter val="ESCUELA RURAL CORINTO"/>
        <filter val="ESCUELA RURAL EL PORVENIR"/>
        <filter val="ESCUELA RURAL LA TESALIA"/>
        <filter val="NUCLEO ESCOLAR EL SOCORRO"/>
        <filter val="ESCUELA RURAL LA ALSACIA"/>
        <filter val="ESCUELA NUEVA LA MARIA"/>
        <filter val="ESCUELA RURAL LA ARABIA"/>
        <filter val="ESCUELA NUEVA CANAAN"/>
        <filter val="ESCUELA RURAL CHANGUI"/>
        <filter val="EL ROSAL"/>
        <filter val="SAN LORENZO"/>
        <filter val="CALAMAR"/>
        <filter val="TOVAR ZAMBRANO"/>
        <filter val="LAS GAVIOTAS"/>
        <filter val="ALTO PARA"/>
        <filter val="SAN JOSE ALTO SAN PEDRO"/>
        <filter val="EL PIELROJA"/>
        <filter val="ALTO PARAISO"/>
        <filter val="AVENIDA EL CARAÑO"/>
        <filter val="EL CONDOR"/>
        <filter val="VILLA RUBY"/>
        <filter val="PALMICHAL"/>
        <filter val="SUCRE"/>
        <filter val="HORIZONTE"/>
        <filter val="VILLARAZ"/>
        <filter val="LA CARBONA"/>
        <filter val="EL CARAÑO"/>
        <filter val="AGROECOLOGICO AMAZONICO BUINAIMA"/>
        <filter val="ALTOS DE COPOAZU"/>
        <filter val="COLOMBIA"/>
        <filter val="CAMPUCANA"/>
        <filter val="TOMINEJO ARRIBA"/>
        <filter val="BANDERAS"/>
        <filter val="CAMICAYA MEDIO"/>
        <filter val="LA  URIBE"/>
        <filter val="GUADUALOSA"/>
        <filter val="CAMICAYA  ALTO"/>
        <filter val="LA ORQUIDIA"/>
        <filter val="VILLA   COLOMBIA"/>
        <filter val="LA  ARGENTINA"/>
        <filter val="LA  MACARENA"/>
        <filter val="MIRAFLORES DEL SUNCILLAS"/>
        <filter val="EL PENEYA"/>
        <filter val="EL JARDIN CAMELIAS"/>
        <filter val="LAS CLARAS"/>
        <filter val="PUERTO CAMELIAS"/>
        <filter val="EL CAFE"/>
        <filter val="PALMICHALES CAMELIAS"/>
        <filter val="CAÑO SUCIO BOCANA DEL SUNCILLAS"/>
        <filter val="VILLANIDIA"/>
        <filter val="PRIMAVERA BAJO CAGUAN"/>
        <filter val="LA NUEVA ILUSION"/>
        <filter val="EL CARACOL"/>
        <filter val="LOS CRISTALES"/>
        <filter val="PEÑAS BLANCAS"/>
        <filter val="LA FLORIDA # 2"/>
        <filter val="ANIBAL NUÑEZ"/>
        <filter val="MONTEADENTRO"/>
        <filter val="LA FLORIDA # 1"/>
        <filter val="SABALETA ALTA"/>
        <filter val="TIGRERA BAJA"/>
        <filter val="YAICOGE"/>
        <filter val="EL RECREO ALTO"/>
        <filter val="NUEVA FLORESTA"/>
        <filter val="EL AGUILA"/>
        <filter val="AGUAS CLARAS"/>
        <filter val="CAÑO NEGRO"/>
        <filter val="CAÑO SANTO DOMINGO"/>
        <filter val="SABALETA BAJO CAGUAN"/>
        <filter val="EL CONVENIO"/>
        <filter val="NARANJALES"/>
        <filter val="LAS QUILLAS"/>
        <filter val="BELLA LUZ DE LAS ANIMAS"/>
        <filter val="JOSE HILARIO ORTIZ"/>
        <filter val="LAGUNA VERDE"/>
        <filter val="ANIMAS ALTAS"/>
        <filter val="ALTO ARENOSO"/>
        <filter val="EL EDEN"/>
        <filter val="LOS ESPEJOS"/>
        <filter val="TRIUNFO ALTO"/>
        <filter val="SANTA FE DEL CAGUAN"/>
        <filter val="LA PAZ NO. 3"/>
        <filter val="LA REDONDA"/>
        <filter val="EL PORE"/>
        <filter val="EL BOLIVAR"/>
        <filter val="PAZ NO. 2"/>
        <filter val="EL RENACER DE ARMERO"/>
        <filter val="DALIAS"/>
        <filter val="LAS ACACIAS"/>
        <filter val="SAN PEDRO CLAVER"/>
        <filter val="EL PORVENIR NO. 2"/>
        <filter val="LOS ROBLES"/>
        <filter val="EL JAZMIN"/>
        <filter val="CAMPO VERDE"/>
        <filter val="CARRECILLO"/>
        <filter val="LOS LOBITOS"/>
        <filter val="FLOR ALTA"/>
        <filter val="PANAMA # 2"/>
        <filter val="PANAMA # 1"/>
        <filter val="DIVINO NIÑO 1"/>
        <filter val="ALTA SARDINATA"/>
        <filter val="LOS REMANSOS"/>
        <filter val="EL RETIRO"/>
        <filter val="LA SARDINATA"/>
        <filter val="ANDAKI"/>
        <filter val="LOS CAUCHOS"/>
        <filter val="TOKIO"/>
        <filter val="LAS MARIMBAS"/>
        <filter val="LEJANIAS"/>
        <filter val="LOS PAUJILES"/>
        <filter val="VILLA  LUZ"/>
        <filter val="MONTERREY"/>
        <filter val="JORDAN # 1"/>
        <filter val="MEDELLIN"/>
        <filter val="LA NOVIA"/>
        <filter val="LA GAVIOTA"/>
        <filter val="PUERTO AMOR"/>
        <filter val="LA NOVIA NO. 2"/>
        <filter val="FIDELICIAS"/>
        <filter val="LA BELISARIO"/>
        <filter val="PLAYA ALTA"/>
        <filter val="SALAMINA MATECAÑA"/>
        <filter val="BOCANA YURAYACO"/>
        <filter val="SALAMINA"/>
        <filter val="BOCANA LA TIGRA"/>
        <filter val="REINA BAJA"/>
        <filter val="BOCANA LA REINA"/>
        <filter val="REINA MEDIA"/>
        <filter val="BELGICA"/>
        <filter val="REINA ALTA"/>
        <filter val="BIRMANIA"/>
        <filter val="PEÑAS ALTAS"/>
        <filter val="NUEVA MATEGUADUA"/>
        <filter val="EL PATO"/>
        <filter val="MATEGUADUA # 2"/>
        <filter val="I.E.R SIMON BOLIVAR - SEDE PRINCIPAL"/>
        <filter val="GIBRALTAR"/>
        <filter val="CORAZONES"/>
        <filter val="LOS ALPINOS"/>
        <filter val="BRISAS DE SAN ISIDRO"/>
        <filter val="AMERICA DE JAMAICA"/>
        <filter val="NUEVA JERUSALEN"/>
        <filter val="LA ANGUILLA"/>
        <filter val="BOMBAY"/>
        <filter val="YUMAL ALTO"/>
        <filter val="CALIFORNIA"/>
        <filter val="EL CARMEN DE GETUCHA"/>
        <filter val="BAJO PLATANILLO"/>
        <filter val="YARUMAL ALTO"/>
        <filter val="EL PLUMERO"/>
        <filter val="LOMA ALTA"/>
        <filter val="TRES ESQUINAS"/>
        <filter val="EL BERLIN"/>
        <filter val="LOS ANDES FRAGUITA"/>
        <filter val="LA YE"/>
        <filter val="PALMEIRA"/>
        <filter val="INDIGENA PAEZ EL PORTAL"/>
        <filter val="BRISAS DEL LOZADA"/>
        <filter val="ALTO LOZADA"/>
        <filter val="LOS PICACHOS"/>
        <filter val="LA SERRANIA"/>
        <filter val="LA AZUCENA"/>
        <filter val="MARIMBAS NO. 1"/>
        <filter val="PUERTO LOZADA"/>
        <filter val="PALMICHALES # 1"/>
        <filter val="LA CIENAGA"/>
        <filter val="LA SOMBRA"/>
        <filter val="EL ORIENTE"/>
        <filter val="LA MACHACA"/>
        <filter val="LA BATALLA"/>
        <filter val="EL CRISTAL"/>
        <filter val="NAPOLES"/>
        <filter val="VILLA RODAS"/>
        <filter val="LA SIERRA"/>
        <filter val="LA PUNTA"/>
        <filter val="BARCELONA"/>
        <filter val="SAN JUAN DEL LOSADA"/>
        <filter val="BOCANA CAÑO GRINGO"/>
        <filter val="VARSOVIA"/>
        <filter val="FLOR DE MAYO"/>
        <filter val="CAÑO GRINGO MEDIO"/>
        <filter val="EL PARAISO LOSADA"/>
        <filter val="CRISTALINA TRONCALES"/>
        <filter val="NUEVA ETAPA"/>
        <filter val="ARGENTINA NO. 1"/>
        <filter val="CASA GRANDE"/>
        <filter val="EL DIVISO"/>
        <filter val="VENEZUELA"/>
        <filter val="INDIGENA BANDERA DEL RECAIBO"/>
        <filter val="ALTA CONSULTA"/>
        <filter val="MEDIO ARGELIA"/>
        <filter val="ALTO QUEBRADON"/>
        <filter val="ALTA ARGELIA"/>
        <filter val="MINAS BLANCAS"/>
        <filter val="LA DANTA"/>
        <filter val="SAN VENANCIO"/>
        <filter val="LA REFORMA # 2"/>
        <filter val="MANDALAY"/>
        <filter val="LUZ CHIQUITA MEDIA"/>
        <filter val="EL DIAMANTE # 2"/>
        <filter val="LUZ GRANDE ALTA"/>
        <filter val="ALTO PUENTE GUAMO"/>
        <filter val="CAMPO HERMOSO"/>
        <filter val="BUENOS AIRES # 3"/>
        <filter val="ALTO SAN LORENZO"/>
        <filter val="ISLANDIA"/>
        <filter val="EL DIAMANTE NO. 1"/>
        <filter val="LA CABECERA LUZ GRANDE"/>
        <filter val="LA ESMERALDA NO. 2"/>
        <filter val="LOS POZOS"/>
        <filter val="LOS ANDES NO. 2"/>
        <filter val="LA AURORA"/>
        <filter val="PUERTO LLANO"/>
        <filter val="LA NUTRIA"/>
        <filter val="EL DIGEN"/>
        <filter val="ESPERANZA NO. 1"/>
        <filter val="EL TIGRE NO. 1"/>
        <filter val="CARBONAL"/>
        <filter val="PLAYA RICA"/>
        <filter val="POTRAS QUEBRADON"/>
        <filter val="LA CABAÑA # 1"/>
        <filter val="EL PAUJIL"/>
        <filter val="EL CACAO"/>
        <filter val="EL LEON"/>
        <filter val="LA VEGONIA"/>
        <filter val="EL GUAYABO MEDIO"/>
        <filter val="SINCELEJO"/>
        <filter val="ALCARABAN"/>
        <filter val="LA CADENA"/>
        <filter val="PORCELANA"/>
        <filter val="EL PAVO"/>
        <filter val="LEJANIAS DE LOS LOBOS"/>
        <filter val="CABILDO INDIGENA"/>
        <filter val="TAILANDIA"/>
        <filter val="EL RUBI"/>
        <filter val="RUBITORIA"/>
        <filter val="TOPACIO # 2"/>
        <filter val="LAS PERLAS"/>
        <filter val="INDIGENA BILINGUE ALTAMIRA"/>
        <filter val="HONDURAS"/>
        <filter val="INDIGENA BILINGUE LOS LAURELES"/>
        <filter val="LA CAMPANA"/>
        <filter val="EL PESCADOR"/>
        <filter val="CAMPO BELLO"/>
        <filter val="CIUDAD YARY"/>
        <filter val="SAN JOSE DE CAQUETANIA"/>
        <filter val="GETSEMANI"/>
        <filter val="EL CAMUYA"/>
        <filter val="EDEN DEL TIGRE"/>
        <filter val="EL OASIS"/>
        <filter val="YAGUARA # 2"/>
        <filter val="VILLA RICA"/>
        <filter val="EL GUADUAS"/>
        <filter val="EL PLATANILLO"/>
        <filter val="EL COCLY"/>
        <filter val="ALTO GUADUAS"/>
        <filter val="VILLA NUEVA"/>
        <filter val="CAÑO  LIMON"/>
        <filter val="VISTA HERMOSA NO. 2"/>
        <filter val="CERRITOS"/>
        <filter val="TERMALES"/>
        <filter val="EL GIRASOL"/>
        <filter val="EL ROSAL # 2"/>
        <filter val="VILLA CARMONA"/>
        <filter val="BRISAS DE LA TUNIA"/>
        <filter val="LA VEGA # 2"/>
        <filter val="LAS DAMAS"/>
        <filter val="EL TURPIAL # 1"/>
        <filter val="EL AZULEJO"/>
        <filter val="MANANTIAL"/>
        <filter val="LA PISCINA"/>
        <filter val="VERACRUZ"/>
        <filter val="FILOLARGO"/>
        <filter val="EL PORVENIR NO. 1"/>
        <filter val="EL PESCADO ARRIBA"/>
        <filter val="EL CAIMAN"/>
        <filter val="INDIGENA BILINGUE LA GAITANA"/>
        <filter val="EL SALADO"/>
        <filter val="LA GRANADA"/>
        <filter val="MIROLINDO"/>
        <filter val="TRES RIOS"/>
        <filter val="EL DIAMANTE 21"/>
        <filter val="EL ENCANTO"/>
        <filter val="ALTO CONSAYA"/>
        <filter val="INDIGENA EL TRIUNFO"/>
        <filter val="INDIGENA EL DIAMANTE"/>
        <filter val="INDIGENA EL QUINCE DANUBIO"/>
        <filter val="EL VERGEL PENEYA"/>
        <filter val="PUERTO BRASILIA"/>
        <filter val="FLORIDA BAJA PENEYA"/>
        <filter val="AGRO NUÑEZ"/>
        <filter val="FLORIDA ALTA"/>
        <filter val="BAJO SEVILLA"/>
        <filter val="ALTERNATIVA"/>
        <filter val="PUERTO LAS MERCEDES"/>
        <filter val="EL VERGEL SEVILLA"/>
        <filter val="SOMBREDEROS"/>
        <filter val="ALTO VERGEL"/>
        <filter val="NIEVES ARRIBA KM. 18"/>
        <filter val="ALTO SANTA ELENA"/>
        <filter val="PALMITO"/>
        <filter val="BAJO MIRAVALLE"/>
        <filter val="EL VATICANO"/>
        <filter val="MIRAVALLE ALTO"/>
        <filter val="BAJO SANTA ELENA"/>
        <filter val="BAJO VERGEL"/>
        <filter val="CORRENTOSO"/>
        <filter val="BOCANA CHONTILLOSA"/>
        <filter val="EL AMPARO"/>
        <filter val="CHONTILLOSA MEDIA"/>
        <filter val="LA AMISTAD"/>
        <filter val="GOLONDRINA"/>
        <filter val="DELICIAS CANELO MEDIO"/>
        <filter val="MIRAVALLE SAN TROPEL"/>
        <filter val="I.E. SANTA ELENA LA CABRERA"/>
        <filter val="SEDE EL CANELO"/>
        <filter val="I.E. POBLAZÓN - SEDE PRINCIPAL"/>
        <filter val="SEDE WAWA K HARI PACHA MAMA"/>
        <filter val="SEDE SAMANGA"/>
        <filter val="SEDE ALTO PESARES"/>
        <filter val="SEDE REPUBLICA DE SUIZA"/>
        <filter val="SEDE PUERTA CHIQUITA"/>
        <filter val="I.E. LAS HUACAS - SEDE PRINCIPAL"/>
        <filter val="SEDE LOS LLANOS"/>
        <filter val="SEDE CLARETE"/>
        <filter val="SEDE LA CABUYERA"/>
        <filter val="SEDE CALIBIO"/>
        <filter val="SEDE LA SABANA"/>
        <filter val="SEDE LOS TENDIDOS"/>
        <filter val="SEDE JULUMITO"/>
        <filter val="SEDE LOS CERRILLOS"/>
        <filter val="SEDE LA CALERA"/>
        <filter val="SEDE BAJO GUALIMBIO"/>
        <filter val="SEDE LAS MERCEDES"/>
        <filter val="SEDE EL DANUBIO"/>
        <filter val="SEDE EL TABLÓN"/>
        <filter val="SEDE LA YUNGA"/>
        <filter val="SEDE RIOHONDO"/>
        <filter val="SEDE EL CHARCO"/>
        <filter val="SEDE BAJO CAUCA"/>
        <filter val="SEDE BAJO CHARCO"/>
        <filter val="SEDE LAS CHOZAS"/>
        <filter val="SEDE CAJETE"/>
        <filter val="ESCUELA MIXTA GABRIELAS"/>
        <filter val="ESCUELA RURAL MIXTA EL HATO"/>
        <filter val="ESCUELA RURAL MIXTA DOMINGUILLO"/>
        <filter val="ESCUELA RURAL MIXTA BALCONCRUZ"/>
        <filter val="ESCUELA RURAL MIXTA  ROSA PAMBA"/>
        <filter val="ESCUELA RURAL MIXTA EL PINDIO"/>
        <filter val="ESCUELA RURAL MIXTA CERRO ALTO"/>
        <filter val="ESCUELA MIXTA EL GUAMBIAL"/>
        <filter val="ESCUELA RURAL MIXTA QUEBRADILLAS"/>
        <filter val="ESCUELA RURAL MIXTA HATO VIEJO"/>
        <filter val="ESCUELA RURAL MIXTA CERRO LARGO"/>
        <filter val="ESCUELA RURAL MIXTA PALO GRANDE"/>
        <filter val="ESCUELA RURAL MIXTA EL POTRERO"/>
        <filter val="COLEGIO SANTA MARIA DE CAQUIONA"/>
        <filter val="I.E.T. MIGUEL ZAPATA (ANTES I.E. MIGUEL ZAPATA - SEDE PRINCIPAL"/>
        <filter val="ESCUELA RURAL MIXTA LA CABANA"/>
        <filter val="ESCUELA RURAL MIXTA EL CREDO"/>
        <filter val="ESCUELA RURAL MIXTA MARTINEZ"/>
        <filter val="ESC RURAL MIXTA LAS TABLAS"/>
        <filter val="ESCUELA INTEGRADA  ANTONIO JOSE DE SUCRE"/>
        <filter val="ESCUELA RURAL MIXTA HONDURAS"/>
        <filter val="I.E. LA LAGUNA DINDE ANTES (C.E. LA LAGUNA DINDE) - SEDE PRINCIPAL"/>
        <filter val="ESCUELA RURAL MIXTA RICAURTE"/>
        <filter val="ESCUELA RURAL MIXTA LAS DELICIAS"/>
        <filter val="ESC RURAL MIXTA EL PITAL"/>
        <filter val="CENTRO DOCENTE RURAL LOS ALPES"/>
        <filter val="CENTRO DOCENTE LA PRIMAVERA"/>
        <filter val="ESCUELA RURAL MIXTA BUENAVISTA"/>
        <filter val="I.E. AGRO EMPRESARIAL HUASANO  - SEDE PRINCIPAL"/>
        <filter val="CENTRO DOCENTE RURAL MIXTO VENADILLO"/>
        <filter val="CENTRO DOCENTE RURAL MIXTO EL PEDREGAL"/>
        <filter val="CENTRO RURAL MIXTO LA CUCHILLA"/>
        <filter val="CENTRO DOCENTE RURAL MIXTO EL PLACER"/>
        <filter val="ESCUELA RURAL MIXTA EL VERGEL"/>
        <filter val="I.E.A. ETNOEDUCATIVA EL CREDO ANTES (C.E.R.M. EL CREDO)"/>
        <filter val="CENTRO DOCENTE RURAL MIXTO CARPINTERO"/>
        <filter val="CENTRO DOCENTE RURAL MIXTO EL PAJARITO"/>
        <filter val="ESCUELA RURAL MIXTA LA BUITRERA"/>
        <filter val="ESCUELA RURAL MIXTA LOS CHORROS"/>
        <filter val="I.E. LA CABAÑA - SEDE PRINCIPAL"/>
        <filter val="CENTRO DOCENTE RURAL DE VARONES LLANO DE TAULA"/>
        <filter val="CENTRO DOCENTE RURAL MIXTA LAS VERANERAS"/>
        <filter val="INST ETNOEDUCATIVA TÉCNICA AGROAMBIENTAL EL CAMPO ALEGRE ANTES (C.E.R.M. CAMPO ALEGRE)"/>
        <filter val="CENTRO DOCENTE RURAL MIXTO LA PLACA"/>
        <filter val="CENTRO DOCENTE RURAL MIXTO NAPOLES"/>
        <filter val="CENTRO DOCENTE RURAL MIXTO ALFREDO NAVIA"/>
        <filter val="I.E. LA NIÑA MARIA - CRUCERO DE GUALI - SEDE PRINCIPAL"/>
        <filter val="I.E.R. INTEGRADA QUINTERO - SEDE PRINCIPAL"/>
        <filter val="I.E. COMERCIAL EL PALO - SEDE PRINCIPAL"/>
        <filter val="ESCUELA RURAL MIXTA ALTO DEL PALO"/>
        <filter val="C.E.R.M. LA HUELLA - SEDE PRINCIPAL"/>
        <filter val="ESCUELA RURAL BODEGA ALTA"/>
        <filter val="CENTRO DOCENTE RURAL MIXTO CAMPO LLANITO"/>
        <filter val="CENTRO DOCENTE RURAL MIXTO SABANETAS"/>
        <filter val="CENTRO DOCENTE PARA VARONES CAMILO TORRES"/>
        <filter val="ESCUELA RURAL MIXTA MARIA AUXILIADORA (NINAS GUACHENE)"/>
        <filter val="CENTRO DOCENTE RURAL MIXTO EL GUABAL"/>
        <filter val="I.E. BILINGUE DXI PADEN - SEDE PRINCIPAL"/>
        <filter val="CENTRO DOCENTE RURAL MIXTO EL GUABITO"/>
        <filter val="I.E. ETNOEDUCATIVO DE TOEZ - SEDE PRINCIPAL"/>
        <filter val="CENTRO DOCENTE RURAL MIXTO LOMA PELADA"/>
        <filter val="CENTRO DOCENTE RURAL MIXTO GUATABA"/>
        <filter val="C.E.R.M. INTEGRADA ARRAYÁN CHOCHO - SEDE PRINCIPAL"/>
        <filter val="ESCUELA RURAL MIXTA LA COMINERA"/>
        <filter val="CENTRO DOCENTE LAS GUACAS"/>
        <filter val="ESCUELA RURAL MIXTA SAN LUIS ARRIBA"/>
        <filter val="ESCUELA RURAL MIXTA SAN LUIS ABAJO"/>
        <filter val="ESCUELA RURAL MIXTA LA CAPILLA"/>
        <filter val="ESCUELA RURAL MIXTA LOS ANDES"/>
        <filter val="ESCUELA RURAL MIXTA MIRAVALLE"/>
        <filter val="ESCUELA RURAL MIXTA EL SILENCIO"/>
        <filter val="ESCUELA RURAL MIXTA EL BOQUERON"/>
        <filter val="ESCUELA RURAL MIXTA NUEVA EL DANUBIO"/>
        <filter val="COLEGIO RURAL AGROPECUARIO CARRIZALES (E.R.M. CARRIZALES)"/>
        <filter val="CENTRO DOCENTE RURAL MIXTO SANTA ELENA"/>
        <filter val="ESCUELA RURAL MIXTA VILLA DEL ROSARIO"/>
        <filter val="ESCUELA RURAL MIXTA LA ESTHER"/>
        <filter val="ESCUELA RURAL MIXTA EL MIRADOR"/>
        <filter val="ESCUELA RURAL MIXTA LA CRISTALINA"/>
        <filter val="ESCUELA RURAL MIXTA LA ESMERALDA"/>
        <filter val="CENTRO DOCENTE RURAL MIXTO YARUMALES ARRIBA"/>
        <filter val="ESCUELA RURAL MIXTA LOS ALPES"/>
        <filter val="CENTRO DOCENTE RURAL MIXTO LUIS ROSENDO LOPEZ"/>
        <filter val="ESCUELA RURAL MIXTA MEDIANARANJA"/>
        <filter val="CENTRO DOCENTE JUSTINIANO HURTADO LOPEZ"/>
        <filter val="ESCUELA RURAL MIXTA EL PALMAR"/>
        <filter val="ESCUELA RURAL MIXTA CHICHARRONAL"/>
        <filter val="ESCUELA RURAL MIXTA LAS CRUCES"/>
        <filter val="ESCUELA RURAL MIXTA SAN PABLO"/>
        <filter val="CENTRO DOCENTE RURAL MIXTO EL CRUCERO"/>
        <filter val="CENTRO DOCENTE PAN DE AZUCAR"/>
        <filter val="ESCUELA RURAL MIXTA EL PLAYON"/>
        <filter val="ESCUELA RURAL MIXTA CALLE LARGA"/>
        <filter val="I.E. SAN AGUSTIN DEL NAPI - SEDE PRINCIPAL"/>
        <filter val="ESCUELA NUEVA RURAL BELEN NAPI"/>
        <filter val="ESCUELA RURAL MIXTA SOLEDAD"/>
        <filter val="ESCUELA RURAL MIXTA QUIROGA"/>
        <filter val="ESCUELA RURAL MIXTA JOANICO"/>
        <filter val="ESCUELA NUEVA LA PAMPA"/>
        <filter val="ESCUELA NUEVA EL TANGARE"/>
        <filter val="ESC DE LIMONES SGDO CORAZON"/>
        <filter val="ESCUELA RURAL MIXTA MARCO FIDEL SUAREZ"/>
        <filter val="ESCUELA RURAL MIXTA EL GUAYACAN"/>
        <filter val="ESCUELA RURAL MIXTA LA PALMERA"/>
        <filter val="CENTRO DOCENTE BELEN"/>
        <filter val="ESCUELA RURAL MIXTA LOS NARANJOS DEL CABUYO"/>
        <filter val="ESCUELA RURAL MIXTA LA MILAGROSA"/>
        <filter val="ESCUELA RURAL MIXTA CHICHUCUE"/>
        <filter val="ESCUELA RURAL MIXTA COSCURO"/>
        <filter val="ESCUELA RURAL MIXTA DOS QUEBRADAS"/>
        <filter val="ESCUELA RURAL MIXTA EL GUADUAL"/>
        <filter val="ESCUELA RURAL MIXTA YAQUIVA"/>
        <filter val="ESCUELA RURAL MIXTA DE TOPA"/>
        <filter val="I.E. SAN ISIDRO - SEDE PRINCIPAL"/>
        <filter val="ESCUELA PUERTO VALENCIA"/>
        <filter val="INSTITUTO DE EDUCACION BASICA SAN ANTONIO"/>
        <filter val="CENTRO DOCENTE SAN VICENTE"/>
        <filter val="ESCUELA RURAL MIXTA  BELENCITO"/>
        <filter val="ESCUELA RURAL MIXTA EL ESCOBAL"/>
        <filter val="E.R.M. EL LAGO - SEDE PRINCIPAL"/>
        <filter val="ESCUELA RURAL MIXTA LA MANGA PEDREGAL"/>
        <filter val="ESCUELA PUERTO RICO"/>
        <filter val="ESCUELA RURAL MIXTA BELLAVISTA"/>
        <filter val="ESCUELA RURAL MIXTA AGUA BLANCA"/>
        <filter val="ESCUELA RURAL MIXTA EL PEDREGAL"/>
        <filter val="ESCUELA RURAL MIXTA LA PALMA"/>
        <filter val="ESCUELA RURAL MIXTA SAN PEDRO DE LOS QUINGOS"/>
        <filter val="ESCUELA RURAL MIXTA SAN MIGUEL"/>
        <filter val="ESCUELA RURAL MIXTA GUETACO"/>
        <filter val="ESCUELA RURAL MIXTA SEGOVIA"/>
        <filter val="ESCUELA RURAL MIXTA EL ESCANO PARQUE"/>
        <filter val="ESCUELA RURAL MIXTA SAN ANDRES"/>
        <filter val="ESCUELA RURAL MIXTA DE CORDOBA"/>
        <filter val="I.E. DE PROMOCION SOCIAL - SEDE PRINCIPAL"/>
        <filter val="CENTRO DOCENTE RURAL MIXTO CHIMICUETO"/>
        <filter val="CENTRO DOCENTE RURAL VALLES HONDOS"/>
        <filter val="ESCUELA RURAL MIXTA LA ESPERANZA"/>
        <filter val="ESCUELA RURAL MIXTA LOMA REDONDA"/>
        <filter val="CENTRO DOCENTE RURAL MIXTO LOMA GRUESA"/>
        <filter val="CENTRO DOCENTE RURAL MIXTO EL VOLADERO"/>
        <filter val="CENTRO DOCENTE RURAL MIXTO LA PALMA"/>
        <filter val="ESCUELA RURAL MIXTA EL CARRIZAL"/>
        <filter val="ESCUELA RURAL MIXTA VITOYO"/>
        <filter val="ESCUELA RURAL MIXTA EL PORVENIR"/>
        <filter val="CENTRO DOCENTE EL MACO"/>
        <filter val="CENTRO DOCENTE RURAL MIXTO LA MINA"/>
        <filter val="CENTRO DOCENTE RURAL MIXTA ULLUCOS"/>
        <filter val="CENTRO DOCENTE RURAL MIXTO BARONDILLO"/>
        <filter val="ESCUELA RURAL MIXTA LA NUEVA COLONIA"/>
        <filter val="ESCUELA COMUNITARIA ALTAMIRA BATEAS"/>
        <filter val="CENTRO DOCENTE RURAL MIXTA EL TABLON"/>
        <filter val="CENTRO DOCENTE RURAL MIXTO EL TRAPICHE LA MARIA"/>
        <filter val="ESCUELA RURAL MIXTA EL EPIRO"/>
        <filter val="CENTRO DOCENTE GUAYOPE"/>
        <filter val="ESCUELA RURAL MIXTA LA MARQUEZA"/>
        <filter val="CENTRO DOCENTE LA FLORIDA"/>
        <filter val="ESCUELA RURAL MIXTA ALBANIA"/>
        <filter val="COLEGIO AGROPECUARIO SAN FRANCISCO JAVIER"/>
        <filter val="ESCUELA RURAL MIXTA LA PALMA O MIRADOR"/>
        <filter val="ESCUELA RURAL MIXTA CIRHUELAR"/>
        <filter val="ESCUELA RURAL MIXTA LAS JUNTAS"/>
        <filter val="ESCUELA RURAL MIXTA LA PINTADA"/>
        <filter val="CENTRO DOCENTE GARAY"/>
        <filter val="CENTRO DOCENTE RURAL MIXTO LA EMPINADA"/>
        <filter val="ESCUELA RURAL MIXTA SANTA BARBARA"/>
        <filter val="ESCUELA RURAL MIXTA CAMPO ALEGRE"/>
        <filter val="ESCUELA RURAL MIXTA  EL ESTORAQUE"/>
        <filter val="ESCUELA RURAL MIXTA LA PLAYA"/>
        <filter val="ESCUELA RURAL MIXTA VILLA MARIA"/>
        <filter val="CENTRO DOCENTE SANTA RITA"/>
        <filter val="ESCUELA RURAL MIXTA EL DIVISO"/>
        <filter val="ESCUELA RURAL MIXTA LA RIVERA"/>
        <filter val="ESCUELA RURAL MIXTA EL MANDUR"/>
        <filter val="ESCUELA RURAL MIXTA POTRERILLO"/>
        <filter val="ESCUELA RURAL MIXTA BETANIA"/>
        <filter val="ESCUELA RURAL MIXTA EL CAIRO"/>
        <filter val="ESCUELA RURAL MIXTA ALTO BONITO"/>
        <filter val="ESCUELA SAN FRANCISCO ADENTRO"/>
        <filter val="C.E. AGUA CLARA GOLONDRO - SEDE PRINCIPAL"/>
        <filter val="ESCUELA RURAL MIXTA LA CILIA"/>
        <filter val="ESCUELA RURAL MIXTA LAS DANTAS"/>
        <filter val="CENTRO DOCENTE RURAL MIXTO EL CABILDO"/>
        <filter val="ESCUELA RURAL MIXTA LA CALERA"/>
        <filter val="ESCUELA RURAL MIXTA EL OTOVAL"/>
        <filter val="ESCUELA LA UNION"/>
        <filter val="ESCUELA RURAL MIXTA TULIPAN"/>
        <filter val="ESCUELA RURAL MIXTA EL ORTIGAL # 1"/>
        <filter val="CENTRO DOCENTE RURAL MIXTO TIERRADURA"/>
        <filter val="ESCUELA RURAL MIXTA LA LINDOSA"/>
        <filter val="CENTRO DOCENTE LOS LIBERTADORES"/>
        <filter val="ESCUELA RURAL MIXTA CARAQUENO"/>
        <filter val="ESCUELA RURAL MIXTA POTRERITO"/>
        <filter val="ESCUELA RURAL MIXTA CANAS ARRIBA"/>
        <filter val="ESCUELA RURAL MIXTA ANTONIO NARINO"/>
        <filter val="ESCUELA RURAL MIXTA CALANDAIMA"/>
        <filter val="CENTRO DOCENTE RURAL MIXTA CAPARROZAL"/>
        <filter val="CENTRO DOCENTE RURAL MIXTA LA MINA"/>
        <filter val="CENTRO DOCENTE RURAL SAN ANDRES"/>
        <filter val="ESCUELA RURAL MIXTA SANTA ANA"/>
        <filter val="ESCUELA RURAL DE TIERRA DENTRO"/>
        <filter val="ESCUELA RURAL MIXTA AGUA SUCIA"/>
        <filter val="ESCUELA RURAL MIXTA LOS QUINGOS"/>
        <filter val="ESCUELA RURAL MIXTA LAS BRISAS"/>
        <filter val="ESCUELA RURAL MIXTA VALLE NUEVO"/>
        <filter val="ESCUELA RURAL MIXTA EL JORDAN"/>
        <filter val="ESCUELA EVANGELISTA RISARALDA"/>
        <filter val="CENTRO ACADEMICO GALILEA"/>
        <filter val="ESCUELA EL MESON"/>
        <filter val="ESCUELA RURAL MIXTA SAN JOSE DE CAUCA"/>
        <filter val="ESCUELA CHORERA BLANCA"/>
        <filter val="ESCUELA RURAL MIXTA LOMITAS"/>
        <filter val="C.E. LA PAILA - SEDE PRINCIPAL"/>
        <filter val="ESCUELA RURAL MIXTA EL TETILLO"/>
        <filter val="CENTRO DOCENTE MIXTO EL TAMBORAL"/>
        <filter val="C.E. RIO NEGRO - SEDE PRINCIPAL"/>
        <filter val="ESCUELA RURAL MIXTA DE LAS COSECHAS"/>
        <filter val="ESCUELA RURAL MIXTA CUERNAVACA"/>
        <filter val="I.E. HOLANDA - SEDE PRINCIPAL"/>
        <filter val="ESCUELA NUEVA LOS ROBLES"/>
        <filter val="CENTRO DOCENTE MIXTO EL CHAMIZO"/>
        <filter val="C.E. YARUMALES - SEDE PRINCIPAL"/>
        <filter val="ESCUELA RURAL MIXTA DE COHETANDO"/>
        <filter val="ESCUELA LA FLORIDA"/>
        <filter val="CENTRO DOCENTE CALOTO COHETANDO"/>
        <filter val="ESCUELA RURAL MIXTA LA MESA DE COHETANDO"/>
        <filter val="ESCUELA RURAL MIXTA LA MESA DE TOGOIMA"/>
        <filter val="ESCUELA RURAL MIXTA EL RECUERDO"/>
        <filter val="ESCUELA RURAL MIXTA LAS DELICIAS CALOTO"/>
        <filter val="COLEGIO TECNICO AGRICOLA  SA´T KIWE - SEDE PRINCIPAL"/>
        <filter val="ESCUELA RURAL MIXTA VILLA RODRIGUEZ"/>
        <filter val="CENTRO DOCENTE LA CRUZ TOGOIMA"/>
        <filter val="ESCUELA RURAL MIXTA DE COQUIYO"/>
        <filter val="ESCUELA RURAL MIXTA SAN VICENTE DE TOGOIMA"/>
        <filter val="ESCUELA RURAL MIXTA ARAUJO"/>
        <filter val="ESCUELA RURAL MIXTA RIOCHIQUITO"/>
        <filter val="ESCUELA RURAL MIXTA PALOMAS"/>
        <filter val="ESCUELA RURAL MIXTA EL CIPRES"/>
        <filter val="ESCUELA RURAL MIXTA LAS DALIAS"/>
        <filter val="ESCUELA RURAL MIXTA BAJO MAZAMORRAS"/>
        <filter val="ESCUELA RURAL MIXTA DE RISARALDA"/>
        <filter val="ESCUELA RURAL MIXTA EL AGUILA"/>
        <filter val="ESCUELA RURAL MIXTA ALTO MAZAMORRAS"/>
        <filter val="ESCUELA RURAL MIXTA PALMIRA"/>
        <filter val="ESC RUR MIXT LAS MERCEDES"/>
        <filter val="ESC RUR MIXT SAN RAFAEL"/>
        <filter val="ESCUELA RURAL MIXTA SAN JOSE"/>
        <filter val="ESCUELA RURAL MIXTA SANTA MARTA"/>
        <filter val="ESCUELA RURAL MIXTA DE  MOSOCO"/>
        <filter val="ESCUELA RURAL MIXTA MORAS"/>
        <filter val="ESCUELA RURAL MIXTA BOTATIERRA"/>
        <filter val="ESCUELA RURAL MIXTA PATALO"/>
        <filter val="ESCUELA RURAL MIXTA ESCALERETA"/>
        <filter val="ESCUELA RURAL MIXTA LOMA ALTA"/>
        <filter val="ESCUELA RURAL MIXTA EL JUNCAL"/>
        <filter val="ESCUELA RURAL MIXTA EL PURO"/>
        <filter val="ESCUELA RURAL MIXTA EL ESTRECHO"/>
        <filter val="ESCUELA RURAL MIXTA CAJONES"/>
        <filter val="ESCUELA RURAL MIXTA EL TUNO"/>
        <filter val="ESCUELA RURAL MIXTA LA MANGUITA"/>
        <filter val="ESCUELA RURAL MIXTA LA BARCA"/>
        <filter val="ESCUELA RURAL MIXTA MULALO"/>
        <filter val="ESCUELA RURAL MIXTA FRAGUA VIEJO"/>
        <filter val="ESCUELA RURAL MIXTA VILLANUEVA - DANTA"/>
        <filter val="ESCUELA RURAL MIXTA EL DIAMANTE"/>
        <filter val="ESCUELA RURAL MIXTA BAJO CONGOR"/>
        <filter val="ESCUELA RURAL MIXTA EL TRIUNFO"/>
        <filter val="ESCUELA RURAL MIXTA ANGOSTURAS"/>
        <filter val="ESCUELA RURAL MIXTA LA CONSOLATA"/>
        <filter val="CENTRO DOCENTE RURAL MIXTO LOS UVALES"/>
        <filter val="CENTRO DOCENTE LOS PINOS"/>
        <filter val="ESCUELA RURAL MIXTA CALIFORNIA"/>
        <filter val="CENTRO DOCENTE LOS FARALLONES"/>
        <filter val="ESCUELA DE VARONES ANTONIO NARINO"/>
        <filter val="CENTRO DOCENTE SANTA TERESITA"/>
        <filter val="ESCUELA URBANA MIXTA DE COCONUCO"/>
        <filter val="COLEGIO AGRICOLA LA AURORA (FUS.ESC LA AURORA)"/>
        <filter val="ESCUELA RURAL MIXTA GUAITALA"/>
        <filter val="ESCUELA RURAL MIXTA LOS TIGRES"/>
        <filter val="ESCUELA RURAL MIXTA LA CASCADA"/>
        <filter val="ESCUELA RURAL MIXTA RIO CLARO"/>
        <filter val="CENTRO DOCENTE RURAL BUENA VISTA"/>
        <filter val="ESCUELA RURAL MIXTA EL ROBLAR"/>
        <filter val="CENTRO DOCENTE RURAL MIXTA PAVITAS"/>
        <filter val="CENTRO DOCENTE RURAL MIXTO VILACHI"/>
        <filter val="ESCUELA MIXTA DE PAEZ"/>
        <filter val="ESCUELA RURAL MIXTA LA ANDREA"/>
        <filter val="CENTRO DOCENTE NUEVO SAN RAFAEL"/>
        <filter val="CENTRO DOCENTE RURAL MIXTO NASA KIWE TCK KSHAW"/>
        <filter val="ESCUELA RURAL MIXTA EL ARBOLITO"/>
        <filter val="ESCUELA RURAL MIXTA SANTA ISABEL"/>
        <filter val="CENTRO DOCENTE BILINGUE RURAL MIXTO EL CONDOR"/>
        <filter val="CENTRO DOCENTE RURAL EL PARNAZO"/>
        <filter val="CENTRO DOCENTE EL AGUILA"/>
        <filter val="CENTRO DOCENTE MARIA INMACULADA"/>
        <filter val="ESC JOSE EUSTACIO RIVERA"/>
        <filter val="ESCUELA RURAL MIXTA  MONDOMO-SANTA TERESITA DEL NINO JESUS"/>
        <filter val="ESCUELA RURAL MIXTA LA CHAPA"/>
        <filter val="ESCUELA RURAL MIXTA MONDOMITO"/>
        <filter val="CENTRO DOCENTE RURAL MIXTO EL LLANITO"/>
        <filter val="ESCUELA RURAL MIXTA EL TRANAL"/>
        <filter val="CENTRO DOCENTE RURAL MIXTO JUANAMBU"/>
        <filter val="C.E. TUMBURAO - SEDE PRINCIPAL"/>
        <filter val="CENTRO DOCENTE RURAL MIXTO QUICHAYA"/>
        <filter val="CENTRO DOCENTE RURAL MIXTO EL PALMAR"/>
        <filter val="ESCUELA ALTAMIRA QUICHAYA"/>
        <filter val="CENTRO DOCENTE RURAL MIXTO LAS DANTAS"/>
        <filter val="CENTRO DOCENTE RURAL MIXTO GOLONDRINAS"/>
        <filter val="CENTRO DOCENTE RURAL MIXTA CABUYAL"/>
        <filter val="I.E. RENACER PÁEZ - SEDE PRICIPAL"/>
        <filter val="CENTRO DOCENTE BILING`E LA ESPERANZA"/>
        <filter val="ESCUELA BILINGÜE ULQUINTO"/>
        <filter val="CENTRO DOCENTE BILING`E GARGANTILLAS"/>
        <filter val="CENTRO DOCENTE RURAL MIXTO CAMOJO"/>
        <filter val="CENTRO DOCENTE RURAL MIXTO QUIZGO"/>
        <filter val="CENTRO DOCENTE RURAL MIXTO PENEBIO"/>
        <filter val="CENTRO DOCENTE RURAL MIXTO EL TENGO"/>
        <filter val="CENT EDUC DE ARTES Y OFICIOS NAMUY MISAK ANTES CENT DOC RUR MIXT EL SALADO"/>
        <filter val="CENTRO DOCENTE CHULUAMBO"/>
        <filter val="ESCUELA RURAL MIXTA SAGRADO CORAZON"/>
        <filter val="CENTRO DOCENTE RURAL MIXTA LAS CRUCES"/>
        <filter val="CENTRO DOCENTE BILINGUE EL MANZANAL"/>
        <filter val="CENTRO DOCENTE EL ROBLAR"/>
        <filter val="CENTRO DOCENTE RURAL MIXTO LA PENA - CHERO"/>
        <filter val="CENTRO DOCENTE RURAL MIXTO SAN PEDRO EL BOSQUE"/>
        <filter val="CENTRO DOCENTE RURAL MIXTO MIRAFLORES"/>
        <filter val="ESCUELA RURAL MIXTO AGOYAN"/>
        <filter val="CENTRO DOCENTE RURAL MIXTO EL TABLON"/>
        <filter val="ESCUELA RURAL EL COFRE AMBALO"/>
        <filter val="C.E. LA OVEJERA - SEDE PRINCIPAL"/>
        <filter val="CENTRO DOCENTE RURAL MIXTO PARAMO AMOLADERO"/>
        <filter val="C.E. LAS DELICIAS - SEDE PRINCIPAL"/>
        <filter val="CENTRO DOCENTE MIXTA JUAN DE DIOS (BUJIOS)"/>
        <filter val="ESCUELA RURAL MIXTA GUAMBIA NUEVA"/>
        <filter val="C.E. LA CAMPANA - SEDE PRINCIPAL"/>
        <filter val="CENTRO DOCENTE RURAL MIXTO EL PUEBLITO"/>
        <filter val="ESCUELA RURAL MIXTA SANTA LUCIA"/>
        <filter val="CENTRO DOCENTE PIENDAMO ARRIBA"/>
        <filter val="C.E. EL CACIQUE - SEDE PRINCIPAL"/>
        <filter val="CC.E. EL CHIMAN - SEDE PRINCIPAL"/>
        <filter val="CENTRO COMUNITARIO BILING`E LA MARQUEZA"/>
        <filter val="CENTRO DOCENTE RURAL MIXTO EL TREBOL"/>
        <filter val="C.E. NAZARETH - SEDE PRINCIPAL"/>
        <filter val="CENTRO DOCENTE RURAL MIXTO CAPARROSA"/>
        <filter val="CENTRO DOCENTE BILING`E MARIPOSAS"/>
        <filter val="I.E.A. GUAMBIANO - SEDE PRINCIPAL"/>
        <filter val="CENTRO DOCENTE LOMA DEL CARMEN"/>
        <filter val="CENTRO DOCENTE RURAL MIXTO LAGUNA SECA"/>
        <filter val="C.E. LA GAITANA - SEDE PRINCIPAL"/>
        <filter val="CENTRO EDUCATIVO ASNENGA"/>
        <filter val="CENTRO DOCENTE RURAL MIXTO MENDEZ"/>
        <filter val="CENTRO DOCENTE RURAL MIXTO TOGUENGO"/>
        <filter val="I.E. CENTRO INTEGRADO DE SERVICIOS CIS (FUS. BUENAVISTA) - SEDE PRINCIPAL"/>
        <filter val="CENTRO RURAL MIXTO VALLE NUEVO"/>
        <filter val="CENTRO DOCENTE LOMA QUINTANA"/>
        <filter val="CENTRO DOCENTE LA AGUADA"/>
        <filter val="CENTRO DOCENTE RURAL MIXTO ALTO GRANDE"/>
        <filter val="INSTITUCIÓN MARINA BELTRAN DE USENDA - SEDE PRINCIPAL"/>
        <filter val="ESCUELA URBANA MIXTA BELEN"/>
        <filter val="ESCUELA RURAL MIXTA ANGOSTURA"/>
        <filter val="ESCUELA RURAL MIXTA BOCA DE PATIA"/>
        <filter val="ESCUELA RURAL MIXTA PIZARES"/>
        <filter val="ESCUELA RURAL MIXTA BRAZO CORTO"/>
        <filter val="ESCUELA RURAL MIXTA CUERVAL"/>
        <filter val="ESCUELA RURAL MIXTA CHACON"/>
        <filter val="ESCUELA RURAL MIXTA COROZAL"/>
        <filter val="ESCUELA RURAL MIXTA SAN MIGUEL DEL MAR"/>
        <filter val="ESCUELA RURAL MIXTA SAN ISIDRO INFI"/>
        <filter val="ESCUELA RURAL MIXTA REALITO"/>
        <filter val="ESCUELA RURAL MIXTA LA FRAGUA"/>
        <filter val="ESCUELA RURAL MIXTA COTEJE"/>
        <filter val="ESCUELA RURAL MIXTA DE CHETE"/>
        <filter val="ESCUELA RURAL MIXTA PIANDERO"/>
        <filter val="ESCUELA RURAL MIXTA VELASQUEZ"/>
        <filter val="ESCUELA RURAL MIXTA  FRANCISCO JAVIER PUAMA"/>
        <filter val="ESCUELA RURAL MIXTA SAN FRANCISCO DE GUANGUI"/>
        <filter val="ESCUELA RURAL MIXTA EL ORO"/>
        <filter val="ESCUELA RURAL MIXTA PENATIGRE"/>
        <filter val="CENTRO DOCENTE EL NAZAREÑO"/>
        <filter val="C.E. LA DESPENSA - SEDE PRINCIPAL"/>
        <filter val="CENRO DOCETE RURAL MIXTO SAN JULIAN"/>
        <filter val="CENTRO DOCENTE RURAL MIXTA EL CULEBRERO"/>
        <filter val="C.E. LA GRANJA - SEDE PRINCIPAL"/>
        <filter val="CENTRO DOCENTE RURAL MIXTO LA CAPILLA"/>
        <filter val="C.E. LA PILA - SEDE PRINCIPAL"/>
        <filter val="ESCUELA RURAL BILINGUE EL BERLIN"/>
        <filter val="C.E. LA TOLDA - SEDE PRINCIPAL"/>
        <filter val="CENTRO DOCENTE RURAL MIXTA LA CALERA"/>
        <filter val="CENTRO DOCENTE RURAL MIXTO LOMA DE PAJA"/>
        <filter val="CENTRO DOCENTE RURAL MIXTO EL ASOMADERO"/>
        <filter val="ESCUELA RURAL MIXTA EL GALVIAL"/>
        <filter val="I.E. NATALA - SEDE PRINCIPAL"/>
        <filter val="C.E. SOTO - SEDE PRINCIPAL"/>
        <filter val="CENTRO DOCENTE RURAL MIXTO GALLINAZAS"/>
        <filter val="CENTRO DOCENTE RURAL MIXTO BUENAVISTA"/>
        <filter val="C.E. EL TRAPICHE - SEDE PRINCIPAL"/>
        <filter val="CENTRO DOCENTE RURAL MIXTO RIONEGRO"/>
        <filter val="C.E. SAN FRANCISCO - SEDE PRINCIPAL"/>
        <filter val="C.E. SAN DIEGO - SEDE PRINCIPAL"/>
        <filter val="CENTRO DOCENTE RURAL MIXTO LA ALBANIA"/>
        <filter val="C.E. LA PRIMICIA - SEDE PRINCIPAL"/>
        <filter val="ESCUELA RURAL MIXTA AVELINO EL FLAYO"/>
        <filter val="CENTRO DOCENTE RURAL MIXTO LA CRUZ"/>
        <filter val="C.E. EL TABLAZO - SEDE PRINCIPAL"/>
        <filter val="CENTRO DOCENTE RURAL MIXTO PUENTE QUEMADO"/>
        <filter val="CENTRO DOCENTE RURAL MIXTO BILIGUE AGUA BLANCA"/>
        <filter val="CENTRO DOCENTE RURAL MIXTO LOPEZ"/>
        <filter val="CENTRO DOCENTE RURAL MIXTO SANTO DOMINGO"/>
        <filter val="C.E. LA FONDA - SEDE PRINCIPAL"/>
        <filter val="CENTRO DOCENTE RURAL MIXTO LA CONQUISTA"/>
        <filter val="ESCUELA RURAL MIXTA GARGANTILLAS"/>
        <filter val="C.E. LA PLAYA - SEDE PRINCIPAL"/>
        <filter val="CENTRO DOCENTE RURAL MIXTO EL TRIUNFO"/>
        <filter val="CENTRO DOCENTE RURAL MIXTO BELEN"/>
        <filter val="CENTRO DOCENTE RURAL MIXTO VICHIQUI"/>
        <filter val="C.E. EL CONGO - SEDE PRINCIPAL"/>
        <filter val="CENTRO DOCENTE RURAL MIXTO LA HEROICA"/>
        <filter val="C.E. EL SESTEADERO - SEDE PRINCIPAL"/>
        <filter val="CENTRO DOCENTE RURAL MIXTO LA BODEGA"/>
        <filter val="CENTRO DOCENTE RURAL MIXTA LA PALMA"/>
        <filter val="CENTRO DOCENTE RURAL INTEGRADO TACUEYUO"/>
        <filter val="CENTRO DOCENTE RURAL MIXTO PANIQUITA"/>
        <filter val="CENTRO DOCENTE RURAL MIXTO HATO VIEJO"/>
        <filter val="CENTRO DOCENTE CAMPO ALEGRE"/>
        <filter val="CENTRO DOCENTE RURAL MIXTO TULCAN"/>
        <filter val="I.E. GUATAPURI DE PROMOCIÓN SOCIAL DE GUATAPURÍ - CHEMESQUEMENA - SEDE PRINCIPAL"/>
        <filter val="ESCUELA RURAL MIXTA DE CHEMESQUEMENA"/>
        <filter val="ESC NVA SAN ISIDRO"/>
        <filter val="I.E. VIRGEN DEL CARMEN"/>
        <filter val="ESC NUEV SABANITAS"/>
        <filter val="ESC RUR MIX LA MONTAÑA"/>
        <filter val="ESC. RURAL MIXTA DE TAMACAL"/>
        <filter val="ESCUELA NUEVA EL PALMAR"/>
        <filter val="ESCUELA NUEVA EL MAMON"/>
        <filter val="ESC RUR MIX LA CUBA"/>
        <filter val="ESC. RUR. MIX. LOS CEIBOTES"/>
        <filter val="ESC RUR MIX SAN MIGUEL"/>
        <filter val="ESC RUR MIX CALLAO"/>
        <filter val="ESCUELA RURAL MIXTA LA CAROLINA"/>
        <filter val="INST. EDU. TÝCNICO MAGOLA HERNANDÝZ PARDO"/>
        <filter val="ESCUELA DOROTEA HADAMEK"/>
        <filter val="ESCUELA RURAL MIXTA SANTA TIRSA - SEDE PRINCIPAL"/>
        <filter val="I.E. VILLA GERMANIA"/>
        <filter val="ESCUELA RURAL MIXTA LAS GALLINETAS - SEDE PRINCIPAL"/>
        <filter val="ESCUELA RURAL MIXTA TIERRAS NUEVAS - SEDE PRINCIPAL"/>
        <filter val="ESC RUR MIX MONTECRISTO ABAJO"/>
        <filter val="ESC RUR MIX QUEBRADA SAN MARTIN"/>
        <filter val="ESCUELA RURAL MIXTA LOS JARDINES - SEDE PRINCIPAL"/>
        <filter val="ESCUELA MIXTA CANTA RANA"/>
        <filter val="ESCUELA RURAL MIXTA SICARARE - SEDE PRINCIPAL"/>
        <filter val="ESC RUR MIX SAN JORGE"/>
        <filter val="ESCUELA RURAL MIXTA EL DILUVIO - SEDE PRINCIPAL"/>
        <filter val="ESCUELA RURAL MIXTA LOS PALMITOS - SEDE PRINCIPAL"/>
        <filter val="ESC RUR MIX EL DESCANSO"/>
        <filter val="ESC RUR MIX MONTE DE ORO"/>
        <filter val="ESCUELA RURAL MIXTA MATA DE CAÑA - SEDE PRINCIPAL"/>
        <filter val="ESCUELA RURAL MIXTA LAS MERCEDES - SEDE PRINCIPAL"/>
        <filter val="ESCUELA NUEVA LA SIERRITA - SEDE PRINCIPAL"/>
        <filter val="ESCUELA RURAL MIXTA NO. 2 DE AGUAS BLANCAS"/>
        <filter val="ESCUELA RURAL MIXTA NO. 1 DE AGUAS BLANCAS"/>
        <filter val="COL DE EDUC  MEDIA DE AGUAS BLANCAS"/>
        <filter val="ESCUELA RURAL MIXTA CAMILO TORRES - SEDE PRINCIPAL"/>
        <filter val="ESCUELA RURAL MIXTA MARIA PAZ"/>
        <filter val="CONC ESC LUCILA CARRILLO DE DIAZ"/>
        <filter val="ESC NUEVA LAS FLORES"/>
        <filter val="ESCUELA NUEVA PONTON"/>
        <filter val="ESCUELA RURAL MIXTA LAS MERCEDES"/>
        <filter val="ESCUELA RURAL MIXTA NO. 1 LOS VENADOS"/>
        <filter val="ESCUELA RURAL MIXTA SAN MARTIN"/>
        <filter val="ESCUELA RURAL MIXTA GUAYMARAL"/>
        <filter val="ESCUELA RURAL MIXTA CARACOLI"/>
        <filter val="ESC RUR MIXTA BUENOS AIRES"/>
        <filter val="ESCUELA RURAL MIXTA EGLENIA QUIROZ - SEDE PRINCIPAL"/>
        <filter val="ESCUELA RURAL MIXTA SABANITA"/>
        <filter val="RODOLFO CASTRO CASTRO"/>
        <filter val="ESCUELA RURAL MIXTA DILUVIO ABAJO - SEDE PRINCIPAL"/>
        <filter val="ESCUELA RURAL MIXTA SANTA ROSA - SEDE PRINCIPAL"/>
        <filter val="ESCUELA RURAL MIXTA JOSEFINA CASTRO CASTRO - SEDE PRINCIPAL"/>
        <filter val="ESCUELA RURAL MIXTA LOS CIRUELOS - SEDE PRINCIPAL"/>
        <filter val="EL JABO"/>
        <filter val="ESC RUR MIXT GUACOCHITO"/>
        <filter val="LOS CORAZONES"/>
        <filter val="ESCUELA NUEVA RAMALITO"/>
        <filter val="ESC NUEVA HATICO NO 1"/>
        <filter val="ESCUELA RURAL MIXTA LA MINA"/>
        <filter val="ESC RURA MIX EL MOJAO"/>
        <filter val="ESC. NUEVA HATICO NO. 2"/>
        <filter val="ESCUELA NUEVA RANCHO DE LA GOYA"/>
        <filter val="SAN FERNANDO DE RIO SECO"/>
        <filter val="ESCUELA NUEVA CERRO MURILLO"/>
        <filter val="INST AGRIC LA MINA"/>
        <filter val="ESCUELA NUEVA LA VEGA ARRIBA"/>
        <filter val="ESCUELA RURAL MIXTA DE PATILLAL"/>
        <filter val="I.E. NOREAN - SEDE PRINCIPAL"/>
        <filter val="SEDE SAN JOAQUIN DEL CORRAL"/>
        <filter val="ESC. RUR. MIXTA LOS CALICHES"/>
        <filter val="SEDE LA CAMPANA"/>
        <filter val="SEDE SAN PABLO"/>
        <filter val="SEDE LA YEGUERITA"/>
        <filter val="SEDE SAN BENITO"/>
        <filter val="ESC. RUR. MIXTA MALIGUAL"/>
        <filter val="ESC. RUR. MIXTA JOSE GALEANO FELICE"/>
        <filter val="INST. BAS. COMERCIAL SANTA TERESA (PATI¥O)"/>
        <filter val="ESC. RUR. MIXTA EL FARO"/>
        <filter val="ESC. RUR. MIXTA EL JUNCAL"/>
        <filter val="SEDE LA SAMARIA"/>
        <filter val="ESC RUR MIX LA ESMERALDA BAJA"/>
        <filter val="ESC. RUR. MIXTA SANTA INES"/>
        <filter val="ESC. RUR. MIXTA LA CASCABELA"/>
        <filter val="I.E. VILLA DE SAN ANDRES - SEDE PRINCIPAL"/>
        <filter val="ESC. RUR. MIXTA EL REDENTOR"/>
        <filter val="SEDE LAS PIÑAS"/>
        <filter val="ESC. RUR. MIXTA SANTA LUCIA"/>
        <filter val="I.E. GUILLERMO LEON VALENCIA DE BARRANCA LEBRIJA - SEDE PRINCIPAL"/>
        <filter val="ESC RUR MIX GENERAL SANTANDER"/>
        <filter val="ESC MARIA REINA"/>
        <filter val="ESC NVA 7 DE JULIO"/>
        <filter val="ESC. NUEVA MARIA ROSA MISTICA (EL ESCUDO)."/>
        <filter val="I. E. LA CANDELARIA"/>
        <filter val="ESC. NUEVA MONTE CRISTO."/>
        <filter val="ESC. NUEVA UNION REAL."/>
        <filter val="ESC. NUEVA LA VILLA."/>
        <filter val="ESC NVA. LA CONCEPCION."/>
        <filter val="ESC. SAN ANTONIO DE PADUA N 1"/>
        <filter val="INST. EDU. LUIS CARLOS GALAN SARMIENTO"/>
        <filter val="I.E. CARLOS RESTREPO ARAUJO - SEDE PRINCIPAL"/>
        <filter val="SEDE URIBE VELEZ"/>
        <filter val="ESC. URB. MIXTA SAN FRANCISCO DE ASIS"/>
        <filter val="ESC. URB. MIXTA JORGE ELIECER GAITAN"/>
        <filter val="ESCUELA NUESTRA SE¥ORA DEL CARMEN"/>
        <filter val="I. E. SAN JOSE - SEDE PRINCIPAL"/>
        <filter val="E.NUEVA ZAPATI"/>
        <filter val="SEDE MATA GUILLIN"/>
        <filter val="I.E. LAS VEGAS - SEDE PRINCIPAL"/>
        <filter val="ESC. NUEVA TREBOL DE PAJONAL"/>
        <filter val="SEDE CABECERA"/>
        <filter val="INST. EDU. LORENZA BUSTAMANTE"/>
        <filter val="ESC. RUR. MIXTA NØ 1"/>
        <filter val="SEDE ARENAS BLANCAS"/>
        <filter val="ESC URBANA MIXTA # 2"/>
        <filter val="ESC. RUR. MIXTA EL HATILLO"/>
        <filter val="ESC. RUR. MIXTA NUESTRA SE¥ORA DEL CARME"/>
        <filter val="ESC. RUR. MIXTA LA SIERRA"/>
        <filter val="ESC. NUEVA EL CRUCE"/>
        <filter val="INST. EDU. AGUSTÖN RANGEL"/>
        <filter val="E.N. EL CALLAO"/>
        <filter val="ESC. MIXTA NØ 2"/>
        <filter val="ESC. NUEVA PUENTE CANOA"/>
        <filter val="I. E. EL CARMEN - SEDE PRINCIPAL"/>
        <filter val="ESC. NVA CASA DE ZINC"/>
        <filter val="ESC. NVA REPELON"/>
        <filter val="ESC. NVA.EL AMPARO"/>
        <filter val="ESC. RURAL EL MANANTIAL"/>
        <filter val="I.E. VALENTIN MANJARREZ"/>
        <filter val="CEN. EDU. LUIS ALBERTO BADILLO"/>
        <filter val="ESC RURAL MIXTA VEGA GRANDE"/>
        <filter val="ESC.  RURAL MIXTA CALDERETA"/>
        <filter val="ESC. RURAL MIXTA PALLARES"/>
        <filter val="ESC NVA DEMOSTRATIVA TRAPICHE"/>
        <filter val="I.E. NUESTRA SEÑORA DEL CARMEN - SEDE PRINCIPAL"/>
        <filter val="ESC RURAL MIXTA DE MELENDEZ"/>
        <filter val="ESC RURAL MIXTA EL GOBERNADOR"/>
        <filter val="ESC RURAL MIXTA CA¥O ALONSO"/>
        <filter val="ESC RURAL MIXTA LAS PUNTAS"/>
        <filter val="ESC.RURAL MIXTA MOLINA"/>
        <filter val="ESC RURAL MIXTA MARQUETALIA"/>
        <filter val="ESC RURAL MIXTA DE CAROLINA"/>
        <filter val="ESC RURAL MIXTA POLICARPA SALAVARRIETA(L"/>
        <filter val="ESC RURAL MIXTA SANTA MARIA"/>
        <filter val="I.E. LAS PALMITA - SEDE PRINCIPAL"/>
        <filter val="INST. EDU. AGROPECUARIO (LA VICTORIA DE SAN ISIDRO)"/>
        <filter val="ESC NUEVA LA VEGA DE JACOB"/>
        <filter val="ESC NVA NICARAGUA"/>
        <filter val="ESC NVA CANADA"/>
        <filter val="ESCUELA SABANAS DE LEON"/>
        <filter val="I. E. SAN ANTONIO - SEDE PRINCIPAL"/>
        <filter val="ESC NVA LOS ANDES"/>
        <filter val="ESC NVA EL CINCO"/>
        <filter val="ESC NVA CASA GRANDE"/>
        <filter val="SEDE EL VENAO"/>
        <filter val="C.E. SANTA RITA DE RIVERA - SEDE PRINCIPAL"/>
        <filter val="ESC. NUEVA EL DIVISO"/>
        <filter val="ESC. NUEVA LA PAZ"/>
        <filter val="SEDE BUBETA"/>
        <filter val="ESC. RURAL MIXTA LOS LAURELES"/>
        <filter val="ESC. RURAL MIXTA LA CABAÑA"/>
        <filter val="ESC. RURAL MIXTA EL VERGEL"/>
        <filter val="ESC. RURAL MIXTA EL JABONAL"/>
        <filter val="C.E. CINCO DE FEBRERO"/>
        <filter val="ESC. RURAL MIXTA EL LUCERO"/>
        <filter val="SEDE RAICES BAJAS"/>
        <filter val="ESCUELA LA HONDITA"/>
        <filter val="ESC. RUR. MIXTA 10 DE MAYO"/>
        <filter val="ESC. RUR. MIXTA EL SILENCIO"/>
        <filter val="I.E. LOS ANGELES"/>
        <filter val="ESC. RUR. MIXTA TISQUIRAMA"/>
        <filter val="ESC. RUR. MIXTA PEDREGAL"/>
        <filter val="ESC. RUR. MIXTA LA MESA"/>
        <filter val="C.E. INDIGENA CAÑO PADILLA YUKPA"/>
        <filter val="ESCUELA NUEVA YUCATAN"/>
        <filter val="C.E. INDÍGENA LA LAGUNA YUKPA - SEDE PRINCIPAKL"/>
        <filter val="ESCUELA NUEVA EL CONCEJO"/>
        <filter val="E.N. CINCO CAMINOS"/>
        <filter val="ESCUELA NUEVA EL COSO"/>
        <filter val="ESCUELA NUEVA CUATRO CAMINOS"/>
        <filter val="ESC. NUEVA LA TRINIDAD"/>
        <filter val="I.E. FUNDACIÓN - SEDE PRINCIPAL"/>
        <filter val="ESC. NUEVA LA CUMBRE"/>
        <filter val="ESCUELA NUEVA 21 DE ABRIL"/>
        <filter val="CEN. EDU. SANTA PAULA"/>
        <filter val="ESC NVA MESA RICA"/>
        <filter val="ESC NVA LA DORADA"/>
        <filter val="ESC NVA LA GRANJA"/>
        <filter val="C.E. EL CAIRO"/>
        <filter val="ESC NVA SAN JOSE DE LAS AMERICAS"/>
        <filter val="ESC RUR MIX EL BARRO"/>
        <filter val="ESC NVA NUESTRA SE¥ORA DE LA PAZ AGUAS B"/>
        <filter val="INST. EDU. LA CURVA"/>
        <filter val="ESC NVA CANDELIA"/>
        <filter val="C.E. SITIO NUEVO"/>
        <filter val="ESCUELA LAS PALMAS"/>
        <filter val="ESC. NUEVA HACARITAMA"/>
        <filter val="ESC. NUEVA GUITARRILLA"/>
        <filter val="I.E. FRANCISCO RINALDY MORATO - SEDE PRINCIPAL"/>
        <filter val="INSTITUCION EDUCATIVA TRES PALMAS"/>
        <filter val="ESC RURAL MIXTA LAS MARIAS"/>
        <filter val="ESC RURAL MIXTA YA LA LLEVA"/>
        <filter val="ESC RURAL MIXTA SOCORRO"/>
        <filter val="INSTITUCION EDUCATIVA LA POZA"/>
        <filter val="ESC RURAL LEON MEDIO"/>
        <filter val="ESC RURAL MIXTA MANCHEGO"/>
        <filter val="CENTRO EDUCATIVO NUEVA LUCIA SEDE LEON ABAJO"/>
        <filter val="INSTITUCION EDUCATIVA NUEVA LUCIA SEDE PRINCIPAL"/>
        <filter val="CENTRO EDUCATIVO NUEVA LUCIA SEDE E. DE HAMACA"/>
        <filter val="ESCUELA RURAL MIXTA PARCELAS DEL QUINDIO"/>
        <filter val="ESC RURAL MIXTA EL CONGO"/>
        <filter val="INSTITUCION EDUCATIVA SAN ISIDRO"/>
        <filter val="ESC RURAL MIXTA SALAMINA"/>
        <filter val="ESC RURAL MIXTA GALILEA"/>
        <filter val="AGUAS VIVAS"/>
        <filter val="INSTITUCION EDUCATIVA  EL TIGRE VILLA CLARETH"/>
        <filter val="TIGRE ARRIBA"/>
        <filter val="BALASTERA"/>
        <filter val="ESC RUR MIX PALMITO PICAO"/>
        <filter val="INSTITUCION EDUCATIVA SANTA ISABEL"/>
        <filter val="ESC RUR MIX LA FLORIDA"/>
        <filter val="ESC RUR MIX NUEVO PARAISO"/>
        <filter val="ESC NVA ELENA OSPINA DE OSPINA"/>
        <filter val="ESCUELA RURAL MIXTA CAMILO TORRES"/>
        <filter val="ESCUELA RURAL MIXTA EL TOTUMO"/>
        <filter val="ESCUELA RURAL MIXTA PLAZA DE HORMIGA"/>
        <filter val="ESCUELA RURAL MIXTA CALLE BARRIDA"/>
        <filter val="ESC RURAL MIXTA  TRES BINDES"/>
        <filter val="ESC RURAL MIXTA COREA"/>
        <filter val="INSTITUCION EDUCATIVA SANTAFE"/>
        <filter val="ESC RURAL MIXTA MARACAYO"/>
        <filter val="ESC RURAL MIXTA LA ESPERANZA"/>
        <filter val="ESC RURAL MIXTA  APARTADA DE MARACAYO"/>
        <filter val="ESC RURAL MIXTA TRES PIEDRAS"/>
        <filter val="ESC RURAL MIXTA TODOS PENSAMOS"/>
        <filter val="ESC RURAL MIXTA COSTA DE ORO"/>
        <filter val="CENTRO EDUCATIVO BESITO BOLAO"/>
        <filter val="ESCUELA RURAL MIXTA PALMA DE VINO"/>
        <filter val="INSTITUCIÓN EDUCATIVA CAÑO VIEJO PALOTAL"/>
        <filter val="ESC RURAL MIXTA SINCELEJITO"/>
        <filter val="ESC RURAL MIXTA LUSITANIA"/>
        <filter val="ESC RURAL MIXTA EL DIVINO NIÑO"/>
        <filter val="INSTITUCIÓN EDUCATIVA EL CERRITO"/>
        <filter val="ESC RUR MIX 10 DE FEBRERO"/>
        <filter val="ESC RURAL MIXTA PALMITO PICAO"/>
        <filter val="ESC RUR MIX TENERIFE"/>
        <filter val="INSTITUCION EDUCATIVA LETICIA"/>
        <filter val="ESC RURAL MIXTA  MARTINICA"/>
        <filter val="ESC RURAL MIXTA SAN RAFAEL"/>
        <filter val="ESC RURAL MIXTA NUEVO PARAISO"/>
        <filter val="ESC RURAL MIXTA CAÑO VIEJO LA MORA"/>
        <filter val="ESC RUR MIX LA VORAGINE"/>
        <filter val="ESC RUR MIX JOSE MARIA POSADA"/>
        <filter val="ESC RURAL MIXTA EL PARAISO"/>
        <filter val="ESC RUR MIX DE HOYO OSCURO"/>
        <filter val="ESC NUEVA CARRETO TESORO"/>
        <filter val="ESC NUEVA CHARCON BOTELLA"/>
        <filter val="INSTITUCIÓN EDUCATIVA GUATEQUE"/>
        <filter val="ESC RURAL MIXTA SAN NICOLAS"/>
        <filter val="ESC RURAL MIXTA SAN JERONIMO"/>
        <filter val="ESC NUEVA MEDELLIN CORDOBA"/>
        <filter val="ESC MARIA INMACULADA ALTOS DEL CARRETO"/>
        <filter val="ESC. RURAL MIXTA LAS BABILLAS"/>
        <filter val="INSTITUCIÓN EDUCATIVA AGUAS NEGRAS"/>
        <filter val="ESC RURAL MIXTA CALIFORNIA"/>
        <filter val="ESC RUR MIX BONITO VIENTO"/>
        <filter val="ESC RUR MIX EL MANGUITO"/>
        <filter val="ESC RUR MIX SAN MARTIN"/>
        <filter val="ESC RUR YUCA SECA"/>
        <filter val="ESC RUR MIX EL COROZO"/>
        <filter val="ESC RUR MIX CAMINO REAL"/>
        <filter val="ESC RUR MIX PATIO BONITO"/>
        <filter val="ESC RUR MIX STA BETULIA"/>
        <filter val="ESC RURAL MIXTA EL DELIRIO"/>
        <filter val="ESC RUR MIX BUENAVISTA"/>
        <filter val="CENT EDUC SIMON BOLIVAR DEL BALSAL"/>
        <filter val="ESC RUR MIX QUEBRADA DEL MEDIO"/>
        <filter val="ESC RUR MIX AMERICA"/>
        <filter val="INSTITUCION EDUCATIVA PUEBLO BUJO"/>
        <filter val="ESC RUR MIX PALMIRA TUSA"/>
        <filter val="ESC RUR MIX EL GUASIMO"/>
        <filter val="ESC RUR MIX LA GRAN CHINA"/>
        <filter val="ESC RUR MIX LA ESPERANZA"/>
        <filter val="ESC SAN JOSE DE CANALETICO"/>
        <filter val="ESC RUR MIX BOCHE"/>
        <filter val="CENTRO EDUCATIVO GUASIMAL"/>
        <filter val="ESCUELA NUEVA DE MATAMORO"/>
        <filter val="ESCUELA NUEVA LAS LAGRIMAS"/>
        <filter val="ESC NUEVA VILLAVICENCIO"/>
        <filter val="ESCUELA RURAL MIXTA LAS FLORES"/>
        <filter val="ESC NUEVA EL CARMEN"/>
        <filter val="CENTRO EDUCATIVO FRONTERAS DE CORDOBA"/>
        <filter val="INSTITUCIÓN EDUCATIVA SAN JOSE DE LOMA VERDE"/>
        <filter val="CENT DOC JUANA JULIA 1"/>
        <filter val="CENTRO EDUCATIVO LA OCTAVIA"/>
        <filter val="ESC RUR MIX EL RINCON"/>
        <filter val="CENTRO EDUCATIVO CARLOS OSPINA"/>
        <filter val="CENTRO EDUCATIVO SAN DIEGO"/>
        <filter val="CENTRO EDUCATIVO LA GLORIA"/>
        <filter val="ESC RUR MIX JUANA JULIA 2"/>
        <filter val="CENTRO EDUCATIVO VERDINAL"/>
        <filter val="CENTRO EDUCATIVO EL OYETO"/>
        <filter val="CENTRO EDUCATIVO LA POPA"/>
        <filter val="CENTRO EDUCATIVO MI PORVENIL ES CRISTO JESUS"/>
        <filter val="CENTRO EDUCATIVO CRISTO ES MI LUZ"/>
        <filter val="ESC RUR MIX ARROYON"/>
        <filter val="ESC RUR MIX NVA ESPERANZA"/>
        <filter val="ESC RUR MIX SIMON BOLIVAR"/>
        <filter val="ESC RUR MIX DE LA FE"/>
        <filter val="ESC RUR MIX GRANADA"/>
        <filter val="ESC RUR MIX COQUITO"/>
        <filter val="ESC RUR MIX PIÑALITO"/>
        <filter val="ESCUELA URBANA MIXTA PAZ DEL NORTE"/>
        <filter val="ESCUELA URBANA MIXTA DEL SINU"/>
        <filter val="INSTITUCIÓN EDUCATIVA CAMILO TORRES"/>
        <filter val="ESCUELA URBANA MIXTA MI  AMIGUITO"/>
        <filter val="ESC RUR MIX DE MOCHILA"/>
        <filter val="CUCHARAL"/>
        <filter val="ESC RURAL MIXTA LA ÑECA"/>
        <filter val="ESC RURAL MIXTA ANA RODRIGUEZ DE VIDAL"/>
        <filter val="ESC RURAL MIXTA CERRO MARRALU"/>
        <filter val="ESC NUEVA ELIGIO MOGROBEJO"/>
        <filter val="ESC RURAL MIXTA MARRALU ABAJO"/>
        <filter val="ESC RURAL MIXTA LIBORIO VARGAS"/>
        <filter val="EL MACHIN"/>
        <filter val="EL CHANGAY"/>
        <filter val="PRIMARIA BUENOS AIRES"/>
        <filter val="SAN JACINTO"/>
        <filter val="ESC RUR MIX EL TESORO"/>
        <filter val="CENTRO EDUCATIVO NUEVA LUCIA SEDE EL PORVENIR"/>
        <filter val="LOS LIMONES"/>
        <filter val="ESC RURAL MIXTA MAQUENCAL"/>
        <filter val="ESC RUR MIXTA SOLEDAD LA MANTA"/>
        <filter val="INSTITUCION EDUCATIVA LA MANTA"/>
        <filter val="ESC RUR MIXTA LA PARCELACIÓN"/>
        <filter val="ESC RURAL MIXTA VILLANUEVA"/>
        <filter val="ESC RURAL MIXTA LA PLAZA"/>
        <filter val="ESC RURAL MIXTA PALMA DE ORO"/>
        <filter val="ESC RURAL MIXTA CORRENTAL"/>
        <filter val="ESC RURAL MIXTA LOS CEDROS"/>
        <filter val="ESC RURAL MIXTA SANTA TERESITA"/>
        <filter val="ESC RURAL MIXTA LA LUCHA"/>
        <filter val="ESC RURAL MIXTA EL HUESO"/>
        <filter val="ESC RURAL MIXTA SAN FELIPE"/>
        <filter val="INSTITUCIÓN EDUCATIVA RAFAEL NUÑEZ"/>
        <filter val="ESC RURAL MIXTA SAN LUIS"/>
        <filter val="INSTITUCIÓN EDUCATIVA SAN JOSE JARAQUIEL"/>
        <filter val="ESCUELA RURAL MIXTA EL CLAVAL"/>
        <filter val="ESCUELA RURAL MIXTA EL TAPAO"/>
        <filter val="ESCUELA RURAL MIXTA LAMAS 2 Y 3"/>
        <filter val="INSTITUCIÓN EDUCATIVA EL SABANAL"/>
        <filter val="ESCUELA UNITARIA TOLEDO II"/>
        <filter val="ESC RUR MIX DE ARENAL"/>
        <filter val="ESC RUR MIX BOCA DE LA CEIBA"/>
        <filter val="ESC RUR MIX DE BUENAVENTURA"/>
        <filter val="ESC URB MIX  # 1 DE LOS GARZONES"/>
        <filter val="COL MPAL DE BTO DE LOS GARZONES"/>
        <filter val="ESC RURAL MIXTA BROQUELITO"/>
        <filter val="ESC NUEVA LA PUENTE"/>
        <filter val="ESC RURAL MIXTA EL LIMON"/>
        <filter val="ESC NUEVA  EL CUCHARO"/>
        <filter val="INSTITUCIÓN EDUCATIVA MIGUEL ANTONIO CARO"/>
        <filter val="ESC NUEVA LOS BAJOS"/>
        <filter val="CENTRO EDUCATIVO FLORISANTO"/>
        <filter val="ESC NUEVA LA BOMBA"/>
        <filter val="ESC NUEVA  PEREIRA"/>
        <filter val="CENTRO EDUCATIVO PUEBLO NUEVO"/>
        <filter val="ESC RURAL MIXTA LOS ANDES"/>
        <filter val="ESC RURAL MIXTA MORINDO BETULIA"/>
        <filter val="ESC RURAL MIXTA MORINDO SANTO DOMINGO"/>
        <filter val="CENTRO DOCENTE CAMILO TORRES LA IGUANA"/>
        <filter val="ESC RURAL MIXTA MORINDO DOS BOCAS"/>
        <filter val="INSTITUCIÓN EDUCATIVA MORINDO SANTA FE"/>
        <filter val="ESC RURAL MORINDO NUEVA ESPERANZA"/>
        <filter val="MORINDO CENTRAL"/>
        <filter val="ESC RURAL MIXTA HORIZONTE"/>
        <filter val="INSTITUCION EDUCATIVA VILLA CIELO"/>
        <filter val="C.E. MARRALÙ - SEDE PRINCIPAL"/>
        <filter val="LAS MÚCURAS"/>
        <filter val="I.E. CECILIA - SEDE PRINCIPAL"/>
        <filter val="SAN JOSÉ DE SEHEVE"/>
        <filter val="PLAN DE MESA"/>
        <filter val="LAS GUADUAS"/>
        <filter val="CENT EDUC NTRA SRA DEL ROSARIO"/>
        <filter val="ESC NVA LA ESPERANZA LA BALSA"/>
        <filter val="ESC NVA SAN JERÒNIMO"/>
        <filter val="ESC NVA SANTA ANA"/>
        <filter val="ESC NVA JUAN PABLO II"/>
        <filter val="IE LUIS FERNANDO GONZALEZ (ANTES SAN JOSE)"/>
        <filter val="I.E. MONTERREY - SEDE PRINCIPAL"/>
        <filter val="EL PAPAYO"/>
        <filter val="DIVINO SALVADOR"/>
        <filter val="STO DOMINGO DEL TESORO"/>
        <filter val="AVANCEMOS"/>
        <filter val="I.E. EL CEDRO - SEDE PRINCIPAL"/>
        <filter val="SAN JOSÉ MIRA LINDO"/>
        <filter val="ESCOBILLITAS"/>
        <filter val="ONCE CAGÛI"/>
        <filter val="HOGAR DEL SOL"/>
        <filter val="EL MANANTIAL"/>
        <filter val="I.E. PLAYA BLANCA - SEDE EPRINCIPAL"/>
        <filter val="NUEVO ORIENTE"/>
        <filter val="GAMBÀ"/>
        <filter val="C.E. EL CUCHILLO - SEDE PRINCIPAL"/>
        <filter val="BARANDILLA"/>
        <filter val="LOS NEGRITOS"/>
        <filter val="I.E. SINCELEJITO - SEDE PRINCIPAL"/>
        <filter val="COREA"/>
        <filter val="MARIA AUX. RONDON"/>
        <filter val="MATA DE CAÑA"/>
        <filter val="CENT EDUC RUR MIX SITIO NUEVO"/>
        <filter val="I.E. POPALES - SEDE PRINCIPAL"/>
        <filter val="CENT EDU LAS MARGARITAS"/>
        <filter val="ESC LOS NOVILLOS"/>
        <filter val="IE DANIEL ALFONSO PAZ ALVAREZ"/>
        <filter val="CENT EDUC MEJOR ESQUINA"/>
        <filter val="ESC RUR MIX LA LINEA"/>
        <filter val="ESC RUR MIX RUPERTO MARTINEZ"/>
        <filter val="ESC RUR BELLAVISTA"/>
        <filter val="CENT EDUC EL VIAJANO"/>
        <filter val="ESC RUR EL MARTILLO"/>
        <filter val="ESC LAS FLORES"/>
        <filter val="ESC NVA LOS CÒRDOBAS"/>
        <filter val="BELÈN"/>
        <filter val="ESC NVA LAS CRUCES"/>
        <filter val="ESC NVA CALLE LARGA"/>
        <filter val="ESC NVA LAS AGUADITAS"/>
        <filter val="ESC NVA EL TREINTA CINCO"/>
        <filter val="CENT EDUC SANTA FÈ DEL ARCIAL"/>
        <filter val="ESC NVA CASTILLERA NO 2"/>
        <filter val="TEQUENDAMA 1"/>
        <filter val="ESC STA FÈ DE  VILLA FATIMA"/>
        <filter val="ESC NVA LA INMACULADA"/>
        <filter val="ESC NVA GENOVA"/>
        <filter val="IE NTRA SRA DE FATIMA"/>
        <filter val="ESC NVA SAN JOSÈ"/>
        <filter val="ESC NVA POLONIA"/>
        <filter val="ESC NVA VILLA ESPERANZA"/>
        <filter val="ESC CIENAGA LAS MARIAS"/>
        <filter val="ESC COLLONGO"/>
        <filter val="C.E. TIERRA SANTA - SEDE PRINCIPAL"/>
        <filter val="CENT EDUC MATA DE PLATANO"/>
        <filter val="ESC NVA EL CLAVO"/>
        <filter val="ESC NVA AGUAS PRIETAS"/>
        <filter val="ESC NVA CORDOBITA CENTRAL"/>
        <filter val="ESC RUR MIX STA TERESITA DE TIERRADENTRO"/>
        <filter val="CENT EDUC EL GUINEO"/>
        <filter val="ESC NVA SANTA TERESITA"/>
        <filter val="CENT EDUCN CADILLO"/>
        <filter val="ESC RUR MIX PALO DE FRUTA"/>
        <filter val="ESC NVA ANTONIO NARIÑO"/>
        <filter val="ESC NVA CUCHILLO BLANCO"/>
        <filter val="ESC NVA CORDOBITA TRES ESQUINAS"/>
        <filter val="CENT EDUC LORENZA ABAJO"/>
        <filter val="ESC NVA LOS VOLCANES"/>
        <filter val="ESC RUR MIX NUEVO JERICO"/>
        <filter val="ESC RUR STA ISABEL DEL CERRO"/>
        <filter val="ESC RUR MIX LA ESTRELLA"/>
        <filter val="CENT EDUC QUEBRADA DE URANGO"/>
        <filter val="ESC NVA ARMENIA"/>
        <filter val="ESC RUR LA PALMA"/>
        <filter val="ESC NVA ARMENIA ARRIBA"/>
        <filter val="IE NTRA SRA DEL CARMEN DE POPAYAN"/>
        <filter val="ESC NVA CANALETE LA GLORIA"/>
        <filter val="ESC NVA JUAN TAUTH"/>
        <filter val="ESC NVA BOCA ALREVES"/>
        <filter val="ESC NVA EL COCAO"/>
        <filter val="ESC NVA SISEVAN"/>
        <filter val="ESC NVA JOSE ANTONIO GALAN"/>
        <filter val="ESC NVA VIEJO LOCO"/>
        <filter val="ESC NVA CERRO FRONTERA"/>
        <filter val="ESC NVA SANTA CRUZ"/>
        <filter val="ESC NVA LA CABAÑA"/>
        <filter val="CENT EDUC EL LIMON"/>
        <filter val="ESC NVA LONRES"/>
        <filter val="ESC RUR MIX EL TOMATE"/>
        <filter val="ESC RUR MIX LAS PULGAS"/>
        <filter val="CENT EDUC BUENOS AIRES LAS PAVAS"/>
        <filter val="C.E. TRES MARIA"/>
        <filter val="ESC. MIXTA SAN JACINTO"/>
        <filter val="ESC. MIXTA VENEZUELA"/>
        <filter val="ESC. MIXTA CUERO CURTIDO"/>
        <filter val="ESC. MIXTA LAS CUEVAS"/>
        <filter val="ESC. RURAL MIXTA ZARZALITO"/>
        <filter val="ESC.RURAL  MIXTA ZAPAL"/>
        <filter val="C.E.CENTRO EDUC. EL CEDRO"/>
        <filter val="C. E. SAN ANTONIO"/>
        <filter val="ESC. NVA.CEIBITA"/>
        <filter val="C.E. LA CEIBITA"/>
        <filter val="ESC. MIXTA NUEVO ORIENTE"/>
        <filter val="ESC. MIXTA NUEVA EL PLAYON"/>
        <filter val="I.E.SAN JOSÉ DEL QUEMADO"/>
        <filter val="ESC. RURAL MIXTA DE LETICIA"/>
        <filter val="ESC. RURAL MIXTA BUENAVISTA"/>
        <filter val="I.E.RETIRO DE LOS INDIOS"/>
        <filter val="ESC. NUEVA LOS VENADOS"/>
        <filter val="ESC. NUEVA COROZA ARGENTINA"/>
        <filter val="I.E.CRISTÓBAL COLÓN - CAMPANITO"/>
        <filter val="ESC RUR MIX DEL CHORRILLO"/>
        <filter val="ESC. MIXTA DE CAZUELA"/>
        <filter val="I.E.. EDUC. DE SEVERÁ"/>
        <filter val="ESC. MIXTA DE BERENGENA"/>
        <filter val="ESC. MIXTA DE CARTAGENITA"/>
        <filter val="ESC RUR MIX DE RABOLARGO"/>
        <filter val="ESC NVA LA QUINTA"/>
        <filter val="ESC. NUEVA LA POZONA"/>
        <filter val="C.E.COROZA LAS CAÑAS"/>
        <filter val="ESC. MIXTA CAÑO EL PADRE"/>
        <filter val="CON. ESC. NUEVA JUVENTUD"/>
        <filter val="I.E. GERMAN VARGAS CANTILLO"/>
        <filter val="ESC. MIXTA LA ESMERALDA"/>
        <filter val="ESC. MIXTA RETIRO DELOS PAEZ"/>
        <filter val="C.E.ISLA BLANCA"/>
        <filter val="ESC RUR MIX MATEO GOMEZ"/>
        <filter val="ESC RUR MIX SAN JOSE DE CHOCOLATE"/>
        <filter val="IE ALFONSO SPATH SPATH"/>
        <filter val="IE SAN FCO DE ASIS"/>
        <filter val="IE STO DOMINGO"/>
        <filter val="ESC RUR MIX BUENOS AIRES"/>
        <filter val="ESC RUR MIX  EL CERRO"/>
        <filter val="IE SEBASTIAN SANCHEZ"/>
        <filter val="ESC RUR MIX PIMIENTAL"/>
        <filter val="ESC PUNTA VERDE"/>
        <filter val="ESC RUR MIX DE CAMPO BELLO"/>
        <filter val="CENT DOC RUR MIX TAMBOR"/>
        <filter val="CENT RUR MIX DE SANTERO"/>
        <filter val="ESC RUR MIX SABANA COSTA"/>
        <filter val="CENT DOC RUR DE VARONES"/>
        <filter val="CENT DOC RUR DE NIÑAS"/>
        <filter val="CENT DOC RUR MIX GUAYACAN"/>
        <filter val="CENT DOC RUR MIX COROZALITO"/>
        <filter val="PREESC INF MI PEQUEÐO MUNDO"/>
        <filter val="CENT EDUC VILLA FATIMA"/>
        <filter val="ESC GABRIEL GARCIA MARQUEZ"/>
        <filter val="CENT EDUC DE BLEO"/>
        <filter val="IE SAN JUAN BAUTISTA"/>
        <filter val="CENT DOC RETIRO DE LOS PEREZ"/>
        <filter val="ESC RUR DE AGUAS VIVAS"/>
        <filter val="ESC JOSE ANTONIO GALAN"/>
        <filter val="SANTA FÉ"/>
        <filter val="C.E. EL DESEO - SEDE PRINCIPAL"/>
        <filter val="ESC NVA LOS JARABAS"/>
        <filter val="IE DIVINO NIÑO DE TIERRA GRATA"/>
        <filter val="ESC STA CRUZ DEL POTRERO"/>
        <filter val="CENT EDUC R SAN JOSE"/>
        <filter val="CENT RUR MIX CEJA GRANDE"/>
        <filter val="ESC RUR DE CIENEGUETA"/>
        <filter val="ESC RUR DE JERICO"/>
        <filter val="CENT EDUC NUEVO SIGLO DE GARBADO"/>
        <filter val="ESC RUR MIX SANTA LUCIA"/>
        <filter val="CENT EDUC DIVINO NIÑO"/>
        <filter val="CENT EDUC SAN MARTIN DE CARBONERO"/>
        <filter val="ESC RUR MIX BELLA VISTA"/>
        <filter val="CENT DOC RUR MIX RINCON GRANDE"/>
        <filter val="CENT EDUC LOS ALGARROBOS"/>
        <filter val="ESC RUR MIX PALMITAL"/>
        <filter val="ESC RUR MIX BOCA DEL MONTE"/>
        <filter val="IE CACAOTAL"/>
        <filter val="CENT DOC RUR SAN MATEO"/>
        <filter val="CENT EDUC DE PAJONAL"/>
        <filter val="ESC SAN FRANCISCO DE CACAOTAL"/>
        <filter val="ESC RUR MIX DE LAS LOMAS"/>
        <filter val="CENT EDUC EL TIGRE"/>
        <filter val="ESC DE NOVA"/>
        <filter val="CENT EDUC 3 DE MAYO"/>
        <filter val="CENT EDUC CRUZ DE MAYO"/>
        <filter val="ESC RUR MIXZ LOS ANGELES"/>
        <filter val="CENT EDUC JOSE MARIA CARBONELL"/>
        <filter val="ESC RUR MIX ANDALUCIA"/>
        <filter val="ESC RUR MIX CASCAJAL"/>
        <filter val="ESC NVA LAS TANGAS"/>
        <filter val="ESC NVA STA CECILIA"/>
        <filter val="CENT DOC STA ISABEL"/>
        <filter val="ESC EL ROSARIO DE CHARRO"/>
        <filter val="ESC RUR MIX LA PILONA"/>
        <filter val="SAN JUAN DEL CHORRILLO"/>
        <filter val="CENT EDUC RUR DIVINO NIÑO"/>
        <filter val="CENT EDUC PUNTA DE YAÑEZ"/>
        <filter val="ESC NVA PTO DE LA CRUZ"/>
        <filter val="ESC NVA CAMPO ALEGRE"/>
        <filter val="ESC NVA BOCA DE CATABRE"/>
        <filter val="ESC NVA CAMPO BONITO"/>
        <filter val="I.E. SAN JOSE DE LA GUNETA - SEDE PRINCIPAL"/>
        <filter val="ESC NVA MEDELLIN ROJO"/>
        <filter val="ESC NTRA SRA DEL ROSARIO PUEBLO BONITO"/>
        <filter val="CENT EDUC RUR BARRO PRIETO"/>
        <filter val="ESC NVA LA MAYORIA"/>
        <filter val="ESC NVA BELLA VISTA # 1"/>
        <filter val="ESC RUR MIX LA DRAGA"/>
        <filter val="C.E.R. LAS  BALSAS - SEDE PRINCIPAL"/>
        <filter val="ESC NVA LOS COCOS"/>
        <filter val="ESC NVA LA GLORIA"/>
        <filter val="IE LAS PALMITAS"/>
        <filter val="ESC NVA CHARCON ARRIBA"/>
        <filter val="ESC NVA DE SALGUERO"/>
        <filter val="CENT EDUC SAN ANTONIO DE TACHIRA"/>
        <filter val="ESC NVA EL CURAIL"/>
        <filter val="ESC RUR MIX EL GUAIMARO"/>
        <filter val="CENT EDUC LOS COPELES"/>
        <filter val="CENT DOC PALMAS ARRIBA"/>
        <filter val="CENT DOC EL HIGAL"/>
        <filter val="CENT EDUC PALMAS ABAJO"/>
        <filter val="ESC NVA LOS ALGODONES"/>
        <filter val="CENT EDUC LOS MIMBRE CENTRO"/>
        <filter val="ESC NVA LA LUCHA"/>
        <filter val="CENT DOC SANTIAGO POBRE"/>
        <filter val="ESC NVA MALAGANA"/>
        <filter val="IE JOSE MARIA BERASTEGUI"/>
        <filter val="ESC NVA SAN ANTONIO SEIS"/>
        <filter val="ESC NVA EL BOBO"/>
        <filter val="ESC NVA EL SALADO"/>
        <filter val="ESC NVA VENADO AMARILLO"/>
        <filter val="IE EL SIGLO"/>
        <filter val="ESC NVA EGIPTO"/>
        <filter val="ESC NVA PIEDRA ABAJO"/>
        <filter val="ESC NVA EL TEMPLO"/>
        <filter val="ESC NVA PIEDRAS DEL MEDIO"/>
        <filter val="IE PIJIGUAYAL"/>
        <filter val="I.E. LOS GOMEZ - SEDE PRINCIPAL"/>
        <filter val="MARACAYO"/>
        <filter val="NUEVA LUCIA"/>
        <filter val="LA GOLA"/>
        <filter val="CENT EDUC EL PASO DE LAS FLORES"/>
        <filter val="ESC NVA DE GUAYABAL"/>
        <filter val="IE RAFAEL NUÑEZ"/>
        <filter val="IE SAN LUIS CAMPO ALEGRE"/>
        <filter val="MANANTIAL ARRIBA"/>
        <filter val="MANANTIAL ABAJO"/>
        <filter val="BOLLO SECO"/>
        <filter val="GUANABANO"/>
        <filter val="LAS NUBES"/>
        <filter val="ISLA DE SABA"/>
        <filter val="CE COTOCA ARRIBA"/>
        <filter val="BOCA DE GUAMAL"/>
        <filter val="JOSE LOPEZ ARGEL"/>
        <filter val="RECULA"/>
        <filter val="RODEITO"/>
        <filter val="CENT EDUC ABROJAL"/>
        <filter val="ESC NVA LOS GOMEZ MD"/>
        <filter val="CENT EDUC PLAYAS DEL CAMPANO"/>
        <filter val="CENT EDUC MORALITO"/>
        <filter val="ESC NVA SAN PABLO"/>
        <filter val="CENT EDUC LA CULEBRA ARRIBA"/>
        <filter val="ESC RUR MIX CULEBRA ABAJO"/>
        <filter val="ESC NVA LA CIENEGUETA"/>
        <filter val="CE COTOCA ABAJO"/>
        <filter val="LOS PATOS"/>
        <filter val="ZOILA CABRALES"/>
        <filter val="LOS AMARILLOS"/>
        <filter val="CE VILLA CONCEPCION"/>
        <filter val="JOVAL"/>
        <filter val="BUENAVENTURA"/>
        <filter val="EL COCUELO"/>
        <filter val="IE  SAN ANTERITO"/>
        <filter val="EL SALTO"/>
        <filter val="CE LA PEINADA"/>
        <filter val="LOS RODRIGUEZ"/>
        <filter val="EL PAJON"/>
        <filter val="EL ARROYO"/>
        <filter val="CE CASTILLERAL"/>
        <filter val="EL LIMBO"/>
        <filter val="ESC URB MIX COTORRA ARRIBA"/>
        <filter val="ESC URB MIX EL BONGO"/>
        <filter val="ESC URB MIX SAN ROQUE"/>
        <filter val="I.E. EL LAZO - SEDE PRINCIPAL"/>
        <filter val="COSTA DE ORO"/>
        <filter val="AGUAS MUERTAS"/>
        <filter val="EL ZOOLOGICO"/>
        <filter val="ESCUELA GARAVITO"/>
        <filter val="ESCUELA DE PALO DE AGUA"/>
        <filter val="ESCUELA  LA ASUNCION"/>
        <filter val="UNIFICADA LOS CORRALES"/>
        <filter val="ESC VILLANUEVA"/>
        <filter val="ESC RUR MIX DE LOS BINDES"/>
        <filter val="CENT EDUC LOS AGUACATES"/>
        <filter val="ESC NVA DE CAIMAN"/>
        <filter val="IE LAS FLORES"/>
        <filter val="AGUAS DULCES"/>
        <filter val="SAN JOSE DEL BIJAO"/>
        <filter val="BAJO GRANDE"/>
        <filter val="MANGUITO ARRIBA"/>
        <filter val="MANGUITO ABAJO"/>
        <filter val="LAS IGUANAS"/>
        <filter val="LA BUENA"/>
        <filter val="IE EL RODEO"/>
        <filter val="LOS MORALES"/>
        <filter val="EL CARITO"/>
        <filter val="MOMPOS"/>
        <filter val="CE MATA DE CAÑA"/>
        <filter val="MATA DE CAÑA MI"/>
        <filter val="BEBE CHICHA"/>
        <filter val="CALLE LARGA"/>
        <filter val="I.E. REMOLINO - SEDE PRINCIPAL"/>
        <filter val="FLAMENCO"/>
        <filter val="LA SELVA"/>
        <filter val="SAN JOSE DEL TESORO"/>
        <filter val="IE JOSE ISABEL GONZALEZ"/>
        <filter val="SANTA ROSA DEL CHIQUERO"/>
        <filter val="SEVERA"/>
        <filter val="SAN VICENTE DEL CERCADO"/>
        <filter val="LA SUBIDA"/>
        <filter val="RABO GACHO"/>
        <filter val="SARANDELO"/>
        <filter val="IE EUGENIO SANCHEZ CARDENAS"/>
        <filter val="NO LO CREEN"/>
        <filter val="CE LAS CRUCES"/>
        <filter val="GALILEA"/>
        <filter val="CANDELARIA ARRIBA"/>
        <filter val="SAN NICOLAS DE PALMITAL"/>
        <filter val="NUEVO REINO"/>
        <filter val="IE CANDALARIA HACIENDA"/>
        <filter val="LOS PLATANALES"/>
        <filter val="CERRO DEL DESCANSO"/>
        <filter val="EL HIERRO"/>
        <filter val="LAS HICOTEAS"/>
        <filter val="ESC RUR MIX TREMENTINO"/>
        <filter val="CENT EDUC RUR LAS AREPAS"/>
        <filter val="IE LA SALADA"/>
        <filter val="ESC NVA BUENAVISTA"/>
        <filter val="ESC NVA EL EBANO"/>
        <filter val="CENT EDUC VILLA LUZ"/>
        <filter val="CENT EDUC LA GLORIA"/>
        <filter val="C.E. STA ROSA DE LA CAÑA - SEDE PRINCIPAL"/>
        <filter val="CENT EDUC EL ALGODON"/>
        <filter val="C.E. EL BARRIAL"/>
        <filter val="IE CANTINA"/>
        <filter val="CENT EDUC COREA"/>
        <filter val="CENT EDUC CONTRAPUNTO"/>
        <filter val="ESC RUR MIX LA APARTADA A CANALETE"/>
        <filter val="ESC RUR MIX LA  APONDERANCIA"/>
        <filter val="ESC RUR MIX EL DIVINO NIÑO JESUS"/>
        <filter val="ESC RUR MIX NVO NARIÑO"/>
        <filter val="ESC RUR MIX LOS ESQUIMALES"/>
        <filter val="ESC NVA JALISCO"/>
        <filter val="ESC NVA  LAS TINAS"/>
        <filter val="IE ANTONIO NARIÑO"/>
        <filter val="ESC NVA PTO REY"/>
        <filter val="CENT EDUC EL MINUTO DE DIOS"/>
        <filter val="ESC R MIXTA SAN MIGUEL"/>
        <filter val="ESC.R MIXTA BETULIA"/>
        <filter val="ESC R BELLAVISTA"/>
        <filter val="ESC R PEREIRA"/>
        <filter val="ESC FR. CERRO PIEDRA"/>
        <filter val="ESC R LOS LIMOS"/>
        <filter val="ESC R SAN MATEO"/>
        <filter val="ESC R. VARONES DE SABANETA"/>
        <filter val="ESC R.MIXTA TREMENTINO"/>
        <filter val="ESC NUEVA SACANA ABAJO"/>
        <filter val="ESC R. MIXTA CUATRO VIENTOS"/>
        <filter val="ESC R. MIXTA GUAYMARAL"/>
        <filter val="ESC R.FLORIZAN"/>
        <filter val="ESC R. MIXTA SACANA ARRIBA"/>
        <filter val="ESC NVA INMACULADA CONCEPCION"/>
        <filter val="INST. EDC. JOSÉ MARIA CÓRDOBA"/>
        <filter val="ESCUELA NUEVA ANTONIO NARIÑO"/>
        <filter val="ESCUELA NUEVA DULCE CORAZÒN DE JESUS"/>
        <filter val="ESCUELA NUEVA SAN ANTONIO"/>
        <filter val="ESC RUR  MIX EL PUENTE(ANTES PTO CORDOBA)"/>
        <filter val="ESC RUR MIX CAMPO ALEGRE"/>
        <filter val="CENT EDU LA BALSA"/>
        <filter val="CEN. EDC. DULCE NOMBRE DE JESUS"/>
        <filter val="ESCUELA DIOS TODO PODEROSO"/>
        <filter val="ESCUELA CAPILLA SAN JN  BOSCO"/>
        <filter val="CENTRO EDC. ANTONIO NARIÑO"/>
        <filter val="ESCUELA RURAL LAS  AMÉRICAS"/>
        <filter val="ESCUELA  NUEVA LA UNIÓN MATOSO"/>
        <filter val="ESCUELA NUEVA MARÍA AUXILIADORA"/>
        <filter val="ESCUELA NVA.DIVINO SALVADOR"/>
        <filter val="ESCUELA NUEVA HDA.DORADA"/>
        <filter val="I.E. CORAZÒN DE MARÌA"/>
        <filter val="ESCUELA NVA. BOCA DE LA CRISTALINA"/>
        <filter val="ESCUELA NVA. ISABELITA TEJADA"/>
        <filter val="ESCUELA NUEVA ALTO  DE LASFLORES"/>
        <filter val="ESCUELA NVA. STA. LUCIA"/>
        <filter val="ESC NVA SAN JOSE PTO ANCHICA"/>
        <filter val="ESCUELA NTA. SRA. DEL ROSARIO"/>
        <filter val="ESCUELA NUEVA  SAN CARLOS"/>
        <filter val="ESCUELA  LASAGRADA  UNIÓN"/>
        <filter val="ESCUELA NUEVA ESPERANZA"/>
        <filter val="ESCUELA NVA. NTA. SRA  DEL CARMEN"/>
        <filter val="CENTRO EDC.SIMÓN BOLIVAR"/>
        <filter val="ESCUELA NUEVA STA. LUCIA"/>
        <filter val="CEN. EDUC.CORAZ.INM.DE MARÌA"/>
        <filter val="IE SAN FCO DEL RAYO"/>
        <filter val="ESCUELA RURAL MIXTA SAN JOSÈ"/>
        <filter val="ESCUELA NUEVA STA. INES"/>
        <filter val="ESCUELA NUEVA JORGE ELIECER GAITAN"/>
        <filter val="ESCUELA NUEVA MIX TA EL DIVINO SALVADOR"/>
        <filter val="ESCUELA NUEVA SANTÌSIMA TRINIDAD"/>
        <filter val="ESCUELA SALVADOR GÒMEZ"/>
        <filter val="ESCUELA NUEVA LA ESPERANZA"/>
        <filter val="ESCUELA NUEVA EL MILAGRO DE DIOS"/>
        <filter val="CENTRO EDC. ESPIRIRU SANTO"/>
        <filter val="ESCUELA NUEVA MARÌA AUXILIADORA"/>
        <filter val="ESCUELA NUEVA SAN PEDRO CLAVER"/>
        <filter val="ESC. NUEVA ESPERANZA"/>
        <filter val="ESCUELA NUEVA STA. TERESITA"/>
        <filter val="CENTRO DOCENTE MIXTO DE URÉ"/>
        <filter val="I.E. SAN JOSÉ"/>
        <filter val="ESCUELA NUEVA SAN ISIDRO"/>
        <filter val="CENTRO  EDUCATIVO JUAN XXIII"/>
        <filter val="ESCUELA MADRE LAURA ISABELITA"/>
        <filter val="ESCUELA NUEVA VIRGEN DEL CARMEN"/>
        <filter val="INST EDU BELEN"/>
        <filter val="ESCUELA NUEVA LA UNIÓN"/>
        <filter val="ESCUELA NUEVA ENTABLAO"/>
        <filter val="ESCUELA NUEVA BOCA DE SN PEDRITO"/>
        <filter val="ESCUELA NUEVA VISTA HERMOSA"/>
        <filter val="ESCUELA EL DIVINO NIÑO"/>
        <filter val="ESCUELA NUEVA ALTA ESTRELLA"/>
        <filter val="ESCUELA NUEVA FLORIDA DEL FARO"/>
        <filter val="ESCUELA NUEVA SAN JOSÈ DEL CERRO"/>
        <filter val="C.E. PUERTO DE ORO"/>
        <filter val="ESCUELA RURAL MIXTA LOS CARACOLES"/>
        <filter val="I.E. LA ESPERANZA - SEDE PRINCIPAL"/>
        <filter val="ESCUELA NUEVA SAN MARTIN"/>
        <filter val="ESCUELA  NUEVA SAGRADO CORAZÓN DE J."/>
        <filter val="ESCUELA SAN DIEGO"/>
        <filter val="ESCUELA NUEVA EL BRILLANTE"/>
        <filter val="ESC. NUEVA MIAMI"/>
        <filter val="ESCUELA NUEVA ALTOMIRA"/>
        <filter val="I.E. PUERTO COLOMBIA"/>
        <filter val="ESC. NUEVA LAESPERANZA"/>
        <filter val="ESCUELA RURAL MIXRA HDA.STA.MARTA"/>
        <filter val="ESCUELA NVA. SAN FCO. DE ASIS"/>
        <filter val="INST..EDC TEC. AGROPECUARIO CLARET"/>
        <filter val="VALLECITO"/>
        <filter val="EL ARCA"/>
        <filter val="ESCUELA NVA. PUENTE URÉ"/>
        <filter val="C.E. LA RADA - SEDE PRINCIPAL"/>
        <filter val="ESCUELA NUEVA NUEVA ESTRELLA"/>
        <filter val="C.E. RURAL SAN JOSE DE BELLA COHITA - SEDE PRINCIPAL"/>
        <filter val="ESCUELA NUEVA CORPAS ARRIBA"/>
        <filter val="ESCUELA NUEVA CORPAS ABAJO"/>
        <filter val="ESCUELA NUEVA EL CONSUELO"/>
        <filter val="I.E. RIO CEDRO"/>
        <filter val="ESCUELA NUEVA LA UNION"/>
        <filter val="ESCUELA NUEVAS TIERRA BLANCA"/>
        <filter val="ESCUELA NUEVA PATIO BONITO"/>
        <filter val="CENTRO EDUCATIVO BROQUELES"/>
        <filter val="ESCUELA NUEVA RIO EN MEDIO"/>
        <filter val="ESCUELA NUEVA COHA ABAJO"/>
        <filter val="CENTRO EDUCATIVO PUEBLITO"/>
        <filter val="ESCUELA NUEVA COHA ARRIBA"/>
        <filter val="C.E. RURAL NARANJAL - SEDE PRINCIPAL"/>
        <filter val="ESCUELA NUEVA NARANJAL ARRIBA"/>
        <filter val="C.E. TINAS ARRIBA - SEDE PRINCIPAL"/>
        <filter val="ESCUELA NUEVA BAJO BLANCO"/>
        <filter val="ESCUELA NUEVA EL LEY"/>
        <filter val="ESCUELA NUEVA MEMBRILLAL"/>
        <filter val="ESCUELA NUEVA NUESTRA SEÑORA DEL CARMEN"/>
        <filter val="SAN RAFAEL DE TINAS ABAJO"/>
        <filter val="VOLUNTAD"/>
        <filter val="PERPETUO SOCORRO"/>
        <filter val="TRES BOCAS"/>
        <filter val="ESCUELA NUEVA SAN PATRICIO"/>
        <filter val="ESCUELA NUEVA NUEVO AGRADO"/>
        <filter val="ESCUELA NUEVA LAS MUJERES"/>
        <filter val="NORUEGA"/>
        <filter val="NUEVA VISTA"/>
        <filter val="VILLA CARMEN"/>
        <filter val="IE LORGIA DE ARCO"/>
        <filter val="C.EDUC.PROVIDENCIA"/>
        <filter val="LOS AZULES"/>
        <filter val="C.EDUC.CAROLINA"/>
        <filter val="NUEVA HOLANDA ARRIBA"/>
        <filter val="NUEVA HOLANDA ABAJO"/>
        <filter val="LOS MOSQUITOS"/>
        <filter val="C.EDUC. PLAZA BONITA"/>
        <filter val="LAS CHIQUITAS"/>
        <filter val="LA ZONA"/>
        <filter val="C.EDUC.REVOLCADO"/>
        <filter val="C.EDUC.LA ARENA"/>
        <filter val="SAN FRANCISCO DEL VIAJANO"/>
        <filter val="AGUAS BLANCAS"/>
        <filter val="LOMA DE PIEDRAS"/>
        <filter val="C.EDUC.CAFONGO"/>
        <filter val="I.E. JUAN DE JESÚS NARVÁEZ GIRALDO - SEDE PRINCIPAL"/>
        <filter val="LOS CAMALEONES"/>
        <filter val="EL NARANJAL"/>
        <filter val="EL ALMENDRO"/>
        <filter val="INST.EDUC.ALBERTO ALZATE PATIÑO"/>
        <filter val="MEDIO RANCHO"/>
        <filter val="EL GUAYABO"/>
        <filter val="MARAÑONAL"/>
        <filter val="COVEÑITAS"/>
        <filter val="EL CIELO"/>
        <filter val="C.EDUC.NUEVO PARAISO"/>
        <filter val="GUARICA"/>
        <filter val="CATIVAL"/>
        <filter val="PRIMAVERA"/>
        <filter val="C.EDUC.EL REPARO"/>
        <filter val="PAMPLONA"/>
        <filter val="CENT EDUC ARENOSO"/>
        <filter val="OSCURANA ARRIBA"/>
        <filter val="SAN JOSE DE LAS HICOTEAS"/>
        <filter val="ISLA DE ARROYON"/>
        <filter val="EL GOLERO"/>
        <filter val="OSCURANA ABAJO"/>
        <filter val="ARROYON MEDIO"/>
        <filter val="LAS PULGAS"/>
        <filter val="EL BOTE"/>
        <filter val="SI TE PARAS"/>
        <filter val="ARROYON ARRIBA"/>
        <filter val="VENTANAS DE ARROYON"/>
        <filter val="NI SE SABE"/>
        <filter val="EL BALSAL"/>
        <filter val="C.EDUC.LOMA AZUL"/>
        <filter val="EL ESPANTO"/>
        <filter val="MARIMBA"/>
        <filter val="CENTRO ALEGRE"/>
        <filter val="PUEBLO RIZO"/>
        <filter val="INST.EDUC.SERGIO MARTINEZ"/>
        <filter val="PACHACAS ABAJO"/>
        <filter val="PINTO ARRIBA"/>
        <filter val="PALMASORIANA"/>
        <filter val="CENT EDUC MADRE LAURA"/>
        <filter val="LA ESTACIÓN"/>
        <filter val="EL DESCANSO"/>
        <filter val="PALMA DE VINO"/>
        <filter val="LOS CHIVOS"/>
        <filter val="C.EDUC.LA FORTUNA"/>
        <filter val="LAS CAZUELAS"/>
        <filter val="C. EDUC. EL VARAL"/>
        <filter val="LAS SABANITAS"/>
        <filter val="C. EDUC. PUERTO SANTO"/>
        <filter val="EL CORRAL"/>
        <filter val="LOS PISINGOS"/>
        <filter val="BALASTERA Nº 2"/>
        <filter val="C. EDUC. LA GRANJITA"/>
        <filter val="BALASTERA Nº 1"/>
        <filter val="CARTAGENITA"/>
        <filter val="C. EDUC. LOS LIMONES"/>
        <filter val="APARTADA DE LOS LIMONES"/>
        <filter val="PALOS MELLOS"/>
        <filter val="C. EDUC. EL POBLADO"/>
        <filter val="C. EDUC. EL CAMPANO"/>
        <filter val="EL TOCHE"/>
        <filter val="TREMENTINO ARRIBA"/>
        <filter val="C. EDUC. CINTURA"/>
        <filter val="CAFÉ PISAO"/>
        <filter val="C. EDUC. CERROS DE COSTA RICA"/>
        <filter val="PUEBLO REGAO"/>
        <filter val="BAJO SUCIO"/>
        <filter val="SABANAS DE LAS BRUJAS"/>
        <filter val="PUERTO LETICIA"/>
        <filter val="C. EDUC. SANTA ROSA DEL ARCIAL"/>
        <filter val="EL DESEO"/>
        <filter val="EL CHIPAL"/>
        <filter val="C. EDUC. PIÑALITO"/>
        <filter val="CENT EDU SAN JOSE DE CANALETE"/>
        <filter val="GALÁPAGO"/>
        <filter val="INSTITUCIÓN EDUCATIVA SAN LUIS DE SEVILLA"/>
        <filter val="BELLA ISABEL"/>
        <filter val="CALLE CORTA"/>
        <filter val="INSTITUCIÓN EDUCATIVA VICENTE DIAZ"/>
        <filter val="MORINDÓ JARAMAGAL"/>
        <filter val="CENTRO EDUCATIVO EL ARIZAL"/>
        <filter val="INSTITUCIÓN EDUCATIVA CRISTO REY"/>
        <filter val="CONTENTO ABAJO"/>
        <filter val="CAÑO VIEJO LAS FLORES"/>
        <filter val="CENTRO EDUCATIVO MORINDO FLORIDA"/>
        <filter val="CERRO CAMPAMENTO"/>
        <filter val="CAÑA DE CANALETE"/>
        <filter val="CENTRO EDUCATIVO SABALITO ARRIBA"/>
        <filter val="SABALITO CENTRAL"/>
        <filter val="CENTRO EDUCATIVO VILLA ESTHER"/>
        <filter val="CENTRO DOCENTE VERDÚM"/>
        <filter val="CUELLO"/>
        <filter val="CENTRO EDUCATIVO EL PLANCHÓN"/>
        <filter val="LA PANCHA"/>
        <filter val="TIERRADENTRO ARRIBA"/>
        <filter val="AGUA VIVA"/>
        <filter val="TIERRADENTRO"/>
        <filter val="CENTRO EDUCATIVO EL SILENCIO - SEDE PRINCIPAL"/>
        <filter val="CENTRO EDUCATIVO PLAN PAREJO"/>
        <filter val="QUEBRADA DE YUCA"/>
        <filter val="LAS TINAS"/>
        <filter val="CENTRO EDUCATIVO EL CONTENTO ARRIBA"/>
        <filter val="RIOSECO"/>
        <filter val="CENTRO EDUCAQTIVO VILLA DEL ROSARIO"/>
        <filter val="ARROYO ARENA MANGLE"/>
        <filter val="CENTRO EDUCATIVO EL LIBANO"/>
        <filter val="ESC RUR MIX CABALLLO BLANCO"/>
        <filter val="ESC NVA ARROYO DE ARENA"/>
        <filter val="ESC NVA DE ZULIA"/>
        <filter val="IE SAN JOSE DEL PANTANO"/>
        <filter val="CENT EDUC SIMON BOLIVAR"/>
        <filter val="ESC NVA PTO UNION"/>
        <filter val="ESC NVA SALEM"/>
        <filter val="ESC NVA STA CATALINA"/>
        <filter val="ESC NVA SAN JOSE"/>
        <filter val="ESC NVA LA DIVISA"/>
        <filter val="CENT EDUC VILLANUEVA"/>
        <filter val="ESC NVA PIO XII"/>
        <filter val="ESC NVA LA ESPERANZA"/>
        <filter val="ESC NVA EL SANTUARIO"/>
        <filter val="ESC NVA SAN MARTIN DE LOBA"/>
        <filter val="ESC NVA GERMAN GOMEZ P"/>
        <filter val="ESC NVA EL CUCHARO"/>
        <filter val="ESC NVA ETNIA LA PIEDRA"/>
        <filter val="ESC NVA BIJAGUALITO"/>
        <filter val="ESC NVA SGDO CORAZON DE JESUS"/>
        <filter val="ESC NVA LA CANDELARIA"/>
        <filter val="CENT EDUC FRANCISCO JOSE DE CALDAS"/>
        <filter val="ESC NVA SARDI"/>
        <filter val="ESC NVA GERMAN GOMEZ PELAEZ"/>
        <filter val="ESC NVA EL TAMBO"/>
        <filter val="ESC RUR MIX MARIA AUXILIADORA"/>
        <filter val="ESC RUR MIX SAN ISIDRO"/>
        <filter val="CENT EDUC PICA PICA VIEJO"/>
        <filter val="ESC NVA STA ISABEL"/>
        <filter val="ESC NVA STA LUCIA"/>
        <filter val="ESC NVA LA FLORIDA"/>
        <filter val="ESC NVA RAFAEL NUÑEZ"/>
        <filter val="ESC NVA LA SOLITA"/>
        <filter val="ESC NVA SAN PEDRO ALEJANDRINO"/>
        <filter val="ESC NVA EL SOCORRO."/>
        <filter val="ESC RUR ALTO CRISTAL"/>
        <filter val="CENT EDUC LUCILA GODOY"/>
        <filter val="ESC NVA LA UNION"/>
        <filter val="ESC LA UNION SAN ANTONIO ARRIBA"/>
        <filter val="ESC NVA EL SALVADOR"/>
        <filter val="ESC NVA EL PORVENIR"/>
        <filter val="ESC ETNICA DONEKIA"/>
        <filter val="CENT EDUC PABLO VI"/>
        <filter val="ESC NVA EL ALACRAN"/>
        <filter val="EXTENSION SAN MATIA (LA ESPERANZA)"/>
        <filter val="ESC NVA LA PAZ"/>
        <filter val="ESC NVA NO HAY COMO DIOS"/>
        <filter val="ESC NVA UCRANIA"/>
        <filter val="ALFONSO SANCHEZ"/>
        <filter val="ESC NVA SANTUARIO DE JESUS"/>
        <filter val="ESC NVA ALTO SARDINA"/>
        <filter val="CENT EDUC JUAN PABLO II"/>
        <filter val="ESC NVA EL ROSARIO"/>
        <filter val="ESC NVA NVO ORIENTE"/>
        <filter val="ESC NVA SIGLO XXI"/>
        <filter val="ESC NVA EL SALTILLO"/>
        <filter val="ESC NVA NUEVO PENSAR"/>
        <filter val="ESC NVA RANCHO GARANDE"/>
        <filter val="ESC NVA POLICARPA SALABARRIETA"/>
        <filter val="ESC NVA LA FE"/>
        <filter val="IE STA TERESITA"/>
        <filter val="BUHIO"/>
        <filter val="HUESO"/>
        <filter val="MARTINETE"/>
        <filter val="ASERRADERO"/>
        <filter val="TIGRE"/>
        <filter val="BARRIO LINDO"/>
        <filter val="CERRO PETRONA ABAJO"/>
        <filter val="CERRO PETRONA ARRIBA"/>
        <filter val="PRETESTO"/>
        <filter val="SOCORRO"/>
        <filter val="BIJAO ARRIBA"/>
        <filter val="COMEJEN"/>
        <filter val="ARENAL ARRIBA"/>
        <filter val="BIJAO ABAJO"/>
        <filter val="MALENA"/>
        <filter val="ESC NVA COSTA LARGA"/>
        <filter val="SAN PEDRO DE ARROYO HONDO"/>
        <filter val="IE LOS CORRALES"/>
        <filter val="ESC NVA ARENAL ABAJO"/>
        <filter val="ESC RUR MIX ANAPOIMA"/>
        <filter val="INST. EDUC. LAS LLANANAS."/>
        <filter val="ESC. RURAL MIX. SABANETA"/>
        <filter val="ESC. RURAL MIX. RINCON GRANDE"/>
        <filter val="ESC. RURAL MIX. SALSIPUEDES"/>
        <filter val="CENTRO EDUCATIVO EL LEON"/>
        <filter val="CENTRO EDUCATIVO LOS GALANES"/>
        <filter val="CENTRO EDUCATIVO EL COROZO"/>
        <filter val="CENTRO EDUCATIVO EL ESCOBAR"/>
        <filter val="CENTRO DOCENTE  SALGUERITO"/>
        <filter val="PALO QUEMAO"/>
        <filter val="CORREGIMIENTO EL DIVIDIVI"/>
        <filter val="CASERIO DE SAN GABRIEL"/>
        <filter val="VEREDA SABANAS DE LOS FUENTES"/>
        <filter val="CENTRO EDUCATIVO KILOMETRO 9"/>
        <filter val="CENTRO EDUCATIVO EL CRUCERO"/>
        <filter val="CENTRO EDUCATIVO LAS BOCAS"/>
        <filter val="CENTRO EDUCATIVO COROCITA MUNICIPAL"/>
        <filter val="INSTITUCION EDUCATIVA BAJO GRANDE"/>
        <filter val="CENTRO EDUCATIVO LOS VENADOS"/>
        <filter val="MATURIN"/>
        <filter val="INSTITUCION EDUCATIVA ARENAS DEL NORTE"/>
        <filter val="CEN. EDUC. LOS CHIVOLOS"/>
        <filter val="CEN. EDUC. AGUAS VIVAS"/>
        <filter val="CEN. EDUC. LA ENVIDIA"/>
        <filter val="CENTRO EDUCATIVO LA FLORIDA."/>
        <filter val="CENTRO EDUCATIVO EL CONGO."/>
        <filter val="C.E. SANTA CATALINA - SEDE PRICIPAL"/>
        <filter val="CENTRO EDUCATIVO PATIO BONITO."/>
        <filter val="CENTRO EDUCATIVO EL JARDIN."/>
        <filter val="C.E. SAN FRANCISCO - SEDE PRICIPAL"/>
        <filter val="CENTRO DOCENTE LA ESMERALDA"/>
        <filter val="CENTRO DOCENTE LA PADILLA"/>
        <filter val="CENTRO EDUCATIVO KILOMETRO 35"/>
        <filter val="CENTRO EDUCATIVO KILOMETRO 4"/>
        <filter val="CENTRO EDUCATIVO KILOMETRO 34"/>
        <filter val="CENTRO EDUCATIVO LAS COLINAS"/>
        <filter val="CENTRO EDUCATIVO LOS BARRILES"/>
        <filter val="CENTRO EDUCATIVO SAN ANDRESITO"/>
        <filter val="INSTITUCION EDUCATIVA EL VIAJANO"/>
        <filter val="CENTRO EDUCATIVO LAS ESTANCIAS"/>
        <filter val="CENTRO EDUCATIVO EL QUIQUI"/>
        <filter val="CENTROEDUCATIVO LAS PARCELAS"/>
        <filter val="LA MÚSICA"/>
        <filter val="EL CAMPANO"/>
        <filter val="LA BALSA"/>
        <filter val="EL ALGODÓN"/>
        <filter val="AGUADITAS"/>
        <filter val="LOS VENADOS"/>
        <filter val="INSTITUCIÓN EDUCATIVA LA YE"/>
        <filter val="SALITRAL"/>
        <filter val="CENTRO EDUCATIVO LOS AMARILLOS LA CULEBRA"/>
        <filter val="CENTRO EDUCATIVO LOS AMARILLOS"/>
        <filter val="CENTRO EDUCATIVO LOS AMARILLOS SEDE LOMA GRANDE"/>
        <filter val="CENTRO EDUCATIVO LOS AMARILLOS SEDE TREMENTINO BAJO"/>
        <filter val="CENTRO EDUCATIVO LOS AMARILLOS SEDE TREMENTINO 1/2 B"/>
        <filter val="INSTITUCION EDUCATIVA RODANIA SEDE BRISAS DEL MAR"/>
        <filter val="INSTITUCION EDUCATIVA RODANIA SEDE REMOLINO"/>
        <filter val="INSTITUCION EDUCATIVA RODANIA"/>
        <filter val="INSTITUCION EDUCATIVA RODANIA SEDE CALLE NUEVA"/>
        <filter val="ANIBAL JANNA"/>
        <filter val="LAS MANUELITAS"/>
        <filter val="BAJO LIMON"/>
        <filter val="INSTITUCION EDUCATIVA RANCHERIA"/>
        <filter val="LOS PLACERES DE DON GABRIEL"/>
        <filter val="NUEVA ESPERANZA NO.1"/>
        <filter val="ESCUELA RURAL MIXTA DEL OLIVO"/>
        <filter val="ESCUELA RURAL MIXTA DE MORROCOY"/>
        <filter val="ESCUELA RURAL MIXTA DE COLON"/>
        <filter val="INSTITUCION EDUCATIVA COLOMBOY"/>
        <filter val="IE TECN AGROP DORIBEL TARRA"/>
        <filter val="ESC RUR MIX PATIO BONITO SUR"/>
        <filter val="ESC RUR MIX LOS CORREAS"/>
        <filter val="ESC RUR MIX EL DIVIDIVI"/>
        <filter val="ESC RUR MIX LOS GAVIRIAS"/>
        <filter val="SANTA ISABEL SUR"/>
        <filter val="CENT EDUC PLAZA BONITA"/>
        <filter val="ESC RUR MIX STA ISABEL NORTE"/>
        <filter val="ESC RUR MIX ALTO SANTANA"/>
        <filter val="CENTRO EDUCATIVO NUEVA ESTRELLA"/>
        <filter val="CARRETAL"/>
        <filter val="ESCUELA RURAL MIXTA EL SABANAL"/>
        <filter val="INSTITUCION EDUCATIVA BARBACOA"/>
        <filter val="ESCUELA RURAL MIXTA MOLINA"/>
        <filter val="ESCUELA RURAL MIXTA ESMERALDA SUR"/>
        <filter val="ESCUELA RURAL MIXTA EL PIÑAL"/>
        <filter val="ESCUELA RURAL MIXTA ARAUCA"/>
        <filter val="ESCUELA RURAL MIXTA LAS PEÑAS"/>
        <filter val="ESC RUR MIX EL CONTENTO"/>
        <filter val="IE STA LUCIA LOS CARRETOS"/>
        <filter val="ESC RUR MIX COSTA RICA"/>
        <filter val="ESC RUR MIX EL DELIRIO"/>
        <filter val="ESC RUR MIX ROMA"/>
        <filter val="ESC RUR MIX FLORES DE MOCHA"/>
        <filter val="CENT EDUC CLL LARGA"/>
        <filter val="ESC RUR MIX SAN FRANCISCO"/>
        <filter val="ESCUELA RURAL MIXTA CARMEN PETACA"/>
        <filter val="CENTRO EDUCATIVO SAN JUAN DE LA CRUZ"/>
        <filter val="ESCUELA RURAL MIXTA PETACA"/>
        <filter val="ESCUELA RURAL MIXTA TOLIMA"/>
        <filter val="ESC RUR MIX EL HOYAL"/>
        <filter val="CENT EDUC BERLIN"/>
        <filter val="CENTRO EDUCATIVO CRUZ CQUITA"/>
        <filter val="ESCUELA RURAL MIXTA BELEN"/>
        <filter val="ESCUELA RURAL MIXTA GUAYACANES NORTE"/>
        <filter val="ESCUELA RURAL MIXTA ANDES COMUNIDAD"/>
        <filter val="SABANA NUEVA"/>
        <filter val="LOVERAN"/>
        <filter val="ESC RUR MIX SAJANE ARROYO DEL MEDIO"/>
        <filter val="ESC RUR MIX CRUZ DE MAYO"/>
        <filter val="ESC RUR MIX BAJO PALMITAL"/>
        <filter val="CENT EDUC PUEBLECITO SUR"/>
        <filter val="ESC RUR MIX DE PEINE"/>
        <filter val="CENT EDUC PATIO BONITO NORTE"/>
        <filter val="ESC RUR MIX JEJEN"/>
        <filter val="BELLA VISTA"/>
        <filter val="CENT EDUC GARDENIA"/>
        <filter val="ESC RUR MIX VENECIA"/>
        <filter val="ESCUELA RURAL MIXTA MAMON"/>
        <filter val="CENTRO EDUCATIVO LOS VIDALES"/>
        <filter val="CENTRO EDUCATIVO FLECHA"/>
        <filter val="ESMERALDA NORTE"/>
        <filter val="ESCUELA RURAL MIXTA DE TUCHIN"/>
        <filter val="INSTITUCION EDUCATIVA TECNICA ALVARO ULCUE CHOCUE"/>
        <filter val="ESC RUR MIX EL BANCO"/>
        <filter val="CENT EDUC PALMAS VERDES"/>
        <filter val="NUEVA VIDA"/>
        <filter val="ESC. RUR. MIXTA PICA PICA"/>
        <filter val="ESC. RUR. MIXTA DE TIJERETA"/>
        <filter val="ESC. RUR. MIXTA DE LETICIA"/>
        <filter val="COL. TOMAS SANTOS"/>
        <filter val="ESC. NUEVA SANTA CRUZ Nº 2"/>
        <filter val="ESC. RUR. MIXTA EL TRIBUTO"/>
        <filter val="ESC. NUEVA EL NARANJO"/>
        <filter val="ESC. NUEVA DE EL PEÑÓN"/>
        <filter val="ESC. NUEVA DE BIJAITO"/>
        <filter val="COLEGIO NTRA. SRA DEL ROSARIO."/>
        <filter val="ESC. NUEVA DE CERRO PETRONA"/>
        <filter val="ESC. NUEVA DE GRAU"/>
        <filter val="ESC. NUEVA VILLERO ARRIBA"/>
        <filter val="ESC. NUEVA SANTA ROSA"/>
        <filter val="ESC. RUR. MIXTA NUEVA ESPERANZA"/>
        <filter val="ESC. RUR. MIXTA LA PLANADA"/>
        <filter val="IE PASO NUEVO"/>
        <filter val="NUEVA ESTRELLA"/>
        <filter val="PUNTA DE PIEDRA"/>
        <filter val="MAR MUERTO"/>
        <filter val="EL SALVADOR"/>
        <filter val="SAN RAFAEL DEL CASTILLO"/>
        <filter val="EL CHIQUI"/>
        <filter val="VILLA CLARA"/>
        <filter val="VILLA FATIMA"/>
        <filter val="BARBASCAL"/>
        <filter val="SAN RAFAEL DE GALAN"/>
        <filter val="VILLA DEL ROSARIO"/>
        <filter val="TREMENTINO"/>
        <filter val="MONTERO"/>
        <filter val="PLAYAS DEL VIENTO"/>
        <filter val="BAJO DEL MORA"/>
        <filter val="JUNIN"/>
        <filter val="ALTOMIRAR"/>
        <filter val="LAS CAÑAS"/>
        <filter val="JOSE MANUEL DE ALTAMIRA"/>
        <filter val="CALLE REALITA"/>
        <filter val="SICARA MEDIO"/>
        <filter val="MARIN"/>
        <filter val="SICARA LIMON"/>
        <filter val="PAREJA"/>
        <filter val="SANTA ROSA DEL CASTILLO"/>
        <filter val="CAMINO REAL"/>
        <filter val="CAÑO GRANDE"/>
        <filter val="ISLA DE LOS MILAGROS"/>
        <filter val="COROZA ARRIBA"/>
        <filter val="C. EDUC. CABUYA"/>
        <filter val="CENT EDU SAN JOSE DE CAROLINA"/>
        <filter val="COROZA ABAJO"/>
        <filter val="C. EDUC. ARROYO GRANDE ARRIBA"/>
        <filter val="LAS PACHACAS"/>
        <filter val="C.EDUC. ARROYO GRANDE ABAJO"/>
        <filter val="ESC RUR MIX MORROCOY ABAJO"/>
        <filter val="LA COSTA"/>
        <filter val="C. EDC. CIENAGUITA"/>
        <filter val="NUEVO PARAISO"/>
        <filter val="LOS LORANOS MEDIO"/>
        <filter val="CALLEMAR"/>
        <filter val="C. EDUC. EL CARMEN"/>
        <filter val="FLECHA"/>
        <filter val="C. EDUC. EL HATO"/>
        <filter val="REMEDIA POBRE"/>
        <filter val="CANTA RANA"/>
        <filter val="ARROYO BURGOS"/>
        <filter val="C. EDUC. EL RECREO"/>
        <filter val="LAMEDERO"/>
        <filter val="LA FRONTERA"/>
        <filter val="C. EDUC. RABO LARGO"/>
        <filter val="INST. EDUC. SAN MIGUEL ABAJO"/>
        <filter val="SAN MIGUEL ARRIBA"/>
        <filter val="C. EDUC. SANTA ROSA"/>
        <filter val="LA BARRA BELEN"/>
        <filter val="CALLE DE AGUA"/>
        <filter val="C.EDUC.TREMENTINO ARRIBA"/>
        <filter val="TREMENTINO MEDIO"/>
        <filter val="BANGAÑO"/>
        <filter val="LOS CAÑOS"/>
        <filter val="INST.EDUC. SAN JOSE DE CARRIZAL"/>
        <filter val="VILLA VICENTA"/>
        <filter val="INST. EDC. GUACHARACAL"/>
        <filter val="EL CHARCO"/>
        <filter val="AMAURY GARCIA BURGOS"/>
        <filter val="EL COROSO"/>
        <filter val="EL SOCORRO"/>
        <filter val="LAS LAURAS"/>
        <filter val="EL BONGO"/>
        <filter val="EL OBLIGADO"/>
        <filter val="VALPARAISO"/>
        <filter val="EL TERRON"/>
        <filter val="MORROA"/>
        <filter val="EL ABANICO"/>
        <filter val="CAÑO VIEJO BOHORQUEZ"/>
        <filter val="BONGA MELLA"/>
        <filter val="EL PANTANO"/>
        <filter val="EL DILUVIO"/>
        <filter val="CENT EDU EL GAS"/>
        <filter val="PAJONAL"/>
        <filter val="MORROCOY"/>
        <filter val="LA MAJAGUA ( M D )"/>
        <filter val="LA MAJAGUA ( M   I )"/>
        <filter val="BELEN"/>
        <filter val="VARITAL"/>
        <filter val="EL TAPON"/>
        <filter val="POMPEYA"/>
        <filter val="TAMBORA"/>
        <filter val="SI TE GUSTA"/>
        <filter val="ESC RUR MIXBUENOS AIRES"/>
        <filter val="EL BALSAMO"/>
        <filter val="EL JOVAL"/>
        <filter val="ESC NVA LA VICTORIA"/>
        <filter val="LAS LOMAS"/>
        <filter val="ESC INDIG ZORANDO"/>
        <filter val="IE ESTEFANIA MARIMON ISAZA"/>
        <filter val="ESC NVA DE MANTAGORDAL"/>
        <filter val="ESC NVA JUAN LEON CENTRAL"/>
        <filter val="ESC NVA JUNIN SEVERINERA"/>
        <filter val="ESC NVA EL POBLADO"/>
        <filter val="ESC NVA STA TETRESITA"/>
        <filter val="CENT EDUC PUEBLO NVO"/>
        <filter val="ESC MADRE LAURA"/>
        <filter val="ESC NVA EL JOBO"/>
        <filter val="ESC RUR MIX PATAGONIA"/>
        <filter val="JUNKARADO"/>
        <filter val="KACHICHI"/>
        <filter val="KARAKARADO"/>
        <filter val="ESC VIVIANO"/>
        <filter val="IE LOS VOLCANES"/>
        <filter val="ESC CAMILO TORREZ"/>
        <filter val="ESC EL CARMEN"/>
        <filter val="ESC PUEBLO BALSA"/>
        <filter val="CENT EDUC RUR NVOS AIRES"/>
        <filter val="ESC NVA FLORES CENTRAL"/>
        <filter val="ESC NVA LA ALCANCIA"/>
        <filter val="ESC NVA EL TESORO"/>
        <filter val="CENT EDUC VOLADOR"/>
        <filter val="IE LOS MORALES"/>
        <filter val="ESC RUR MIX LOS ARAPIOS"/>
        <filter val="CENT EDUC DANZATUNA(TUNDO DOVIATUMA RIO VERDE)"/>
        <filter val="ESC NVA NVO PARAISO"/>
        <filter val="ESC NVA SAN ESPEDITO LOS GALONES"/>
        <filter val="ESC NVA DE CORINTO"/>
        <filter val="CENT EDUC RUR SANTA FE RALITO"/>
        <filter val="ESC NVA QUEBRADA ACOSTA"/>
        <filter val="ESC NVA LAS AMERICAS"/>
        <filter val="CENT EDUC RUR MIX LA ESMERALDA"/>
        <filter val="ESC NVA SAN JUAN DE LA SALLE"/>
        <filter val="ESC NVA LA PRIMAVERA"/>
        <filter val="IE 1 DE MAYO"/>
        <filter val="ESC NVA 14 DE MARZOCAMELLON CARRIZOLA"/>
        <filter val="ESC NVA CAMELLON CALLEJAS"/>
        <filter val="ESC NVA CARRIZOLA ABAJO"/>
        <filter val="ESC LA GUAJIRITA"/>
        <filter val="IE PALMIRA"/>
        <filter val="ESC NVA SAN RAFAEL"/>
        <filter val="ESC NVA ALTO JUY"/>
        <filter val="ESC NVA SERGIO RESTREPO"/>
        <filter val="CENT EDUC RUR MIX SAN FELIPE DE CADILLO"/>
        <filter val="ESC NVA LICETAS"/>
        <filter val="ESC NVA CAÑAVERAL MEDIO"/>
        <filter val="ESC NVA ESTRELLA"/>
        <filter val="ESC NVA CASCAJAL"/>
        <filter val="IE BONITO VIENTO"/>
        <filter val="ESC NVA GRANADA"/>
        <filter val="ESC NVA LOS PATOS"/>
        <filter val="ESC CIENAGA DE JUAN LEON"/>
        <filter val="IE INMACULADA CARRIZOLA"/>
        <filter val="ESC NVA EL PROYECTO"/>
        <filter val="ESC NVA LA ESCORA"/>
        <filter val="ESC NVA EL JARDIN"/>
        <filter val="ESC NVA BUENOS AIRES TUIS TUIS"/>
        <filter val="ESC NAV SAN JOSE DEL LORO"/>
        <filter val="IE SAN CLEMENTE"/>
        <filter val="ESC NVA SAN MIGUEL ALTO TAY"/>
        <filter val="CENT EDUC TUIS  TUIS ARRIBA"/>
        <filter val="ESC NVA DE NVO TAY"/>
        <filter val="ESC NVA GURUMAL"/>
        <filter val="ESC NVA ISLA VENEZUELA"/>
        <filter val="ESC NVA CAÑA FINA"/>
        <filter val="ESC NVA KM 13 URRA ARRIBA"/>
        <filter val="ESC NVA SAN JOSE ALTO GUARUMAL"/>
        <filter val="ESC NVA SANTA FE"/>
        <filter val="CENT EDUC LA ANTILLANA"/>
        <filter val="ESC NVA CUMBIA"/>
        <filter val="ESC NVA EL BRASIL"/>
        <filter val="ESC NVA STA TERESITA"/>
        <filter val="CENT EDUC LA ESMERALDA"/>
        <filter val="ESC NVA SANTA MARTA"/>
        <filter val="CENT EDUC DE BATATA"/>
        <filter val="ESC NVA DE OSORIO"/>
        <filter val="SAN JUAN DEL AGUILAS"/>
        <filter val="ESC RUR MURMULLO MEDIO"/>
        <filter val="ESC NVA QUEBRADA LINDA"/>
        <filter val="ESC NVA DE GALLO"/>
        <filter val="ESC NVA BOCAS DE CRUCITO - SEDE PRINCIPAL"/>
        <filter val="MOROCOY"/>
        <filter val="ESC VILLAPROVIDENCIA"/>
        <filter val="ESC NVO CEIBAL"/>
        <filter val="CENT EDUC NVA PLATANERA"/>
        <filter val="ESC LAS LOMAS"/>
        <filter val="CENT DOC INDIG EL BRIGIDO"/>
        <filter val="CENT EDUC EL TORO CAMPO ALEGRE"/>
        <filter val="CENT EDUC UNION EL BANQUITO"/>
        <filter val="CENT EDUC RUR SGDO CORAZON DE JESUS"/>
        <filter val="CENT EDUC 11 DE FEBRERO"/>
        <filter val="ESC RUR MIX PORREMIA"/>
        <filter val="ESC NVO ORIENTE"/>
        <filter val="CENTRO EDUCATIVO LA OSSA"/>
        <filter val="CENT EDUC NVA UNION"/>
        <filter val="ESC NVA ANGOSTURA"/>
        <filter val="ESC NVA PTO PACHECO"/>
        <filter val="ESC NVA ALTO CHIVOGADO"/>
        <filter val="ESC SAN CARLOS OSCURANA"/>
        <filter val="ESC NVA LA BOTELLA"/>
        <filter val="IE CAMPOBELLO"/>
        <filter val="ESC NVA LA  PAZ"/>
        <filter val="IE LAS DELICIAS"/>
        <filter val="IE SAN RAFAEL"/>
        <filter val="ESC NVA QUEBRADA HONDA"/>
        <filter val="ESC NVA LORENZO ARRIBA"/>
        <filter val="IE EL ROSARIO"/>
        <filter val="ESC RUR MIX PAWARANDO"/>
        <filter val="ESC RUR MIX TUNDO"/>
        <filter val="ESC RUR MIX SIMBRA"/>
        <filter val="ESC RUR MIX BOCAS DE PAVARANDO"/>
        <filter val="ESC RUR MIX IMAMODO"/>
        <filter val="ESC SAMBUDO"/>
        <filter val="ESC NEJODO"/>
        <filter val="ESC AMBORROMIA"/>
        <filter val="CENT EDUC INDIG KIPARADO"/>
        <filter val="ESC BEGUIDO ZONA INDIG RID ESMERALDA"/>
        <filter val="CENT EDUC KOREDO"/>
        <filter val="ESC NVA CHIDIMA"/>
        <filter val="CENTRO EDU NUESTRA SEÑORA DEL CARMEN"/>
        <filter val="EL PITAL"/>
        <filter val="MANZANAREZ"/>
        <filter val="TINAJONES"/>
        <filter val="PESCADOS ABAJO"/>
        <filter val="REPOSO"/>
        <filter val="VENADO ARRIBA"/>
        <filter val="VENADO ABAJO"/>
        <filter val="VEREDA JERICÓ"/>
        <filter val="CRUCES"/>
        <filter val="C.E. NUBES - SEDE PRINCIPAL"/>
        <filter val="PESCADOS ARRIBA"/>
        <filter val="PESCADOS MEDIO"/>
        <filter val="SAN RAFAEL DEL ZORRO"/>
        <filter val="I.E. MATA DE MAIZ - SEDE PRINCIPAL"/>
        <filter val="ESC NVA SAN JOAQUIN"/>
        <filter val="ESC RUR MIX SAN JOSE BARRIAL ARRIBA"/>
        <filter val="ESC RUR MIX NIEVE JULIO"/>
        <filter val="ESC RUR BRILLANTE STA CLARA"/>
        <filter val="COL. MARIA AUXILIADORA"/>
        <filter val="SAN RAFAEL DEL PIRÚ"/>
        <filter val="EL ZAHINO"/>
        <filter val="COCUELO ABAJO"/>
        <filter val="LATÓN"/>
        <filter val="NUEVASIÓN"/>
        <filter val="ESC RUR MIX BONNY ARRIBA"/>
        <filter val="SAGRADA ENSEÑANZA"/>
        <filter val="SAN RAFAEL BARRIAL CENTRAL"/>
        <filter val="C.E. SANTO DOMINGO"/>
        <filter val="PIRÚ ARRIBA"/>
        <filter val="ESC RUR SAN JOSE DE FABRA"/>
        <filter val="COCUELO LIMON"/>
        <filter val="RUSIA 3"/>
        <filter val="ALMAGRAS"/>
        <filter val="GUADUAL ABAJO"/>
        <filter val="GUASIMO CENTRAL"/>
        <filter val="GUADUAL PIEDRA"/>
        <filter val="MIELES ARRIBA"/>
        <filter val="C.E. ANTONIA SANTOS - SEDE PRINCIPAL"/>
        <filter val="ESCUELA RURAL CHIMBE"/>
        <filter val="ESCUELA  RURAL GUAYACUNDO BAJO"/>
        <filter val="ESCUELA RURAL CHAVARRO"/>
        <filter val="ESCUELA RURAL  EL ESCOBAL"/>
        <filter val="ESCUELA  RURAL NAMAY ALTO."/>
        <filter val="ESCUELA RURAL NAMAY BAJO"/>
        <filter val="ESCUELA  RURAL GUAYACUNDO ALTO"/>
        <filter val="ESCUELA RULAL SAN ANTONIO"/>
        <filter val="ESCUELA RURAL LA  GUÁSIMA"/>
        <filter val="ESCUELA RURAL LUTAIMA"/>
        <filter val="ESCUELA RURAL LA  PALMICHERA"/>
        <filter val="ESCUELA RURAL CALICHANA"/>
        <filter val="ESCUELA RURAL ANDALUCIA"/>
        <filter val="ESCUELA RURAL PANAMÁ"/>
        <filter val="ESUCELA RURAL PATIO BONITO"/>
        <filter val="ESCUELA RURAL GOLCONDA"/>
        <filter val="ESCUELA RURAL JHON F KENNEDY"/>
        <filter val="ESCUELA RURAL POZO HONDO"/>
        <filter val="JARDIN DEPTAL LA FLORIDA"/>
        <filter val="ESCUELA RURAL CAPREA"/>
        <filter val="ESCUELA RURAL LOS BALSOS"/>
        <filter val="ESCUELA RURAL PABLO VI"/>
        <filter val="ESCUELA RURAL DOMINGO SAVIO"/>
        <filter val="ESCUELA GENERAL SANTANDER"/>
        <filter val="ESCUELA RURAL BAGAZAL"/>
        <filter val="ESCUELA RURAL EL DESCANSO"/>
        <filter val="ESCUELA RURAL ILO"/>
        <filter val="ESCUELA RURAL NARANJITOS"/>
        <filter val="ESCUELA RURAL PANTANOGRANDE"/>
        <filter val="ESCUELA RURAL  EL SALITRE"/>
        <filter val="ESCUELA RURAL  LA ARABIA"/>
        <filter val="ESCUELA RURAL  LAS MERCEDES"/>
        <filter val="ESCUELA RURAL  LA VICTORIA"/>
        <filter val="INST. EDUC. DEPTAL RURAL ZARAGOZA"/>
        <filter val="ESCUELA RURAL  SANTA BARBARA"/>
        <filter val="ESCUELA RURAL BARRO BLANCO"/>
        <filter val="ESCUELA RURAL FUTE"/>
        <filter val="ESCUELA RURAL CUBIA"/>
        <filter val="ESCUELA RURAL PEÑA NEGRA"/>
        <filter val="ESCUELA RURAL  LA LAGUNA"/>
        <filter val="ESCUELA RURAL EL NARANJAL"/>
        <filter val="ESCUELA URBANA GRANJITAS"/>
        <filter val="INSTITUCION EDUCATIVA DEPTAL  DINDAL"/>
        <filter val="ESCUELA RURAL CORDOBA"/>
        <filter val="ESCUELA  RURAL CAMBRAS"/>
        <filter val="ESCUELA RURAL BOCA DE MONTE DE LAJAS"/>
        <filter val="ESCUELA  RURAL EL CHORRILLO"/>
        <filter val="ESCUELA  RURAL SAN RAMÓN BAJO"/>
        <filter val="ESCUELA RURAL SAN RAMÓN ALTO"/>
        <filter val="ESCUELA  RURAL SALCIPUEDES"/>
        <filter val="ESCUELA RURAL ALTO DE BRISAS"/>
        <filter val="ESCUELA RURAL  SANTA ANA"/>
        <filter val="COLEGIO  RURAL  RINCON GRANDE"/>
        <filter val="ESCUELA RURAL PALO GRANDE"/>
        <filter val="ESCUELA RURAL UBATOQUE II"/>
        <filter val="ESCUELA RURAL UBATOQUE I"/>
        <filter val="ESCUELA RURAL MERCADILLO SEGUNDO"/>
        <filter val="COLEGIO RURAL MERCADILLO PRIMERO"/>
        <filter val="ESCUELA RURAL LA JABONERA"/>
        <filter val="ESCUELA RURAL SAN VICENTE"/>
        <filter val="ESCUELA TAUSUTA SEGUNDA"/>
        <filter val="ESCUELA RURAL RIONEGRO NORTE"/>
        <filter val="ESCUELA TAUSUTA PRIMERA"/>
        <filter val="INSTITUCION EDUCATIVA DEPARTAMENTAL RIONEGRO SUR"/>
        <filter val="ESCUELA RURAL HOYA DE SANTIAGO"/>
        <filter val="ESCUELA RURAL CACERES"/>
        <filter val="ESCUELA RURAL GUAICA"/>
        <filter val="ESCUELA RURAL NIZAME"/>
        <filter val="CENTRO EDUCATIVO RURAL FLOREZ"/>
        <filter val="ESCUELA RURAL LA IDAZA"/>
        <filter val="INSTITUCION EDUCATIVA DEPARTAMENTAL TAPIAS"/>
        <filter val="COLEGIO BASICO LA VICTORIA"/>
        <filter val="ESCUELA NUEVA RURAL LA PALMA"/>
        <filter val="COLEGIO BASICO EL HATO"/>
        <filter val="ECUELA RURAL EL CURI"/>
        <filter val="ESCUELA RURAL POTREROGRANDE"/>
        <filter val="ESCUELA NUEVA RURAL AGUADULCE"/>
        <filter val="ESCUELA RURAL QUIUZA"/>
        <filter val="ESCUELA NUEVA RURAL SAN FRANCISCO"/>
        <filter val="ESCUELA NUEVA RURAL LOS LAURELES"/>
        <filter val="ESCUELA NUEVA RURAL CARTAGENA"/>
        <filter val="ESCUELA NUEVA RURAL LA YERBABUENA"/>
        <filter val="ESCUELA RURAL GRANADILLO"/>
        <filter val="ESCUELA RURAL EL MORTIÑO"/>
        <filter val="ESCUELA RURAL EL OLIVO"/>
        <filter val="ESCUELA   RURAL RINCÓN  SANTO"/>
        <filter val="ESCUELA RURAL EL ALTICO"/>
        <filter val="UNIDAD BASICA LAGUNA"/>
        <filter val="ESCUELA RURAL CARRIZAL"/>
        <filter val="INSTITUCION EDUCATIVA DEPARTAMENTAL PUEBLO VIEJO"/>
        <filter val="UNIDAD BASICA PEÑAS"/>
        <filter val="ESCUELA RURAL ALTOS DE AIRE"/>
        <filter val="ESCUELA RURAL CHÁPALA"/>
        <filter val="CONCENTRACION JOSE ANTONIO GALAN"/>
        <filter val="CONCENTRACION RURAL HONDURAS"/>
        <filter val="CONCENTRACION RURAL MISIONES"/>
        <filter val="CONCENTRACION  RURAL EL PORVENIR"/>
        <filter val="CONCENTRACION  RURAL SAN RAMON"/>
        <filter val="CONCENTRACION RURAL  PITALA"/>
        <filter val="CONCENTRACION RURAL  MARIA AUXILIADORA"/>
        <filter val="CONCENTRACION RURAL  ENTRE  RIOS"/>
        <filter val="CONCENTRACION  RURAL LA TRINIDAD"/>
        <filter val="CONCENTRACION RURAL LA  FLECHA"/>
        <filter val="CONCENTRACION RURAL ARCADIA"/>
        <filter val="CONCENTRACION  RURAL  ANTIOQUIA"/>
        <filter val="CONCENTRACION RURAL LUCERNA"/>
        <filter val="CONCENTRACION RURAL EL PARAISO"/>
        <filter val="CONCENTRACION RURAL LAS PALMAS"/>
        <filter val="COLEGIO  DEPARTAMENTAL LUIS CARLOS GALAN SARMIENTO"/>
        <filter val="CONCENTRACION  RURAL MARSELLA"/>
        <filter val="CONCENTRACION RURAL ANTIOQUEÑITA"/>
        <filter val="ESCUELA RURAL LA AGUADA"/>
        <filter val="ESCUELA RURAL GUANACAS"/>
        <filter val="ESCUELA RURAL EL ORGANO"/>
        <filter val="INSTITUCION EDUCATIVA DEPARTAMENTAL TALAUTA"/>
        <filter val="ESCUELA RURAL SURCHA"/>
        <filter val="ESCUELA RURAL  EL RODEO"/>
        <filter val="ESCUELA RURAL  EL ENCANTADO"/>
        <filter val="I.E.M MANABLANCA - SEDE PRINCIPAL"/>
        <filter val="ESCUELA RURAL DE LA PASTORA"/>
        <filter val="ESCUELA RURAL  POTREROGRANDE"/>
        <filter val="ESCUELA RURAL LA MOYA"/>
        <filter val="ESCUELA RURAL PONTA"/>
        <filter val="ESCUELA RURAL EL HERRERO"/>
        <filter val="ESCUELA RURAL LAS HUERTAS"/>
        <filter val="ESCUELA RURAL PLATANILLO"/>
        <filter val="ESCUELA RURAL QUINCHITA"/>
        <filter val="I.E.D. ALFONSO PABÓN PABON - SEDE PRINCIPAL"/>
        <filter val="CONCENTRACION URBANA BELLISCA"/>
        <filter val="INST EDUCATIVA DEPTAL TECNICO AGROPECUARIA SAN RAMON"/>
        <filter val="CONCENTRACION RURAL LA TEBAIDA"/>
        <filter val="CONCENTRACION RURAL SAN JUAN BOSCO"/>
        <filter val="CONCENTRACION RURAL MARIA AUXILIADORA"/>
        <filter val="CONCENTRACION  RURAL NUEVO  FUQUENE"/>
        <filter val="CONCENTRACION RURAL PUENTE PLATA"/>
        <filter val="ESCUELA RURAL LOS ANDES"/>
        <filter val="ESCUELA RURAL BOJARA"/>
        <filter val="ESCUELA RURAL TUNJA"/>
        <filter val="ESSCUELA RURAL  CRISTIANÍA"/>
        <filter val="INSTITUCION EDUCATIVA DEPARTAMENTAL MURCA"/>
        <filter val="ESCUELA RURAL MINAS DE YESO"/>
        <filter val="ESCUELA RURAL EL CHIRCAL"/>
        <filter val="INSTITUCION EDUCATIVA DEPARTAMENTAL LAS CRUCES"/>
        <filter val="ESCUELA RURAL BOCADEMONTE"/>
        <filter val="ESCUELA RURAL SAN PEDRO"/>
        <filter val="ESCUELA RURAL FATIMA"/>
        <filter val="ESCUELA RURAL LOS LOPEZ"/>
        <filter val="INSTITUCIÓN EDUCATIVA DEPARTAMENTAL AGROPECUARIO PILOTO"/>
        <filter val="ESCUELA RURAL SAN IGNACIO"/>
        <filter val="ESCUELA RURAL RINCONES"/>
        <filter val="I.E. RURAL LUIS ANTONIO DUQUE PEÑA - SEDE PRINCIPAL"/>
        <filter val="CENT EDUC RURAL BERLIN"/>
        <filter val="SEDE GUABINAL PLAN"/>
        <filter val="SEDE CERRO GUABINAL"/>
        <filter val="SEDE PIAMONTE"/>
        <filter val="SEDE REPÚBLICA ECUADOR"/>
        <filter val="SEDE FRANCISCO JOSÉ DE CALDAS"/>
        <filter val="SEDE JORGE ELIÉCER GAITAN"/>
        <filter val="SEDE SANTA ELENA"/>
        <filter val="SEDE LORENZO"/>
        <filter val="ESCUELA  RURAL  MONTANA NEGRA"/>
        <filter val="ESCUELA RURAL LA GLORIA"/>
        <filter val="ESCUELA RURAL .CARRAPAL"/>
        <filter val="ESCUELA .RURAL  COCOLO Y MOLANO"/>
        <filter val="JARDIN INFANTIL DEPARTAMENTAL LA PAZ"/>
        <filter val="ESCUELA RURAL  RIO  SECO"/>
        <filter val="ESCUELA  RURAL CAMILO TORRES"/>
        <filter val="ESCUELA RURAL  SIMON BOLIVAR"/>
        <filter val="ESCUELA RURAL EDUARDO RUBIO"/>
        <filter val="ESCUELA RURAL  CEDRALES"/>
        <filter val="ESCUELA RURAL QUEBRADA GRANDE"/>
        <filter val="ESCUELA  RURAL SANTIAGO Y REMOLINOS"/>
        <filter val="ESCUELA RURALSAN   JUAN    DE    REMOLINO"/>
        <filter val="ESCUELA  RURAL  BODEGAS"/>
        <filter val="ESCUELA RURAL MALAMBO"/>
        <filter val="JARD. INF. DPTAL. PUERTO BOGOTA"/>
        <filter val="ESCUELA RURAL  PIEDRAS NEGRAS"/>
        <filter val="COLEGIO RURAL POSTPRIMARIA EL SALITRE"/>
        <filter val="ESCUELA RURAL RODRIGUEZ SIERRA"/>
        <filter val="ESCUELA RURAL SANTA MARTHA"/>
        <filter val="I.E.D. EL CARMEN - SEDE PRINCIPAL"/>
        <filter val="ESCUELA RURAL SIECHA"/>
        <filter val="ESCUELA RURAL LA PROVIDENCIA"/>
        <filter val="ESCUELA  RURAL  SAN LUIS"/>
        <filter val="COLEGIO RURAL TELESECUNDARIA PASTOR OSPINA"/>
        <filter val="ESCUELA RURAL  ISLAS"/>
        <filter val="ESCUELA RURAL  EL PORVENIR"/>
        <filter val="INSTITUCIÓN EDUCATIVA DEPARTAMENTAL BUSCAVIDA"/>
        <filter val="ESCUELA RURAL NUEVO APAUTA"/>
        <filter val="ESCUELA RURAL MONQUEVITA"/>
        <filter val="ESCUELA RURAL KENNEDY"/>
        <filter val="I.E.D. JOSE GREGORIO SALAS - SEDE PRINCIPAL"/>
        <filter val="ESCUELA RURAL ANTONIO RICAURTE"/>
        <filter val="ESCUELA RURAL ANTONIA SANTOS"/>
        <filter val="ESCUELA RURAL AMOLADERO"/>
        <filter val="INSTITUCION EDUCATIVA DEPARTAMENTAL EL TRIGO"/>
        <filter val="ESCUELA RURAL CHINIATA"/>
        <filter val="ESCUELA RURAL PAJONAL"/>
        <filter val="ESCUELA RURAL CHUSCALES"/>
        <filter val="ESCUELA RURAL SALITRITO"/>
        <filter val="ESCUELA RURAL NEMUSTEN"/>
        <filter val="INSTITUCION  EDUCATIVA  SAN FRANCISCO"/>
        <filter val="ESCUELA RURAL LA JUNIA"/>
        <filter val="ESCUELA RURAL LA  HOYA"/>
        <filter val="ESCUELA RURAL LA    JANGADA"/>
        <filter val="ESCUELA RURAL EL  MANZANO"/>
        <filter val="ESCUELA RURAL  EL  VOLCAN"/>
        <filter val="ESCUELA RURAL TUNJAQUE"/>
        <filter val="ESCUELA RURAL TREINTA  Y  SEIS"/>
        <filter val="ESCUELA RURAL QUISQUIZA"/>
        <filter val="ESCUELA RURAL JERUSALEN"/>
        <filter val="ESCUELA RURAL LA  POLONIA"/>
        <filter val="ESCUELA RURAL MUNDO  NUEVO"/>
        <filter val="ESCUELA RURAL  PAYACAL"/>
        <filter val="ESCUELA RURAL CAPATA"/>
        <filter val="ESCUELA  RURAL EL ROSARIO"/>
        <filter val="ESCUELA  RURAL LA CONCHA"/>
        <filter val="ESCUELA  RURAL LA VEGA"/>
        <filter val="I.E.D. DE SAN JOAQUIN - SEDE PRINCIPAL"/>
        <filter val="ESCUELA  RURAL CAMPOSANTO"/>
        <filter val="ESCUELA RURAL DE DOIMA"/>
        <filter val="ESCUELA  RURAL FLORIAN"/>
        <filter val="INSTITUCION EDUCATIVA DEPARTAMENTAL ERNESTO APARICIO JARAMILLO"/>
        <filter val="ESCUELA RURAL MINIPÍ DE VANEGAS"/>
        <filter val="ESCUELA RURAL MINIPÍ DE TRIANAS"/>
        <filter val="INSTITUCION EDUCATIVA DEPARTAMENTAL MINIPI DE QUIJANO"/>
        <filter val="ESCUELA RURAL MINASAL"/>
        <filter val="ESCUELA RURAL MARCHA"/>
        <filter val="ESCUELA RURAL EL BOQUERÓN"/>
        <filter val="ESCUELA RURAL EL EJIDO"/>
        <filter val="ESCUELA RURAL EL HATO"/>
        <filter val="ESCUELA RURAL CANTAGALLO"/>
        <filter val="ESCUELA RURAL ALTO DE SALINAS"/>
        <filter val="ESCUELA RURAL ISAMA"/>
        <filter val="ESCUELA RURAL HOYA DE TUDELA"/>
        <filter val="ESCUELA RURAL LAS VUELTAS"/>
        <filter val="ESCUELA RURAL LOMA DE ENMEDIO"/>
        <filter val="ESCUELA RURAL LA CAÑADA"/>
        <filter val="ESCUELA RURAL CASTILLO"/>
        <filter val="ESCUELA RURAL ALTO DE IZACAR"/>
        <filter val="ESCUELA RURAL LA ENFADOSA"/>
        <filter val="ESCUELA RURAL ZUMBE"/>
        <filter val="ESCUELA RURAL SUPANE"/>
        <filter val="ESCUELA RURAL LA FLORESTA"/>
        <filter val="ESCUELA RURAL MINIPÍ"/>
        <filter val="ESCUELA RURAL GALINDO"/>
        <filter val="ESCUELA  RURAL TIERRA AMARILLA"/>
        <filter val="INST EDUCATIVA RURAL DEPARTAMENTAL AGUA BLANCA"/>
        <filter val="ESCUELA RURAL COYABO"/>
        <filter val="ESCUELA  RURAL CABUYAL"/>
        <filter val="ESCUELA  RURAL MESA DE AGUABLANCA"/>
        <filter val="ESCUELA RURAL LOS PÉREZ"/>
        <filter val="ESCUELA  RURAL NACUMA"/>
        <filter val="ESCUELA RURAL GUAMAL"/>
        <filter val="ESCUELA  RURAL EL RODEO"/>
        <filter val="ESCUELA RURAL HOYA GRANDE"/>
        <filter val="ESCUELA RURAL CACAHUAL"/>
        <filter val="ESCUELA RURAL EL CHUPAL"/>
        <filter val="ESCUELA RURAL NAGUY"/>
        <filter val="INSTITUCIÓN EDUCATIVA DEPARTAMENTAL PATIO BONITO"/>
        <filter val="ESCUELA RURAL LA PATRIA"/>
        <filter val="ESCUELA RURAL EL MORO"/>
        <filter val="ESCUELA RURAL LA CIMA"/>
        <filter val="ESCUELA RURAL EL TABACAL"/>
        <filter val="ESCUELA RURAL EL DINTEL"/>
        <filter val="ESCUELA RURAL CHUSCAL"/>
        <filter val="I.E.D. RURAL EL VINO - SEDE PRINCIPAL"/>
        <filter val="CENTRO EDUCATIVO RURAL LOTAVITA"/>
        <filter val="CENTRO EDUCATIVO RURAL LLANO LARGO"/>
        <filter val="CENTRO EDUCATIVO RURAL MULATA ALTO"/>
        <filter val="CENTRO EDUCATIVO RURAL SAN ISIDRO ALTO"/>
        <filter val="CENTRO EDUCATIVO RURAL CASADILLAS BAJO"/>
        <filter val="CENTRO EDUCATIVO RURAL SAN ISIDRO BAJO"/>
        <filter val="CENTRO EDUCATIVO RURAL SANTA LIBRADA"/>
        <filter val="CENTRO EDUCATIVO RURAL JOSE MARIA CORDOBA"/>
        <filter val="CENTRO EDUCATIVO RURAL CASADILLAS ALTO"/>
        <filter val="CENTRO EDUCATIVO RURAL SAN MARTIN"/>
        <filter val="CENTRO EDUCATIVO RURAL SOLANA CHIQUITO"/>
        <filter val="CENTRO EDUCATIVO RURAL CORRALILLOS"/>
        <filter val="CENTRO EDUCATIVO RURAL LAGUNITAS"/>
        <filter val="INSTITUCION EDUCATIVA DEPARTAMENTAL SAN PATRICIO PUENTE DE P"/>
        <filter val="ESCUELA RURAL SANTIAGO TRUJILLO GOMEZ"/>
        <filter val="ESCUELA RURAL VALLE DEL ABRA"/>
        <filter val="ESCUELA RURAL  LOS ARBOLES"/>
        <filter val="CENTRO EDUCATIVO RURAL  MOYANO"/>
        <filter val="ESCUELA RURAL SAN PEDRO DE GUAJARAY"/>
        <filter val="ESCUELA RURAL GUACAVIA"/>
        <filter val="ESCUELA  RURAL SANTA ANA"/>
        <filter val="ESCUELA RURAL EL ARENAL 1"/>
        <filter val="ESCUELA RURAL ARENAL 2"/>
        <filter val="ESCUELA RURAL SANTA MARIA DEL PIRI"/>
        <filter val="ESCUELA RURAL  SAN CRISTOBAL"/>
        <filter val="ESCUELA RURAL ALTO QUEMADO"/>
        <filter val="ESCUELA RURAL EL MADURO"/>
        <filter val="ESCUELA  RURAL  SAN FRANCISCO"/>
        <filter val="COLEGIO BASICO RURAL ALTO  GAZADUJE"/>
        <filter val="COLEGIO BASICO RURAL GAZATAVENA"/>
        <filter val="ESCUELA RURAL SAN JUANITO"/>
        <filter val="COLEGIO BASICO RURAL SANTA TERESITA"/>
        <filter val="ESCUELA RURAL  FATIMA"/>
        <filter val="ESCUELA RURAÑ  JAGUA"/>
        <filter val="ESCUELA RURAL  LA BODEGA"/>
        <filter val="ESCUELA  RURAL SAN JOSE DEL PALMAR"/>
        <filter val="ESCUELA  VEREDA SANTA ISABEL"/>
        <filter val="COLEGIO BASICO RURAL LOS ALPES"/>
        <filter val="ESCUELA  RURAL LA SERRANIA"/>
        <filter val="ESCUELA RURAL CERRO VERDE"/>
        <filter val="INSTITUCION EDUCATIVA DEPTAL  PATIO BONITO"/>
        <filter val="ESCUELA RURAL CASA BLANCA"/>
        <filter val="INSTITUCION EDUCATIVA DEPARTAMENTAL PUEBLO NUEVO"/>
        <filter val="ESCUELA RURAL BATAVIA"/>
        <filter val="ESCUELA RURAL BOCA DE MONTE"/>
        <filter val="ESCUELA RURAL PAJAS BLANCAS"/>
        <filter val="ESCUELA RURAL EL MADROÑO"/>
        <filter val="ESCUELA RURAL LOS VIENTOS"/>
        <filter val="ESCUELA RURAL LIMONES"/>
        <filter val="ESCUELA RURAL COBOS"/>
        <filter val="INSTITUCION EDUCATIVA DEPARTAMENTAL LA ESMERALDA"/>
        <filter val="ESCUELA RURAL SAN BARTOLO"/>
        <filter val="ESCUELA RURAL TOBIAGRANDE"/>
        <filter val="ESC. RURAL SAN JUAN BOSCO"/>
        <filter val="COLONIA ALBERTO NIETO CANO"/>
        <filter val="CONCENTRACION RURAL CUCHARAL"/>
        <filter val="CONCENTRACION RURAL LAS AGUILAS"/>
        <filter val="CONCENTRACION  RURAL TIMANA"/>
        <filter val="CONCENTRACION RURAL EL FLORIDO"/>
        <filter val="CONCENTRACION  RURAL EL ROBLEGAL"/>
        <filter val="CONCENTRACION RURAL EL GUAYACAN"/>
        <filter val="CONCENTRACION RURAL LA HOYA"/>
        <filter val="CONCENTRACION RURAL EL CARBON"/>
        <filter val="CONCENTRACION RURAL MORTIÑO OCCIDENTAL"/>
        <filter val="ESCUELA RURAL EL PALMAR."/>
        <filter val="CONCENTRACION RURAL MARCOS TUNJA"/>
        <filter val="I.E.R.D. LIMONCITOS - SEDE PRINCIPAL"/>
        <filter val="CONCENTRACION  RURAL BERMEJAL"/>
        <filter val="CONCENTRACION RURAL ALGODONALES"/>
        <filter val="CONCENTRACION  EL SANTUARIO"/>
        <filter val="CONCENTRACION RURAL LA BRUJA"/>
        <filter val="CONCENTRACION RURAL DE PAN DE AZUCAR"/>
        <filter val="ESCUELA  RURAL SAN JERONIMO"/>
        <filter val="CONCENTRACION RURAL EL PENSIL"/>
        <filter val="CONCENTRACION RURAL VENADILLO"/>
        <filter val="CONCENTRACION RURAL SANTA ROSA"/>
        <filter val="CONCENTRACION  RURAL EL CEDRO"/>
        <filter val="CONCENTRACION RURAL RAFAEL POMBO"/>
        <filter val="CONCENTRACION  RURAL  LA LAGUNA"/>
        <filter val="CONCENTRACION RURAL SAN JOSE DE LA GAITA"/>
        <filter val="ESCUELA  RURAL EL PALMAR"/>
        <filter val="ESCUELA RURAL GUACANONZO ALTO"/>
        <filter val="INSTITUCION EDUCATIVA DEPARTAMENTAL RURAL SANTA HELENA"/>
        <filter val="CONCENTRACIÓN URBANA PARATEBUENO"/>
        <filter val="CONCENTRACION RURAL  EL JAPON"/>
        <filter val="COLEGIO  BASICO  SANTA CECILA"/>
        <filter val="CONCENTRACION RURAL  EL AMPARO"/>
        <filter val="ESCUELA RURAL FUNDACION  GARAGOA"/>
        <filter val="ESCUELA RURAL BOTELLAS"/>
        <filter val="ESCUELA  RURAL BUENAVISTA   MAYA"/>
        <filter val="CONCENTRACION  RURAL CAÑO RICO"/>
        <filter val="CONCENTRACION  RURAL CAÑO TIGRE"/>
        <filter val="INSTITUCION EDUCATI VA  ANTONIO NARIÑO"/>
        <filter val="ESCUELA RURAL GUAICARAMO"/>
        <filter val="ESCUELA RURAL LAS VIRGINIAS"/>
        <filter val="ESCUELA RURAL JORGE ELIÉCER GAITÁN"/>
        <filter val="ESCUELA RURAL SAN JESUS DE PALOMAS"/>
        <filter val="CONCENTRACION  RURAL SAN JOSE DE LA CARRETERA"/>
        <filter val="ESCUELA RURAL SIMON BOLIVAR"/>
        <filter val="ESCUELA RURAL BUENAVISTA DE ALTO REDONDO"/>
        <filter val="JARDIN INFANTIL MANITAS CREATIVAS"/>
        <filter val="CONCENTRACION  RURAL CABUYARITO"/>
        <filter val="ESCUELA RURAL PALOMAS CAÑO CLARO"/>
        <filter val="ESCUELA RURAL MARIA AUXILIADORA"/>
        <filter val="ESCUELA RURAL COSTA RICA"/>
        <filter val="ESCUELA RURAL ZORATAMA"/>
        <filter val="ESCUELA  RURAL  ALTAGRACIA"/>
        <filter val="ESCUELA  RURAL  EL  RETIRO"/>
        <filter val="ESCUELA RURAL JUAN VIEJO"/>
        <filter val="ESCUELA RURAL  LA CAJITA"/>
        <filter val="ESCUELA  RURAL  SAN  PEDRO"/>
        <filter val="ESCUELA RURAL QUEBRADA HONDA"/>
        <filter val="ESCUELA RURAL LAZARO FONTE"/>
        <filter val="ESCUELA  RURAL  LA  ARGENTINA"/>
        <filter val="ESCUELA RURAL COLORADOS ALTO"/>
        <filter val="ESCUELA RURAL  PUERTO LIBRE"/>
        <filter val="ESCUELA RURAL EL GALAPAGO"/>
        <filter val="ESCUELA RURAL EL GUAYABO BAJO"/>
        <filter val="ESCUELA RURAL CAÑO PESCADO"/>
        <filter val="ESCUELA RURAL LA REINES"/>
        <filter val="ESCUELA RURAL EL TALADRO"/>
        <filter val="ESCUELA RURAL SAN ANTONIO ALTO"/>
        <filter val="ESCUELA RURAL EL GUAYABO ALTO"/>
        <filter val="ESCUELA RURAL PUERTO ROJO"/>
        <filter val="ESCUELA RURAL TALAVERA LA REINA"/>
        <filter val="ESCUELA RURAL LA PLATANERA"/>
        <filter val="ESCUELA RURAL SAN CARLOS"/>
        <filter val="ESCUELA RURAL NACEDEROS"/>
        <filter val="ESCUELA RURAL LA VERBENA"/>
        <filter val="ESCUELA RURAL HOYA VARGAS"/>
        <filter val="ESCUELA RURAL GUACAPATE"/>
        <filter val="ESCUELA RURAL GUAMAL ALTO"/>
        <filter val="ESCUELA RURAL GUAMAL BAJO"/>
        <filter val="ESCUELA RURAL HOYA ALTA"/>
        <filter val="ESCUELA RURAL HOYA BAJA"/>
        <filter val="ESCUELA RURAL PEDRO ELISEO CRUZ"/>
        <filter val="ESCUELA RURAL MESITAS"/>
        <filter val="ESCUELA RURAL SAN  MIGUEL"/>
        <filter val="ESCUELA RURAL CONCORDIA"/>
        <filter val="ESCUELA RURAL ARABIA"/>
        <filter val="COLEGIO BASICO POSTPRIMARIA RURAL LA BOTICA"/>
        <filter val="ESCUELA RURAL ISABEL LA CATOLICA"/>
        <filter val="ESCUELA RURAL ZELANDIA"/>
        <filter val="ESCUELA RURAL BERLIN"/>
        <filter val="ESCUELA RURAL PEÑAS BLANCAS"/>
        <filter val="ESCUELA RURAL LA VIRGEN"/>
        <filter val="ESCUELA RURAL SAN NICOLAS"/>
        <filter val="ESCUELA RURAL DE GALILEA"/>
        <filter val="ESCUELA RURAL EL TULCAN"/>
        <filter val="ESCUELA RURAL EL DIAMANTE"/>
        <filter val="ESCUELA RURAL EL DORADO"/>
        <filter val="ESCUELA RURAL LAUREL ALTO"/>
        <filter val="ESCUELA RURAL AGUADAS"/>
        <filter val="ESCUELA RURAL LAS VEGAS"/>
        <filter val="ESCUELA RURAL LAUREL BAJO"/>
        <filter val="ESCUELA RURAL HONDURAS"/>
        <filter val="ESCUELA RURAL CAMANCHA"/>
        <filter val="ESCUELA RURAL SALTO DE PIEDRA"/>
        <filter val="ESCUELA RURAL MONTE LUZ"/>
        <filter val="ESCUELA  RURAL  SANTANDER   CAMBAO"/>
        <filter val="ESCUELA RURAL LA MAGDALENA"/>
        <filter val="ESCUELA RURAL DOS RIOS"/>
        <filter val="ESCUELA RURAL SAN MARINO"/>
        <filter val="ESCUELA RURAL VARSOBIA"/>
        <filter val="ESCUELA RURAL EL CAPOTE"/>
        <filter val="ESCUELA RURAL HONDURAS ALTO"/>
        <filter val="ESCUELA RURAL LAGUNITAS BAJO"/>
        <filter val="INSTITUCION EDUCATIVA DEPTAL  SAN NICOLAS"/>
        <filter val="ESCUELA RURAL EL TOTUMO"/>
        <filter val="ESCUELA RURAL PARAMITO"/>
        <filter val="ESCUELA RURAL LAGUNITAS ALTO"/>
        <filter val="VEREDA VOLCAN BAJO"/>
        <filter val="ESCUELA RURAL OLIVOS BAJO"/>
        <filter val="ESCUELA RURAL  LA CANDELARIA"/>
        <filter val="ESCUELA RURAL SAN BERNARDO"/>
        <filter val="ESCUELA RURAL  ALTO DEL OSO"/>
        <filter val="I.E.R.D. EL DORADO - SEDE PRINCIPAL"/>
        <filter val="ESCUELA RURAL SALINAS"/>
        <filter val="ESCUELA RURAL BOITÁ"/>
        <filter val="ESCUELA RURAL LAS ESPIGAS"/>
        <filter val="ESCUELA RURAL CHALECHE"/>
        <filter val="ESCUELA RURAL SAN JOSÉ"/>
        <filter val="ESCUELA RURAL  TIERRA NEGRA"/>
        <filter val="ESCUELA RURAL EL RINCON"/>
        <filter val="ESCUELA RURAL  EL GRANADILLO"/>
        <filter val="INSTITUCION EDUCATIVA DEPTAL MÉNDEZ ROZO"/>
        <filter val="ESCUELA RURAL  EL UVAL"/>
        <filter val="ESCUELA RURAL  BRADAMONTE"/>
        <filter val="ESCUELA RURAL LAS  DELICIAS"/>
        <filter val="INSTITUCION EDUCATIVA DEPARTAMENTAL ROMERAL"/>
        <filter val="ESCUELA RURAL  USABA"/>
        <filter val="ESCUELA RURAL  AGUAS CLARAS"/>
        <filter val="ESCUELA RURAL  LA CANTERA"/>
        <filter val="INSTITUCION EDUCATIVA DEPARTAMENTAL SAN BENITO"/>
        <filter val="ESCUELA RURAL SAN EUGENIO"/>
        <filter val="ESCUELA RURAL  SANTA ROSA"/>
        <filter val="ESCUELA RURAL ALTO CHARCO"/>
        <filter val="ESCUELA RURAL EL PEÑON"/>
        <filter val="ESCUELA RURAL EL PERICO"/>
        <filter val="ESCUELA RURAL SAN FORTUNATO"/>
        <filter val="INSTITUCION EDUCATIVA DEPARTAMENTAL SAN MIGUEL"/>
        <filter val="ESCUELA RURAL AZAFRANAL DIVINO NIÑO"/>
        <filter val="ESCUELA RURAL AZAFRANAL SIMON BOLIVAR"/>
        <filter val="ESCUELA  RURAL  SUBIA  CENTRAL"/>
        <filter val="ESCUELA  RURAL  SUBIA  ORIENTE"/>
        <filter val="ESCUELA RURAL EL UVAL"/>
        <filter val="ESCUELA RURAL SUBIA PEDREGAL"/>
        <filter val="ESCUELA RURAL BRISAS DEL SUBIA"/>
        <filter val="ESCUELA RURAL NORUEGA BAJA"/>
        <filter val="ESCUELA RURAL  NORUEGA ALTA"/>
        <filter val="ESCUELA  RURAL  SUBIA  ALTA"/>
        <filter val="ESCUELA  RURAL SUBIA CARBONERA"/>
        <filter val="ESCUELA  RURAL  SUBIA  NORTE"/>
        <filter val="ESCUELA RURAL LA SOLEDAD"/>
        <filter val="ESCUELA RURAL EL CABLE"/>
        <filter val="ESCUELA RURAL SANTA RITA LAS PALMAS"/>
        <filter val="ESCUELA RURAL SAN LUIS ALTO"/>
        <filter val="ESCUELA RURAL VICTORIA  ALTA"/>
        <filter val="ESCUELA RURAL JALISCO"/>
        <filter val="ESCUELA RURAL SANTA RITA BAJA"/>
        <filter val="ESCUELA RURAL BUNARÁ"/>
        <filter val="ESCUELA RURAL EL ESTABLO"/>
        <filter val="ESCUELA RURAL SANTA RITA ALTA"/>
        <filter val="ESCUELA RURAL  LAS ROSAS"/>
        <filter val="ESCUELA RURAL  GENERAL SANTANDER"/>
        <filter val="ESCUELA URBANA ANDRES BELLO"/>
        <filter val="ESCUELA RURAL  RAFAEL POMBO"/>
        <filter val="ESCUELA  RURAL JORGE TADEO LOZANO"/>
        <filter val="ESCUELA RURAL LA PLAYITA"/>
        <filter val="ESCUELA RURAL GONZALO JIMENEZ DE QUESADA"/>
        <filter val="ESCUELA RURAL  ANTONIO NARIÑO"/>
        <filter val="ESCUELA RURAL  SAN JOSE"/>
        <filter val="INSTITUCION EDUCATIVA MANUELA BELTRAN SEDE B"/>
        <filter val="INSTITUCION EDUCATIVA MANUELA BELTRAN SEDE C"/>
        <filter val="INSTITUCION EDUCATIVA EUGENIO DIAZ CASTRO  SEDE B"/>
        <filter val="INSTITUCION EDUCATIVA EUGENIO DIAZ CASTRO SEDE C"/>
        <filter val="INSTITUCION EDUCATIVA EUGENIO DIAZ CASTRO SEDE D"/>
        <filter val="INSTITUCION EDUCATIVA EUGENIO DIAZ CASTRO SEDE E"/>
        <filter val="INSTITUCION EDUCATIVA EUGENIO DIAZ CASTRO SEDE F"/>
        <filter val="INSTITUCION EDUCATIVA EUGENIO DIAZ CASTRO SEDE H"/>
        <filter val="INSTITUCION EDUCATIVA EUGENIO DIAZ CASTRO"/>
        <filter val="INSTITUCION EDUCATIVA EUGENIO DIAZ CASTRO SEDE J"/>
        <filter val="INSTITUCION EDUCATIVA EUGENIO DIAZ CASTRO SEDE I"/>
        <filter val="INSTITUCION EDUCATIVA DEPARTAMENTAL RAFAEL POMBO"/>
        <filter val="ESCUELA RURAL HATO GRANDE"/>
        <filter val="ESCUELA RURAL MEUSA"/>
        <filter val="ESCUELA  HONDURA DE CHINGAFRÍO"/>
        <filter val="ESCUELA RURAL LA PIÑUELA"/>
        <filter val="ESCUELA  RURAL VICENTA GONZALEZ"/>
        <filter val="JARDIN DEPARTAMENTAL SAN JOSE"/>
        <filter val="ESCUELA  RURAL CAMPO ALEGRE"/>
        <filter val="ESCUELA RURAL CASCAJAL"/>
        <filter val="ESCUELA RURAL EL TOBAL"/>
        <filter val="ESCUELA RURAL HECTOR ALFONSO"/>
        <filter val="INST. EDUCATIVA DEPARTAMENTAL LA PRADERA"/>
        <filter val="INSTITUCION EDUCATIVA DEPARTAMENTAL PABLO VI"/>
        <filter val="ESCUELA RURAL  SAN VICENTE"/>
        <filter val="ESCUELA RURAL  TENERIA"/>
        <filter val="ESCUELA RURAL CACICAZGO"/>
        <filter val="ESCUELA RURAL SUCRE"/>
        <filter val="ESCUELA RURAL OVEJERAS"/>
        <filter val="ESCUELA RURAL  ARRAYANES"/>
        <filter val="ESCUELA RURAL  MARIA AUXILIADORA"/>
        <filter val="ESCUELA RURAL LAGUNITAS"/>
        <filter val="ESCUELA RURAL PARAMO BAJO"/>
        <filter val="ESCUELA RURAL PARAMO ALTO"/>
        <filter val="ESCUELA RURAL LOS PINOS"/>
        <filter val="ESCUELA RURAL SABANEQUE"/>
        <filter val="ESCUELA RURAL EL CHACAL"/>
        <filter val="ESCUELA RURAL POVEDA 2"/>
        <filter val="ESCUELA RURAL ESPINO"/>
        <filter val="ESCUELA RURAL GUANGATA"/>
        <filter val="ESCUELA RURAL JUAICA"/>
        <filter val="ESCUELA RURAL JACALITO"/>
        <filter val="ESCUELA RURAL POVEDA1"/>
        <filter val="INSTITUCION EDUCATIVA DEPARTAMENTAL CARRASQUILLA"/>
        <filter val="ESCUELA RURAL EL ESTANCO"/>
        <filter val="ESCUELA RURAL LA PUNTA"/>
        <filter val="ESCUELA  RURAL LAS MERCEDES"/>
        <filter val="ESCUELA RURAL EL RECREO"/>
        <filter val="ESCUELA  RURAL PALACIOS"/>
        <filter val="ESCUELA  RURAL MALBERTO"/>
        <filter val="ESCUELA RURAL LA TETE"/>
        <filter val="ESCUELA  RURAL LA GLORIA"/>
        <filter val="ESCUELA RURAL SANTO DOMINGO"/>
        <filter val="ESCUELA  RURAL LA SALADA"/>
        <filter val="ESCUELA RURAL PUBENZA"/>
        <filter val="ESCUELA  RURAL ALTO DE LA VIGA"/>
        <filter val="ESCUELA RURAL VILA"/>
        <filter val="I.E.R.D. LA FUENTE - SEDE PRINCIPAL"/>
        <filter val="ESCUELA RURAL LA DIANA"/>
        <filter val="ESCUELA RURAL VERGANZO"/>
        <filter val="ESCUELA RURAL CANAVITA"/>
        <filter val="ESCUELA RURAL LOURDES"/>
        <filter val="ESCUELA RURAL GUACHIPAY"/>
        <filter val="COLEGIO BASICO DE PAPATAS"/>
        <filter val="ESCUELA RURAL MONTEALEGRE"/>
        <filter val="ESCUELA RURAL MUCHIPAY"/>
        <filter val="ESCUELA RURAL PISCO CHIQUITO"/>
        <filter val="ESCUELA RURAL HOYA DEL TABLON"/>
        <filter val="ESCUELA RURAL LLANO DE MURCA"/>
        <filter val="ESCUELA RURAL ROBLEDAL"/>
        <filter val="INSTITUCION EDUCATIVA DEPARTAMENTAL MARCO FIDEL SUAREZ"/>
        <filter val="ESCUELA RURAL EL EDEN"/>
        <filter val="ESCUELA  RURAL SANTO  TOMAS"/>
        <filter val="ESCUELA RURAL SAN FERNANDO GUADUALES"/>
        <filter val="ESCUELA NUEVA YAZONA"/>
        <filter val="ESCUELA RURAL SAN PEDRO ALTO"/>
        <filter val="ESCUELA RURAL LAS MARGARITAS"/>
        <filter val="ESCUELA RURAL SAN ANTONIO BAJO"/>
        <filter val="ESCUELA RURAL SAN LUIS"/>
        <filter val="CENTRO EDUCATIVO GAZAJUJO"/>
        <filter val="CENTRO EDUCATIVO PUERTO RICO"/>
        <filter val="ESCULA RURAL SOYA"/>
        <filter val="ESCUELA RURAL LA ROMAZA"/>
        <filter val="CENTRO EDUCATIVO GIBRALTAR"/>
        <filter val="ESCUELA RURAL VOLCAN 2"/>
        <filter val="ESCUELA RURAL VOLCAN 1"/>
        <filter val="CONCENTRACIÓN RURAL GUATANCUY"/>
        <filter val="ESCUELA RURAL SOAGA"/>
        <filter val="ESCUELA RURAL VOLCAN 3"/>
        <filter val="ESCUELA RURAL CHIRQUIN"/>
        <filter val="ESCUELA RURAL GIRÓN"/>
        <filter val="ESCUELA RURAL  LA BOLSA"/>
        <filter val="ESCUELA  RURAL COPERO"/>
        <filter val="ESCUELA RURAL PINZAIMA"/>
        <filter val="COLEGIO BASICO LLANOGRANDE"/>
        <filter val="ESCUELA  RURAL NOVILLERO"/>
        <filter val="ESCUELA RURAL ALTO CHORRERA"/>
        <filter val="ESCUELA RURAL SAN JUAN CHORRERA"/>
        <filter val="ESCUELA  RURAL CÓRCEGA"/>
        <filter val="ESCUELA RURAL  CERINZA"/>
        <filter val="INSTITUCION EDUCATIVA DEPARTAMENTAL GUACAMAYAS"/>
        <filter val="COLEGIO DEPARTAMENTAL LA ESPERANZA"/>
        <filter val="ESCUELA RURAL VASCO NUÑEZ DE BALBOA"/>
        <filter val="ESCUELA RURAL SANTA MARIA GORETTY"/>
        <filter val="UNIDAD BASICA RURAL SOATAMA"/>
        <filter val="ESCUELA RURAL LA MERCED"/>
        <filter val="ESCUELA RURAL SALITRE BAJO"/>
        <filter val="ESCUELA RURAL FRAY  DE LEON"/>
        <filter val="ESCUELA  RURAL GABRIELA MISTRAL LA JOYA"/>
        <filter val="ESCUELA RURAL SAN PABLO"/>
        <filter val="ESCUELA RURAL GUANGUITA BAJA"/>
        <filter val="ESCUELA RURAL TIBITA"/>
        <filter val="ESCUELA RURAL SALITRE ALTO"/>
        <filter val="ESCUELA RURAL LA MASATA"/>
        <filter val="IED RURAL CUNE"/>
        <filter val="ESCUELA RURAL  POTRERO GRANDE"/>
        <filter val="ESCUELA RURAL PALERMO"/>
        <filter val="INSTITUCIÓN  EDUCATIVA DEPARTAMENTAL BAGAZAL"/>
        <filter val="ESCUELA URBANA EL PUENTE"/>
        <filter val="ESCUELA RURAL MOGAMBO"/>
        <filter val="ESCUELA RURAL LIBERIA"/>
        <filter val="ESCUELA RURAL PALESTINA"/>
        <filter val="ESCUELA RURAL LAGUNAS"/>
        <filter val="SEDE ESCUELA RURAL ARGELIA"/>
        <filter val="SEDE ESCUELA RURAL COSTA RICA"/>
        <filter val="SEDE ESCUELA RURAL EL ROBLAL"/>
        <filter val="SEDE ESCUELA RURAL LAS PALMAS"/>
        <filter val="SEDE ESCUELA RURAL BAJO ARGENTINA"/>
        <filter val="SEDE PRIMARIA INSTITUCION SAN GABRIEL"/>
        <filter val="SEDE ESCUELA RURAL CALANDAIMA"/>
        <filter val="SEDE ESCUELA RURAL JAVA"/>
        <filter val="SEDE ESCUELA RURAL ALTO ARGENTINA"/>
        <filter val="SEDE ESCUELA RURAL ALTO CEYLAN"/>
        <filter val="SEDE ESCUELRA RURAL ARABIA"/>
        <filter val="SEDE ESCUELA RURAL BAJO CEYLAN"/>
        <filter val="SEDE ESCUELA RUAL LA MAGDALENA"/>
        <filter val="SEDE ESCUELA RURAL AMERICA"/>
        <filter val="SEDE ESCUELA RURAL GLASGOW"/>
        <filter val="SEDE ESCUELA RURAL EL RETEN"/>
        <filter val="SEDE ESCUELA RURAL LAS MARGARITAS"/>
        <filter val="ESCUELA RURAL CANANCHE"/>
        <filter val="ESCUELA RURAL CABO VERDE"/>
        <filter val="ESCUELA RURAL YASAL BAJO"/>
        <filter val="ESCUELA RURAL EL LAMAL"/>
        <filter val="ESCUELA RURAL EL CHAPON"/>
        <filter val="INSTITUCION EDUCATIVA DEPARTAMENTAL URIEL MURCIA"/>
        <filter val="ESCUELA RURAL EL BANCO"/>
        <filter val="INSTITUCION EDUCATIVA POST - PRIMARIA RURAL GUADUALITO"/>
        <filter val="ESCUELA RURAL  PASURCHA"/>
        <filter val="ESCUELA RURAL YASAL ALTO"/>
        <filter val="ESCUELA RURAL SARDINAS DE GUADUALITO"/>
        <filter val="ESCUELA RURAL CABO VERDE ALTO"/>
        <filter val="ESCUELA SAN LUIS"/>
        <filter val="ESCUELA RURAL PALO GORDO"/>
        <filter val="ESCUELA RURAL MORAY"/>
        <filter val="ESCUELA RURAL CHURUPACO"/>
        <filter val="ESCUELA RURAL CHAPA"/>
        <filter val="ESCUELA RURAL EL UBE"/>
        <filter val="ESCUELA RURAL CABO VERDE BAJO"/>
        <filter val="ESCUELA RURAL MISMIS"/>
        <filter val="ESCUELA RURAL MATA DE GUADUA"/>
        <filter val="ESCUELA RURAL ALTO DEL BANCO"/>
        <filter val="ESCUELA RURAL ALTO GRANDE"/>
        <filter val="ESCUELA RURAL YACOPI GRANDE"/>
        <filter val="ESCUELA RURAL SANTAFE"/>
        <filter val="ESCUELA RURAL SABANA GRANDE"/>
        <filter val="ESCUELA RURAL LA VENTA"/>
        <filter val="ESCUELA RURAL GUAQUIMAY"/>
        <filter val="ESCUELA RURAL CERRITOS"/>
        <filter val="ESCUELA RURAL AVIPAY DEL CERRO"/>
        <filter val="ESCUELA RURAL LAS VILLAS"/>
        <filter val="ESCUELA RURAL TANCUENA"/>
        <filter val="ESCUELA RURAL PALMARES"/>
        <filter val="ESCUELA RURAL CUBACHE"/>
        <filter val="ESCUELA RURAL CHICUANAL"/>
        <filter val="ESCUELA RURAL PALMICHALES"/>
        <filter val="INSTITUCION EDUCATIVA DEPARTAMENTAL GERARDO BILBAO IBAMA"/>
        <filter val="ESCUELA RURAL MORRO PELAO"/>
        <filter val="ESCUELA RURAL GUAYABALES"/>
        <filter val="ESCUELA RURAL CAMPO ALEGRE"/>
        <filter val="ESCUELA RURAL LA BALANZA"/>
        <filter val="INSTITUCION EDUCATIVA DEPARTAMENTAL PATEVACA"/>
        <filter val="ESCUELA RURAL LA MUÑOZ"/>
        <filter val="ESCUELA RURAL NACOPAICITO"/>
        <filter val="ESCUELA RURAL TERAN"/>
        <filter val="ESCUELA RURAL VENTANAS"/>
        <filter val="ESCUELA RURAL LA TORAX"/>
        <filter val="ESCUELA RURAL EL CLAVIJO"/>
        <filter val="ESCUELA RURAL BEJUCALES"/>
        <filter val="ESCUELA RURAL CAÑO HONDO"/>
        <filter val="ESCUELA RURAL LOS ALMENDROS"/>
        <filter val="ESCUELA RURAL CAIPAL"/>
        <filter val="ESCUELA NUEVA LA ISTAPA"/>
        <filter val="ESCUELA RURAL CHAVEZ ALTO"/>
        <filter val="ESCUELA RURAL LA OSCURA"/>
        <filter val="ESCUELA RURAL EL CHIRCHE"/>
        <filter val="ESCUELA RURAL LA VALLE"/>
        <filter val="ESCUELA RURAL CARRANAL-CACHIPAYAL"/>
        <filter val="ESCUELA RURAL AGUA DEL PERRO"/>
        <filter val="ESCUELA  RURAL LA TIGRA"/>
        <filter val="ESCUELA RURAL CHIRCAL"/>
        <filter val="ESCUELA RURAL EL OCASO"/>
        <filter val="COLEGIO BASICO POSTPRIMARIA RURAL CARTAGENA"/>
        <filter val="INSTITUCION EDUCATIVA LA CAPILLA"/>
        <filter val="ESCUELA RURAL LAGUNA VERDE"/>
        <filter val="CONCENTRACION URBANA BARANDILLAS"/>
        <filter val="ESC RUR MIXTA EL BARRANCO"/>
        <filter val="ESC RUR MIXTA CALLE QUIBDO"/>
        <filter val="ESC RUR MIXTA DE SANCENO"/>
        <filter val="ESC RUR MIXTA DEL TRAPICHE 1"/>
        <filter val="ESC RUR MIXTA LA LOMA DE BELEN"/>
        <filter val="ESCOL RUR MIX DE ALTA GRACIA"/>
        <filter val="ESCOL RUR MIX EL TAMBO"/>
        <filter val="ESCOL RUR MIX DE LA COMUNIDAD"/>
        <filter val="ESCOL RUR MIX CALAHORRA"/>
        <filter val="ESCOL RUR MIX ROBERTO PARRA GARCIA DE CAMPO BONITO"/>
        <filter val="ESCOL RUR MIX DE BELLA LUZ"/>
        <filter val="ESCOL RUR MIX DE PUERTO ALUMA"/>
        <filter val="ESCOL RUR MIX DE LA DIVISA"/>
        <filter val="COL MIX AGROPEC NTRA SRA DE LAS MERCEDES"/>
        <filter val="ESCOL RUR MIX BOCA DE PARTADO"/>
        <filter val="ESCOL RUR MIX CHIVIGUIDO"/>
        <filter val="ESCOL RUR MIX LA LOMA DE QUITO"/>
        <filter val="ESCOL RUR MIX CHIGUARANDO ALTO"/>
        <filter val="ESCOL RUR MIX ANTADO LA PUNTA"/>
        <filter val="ESCOL RUR MIX DE VUELTA MANZA"/>
        <filter val="CONC ESCOL DE SAMURINDO"/>
        <filter val="ESCOL RUR MIX DE LA MOLANA"/>
        <filter val="ESCOL RUR MIX PUENTE DE TANANDO"/>
        <filter val="ESCOL RUR MIX DE VILLA LENINA"/>
        <filter val="ESCOL URB GENERAL SANTANDER"/>
        <filter val="ESCOL RUR MIX DE DOÑA JOSEFA"/>
        <filter val="ESCOL RUR MIX PUENTE DE PAIMADO"/>
        <filter val="ESCOL RUR MIX DE ARENAL"/>
        <filter val="ESCOL RUR MIX BOCA DE CASCAJO"/>
        <filter val="ESCOL URB CORAZON DE MARIA DE ATRATO"/>
        <filter val="ESCOL RUR MIX KILOMETRO DIECINUEVE (19)"/>
        <filter val="ECOL RUR MIX DE BOCA DE BEBARA"/>
        <filter val="ESCOL RUR MIX VILLA DE BEBARA"/>
        <filter val="ESCOL RUR MIX PUERTO SALAZAR"/>
        <filter val="ESCOL  RUR MIX LA PEÑA  BEBARA"/>
        <filter val="ESCOL RUR MIX AGUA CLARA"/>
        <filter val="ESCOL RUR MIX EL LLANO DE BEBARA"/>
        <filter val="ESCOL  RUR MIX PUEBLO VIEJO BEBARA"/>
        <filter val="ESCOL RUR MIX SAN FRANCISCO DE TAUCHIGADO"/>
        <filter val="ESCOL RUR MIX EL LLANO BEBARAMA"/>
        <filter val="ESCOL RUR MIX LA PLATINA"/>
        <filter val="ESCOL RUR MIX DE TUTUMACO"/>
        <filter val="ESCOL RUR MIX EL PLAYON"/>
        <filter val="ESCOL RUR MIX  EL LIMON"/>
        <filter val="ESCOL RUR MIX DE CURIQUIDO"/>
        <filter val="ESCOL RUR MIX LAS MERCEDES"/>
        <filter val="ESCOL RUR MIX BOCA DE PURDU"/>
        <filter val="ESCOL RUR MIX EL MANSO"/>
        <filter val="ESCOL RUR MIX  JORGE VALENCIA LOZANO"/>
        <filter val="ESCOL RUR MIX DE GUADALUPE"/>
        <filter val="ESCOL RUR MIX LOS ESTANCOS"/>
        <filter val="ESCOL RUR MIX EL PIÑAL"/>
        <filter val="ESCOL RUR MIX BERALDO ROBLEDO"/>
        <filter val="ESCOL RUR MIX SAN JOSE DE BUEY"/>
        <filter val="ESCOL RUR MIX SAN ANTONIO DE BUEY"/>
        <filter val="ESCOL RUR MIX DE LA VUELTA DE BUEY"/>
        <filter val="ESCOL RUR MIX DE AURO BUEY"/>
        <filter val="ESCOL RUR MIX CHIBUGA"/>
        <filter val="ESCOL RUR MIX DE LA VUELTA MANSA"/>
        <filter val="ESCOL RUR MIX CURICHI"/>
        <filter val="ESCOL RUR MIX DE PACURITA"/>
        <filter val="ESCOL MIX URB OBAPO"/>
        <filter val="ESCOL MIX URB BRISAS DEL POBLADO"/>
        <filter val="ESCOL RUR MIX DE MOTOLDO"/>
        <filter val="ESCOL RUR MIX DE SAN MARTIN DE PURRE"/>
        <filter val="ESCOL RUR MIXTA REAL DE TANANDO"/>
        <filter val="C.E. SAN JOSE DE PURRE - SEDE PRINCIPAL"/>
        <filter val="ESCOL RUR MIX  DIEGO LUIS CORDOBA"/>
        <filter val="ESCOL RUR MIX ZABULON CORDOBA VALENCIA"/>
        <filter val="ESC RUR MIX PTO MURILLO"/>
        <filter val="ESC RUR MIX DE SAN JOAQUIN"/>
        <filter val="ESC RUR MIX DE PUEBLO NUEVO"/>
        <filter val="ESCOL RURAL MIXTA ICHO"/>
        <filter val="ESCOL NUEVA REPUBLICA DE PANAMA"/>
        <filter val="ESCOL NUEVA POLICARPA SALAVARRIETA"/>
        <filter val="ESCOL RUR MIX JAGUO"/>
        <filter val="ESCOL RUR MIX DE GUARANDO"/>
        <filter val="ESCOL RUR MIX DE VILLA NUEVA"/>
        <filter val="ESCOL RUR MIX DE GITRADO"/>
        <filter val="ESCOL RUR MIX ANTONIO SANTO"/>
        <filter val="ESCOL RUR MIX SAN PEDRO CLAVERT"/>
        <filter val="ESCOL RUR MIX BOCA DE PAIMADO"/>
        <filter val="COL ANTONIO ANGLES DE SAN ISIDRO"/>
        <filter val="ESCOL RUR MIX LA SOLEDAD"/>
        <filter val="ESCOL RUR MIX GUAYABALITO"/>
        <filter val="ESCOL MIX LA CANDELARIA"/>
        <filter val="ESCOL RUR BAUDILIO AGUALIMPIA DE PTO JUAN"/>
        <filter val="ESCOL RUR MIX DE TUADO"/>
        <filter val="ESCOL RUR  MIX DE TAGACHI"/>
        <filter val="ESCOL RUR MIX DE CHUSCALITO"/>
        <filter val="ESCOL RUR MIX. DE CHIGORODO"/>
        <filter val="ESCOL RUR MIX INDIG DEL PASO EL SALAO"/>
        <filter val="ESCOL RUR INDIG DE GUADUALITOS"/>
        <filter val="C.E. EMBERA JOSELITO AMAGARA DE GUADUALITO BETE - SEDE PRINICPAL"/>
        <filter val="EESCOL RUR INDIG DE AMÉ DE CHIRRINCHAO"/>
        <filter val="ESCOL RUR MIX INDIG DE TANGUI"/>
        <filter val="ESCOL RUR INDIG DE LA VUELTA"/>
        <filter val="ESCOL RUR INDIG COCALITO AURO BUEY"/>
        <filter val="ESCOL RUR INDIG DE PAVA"/>
        <filter val="ESCOL RUR INDIG DE BACAO"/>
        <filter val="ESCOL RUR INDIG DE CHAGADO"/>
        <filter val="ESCOL RUR INDIG DE PORRONDO"/>
        <filter val="ESCOL RUR INDIG CHAQUENANDO"/>
        <filter val="ESCOL RUR INDIG DE REMOLINO"/>
        <filter val="ESCOL RUR INDIG DE PITAL"/>
        <filter val="ESCOL RUR MIX DE AME"/>
        <filter val="ESCOL RUR MIX DE BAUDO GRANDE"/>
        <filter val="ESCOL URB MIX DE BETE"/>
        <filter val="ESCOL RUR MIX DE SAN ROQUE"/>
        <filter val="ESCOL RUR MIX DE BAUDOCITO"/>
        <filter val="ESCOL RUR MIX DE PUNE"/>
        <filter val="ESCOL RUR MIX DE TANGUI"/>
        <filter val="ESCOL RUR MIX DE ANGOSTURA"/>
        <filter val="ESCOL RUR MIX DE MEDIO BETE"/>
        <filter val="ESCOL RUR MIX DE PAINA"/>
        <filter val="ESCOL MIX URB MARIA BERCHMANS"/>
        <filter val="ESCOL RUR MIX BOCA DEL PANTANO"/>
        <filter val="ESCOL MIX URB PUENTE DE CABI"/>
        <filter val="ESCOL RUR MIX KILOMETRO 8"/>
        <filter val="ESCOL RUR MIX BOCA DE TANANDO"/>
        <filter val="ESCOL RUR MIX  SAPZURRO"/>
        <filter val="C.E. SAGRADO CORAZON JESUS"/>
        <filter val="ESCOL RUR MIX AGUAS BLANCAS (02)"/>
        <filter val="ESCOL RUR DE SAN FRANCISCO"/>
        <filter val="ESCOL RUR MIX PLAYON (03)"/>
        <filter val="ESCOL RUR MIX SASARDI (05)"/>
        <filter val="ESCOL RUR DE LA JOAQUINA (04)"/>
        <filter val="ESCOL RUR MIX TIBIRRI ARRIBA"/>
        <filter val="ESCOL RUR MIX DE CHUGANDI"/>
        <filter val="ESCOL RUR MIX VILLA NUEVA"/>
        <filter val="ESCOL RUR MIX INDIG DE ARRADO"/>
        <filter val="ESCOL RUR MIX ANGADO"/>
        <filter val="ESCOL RUR MIX INDIG DE BUNDO"/>
        <filter val="ESCOL RUR MIX INDIG DE ARRADOCITO"/>
        <filter val="ESCOL RUR INDIG DE CATRU"/>
        <filter val="COL  INDIG  AGROP MARIO CHAMORRO"/>
        <filter val="ESCOL RUR  INDIG DE ANDEUDO"/>
        <filter val="ESCOL RUR INDIG DE LA LOMA"/>
        <filter val="ESCOL RUR INDIG DEL SALTO PUERTO ECHEVERRY"/>
        <filter val="ESCOL RUR INDIG DE COCALITO"/>
        <filter val="E SCOL RUR INDIG DE VILLA MIRIAN"/>
        <filter val="ESCOL RUR INDIG DE UYABA"/>
        <filter val="ESCOL RUR INDIG DE DOCACINA"/>
        <filter val="ESCOL RUR  INDIG DE PUERTO HACHITO"/>
        <filter val="ESCOL RUR INDIG DOPARE"/>
        <filter val="ESCOL RUR MIX BELLAVISTA BERREBERE"/>
        <filter val="ESCOL RUR MIX DE ALMENDRO"/>
        <filter val="ESCOL RUR MIX PUERTO ELACIO"/>
        <filter val="ESCOL RUR MIX DE CHIGORODO"/>
        <filter val="ESCOL RUR MIX DE YUCAL"/>
        <filter val="ESCOL RUR MIX DE NAUCA"/>
        <filter val="ESCOL RUR MIX DE PUERTO PALACIOS"/>
        <filter val="ESCOL RUR MIX DE SANTA RITA"/>
        <filter val="ESCOL RUR MIX DE PUERTO MARTINEZ"/>
        <filter val="ESCOL RUR MIX DE PUERTO CARMELO"/>
        <filter val="ESCOL RUR MIX DE BELLA CECILIA"/>
        <filter val="ESCOL RUR MIX DE PUERTO VALENCIA"/>
        <filter val="I.E. AGROECO FELIPE ABADIA MORENO - SEDE PRINCIPAL"/>
        <filter val="ESCOL RUR MIX DIEGO LUIS CORDOBA"/>
        <filter val="ESCOL RUR MIX DE PUERTO LUIS"/>
        <filter val="ESCOL RUR MIX DE MOJAUDO NEGRO"/>
        <filter val="ESCOL RUR MIX ABRAHAN HINESTROZA"/>
        <filter val="ESCOL RUR MIX DE PUERTO ANGEL"/>
        <filter val="ESCOL RUR MIX INDIG BIAKIRUDE DE MOJAUDO DE BAUDO"/>
        <filter val="ESCOL RUR MIX INDIG DE SANTA MARIA DE CONDOTO"/>
        <filter val="ESCOL RUR MIX INDIG TASI RIO CUGUCHO"/>
        <filter val="C.E. INDIG CHIMÍA DE MIACORA - SEDE PRINCIPAL"/>
        <filter val="ESCOL RUR MIX INDIG DE FELICIA"/>
        <filter val="ESCOL RUR MIX INDIG DE PUERTO INDIO"/>
        <filter val="ESCOL RUR MIX INDIG EL LLANO"/>
        <filter val="C.E. INDIG LA PLAYITA - SEDE PRINCIPAL"/>
        <filter val="ESCOL RUR MIX INDIG NUNCIDO"/>
        <filter val="ESCOL RUR MIX INDIG IRUTO"/>
        <filter val="ESCOL RUR MIX INDIG DE PUERTO LUIS"/>
        <filter val="ESCOL RUR MIX INDIG DE BELLALUZ"/>
        <filter val="C.E. INDIG DE PUERTO ALEGRE NAUCA - SEDE PRINCIPAL"/>
        <filter val="ESCOL RUR MIX INDIG DE DIVISA NAUCA"/>
        <filter val="ESCOL RUR MIX INDIG DE VACAL"/>
        <filter val="ESCOL RUR MIX INDIG GEANDO APARTADO"/>
        <filter val="ESCOL RUR MIX INDIG PUNTO CAIMITO"/>
        <filter val="ESCOL RUR MIX INDIG DE PUERTO MORRO"/>
        <filter val="ESCOL RUR MIX INDIG DE DONDOÑO INDIO"/>
        <filter val="ESCOL RUR MIX INDIG DE DOMINICO INDIO"/>
        <filter val="ESCOL RUR MIX INDIG DE GUADUALITO HERRADO"/>
        <filter val="ESCOL RUR MIX INDIG DE PUERTO OLIVIA TRIPICAY"/>
        <filter val="ESCOL RUR MIX INDIG DE VILLA NUEVA EUGENIA"/>
        <filter val="ESCOL RUR MIX INDIG DE AGUA CLARA"/>
        <filter val="ESCOL RUR MIX INDIG DE PICHINDE"/>
        <filter val="ESCOL RUR MIX LAS DELICIAS"/>
        <filter val="ESCOL RUR MIX ANTONIO NARIÑO"/>
        <filter val="ESCOL RUR MIX ATANACIO GIRARDOT APA"/>
        <filter val="ESCOL RUR MIX DE  PUERTO CORDOBA"/>
        <filter val="ESCOL RUR MIX DE PEÑA AZUL"/>
        <filter val="ESCOL RUR MIX LA POLA DE BATATAL"/>
        <filter val="ESCOL RUR MIX DE BOCA DE LEON"/>
        <filter val="ESCOL RUR MIX BELLAVISTA DE DUBAZA"/>
        <filter val="ESCOL RUR MIX PUERTO MISAEL"/>
        <filter val="ESCOL RUR MIX PUERTO ARACELIS"/>
        <filter val="ESCOL INDIG MAZURA"/>
        <filter val="ESCOL INDIG DE SANTA ISABEL"/>
        <filter val="ESCOL  INDIG DE VIVICORA"/>
        <filter val="ESCOL RUR INDIG DE DOS QUEBRADA"/>
        <filter val="ESCOL RUR INDIG DE PALMIRA"/>
        <filter val="ESCOL RUR MIX DE PLAYA BONITA"/>
        <filter val="ESCOL RUR MIX DE EL SALTO"/>
        <filter val="ESCOL RUR MIX ENGRIVADO"/>
        <filter val="ESCOL RUR MIX DE CABEZON"/>
        <filter val="ESCOL RUR MIX DE CUAJANDO"/>
        <filter val="ESCOL RUR INDIG DE RIO COLORADO"/>
        <filter val="ESCOL RUR INDIG DE CASCAJERO"/>
        <filter val="ESCOL RUR INDIG QUEBRADA MONTES"/>
        <filter val="ESCOL INDIG DE CONONDO"/>
        <filter val="ESCOL INDIG DE PENINSULA"/>
        <filter val="ESCOL INDIG DE OCOTUMBO"/>
        <filter val="ESCOL INDIG DE CEBEDE"/>
        <filter val="ESCOL INDIG DE ALTO ANDIADO"/>
        <filter val="ESCOL INDIG DE MATECAÑA"/>
        <filter val="ESCOL RUR MIX DE SAN MARINO"/>
        <filter val="ESCOL RUR MIX DE PIEDRA HONDA"/>
        <filter val="ESCOL RUR MIX DE LA CANAL"/>
        <filter val="ESCOL RUR INDIG DE PASAGUEDA"/>
        <filter val="ESCOL INDIG DE MOJARRITA"/>
        <filter val="ESCOL INDIG DE CHURINA"/>
        <filter val="ESCOL RUR INDIG DE ALTO CHUIGO"/>
        <filter val="COL AGRIC DEL VALLE"/>
        <filter val="ESCOL RUR MIX FRANCISCO CORDOBA"/>
        <filter val="ESCOL RUR MIX INMACULADO CORAZON DE MARIA"/>
        <filter val="ESCOL RUR SANTA TERESITA"/>
        <filter val="ESCOL RUR INDIG VILLA NUEVA"/>
        <filter val="ESCOL RUR INDIG SANTA MARIA"/>
        <filter val="ESCOL RUR INDIG MARIA AUXILIADORA"/>
        <filter val="ESCOL RUR INDIG SAN JUAN BAUTISTA"/>
        <filter val="ESCOL RUR INDIG DUMA"/>
        <filter val="CENT EDUC SAN LORENZO DE ORPUA"/>
        <filter val="ESCOL RUR MIX CESAR CONTO"/>
        <filter val="COL SAGRADO CORAZON DE JESUS"/>
        <filter val="ESCOL RUR MIX SIMON BOLIVAR DE TERRON"/>
        <filter val="ESCOL RUR CAMILO TORRES DE CUEVITA"/>
        <filter val="ESCOL RUR MIX SAN MIGUEL DEL FIRME"/>
        <filter val="ESCOL RUR MIX MARIA DE FATIMA DE SIVIRU"/>
        <filter val="ESCOL RUR MIX POLICARPA SALAVARRIETA DE DOTENEDO"/>
        <filter val="ESCOL RUR MIX SANTA TERESITA DE POMEÑO"/>
        <filter val="ESCOL RUR MIX GUILLERMO LEON VALENCIA DE MANGLARES"/>
        <filter val="ESCOL RUR MIX PUERTO PLATANARES"/>
        <filter val="I.E. NTRA SRA DEL CARMEN- PUERTO MELUK - SEDE PRINCIPAL"/>
        <filter val="ESCOL RUR MIX ANTONIA SANTO"/>
        <filter val="ESCOL RUR MIX NUESTRA SEÑORA DEL CARMEN"/>
        <filter val="ESCOL URB FRANCISCO DE PAULA SANTANDER"/>
        <filter val="ESCOL RUR MIX SANTA ISABEL"/>
        <filter val="ESCOL RUR MIX MARIA AUXILIADORA"/>
        <filter val="ESCOL RUR MIX MARIA MONTESORI"/>
        <filter val="ESCOL RUR MIX  SIMON BOLIVAR"/>
        <filter val="ESCOL RUR MIX PUERTO PALACIOS"/>
        <filter val="ESCOL RUR MIX SAN FRANCISCO"/>
        <filter val="ESCOL RUR MIX JESUS DE PUERTO GRANADO"/>
        <filter val="ESCOL RUR MIX SABIO SALOMON"/>
        <filter val="ESCOL RUR MIX FRANCISCO JOSE DE CALDAS"/>
        <filter val="ESCOL RUR MIX LAS ISLAS"/>
        <filter val="ESCOL RUR INDG LA INDIA PLAYA BONITA"/>
        <filter val="ESCOL RUR MIX QUIPARADO DE ORDO"/>
        <filter val="ESCOL RUR INDIG LAS MERCEDES"/>
        <filter val="ESCOL RURMIX INDIG LUZ AMIRA DE QUIPARADO (LIMON)"/>
        <filter val="ESCOL RUR MIX DE BUENA VISTA"/>
        <filter val="ESCOL RUR INDIG SAN AGUSTIN"/>
        <filter val="ESCOL RUR MIX MARIA OMAIRA"/>
        <filter val="ESCOL RUR INDIG ANTONIO NARIÑO"/>
        <filter val="ESCOL RUR MIX INDIG LA PAZ DE PUERTO PIÑA"/>
        <filter val="ESCOL RUR MIX INDIG JUANITA CARDENAS DE PUERTO GALVEZ"/>
        <filter val="ESCOL RUR MIX ANTONIO NARIÑO DE PILIZA"/>
        <filter val="ESCOL RUR MIX ANTONIA SANTOS"/>
        <filter val="ESCOL RUR MIX FRANCISCO DE PAULA SANTADER"/>
        <filter val="ESCOL RUR MIX STA EVA DE BELLA LUZ"/>
        <filter val="ESCOL RUR INDIG CAIMITAL"/>
        <filter val="ESCOL RUR INDIG DE PUERTO LIBRE"/>
        <filter val="ESCOL NVA RUR INDIG EL TRAPICHE"/>
        <filter val="ESC RUR MIX SGDO CORAZON DE JESUS DE PTA HIJUA"/>
        <filter val="ESC RUR MIX SAN NICOLAS DE TOLENTINO DE PTO ABADIA"/>
        <filter val="ESC RUR MIX NTRA SRA DE LA PAZ DEL FIRME"/>
        <filter val="ESC RUR MIX SAN PEDRO CLAVER DE GUINEAL"/>
        <filter val="ESC RUR MIX LA INMACULADA STO SEPULCRO"/>
        <filter val="ESCOL RUR INDIG COCALITO GELLA"/>
        <filter val="CENT EDUC INDIG RAMIRO AMAGARA DE PUERTO SAMARIA"/>
        <filter val="ESCOL RUR INDIG EMBERA DEL RIO AVASA"/>
        <filter val="CENT EDUC INDIG SANTA MARIA BIRRINCHAO"/>
        <filter val="ESCOL RUR INDIG BELEN DE TAPARAL"/>
        <filter val="ESCOL RUR INDIG DE AGUACATE"/>
        <filter val="ESCOL RUR INDIG LAS VACAS"/>
        <filter val="ESCOL RUR POLICARPA SALABARRIETA"/>
        <filter val="ESCOL RUR LA CANDELARIA"/>
        <filter val="ESCOL RUR CAMILOCAICEDO"/>
        <filter val="ESCOL RUR SANTA ISABEL"/>
        <filter val="ESCOL RUR MIX RAMON LOZANO"/>
        <filter val="ESCOL SAGRADO CORAZON DE JESUS"/>
        <filter val="ESCOL NUESTRA SEÑORA LA POBREZA"/>
        <filter val="ESCOL RUR MIX EL RETOÑO"/>
        <filter val="ESCOL RUR SAN LUIS LA LOMA"/>
        <filter val="ESCOL RUR MIX MEDARDO MARTINEZ"/>
        <filter val="ESCOL RUR SANTA CECILIA SIERPE"/>
        <filter val="ESCOL RUR LA VICTORIA"/>
        <filter val="ESCOL RUR INDIG DE DABEIDA"/>
        <filter val="C.E. INDIG GUADUALITO DE TORREIDO - SEDE PRINCIPAL"/>
        <filter val="ESCOL RUR INDIG MEMBA"/>
        <filter val="ESCOL RUR INDIGENA DE PATIO BONITO"/>
        <filter val="ESCOL RUR INDIG CHIMANI EL LLANO"/>
        <filter val="ESCOL MIXTA DE BELLAVISTA"/>
        <filter val="ESCOL SAN ANTONIO"/>
        <filter val="ESCOL MIXTA SANTA ELENA"/>
        <filter val="ESCOL MIXTA SANTA PAULINA"/>
        <filter val="ESCOL FRANCISCO MIRANDA"/>
        <filter val="ESCOL RUR MIX LA LOMA"/>
        <filter val="ESCOL RUR MIX DEL CORAZON DE JESUS"/>
        <filter val="ESCOL RUR MIX DE PIEDRA CANELA"/>
        <filter val="ESCOL RUR MIX DE POGUE"/>
        <filter val="ESCOL RUR MIX DE PLAYA DE CUIA"/>
        <filter val="ESCOL RUR MIX CAIMANERO"/>
        <filter val="ESCOL RUR INDIG DE GUAYABAL"/>
        <filter val="C.E. INDIG BIAKIRU DE PUNTO CEDRO -RIO CUIA - SEDE PRINCIAPL"/>
        <filter val="ESCOL RUR INDIG DE HOJA BLANCA"/>
        <filter val="ESCOL RUR INDIG DE APARTADO"/>
        <filter val="ESCOL RUR INDIG PUERTO ANTIOQUIA"/>
        <filter val="ESCOL RUR INDIG DE PICHICORA"/>
        <filter val="ESCOL RUR MIX INDIG DE WEGUERRE"/>
        <filter val="ESC RUR MIX LA BOBA"/>
        <filter val="ESC  RUR MIX DE SAN JOSE"/>
        <filter val="ESC RUR MIX ALFONSO LOPEZ"/>
        <filter val="ESC RUR MIX EL TIGRE"/>
        <filter val="ESCOL RUR INDIG DE UNION BAQUIAZA"/>
        <filter val="ESCOL RUR INDIG DE CHANO"/>
        <filter val="ESCOL RUR INDIG EL SAVIO FIDELIO DE SANTA LUCIA"/>
        <filter val="ESCOL RUR INDIG DE AMPARRADO"/>
        <filter val="ESCOL RUR INDIG LANA"/>
        <filter val="ESCOL RUR MIX INDIG ALMOGENE SAUSA KINCHA DE PLAYA BLANCA"/>
        <filter val="ESCOL RUR MIX INDIG PEÑA NEGRA"/>
        <filter val="ESCOL RUR MIX INDIG NUEVA JERUSALEN"/>
        <filter val="ESCOL RUR INDIG DE MOJAUDO"/>
        <filter val="ESCOL RUR INDIG NUEVO OLIVO"/>
        <filter val="ESCOL RUR INDIG DE PEÑITA"/>
        <filter val="ESCOL RUR INDIG BICHIVI DE SALINA"/>
        <filter val="ESCOL RUR INDIG DE UNION CUITY"/>
        <filter val="ESCOL RUR INDIG EMBERA DELIA SANPI DE CHAMI"/>
        <filter val="ESCOL RUR INDIG DE PLAYITA"/>
        <filter val="ESCOL INDIG HECTOR BAILARIN DE EGOROKERA"/>
        <filter val="ESCOL RUR INDIG DE NAMBUA"/>
        <filter val="ESCOL RUR MIX DE NAPIPI"/>
        <filter val="ESCOL RUR MIX DE MESOPOTAMIA"/>
        <filter val="ESCOL RUR MIX DE LA ISLA"/>
        <filter val="ESCOL RUR MIX DE OPOGADO"/>
        <filter val="ESCOL RUR MIX CARRILLO"/>
        <filter val="ESCOL RUR MIX DE PTO PERVEL"/>
        <filter val="ESCOL RUR MIX LA VICTORIA"/>
        <filter val="ESCOL NVA NIÑO JESUS DE GUAPANDO"/>
        <filter val="ESCOL MERCEDES ABREGO"/>
        <filter val="ESCOL MANUEL MURILLO TORO"/>
        <filter val="ESCOL RUR INDIG  PAREDES"/>
        <filter val="ESCOL EVERGISTO MOSQUERA"/>
        <filter val="ESCOL RUR INDIG PARECITO"/>
        <filter val="ESC POSTPRIMARIA SAN JOSE DE VIRO VIRO"/>
        <filter val="ESC NVA RUR DE LA ENCHARCAZON"/>
        <filter val="ESC NVA RUR CURUBA"/>
        <filter val="CENT EDUC SANTA BARBARA"/>
        <filter val="ESCOL NVA RUR DE CALLE CEDRO"/>
        <filter val="ESCOL NVA  RUR DE DAWE"/>
        <filter val="ESCOL NVA DE PAPAGAYO"/>
        <filter val="ESCOL NVA LA DIVINO NIÑO JIGUALITO"/>
        <filter val="ESCOL  NVA NTRA SRA DEL ROSARIO"/>
        <filter val="ESCOL URB MIX DE STA RITA"/>
        <filter val="ESCOL RUR MIX DEL BUEY"/>
        <filter val="ESCOL RUR MIX DE TADOCITICO"/>
        <filter val="ESCOL RUR MIX DE CORORO"/>
        <filter val="ESCOL RUR MIX DE RIO GRANDE"/>
        <filter val="ESCOL RUR MIX DE DUAVE"/>
        <filter val="ESCOL RUR MIX DE LA QUEBRADA"/>
        <filter val="ESCOL RUR MIX INDIG DE ALTO BONITO"/>
        <filter val="ESCOL RUR MIX INDIG DE LA GUAMA"/>
        <filter val="ESCOL RUR MIX INDIG DE VIRA VIRA"/>
        <filter val="ESCOL RUR MIX DE LA CHORRERA"/>
        <filter val="ESCOL RUR MIX DE LA UÑITA"/>
        <filter val="ESCOL RUR MIX DE CHONTADURO"/>
        <filter val="ESCOL RUR MIX DE ALTO CHATO"/>
        <filter val="ESCOL RUR NVA LA UNION"/>
        <filter val="ESCOL RUR NVA DEL PASO"/>
        <filter val="ESCOL RUR NVA DE AGUACATE"/>
        <filter val="ESCOL JOSE EULISES MOSQUERA PEREA DE SANTA ANA"/>
        <filter val="ESCOL RUR INDIG LA PURIA"/>
        <filter val="C.E. KATIO CHAMI - SABALETA - SEDE PRINCIPAL"/>
        <filter val="ESCOL RUR MIX INDIG QIEBRADA BONITA"/>
        <filter val="ESCOL RUR MIX INDIG EL CONSUELO PARTE BAJA"/>
        <filter val="ESCOL RUR INDIG DE OVEJAS"/>
        <filter val="ESCOL RUR INDIG MATECAÑA"/>
        <filter val="ESCOL RUR INDIG LAS TOLDAS"/>
        <filter val="ESCOL RUR INDIG EL CONSUELO"/>
        <filter val="COL INDIG AGROECOLOGICO TOBIAS QUERAGAMA"/>
        <filter val="ESCOL RUR INDIG MAMBUAL"/>
        <filter val="ESCOL RUR INDIG RIO PLAYA"/>
        <filter val="ESCOL RUR INDIG ABEJERO"/>
        <filter val="ESCOL RUR INDIG LA ESPERANZA"/>
        <filter val="ESCOL  RUR INDIG LA TASCONA"/>
        <filter val="ESCOL  RUR INDIG STA MARIA DE PANGALA"/>
        <filter val="ESCOL RUR MIX INDIG DE DURAPDUR"/>
        <filter val="ESCOL RUR INDIG CHAGPIEN MEDIO"/>
        <filter val="ESCOL RUR INDIG CHAGPIEN TORDO"/>
        <filter val="ESCOL RUR MIX INDIG FELICIANO MOÑA DE PTO GUADUALITO"/>
        <filter val="ESCOL RUR INDIG WOWNAAN  SAN JOSE"/>
        <filter val="ESCOL RUR INDIG ESTRELLA DE PANGALA"/>
        <filter val="ESC NVA DE PLAYA GRANDE (03)"/>
        <filter val="CENT EDUC AGROFORESTAL DE PAITO"/>
        <filter val="ESC NVA SIMON BOLIVAR DE BASURU (02)"/>
        <filter val="ESC NVA DE CARMELITA (04)"/>
        <filter val="ESC NVA DE JUANA MARCELA"/>
        <filter val="I.E. AGROECOL SAN RAFAEL EL DOS - SEDE PRINCIPAL"/>
        <filter val="ESCOL RUR NVA DE SAN PABLO ADENTRO"/>
        <filter val="ESCOL RUR NVA DE CALICHON"/>
        <filter val="ESCOL RUR INDIG LOS ZAINOS"/>
        <filter val="COL ETNOAGROPECUARIO DE TARIDO"/>
        <filter val="COL AGROAMBIENTAL DE PRIMAVERA"/>
        <filter val="ESCOL NVA DE BOCA DE CHAQUI"/>
        <filter val="ESCOL RUR DE DIPURDU DE LOS INDIOS"/>
        <filter val="ESCOL RUR DE GUINIGUINI"/>
        <filter val="ESCOL RUR DIPURDU DEL GUAMO"/>
        <filter val="ESCOL RUR DE NEGRIA"/>
        <filter val="ESCOL RUR DE DOIDO"/>
        <filter val="ESCOL URB NVA POLICARPA SALAVARRIETA"/>
        <filter val="ESCOL RUR NVA DE PRINGAMO"/>
        <filter val="ESCOL RURAL CALLE FUERTE"/>
        <filter val="ESCOL NVA RUR PLAYA DEL ROSARIO (07)"/>
        <filter val="ESCOL RUR MIX  LAS DELICIAS"/>
        <filter val="ESCOL NVA LAS PEÑITAS"/>
        <filter val="ESCOL RUR MIX DE CORRIENTE PALO"/>
        <filter val="ESCOL RUR MIX SAN MARTIN DE PORRES"/>
        <filter val="ESCOL RUR MIX PUERTO LIMON"/>
        <filter val="ESCOL RUR MIX BELLA VICTORIA"/>
        <filter val="ESCOL RUR MIX PUERTO MURILLO"/>
        <filter val="C.E. MARIA AUXILIADORA DE CUCURRUPI - SEDE PRINICIPAL"/>
        <filter val="ESCOL RUR MIX BARRIOS UNIDOS"/>
        <filter val="ESCOL RUR MIX PANGALITA"/>
        <filter val="ESCOL RUR MIX MUNGUIDO"/>
        <filter val="ESCOL NVA COPOMA"/>
        <filter val="ESCOL NVA LOS PEREA"/>
        <filter val="COL AGROECO  DE PTO SALAZAR"/>
        <filter val="ESCOL  RUR MIX DE  SURUCO STA MONICA"/>
        <filter val="ESCOL  RUR BOCA DE LUIS"/>
        <filter val="ESCOL RUR DE POTEDO"/>
        <filter val="ESCOL RUR DE PERRU"/>
        <filter val="ESCOL RUR DE PANAMACITO"/>
        <filter val="ESCOL RUR DE TRAPICHE"/>
        <filter val="ESCOL RUR MIX DE MONTE BRAVO"/>
        <filter val="ESCOL RUR MIX  DIVINO NIÑO"/>
        <filter val="ESCOL RUR MIX SAN VICENTE"/>
        <filter val="ESCOL URB MIX STA GENOVEVA"/>
        <filter val="ESCOL RUR MIX DIVINO NIÑO"/>
        <filter val="ESCOL RUR MIX EL CARRA"/>
        <filter val="ESCOL RUR MIX MARIA DEL CARMEN"/>
        <filter val="ESCOL RUR MIX NUESTRAS SEÑORA DE LAS MERCEDES"/>
        <filter val="ESCOL RUR DE FUJIADO"/>
        <filter val="ESCOL RUR DE PUERTO MURILLO"/>
        <filter val="ESCOL NVA JOSE MARIA CORDOBA"/>
        <filter val="ESCOL NVA SAN MIGUEL"/>
        <filter val="ESCOL NVA LA UNION"/>
        <filter val="ESCOL NVA DE SALADO"/>
        <filter val="ESCOL NVA  DE DIPURDU DEL GUASIMO"/>
        <filter val="ESCOL NVA DE PAIMADO"/>
        <filter val="ESCOL RUR INDIG SAN ANTONIO WOUNAM DE TOGOROMA QUEBRADA"/>
        <filter val="ESCOL RUR  INDIG OLGA MELBA"/>
        <filter val="COL INDIG LA UNION"/>
        <filter val="I.E. INDIG AGROA ARMANDO ACHITO LUBIASA DE NUSSI PURRÚ - SEDE PRINCIPAL"/>
        <filter val="ESCOL RUR INDIG DE BUENA VISTA"/>
        <filter val="ESCOL RUR MIX INDIG HIGUERONAL BONGO"/>
        <filter val="ESCOL RUR INDIG EYAZAQUE"/>
        <filter val="ESCOL RUR INDIG DE DICHARDI WOUNAAN"/>
        <filter val="ESCOL RUR INDIG DE DICHARDI"/>
        <filter val="ESCOL RUR INDIG DE SANTA TERESITA"/>
        <filter val="ESCOL RUR INDIG CEDRAL"/>
        <filter val="ESCOL RUR INDIG DE AGUA CALIENTE DE AMBA PAPATO"/>
        <filter val="C.E. DE BORAUDO - SEDE PRINCIPAL"/>
        <filter val="ESCOL RUR MIX PEÑA LOZA"/>
        <filter val="ESCOL RUR MIX TOCOLLORO"/>
        <filter val="ESCOL RUR MIX DE PLAYA ALTA DOS"/>
        <filter val="ESCOL RUR MIX DE GUAITADO"/>
        <filter val="ESCOL RUR MIX MANUEL RODRIGUEZ"/>
        <filter val="ESCOL NVA RUR MIX ANTONIA SANTOS DEL LLANO"/>
        <filter val="ESCOL NVA RUR MIXBOCA DE TUMUTUMBUDO"/>
        <filter val="ESCOL NVA RUR MIX DE NIPURDU"/>
        <filter val="ESCOL RUR MIX DE CURRUPA"/>
        <filter val="ESCOL NVA RUR MIX DE YARUMAL"/>
        <filter val="ESCOL NVA RUR MIXDE PICHIQUIRO"/>
        <filter val="ESCOL RUR MIX INDIG DE AGUACATE"/>
        <filter val="ESCOL RUR MIX INDIG DE CHIGARAMIA"/>
        <filter val="ESCOL RUR MIX INDIG DE PEÑA INDIA"/>
        <filter val="ESCOL RUR MIX INDIG DE TONOA"/>
        <filter val="ESCOL RUR INDIG ANTUMIADO"/>
        <filter val="ESCOL RUR INDIG JIGUADO"/>
        <filter val="ESCOL RUR INDIG CARECUY"/>
        <filter val="ESCOL RUR INDIG MUMBU"/>
        <filter val="C.E. INDIG DE PLAYON - SEDE PRINCIPAL"/>
        <filter val="ESCOL RUR INDIG DE TOCOLLORO"/>
        <filter val="ESCOL RUR INDIG DE LANA"/>
        <filter val="ESCOL RUR INDIG DE TEGAVERA"/>
        <filter val="ESCOL RUR INDIG  HURTADO"/>
        <filter val="ESCOL RUR INDIG PARRUGUERA"/>
        <filter val="ESCOL RUR INDIG TIRAVENADO"/>
        <filter val="ESCOL RUR INDIG MINDO"/>
        <filter val="ESCOL RUR INDIG DE CUMA"/>
        <filter val="ESCOL RUR INDIG MURANDO"/>
        <filter val="ESCOL RUR INDIG KIPARA"/>
        <filter val="ESCOL RUR INDIG TOUDO"/>
        <filter val="ESCOL RUR INDIG ANTOLINO"/>
        <filter val="ESCOL RUR INDIG GUADUALITO"/>
        <filter val="ESCOL RUR MIX INDIG EMBERA DE PLATINO"/>
        <filter val="ESCOL RUR INDIG DE  MACEDONIA"/>
        <filter val="ESCOL RUR INDIG CLIMACO CONQUISTA"/>
        <filter val="I.E. INDIGENA GENARO OPUA QUIRO - SEDE PRINCIPAL"/>
        <filter val="ESCOL RUR INDIG PITULO CHIRIVICO"/>
        <filter val="ESCOL RUR INDIG OLAVE INDIO"/>
        <filter val="ESCOL RUR MIX DE CASCAJERO"/>
        <filter val="C.E. SAN ONOFRE ALTO TAMANÁ - SEDE PRINCIPAL"/>
        <filter val="ESCOL NVA RUR DE CABECERA (08)"/>
        <filter val="ESCOL NVA RUR EL MANSO (02)"/>
        <filter val="ESCOL NVA RUR DE URABARA"/>
        <filter val="ESCOL NVA RUR CHITO"/>
        <filter val="ESCOL NVA RUR CARMEN DE SURAMA"/>
        <filter val="ESCOL RUR MIX SAN JUAN DE IRABUBU (10)"/>
        <filter val="ESCOL NVA RUR DE MALTA (05)"/>
        <filter val="ESCOL NVA RUR UNIMAS (09)"/>
        <filter val="ESCOL NVA RUR ANTONIO NARIÑO DE CURUNDO"/>
        <filter val="ESCOL NVA RUR DE REMOLINO (04)"/>
        <filter val="ESCOL NVA RUR FIADO"/>
        <filter val="ESCOL NVA RUR DEL CHORRO"/>
        <filter val="ESCOL NVA RUR DE COCOTEA"/>
        <filter val="ESCOL NVA RUR PIEDRA GRANDE"/>
        <filter val="ESCOL NVA RUR SIN OLVIDO"/>
        <filter val="ESCOL NVA RUR SALSA ADENTRO (06)"/>
        <filter val="ESCOL RUR INDIG SAN ONOFRE (03)"/>
        <filter val="ESCOL RUR MIX DE ARUSI"/>
        <filter val="ESCOL NVA RUR MIX DE COQUI"/>
        <filter val="ESCOL NVA RUR MIX DE JOVI"/>
        <filter val="ESCOL NVA RUR MIX CARLOS JAMIOIS DE TERMALES"/>
        <filter val="ESCOL NVA RUR MIX DE PARTADO"/>
        <filter val="ESCOL RUR MIX INDIG AGUAS BLANCAS DE TRIBUGA"/>
        <filter val="ESCOL MIX INDIG LA LOMA ALTO RIO CHORI"/>
        <filter val="ESCOL RUR MIX INDIG PUERTO INDIO RIO CHORI"/>
        <filter val="ESCOL INDIG RUR VILLA NVA"/>
        <filter val="ESCOL RUR INDIG BILINGUE LA RAYA"/>
        <filter val="ESCOL RUR INDIG BILINGUE VEQUERA PERANCHO"/>
        <filter val="ESCOL RUR INDIG BILINGUE VERGEL PERANCHITO"/>
        <filter val="ESCOL RUR MIX LOS COQUITOS"/>
        <filter val="ESCOL RUR MIX DE LA LOMA"/>
        <filter val="ESCOL RUR MIX  LA LINEA"/>
        <filter val="ESCOL RUR MIX LA FORTUNA"/>
        <filter val="ESCOL RUR MIX SANTO DOMINGO LARGA BOBA"/>
        <filter val="ESCOL RUR INDIG MIX JAGUAL"/>
        <filter val="ESCOL RUR INDIG BILINGUE WANAN DE MARCIAL"/>
        <filter val="ESCOL RUR INDG QUIPARADO"/>
        <filter val="ESCOL RUR MIX INDIG DE ZENUES"/>
        <filter val="ESCOL RUR INDIG BILINGUE PEÑA BLANCA"/>
        <filter val="ESCOL RUR INDIG BILINGUE DE PICHINDE"/>
        <filter val="ESCOL RUR INDIG BARRIGONAL"/>
        <filter val="I.E. INDIG AGROP DE ISLETA - SEDE PRINCIPAL"/>
        <filter val="ESCO RUR INDIG JESSEMANI"/>
        <filter val="ESCOL RUR INDIG BILINGÜE DE PAVARANDO DRUA"/>
        <filter val="ESCOL RUR MIX INDIG BILINGUE DE YARUMAL"/>
        <filter val="ESCOL RUR MIX VILLA NUEVA SALAQUI"/>
        <filter val="ESCOL RUR MIX SAN JOSE DE TAMBORAL"/>
        <filter val="ESCOL RUR MIX DE SALAQUISITO"/>
        <filter val="ESCOL RUR MIX DE REGADERO"/>
        <filter val="ESCOL RUR MIX CAÑO SECO"/>
        <filter val="ESC RUR MIX EL OVO"/>
        <filter val="ESC RUR MIX DE TURRIQUITADO"/>
        <filter val="ESC RUR MIX LA GRANDE"/>
        <filter val="ESCOL RUR MIX PUEBLO NVO"/>
        <filter val="ESC SANTAFE DE CHURIMA"/>
        <filter val="ESC NVA ESPERANZA"/>
        <filter val="ESC BELLA FLOR REMACHO"/>
        <filter val="ESC PTO LLERAS"/>
        <filter val="ESCOL RUR MIX CAMPO ALEGRE"/>
        <filter val="ESCOL RUR MIX SAN ANDRES"/>
        <filter val="ESCOL POSTPRIMARIA SANTA MARIA DE BELEN DE BAJIRA"/>
        <filter val="ESCOL RUR MIX LA FLORIDA"/>
        <filter val="ESC RUR MIX JORGE VALENCIA LOZANO"/>
        <filter val="ESCOL RUR BUENA VISTA CAÑO CLARO"/>
        <filter val="ESCOL RUR MIX DE CHICAO"/>
        <filter val="ESC RUR MIX SAN JOSE DE GENGADO"/>
        <filter val="ESCOL RUR MIX MONTERIA"/>
        <filter val="ESCOL RUR MIX BRISAS DEL CHOCO"/>
        <filter val="ESC RUR MIX  VIGIA DE CURBARADO"/>
        <filter val="ESC RUR MIX CURBARADO"/>
        <filter val="ESC RUR MIX DESPENSA MEDIA"/>
        <filter val="ESCOL RUR MIX EL GUAMO"/>
        <filter val="ESCOL RUR MIX CARACOLI"/>
        <filter val="ESC RUR MIX GENGADO MEDIO"/>
        <filter val="ESC RUR MIX COSTA DE ORO"/>
        <filter val="ESCOL RUR MIX DESPENSA BAJA"/>
        <filter val="ESCOL RUR MIX DOMINGODO"/>
        <filter val="ESCOL RUR MIX PUERTO CESAR (03)"/>
        <filter val="ESCOL RUR MIX SIETE DE AGOSTO (04)"/>
        <filter val="ESCOL RUR MIX LA PALA (06)"/>
        <filter val="ESCOL RUR MIX PUENTE AMERICA"/>
        <filter val="ESCOL RUR MIX BIJAO"/>
        <filter val="ESCOL RUR MIX BOCA DEL LIMON"/>
        <filter val="ESCOL RUR MIX NUEVA VIDA"/>
        <filter val="ESCOL RUR MIX BARRANQUILLA"/>
        <filter val="ESCOL RUR MIX DE BOGOTA"/>
        <filter val="ESCOL RUR MIX NUEVO ESPACIO"/>
        <filter val="ESCOL RUR MIX SANTA LUCIA LOS AVILAS"/>
        <filter val="ESCOL RUR MIX SAN HIGINIO"/>
        <filter val="ESCOL RUR MIX INDIG NUEVA CAÑAVERAL"/>
        <filter val="ESCOL RUR INDIG DE URADA"/>
        <filter val="ESCOL RUR INDIG DE UNION CHOGORODO"/>
        <filter val="ESCOL RUR INDIG DE MAMEY DIPURDU"/>
        <filter val="ESCOL ANEXA NORMAL SUPERIOR LA INMACULADA"/>
        <filter val="ESCOL PIO XII DE SAN PEDRO"/>
        <filter val="ESCOL SAN FRANCISCO DE ASIS DE LA ITALIA"/>
        <filter val="ESCOL FRANCISCO DE PAULA SANTANDER DE PATIOS"/>
        <filter val="ESCOL ANTONIA SANTOS DE LA SOLITA"/>
        <filter val="ESCOL SIMON BOLIVAR DE VALENCIA"/>
        <filter val="ESCOL JUAN XXIII DE LA DESPENSA"/>
        <filter val="ESCOL RUR NUEVA DIEGO LUIS CORDOBA DE CHARCO HONDO"/>
        <filter val="ESCOL RUR NUEVA LA UNION CHARCO"/>
        <filter val="ESCOL RUR NVA JUSTINIANO ARBOLEDA DE BARRANCON"/>
        <filter val="ESCOL RUR SAGRADO CORAZON DE JESUS SAN AGUSTIN"/>
        <filter val="ESCOL RUR SANTA TERESA DE JESUS CHAMBACU"/>
        <filter val="ESCOL RUR NVA DIVINO NIÑO"/>
        <filter val="ESCOL RUR SANTA CRUZ DE TEATINO"/>
        <filter val="ESCOL RUR BUENAS BRISAS"/>
        <filter val="ESCOL RUR NVA SANTA TERESITA DE CAÑAVERAL"/>
        <filter val="ESCOL NVA LA PLAYITA"/>
        <filter val="ESCOL NVA DE BETANIA"/>
        <filter val="ESCOL SIMON BOLIVAR TAPON"/>
        <filter val="ESCOL NVA DE CHACUANTE"/>
        <filter val="ESCOL NVA DE YERRECUY"/>
        <filter val="ESCOL NVA MARIA AUXIL MANUNGARA"/>
        <filter val="ESCOL NVA LA ESPERANZA"/>
        <filter val="ESCOL NVA DE PROFUNDO"/>
        <filter val="ESCOL NVA DE SONADORA"/>
        <filter val="ESCOL NVA DE MUCHIRO"/>
        <filter val="ESCOL NVA DE CAMPO ALEGRE"/>
        <filter val="ESCOL NVA DE VACURA"/>
        <filter val="ESCOL RUR MIX LA VARIANTE"/>
        <filter val="ESCOL RUR MIX LA TOMA"/>
        <filter val="ESCOL DE NIÑOS SAN JOAQUIN"/>
        <filter val="ESCOL RUR MIX DE SALERO"/>
        <filter val="ESCOL RUR MIX REYES ARMANDO  PEREA"/>
        <filter val="ESCOL DE NIÑAS SAN JOAQUIN"/>
        <filter val="ESCOL RUR NVA CORCOVADO"/>
        <filter val="ESCOL RUR NVA PLAYA DE ORO"/>
        <filter val="ESCOL RUR NVA DE MUMBU"/>
        <filter val="ESCOL RUR NVA ANGOSTURA"/>
        <filter val="ESCOL RUR NVA BOCHOROMA"/>
        <filter val="ESCOL NVA RUR MIX DE BRUBATA"/>
        <filter val="ESCOL RUR NVA DE GINGARABA"/>
        <filter val="ESCOL RUR NVA DE GUARATO"/>
        <filter val="ESCOL RUR NVA TABOR"/>
        <filter val="ESCOL RUR MIX INDIG DE PIEDRAS BLANCAS"/>
        <filter val="ESCOL RUR MIX INDIG DE BACODA"/>
        <filter val="ESCOL RUR INDIG TARENA"/>
        <filter val="ESCOL RUR INDIG FARALLONES DE BOCHOROMA"/>
        <filter val="ESCOL RUR NVA INDIG DE MESETAS"/>
        <filter val="EC.E. INDIG DE MONDO - SEDE PRINCIPAL"/>
        <filter val="ESCOL RUR NVA INDIG PEÑA DE OLVIDO"/>
        <filter val="ESCOL RUR NVA INDIG CAÑAVERAL DE BOCHOROMA"/>
        <filter val="ESCOL RUR INMACULADA CONCEPCION"/>
        <filter val="ESCOL RUR DE TARENA"/>
        <filter val="ESCOL RUR LA NVA SANTA  ANA"/>
        <filter val="C.E. SANTA LUCIA - SEDE PRINCIPAL"/>
        <filter val="ESCOL RUR TICOLE DE ISLA"/>
        <filter val="ESCOL NVA AYDA ANAYA"/>
        <filter val="ESCOL RUR LA NVA EL CORAZON"/>
        <filter val="ESCOL RUR INDIG TUMURRULA"/>
        <filter val="ESCOL RUR INDIG EMBERA KATIO TANELA"/>
        <filter val="ESCOL RUR INDIG CUNA AYALA DE ARQUIA"/>
        <filter val="ESCOL RUR NVA INDIG DE EYAQUERA"/>
        <filter val="ESCOL RUR INDIG ZIPARADO RIO TANELA"/>
        <filter val="ESCOL RUR INDIG ZAIBY CUTI"/>
        <filter val="ESCUELA RURAL NUEVA LA AMISTAD DE NATI"/>
        <filter val="ESCUELA RURAL MIXTA PEDRO GRAU ARORA"/>
        <filter val="ESCOL RUR LAS PARCELAS"/>
        <filter val="ESCOL RUR MARIA AUXILIADORA"/>
        <filter val="ESCOL RUR NUEVA PASAMANOS"/>
        <filter val="ESCOL RUR MIX  PABLO VI"/>
        <filter val="GUACIRCO"/>
        <filter val="PE?AS BLANCAS"/>
        <filter val="ALTARES"/>
        <filter val="TAMARINDO"/>
        <filter val="I.E.AIPECITO"/>
        <filter val="CENT. DOC. LA PRADERA"/>
        <filter val="CENT. DOC. LA UNION"/>
        <filter val="CENT. DOC. LA FLORIDA"/>
        <filter val="CENT. DOC. ALTO COCAL"/>
        <filter val="CENT. DOC. EL TRIUNFO"/>
        <filter val="CENT. DOC. LA CRISTALINA"/>
        <filter val="EL NOGAL"/>
        <filter val="IE CHAPINERO"/>
        <filter val="CER CABA?A"/>
        <filter val="CER HORIZONTE"/>
        <filter val="CER OMEGA"/>
        <filter val="CER ALTAMIRA"/>
        <filter val="CER DIAMANTE"/>
        <filter val="CER LIBANO"/>
        <filter val="CER JARDIN"/>
        <filter val="CER CACHICHI"/>
        <filter val="CENT DOC RUR EL COLEGIO"/>
        <filter val="CENT DOC RUR PIEDRAMARCADA"/>
        <filter val="COL BAS RUR EL CEDRAL"/>
        <filter val="AHUYAMALES"/>
        <filter val="VEGALARGA"/>
        <filter val="SEDE LA MATA"/>
        <filter val="IE DE FORTALECILLAS"/>
        <filter val="SEDE LA JAGUA"/>
        <filter val="SEDE LA MOJARRA"/>
        <filter val="CER  CENTRO"/>
        <filter val="CER COROZAL"/>
        <filter val="CER  QUEBRADON"/>
        <filter val="CER LIBERTAD"/>
        <filter val="CER  PI?UELO"/>
        <filter val="CER  ORGANOS"/>
        <filter val="CER COCAL"/>
        <filter val="CER  PALMAR"/>
        <filter val="CER  AVILA"/>
        <filter val="CER ALPES"/>
        <filter val="CER  JULIA"/>
        <filter val="CER  MERCEDITAS"/>
        <filter val="IE PRINCIPAL"/>
        <filter val="SAN MARCOS"/>
        <filter val="BARNIZA"/>
        <filter val="SAN JOSE DE CORINTO"/>
        <filter val="LA CABAÑA"/>
        <filter val="COPALITO"/>
        <filter val="EL PALACIO"/>
        <filter val="CANTARITO"/>
        <filter val="BATEAS"/>
        <filter val="BUENA VISTA"/>
        <filter val="BAJO ENCANTO"/>
        <filter val="LOS OLIVOS"/>
        <filter val="ALTO BOMBONAL"/>
        <filter val="LA MONTOSA"/>
        <filter val="MARTICAS"/>
        <filter val="LA TIJIÑA"/>
        <filter val="LA MARIMBA"/>
        <filter val="SAN JOSE DE LLANITOS"/>
        <filter val="SAN ANTONIO DE LAS MINAS"/>
        <filter val="DELICIAS"/>
        <filter val="MARCELINO PASTRANA"/>
        <filter val="CEDRAL"/>
        <filter val="RECREO"/>
        <filter val="LA ONDINA"/>
        <filter val="MONTESITOS"/>
        <filter val="LAS ORQUIDEAS"/>
        <filter val="ALTO BUENAVISTA"/>
        <filter val="EL PEDERNAL"/>
        <filter val="BAJO BUENAVISTA"/>
        <filter val="EL ASTILLERO"/>
        <filter val="ALTO GRANADILLO"/>
        <filter val="PRAGA"/>
        <filter val="EL CASTEL"/>
        <filter val="CONTADOR"/>
        <filter val="GUAYABERO"/>
        <filter val="EL TORO"/>
        <filter val="LA GUADUALEJA"/>
        <filter val="ALTO ESPERANZA"/>
        <filter val="SANTA CLARA BAJA"/>
        <filter val="ALTO CIELO"/>
        <filter val="LIBANO ORIENTE"/>
        <filter val="QUEBRADON NORTE"/>
        <filter val="NARANJOS BAJOS"/>
        <filter val="ALTO ROBLE"/>
        <filter val="TERMOPILAS"/>
        <filter val="FUNDACION TAMALA"/>
        <filter val="LA GIRALDA"/>
        <filter val="BAJO ROBLE"/>
        <filter val="EL MANGO"/>
        <filter val="PANDO EL ROBLE"/>
        <filter val="QUEBRADON SUR"/>
        <filter val="EL POMO"/>
        <filter val="LA PERDIZ"/>
        <filter val="EL KIOSCO"/>
        <filter val="EL AGUACATILLO"/>
        <filter val="LA PERDICITA"/>
        <filter val="LOS NEGROS"/>
        <filter val="VENADITO"/>
        <filter val="RIO BLANCO"/>
        <filter val="RIO NEGRO"/>
        <filter val="TURQUESTAN"/>
        <filter val="NUEVA REFORMA"/>
        <filter val="CHIA"/>
        <filter val="OTAS"/>
        <filter val="VEGA DE ORIENTE"/>
        <filter val="BAJO VILACO"/>
        <filter val="LOS ROSALES"/>
        <filter val="RIO NEIVA"/>
        <filter val="MARLY"/>
        <filter val="ALTO VILACO"/>
        <filter val="LA VUELTA"/>
        <filter val="MAJO"/>
        <filter val="BAJO SARTENEJO"/>
        <filter val="JAGUALITO"/>
        <filter val="ALTO SARTENEJO"/>
        <filter val="SAN GERARDO"/>
        <filter val="LA PITA"/>
        <filter val="ALEJANDRIA"/>
        <filter val="SAN  MIGUEL"/>
        <filter val="EL BATAN"/>
        <filter val="LA AZULITA"/>
        <filter val="SANTA MARTA"/>
        <filter val="AGUA BLANCA"/>
        <filter val="ALTO FÁTIMA"/>
        <filter val="VILLARICA"/>
        <filter val="LOS SAUCES"/>
        <filter val="TULIO ARBELAEZ"/>
        <filter val="ZULUAGUITA"/>
        <filter val="FILO DE GUAYABAL"/>
        <filter val="LA ORQUIDEA"/>
        <filter val="EL CAGUAN"/>
        <filter val="LA ULAMA"/>
        <filter val="PUERTO ALEGRIA"/>
        <filter val="FILO DE PLATANARES"/>
        <filter val="PAN DE AZUCAR"/>
        <filter val="EL PESCADO"/>
        <filter val="EL VISO"/>
        <filter val="AGUA CALIENTE - UNION"/>
        <filter val="LAS ESPERANZA"/>
        <filter val="CAMPOBELLO"/>
        <filter val="LAS MERCEDES DE SAN ANTONIO"/>
        <filter val="SAN ANTONIO DEL PESCADO"/>
        <filter val="LA SOLEDAD"/>
        <filter val="POTRERILLOS"/>
        <filter val="FILO DE POMPEYA"/>
        <filter val="PALOQUEMAO"/>
        <filter val="LOS GUADUALES"/>
        <filter val="RAMON ALVARADO SANCHEZ"/>
        <filter val="BALSERAL"/>
        <filter val="VUELTAS ARRIBA"/>
        <filter val="EL TENDIDO"/>
        <filter val="LAS AGUILAS"/>
        <filter val="ALGARROBO PARA"/>
        <filter val="LA UMBRIA"/>
        <filter val="ANTONIO CUELLAR"/>
        <filter val="SILVANIA"/>
        <filter val="ALTO SILVANIA"/>
        <filter val="BAJO SILVANIA"/>
        <filter val="LA CHIQUITA"/>
        <filter val="EL CASCAJAL"/>
        <filter val="CACHAYA"/>
        <filter val="EL COGOLLO"/>
        <filter val="ALTO CACHAYA"/>
        <filter val="GARRUCHO"/>
        <filter val="GUADALUPE"/>
        <filter val="PEÑALOSA"/>
        <filter val="MESONCITO SUR"/>
        <filter val="SARTENEJAL"/>
        <filter val="LA BERNARDA"/>
        <filter val="CACHIMBAL"/>
        <filter val="MARMATO"/>
        <filter val="BETANIA ALTA"/>
        <filter val="BARQUETAS"/>
        <filter val="VILLAVICIOSA"/>
        <filter val="LA RIVERA"/>
        <filter val="BETANIA BAJA"/>
        <filter val="PABLICO"/>
        <filter val="CHORRILLOS"/>
        <filter val="FILO SALAZAR"/>
        <filter val="EL CISNE"/>
        <filter val="LA AUSTRALIA"/>
        <filter val="COROZAL"/>
        <filter val="CARMEN ALTO"/>
        <filter val="MORTIÑAL"/>
        <filter val="LA MIGUELA"/>
        <filter val="GUAPOTON"/>
        <filter val="CARMEN BAJO"/>
        <filter val="RANCHERIA"/>
        <filter val="CHONTADURO"/>
        <filter val="ALTO MESON"/>
        <filter val="VALENCIA DE LA PAZ"/>
        <filter val="RIO IQUIRA"/>
        <filter val="EL QUEBRADON"/>
        <filter val="EL JAHO"/>
        <filter val="ALTO LEJANIAS"/>
        <filter val="CEDRO DAMITAS"/>
        <filter val="EL TOTE"/>
        <filter val="ALTO DAMITAS"/>
        <filter val="KUE DSI J"/>
        <filter val="ZARAGOZA"/>
        <filter val="ALTO ZARAGOZA"/>
        <filter val="LA COPA"/>
        <filter val="HORNITOS"/>
        <filter val="YARUMAL"/>
        <filter val="CAPILLAS"/>
        <filter val="PLANADAS"/>
        <filter val="PROGRESO"/>
        <filter val="PALMEIRAS"/>
        <filter val="LA MARQUEZA"/>
        <filter val="VEGAS DE ISNOS"/>
        <filter val="MONDEYAL"/>
        <filter val="CIENAGA CHIQUITA"/>
        <filter val="CIENAGA GRANDE"/>
        <filter val="ALTO MONDEYAL"/>
        <filter val="CAMBULOS"/>
        <filter val="BAJO MAGDALENA"/>
        <filter val="YACHAIWASI PACHA MAMA"/>
        <filter val="IDOLOS"/>
        <filter val="BAJO JUNIN"/>
        <filter val="ALTO JUNIN"/>
        <filter val="SALEN"/>
        <filter val="DIAMANTE"/>
        <filter val="RODRIGO LARA"/>
        <filter val="ALTO BRISAS"/>
        <filter val="BAJO PLANES"/>
        <filter val="BAJO BRISAS"/>
        <filter val="SINAÍ"/>
        <filter val="ALTO PLANES"/>
        <filter val="COL BORDONES"/>
        <filter val="JERUSALÉN"/>
        <filter val="LA MURALLA"/>
        <filter val="EL JARDÍN"/>
        <filter val="MONTOYA GAVIRIA"/>
        <filter val="BLANCA LUCIA RICHARD"/>
        <filter val="LOURDES"/>
        <filter val="LAS TOLDAS"/>
        <filter val="EL BLANQUESINO"/>
        <filter val="LAS MINAS"/>
        <filter val="BAJO PENSIL"/>
        <filter val="EL PENSIL"/>
        <filter val="SAN BARTOLO"/>
        <filter val="ALTO PENSIL"/>
        <filter val="MARCELLA"/>
        <filter val="PEDRO NEL RICHARD"/>
        <filter val="EL CABUYO"/>
        <filter val="EL LLANITO"/>
        <filter val="RESG INDIG EL CARMEN"/>
        <filter val="DOS AGUAS"/>
        <filter val="AGUA BONITA"/>
        <filter val="EL ALTICO"/>
        <filter val="GALLEGO"/>
        <filter val="BAJO PESCADOR"/>
        <filter val="BAJO RICO"/>
        <filter val="EL MADROÑAL"/>
        <filter val="BAJO VILLA MERCEDES"/>
        <filter val="BAJO RETIRO"/>
        <filter val="ALTO RETIRO"/>
        <filter val="CHILICAMBE"/>
        <filter val="EL CHOCO"/>
        <filter val="NUEVA IRLANDA"/>
        <filter val="BAJO GETZEN"/>
        <filter val="ALTO GETZEN"/>
        <filter val="LADERAS"/>
        <filter val="CANSARROCINES"/>
        <filter val="EL PATICO"/>
        <filter val="ALTO PATICO"/>
        <filter val="VILLA MERCEDES"/>
        <filter val="PALESTINA / ALTO SAN MIGUEL"/>
        <filter val="FATIMA"/>
        <filter val="ALTO CAÑADA"/>
        <filter val="BAJO CAÑADA"/>
        <filter val="VILLA DE LEIVA"/>
        <filter val="CACHIPAY"/>
        <filter val="TESORITO"/>
        <filter val="SAN JOSE DE JUNTAS"/>
        <filter val="ALTO AURORA"/>
        <filter val="EL ARRAYAN"/>
        <filter val="VILLA DE LOS ANDES"/>
        <filter val="EL CONGRESO"/>
        <filter val="SEK DXI'"/>
        <filter val="LA HONDURA"/>
        <filter val="ALTO CARMELO"/>
        <filter val="LA MESA"/>
        <filter val="EL TENIENTE"/>
        <filter val="MARIA MANDIGUAGUA"/>
        <filter val="MORELIA"/>
        <filter val="LA LAJITA"/>
        <filter val="LAS PIZARRAS"/>
        <filter val="ALTO CAPARROSA"/>
        <filter val="EL CERRO"/>
        <filter val="EL PIJAO"/>
        <filter val="MOYITAS"/>
        <filter val="MORAL"/>
        <filter val="NILO"/>
        <filter val="BRISAS DE NILO"/>
        <filter val="JUNCAL"/>
        <filter val="SARDINATA"/>
        <filter val="LUIS ONOFRE ACOSTA"/>
        <filter val="REFORMA"/>
        <filter val="FUNDADOR"/>
        <filter val="CARMELO"/>
        <filter val="UNION"/>
        <filter val="PINOS"/>
        <filter val="MENSURA"/>
        <filter val="ROBLE"/>
        <filter val="JORDAN"/>
        <filter val="MESOPOTAMIA"/>
        <filter val="JERUSALEN"/>
        <filter val="SALADITO"/>
        <filter val="SAN JUAQUIN"/>
        <filter val="FLOR AMARILLO"/>
        <filter val="TINCO"/>
        <filter val="CHIMBAYACO"/>
        <filter val="MIRADOR"/>
        <filter val="ALTO LIBANO"/>
        <filter val="NTRA. SRA. DEL SOCORRO"/>
        <filter val="PEÑA NEGRA"/>
        <filter val="ALTO SAN ISIDRO"/>
        <filter val="SAN JOSÈ"/>
        <filter val="BAJO MINAS"/>
        <filter val="BAJO SAN JOSE"/>
        <filter val="EL UVITAL"/>
        <filter val="EL  RETIRO"/>
        <filter val="EL CAUCHAL"/>
        <filter val="CASTILLA DE CRIOLLO"/>
        <filter val="RINCON DE CONTADOR"/>
        <filter val="PALMAR DEL CRIOLLO"/>
        <filter val="IE MUNICIPAL CRIOLLO - SEDE PRINCIPAL"/>
        <filter val="INGALY"/>
        <filter val="PALMERAS"/>
        <filter val="EL RECUERDO"/>
        <filter val="RUMIYACO"/>
        <filter val="RIVERITA"/>
        <filter val="RIO FRIO"/>
        <filter val="ARENOSO"/>
        <filter val="NUCLEO ESCOLAR EL GUADUAL"/>
        <filter val="VISO MESITAS"/>
        <filter val="EL TAMBILLO"/>
        <filter val="ARRAYANAL"/>
        <filter val="ALTO GUADUAL"/>
        <filter val="AGUA CALIENTE"/>
        <filter val="ALTO RIO BLANCO"/>
        <filter val="LA ULLOA"/>
        <filter val="LA MEDINA"/>
        <filter val="RESG INDIGENA PANIQUITA"/>
        <filter val="BAJO MEDIANIAS"/>
        <filter val="BAJO GIRASOL"/>
        <filter val="VEGA CHIQUITA"/>
        <filter val="ALTO MEDIANIAS"/>
        <filter val="EL NEME"/>
        <filter val="ALTO GIRASOL"/>
        <filter val="PRADERA"/>
        <filter val="LA CANDELA"/>
        <filter val="QUEBRADILLAS"/>
        <filter val="SALDAÑA"/>
        <filter val="OBANDO"/>
        <filter val="EL JABON"/>
        <filter val="PLATANARES"/>
        <filter val="AGUA BENDITA"/>
        <filter val="EUCALIPTOS"/>
        <filter val="ALTO QUINCHANA"/>
        <filter val="PUERTO QUINCHANA"/>
        <filter val="MARBELLA"/>
        <filter val="LA GAITANA"/>
        <filter val="ALTO FRUTAL"/>
        <filter val="BAJO FRUTAL"/>
        <filter val="LAS ERAS"/>
        <filter val="LA TRIBUNA"/>
        <filter val="ALTO MATANZAS"/>
        <filter val="LA ERMITA"/>
        <filter val="EL BARNIZ"/>
        <filter val="UNION LA LOMA"/>
        <filter val="ARAUCA NO.2"/>
        <filter val="ARAUCA NO.1"/>
        <filter val="SEVILLA"/>
        <filter val="LUCITANIA"/>
        <filter val="YANACONA"/>
        <filter val="LLANADA DE NARANJOS"/>
        <filter val="ALTO NARANJOS"/>
        <filter val="EL TABOR"/>
        <filter val="ALTO LAS CHINAS"/>
        <filter val="LAVADEROS"/>
        <filter val="FEDERACION"/>
        <filter val="ALTO DEL OBISPO"/>
        <filter val="BACHE"/>
        <filter val="BACHECITO"/>
        <filter val="LA NEIRA"/>
        <filter val="SANTA LIBRADA"/>
        <filter val="CARMEN DE BOLIVAR"/>
        <filter val="CEDRAL ALTO"/>
        <filter val="EL PLACER"/>
        <filter val="MANTAGUA"/>
        <filter val="GALLARDO"/>
        <filter val="CHARCONEGRO"/>
        <filter val="EL MACAL"/>
        <filter val="VEGAGRANDE"/>
        <filter val="BRAZUELITO"/>
        <filter val="ALTO HORIZONTE"/>
        <filter val="MEDIO DELICIAS"/>
        <filter val="ALTO DELICIAS"/>
        <filter val="TORIBIO"/>
        <filter val="PANTANOS DE TORIBIO"/>
        <filter val="BAJO TABLÒN"/>
        <filter val="ALTO TABLÒN"/>
        <filter val="LA UNIÒN"/>
        <filter val="VERGEL CABILDO"/>
        <filter val="LA MIRADA"/>
        <filter val="GALAXIA"/>
        <filter val="LA PENINSULA"/>
        <filter val="LOS LLANITOS"/>
        <filter val="TABLON DE BELGICA"/>
        <filter val="GUAVITO"/>
        <filter val="PEÑAS NEGRAS"/>
        <filter val="RICABRISA"/>
        <filter val="LA EUREKA"/>
        <filter val="QUEBRADITAS"/>
        <filter val="QUITURO"/>
        <filter val="LA PAMPA"/>
        <filter val="ALTO PRADERA"/>
        <filter val="EL PALMITO"/>
        <filter val="EL GUAMAL"/>
        <filter val="PIEDRA GORDA"/>
        <filter val="PACARNI"/>
        <filter val="BAJO ORIENTE"/>
        <filter val="MEDIO ORIENTE"/>
        <filter val="ANACLETO GARCIA"/>
        <filter val="CANDADO"/>
        <filter val="ALTO ORIENTE"/>
        <filter val="PUERTA DEL SOL"/>
        <filter val="LA CASCADA"/>
        <filter val="LOS ARRAYANES"/>
        <filter val="LAS HERRERAS"/>
        <filter val="MATEO RICO"/>
        <filter val="PAQUIES"/>
        <filter val="LA PIRAGUA"/>
        <filter val="EL TOBO"/>
        <filter val="PANTANOS"/>
        <filter val="ALTO SANTA BARBARA"/>
        <filter val="COSANZA"/>
        <filter val="SANTAFE"/>
        <filter val="MONTAÑITA"/>
        <filter val="SICANDE"/>
        <filter val="QUINCHE"/>
        <filter val="CAMENZO"/>
        <filter val="EL TEJAR"/>
        <filter val="LA FALDA"/>
        <filter val="ALTO NARANJAL"/>
        <filter val="RESGUARDO INDIGENA LA TATACOA"/>
        <filter val="SAN JUANITO"/>
        <filter val="GOLONDRINAS"/>
        <filter val="INSTITUCIÀN EDUCATIVA RURAL NUESTRA SE¥ORA DEL PILAR"/>
        <filter val="CACHACA 1"/>
        <filter val="PUERTO CARACOL"/>
        <filter val="OCHO PALMAS"/>
        <filter val="KAIRONARE"/>
        <filter val="CACHACA 2"/>
        <filter val="HORNO 1"/>
        <filter val="LOMA FRESCA"/>
        <filter val="TOCOROMANA"/>
        <filter val="RURAL INDÖGENA BOCA DE CAMARONES"/>
        <filter val="JOSE MARIA SILVA"/>
        <filter val="INSTITUCIÀN EDUCATIVA RURALAGROPECUARIA DE MINGUEO"/>
        <filter val="CENTRO EDUCATIVO JOSE CHOLES"/>
        <filter val="CENTRO EDUCATIVO RURAL DE RIO ANCHO"/>
        <filter val="GALAN"/>
        <filter val="BARBACOAS"/>
        <filter val="CONCENTRACION Y DESARROLLO RURAL"/>
        <filter val="ARROYO ARENAS"/>
        <filter val="EL ABRA"/>
        <filter val="CENTRO EDUCATIVO RURAL BUENOS AIRES DE CAMPANA"/>
        <filter val="EL PASITO"/>
        <filter val="CANGREJITO"/>
        <filter val="JULUACHON"/>
        <filter val="CENTRO EDUCATIVO DEL CARIBE"/>
        <filter val="CELIA CATALINA DE L¢PEZ"/>
        <filter val="LOS REMEDIOS"/>
        <filter val="GUACHAQUERO"/>
        <filter val="GUAYAVITAL"/>
        <filter val="EL ARROYITO"/>
        <filter val="ALIJOTE"/>
        <filter val="ICHICHON"/>
        <filter val="INSTITUCION EDUCATIVA RURAL SAN  JUAN BAUTISTA"/>
        <filter val="ESCUELA RURAL MIXTA DE CERRILLO"/>
        <filter val="JUAN Y MEDIO"/>
        <filter val="INSTITUCIÀN EDUCATIVA RURALADOLFO ANTONIO MINDIOLA ROBLES"/>
        <filter val="INSTITUCIÀN EDUCATIVA RURAL SAN ANTONIO DE PALOMINO"/>
        <filter val="RURAL MIXTA DE VILLAMARTIN"/>
        <filter val="RURAL MIXTA DE MONGUI"/>
        <filter val="RURAL MIXTA DE CERROPERALTA"/>
        <filter val="JULIAN PEREZ"/>
        <filter val="TABLAZO"/>
        <filter val="AUJERO"/>
        <filter val="CARDONAL"/>
        <filter val="TOROKI"/>
        <filter val="KAITIMANA"/>
        <filter val="URRAICHI"/>
        <filter val="YARETSIMANA"/>
        <filter val="LA MACOLLA"/>
        <filter val="AHUMAO 1"/>
        <filter val="LAGUNA GRANDE"/>
        <filter val="LA LOMA"/>
        <filter val="EL COLORAO"/>
        <filter val="MONTEARMON"/>
        <filter val="AHUMAO 2"/>
        <filter val="EL HORNO"/>
        <filter val="PRINCIPIO"/>
        <filter val="USIMANA"/>
        <filter val="KAMUCHASAIN"/>
        <filter val="PARÜLUAIN"/>
        <filter val="JULUA´IPA"/>
        <filter val="CERRO PEÑAREL"/>
        <filter val="WERUTKAT"/>
        <filter val="KAIMARA"/>
        <filter val="PRURITCHAMANA"/>
        <filter val="PAESUAMANA"/>
        <filter val="CENTRO ETNOEDUCATIVO INDIGENA KOGI - SEDE PRINCIPAL"/>
        <filter val="ESC. COMUNITARIA LA ESPERANZA"/>
        <filter val="INSTITUCIÀN EDUCATIVA NUESTRA SE¥ORA DEL CARMEN"/>
        <filter val="ESC. URB. MIXTA N.1 DE HATONUEVO"/>
        <filter val="ESC. URB. MIXTA N.2 DE HATONUEVO"/>
        <filter val="CENTRO EDUCATIVO GUAMACHITO"/>
        <filter val="INSTITUCIÀN EDUCATIVA RURAL MIGUEL PINEDO BARROS"/>
        <filter val="INSTITUCION EDUCATIVA RURAL GLADIS BONILLA DE GIL"/>
        <filter val="LICEO SAN JORGE"/>
        <filter val="INSTITUCION RURAL DE BUENAVISTA"/>
        <filter val="CENTRO EDUCATIVO JOSE PEREZ"/>
        <filter val="INSTITUCION EDUCATIVA MARGOTH MAESTRE DE ARIZA"/>
        <filter val="CENTRO EDUCATIVO ALMAPOQUE"/>
        <filter val="ESC. CALIXTO MAESTRE"/>
        <filter val="ESC. MA. DE LOS ANGELES VANEGAS"/>
        <filter val="CENTRO EDUCATIVO DE DISTRACCION"/>
        <filter val="COL. AGRICOLA DEPARTAMENTAL DE CONEJO"/>
        <filter val="CENTRO EDUCATIVO MAYABANGLOMA"/>
        <filter val="CENTRO EDUCATIVO GUAIMARITO"/>
        <filter val="CENTRO EDUCATIVO LOS REMEDIOS"/>
        <filter val="RURAL MIXTA SAN FRANCISCO DE ASIS"/>
        <filter val="ESCUELA RURAL MIXTA"/>
        <filter val="INSTITUTO AGRICOLA CARRAIPIA"/>
        <filter val="ESC. RURAL MIXTA DE ISHAPA"/>
        <filter val="ESC. RURAL MIXTA ATNAMANA"/>
        <filter val="ESCUELA NUEVA SAN BENITO DE PALERMO"/>
        <filter val="BELLO MONTE"/>
        <filter val="HUAMALLAU"/>
        <filter val="ESCUELA RURAL  MIXTA DE SARULUMAANA"/>
        <filter val="ESCUELA RURAL MIXTA KASUTO"/>
        <filter val="C.E.I.R NO. 11 - MAJAYUTPANA - SEDE PRINCIPAL"/>
        <filter val="ESC. RUR. MIX. CANTAWAMANA"/>
        <filter val="ESC. RUR. MIX. PAKIMANA"/>
        <filter val="ESC. RUR. MIX. ARAPAREIN"/>
        <filter val="C.E.I.R. NO. 04 - SEDE PRINCIPAL - ESC. RUR. MIX. YOTOJOROY"/>
        <filter val="ESC. RUR. MIX. YAWASIRU"/>
        <filter val="ESC. RUR. MIX. JARESAPAIN"/>
        <filter val="ESC. RUR. MIX. PIPUMAANA"/>
        <filter val="ESC. RUR. MIX. PASIPAMAANA"/>
        <filter val="ESC. RUR. MIX. IRRUAIN"/>
        <filter val="ESC. RUR. MIX. JOTOMAANA 2"/>
        <filter val="ESC. RUR. MIX. JUAN DE DIOS"/>
        <filter val="ESC. RUR. MIX. KAPUCHIRRAJAIN"/>
        <filter val="ESC. RUR. MIX. PATALU"/>
        <filter val="ESC. RUR. MIX. MAJAYURA"/>
        <filter val="C.E.I.R. NO. 07 - SEDE PRICIPAL - ESC. RUR. MIX. SANTA CRUZ"/>
        <filter val="ESC. RUR. MIX. OCOCHI"/>
        <filter val="ESC. RUR. MIX. CAMPAMENTO"/>
        <filter val="ESC. RUR. MIX. WAITAPA"/>
        <filter val="ESC. RUR. MIX. YOULUNACHON"/>
        <filter val="ESC. RUR MIXTA ARANAIPA"/>
        <filter val="ESC. RUR. MIX. LA ESPERANZA"/>
        <filter val="I.E. NO. 14 - ESC NUEVA EL PARAISO - SEDE PRINCIPAL"/>
        <filter val="ESC. RUR. MIX. ISHAMANA"/>
        <filter val="CEIR NO. 08 - SEDE PRINCIPAL - ESC. RUR. MIX. MAJAYULUMANA"/>
        <filter val="ESC. RUR. MIX. PARENSTU"/>
        <filter val="ESC. RUR. MIX. YAMAIN"/>
        <filter val="ESC. RUR. MIX. KOUSHALAIN"/>
        <filter val="ESC. RUR MIXTA SHONKAMA&gt;ANA"/>
        <filter val="ESC. RUR MIXTA ICHIIMA&gt;ANA"/>
        <filter val="ESC. RUR. MIX. JAIPALIIJUNAI"/>
        <filter val="ESC. RUR. MIX. JULUWAWAIN"/>
        <filter val="ESC. RUR. MIX. MACHETSUMANA"/>
        <filter val="ESC. RUR. MIX. ORROKO"/>
        <filter val="ESC. RUR. MIX. WARUTTAMANA"/>
        <filter val="ESC. RUR. MIX. KASPOLINMANA"/>
        <filter val="ESC. RUR. MIX. YUNA"/>
        <filter val="CENTRO ETNOEDUCATIVO WARE WAREN"/>
        <filter val="ESCUELA MARIA AUXILIADORA"/>
        <filter val="SAN RAFAEL DE ALBANIA"/>
        <filter val="ESC. URB. MIXTA LA CONCEPCION"/>
        <filter val="ESCUELA NUEVA MAJUPAY"/>
        <filter val="ESC. GABRIEL GARCIA MARQUEZ"/>
        <filter val="I.E. NO. 9 - SEDE PRINCIPAL - INST. TECNICO COM. MANUEL ROSADO IGUARAN"/>
        <filter val="VILLA INES"/>
        <filter val="ESC. RUR. MIX. YUTAO"/>
        <filter val="C.E.I.R. NO. 10 - SEDE PRINCIPAL - ESC. RUR. MIX. SANTA ANA"/>
        <filter val="ESC. RUR. MIX. TEKIA"/>
        <filter val="ESC. RUR. MIX. ACUARUT"/>
        <filter val="ESC. RUR MIXTA MULAMANA"/>
        <filter val="ESC. RUR MIXTA KULÜLÜMA'ANA"/>
        <filter val="ESC. RUR. MIX. ARITAIMANA"/>
        <filter val="ESC. RUR. MIX. KULIRULI"/>
        <filter val="ESC. RUR. MIX. MASAMA'ANA"/>
        <filter val="ESC. RUR. MIX. MOUWASIRA"/>
        <filter val="ESC. RUR. MIX. LA PLAYA"/>
        <filter val="ESC. RUR. MIX. JIYUTCHON"/>
        <filter val="ESC. RUR. MIX. WALA WALAO"/>
        <filter val="ESC. RUR. MIX. AULAULIA"/>
        <filter val="CENTRO EDUCATIVO EDUARDO PINTO DE PORCIOSA"/>
        <filter val="ESC. RUR. MIX. IPAPURE"/>
        <filter val="ESC. RUR. MIX. JAYAPAMA´ANA"/>
        <filter val="UNIDAD EDUCATIVA PALIIAWAIN"/>
        <filter val="UNIDAD EDUCATIVA WAKUAIPALU´U"/>
        <filter val="ESC. RUR. MIX. EMI´IJÜLEE"/>
        <filter val="ESC. RUR. MIX. KALINCHON"/>
        <filter val="ESC. RUR. MIX. MATAJUNA"/>
        <filter val="INSTITUCION EDUCATIVA SAN RAFAEL DEL PAJARO"/>
        <filter val="URBANA MIXTA NO.1"/>
        <filter val="SANTA RITA DE CASSIA"/>
        <filter val="CENTRO EDUCATIVO RURAL LACHON MAYAPO"/>
        <filter val="INTERNADO INDIGENA SAN ANTONIO"/>
        <filter val="CENTRO EDUCATIVO RURAL NUESTRA SE¥ORA DE FATIMA"/>
        <filter val="CENTRO EDUCATIVO RURAL LA GLORIA"/>
        <filter val="CENTRO EDUCATIVO RURAL LA PAZ"/>
        <filter val="CENTRO EDUCATIVO RURAL LA SABANA"/>
        <filter val="CENTRO RURAL CARACOLI"/>
        <filter val="CENTRO RURAL EL TABLAZO"/>
        <filter val="CENTRO EDUCATIVO CORRAL DE PIEDRAS"/>
        <filter val="CENTRO RURAL MIXTO LOS HATICOS"/>
        <filter val="CENTRO ETNOEDUCATIVO PE¥A DE LOS INDIOS"/>
        <filter val="CENTRO RURAL MIXTO LOS PONDORES"/>
        <filter val="ESC. RUR. DE LA JUNTA"/>
        <filter val="ESC. RUR MIX DE LA PE¥A"/>
        <filter val="ESC. RUR. CURAZAO"/>
        <filter val="ESC. RUR. DE CARRIZAL"/>
        <filter val="CENTRO RURAL MIXTO CA¥AVERALES"/>
        <filter val="CENTRO ETNOEDUCATIVO LA LAGUNA"/>
        <filter val="CENTRO ETNOEDUCATIVO INTEGRAL NO.1 CAMINO VERDE"/>
        <filter val="INSTITUCIÀN ETNOEDUCATIVA RURAL INTERNADO DE NAZARETH"/>
        <filter val="ESC. DE SIPANAO"/>
        <filter val="ESC DE SANTA ROSA"/>
        <filter val="CENTRO ETNOEDUCATIVO INTEGRAL NO.3 CERRO DE LA TETA"/>
        <filter val="INSTITUCIÀN ETNOEDUCATIVA INTEGRAL RURAL INTERNADO DE SIAPANA"/>
        <filter val="CENTRO ETNOEDUCATIVO INTEGRAL NO.4 FLOR DEL PARAISO"/>
        <filter val="ESC. DE BUENOS AIRES"/>
        <filter val="INSTITUCIÀN ETNOEDUCATIVA INTEGRAL RURAL PUERTO ESTRELLA"/>
        <filter val="ESC. RUR. DE PTO. ESTRELLA"/>
        <filter val="CENTRO EDUCATIVO EL PLAN"/>
        <filter val="I.E.T. AGROPECUARIA ANAURIO MANJARREZ - SEDE PRINCIAPL"/>
        <filter val="INSTITUCION EDUCATIVA DISTRITAL NUEVA COLOMBIA"/>
        <filter val="SEDE 03 DON DIEGO"/>
        <filter val="SEDE 02 SAMUEL VALDES"/>
        <filter val="INSTITUCION EDUCATIVA DISTRITAL ISABEL PEREZ DE FERNANDEZ"/>
        <filter val="INSTITUCION EDUCATIVA DISTRITAL CAMILO TORRES"/>
        <filter val="ESCUELA URBANA MIXTA MAMATOCO"/>
        <filter val="CONCENTRACION ESCOLAR BOLIVARIANA"/>
        <filter val="PREESCOLAR DIVINO NINO"/>
        <filter val="CENTRO EDUCATIVO DISTRITAL SIMON RODRIGUEZ"/>
        <filter val="CENTRO EDUCATIVO DISTRITAL POZOS COLORADOS"/>
        <filter val="SEDE 05 PRIMARIA ORINOCO"/>
        <filter val="SEDE 04 PRIMARIA LOS COCOS"/>
        <filter val="SEDE 06 PRIMARIA QUEBRADA VALENCIA"/>
        <filter val="SEDE 08 PRIMARIA MENDIHUACA"/>
        <filter val="SEDE 09 PRIMARIA MENDIHUACA MEDIO"/>
        <filter val="SEDE 07 PRIMARIA SAN MARTIN"/>
        <filter val="SEDE 10 PRIMARIA PENIEL"/>
        <filter val="SEDE 03 PRIMARIA PUERTO NUEVO"/>
        <filter val="SEDE 02 PRIMARIA GUACHACA"/>
        <filter val="SEDE 09 JOSE MARIA CORDOBA"/>
        <filter val="SEDE 08 CALABAZO"/>
        <filter val="SEDE 06 CACAHUALITO"/>
        <filter val="INSTITUCION EDUCATIVO DISTRITAL TECNICA ECOLOGICA LA REVUELTA"/>
        <filter val="SEDE 05 LAS TINAJAS"/>
        <filter val="SEDE 03 LA ESTRELLA"/>
        <filter val="SEDE 07 MEXICO"/>
        <filter val="SEDE 04 CONCEPCION FERNANDEZ"/>
        <filter val="SEDE 10 LAS COLINAS"/>
        <filter val="ESCUELA NORMAL SAN PEDRO ALEJANDRINO"/>
        <filter val="INSTITUCION EDUCATIVA DISTRITAL SIMON BOLIVAR"/>
        <filter val="SEDE 4 TEYUNA"/>
        <filter val="SEDE 2 LA AGUACATERA"/>
        <filter val="SEDE 3 CASA DE TABLA"/>
        <filter val="SEDE 5 QUEBRADA EL SOL"/>
        <filter val="INSTITUCION EDUCATIVA DISTRITAL BEATRIZ GUTIERREZ DE VIVES"/>
        <filter val="SEDE 02 TAGANGA CED PLAYA"/>
        <filter val="CENTRO EDUCATIVO DISTRITAL RURAL MOSQUITO"/>
        <filter val="SEDE 03 SAN JOSE DE LOS LAURELES"/>
        <filter val="SEDE 07 EL CURVALITO"/>
        <filter val="SEDE 06 LA HERMOSA"/>
        <filter val="SEDE 02 ESCUELA RURAL MIXTA SANTA ANA"/>
        <filter val="SEDE 04 INMACULADA CONCEPCION"/>
        <filter val="INSTITUCION EDUCATIVA DISTRITAL DE BONDA"/>
        <filter val="SEDE 08 SAN ISIDRO"/>
        <filter val="SEDE 09 DOMINGO SALCEDO"/>
        <filter val="SEDE 10 NUEVO MILENIO"/>
        <filter val="SEDE 11 JIROCASACA"/>
        <filter val="SEDE 3 NARAKAJMANTA - AFROCOLOMBIANA"/>
        <filter val="INSTITUCION EDUCATIVA DISTRITAL JESUS ESPELETA FAJARDO"/>
        <filter val="SEDE 02 GUMAKE"/>
        <filter val="SEDE 03 JIWA"/>
        <filter val="INSTITUCION ETNOEDUCATIVA DISTRITAL BUNKWIMAKE"/>
        <filter val="SEDE 04 SEYKWANAMAKE"/>
        <filter val="CENTRO EDUCATIVO DISTRITAL DON JACA SEDE ALTA"/>
        <filter val="CENTRO EDUCATIVO DISTRITAL DON JACA SEDE BAJA"/>
        <filter val="SEDE 07 GERARDO CORDOBA"/>
        <filter val="SEDE 05 MARCO FIDEL SUAREZ"/>
        <filter val="SEDE 02 CABANAS DE BURITACA"/>
        <filter val="SEDE 04 EFRAIN AVILA PEINADO"/>
        <filter val="SEDE 01 I.E.D JULIO JOSE CEBALLOS OSPINO"/>
        <filter val="SEDE 06 QUEBRADA MARIA"/>
        <filter val="SEDE 03 SAGRADO CORAZON DE JESUS"/>
        <filter val="CENTRO EDUCATIVO DISTRITAL AEROMAR"/>
        <filter val="CENTRO EDUCTIVO RURAL BUENOS AIRES"/>
        <filter val="SEDE 5 LA DANTA"/>
        <filter val="CENT EDUC Mª AUXILIADORA"/>
        <filter val="CENT EDUC MIRAFLORES"/>
        <filter val="CENT EDUC 26 DE JULIO"/>
        <filter val="ERM ESTACION LLERAS"/>
        <filter val="ERM LA INMACULADA"/>
        <filter val="CENTRO EDUCATIVO LOMA DEL BALSAMO"/>
        <filter val="ERM LAS CARRERAS"/>
        <filter val="ERM NUEVA IDEA"/>
        <filter val="ERM BELLA VISTA"/>
        <filter val="COLEGIO LA SEGUNDA ENSEÑANZA"/>
        <filter val="ERM SAGRADO CORAZON DE JESUS"/>
        <filter val="ERM DE BUENOS AIRES"/>
        <filter val="RUBEN SAN JUAN VILLEGAS"/>
        <filter val="ERM LUIS EMIRO MAESTRE"/>
        <filter val="ERM VILLA CONCEPCION"/>
        <filter val="ERM COMUNITARIA ARIGUANI"/>
        <filter val="INST. EDUC DPTAL TECNICO CARMEN DE ARIGUANI"/>
        <filter val="ERM CARMEN ARIGUANI"/>
        <filter val="ERM NUEVA AESPERANZA"/>
        <filter val="ERM SAN JOSE DE ARIGUANI"/>
        <filter val="ERM DE ALEJANDRIA"/>
        <filter val="ERM CAMILO TORRES"/>
        <filter val="ERM EL PORVENIR"/>
        <filter val="ERM SAN JUAN DE DIOS"/>
        <filter val="ERM EL PARAISO"/>
        <filter val="ERM LUIS CARLOS GALAN"/>
        <filter val="ERM TIERRA BAJA"/>
        <filter val="ERM LAS DELICIAS"/>
        <filter val="INST EDUC DPTAL AGROP DE BTO BENJAMIN H."/>
        <filter val="ERM SANTA FE"/>
        <filter val="ERM ALTO PLANO"/>
        <filter val="ERM JESUS DEL MONTE"/>
        <filter val="CENTRO EDUC.SANTA ROSA DE LIMA"/>
        <filter val="ERM LOS 3 ANGELES"/>
        <filter val="ERM EL TORITO"/>
        <filter val="E.R.M. DE PUEBLO NUEVO"/>
        <filter val="I.E.D. FRANCISCO JOSE DE CALDAS - SEDE PRINCIPAL"/>
        <filter val="ESCUELA RURAL MIXTA LA ARENA"/>
        <filter val="E.R.M. VILLA MARIA DE CANAN"/>
        <filter val="ESCUELA RURAL MIXT A EL JARDIN"/>
        <filter val="E.R.M ERMIX"/>
        <filter val="ERM LAS MERCEDES"/>
        <filter val="E.R.M. DIVINO NIÑO"/>
        <filter val="ERM PARAPETO"/>
        <filter val="ERM PALMICHAL ALTO"/>
        <filter val="I.E.R. AGROPECUARIA SAN PEDRO DE LA SIERRA - SEDE PRINCIPAL"/>
        <filter val="ERM PLANADAS"/>
        <filter val="ERM EL BOSQUE"/>
        <filter val="ERM NUEVO MUNDO UNO"/>
        <filter val="ERM PALMICHAL MEDIO"/>
        <filter val="I.E. CARLOS GARCIA MAYORCA - SEDE PRINCIPAL"/>
        <filter val="ERM JOLONURA"/>
        <filter val="I.E.R. DE SAN JAVIER - SEDE PRINCIPAL"/>
        <filter val="ERM SECTOR BONILLA"/>
        <filter val="E.R.M. LA LIBERTAD"/>
        <filter val="E.R.M. BELLAVISTA"/>
        <filter val="ERM LA CRISTALINA"/>
        <filter val="ERM NUEVA GRANADA UNO"/>
        <filter val="ERM ALTA RESERVA"/>
        <filter val="ERM LOURDES"/>
        <filter val="CER LA UNION"/>
        <filter val="ERM NUEVA GRANADA DOS"/>
        <filter val="ERM COREA UNO"/>
        <filter val="ERM JOSE ANTONIO GALAN (CANTA RANA)"/>
        <filter val="I.E. SIBERIA - SEDE PRINCIPAL"/>
        <filter val="ERM LA SECRETA"/>
        <filter val="E.R.M. BAJA RESERVA"/>
        <filter val="ERM EL CONGO"/>
        <filter val="ERM NUEVA UNION"/>
        <filter val="ESC URBANA  # 16 JORGE ELIECER GAITAN"/>
        <filter val="I.E. ALFREDO CORREA DE ANDREIS - SEDE PRINCIPAL"/>
        <filter val="C.E.R. LA MIRA"/>
        <filter val="C.E.R. COLORADO"/>
        <filter val="CE LA MAYA"/>
        <filter val="I.E.R. DE SEVILLANO - SEDE PRINCIPAL"/>
        <filter val="ERM PAUSEDONIA"/>
        <filter val="ERM MAKENKAL"/>
        <filter val="ERM CUATRO CAMINOS"/>
        <filter val="ERM PAUSEDONIA ALTO"/>
        <filter val="I.E.R. AGROP ISABEL DE LA TRINIDAD - SEDE PRINCIPAL"/>
        <filter val="ERM CERRO AZUL OASIS"/>
        <filter val="ERM LA MOJANA"/>
        <filter val="ERM  DE BELLAVISTA"/>
        <filter val="ERM NRO 1"/>
        <filter val="EU DE VARONES SAN ISIDRO"/>
        <filter val="EUN POLICARPA SALAVARRIETA"/>
        <filter val="JAR INF MIS PRIMEROS SUEÑOS"/>
        <filter val="ERM DE BALSAMO"/>
        <filter val="COL BTO SANTA CRUZ BALSAMO"/>
        <filter val="COL RUR. MIXTO MARISCAL SUCRE"/>
        <filter val="ERM NUESTRA SEÑORA CARMEN"/>
        <filter val="ERM JUAN XXIII"/>
        <filter val="ERM SAN MIGUEL"/>
        <filter val="CENTRO EDUCATIVO ELECTO CALIZ MARTINEZ"/>
        <filter val="ERM PUEBLO NUEVO"/>
        <filter val="ERM DE MALPICA"/>
        <filter val="ERM EL BUEN PASTOR"/>
        <filter val="ERM SANTA TERESA DE ISLITA"/>
        <filter val="ERM INMACULADA CONCEPCION"/>
        <filter val="ERM CAÑO DE PALMA"/>
        <filter val="ERM MARIA AUXILIADORA"/>
        <filter val="ERM SAN JOSE"/>
        <filter val="ERM NTRA. SEÑORA DEL CARMEN"/>
        <filter val="ERM FRANCISCO DE PAULA SANTANDER"/>
        <filter val="ERM  SANTA TERESA DE JESUS"/>
        <filter val="ERM CAMPO NUEVO"/>
        <filter val="ERM DE SAN ISIDRO"/>
        <filter val="ERM BELEN"/>
        <filter val="ERM DE BELEN NO. 2"/>
        <filter val="ERM SAN EDUARDO"/>
        <filter val="ERM DE GUACAMAYAL"/>
        <filter val="ERM LOS NEGRITOS"/>
        <filter val="ERM NUESTRA SRA FATIMA"/>
        <filter val="ERM DE SAN FELIPE"/>
        <filter val="ERM LA CURVA"/>
        <filter val="ERM SANTA HELENA"/>
        <filter val="ERM SAN ANTONIO DE PADUA"/>
        <filter val="ERM DE MENCHIQUEJO"/>
        <filter val="ERM SAN FCO. JAVIER"/>
        <filter val="ER NUEVA DIVINO NIÑO"/>
        <filter val="ERM DE GARZON"/>
        <filter val="ERM CAMILO TORRES ALGARR"/>
        <filter val="ERM CAIMANERA"/>
        <filter val="ERM DE AGUA FRIA"/>
        <filter val="ERM LA PALMA"/>
        <filter val="ESC RUR. DE VARONES"/>
        <filter val="ERM VERANILLO"/>
        <filter val="ESC RUR PARA NIÑAS"/>
        <filter val="ERM DE MONTERIA"/>
        <filter val="CONC. ESCOLAR DE CANTAGALLAR"/>
        <filter val="ERM DE VASQUEZ"/>
        <filter val="ERM LAS PAVITAS"/>
        <filter val="ERM NUESTRA SEÑORA DEL CARMEN"/>
        <filter val="ERM SAN BASILO"/>
        <filter val="ERM PLAYON OROZCO"/>
        <filter val="INST EDUC DPTAL DE SABANAS"/>
        <filter val="ESCUELA URBANA LAS PALMAS"/>
        <filter val="INST MIXTO LA POLVORITA"/>
        <filter val="EM PORVENIR"/>
        <filter val="ERM LA COLOMBIA"/>
        <filter val="INST EDUC DPTAL SAN JUAN BAUTISTA"/>
        <filter val="EM CAMPO MURCIA"/>
        <filter val="ERM SAN SEBASTIAN"/>
        <filter val="ERM ZACAPA"/>
        <filter val="ERM PUNTO FIJO"/>
        <filter val="CONCENTRACION ESCOLAR GENERAL GARZON"/>
        <filter val="ERM LAS FLORES"/>
        <filter val="COL MPAL ROQUE DE LOS RIOS VALLE"/>
        <filter val="I.E.D. SIERRA NEVADA DE SANTA MARTA - SEDE PRINCIAPL"/>
        <filter val="ERM DOÑA MARIA"/>
        <filter val="ERM SANTA RITA"/>
        <filter val="ERM VEGA GRANDE"/>
        <filter val="ERM NAZARETH"/>
        <filter val="ERM LOS GUAYABITOS"/>
        <filter val="ERM RIO ESCONDIDO"/>
        <filter val="ERM VAZCO NUÑEZ DE BALBOA"/>
        <filter val="ERM SANTA CLARA"/>
        <filter val="ERM BETANIA"/>
        <filter val="ERM  LEONARDO POSADA"/>
        <filter val="ERM DIVINO NIÑO"/>
        <filter val="ERM EL BERLIN"/>
        <filter val="ERM EL CINCUENTA BAJO"/>
        <filter val="ERM LA FLORIDA"/>
        <filter val="ERM CRISTALINA ALTA NRO 1"/>
        <filter val="ERM EL SANTUARIO"/>
        <filter val="ERM SALEM"/>
        <filter val="ERM SANTA ROSA DE LIMA"/>
        <filter val="ERM EL SINAY"/>
        <filter val="ERM EL DESCANSO"/>
        <filter val="ERM KILOMETRO 25"/>
        <filter val="ERM CRISTO REY"/>
        <filter val="CENT EDUC BAS RUR SAGRADO CORAZON DE JESUS"/>
        <filter val="ERM SANTA TERESA"/>
        <filter val="ERM PETRONA RANGEL"/>
        <filter val="ERM NUESTRA SRA DEL ROSARIO"/>
        <filter val="COL DPTAL MARIA AUXILIADORA"/>
        <filter val="ERM DE CAMPO AMOR"/>
        <filter val="ERM SAN GREGORIO"/>
        <filter val="ERM SAN JOSE DE PARACO"/>
        <filter val="ERM SANTA INES"/>
        <filter val="ERM SAN PEDRO APOSTOL"/>
        <filter val="ERM JUAN EVANGELISTA DIAZ"/>
        <filter val="CENT EDUC RUR LAS FLORES"/>
        <filter val="ERM LUIS CIPRIANO DIAZ"/>
        <filter val="ERM MARIA AUXILIADORA LA PEÑA"/>
        <filter val="ERM SAN AGUSTIN"/>
        <filter val="ERM SAN ISIDRO"/>
        <filter val="CON ESC HATO VIEJO Y RICAURTE"/>
        <filter val="ERM HATO VIEJO"/>
        <filter val="ERM EL CORAZON DE JESUS"/>
        <filter val="INST EDUC NICOLAS MEJIA MENDEZ"/>
        <filter val="ERM SANTO TOMAS"/>
        <filter val="ERM SAN PEDRO"/>
        <filter val="ERM CUATRO BOCA"/>
        <filter val="CENTRO EDUCATIVO DPTAL DE NUEVA GRANADA"/>
        <filter val="ESC NVA EL CARAMELO"/>
        <filter val="ESC. NUEVA SAN CARLOS"/>
        <filter val="ESC NVA SAN LUIS"/>
        <filter val="ESC NVA EL PROGRESO"/>
        <filter val="ESC NVA MARIANO SUAREZ PADILLA"/>
        <filter val="ESCUELA NUEVA FELIX MARIA VANEGAS"/>
        <filter val="ERM VILLA IDALIA"/>
        <filter val="ESC NVA GALO ALARCON"/>
        <filter val="ESC NVA MARIA AUXILIADORA"/>
        <filter val="ESC. NUEVA SAN GREGORIO"/>
        <filter val="ESC. NUEVA NUEVA ESPERANZA"/>
        <filter val="ESC NVA EL CORAZON DE JESUS"/>
        <filter val="ESC RUR MIX SANTO DOMINGO"/>
        <filter val="ESC NVA SIMON BOLIVAR"/>
        <filter val="ESC. NUEVA LA ESPERANZA"/>
        <filter val="COL DPTAL AGROP URBANO MOLINA CASTRO"/>
        <filter val="ESC. NUEVA LA LIBERTAD"/>
        <filter val="ESC NVA SAN PEDRO"/>
        <filter val="ESC NVA EL CARMEN"/>
        <filter val="ESC NVA EL DIVINO NIÑO"/>
        <filter val="ESC NVA SAN MARTIN"/>
        <filter val="ESC NVA TRES DE JUNIO"/>
        <filter val="ESC. NUEVA ANTONIO NARIÑO"/>
        <filter val="INST EDUC  DPTAL DE  NUEVA GRANADA"/>
        <filter val="CENTRO BASICO AMPLIADO"/>
        <filter val="ESC RUR DE NIÑAS DE HEREDIA"/>
        <filter val="ESC RUR DE VARONES DE HEREDIA"/>
        <filter val="INST AGRICOLA MPAL DE HEREDIA"/>
        <filter val="PREESCOLAR MI PRIMERA ILUSION"/>
        <filter val="EU PARA VARONES ANTONI NARIÑO"/>
        <filter val="EU PARA NIÑAS ANTONIA SANTOS"/>
        <filter val="ERM BAHIA HONDA"/>
        <filter val="CENT DE EDUC BAS AMPLIADA Y MEDIA"/>
        <filter val="PRESCOLAR MIS PRIMERAS LUCES"/>
        <filter val="INST EDUC DEPTAL DE BTO AGROPECUARIO DE CABRERA"/>
        <filter val="ESC NVA LA MILAGROSA"/>
        <filter val="ERM LAS MARIAS"/>
        <filter val="ESC RUR DE VARONES SAN JOSE"/>
        <filter val="ESC RUR.DE NIÑAS EL SOCORRO"/>
        <filter val="ERM MANUEL DE JESUS ESCORCIA"/>
        <filter val="COLEGIO DPTAL RURAL DE MEDIA LUNA"/>
        <filter val="ERM SAN PEDRO DE LA CORONA"/>
        <filter val="ESC RUR MIX LA BODEGA"/>
        <filter val="ERM BELLA ENA"/>
        <filter val="ERM DE MONTE BELLO"/>
        <filter val="ERM LOMITA ARENA"/>
        <filter val="ERM LOS ACHIOTES"/>
        <filter val="CENT EDUC LA INMACULADA"/>
        <filter val="ERM CALLE LARGA"/>
        <filter val="ERM LA FRANCIA"/>
        <filter val="ERM EL MARTIRIO"/>
        <filter val="ERM BELLA OLGA"/>
        <filter val="INST EDUC DPTAL AGOPECUARIA NUESTRA SEÑORA DE LAS MERCEDES"/>
        <filter val="ERM EL CAMPO"/>
        <filter val="ERM BARRANQUILLITA"/>
        <filter val="CONC ESC DE PARAISO"/>
        <filter val="ERM KM20"/>
        <filter val="ERM LA PIEDRA"/>
        <filter val="ERM LA RETIRADA"/>
        <filter val="ERM LOMA DE SOLEDAD"/>
        <filter val="ERM SAN JOSE LOMITA"/>
        <filter val="ESC. RUR. DE VARONES GARRAPATA"/>
        <filter val="ERM SAN PEDRO PLACITA"/>
        <filter val="ESC. RURAL MIXTA DE LAS PIEDRAS"/>
        <filter val="ERM PLAYON CATALINO"/>
        <filter val="ESC NVA MIX CAÑO CAMACHO"/>
        <filter val="E.R.M. MIENTRAS TANTO"/>
        <filter val="COLEGIO DE BACHILLERATO AGROPECUARIO SAN MARTIN DE LOBA"/>
        <filter val="EUM 7 DE AGOSTO"/>
        <filter val="EUM COMUNAL"/>
        <filter val="EUM SAN NICOLAS"/>
        <filter val="EUM 11 DE NOVIEMBRE"/>
        <filter val="ESCUELA URBANA VILLA ROSA"/>
        <filter val="E.R.M. 20 DE ENERO"/>
        <filter val="I.E.D. LUIS CARLOS GALAN SARMIENTO - SEDE PRINCIPAL"/>
        <filter val="ESC. FCO. DE PAULA SANTANDER"/>
        <filter val="ERM CERRO GRANDE"/>
        <filter val="ERM MONTE REY"/>
        <filter val="ERM CESAR MELENDEZ L."/>
        <filter val="EUM BUENOS AIRES"/>
        <filter val="ERM EL TESORO"/>
        <filter val="EUM LA MAGDALENA"/>
        <filter val="EUM LAS MERCEDES NRO 1 Y 2"/>
        <filter val="ESCUELA URBANA MIXTA LA VICTORIA"/>
        <filter val="INST EDUC MARIA ALFARO DE OSPINO"/>
        <filter val="ERM EL BETEL"/>
        <filter val="ERM PEDRO DAVID TOVAR"/>
        <filter val="ERM EL CAMPESINO"/>
        <filter val="JAVIER NARANJO VILLEGAS"/>
        <filter val="ERM EL PARASIO VIA AL BAJO"/>
        <filter val="ESC SAN JOSE DE NUEVA YORK"/>
        <filter val="COL DE BTO ROSA CORTINA HERNANDEZ"/>
        <filter val="ERM PALESTINA"/>
        <filter val="ERM CONVENCION"/>
        <filter val="ERM LOS GABRIELES"/>
        <filter val="PRESCOLAR SEDE CENTRAL"/>
        <filter val="ERM BELEN MARIA DE OSPINO"/>
        <filter val="ERM EL ORIENTE"/>
        <filter val="ERM LOS PIÑONES"/>
        <filter val="ERM SAN FRANCISCO DE ASIS"/>
        <filter val="ERM SILVIA MARIA"/>
        <filter val="ERM DE PALMIRA"/>
        <filter val="JARDIN INFANTIL TRAVESURAS"/>
        <filter val="ESC RUR DE NIÑAS ISLA DEL ROSARIO"/>
        <filter val="ERM DE VAR. MARIO E PEREIRA"/>
        <filter val="JARDIN INF CARACOLITO"/>
        <filter val="ERM EL TRIUNFO"/>
        <filter val="ERM GUAYABOS"/>
        <filter val="ERM DE TIERRA NUEVA"/>
        <filter val="ERM ISLA DE CATAQUITA"/>
        <filter val="INST EDUC DPTAL SAN JUAN DE PALOS PRIETOS"/>
        <filter val="ERM LEYVA"/>
        <filter val="ERM DE PALO ALTO"/>
        <filter val="ERM JAIME RAFAEL BORNACELLY"/>
        <filter val="CENT EDUC LA CANDELARIA"/>
        <filter val="ERM FLORES DE MARIA"/>
        <filter val="ERM MARQUETALIA"/>
        <filter val="INST EDUC DPTAL MANUEL SALVADOR MEZA"/>
        <filter val="EUM DAGOBERTO MEZA"/>
        <filter val="CENT EDUC LAS MERCEDES"/>
        <filter val="ERM DE EL COCO"/>
        <filter val="ERM IGNACIO HADECHINY OCHOA"/>
        <filter val="ERM FRANCISCO JOSE DE CALDAS"/>
        <filter val="ERM DE VENERO"/>
        <filter val="ERM VERGEL"/>
        <filter val="INST EDUC DPTAL RURAL LUIS MILLAN VARGAS"/>
        <filter val="ERM LA LIBERTAD"/>
        <filter val="ERM EL CONGRESO"/>
        <filter val="ERM EL ESFUERZO"/>
        <filter val="ERM LA CRUZ DEL CARMEN"/>
        <filter val="ERM RAFAEL GARCIA HERREA"/>
        <filter val="ERM LA PACHA"/>
        <filter val="ESC NVA FRANCISCO NIETO"/>
        <filter val="ERM SANTA ROSA"/>
        <filter val="ERM LAS BONITAS"/>
        <filter val="CENT DE EDUC BASICA SAN VALENTIN"/>
        <filter val="ERM LA UNION"/>
        <filter val="ERM DE TRONCOSO"/>
        <filter val="ERM PABLO VILLAR"/>
        <filter val="ERM DE JAIME"/>
        <filter val="ERM TIERRA FIRME"/>
        <filter val="ERM JANEIRO"/>
        <filter val="ESCUELA R.MIXTA DE GUINEA"/>
        <filter val="ERM PALMIRA"/>
        <filter val="ERM EL PALOMAR"/>
        <filter val="INST EDUC DPTAL JOSE DE LA LUZ MARTINEZ"/>
        <filter val="ERM DE BERMEJAL"/>
        <filter val="ERM EL HORNO"/>
        <filter val="ESCUELA URBANA MIXTA MARIA AUXILIADORA"/>
        <filter val="COL DPTAL BTO CELINDA MEJIA LOPEZ"/>
        <filter val="ERM GAVILAN"/>
        <filter val="ERM DE MONTE LIRIO"/>
        <filter val="ERM NRO 8"/>
        <filter val="PREESCOLAR SAN JOSE"/>
        <filter val="ERM LAS ANTILLAS"/>
        <filter val="ERM CANDIDA CARRILLO"/>
        <filter val="I.E.D.R. DE GERMANIA - SEDE PRINCIPAL"/>
        <filter val="ERM LA MOCHA"/>
        <filter val="ERM EL ENCANTO"/>
        <filter val="ERM EL AMPARO"/>
        <filter val="ERM EL VERDUM"/>
        <filter val="ERM ARMANDO ANDRADE OSPINO"/>
        <filter val="CENT EDUC RUR NUESTRA SEÑORA DEL ROSARIO"/>
        <filter val="ESC. RUR MIX DE CARRETAL"/>
        <filter val="ERM LA SABANA"/>
        <filter val="CENTRO EDUCATIVO DEPARTAMENTAL RURAL NUESTRA SEÑORA DEL CARMEN"/>
        <filter val="ERM GABRIELA MISTRAL"/>
        <filter val="ERM MANUEL ACOSTA BLANCO"/>
        <filter val="ERM CASCAJALITO"/>
        <filter val="CENTRO EDUCATIVO RURAL CIENAGUETA"/>
        <filter val="ERM CHIMICUICA"/>
        <filter val="ERM LA VICTORIA"/>
        <filter val="ERM GUACAMAYO"/>
        <filter val="ERM 2 DE NOVIEMBRE"/>
        <filter val="COLEG DPTAL DE BTO DE PINTO"/>
        <filter val="ERM DE PINTO NUEVO"/>
        <filter val="ERM DE PINTO VIEJO"/>
        <filter val="ERM LA PLAYITA"/>
        <filter val="ERM MARIA AUXILIADORA NRO 1"/>
        <filter val="INST EDUC DPTAL RUR PALERMO"/>
        <filter val="ERM VILLA CLARIN"/>
        <filter val="ESCUELA R. M. LA CANCHERA"/>
        <filter val="ERM CAÑO VALLE"/>
        <filter val="ESCUELA R. M. ISLA DE SAN JOSE"/>
        <filter val="ERM KILOMETRO 6"/>
        <filter val="ERM KILOMETRO 12"/>
        <filter val="CENT BAS MPAL ANUAR RIVERA JATTAR"/>
        <filter val="CENT EDUC BAS SANTA INES"/>
        <filter val="ERM MANUEL BARRIOS"/>
        <filter val="ERM LAS PANELAS"/>
        <filter val="CEN EDUC BAS REAL DEL OBISPO"/>
        <filter val="ERM EL JUNCAL"/>
        <filter val="PREESCOLAR LOS ANGELES"/>
        <filter val="CENTRO EDUCATIVO CAÑO DE AGUAS"/>
        <filter val="ERM SAN MARTIN EL BONGO"/>
        <filter val="CEN EDUC BAS PRI MIX NRO 10 LOS CERRITOS"/>
        <filter val="CEN EDUC BAS PRIM MIX LOS CORAZONES"/>
        <filter val="ERM VILLA DEL ROSARIO"/>
        <filter val="CEN EDUC DE BAS PRIM MIX NRO 6"/>
        <filter val="CEN EDUC DE BAS PRIM MIX NRO 7"/>
        <filter val="CENTRO EDUC DE BASICA PIEDRAS PINTADAS"/>
        <filter val="JARDIN INFANTL MUNICIPAL CASTILLO DE LOS NIÑOS"/>
        <filter val="CEN EDUC BAS AMP DAGOBERTO OROZCO BORJA"/>
        <filter val="CEN EDUC BAS  ETNOEDUC. SOPLADOR"/>
        <filter val="INST. EDUC. DPTAL DE TUCURINCA"/>
        <filter val="CENT EDUC BASICA RUR LAS MERCEDES"/>
        <filter val="INST EDUC DPTAL THELMA ROSA AREVALO"/>
        <filter val="ERM PABLO DEL LLANO"/>
        <filter val="ESC RUR NIÑAS GUACAMAYAL"/>
        <filter val="ERM LA AGUSTINA"/>
        <filter val="ESC RUR VARONES JOSE CELESTINO MUTIS"/>
        <filter val="INST EDUC DPTAL MACONDO"/>
        <filter val="ERM MACONDO"/>
        <filter val="ERM PAULINA"/>
        <filter val="ERM LA BALSA"/>
        <filter val="JARDIN INFANTIL GUACAMAYAL"/>
        <filter val="ERM PILOTO"/>
        <filter val="CENTRO EDUC RURAL CIUDAD PERDIDA"/>
        <filter val="ERM MARIA INMACULADA"/>
        <filter val="ERM RECUERDOS DE CIUDAD PERDIDA"/>
        <filter val="ERM MONTERIA"/>
        <filter val="ERM PADELMA"/>
        <filter val="ERM LA POLA"/>
        <filter val="ERM CERRO BLANCO"/>
        <filter val="ERM EL MAMON"/>
        <filter val="E.R.DE VARONES JAIME ROOCK"/>
        <filter val="ERM MICAEL COTES MEJIA"/>
        <filter val="ERM LA HOLLETA"/>
        <filter val="ERM JOSEFINA"/>
        <filter val="ERM CARITAL"/>
        <filter val="ERM PANTOJA"/>
        <filter val="E.R.M. EL MAMEY"/>
        <filter val="CENTRO ETNOEDUCATIVO MIXTO LA CANDELARIA"/>
        <filter val="CEN EDUC BASICA PRIMARIA NRO1"/>
        <filter val="ESC RUR DE NIÑAS DE ORIHUECA"/>
        <filter val="CENTRO EDUCATIVO IBERIA"/>
        <filter val="ERM LA BONGA"/>
        <filter val="ERM LOS COCOS"/>
        <filter val="ERM DE PALOMAR"/>
        <filter val="ERM SACRAMENTO"/>
        <filter val="ERM CAÑO MOCHO"/>
        <filter val="ERM LA TAL"/>
        <filter val="ESC MIX AGROP 16 DE JULIO"/>
        <filter val="ESC MIXTA CRISTO REY"/>
        <filter val="I.E.D.R. SANTA ROSALIA - SEDE PRINCIPAL"/>
        <filter val="ERM 23 DE ABRIL"/>
        <filter val="ERM CAMPO BRETAÑITA"/>
        <filter val="ERM NUEVO HORIZONTE"/>
        <filter val="ERM KM 70"/>
        <filter val="COL BASICO NUESTRA SEÑORA DE LA PAZ"/>
        <filter val="SEDE RELIQUIA"/>
        <filter val="UNIDAD BASICA PLAYA RICA"/>
        <filter val="ESCUELA TEUSAQUILLO"/>
        <filter val="ESCUELA VILLA LORENA"/>
        <filter val="ESC MONTEBELLO"/>
        <filter val="NUCLEO ESCOL SAN ISIDRO DE CHICHIMENE"/>
        <filter val="ESC MANUELA BELTRAN"/>
        <filter val="ESC EL ROSARIO"/>
        <filter val="ESC MONTELIBANO"/>
        <filter val="ESC LAS MARGARITAS"/>
        <filter val="ESC LA LOMA"/>
        <filter val="ESC LOMA DE SAN JUAN"/>
        <filter val="ESC  VENECIA"/>
        <filter val="ESC LAS BLANCAS"/>
        <filter val="ESC BRISAS DEL GUAYURIBA"/>
        <filter val="ESC ALTO ACACIITAS"/>
        <filter val="ESC PORTACHUELO"/>
        <filter val="ESC LOMA  DE SAN PABLO"/>
        <filter val="ESC LA  LOMA DEL PAÑUELO"/>
        <filter val="ESC VISTAHERMOSA"/>
        <filter val="ESC SANTA RITA"/>
        <filter val="ESC  SARDINATA"/>
        <filter val="ESC LOMA DE TIGRE"/>
        <filter val="ESC SAN JUANITO"/>
        <filter val="ESC LA CECILITA"/>
        <filter val="ESC RANCHO GRANDE"/>
        <filter val="IE AGROPECUARIA DE ACACIAS"/>
        <filter val="ESC. QUEBRADITAS"/>
        <filter val="INST UNID EDUC DINAMARCA"/>
        <filter val="LA EMBAJADA"/>
        <filter val="NAGUAYAS"/>
        <filter val="SAN FELIPE"/>
        <filter val="PALOMAS"/>
        <filter val="YARICO"/>
        <filter val="LOS PISCOS"/>
        <filter val="GUARUPAY"/>
        <filter val="ESC RUR SABANAS DEL ROSARIO"/>
        <filter val="ESC RUR ALTO BETANIA"/>
        <filter val="ESC RUR SAN JOSE DEL TURUY"/>
        <filter val="ESC RUR LAS VIOLETAS"/>
        <filter val="ESC CAÑO GRANDE"/>
        <filter val="ESC RUR EL TORO"/>
        <filter val="ESC RUR EL TRIUNFO"/>
        <filter val="ESC NUEVA EL PROGRESO"/>
        <filter val="ESC RURAL LA REPRESA"/>
        <filter val="ESC NUEVA PUERTO ARIARI"/>
        <filter val="ESC NUEVA SAN MIGUEL"/>
        <filter val="ESC NUEVA DIVINO NIÑO"/>
        <filter val="COLEGIO POSTPRIMARIA SAN CAYETANO"/>
        <filter val="ESC NUEVA ESPIRITU SANTO"/>
        <filter val="SEDE COLDORADO"/>
        <filter val="FRANCISCO WALTER"/>
        <filter val="ESCUELA CUARTELES"/>
        <filter val="ESCUELA LA VENTUROSA"/>
        <filter val="ESCUELA PRESENTADO"/>
        <filter val="ESCUELA RANCHERIAS"/>
        <filter val="INSTITUCION EDUCATIVA SANISIDRO DE VERACRUZ"/>
        <filter val="ESC PTO ESPERANZA"/>
        <filter val="ESC SAN JUAN BOSCO"/>
        <filter val="ESC SAN AGUSTIN"/>
        <filter val="ESC LA SHELL"/>
        <filter val="ESC EL KIOSCO"/>
        <filter val="ESC BARRANCO. COLORADO"/>
        <filter val="ESC VILLA RESTREPO"/>
        <filter val="ESC ENRIQUE MEJIA"/>
        <filter val="ESC LA COOPERATIVA"/>
        <filter val="ESC JUAN JOSE RONDON"/>
        <filter val="COL  ANTONIO NARIÑO"/>
        <filter val="ESC UNION DEL ARIARI"/>
        <filter val="ESC MOGOTES"/>
        <filter val="ESC LAS DELICIAS"/>
        <filter val="ESC CAÑO VENADO"/>
        <filter val="ESC ALTO GUANAYAS"/>
        <filter val="ESC EL JARDIN"/>
        <filter val="ESCUELA NUEVA  FLORIDA BAJA"/>
        <filter val="ESCUELA NUEVA  JORGE E GAITAN"/>
        <filter val="ESCUELA NUEVA  ANTONIO J SUCRE"/>
        <filter val="ESCUELA NUEVA  EL GUAPE"/>
        <filter val="ESCUELA NUEVA  LA MARIELA"/>
        <filter val="ESCUELA NUEVA  LA PALMILLA"/>
        <filter val="ESCUELA NUEVA  FLORIDA ALTA"/>
        <filter val="ESCUELA NUEVA  EL DARIEN"/>
        <filter val="ESC. POLICARPA SALAVARRIETA"/>
        <filter val="CENTRO EDUC POLICARPA SALAVARRIETA ESC. MILCIADES PARRA QUIROGA"/>
        <filter val="INTERNADO SAN FERNANDO"/>
        <filter val="ESC. SAN NORBERT"/>
        <filter val="CENTRO EDUCATIVO RIO DUDA - PUERTO NUEVO"/>
        <filter val="BRISAS DEL DUDA"/>
        <filter val="EL TURPIAL"/>
        <filter val="NUEVO PORVENIR"/>
        <filter val="GUACAMAYAS"/>
        <filter val="CENTRO EDUCATIVO RIO GUEJAR"/>
        <filter val="EL TRIQUE"/>
        <filter val="LA COMINERA"/>
        <filter val="ESC RURAL MONTEBELLO"/>
        <filter val="VILLA LUCIA"/>
        <filter val="CENTRO EDUCATIVO EL DIVISO"/>
        <filter val="ESC NUEVA EL RECREO"/>
        <filter val="ESC NUEVA SAN CARLOS"/>
        <filter val="ESC NUEVA EL EDEN"/>
        <filter val="ESC NUEVA LA ARGELIA"/>
        <filter val="ESC NUEVA LA UNION"/>
        <filter val="EL GOBERNADOR"/>
        <filter val="LA MARINA"/>
        <filter val="LAS BRUMAS"/>
        <filter val="LA GUAJIRA"/>
        <filter val="PAYANDE SAL"/>
        <filter val="ALTO CAFRE"/>
        <filter val="CENTRO EDUCATIVO RIO CAFRE"/>
        <filter val="LA BETANIA"/>
        <filter val="ONDAS DEL CAFRE"/>
        <filter val="LA BARRIALOSA"/>
        <filter val="CENTRO EDUCAITOVO JARDIN DE LAS PEÑAS"/>
        <filter val="LA NUEVA ESPERANZA"/>
        <filter val="BAJA CUNCIA"/>
        <filter val="BAJO ANDES"/>
        <filter val="AGUA DE DIOS"/>
        <filter val="CAFETALES"/>
        <filter val="INSTITUCION EDUCATIVA LA JULIA"/>
        <filter val="ESC NUEVA  LA SIRIA"/>
        <filter val="ESC NUEVA ESPELDA"/>
        <filter val="ESC NUEVA LA PALESTINA"/>
        <filter val="ESC NUEVA BUENOS AIRES"/>
        <filter val="ESC NUEVA LA AMISTAD"/>
        <filter val="ESC NUEVA TIERRADENTRO"/>
        <filter val="ESC NUEVA LA PRIMAVERA"/>
        <filter val="ESC NUEVA MANSITAS"/>
        <filter val="ESC NUEVA MONTEALEGRE"/>
        <filter val="ESC NUEVA LAS ROSAS"/>
        <filter val="ESC NUEVA EL PLACER"/>
        <filter val="ESC NUEVA LA BELLEZA"/>
        <filter val="ESC NUEVA LA PISTA"/>
        <filter val="ESC NUEVA BAJA ESTRELLA"/>
        <filter val="ESC NUEVA LA CHAMUZA"/>
        <filter val="SEDE PAUJIL"/>
        <filter val="CE. DELICAS"/>
        <filter val="ESC. MARIA AUXILIADORA"/>
        <filter val="ESC. SANTA ROSA"/>
        <filter val="ESC. CAÑO ROJO"/>
        <filter val="ESC. CAMPO HERMOSO"/>
        <filter val="ESC. ALTAMIRA"/>
        <filter val="ESC. LA PRIMAVERA"/>
        <filter val="ESC. EL RETIRO"/>
        <filter val="ESC. AGUAZUL"/>
        <filter val="CENTRO EDUCATIVO SANTA TERESA"/>
        <filter val="ESC. LOS MEDIOS"/>
        <filter val="ESC. BAJO SAN ANTONIO"/>
        <filter val="ESC. LA FUNDACION"/>
        <filter val="ESC. JUAN BOSCO"/>
        <filter val="ESC. ALTO SAN ANTONIO"/>
        <filter val="ESC. LA ORQUIDEA"/>
        <filter val="ESC. EL TUCAN"/>
        <filter val="ESC. LUIS MARIO SANCHEZ"/>
        <filter val="CENTRO EDUCATIVO CATALINA"/>
        <filter val="ESC. EL CARMEN"/>
        <filter val="ESC. ALTO YARUMALES"/>
        <filter val="ESC. HENRY GARCIA BOHORQUEZ"/>
        <filter val="ESC. NUEVA COLOMBIA"/>
        <filter val="ESC. LA ESMERALDA"/>
        <filter val="ESC. LA UNION"/>
        <filter val="ESC. EL JARDIN"/>
        <filter val="ESC. TRES CHORROS"/>
        <filter val="ESC. SANTA MARIA"/>
        <filter val="ESC. LA REFORMA"/>
        <filter val="ESC. MIRAFLORES"/>
        <filter val="ESC EL MIRADOR"/>
        <filter val="ESC SALTO YARUMALES"/>
        <filter val="ESC RINCON LLANERO"/>
        <filter val="CENTRO EDUCATIVO LAS BRISAS"/>
        <filter val="ESC. CALIFORNIA"/>
        <filter val="ESC. ISLENA HERRERA"/>
        <filter val="ESC. LA PALESTINA"/>
        <filter val="ESC. EL YARI"/>
        <filter val="ESC. SANTA MARTHA"/>
        <filter val="ESC. EL TRIUNFO"/>
        <filter val="ESC. LA CABAÑA"/>
        <filter val="ESC. YAGUARA II"/>
        <filter val="ESC. GETZEMANI"/>
        <filter val="ESC. NAPOLES DEL YARI"/>
        <filter val="ESC. LA TUNIA"/>
        <filter val="ESC. EL RECREO"/>
        <filter val="ESC. BAJO RECREO"/>
        <filter val="ESC. LA ILUSION"/>
        <filter val="INST EDUC SAN JUAN DEL LOZADA"/>
        <filter val="ESC. UNION MACARENA"/>
        <filter val="ESC. AGUAS CLARAS"/>
        <filter val="ESC. LA UNION 2"/>
        <filter val="ESC. BRISAS DEL GRINGO"/>
        <filter val="ESC. CENTRAL CAÑO GRINGO"/>
        <filter val="ESC. BOCANA CAÑO GRINGO"/>
        <filter val="ESC. BAJO ALPES"/>
        <filter val="ESC PUERTO LOZADA"/>
        <filter val="ESC LAS AMERICAS"/>
        <filter val="SEDE LAS MARIMBAS 2"/>
        <filter val="ESC. VILLA DEL RIO 2"/>
        <filter val="ESC. POTRAS QUEBRADON"/>
        <filter val="ESC. LOS NARANJOS"/>
        <filter val="ESC. PRIMAVERA DEL LOZADA"/>
        <filter val="ESC. BRASILIA"/>
        <filter val="ESC. EL PORVENIR"/>
        <filter val="ESC. LAS NIEVES"/>
        <filter val="ESC. LA BATALLA"/>
        <filter val="ESC. LA SOMBRA"/>
        <filter val="ESC. PLAYA RICA"/>
        <filter val="ESC. LA LAGUNA DOS"/>
        <filter val="ESC. CAÑO AZUL"/>
        <filter val="ESC. CAÑO MONO"/>
        <filter val="ESC. EL LIMONAR"/>
        <filter val="ESC. LA SERRANIA"/>
        <filter val="ESC. ALTO JARDIN"/>
        <filter val="ESC. LAS MALVINAS"/>
        <filter val="ESC LAGUNA ALTA"/>
        <filter val="ESC PRIMAVERA"/>
        <filter val="ESC CAÑO MONO 2"/>
        <filter val="ESC LA BATALLA 2"/>
        <filter val="ESC EL CHAMI"/>
        <filter val="CENTRO EDUCATIVO EL RUBI"/>
        <filter val="ESC. AIRES DEL META"/>
        <filter val="ESC. EL TOPACIO"/>
        <filter val="ESC. VILLANUEVA"/>
        <filter val="ESC. LA DORADA"/>
        <filter val="ESC. EL DIVINO NIÑO"/>
        <filter val="ESC. RUBITORIA"/>
        <filter val="ESC. VERSALLES"/>
        <filter val="ESC. LA ESPERANZA"/>
        <filter val="ESC. JORDANIA"/>
        <filter val="ESC. VEGAS DEL GUAYABERO"/>
        <filter val="ESC LA Y DEL GUAYABERO"/>
        <filter val="TOPACIO II"/>
        <filter val="ESC NUEVA EL GUAYABERO"/>
        <filter val="ESC NUEVA SANTANDER"/>
        <filter val="ESC NUEVA EL TIGRE"/>
        <filter val="ESC NUEVA GAVIOTAS"/>
        <filter val="ESC NUEVA EL SALITRE"/>
        <filter val="ESC NUEVA  CANDILEJAS"/>
        <filter val="ESC NUEVA PALMAR BAJO"/>
        <filter val="ESC NUEVA PALMAR ALTO"/>
        <filter val="ESC NUEVA LOS TEMPRANOS"/>
        <filter val="ESC NUEVA LOS TAMBOS"/>
        <filter val="CENTRO EDUCATIVO ALTO DUDA"/>
        <filter val="ESC NUEVA LA SONORA"/>
        <filter val="ESC NUEVA AGUA BLANCA"/>
        <filter val="LUSITANIA"/>
        <filter val="CENTRO EDUCATIVO BARCELONA"/>
        <filter val="AGUA LINDA"/>
        <filter val="ANGOSTURAS DEL GUAPE"/>
        <filter val="INSTITUCION EDUCATIVA GABRIELA MISTRAL"/>
        <filter val="ESC ALTOS DEL CUAPE"/>
        <filter val="ESC ALTO LEJANÍAS"/>
        <filter val="ESC CAFETALES"/>
        <filter val="ESC MIRAVALLES DEL GUEJAR"/>
        <filter val="SEDE NUEVA ITALIA"/>
        <filter val="ESC NARANJAL"/>
        <filter val="ESC AGUA BONITA"/>
        <filter val="CENTRO EDUCATIVO  EL CONVENIO"/>
        <filter val="ESC EL TOPACIO"/>
        <filter val="ESC ALTOS DEL TIGRE"/>
        <filter val="ESC GUARUMAL"/>
        <filter val="INTERNADO BELLAVISTA"/>
        <filter val="ESCUELA CHARCO CARBON"/>
        <filter val="ESCUELA EL PROGRESO"/>
        <filter val="ESCUELA PLAYA NUEVA"/>
        <filter val="ESCUELA PLAYA ALTA"/>
        <filter val="ESCUELA BRISAS DEL ARIARI"/>
        <filter val="ESCUELA LAS MERCEDES"/>
        <filter val="ESCUELA LOS ANDES"/>
        <filter val="ESCUELA SIMON BOLIVAR"/>
        <filter val="ESCUELA BAJA PRIMAVERA"/>
        <filter val="INTERNADO VALENTIN APARICIO"/>
        <filter val="ESCUELA EL MIRADOR"/>
        <filter val="ESCUELA LIBARDO CASTAÑO"/>
        <filter val="ESCUELA LA ORQUIDEA"/>
        <filter val="ESCUELA DEL RESGUARDO INDIGENA LA SAL"/>
        <filter val="SEDE SAN RAFAEL DE PLANAS"/>
        <filter val="SEDE MIRALEJO"/>
        <filter val="SEDE EVIA MIRIKITI"/>
        <filter val="ESC DIVINO NIÑO"/>
        <filter val="INTERN EL TIGRE"/>
        <filter val="ESC NUEVA JERUSALEN"/>
        <filter val="ESC CAMPANA"/>
        <filter val="ESC WEMAIBO"/>
        <filter val="ESC MURAL"/>
        <filter val="ESC BAMBU (2)"/>
        <filter val="ESC MONTE VERDE"/>
        <filter val="ESCUELA MORICHALITO"/>
        <filter val="ESC EL SALVADOR"/>
        <filter val="ESC JIWITAIMI"/>
        <filter val="ESC REINARE"/>
        <filter val="ESC. VILLA"/>
        <filter val="ESC YATOROBO"/>
        <filter val="ESC TSAMANI PLANAS"/>
        <filter val="ESC LA PAZ DE COROZAL"/>
        <filter val="ESC PUNTO GRILLO"/>
        <filter val="ESC KAJUYALE"/>
        <filter val="ESC LOMA LINDA"/>
        <filter val="ESC MANATI"/>
        <filter val="ESC PATENAE"/>
        <filter val="ESC LA FLORIDA"/>
        <filter val="ESC MORELIA"/>
        <filter val="ESC SAN LUIS"/>
        <filter val="ESC LA VEREMOS"/>
        <filter val="ESC WALIANAI"/>
        <filter val="ESC PASTOBA COROZAL"/>
        <filter val="ESC EL RETIRO"/>
        <filter val="ESC BAMBU"/>
        <filter val="ESC SANTA LUCIA"/>
        <filter val="ESC LA ESTRELLA"/>
        <filter val="ESC DON MARCOS"/>
        <filter val="ESC KAYUWINAE"/>
        <filter val="ESC MANGAL UNO"/>
        <filter val="ESC CACHAMITA"/>
        <filter val="ESC LUIS ANTONIO PEREZ"/>
        <filter val="ESC BOPONE PANORAMA"/>
        <filter val="ESC POLICARPA SALABARRIETA"/>
        <filter val="ESC LOMA ALTA"/>
        <filter val="ESC TSELEBA"/>
        <filter val="ESC MANGAL DOS"/>
        <filter val="WICHIRAL 2 (TETEMU)"/>
        <filter val="WACOBA"/>
        <filter val="NUEVA TEVIARE"/>
        <filter val="SEDE CHOROLOBO"/>
        <filter val="SEDE MI LLANURA"/>
        <filter val="SEDE CEJALITO"/>
        <filter val="SEDE SAN CARLOS"/>
        <filter val="SEDE CIMARRON"/>
        <filter val="SEDE GUAMITO (UNUMA)"/>
        <filter val="SEDE COSTA AZUL"/>
        <filter val="ESC SAN MIGUEL"/>
        <filter val="ESC GREGORIO GARAVITO"/>
        <filter val="ESC NUEVA HORIZONTE"/>
        <filter val="ESC ALTO TILLAVA"/>
        <filter val="ESC PUERTO TRUJILLO"/>
        <filter val="ESC NUEVA FUNDACIONES"/>
        <filter val="ESC RURAL MURUJUY"/>
        <filter val="ESC RUBIALES"/>
        <filter val="ESC CARIMAGUA"/>
        <filter val="SEDE COMEJENAL"/>
        <filter val="SEDE KUWEY YOPALITO"/>
        <filter val="ESC COROCITO SIKUANI"/>
        <filter val="ESC CHAPARRAL"/>
        <filter val="SEDE KUWEY"/>
        <filter val="ESC GUAMITO (KUWEY)"/>
        <filter val="ESC YULUWA"/>
        <filter val="ESC LA HERMOSA"/>
        <filter val="ESC WALABO 1"/>
        <filter val="ESC MANGUITO"/>
        <filter val="SANTA INES DE MARAYAL"/>
        <filter val="YURIMENA"/>
        <filter val="CASTILLO MENEGUA"/>
        <filter val="BOCAS DEL GUAYURIBA"/>
        <filter val="PONTON DE RIO NEGRO"/>
        <filter val="GUICHIRAL"/>
        <filter val="INDOSTAN"/>
        <filter val="VISO DE SAN PABLO"/>
        <filter val="ESCUELA MARIA CRISTINA"/>
        <filter val="ESCUELA LA ESTRELLA"/>
        <filter val="ESCUELA ALTO NAVAJAS"/>
        <filter val="ESCUELA HUMAPO"/>
        <filter val="ESC. YAALIAKEISY"/>
        <filter val="UNIDAD EDUCATIVA SANTA TERESA DE PACHAQUIARO"/>
        <filter val="INSTITUCION EDUCATIVA DE PUERTO GUADALUPE"/>
        <filter val="IE REMOLINO"/>
        <filter val="INTERNADO HECTOR JARAMILLO DUQUE"/>
        <filter val="ESCUELA LA UNIÓN"/>
        <filter val="ESCUELA LA ESPERANZA"/>
        <filter val="ESCUELA VERACRUZ"/>
        <filter val="ESCUELA EL CARIBE"/>
        <filter val="ESCUELA BELLA VISTA"/>
        <filter val="ESCUELA LA TIGRERA"/>
        <filter val="ESCUELA LA ISLANDIA"/>
        <filter val="ESCUELA EL MERELES"/>
        <filter val="ESCUELA LINDENAL"/>
        <filter val="ESCUELA SANTA ANA"/>
        <filter val="ESCUELA POZO AZUL"/>
        <filter val="INTERNADO PUERTO IRIS"/>
        <filter val="ESCUELA LA VALLENATA"/>
        <filter val="INTERNADO BARRANCO COLORADO"/>
        <filter val="ESCUELA BRISAS DEL CAFRE"/>
        <filter val="INTERNADO LA UNION"/>
        <filter val="ESCUELA BUENA VISTA"/>
        <filter val="ESCUELA LA FUNDACIÓN"/>
        <filter val="ESCUELA LA TIGRA"/>
        <filter val="ESCUELA CHARCO DANTO"/>
        <filter val="CE LA HERMITA"/>
        <filter val="ESCUELA  LA LINDOSA"/>
        <filter val="ESCUELA EL DORADO"/>
        <filter val="ESCUELA LA HERMITA"/>
        <filter val="ESCUELA SAN JORGE"/>
        <filter val="ESCUELA LA REFORMA"/>
        <filter val="ESCUELA LAGUNA GRINGO"/>
        <filter val="ESCUELA SAN PABLO DE AGUA LINDA"/>
        <filter val="SEDE PRINCIPAL ENRIQUE VALOYEX"/>
        <filter val="ESCUELA BAJO FUNDADORES"/>
        <filter val="ESCUELA INDEPENDENCIA"/>
        <filter val="ESCUELA SAN PEDRO"/>
        <filter val="ESCUELA COMUNEROS"/>
        <filter val="ESCUELA PALMERAS"/>
        <filter val="ESCUELA LOS NARANJOS"/>
        <filter val="ESCUELA JESUS GARCÍA"/>
        <filter val="ESCUELA CAÑO ALFA"/>
        <filter val="ESCUELA CAÑO BLANCO"/>
        <filter val="ESCUELA LAS COLINAS"/>
        <filter val="CE LAS PALMAS"/>
        <filter val="ESCUELA BOCAS DE CAÑO DANTA"/>
        <filter val="ESCUELA BRISAS DEL VALLE"/>
        <filter val="INST EDUC ISABEL LA CATOLICA"/>
        <filter val="ESC OCTAVIO ALMANZA"/>
        <filter val="ESC SAN JOSE DE LAS PALOMAS"/>
        <filter val="INST EDUC SIMON BOLIVAR"/>
        <filter val="I.E. COSTA RICA - SEDE PRINCIPAL"/>
        <filter val="PUERTO ESPERANZA DERECHO"/>
        <filter val="ALTO TERMALES"/>
        <filter val="CAÑO BLANCO"/>
        <filter val="LAS BRISAS-PALOMAS"/>
        <filter val="IE MANACAL"/>
        <filter val="BRASILIA"/>
        <filter val="MESA DE FERNANDEZ"/>
        <filter val="ALTO CURIA"/>
        <filter val="QUEBRADAHONDA"/>
        <filter val="BAJO CURIA"/>
        <filter val="ESC. SAN LUIS DE TOLEDO"/>
        <filter val="ESC. EL TABLON"/>
        <filter val="ESC. ANTONIO RICAURTE"/>
        <filter val="ESC. QUEBRADA BLANCA."/>
        <filter val="ESCUELA LA CANDELARIA"/>
        <filter val="ESC.SANLUIS EL PLAN"/>
        <filter val="ESC.SAN ROQUE"/>
        <filter val="SEDE  SANTA ELENA BAJO"/>
        <filter val="SEDE SANTA ELENA ALTO"/>
        <filter val="SEDE LA PASCUALERA"/>
        <filter val="CE CAMOITA"/>
        <filter val="SEDE GABRIEL GARCIA MARQUEZ"/>
        <filter val="SEDE BRISAS DEL CAMOA"/>
        <filter val="SEDE GUALAS"/>
        <filter val="ESC ARGENTINA"/>
        <filter val="LA PALESTINA"/>
        <filter val="ALTO BUENOS AIRES"/>
        <filter val="ALTO GUAPAYA"/>
        <filter val="CAÑO VEINTE"/>
        <filter val="TALANQUERAS"/>
        <filter val="SAN JOSE DE JAMUCO"/>
        <filter val="ESC CUNIMIA"/>
        <filter val="PEDRO NEL JIMENEZ OBANDO"/>
        <filter val="GUAPAYA MEDIO"/>
        <filter val="MELENDEZ ANGEL"/>
        <filter val="LA LEALTAD"/>
        <filter val="GUAPAYA BAJO"/>
        <filter val="LA ALBANIA"/>
        <filter val="EL PROVENIR"/>
        <filter val="PUERTO LUCAS DERECHO"/>
        <filter val="JERICO"/>
        <filter val="CAÑO SAN JOSE"/>
        <filter val="CAÑO CABRA"/>
        <filter val="TERCER MILENIO"/>
        <filter val="CAÑO CABRA ALTO"/>
        <filter val="MATA DE BAMBU"/>
        <filter val="LA ESPAÑOLA"/>
        <filter val="LA PALOMERA"/>
        <filter val="BALCONCITOS"/>
        <filter val="ALTO GUAIMI"/>
        <filter val="LASIBERIA"/>
        <filter val="LAS DIVISAS"/>
        <filter val="ALTO CANAGUAY"/>
        <filter val="EL LAUREL"/>
        <filter val="LOMA LINDA"/>
        <filter val="LA CORDILLERA"/>
        <filter val="ALTO LA ESMERALDA"/>
        <filter val="ESC CAÑO DIAMANTE"/>
        <filter val="ESC SAN JUAN BAUTISTA DE ANGANOY"/>
        <filter val="I.E.M. MARCO FIDEL SUÁREZ - SEDE PRINCIPAL"/>
        <filter val="ESC RUR MIX SAN CAYETANO"/>
        <filter val="ERM SAN JOSE DE CASANARE"/>
        <filter val="C.E.M. EL CAMPANERO - SEDE PRINCIPAL"/>
        <filter val="ERM ALTO CASANARE"/>
        <filter val="ERM SAN ANTONIO CASANARE"/>
        <filter val="ESC RUR MIX BELLAVISTA"/>
        <filter val="ESCUELA INTEGRADA CHACHAGUI"/>
        <filter val="ESC RUR MIX LAS CUADRAS VILLA MARIA"/>
        <filter val="ESC NVA PULLITOPAMBA"/>
        <filter val="ESC INTEGRADA DE GENOY"/>
        <filter val="ESC NVA CHARGUAYACO"/>
        <filter val="ESC RUR MIX SANTA MARIA"/>
        <filter val="ESC RUR MIX CRUZ DE AMARILLO"/>
        <filter val="C.E.M. LA VICTORIA - SEDE PRINCIPAL"/>
        <filter val="ESC RUR MIX SAN ANTONIO DE ACUYUYO"/>
        <filter val="ESCUELA INTEGRADA NARIÑO"/>
        <filter val="ESC BARRIO POPULAR"/>
        <filter val="ESCUELA INTEGRADA SAN BERNARDO"/>
        <filter val="CENTRO EDUCATIVO EL EMPATE"/>
        <filter val="CENTRO EDUCATIVO CHIRIURCO"/>
        <filter val="CENTRO EDUCATIVO VILLA JULIA"/>
        <filter val="CENTRO EDUCATIVO SAN JOAQUIN"/>
        <filter val="ESCUELA INTEGRADA DE CARTAGO"/>
        <filter val="CENTRO EDUCATIVO NUESTRA SEÑORA DE FATIMA DE JUNIN"/>
        <filter val="ESCUELA RURAL MIXTA MEDINA SACANAMBUY"/>
        <filter val="ESCUELA RURAL MIXTA EL RETIRO"/>
        <filter val="CENTRO EDUCATIVO LA PLATA"/>
        <filter val="CENTRO EDUCATIVO DIVINO NIÑO GUAITARILLA"/>
        <filter val="CENTRO EDUCATIVO LAS LAJAS"/>
        <filter val="CENTRO EDUCATIVO LAS DELICIAS"/>
        <filter val="CENTRO EDUCATIVO LA ORTIGA"/>
        <filter val="CENTRO EDUCATIVO LA PERDIZ"/>
        <filter val="CENTRO EDUCATIVO MATARREDONDA"/>
        <filter val="CENTRO EDUCATIVO LACRUZ"/>
        <filter val="EL ARENAL"/>
        <filter val="INSTITUCION EDUCATIVA EL HORMIGUERO"/>
        <filter val="CENTRO EDUCATIVO AGUACATAL"/>
        <filter val="CENTRO EDUCATIVO SAN PABLO MAR"/>
        <filter val="ESCUELA ROSA MISTICA DE NIÑAS"/>
        <filter val="CENTRO EDUCATIVO PLAYA MORRITO"/>
        <filter val="CONCENTRACION ESCOLAR SANTO TOMAS"/>
        <filter val="CENTRO EDUCATIVO LA OVEJERA"/>
        <filter val="CENTRO EDUCATIVO TANGUANA"/>
        <filter val="ESCUELA INTEGRADA EL PEÑOL"/>
        <filter val="CENTRO EDUCATIVO PINDOPAMBA"/>
        <filter val="CENTRO EDUCATIVO LA  VEGA"/>
        <filter val="CENTRO EDUCATIVO COMUNIDAD"/>
        <filter val="ESCUELA INTEGRADA MUELLAMUES"/>
        <filter val="CENTRO EDUCATIVO SAN NICOLAS"/>
        <filter val="CENTRO EDUCATIVO PLAN GRANDE"/>
        <filter val="CENTRO EDUCATIVO SAN JAVIER"/>
        <filter val="CENTRO EDUCATIVO SANTA ROSA"/>
        <filter val="CENTRO EDUCATIVO SAN ISIDRO"/>
        <filter val="CENTRO EDUCATIVO EL ARRAYAN"/>
        <filter val="CENTRO EDUCATIVO DE TUSANDALA"/>
        <filter val="CENTRO EDUCATIVO DE CHAGUAIPE"/>
        <filter val="CENTRO EDUCATIVO EL TELIS"/>
        <filter val="CENTRO EDUCATIVO LLANO GRANDE"/>
        <filter val="CENTRO EDUCATIVO CHACUAS"/>
        <filter val="CENTRO EDUCATIVO DE CHIRANQUER"/>
        <filter val="CENTRO EDUCATIVO GUACUAN"/>
        <filter val="CENTRO EDUCATIVO EL CULTUN"/>
        <filter val="ESCUELA LAS CRUCES"/>
        <filter val="ESCUELA YARAMAL"/>
        <filter val="CENTRO EDUCATIVO COFRADIA"/>
        <filter val="CENTRO EDUCATIVO LA VEGA"/>
        <filter val="CENTRO EDUCATIVO PUCARA"/>
        <filter val="C.E. INDÍGENA EL CHONTADURO - SEDE PRINCIPAL"/>
        <filter val="ESCUELA LA CAPILLA"/>
        <filter val="CENTRO EDUCATIVO CUCHILLAS PEÑAS BLANCAS"/>
        <filter val="CENTRO EDUCATIVO REYES"/>
        <filter val="CENTRO EDUCATIVO BUENOS AIRES"/>
        <filter val="CENTRO EDUCATIVO QUIROZ BAJO"/>
        <filter val="CENTRO EDUCATIVO LA TOLA"/>
        <filter val="CENTRO EDUCATIVO EL HUILQUE"/>
        <filter val="CENTRO EDUCATIVO ESTERO SECO ABAJO"/>
        <filter val="CENTRO EDUCATIVO LA ISLA"/>
        <filter val="CENTRO EDUCATIVO COCAL JIMENEZ"/>
        <filter val="CENTRO EDUCATIVO MIEL DE ABEJA"/>
        <filter val="CENTRO EDUCATIVO EL GARCERO"/>
        <filter val="CENTRO EDUCATIVO PAMPA QUIÑONES"/>
        <filter val="CENTRO EDUCATIVO PLAYA NUEVA"/>
        <filter val="CENTRO EDUCATIVO EL BAJITO"/>
        <filter val="CENTRO EDUCATIVO SALANGO"/>
        <filter val="CENTRO EDUCATIVO BAJO MERIZALDE"/>
        <filter val="CENTRO EDUCATIVO RECODO"/>
        <filter val="CENTRO EDUCATIVO  SANTO DOMINGO"/>
        <filter val="CENTRO EDUCATIVO LA PLAYA"/>
        <filter val="CENTRO EDUCATIVO PANECILLO"/>
        <filter val="INSTITUCION EDUCATIVA INDIGENA SANTA TERESITA"/>
        <filter val="ESCUELA RURAL MIXTA OSPINA PEREZ"/>
        <filter val="CENTRO EDUCATIVO CUESBI CARRETERA"/>
        <filter val="ESCUELA SAGRADO CORAZON DE JESUS"/>
        <filter val="PREESCOLAR ALEGRIA DE LEER"/>
        <filter val="CENTRO EDUCATIVO PUERCHAG"/>
        <filter val="CENTRO EDUCATIVO ALTO PACUAL"/>
        <filter val="CENTRO EDUCATIVO EL CARRIZAL"/>
        <filter val="CENTRO EDUCATIVO BELLAVISTA"/>
        <filter val="CENTRO EDUCATIVO GERMAN"/>
        <filter val="CENTRO EDUCATIVO EL PILCHE"/>
        <filter val="CENTRO EDUCATIVO ARMENIA"/>
        <filter val="CENTRO EDUCATIVO SAN PABLO"/>
        <filter val="CENTRO EDUCATIVO LA ABRIGADA"/>
        <filter val="CENTRO EDUCATIVO POST PRIMARIA SANTA RITA"/>
        <filter val="CENTRO EDUCATIVO RODEA"/>
        <filter val="CENTRO EDUCATIVO SECADERO COROZO"/>
        <filter val="CENTRO EDUCATIVO BOCA DE QUIGUPI"/>
        <filter val="CENTRO EDUCATIVO SOLEDAD PUEBLITO"/>
        <filter val="CENTRO EDUCATIVO MACHARAL"/>
        <filter val="CENTRO EDUCATIVO BOCA DE FELIX"/>
        <filter val="CENTRO EDUCATIVO SECADERO SEQUIHONDA"/>
        <filter val="CENTRO EDUCATIVO BRAZO PATIANO"/>
        <filter val="CENTRO EDUCATIVO CHAGUEZ"/>
        <filter val="CENTRO EDUCATIVO ARRAYAN"/>
        <filter val="CENTRO EDUCATIVO MANCHAG"/>
        <filter val="CENTRO EDUCATIVO VIENTO LIBRE"/>
        <filter val="VDA.GUAYACANAL"/>
        <filter val="SEDE # 1 BAJITO VAQUERIA"/>
        <filter val="SEDE # 3 PAPAYAL PLAYA"/>
        <filter val="SEDE # 2 EL ROMPIDO"/>
        <filter val="SEDE # 4 COLOMBIA GRANDE"/>
        <filter val="SEDE # 1 CUARAZANGA"/>
        <filter val="SEDE # 4 BRISAS DEL CARMEN"/>
        <filter val="SEDE # 2 LAS JUNTAS"/>
        <filter val="SEDE # 3 NEGRITAL"/>
        <filter val="SEDE # 7 TANGARE"/>
        <filter val="SEDE # 6 BOCAS DE PILVI"/>
        <filter val="SEDE # 1 CANDELILLA DE LA MAR"/>
        <filter val="SEDE # 3 BAJO CANDELILLA DE LA MAR"/>
        <filter val="SEDE # 2 SAN PABLO"/>
        <filter val="SEDE # 1 PIÑAL SALADO"/>
        <filter val="SEDE # 3 CHAPILAR LAS VARAS"/>
        <filter val="SEDE # 1 PIÑAL DULCE"/>
        <filter val="SEDE # 2 AGUACATE"/>
        <filter val="SEDE # 1 PEÑA COLORADA"/>
        <filter val="SEDE # 2 TANGAREAL DEL MIRA"/>
        <filter val="SEDE # 2 LA SIRENA"/>
        <filter val="SEDE # 5 YANOVI CHAGUI"/>
        <filter val="SEDE # 3 LA HONDA"/>
        <filter val="SEDE # 4 NUEVA VISTA"/>
        <filter val="SEDE # 1 SAN PEDRO"/>
        <filter val="SEDE # 6 LA CEIBA CHAGUI"/>
        <filter val="SEDE # 1 ISLA GRANDE"/>
        <filter val="SEDE # 3 ISCUANDE"/>
        <filter val="SEDE # 4 CANDELO"/>
        <filter val="SEDE # 2 LA QUINTA"/>
        <filter val="SEDE # 1 IMBILI LA VEGA"/>
        <filter val="SEDE # 2 PUERTO PALMA"/>
        <filter val="SEDE # 1 IMBILI CARRETERA"/>
        <filter val="SEDE # 3 CHIMBUZAL"/>
        <filter val="SEDE # 2 PITAL PIRAGUA"/>
        <filter val="SEDE # 4 GUABAL GUALAJO"/>
        <filter val="SEDE # 2 TRUJILLO"/>
        <filter val="SEDE # 1 SAN AGUSTIN GUALAJO"/>
        <filter val="SEDE # 5 BARRO COLORADO"/>
        <filter val="SEDE # 6 GUACHIRE"/>
        <filter val="SEDE # 1 SAN JUAN EVANGELISTA"/>
        <filter val="SEDE # 5 MAJAGUAL"/>
        <filter val="SEDE # 2 NIDIA QUINTERO DE TURBAY"/>
        <filter val="SEDE # 4 SAN IGNACIO"/>
        <filter val="SEDE # 3 SAN JUAN PLAYA"/>
        <filter val="SEDE # 1 CHAJAL"/>
        <filter val="SEDE # 4 GUADUAL"/>
        <filter val="SEDE # 5 MAJAGUA"/>
        <filter val="SEDE # 3 PACORA"/>
        <filter val="SEDE # 2 LAS MERCEDES"/>
        <filter val="SEDE # 1 DOS QUEBRADAS"/>
        <filter val="SEDE # 2 RETOÑO"/>
        <filter val="SEDE # 4 CAUNAPI LA VEGA"/>
        <filter val="SEDE # 3 NUEVA CREACIÓN"/>
        <filter val="SEDE # 1 PALAMBI"/>
        <filter val="SEDE # 2 EL CHORRO"/>
        <filter val="SEDE # 3 CHAPUL"/>
        <filter val="SEDE # 2 INGUAPI DEL CARMEN"/>
        <filter val="SEDE # 1 BUCHELI"/>
        <filter val="SEDE # 4 AGUA CLARA"/>
        <filter val="SEDE # 3 CHIRICANA"/>
        <filter val="SEDE # 2 LA CORTADURA"/>
        <filter val="SEDE # 1 LA BRAVA"/>
        <filter val="SEDE # 3 ACHOTAL"/>
        <filter val="SEDE # 2 VUELTA DE CANDELILLAS"/>
        <filter val="SEDE # 1 LA PIÑUELA"/>
        <filter val="SEDE # 4 SAN JUAN RIO MIRA"/>
        <filter val="SEDE # 3 EL OLIVO CURAY"/>
        <filter val="SEDE # 1 BOCAS DE CURAY"/>
        <filter val="SEDE # 2 SOLEDAD CURAY"/>
        <filter val="SEDE # 4 SANDE"/>
        <filter val="SEDE # 3 SAN ANTONIO LAS VARAS"/>
        <filter val="SEDE # 1 NERETE"/>
        <filter val="SEDE # 2 TAMBILLO"/>
        <filter val="SEDE # 1 SALISBI"/>
        <filter val="SEDE # 3 CREACIÓN LA CHORRERA"/>
        <filter val="SEDE # 2 PALAI"/>
        <filter val="SEDE # 4 ALTO PALMARREAL"/>
        <filter val="SEDE # 5 BOCAS DE SALISBI"/>
        <filter val="SEDE # 1 COLORADO"/>
        <filter val="SEDE # 2 LA CALETA VIENTO LIBRE"/>
        <filter val="SEDE # 4 TABLON SALADO"/>
        <filter val="SEDE # 1 TABLON DULCE"/>
        <filter val="SEDE # 2 PUEBLO NUEVO"/>
        <filter val="SEDE # 3 IMBILPI DEL CARMEN"/>
        <filter val="SEDE # 5 LA CONCHA"/>
        <filter val="SEDE # 6 LAS DELICIAS"/>
        <filter val="SEDE # 4 BAJO ZAPOTAL"/>
        <filter val="SEDE # 1 CAJAPI CARRETERA"/>
        <filter val="SEDE # 2 VUELTA LARGA (LA ESPERANZA)"/>
        <filter val="SEDE # 6 ALTO VILLA RICA"/>
        <filter val="SEDE # 3 BAJO VILLA RICA"/>
        <filter val="SEDE # 5 EL DESCANSO"/>
        <filter val="SEDE # 3 PEÑA DE LOS SANTOS"/>
        <filter val="SEDE # 1 CORRIENTE GRANDE"/>
        <filter val="SEDE # 2 AMBUPI"/>
        <filter val="SEDE # 4 LA CHORRERA"/>
        <filter val="SEDE # 2 INTEGRADA DE CANDELILLAS"/>
        <filter val="SEDE # 3 BOCAS DE TULMO"/>
        <filter val="SEDE # 1 LUIS ANTONIO ROJAS CRUZ"/>
        <filter val="SEDE # 3 PULGANDE"/>
        <filter val="SEDE # 1 LA VARIANTE"/>
        <filter val="SEDE # 2 EL PORVENIR"/>
        <filter val="SEDE # 1 PINDALES"/>
        <filter val="SEDE # 2 CHILVICITO"/>
        <filter val="SEDE # 1 ALBANIA"/>
        <filter val="SEDE # 3 BOCAS DE CAJAPI"/>
        <filter val="SEDE # 2 VUELTA DE CAJAPI"/>
        <filter val="SEDE # 3 BRISAS DEL ACUEDUCTO"/>
        <filter val="SEDE # 1 GUADUAL LA PAZ"/>
        <filter val="SEDE # 2 REFORMA"/>
        <filter val="SEDE # 2 IMBILI LA LOMA"/>
        <filter val="SEDE # 3 IMBILI MIRA-PALMA"/>
        <filter val="SEDE # 1 SAN AGUSTIN EL GUABO"/>
        <filter val="SEDE # 3 CRISTO REY KM 58"/>
        <filter val="SEDE # 1 SAN JOSE DE CAUNAPI"/>
        <filter val="SEDE # 2 GUALTAL"/>
        <filter val="SEDE # 2 INTEGRADA ROBLES"/>
        <filter val="SEDE # 3 EL BANCO LAS VARAS"/>
        <filter val="SEDE # 3 GUACHAL DE LA COSTA"/>
        <filter val="SEDE # 4 PLAYA PASACABALLOS"/>
        <filter val="SEDE # 1 MANUEL BENITEZ DUCLERG"/>
        <filter val="SEDE # 2 FIRME DE LOS COIMES"/>
        <filter val="SEDE # 3 LLANAJE 2"/>
        <filter val="SEDE # 2 LLANAJE 1"/>
        <filter val="SEDE # 1 CHORRERA CURAY"/>
        <filter val="SEDE # 1 INDA GUACARAY"/>
        <filter val="SEDE # 4 CHONTAL"/>
        <filter val="SEDE # 3 EL PROGRESO"/>
        <filter val="SEDE # 2 ALTO STO DOMINGO"/>
        <filter val="SEDE # 2 PLAYON RIO MIRA"/>
        <filter val="ESC BAJO SAN ISIDRO"/>
        <filter val="SEDE # 1 DESCOLGADERO"/>
        <filter val="SEDE # 4 CARLOSAMA"/>
        <filter val="SEDE # 6 KM 35"/>
        <filter val="SEDE # 7 LA CHORRERA KM 40"/>
        <filter val="SEDE # 5 JUAN DOMINGO KM 37"/>
        <filter val="SEDE # 4 EL CARMEN KM 36"/>
        <filter val="SEDE # 1 TANGAREAL CARRETERA"/>
        <filter val="SEDE # 3 DIVINO NIÑO KM 41"/>
        <filter val="SEDE # 5 ALTO PUSBI"/>
        <filter val="SEDE # 2  RESTREPO"/>
        <filter val="SEDE # 4 BAJO PUSBI"/>
        <filter val="SEDE # 6 PITAL RIO MIRA"/>
        <filter val="SEDE # 7 SAN FRANCISCO"/>
        <filter val="SEDE # 9 SONADORA"/>
        <filter val="SEDE # 1 PALO SECO"/>
        <filter val="SEDE # 3 RASTROJADA"/>
        <filter val="ESC NUEVA INTEGRADA DE LA ESPRIELLA"/>
        <filter val="SEDE # 1 NUESTRA SEÑORA DEL CARMEN DE LA ESPRIELLA"/>
        <filter val="SEDE # 4 GUACHAL LA VEGA"/>
        <filter val="SEDE # 3 GUACHAL BARRANCO"/>
        <filter val="SEDE # 2 GUACHAL DE LAS BRISAS"/>
        <filter val="SEDE # 1 VIGUARAL"/>
        <filter val="SEDE # 1 SAN JOSE DEL GUAYABO"/>
        <filter val="SEDE # 3 SANTA ROSA"/>
        <filter val="SEDE # 2 RETORNO"/>
        <filter val="SEDE # 4 BELLAVISTA RIO MEJICANO"/>
        <filter val="SEDE # 4 MASCAREY"/>
        <filter val="SEDE # 3 EL CEIBITO"/>
        <filter val="SEDE # 2 KM 28"/>
        <filter val="SEDE # 6 PUERTO NIDIA"/>
        <filter val="SEDE # 1 CHILVI"/>
        <filter val="SEDE # 5 LA CEIBA"/>
        <filter val="SEDE #  1 PIZDE PIALQUER"/>
        <filter val="SEDE # 5 EL VERDE"/>
        <filter val="SEDE #  2  QUELBI GUADUAL"/>
        <filter val="SEDE # 8 PANELERO"/>
        <filter val="SEDE # 3 CUCHILLA ALBI"/>
        <filter val="ESC RUR MIX EL VIOLIN"/>
        <filter val="ESC RUR MIX INDEG GUANDAPI"/>
        <filter val="ESC RUR MIX INDEG DE PULGANDE CAMPO ALEGRE"/>
        <filter val="ESC RUR MIX INDEG EL ROSARIO"/>
        <filter val="ESC RUR MIX INDIG CHACHAJO"/>
        <filter val="ESC RUR MIX INDEG SANTA ROSITA"/>
        <filter val="ESC RUR MIX INDEG DE FELICIANA"/>
        <filter val="E.R.M. INDIG QUEJUAMBI - SEDE PRINCIPAL"/>
        <filter val="SEDE # 2 SAN FRANCISCO"/>
        <filter val="SEDE # 4 LA CHAPILAR"/>
        <filter val="SEDE # 3 SANTA  MARIA"/>
        <filter val="SEDE # 6 EL LLANO"/>
        <filter val="SEDE # 5 VUELTA LARGA"/>
        <filter val="SEDE # 1 EL COCO"/>
        <filter val="CENTRO EDUCATIVO PUERANQUER"/>
        <filter val="CENTRO EDUCATIVO LA GUAYAQUILA"/>
        <filter val="CENTRO EDUCATIVO RANCHO GRANDE"/>
        <filter val="ESCUELA URBANA DE PROVIDENCIA"/>
        <filter val="CENTRO EDUCATIVO DE NANGAN"/>
        <filter val="CENTRO EDUCATIVO TASNAQUE"/>
        <filter val="ESC RUR LA ESPERANZA"/>
        <filter val="ESC RUR ALTO VIENTO"/>
        <filter val="ESC RUR LA ARENOSA"/>
        <filter val="CENT EDUC PUERTO NUEVO"/>
        <filter val="ESC RUR PATILLALES"/>
        <filter val="ESC RUR BERLIN"/>
        <filter val="ESC RUR AGUA BLANCA"/>
        <filter val="COL CAMILO TORRES"/>
        <filter val="CENT EDUC LA GRAN COLOMBIA"/>
        <filter val="CENT EDUC SAN AGUSTIN DE LOS POZOS"/>
        <filter val="CENT EDUC BELLAVISTA"/>
        <filter val="INST EDUC EL RODEO"/>
        <filter val="CENT EDUC LOS CAMBULOS"/>
        <filter val="ESC RUR INTEGD AGUA CLARA"/>
        <filter val="ESC NVA LA JARRA"/>
        <filter val="CENT EDUC LA JAVILLA"/>
        <filter val="CENT EDUC LA TIGRA"/>
        <filter val="ESC NVA ROSA BLANCA"/>
        <filter val="CENT EDUC PUERTO VILLAMIZAR"/>
        <filter val="CENT EDUC CAMPO ALEGRE"/>
        <filter val="CENT EDUC BAJO GUARAMITO"/>
        <filter val="CENT EDUC CARTAGENA"/>
        <filter val="ESC NVA MINUTO DE DIOS"/>
        <filter val="CENT EDUC FUNDACION"/>
        <filter val="COL BAS JAIME CARDENAS MONCADA"/>
        <filter val="SEDE INTEGRADA PTO SANTANDER"/>
        <filter val="SEDE MONSEÑOR LEONARDO GOMEZ SERNA"/>
        <filter val="ESC  RUR NUEVO PORVENIR"/>
        <filter val="CENT EDUC VIGILANCIA"/>
        <filter val="ESC RUR EL VEINTICINCO"/>
        <filter val="CENT EDUC LA PUNTA"/>
        <filter val="CENT EDUC BANCO DE ARENA"/>
        <filter val="CENT EDUC PUERTO LEON"/>
        <filter val="CENT EDUC EL AMPARO"/>
        <filter val="CENT EDUC MONTEVERDE"/>
        <filter val="INST TEC RAFAEL GARCIA HERREROS"/>
        <filter val="CENT EDUC RUR CHAPINERO"/>
        <filter val="SEDE HIGUERON"/>
        <filter val="SEDE LA LABRANZA"/>
        <filter val="SEDE OROPOMA"/>
        <filter val="SEDE PIÑITOS"/>
        <filter val="SEDE EL SALADO"/>
        <filter val="SEDE LOS CUROS"/>
        <filter val="SEDE EL ARADO"/>
        <filter val="SEDE LA LABRANZA SITIO NUEVO"/>
        <filter val="CENT EDUC RUR CAMPANARIO"/>
        <filter val="SEDE LA SOLEDAD"/>
        <filter val="SEDE PERICO"/>
        <filter val="SEDE EL RODEO"/>
        <filter val="SEDE RIO CALIENTE"/>
        <filter val="SEDE MATA DE FIQUE"/>
        <filter val="SEDE LOS INDIOS"/>
        <filter val="SEDE UVITO LA HOYADA"/>
        <filter val="CENT EDUC RUR CASITAS"/>
        <filter val="SEDE CANOAS"/>
        <filter val="SEDE GAIRA"/>
        <filter val="SEDE LA ESPERANZA"/>
        <filter val="SEDE EL ROBLE"/>
        <filter val="SEDE NUEVO SOL"/>
        <filter val="SEDE LOMA VERDE"/>
        <filter val="SEDE EL TRAPICHE"/>
        <filter val="SEDE PARAMITO"/>
        <filter val="SEDE EL PURGATORIO"/>
        <filter val="SEDE CUESTA BOBA"/>
        <filter val="SEDE LOS ASIENTOS"/>
        <filter val="SEDE EL TABACO"/>
        <filter val="CENT EDUC RUR CASA DE TEJA"/>
        <filter val="SEDE LOMA DE PAJA"/>
        <filter val="SEDE LLANO SUAREZ"/>
        <filter val="SEDE LAS ROJAS"/>
        <filter val="SEDE EL POTRERO"/>
        <filter val="CENT EDUC RUR CAPITANLARGO"/>
        <filter val="SEDE EL ROSARIO"/>
        <filter val="SEDE UVITO PALOQUEMADO"/>
        <filter val="SEDE QUEBRADITAS"/>
        <filter val="SEDE GALLINETAS"/>
        <filter val="SEDE ANISILLOS"/>
        <filter val="SEDE BRISAS DEL TARRA"/>
        <filter val="SEDE LA URAMA"/>
        <filter val="C.E.R. EL TARRA"/>
        <filter val="SEDE PARAMILLO"/>
        <filter val="SEDE QUEBRADA DE PARAMILLO"/>
        <filter val="SEDE TARRA VIEJO"/>
        <filter val="SEDE KM 12"/>
        <filter val="SEDE EL REMOLINO"/>
        <filter val="SEDE LOS MORTIÑOS"/>
        <filter val="SEDE BERLIN"/>
        <filter val="SEDE KM 45"/>
        <filter val="SEDE URAMA PARTE ALTA"/>
        <filter val="SEDE EL CARRIZAL"/>
        <filter val="CENT EDUC RUR LA MARIA"/>
        <filter val="SEDE EL TIGRE"/>
        <filter val="SEDE LA VUELTA DE LA MARIA"/>
        <filter val="SEDE EL ARBOLITO"/>
        <filter val="SEDE EL LORO"/>
        <filter val="SEDE EL RAMO"/>
        <filter val="SEDE EL CASTILLO"/>
        <filter val="SEDE EL PARAMO"/>
        <filter val="SEDE EL CASTILLO PARTE ALTA"/>
        <filter val="SEDE LA MARIA PARTE ALTA"/>
        <filter val="SEDE BRISAS DEL PARAMO"/>
        <filter val="SEDE EL HOYO"/>
        <filter val="SEDE EL RINCON"/>
        <filter val="SEDE LA TEJA"/>
        <filter val="CENT EDUC RUR LLANO ALTO"/>
        <filter val="SEDE SAN MIGUEL OTRO LADO"/>
        <filter val="SEDE EL SOLTADERO"/>
        <filter val="SEDE BORRA"/>
        <filter val="SEDE SANTA RITA"/>
        <filter val="SEDE SAN MIGUEL"/>
        <filter val="CENT EDUC RUR BAJO PAVEZ"/>
        <filter val="SEDE CANUTILLO"/>
        <filter val="SEDE EL GUAMAL"/>
        <filter val="SEDE ALTO PAVEZ"/>
        <filter val="SEDE PALMIRA"/>
        <filter val="SEDE CURITOS DE PAVEZ"/>
        <filter val="SEDE PALMIRA PARTE ALTA"/>
        <filter val="SEDE LINDEROS DE PAVEZ"/>
        <filter val="AGUITAS"/>
        <filter val="CANUTILLO PARTE ALTA"/>
        <filter val="SEDE HARAGANAZO"/>
        <filter val="SEDE EL CHORRO"/>
        <filter val="SEDE LA ESTANCIA"/>
        <filter val="SEDE EL OROQUE"/>
        <filter val="SEDE RIO FRIO"/>
        <filter val="CENT EDUC RUR SAN JAVIER"/>
        <filter val="SEDE LAS LAJAS"/>
        <filter val="SEDE LAS GUAMAS"/>
        <filter val="SEDE EL TIROL"/>
        <filter val="SEDE SANTA LUCIA"/>
        <filter val="SEDE EL POZO"/>
        <filter val="SEDE OROQUE PARTE ALTA"/>
        <filter val="SEDE LA ARENOSA"/>
        <filter val="SEDE LOS MILAGROS"/>
        <filter val="SEDE LA TROCHA"/>
        <filter val="CENT EDUC RUR LA VEGA DEL TIGRE"/>
        <filter val="SEDE SAN LUIS"/>
        <filter val="SEDE EL LLANON"/>
        <filter val="SEDE HOYO PILON"/>
        <filter val="SEDE SAN JUAN"/>
        <filter val="SEDE LAS VEGAS"/>
        <filter val="SEDE EL MORRON"/>
        <filter val="CENT EDUC RUR PLAYONCITOS"/>
        <filter val="SEDE LAS TAGUAS"/>
        <filter val="SEDE LA ISLA"/>
        <filter val="SEDE LA PALMITA"/>
        <filter val="SEDE SAN JUAN BAUTISTA"/>
        <filter val="SEDE LA SIERRA PARTE ALTA"/>
        <filter val="SEDE LOS CEDROS"/>
        <filter val="SEDE LOS OSOS"/>
        <filter val="SEDE SAN VICENTE"/>
        <filter val="SEDE LA MOTILONA"/>
        <filter val="SEDE POTRERO NUEVO"/>
        <filter val="SEDE LA AGUADA"/>
        <filter val="CENT EDUC RUR LA SIERRA"/>
        <filter val="SEDE CHICAGUA ALTO"/>
        <filter val="SEDE GUACAMAYAS"/>
        <filter val="CENT EDUC RUR SIRAVITA"/>
        <filter val="SEDE EL UVITO"/>
        <filter val="SEDE BARRIENTOS"/>
        <filter val="SEDE CHICAGUA BAJO"/>
        <filter val="SEDE LA DESPENSA"/>
        <filter val="SEDE POTREROS"/>
        <filter val="SEDE LA ANTIGUA"/>
        <filter val="SEDE SAMUEL CUERVO"/>
        <filter val="SEDE CINERA"/>
        <filter val="SEDE LA POTRERA"/>
        <filter val="SEDE PEÑITAS"/>
        <filter val="SEDE EL ALMENDRO"/>
        <filter val="SEDE HELECHAL BAJO"/>
        <filter val="SEDE SAN JOAQUIN"/>
        <filter val="SEDE SAN ONOFRE"/>
        <filter val="SEDE JUAN BUENO"/>
        <filter val="SEDE VEGA LARGA"/>
        <filter val="SEDE EL PEÑON"/>
        <filter val="SEDE EL CANEY"/>
        <filter val="SEDE GUZAMAN"/>
        <filter val="SEDE SANTO DOMINGO"/>
        <filter val="SEDE AGUADAS"/>
        <filter val="SEDE SAN PEDRO EL MOHAN"/>
        <filter val="SEDE EL DEGREDO"/>
        <filter val="SEDE VOLCAN"/>
        <filter val="CENT EDUC RUR SAN JOSE DE CASTRO"/>
        <filter val="SEDE BEJUCALES"/>
        <filter val="SEDE EL PALCHAL"/>
        <filter val="SEDE EL PALMAR"/>
        <filter val="SEDE VEGAS DEL RIO"/>
        <filter val="SEDE PEÑAS BLANCAS"/>
        <filter val="SEDE BATEAS"/>
        <filter val="SEDE GURAPAL"/>
        <filter val="SEDE SAN ANTONIO DEL FILO"/>
        <filter val="SEDE HUERTA CHIQUITA"/>
        <filter val="SEDE SAN PABLO  NUEVO"/>
        <filter val="SEDE LA ARGENTINA"/>
        <filter val="SEDE SAN PABLO VIEJO"/>
        <filter val="I.E. ANTONIO JOSE DE SUCRE - SEDE PRICIPAL"/>
        <filter val="SEDE TERMOPILAS"/>
        <filter val="SEDE INTEG LA DONJUANA"/>
        <filter val="SEDE EL ALTO"/>
        <filter val="CENT EDUC RUR SANTA RITA"/>
        <filter val="SEDE BALCONES"/>
        <filter val="SEDE FILO SECO"/>
        <filter val="SEDE LA PROVINCIA"/>
        <filter val="SEDE LA SANJUANA"/>
        <filter val="SEDE LA SALINA"/>
        <filter val="SEDE LAS FORTUNAS"/>
        <filter val="SEDE MUNDO NUEVO"/>
        <filter val="SEDE LAS CUADRAS"/>
        <filter val="CENT EDUC RUR AGUA BLANCA"/>
        <filter val="SEDE EL MOSQUITO"/>
        <filter val="SEDE PLANADAS"/>
        <filter val="SEDE EL TESORO"/>
        <filter val="SEDE PAMPLONA"/>
        <filter val="SEDE LA GAMUZA"/>
        <filter val="SEDE LA AZULITA"/>
        <filter val="CENT EDUC RUR LA CURVA"/>
        <filter val="SEDE COTE LAMUS"/>
        <filter val="SEDE LAS INDIAS"/>
        <filter val="SEDE EL SILENCIO"/>
        <filter val="SEDE EL ESPEJO"/>
        <filter val="SEDE LA LAGUNA"/>
        <filter val="CENT EDUC RUR CURPAGA"/>
        <filter val="SEDE CHINAVEGA"/>
        <filter val="SEDE HATO DE LA VIRGEN"/>
        <filter val="SEDE LA UPA"/>
        <filter val="SEDE LA EXPLAYADA"/>
        <filter val="SEDE EL FILO"/>
        <filter val="SEDE EL SALOBRE"/>
        <filter val="CENT EDUC RUR EL SILENCIO"/>
        <filter val="SEDE GALVANES"/>
        <filter val="SEDE LA PITA"/>
        <filter val="SEDE LOS MANGOS"/>
        <filter val="SEDE MIRAFLORES"/>
        <filter val="SEDE MONTENEGRO"/>
        <filter val="SEDE PERPETUO SOCORRO"/>
        <filter val="SEDE RAMIREZ"/>
        <filter val="SEDE VILLA NUEVA"/>
        <filter val="SEDE LAS VEGAS DE RAMIREZ"/>
        <filter val="SEDE LA CARAMBA"/>
        <filter val="SEDE EL MANZANO"/>
        <filter val="SEDE CUATRO ESQUINAS"/>
        <filter val="SEDE PARAMO DE LOS RANCHOS"/>
        <filter val="SEDE LA CARRILLA"/>
        <filter val="SEDE SAN AGUSTIN"/>
        <filter val="SEDE SAN JOSE DE PARAMILLO"/>
        <filter val="SEDE CARCASI"/>
        <filter val="SEDE EL RECREO"/>
        <filter val="SEDE EL TABLAZO"/>
        <filter val="CENT EDUC RUR LA PRIMAVERA"/>
        <filter val="SEDE ALTOMOVIL"/>
        <filter val="SEDE LAS CRUCES"/>
        <filter val="SEDE SAN JOSE DE LA LAGUNA"/>
        <filter val="SEDE EL LUCERO"/>
        <filter val="SEDE LA SARDINA"/>
        <filter val="SEDE MERCEDES ALTA"/>
        <filter val="SEDE SANTA ROSA"/>
        <filter val="SEDE BUEN PASTOR"/>
        <filter val="SEDE ALTO DE LA LORA"/>
        <filter val="SEDE MERCEDES BAJA"/>
        <filter val="SEDE ALTO DE LA PAZ"/>
        <filter val="SEDE LAGUNA DEL ORIENTE"/>
        <filter val="SEDE CAMPO ALEGRE"/>
        <filter val="CENT EDUC RUR EL TROPEZON"/>
        <filter val="SEDE LA YE"/>
        <filter val="SEDE VEINTE DE JULIO"/>
        <filter val="SEDE PACHO DIAZ"/>
        <filter val="SEDE INTEGRADA LA ESPERANZA"/>
        <filter val="SEDE BARANDILLAS"/>
        <filter val="SEDE EL BRILLANTE"/>
        <filter val="SEDE ESTOCOLMO"/>
        <filter val="SEDE SANTA MARIA"/>
        <filter val="SEDE LAS MESETAS"/>
        <filter val="SEDE MARAVILLAS"/>
        <filter val="SEDE EL CARBON"/>
        <filter val="C.E.R. LA CARRERA - SEDE PRINCIPAL"/>
        <filter val="SEDE PANTANOS"/>
        <filter val="CENT EDUC RUR ISCALA SUR"/>
        <filter val="SEDE ISCALA NORTE"/>
        <filter val="SEDE GENERAL MAZA"/>
        <filter val="SEDE CHITACOMAR"/>
        <filter val="SEDE CINERAL"/>
        <filter val="SEDE RAFAEL GONZALEZ"/>
        <filter val="CENT EDUC RUR SAN LUIS DE CHUCARIMA"/>
        <filter val="SEDE QUEBRADA AZUL"/>
        <filter val="SEDE LA HONDA"/>
        <filter val="SEDE APOSENTICOS"/>
        <filter val="SEDE EL PLACER"/>
        <filter val="SEDE RIO COLORADO"/>
        <filter val="SEDE AGUAHITA"/>
        <filter val="SEDE CASA  VIEJA"/>
        <filter val="SEDE BURGUA PARTE BAJA"/>
        <filter val="CENT EDUC RUR PRESIDENTE"/>
        <filter val="SEDE CARVAJAL"/>
        <filter val="SEDE CORNEJO"/>
        <filter val="SEDE PIEDRAS"/>
        <filter val="SEDE VEGAS DE COLOMBIA"/>
        <filter val="SEDE BURGUA PARTE ALTA"/>
        <filter val="SEDE LA PALMERA"/>
        <filter val="SEDE QUICUYES"/>
        <filter val="SEDE POTRERITOS"/>
        <filter val="SEDE CASA BLANCA"/>
        <filter val="SEDE LA VICTORIA"/>
        <filter val="CENT EDUC RUR BALCONES"/>
        <filter val="SEDE TRONQUEROS"/>
        <filter val="SEDE CERRO GORDO"/>
        <filter val="SEDE EL DIVISO"/>
        <filter val="SEDE GAJO MAYOR"/>
        <filter val="SEDE MACANAL SOLEDAD"/>
        <filter val="CENT EDUC RUR SOLEDAD"/>
        <filter val="SEDE ANTONIO GALVIS"/>
        <filter val="SEDE TIERRA TEMPLE"/>
        <filter val="CENT EDUC RUR EL GUAMAL"/>
        <filter val="SEDE ALTO DE VENTANAS"/>
        <filter val="SEDE BELLA UNION"/>
        <filter val="SEDE BRISAS SANTANDEREANAS"/>
        <filter val="SEDE LA VEGA"/>
        <filter val="SEDE PIEDECUESTA"/>
        <filter val="SEDE EL CARAÑO"/>
        <filter val="SEDE SAN CAYETANO"/>
        <filter val="SEDE EL POLEO"/>
        <filter val="CENT EDUC RUR LLANO GRANDE"/>
        <filter val="SEDE CAPELLANIA"/>
        <filter val="SEDE CULEBRITA"/>
        <filter val="SEDE ELIAS PEREZ RAMIREZ"/>
        <filter val="SEDE PUENTE BURBURA"/>
        <filter val="SEDE EL PORVENIR"/>
        <filter val="SEDE LUCAICAL"/>
        <filter val="SEDE NUEVAS HONDURAS"/>
        <filter val="SEDE SAN JUAN DE LLANOS"/>
        <filter val="SEDE MATA DE CAÑA"/>
        <filter val="SEDE PUERTO OCULTO"/>
        <filter val="SEDE GUASILES"/>
        <filter val="SEDE GUASILES NORTE"/>
        <filter val="CENT EDUC RUR HONDURAS MOTILONIA"/>
        <filter val="SEDE BELLA UNION DE HONDURAS"/>
        <filter val="SEDE SANTAFE DE HONDURAS"/>
        <filter val="SEDE LLANOS DEL NORTE"/>
        <filter val="SEDE SAN JOSE DE LAS PITAS"/>
        <filter val="SEDE MAICITOS"/>
        <filter val="SEDE LIBERTAD"/>
        <filter val="SEDE LAS ABEJAS"/>
        <filter val="TRINIDAD BAJA"/>
        <filter val="SEDE LLANOS DE BELEN"/>
        <filter val="SEDE MATA DE LUCAICA"/>
        <filter val="SEDE LA LIBERTAD ALTA"/>
        <filter val="CENT EDUC RUR LA TRINIDAD"/>
        <filter val="SEDE LOS TRABAJOS"/>
        <filter val="LA QUIEBRA"/>
        <filter val="SEDE LAS PAILAS"/>
        <filter val="SEDE AGUA BLANCA"/>
        <filter val="SEDE BELLA LUZ"/>
        <filter val="SEDE EL RETIRO"/>
        <filter val="SEDE GRAMALES"/>
        <filter val="SEDE CAROLINA"/>
        <filter val="SEDE MACANAL CARTAGENA"/>
        <filter val="SEDE CARTAGENA"/>
        <filter val="LOS LIMOS"/>
        <filter val="SEDE CARRIZAL"/>
        <filter val="SEDE MESA RICA"/>
        <filter val="CENT EDUC RUR AGUADAS BAJO"/>
        <filter val="SEDE TRUJILLANA"/>
        <filter val="SEDE CAMACHO"/>
        <filter val="SEDE SAN MIGUEL BAJO"/>
        <filter val="SEDE SANABRIA"/>
        <filter val="SEDE AGUADAS ALTO"/>
        <filter val="SEDE ZULASQUILLA BAJO"/>
        <filter val="SEDE GUAYABITO ALTO"/>
        <filter val="SEDE ZULASQUILLA  ALTO"/>
        <filter val="SEDE GUAYABITO BAJO"/>
        <filter val="SEDE CUESTA RICA NORTE"/>
        <filter val="SEDE CONFINES"/>
        <filter val="SEDE CAPIRA"/>
        <filter val="SEDE CARRIZAL BAJO"/>
        <filter val="CENT EDUC RUR CUCUTILLITA"/>
        <filter val="SEDE LLANO CARRILLO"/>
        <filter val="SEDE MORQUECHA SUR"/>
        <filter val="SEDE PEDREGAL ALTO"/>
        <filter val="SEDE CARACOLI"/>
        <filter val="SEDE MORQUECHA NORTE"/>
        <filter val="SEDE PEDREGAL BAJO"/>
        <filter val="SEDE SISAVITA"/>
        <filter val="SEDE LA CUCHILLA"/>
        <filter val="SEDE MORALES"/>
        <filter val="SEDE PUENTE JULIO"/>
        <filter val="SEDE ALTO DEL TIGRE"/>
        <filter val="CENT EDUC RUR ROMAN"/>
        <filter val="SEDE EL TOPON"/>
        <filter val="SEDE LA MESA"/>
        <filter val="SEDE LLANADAS BAJO"/>
        <filter val="SEDE LLANADAS ALTO"/>
        <filter val="SEDE EXEHOMO"/>
        <filter val="SEDE LA MESETA"/>
        <filter val="SEDE PEÑONCITO"/>
        <filter val="SEDE SANTA TERESITA"/>
        <filter val="CENT EDUC RUR MARIA AUXILIADORA"/>
        <filter val="SEDE BUENAVISTA"/>
        <filter val="SEDE CUAJADORAS"/>
        <filter val="SEDE EL ALMENDRAL"/>
        <filter val="SEDE EL CEDRO"/>
        <filter val="SEDE EL LIBANO"/>
        <filter val="SEDE HATO VIEJO"/>
        <filter val="CENT EDUC RUR JUANA BERBESI"/>
        <filter val="SEDE LA CHUSPA"/>
        <filter val="SEDE LA PLATANALA"/>
        <filter val="SEDE LA TRINIDAD"/>
        <filter val="SEDE LA MONTUOSA"/>
        <filter val="SEDE SEPULTURAS"/>
        <filter val="SEDE LA GOLONDRINA"/>
        <filter val="SEDE EL INMENSO"/>
        <filter val="COL SANTO ANGEL"/>
        <filter val="SEDE JULIAN PINZON PEÑARANDA"/>
        <filter val="CENT EDUC RUR EL SUL"/>
        <filter val="SEDE LA PELOTA"/>
        <filter val="SEDE LA QUIEBRA"/>
        <filter val="SEDE EL CAJON"/>
        <filter val="SEDE ASTILLEROS"/>
        <filter val="SEDE MARIQUITA"/>
        <filter val="SEDE LAGUNETA"/>
        <filter val="SEDE QUEBRADA HONDA"/>
        <filter val="SEDE LA PEREGRINA"/>
        <filter val="SEDE BRISAS DE CULEBRITAS"/>
        <filter val="CENT EDUC RUR CULEBRITAS"/>
        <filter val="CENT EDUC RUR EL CHAMIZON"/>
        <filter val="SEDE LOS ANDES"/>
        <filter val="SEDE EL COBRE"/>
        <filter val="SEDE NARANJITOS"/>
        <filter val="SEDE FILO DE PALO"/>
        <filter val="SEDE EL TORNO"/>
        <filter val="SEDE CHAMBALU"/>
        <filter val="SEDE ALTO DE LAS CRUCES"/>
        <filter val="SEDE EL CERRO"/>
        <filter val="SEDE EL MONO"/>
        <filter val="SEDE LA OSA"/>
        <filter val="SEDE EL PUEBLITO"/>
        <filter val="SEDE VEGAS DE AGUILAR"/>
        <filter val="SEDE CULEBRA"/>
        <filter val="SEDE CALIFORNIA"/>
        <filter val="C.E.R. SANTA INÉS - SEDE PRINCIPAL"/>
        <filter val="SEDE LA CAMORRA"/>
        <filter val="SEDE PAJITAS"/>
        <filter val="SEDE TRINIDAD"/>
        <filter val="SEDE EL LORITO"/>
        <filter val="SEDE VEGAS DE MOTILONIA"/>
        <filter val="SEDE ALTO AZUL"/>
        <filter val="SEDE MIL PESOS"/>
        <filter val="SEDE CURALES"/>
        <filter val="SEDE EL PLAYON"/>
        <filter val="SEDE LAS AGUILAS"/>
        <filter val="SEDE LAS PLANADAS"/>
        <filter val="SEDE EL BOQUERON"/>
        <filter val="SEDE JARDINES DE MOTILONIA"/>
        <filter val="EL BOQUERÓN BRISAS"/>
        <filter val="SEDE POTRERO GRANDE"/>
        <filter val="SEDE LIMONAL"/>
        <filter val="SEDE LA CUESTA"/>
        <filter val="SEDE LA ESTRELLA"/>
        <filter val="SEDE LOS JARDINES"/>
        <filter val="SEDE SARAGOZA"/>
        <filter val="SEDE QUEBRADA ARRIBA"/>
        <filter val="SEDE TABACAL"/>
        <filter val="SEDE LAS QUEBRADITAS"/>
        <filter val="CENT EDUC RUR TIERRA AZUL"/>
        <filter val="SEDE LAGUNITAS"/>
        <filter val="SEDE CULEBRITAS BOBALI"/>
        <filter val="SEDE VEGAS DEL NORTE"/>
        <filter val="SEDE PLAYAS RICAS 1"/>
        <filter val="SEDE EL ESFUERZO"/>
        <filter val="SEDE DOS QUEBRADAS"/>
        <filter val="SEDE EL EDEN 1"/>
        <filter val="CENT EDUC RUR PLAYAS LINDAS"/>
        <filter val="SEDE AGUAS CLARAS"/>
        <filter val="SEDE LA BOGOTANA"/>
        <filter val="SEDE EL DESENGAÑO"/>
        <filter val="SEDE TIERRAS NUEVAS"/>
        <filter val="SEDE LA PAZ 1"/>
        <filter val="SEDE EL EDEN 3"/>
        <filter val="SEDE EL EDEN 2"/>
        <filter val="SEDE LA CRISTALINA"/>
        <filter val="SEDE LA ESMERALDA"/>
        <filter val="SEDE EL SALADO ALTO"/>
        <filter val="SEDE EL SALADO BAJO"/>
        <filter val="CENT EDUC RUR DOMINGO SAVIO"/>
        <filter val="SEDE MONSEÑOR HORACIO OLAVE"/>
        <filter val="SEDE LA MOTILANDIA"/>
        <filter val="SEDE LA GORGONA"/>
        <filter val="SEDE UNION ALTA"/>
        <filter val="SEDE LOS BALSOS"/>
        <filter val="SEDE CORRAL DE PIEDRA"/>
        <filter val="SEDE CAÑAHUATE"/>
        <filter val="SEDE PUERTO ESTRELLA"/>
        <filter val="SEDE GRATAMIRA"/>
        <filter val="SEDE ENCERRADEROS"/>
        <filter val="CENT EDUC RUR FLORENTINO BLANCO"/>
        <filter val="SEDE PEÑALISA"/>
        <filter val="SEDE PEDREGALES"/>
        <filter val="SEDE EL LLANITO"/>
        <filter val="SEDE LA CONQUISTA"/>
        <filter val="SEDE FE Y ALEGRIA"/>
        <filter val="SEDE CERRO GONZALEZ"/>
        <filter val="SEDE RISARALDA"/>
        <filter val="SEDE LA MARTICA"/>
        <filter val="SEDE GUADUALES"/>
        <filter val="SEDE PUEBLITOS"/>
        <filter val="SEDE RANCHO GRANDE"/>
        <filter val="SEDE LA ANGELITA"/>
        <filter val="SEDE CERRO LEON"/>
        <filter val="SEDE VENTE DE JULIO"/>
        <filter val="SEDE LAS PIEDRAS"/>
        <filter val="SEDE LA RAMPACHALA"/>
        <filter val="SEDE JORGE GAITAN DURAN"/>
        <filter val="SEDE PLAYA COLORADA"/>
        <filter val="SEDE EL MESTIZO"/>
        <filter val="CENT EDUC RUR SAN JOSE DE CALASANZ"/>
        <filter val="SEDE LA COLORADA"/>
        <filter val="SEDE LA REPRESA"/>
        <filter val="SEDE BOYACA"/>
        <filter val="SEDE LA GARZA"/>
        <filter val="SEDE LAS VIOLETAS"/>
        <filter val="SEDE EL TRIUNFO"/>
        <filter val="SEDE FATIMA"/>
        <filter val="SEDE JACOME"/>
        <filter val="SEDE LA HOYADA"/>
        <filter val="CENT EDUC RUR SAN ISIDRO"/>
        <filter val="SEDE VERGEL PACHECO"/>
        <filter val="SEDE NUESTRA SEÑORA DE MONGUI"/>
        <filter val="SEDE TEHERAN"/>
        <filter val="CENT EDUC RUR EL TARRA"/>
        <filter val="SEDE EL VALLE"/>
        <filter val="SEDE LOCUTAMA"/>
        <filter val="SEDE ISLITAS"/>
        <filter val="SEDE LA ORQUETA"/>
        <filter val="SEDE CALICHES"/>
        <filter val="SEDE LA PACHECA"/>
        <filter val="SEDE LAS AGUADAS"/>
        <filter val="SEDE EL POZON"/>
        <filter val="SEDE MONTETARRA"/>
        <filter val="SEDE APOSENTOS BAJO"/>
        <filter val="SEDE BELLAVISTA LIMONCITO"/>
        <filter val="SEDE APOSENTOS PARTE ALTA"/>
        <filter val="BALCONES"/>
        <filter val="LA VALENTINA"/>
        <filter val="SEDE SAN MIGUELITO"/>
        <filter val="SEDE EL LLANO"/>
        <filter val="SEDE MARACAIBO"/>
        <filter val="CENT EDUC RUR SAN SEBASTIAN"/>
        <filter val="SEDE LOS LAURELES"/>
        <filter val="SEDE MANUEL DOLORES ORTIZ"/>
        <filter val="SEDE LA FLORIDA"/>
        <filter val="SEDE LOS ANGELES"/>
        <filter val="SEDE CASTRELLON"/>
        <filter val="SEDE GUAIMARAL"/>
        <filter val="CENT EDUC RUR MESITAS"/>
        <filter val="SEDE PALO CRUZAL"/>
        <filter val="SEDE FILO REAL"/>
        <filter val="SEDE EL LIMONCITO"/>
        <filter val="SEDE SAN BERNARDO"/>
        <filter val="SEDE CUMANA"/>
        <filter val="SEDE MESA DE LAGUNETA"/>
        <filter val="SEDE LAS JUNTAS"/>
        <filter val="SEDE LA MADERA"/>
        <filter val="SEDE MANZANARES"/>
        <filter val="CUMANÁ PARTE ALTA"/>
        <filter val="CENT EDUC RUR BAGALAL"/>
        <filter val="SEDE CORRALES"/>
        <filter val="SEDE EL RAMAL"/>
        <filter val="SEDE PASO ANTIGUO"/>
        <filter val="SEDE HONDA SUR"/>
        <filter val="SEDE LA SIBERIA"/>
        <filter val="SEDE MONTEGRANDE"/>
        <filter val="SEDE PAMPLONITA"/>
        <filter val="SEDE SAN JORGE"/>
        <filter val="SEDE PROVIDENCIA"/>
        <filter val="SEDE CANCHICA"/>
        <filter val="SEDE SAN JOSECITO"/>
        <filter val="SEDE MONOGA"/>
        <filter val="SEDE LIRGUA"/>
        <filter val="SEDE LA CORDIALIDAD"/>
        <filter val="CENT EDUC RUR CHONA"/>
        <filter val="SEDE MORGUA"/>
        <filter val="SEDE AGUAS CALIENTES"/>
        <filter val="SEDE CHERELA"/>
        <filter val="SEDE JOVE"/>
        <filter val="SEDE PEDRO ALONSO"/>
        <filter val="SEDE EL CASCARO"/>
        <filter val="SEDE APOSENTOS"/>
        <filter val="SEDE BRILLANTE BAJO"/>
        <filter val="SEDE SANTA ANA"/>
        <filter val="SEDE LA NIEBLA"/>
        <filter val="SEDE SAN GREGORIO PALMAS"/>
        <filter val="SEDE BRILLANTE ALTO"/>
        <filter val="SEDE ALTO EL ALMENDRON"/>
        <filter val="SEDE LA CEIBA"/>
        <filter val="CENT EDUC RUR LEON XIII"/>
        <filter val="SEDE LA PERDIZ BAJA"/>
        <filter val="SEDE SAN ESTANISLAO"/>
        <filter val="SEDE MESETAS"/>
        <filter val="SEDE EL ZULIA"/>
        <filter val="SEDE LA PERDIZ ALTA"/>
        <filter val="SEDE EL BANCO"/>
        <filter val="SEDE LOS MUSGOS"/>
        <filter val="SEDE GUAYABAL"/>
        <filter val="CENT EDUC RUR CRISTO REY"/>
        <filter val="SEDE OTOVAS"/>
        <filter val="SEDE MESETA DE VACA"/>
        <filter val="SEDE LA QUINA"/>
        <filter val="SEDE PATA DE VACA"/>
        <filter val="SEDE CONTADERO"/>
        <filter val="SEDE LA RAYA"/>
        <filter val="SEDE RAICEROS"/>
        <filter val="SEDE MORROCOY"/>
        <filter val="SEDE CAÑO DE HOYO"/>
        <filter val="SEDE LA SIRENA"/>
        <filter val="SEDE LA CIENAGA"/>
        <filter val="SEDE BAJO VIJAGUAL"/>
        <filter val="SEDE LA FRAGUA"/>
        <filter val="CENT EDUC RUR VIJAGUAL"/>
        <filter val="SEDE LAS RIVERAS"/>
        <filter val="SEDE PALMICHAL"/>
        <filter val="SEDE COLA DE PATO - LA ESMERALDA"/>
        <filter val="SEDE CERRO NEGRO"/>
        <filter val="SEDE CARBONES"/>
        <filter val="SEDE AMAPOLAS"/>
        <filter val="CENT EDUC RUR LOS CEDROS"/>
        <filter val="SEDE LOS PLANES"/>
        <filter val="SEDE QUEBRADAS"/>
        <filter val="SEDE VEGA DE LEON"/>
        <filter val="SEDE BRISAS"/>
        <filter val="CENT EDUC RUR MACIEGAS"/>
        <filter val="SEDE CURASICA"/>
        <filter val="SEDE SUCRE"/>
        <filter val="SEDE ALTO DEL BUEY"/>
        <filter val="SEDE ARATOQUE"/>
        <filter val="CENT EDUC RUR CERRO VIEJO"/>
        <filter val="SEDE EL SALERO"/>
        <filter val="SEDE ESPERANCITA"/>
        <filter val="SEDE ALTO VIEJO"/>
        <filter val="SEDE GUARUMAL"/>
        <filter val="SEDE EL PEDREGAL"/>
        <filter val="SEDE CLAVELLINOS"/>
        <filter val="SEDE LA PEÑA"/>
        <filter val="SEDE GUARINAS"/>
        <filter val="SEDE LLANO GRANDE"/>
        <filter val="CENT EDUC RUR SAN PEDRO"/>
        <filter val="SEDE LOS CACAOS"/>
        <filter val="SEDE ALGARROBOS"/>
        <filter val="SEDE MONTELARGO"/>
        <filter val="SEDE SAN PEDRO 2"/>
        <filter val="SEDE SALERO PARTE BAJA"/>
        <filter val="C.E.R. MESA RICA - SEDE PRINCIPAL"/>
        <filter val="SEDE SAN JOSE DE MESA RICA"/>
        <filter val="SEDE DAVID HADDAD SALCEDO"/>
        <filter val="SEDE LUCIO PABON NUÑEZ"/>
        <filter val="SEDE LA LEGIA"/>
        <filter val="SEDE EL GUAYABON"/>
        <filter val="CENT EDUC RUR BENJAMIN QUINTERO ALVAREZ"/>
        <filter val="SEDE CORRALITOS"/>
        <filter val="SEDE INTEGRADA OTARE"/>
        <filter val="SEDE SAN ANTONIO DEL SUR"/>
        <filter val="SEDE VIJAGUAL"/>
        <filter val="SEDE SAN ANTONIO DE PADUA"/>
        <filter val="SEDE LA ORQUIDEA"/>
        <filter val="SEDE EL GUADUAL"/>
        <filter val="SEDE PUEBLO VIEJO"/>
        <filter val="CENT EDUC RUR LLANO DE LOS ALCALDES"/>
        <filter val="SEDE LISCAS PARTE BAJA"/>
        <filter val="SEDE PORTACHUELO"/>
        <filter val="SEDE LA  ESMERALDA"/>
        <filter val="SEDE ALTOS DE LOS PATIOS"/>
        <filter val="SEDE PALO GRANDE"/>
        <filter val="SEDE CORDONCILLOS"/>
        <filter val="SEDE BETICAS"/>
        <filter val="SEDE EL APIAL"/>
        <filter val="SEDE LISCAS PARTE ALTA"/>
        <filter val="SEDE PIEDRAS BLANCAS"/>
        <filter val="SEDE QUEBRADA SECA"/>
        <filter val="SEDE MATA DE CALABAZO"/>
        <filter val="SEDE EL CUERNO"/>
        <filter val="SEDE LA ERMITA"/>
        <filter val="SEDE LOS CURITOS"/>
        <filter val="SEDE EL CAUCA"/>
        <filter val="CENT EDUC RUR PUEBLO NUEVO"/>
        <filter val="SEDE AGUA DE LA VIRGEN"/>
        <filter val="SEDE LOMA LARGA"/>
        <filter val="SEDE EL CARIZAL"/>
        <filter val="SEDE LA SELVA"/>
        <filter val="SEDE LA SAMARITANA"/>
        <filter val="SEDE PAPAMITOS"/>
        <filter val="SEDE LA ENLLANADA"/>
        <filter val="SEDE LA HIERBABUENA"/>
        <filter val="SEDE LOS CUROS PARTE ALTA"/>
        <filter val="SEDE LOS CUROS PARTE BAJA"/>
        <filter val="SEDE LLANO DE LOS TRIGOS"/>
        <filter val="SEDE LA CONCEPCION"/>
        <filter val="SEDE LA FLORESTA"/>
        <filter val="SEDE CERRO DE LAS FLORES"/>
        <filter val="SEDE LAS CHIRCAS"/>
        <filter val="SEDE EL LIMON"/>
        <filter val="I.E. AGUAS CLARAS - SEDE PRINCIPAL"/>
        <filter val="SEDE QUEBRADA DE LA ESPERANZA"/>
        <filter val="SEDE SAN JACINTO"/>
        <filter val="SEDE PIEDECUESTA LAS CHIRCAS"/>
        <filter val="SEDE ALTO DE LA TRINIDAD"/>
        <filter val="SEDE LLANO VERDE"/>
        <filter val="SEDE FILO DEL CORDON"/>
        <filter val="SEDE ESPIRITU SANTO"/>
        <filter val="CENT EDUC RUR BUENAVISTA"/>
        <filter val="SEDE ALTO GRANDE"/>
        <filter val="SEDE SINUGA"/>
        <filter val="SEDE SIMITARIGUA ALTA"/>
        <filter val="SEDE SIMITARIGUA BAJA"/>
        <filter val="SEDE SAMAGALA"/>
        <filter val="SEDE EL CAIMITO"/>
        <filter val="SEDE PETAQUEROS"/>
        <filter val="SEDE SANTA CLARA"/>
        <filter val="SEDE SABANETA"/>
        <filter val="SEDE ISCALIGUA"/>
        <filter val="SEDE CHILAGAULA"/>
        <filter val="SEDE CIMITARIGUA"/>
        <filter val="SEDE SABAGUA"/>
        <filter val="SEDE PEÑAS"/>
        <filter val="CENT EDUC RUR SAN MIGUEL"/>
        <filter val="SEDE LLANO CASTRO"/>
        <filter val="SEDE ZARZAL ALTO"/>
        <filter val="SEDE TULANTA"/>
        <filter val="SEDE BAJO SANTA LUCIA"/>
        <filter val="SEDE VIEJO CUCANO"/>
        <filter val="CENT EDUC RUR LOS GUAYABALES"/>
        <filter val="SEDE ALTO SANTA LUCIA"/>
        <filter val="SEDE NUEVO CUCANO"/>
        <filter val="SEDE CARLOS PEREZ ESCALANTE"/>
        <filter val="CENT EDUC RUR LA UNION"/>
        <filter val="SEDE BABILONIA"/>
        <filter val="SEDE TACHIRITA"/>
        <filter val="SEDE SAN JOSE DEL AVILA"/>
        <filter val="CENT EDUC RUR FILO REAL"/>
        <filter val="SEDE LAS MECEDES"/>
        <filter val="SEDE LUIS RIVERA"/>
        <filter val="SEDE BATATAL"/>
        <filter val="SEDE TRECE DE MAYO"/>
        <filter val="SEDE LAS FLORES"/>
        <filter val="SEDE SANGUINO"/>
        <filter val="SEDE URIBANTE"/>
        <filter val="SEDE INST AGRICOLA"/>
        <filter val="SEDE ALTO DE LOS SANCHEZ"/>
        <filter val="SEDE SAN LUIS DE CARRIZAL"/>
        <filter val="SEDE BAJO ARENAL"/>
        <filter val="INSTITUTO TECNICO AGRICOLA"/>
        <filter val="SEDE LA ARMENIA"/>
        <filter val="SEDE LA QUINTA"/>
        <filter val="SEDE BETANIA"/>
        <filter val="SEDE LA PURISIMA"/>
        <filter val="SEDE CASAS VIEJAS"/>
        <filter val="SEDE CUCURINA"/>
        <filter val="SEDE MESA LLANA"/>
        <filter val="CENT EDUC RUR LA QUINA"/>
        <filter val="SEDE PALMARITO"/>
        <filter val="SEDE LAGUNETAS"/>
        <filter val="CENT EDUC RUR SAN JOSE DE LA SABANA"/>
        <filter val="SEDE LA CABAÑA"/>
        <filter val="SEDE ARBOLEDAS"/>
        <filter val="SEDE LA MARINA"/>
        <filter val="EL MILAGRO"/>
        <filter val="CENT EDUC RUR SANTA CATALINA"/>
        <filter val="SEDE MEDIAGUITA"/>
        <filter val="SEDE SAN JOSE DEL VAJIAL"/>
        <filter val="SEDE SAN JAVIER DEL ORIENTE"/>
        <filter val="SEDE ENCANTADOS UNO"/>
        <filter val="SEDE LA PRIMAVERA"/>
        <filter val="SEDE LA BAHENA"/>
        <filter val="SEDE PLAYITAS DE SAN JOSE"/>
        <filter val="SEDE EL CARACOL"/>
        <filter val="SEDE LA FORTUNA"/>
        <filter val="SEDE LA UNION CARACOLITO"/>
        <filter val="SEDE EL PERDIDO"/>
        <filter val="SEDE FILITO DE ORO"/>
        <filter val="SEDE SANTA CLARA PARTE ALTA"/>
        <filter val="SEDE SAN LUIS DEL ESPEJO"/>
        <filter val="SEDE TARRA SUR"/>
        <filter val="SEDE VILLANUEVA ALTA"/>
        <filter val="BRACITOS PARTE ALTA"/>
        <filter val="SEDE ENCANTANDOS NORTE"/>
        <filter val="CENT EDUC RUR BRACITOS"/>
        <filter val="SEDE QUEBRADA GRANDE"/>
        <filter val="SEDE SAN JERONIMO"/>
        <filter val="SEDE SAN JOSE DE QUEBRADILLAS"/>
        <filter val="C.E.R. BALSAMINA - SEDE PRINCIPAL"/>
        <filter val="SEDE PILETAS"/>
        <filter val="SEDE VEGA DEL PALACIO"/>
        <filter val="SEDE CHIMINECAS"/>
        <filter val="SEDE BURGAMA ALTA"/>
        <filter val="SEDE LA MURALLA"/>
        <filter val="SEDE LA TORCOROMA"/>
        <filter val="SEDE EL RECEPTOR"/>
        <filter val="SEDE KILOMETRO 92 VISTA HERMOSA"/>
        <filter val="SEDE SAN ISIDRO EL PASO"/>
        <filter val="SEDE KILOMETRO 90 BAJO"/>
        <filter val="SEDE KILOMETRO 90 ALTO"/>
        <filter val="SEDE EL PASO"/>
        <filter val="CENT EDUC RUR BELLAVISTA"/>
        <filter val="SEDE LAS TORRES"/>
        <filter val="SEDE PALMAS DE VINO"/>
        <filter val="SEDE KILOMETRO 84"/>
        <filter val="CENT EDUC RUR SAN JUAN"/>
        <filter val="SEDE BANDERAS"/>
        <filter val="SEDE EL MESON"/>
        <filter val="SEDE EL ORIENTE"/>
        <filter val="SEDE SAN GIL"/>
        <filter val="SEDE AGUACHICA"/>
        <filter val="SEDE PUENTE REAL"/>
        <filter val="SEDE MONTEVERDE"/>
        <filter val="SEDE SALAZAR"/>
        <filter val="SEDE AGUA DULCE"/>
        <filter val="SEDE LA CACAHUALA"/>
        <filter val="SEDE CUPERENA"/>
        <filter val="CENT EDUC RUR EL PARAMO"/>
        <filter val="SEDE LA ENSILLADA"/>
        <filter val="SEDE LOS NARANJOS"/>
        <filter val="SEDE EL PIJON"/>
        <filter val="SEDE ZUL ALTO"/>
        <filter val="SEDE CORNEJITO"/>
        <filter val="SEDE ALTO FRIO"/>
        <filter val="SEDE LA AMARILLA"/>
        <filter val="CENT EDUC RUR NUESTRA SEÑORA DEL CARMEN"/>
        <filter val="SEDE EL GUAYABO"/>
        <filter val="SEDE PORVENIR"/>
        <filter val="SEDE CASCARILLALES"/>
        <filter val="SEDE GUAYACANES"/>
        <filter val="SEDE CASCAJAL"/>
        <filter val="SEDE VALDERRAMA"/>
        <filter val="SEDE LA PAILONA"/>
        <filter val="SEDE NARANJALES"/>
        <filter val="SEDE VIOLETAS"/>
        <filter val="SEDE SAN LUIS BAJO"/>
        <filter val="SEDE SAN SEBASTIAN"/>
        <filter val="SEDE ABEJALES"/>
        <filter val="SEDE SAN MIGUEL ENCERRADEROS"/>
        <filter val="SEDE GUADALUPE"/>
        <filter val="SEDE SAN LUIS ALTO"/>
        <filter val="SEDE EL VESUBIO"/>
        <filter val="SEDE LA FORZOSA"/>
        <filter val="SEDE EL BOJOSO"/>
        <filter val="SEDE BALSAMINA"/>
        <filter val="CENT EDUC RUR LAS MESAS"/>
        <filter val="SEDE PUENTE PIEDRA"/>
        <filter val="SEDE EL HIGUERON"/>
        <filter val="SEDE CALDASIA"/>
        <filter val="COL MONSEÑOR SARMIENTO PERALTA"/>
        <filter val="CENT EDUC RUR SAN ROQUE"/>
        <filter val="SEDE BOCONO"/>
        <filter val="SEDE LA POPA"/>
        <filter val="SEDE LA RUGOSA"/>
        <filter val="SEDE EL RUBI"/>
        <filter val="SEDE FOSFONORTE"/>
        <filter val="SEDE TAGUAL BAJO"/>
        <filter val="SEDE VOLADORES"/>
        <filter val="SEDE EL REPOSO"/>
        <filter val="SEDE LA CARTAGENA"/>
        <filter val="CENT EDUC RUR SAN GIL"/>
        <filter val="SEDE LA  REFORMA"/>
        <filter val="SEDE SAN RAMON"/>
        <filter val="SEDE LA  UNION"/>
        <filter val="SEDE TAGUAL ALTO"/>
        <filter val="SEDE PALMARITA"/>
        <filter val="SEDE PAILAS"/>
        <filter val="SEDE LA LIBERTAD"/>
        <filter val="SEDE EL RIECITO"/>
        <filter val="SEDE EL COMIENZO"/>
        <filter val="SEDE LA  PARAMITA"/>
        <filter val="SEDE JORDANCITO"/>
        <filter val="SEDE EL CAIRO"/>
        <filter val="SEDE LA PANDA"/>
        <filter val="CENT EDUC RUR EL RECREO"/>
        <filter val="SEDE LOS GUAMOS"/>
        <filter val="SEDE DANTO BAJO"/>
        <filter val="SEDE ENCONTRADOS"/>
        <filter val="SEDE DANTO ALTO"/>
        <filter val="SEDE LA GARITA"/>
        <filter val="SEDE RAFAEL OLARTE"/>
        <filter val="SEDE EL ECUADOR"/>
        <filter val="CENT EDUC RUR SAN LUIS BELTRAN"/>
        <filter val="SEDE LA MAPORITA"/>
        <filter val="SEDE LA TREINTA"/>
        <filter val="SEDE JOSE EUCLIDES ROJAS"/>
        <filter val="SEDE JORDAN"/>
        <filter val="SEDE SAN FRACISCO"/>
        <filter val="SEDE LA PRADERA"/>
        <filter val="SEDE VIRGEN DEL CONSUELO"/>
        <filter val="SEDE CAÑO GRANDE"/>
        <filter val="SEDE CRISTALINA MACONDO"/>
        <filter val="SEDE LA FRIA"/>
        <filter val="SEDE CHIQUINQUIRA"/>
        <filter val="CENT EDUC RUR LA DIVINA ESPERANZA"/>
        <filter val="SEDE LA INMACULADA"/>
        <filter val="SEDE SANTA CELINA"/>
        <filter val="SEDE JERICO"/>
        <filter val="SEDE EL DIVINO NIÑO"/>
        <filter val="COL ARGELINO DURAN QUINTERO"/>
        <filter val="CENT EDUC RUR BABEGA"/>
        <filter val="SEDE BELEN"/>
        <filter val="SEDE CARABA"/>
        <filter val="SEDE PALOMAR"/>
        <filter val="SEDE ENTERRADERO"/>
        <filter val="SEDE LOS RINCON"/>
        <filter val="SEDE DOÑANGELA"/>
        <filter val="SEDE ENTRADA DEL AGUA"/>
        <filter val="SEDE ANTALA"/>
        <filter val="CENT EDUC RUR LA LAGUNA"/>
        <filter val="SEDE BATA"/>
        <filter val="SEDE PACHACUAL"/>
        <filter val="SEDE SALADO CHIQUITO"/>
        <filter val="SEDE RANCHADERO"/>
        <filter val="SEDE EL HATICO"/>
        <filter val="SEDE ALCADIO BARRIOS"/>
        <filter val="SEDE EL OSO"/>
        <filter val="SEDE JURISDICCIONES"/>
        <filter val="SEDE LA ESTRELLA PARTE BAJA"/>
        <filter val="SEDE CUATRO ESQUINAS BAJA"/>
        <filter val="CENT EDUC RUR EL FARACHE"/>
        <filter val="SEDE EL JUNCAL"/>
        <filter val="SEDE EL LIIMON"/>
        <filter val="SEDE PULPITOS"/>
        <filter val="SEDE SANTAFE"/>
        <filter val="SEDE MIRACOTES"/>
        <filter val="SEDE EL TRIGO"/>
        <filter val="SEDE MARGARITAS"/>
        <filter val="SEDE LOS RANCHOS"/>
        <filter val="SEDE CUATRO ESQUINAS ALTA"/>
        <filter val="SEDE JABONERA"/>
        <filter val="SEDE ALTO DEL ROSARIO"/>
        <filter val="SEDE EL PANTANO"/>
        <filter val="SEDE LA CECILIA"/>
        <filter val="SEDE SAN JUAN DE DIOS"/>
        <filter val="SEDE PIEDRAS DE MOLER"/>
        <filter val="SEDE MATA DE TILO"/>
        <filter val="CENT EDUC RUR EL ASERRIO"/>
        <filter val="SEDE FILO GUAMO"/>
        <filter val="SEDE VENTANILLAS"/>
        <filter val="SEDE EL SOCORRO"/>
        <filter val="SEDE EL BEJUCO"/>
        <filter val="SEDE LA LLANA PARTE BAJA"/>
        <filter val="SEDE LOS MESONES"/>
        <filter val="SEDE SANTA INES BAJA"/>
        <filter val="SEDE SAN LUIS DE VEGUITAS"/>
        <filter val="SEDE LA ESTRELLA PARTE ALTA"/>
        <filter val="SEDE EL CAIMAN"/>
        <filter val="SEDE GUADUAS"/>
        <filter val="SEDE LLANA ALTA"/>
        <filter val="SEDE CAÑO SECO"/>
        <filter val="SEDE ESCALAS"/>
        <filter val="SEDE RIO SANTO"/>
        <filter val="SEDE SAN JOSE DE LAS VEGAS"/>
        <filter val="SEDE VEGAS DEL ORIENTE"/>
        <filter val="SEDE CATATAUMBO"/>
        <filter val="SEDE GURAPALES"/>
        <filter val="SEDE EL PLATANAL"/>
        <filter val="SEDE EL TAGUAL"/>
        <filter val="SEDE SANTA INES ALTA"/>
        <filter val="FILO GUAMO ALTO"/>
        <filter val="CENT EDUC RUR SAN JUANCITO"/>
        <filter val="SEDE LA RUIDOSA"/>
        <filter val="SEDE LA TIRADERA"/>
        <filter val="SEDE MARQUETALIA"/>
        <filter val="SEDE COSTA RICA"/>
        <filter val="SEDE LA PEDREGOSA"/>
        <filter val="SEDE MUNDO NUEVO ALTO"/>
        <filter val="SEDE NUEVA COLOMBIA"/>
        <filter val="SEDE PUENTE AZUL"/>
        <filter val="CENT EDUC RUR AIRES DEL CATATUMBO"/>
        <filter val="SEDE TRAVESIAS"/>
        <filter val="SEDE HENRY GARCIA BOHORQUEZ"/>
        <filter val="SEDE QUINCE LETRAS"/>
        <filter val="SEDE NTRA SRA DEL CARMEN"/>
        <filter val="SEDE BOCAS DE ORU"/>
        <filter val="SEDE ISLA DEL CEDRO"/>
        <filter val="SEDE BELLO HORIZONTE"/>
        <filter val="SEDE MARTILLO BAJO"/>
        <filter val="SEDE ORU ALTO"/>
        <filter val="C.E.R. ORU BAJO - SEDE PRINCIPAL"/>
        <filter val="SEDE PLAYA COTIZA"/>
        <filter val="SEDE TRES AGUAS"/>
        <filter val="SEDE BOCAGRANDE"/>
        <filter val="C.E.R. TRES BOCAS - SEDE PRINCIPAL"/>
        <filter val="SEDE CLUB DE LEONES"/>
        <filter val="SEDE LA CUATRO"/>
        <filter val="SEDE J10"/>
        <filter val="SEDE CAÑO VICTORIA NORTE"/>
        <filter val="SEDE M14"/>
        <filter val="CENT EDUC RUR LA PAZ"/>
        <filter val="SEDE LAS AMERICAS"/>
        <filter val="SEDE VENECIA"/>
        <filter val="SEDE INTEGRADO PETROLEA"/>
        <filter val="SEDE ORU L5"/>
        <filter val="C.E.R. BERTRANIA - SEDE PRINCIPAL"/>
        <filter val="SEDE SAN ISIDRIO"/>
        <filter val="SEDE LA PERLA"/>
        <filter val="SEDE PLAYA RICA"/>
        <filter val="SEDE EL EDEN"/>
        <filter val="SEDE PUERTO CATATUMBO"/>
        <filter val="CENT EDUC RUR FILO EL GRINGO"/>
        <filter val="SEDE KILOMETRO 77"/>
        <filter val="SEDE EL MILAGRO"/>
        <filter val="SEDE BRYDICAYRA"/>
        <filter val="SEDE PATHUINA"/>
        <filter val="SEDE KORRONKAIRA"/>
        <filter val="SEDE IQUIACARORA"/>
        <filter val="SEDE INDIGENA OCBABUDA"/>
        <filter val="INTITUCIÓN ETNOEDUCATIVA BARI LA MOTILONA - SEDE PRINCIPAL"/>
        <filter val="SEDE CAXBARINOYAIRA"/>
        <filter val="SEDE INDIGENA BRUBUCARINA"/>
        <filter val="SEDE SAPHADANA"/>
        <filter val="SEDE BEBOQUIRA"/>
        <filter val="SEDE AXDOSARIDA"/>
        <filter val="SEDE ARACTOBARI"/>
        <filter val="SEDE INDIGENA YERA"/>
        <filter val="SEDE INDIGENA SHUCBACBARINA"/>
        <filter val="SEDE ICHIRRINDACAYRA"/>
        <filter val="SEDE PUERTO BARCO"/>
        <filter val="SEDE BARRANCAS"/>
        <filter val="SEDE LA TROCHA GANADERA"/>
        <filter val="SEDE LOS SANTOS"/>
        <filter val="SEDE LEONARDO GOMEZ"/>
        <filter val="SEDE UNION EL BRANDY"/>
        <filter val="SEDE EL CUARENTA"/>
        <filter val="SEDE LA INDIA"/>
        <filter val="SEDE LA COLOMBIANA"/>
        <filter val="SEDE MI PEQUEÑO MUNDO"/>
        <filter val="SEDE EL FUTURO"/>
        <filter val="SEDE BARRANCAS PORVENIR"/>
        <filter val="SEDE NUEVO HORIZONTE - CAÑO SALADO"/>
        <filter val="SEDE MI LINDA INFANCIA"/>
        <filter val="SEDE CAÑO GUADUAS"/>
        <filter val="SEDE BUENOS AIRES - BOCAS DE SAN MIGUEL"/>
        <filter val="SEDE LA ANGALIA"/>
        <filter val="PUERTO PALMAS"/>
        <filter val="SEDE LA NEIVA"/>
        <filter val="SEDE SOCUOAVO NORTE"/>
        <filter val="SEDE REFINERIA J19"/>
        <filter val="SEDE P30"/>
        <filter val="SEDE PALMERAS KM16"/>
        <filter val="CENT EDUC RUR LA SERPENTINA"/>
        <filter val="SEDE VETAS CENTRAL"/>
        <filter val="ORÚ 7"/>
        <filter val="P 15"/>
        <filter val="EL TALADRO"/>
        <filter val="SEDE T25"/>
        <filter val="SEDE SAN LUIS BELTRAN K20"/>
        <filter val="SEDE NUESTRA SRA DE BELEN"/>
        <filter val="SEDE LA SERENA"/>
        <filter val="CASEZÍN"/>
        <filter val="LA CHELA"/>
        <filter val="CAÑO INDIO"/>
        <filter val="UNIÓN VETAS"/>
        <filter val="SEDE PUNTA DE PALO"/>
        <filter val="SEDE CAMPO TRES"/>
        <filter val="SEDE CAMPO GILES"/>
        <filter val="SEDE CAMPO HERMOSO CERRO MADERA"/>
        <filter val="SEDE CAÑO VICTORIA SUR"/>
        <filter val="C.E.R. KILOMETRO 15 - SEDE PRINCIPAL"/>
        <filter val="SEDE PUERTO REYES"/>
        <filter val="SEDE LA ROCHELA"/>
        <filter val="SEDE GUARISACO"/>
        <filter val="SEDE BRISAS DE RIO NUEVO"/>
        <filter val="SEDE LA DOS"/>
        <filter val="SEDE LAS MARGARITAS"/>
        <filter val="SEDE VILLA DEL CARMEN"/>
        <filter val="SEDE LA VORAGINE"/>
        <filter val="VEGA DE RÍO NUEVO"/>
        <filter val="VILLA DEL CARMEN ALTO"/>
        <filter val="SEDE LA GABARRA"/>
        <filter val="CONC DE DESARROLLO RUR LA GABARRA"/>
        <filter val="SEDE FRANCISCO JAVIER"/>
        <filter val="SEDE MIRAMONTE"/>
        <filter val="SEDE VERSALLES"/>
        <filter val="SEDE SAN GREGORIO"/>
        <filter val="SEDE SAN FRANCISCO JAVIER"/>
        <filter val="SEDE SAN LUIS BELTRAN MIRAMONTES"/>
        <filter val="CENT EDUC RUR HORACIO OLAVE"/>
        <filter val="SEDE GUACHIMAN BAJO"/>
        <filter val="SEDE SAN MARCOS"/>
        <filter val="SEDE NAZARETH"/>
        <filter val="SEDE INTEG LA LLANA"/>
        <filter val="CENT EDUC RUR ALTO DEL ORO"/>
        <filter val="SEDE VALEGRA"/>
        <filter val="SEDE LA RESERVA"/>
        <filter val="SEDE TAMARA"/>
        <filter val="SEDE MIRALINDO"/>
        <filter val="SEDE URAPAL"/>
        <filter val="SEDE SANTA INES"/>
        <filter val="SEDE EL AZUL"/>
        <filter val="SEDE IMA"/>
        <filter val="SEDE JUAN PEREZ"/>
        <filter val="SEDE LA CORDILLERA"/>
        <filter val="CENT EDUC RUR PADRE LUIS ANTONIO ROJAS"/>
        <filter val="SEDE VENAGA"/>
        <filter val="SEDE SAN JAVIER"/>
        <filter val="SEDE SANTA ISABEL"/>
        <filter val="SEDE LA COMPAÑIA"/>
        <filter val="CENT EDUC RUR LA MESA"/>
        <filter val="SEDE MURILLO"/>
        <filter val="SEDE RIONEGRO"/>
        <filter val="SEDE LIMONCITO"/>
        <filter val="SEDE SANTA ANITA"/>
        <filter val="SEDE EL ENCANTO"/>
        <filter val="SEDE ALTO DE HERRERA"/>
        <filter val="SEDE CEIBAL"/>
        <filter val="SEDE EL VEGON"/>
        <filter val="SEDE SAN ALBERTO"/>
        <filter val="SEDE SANTA CATALINA"/>
        <filter val="CENT EDUC RUR SANTA BARBARA"/>
        <filter val="SEDE SANTA MARTHA 1"/>
        <filter val="COL GIBRALTAR"/>
        <filter val="SEDE EL MARGUA"/>
        <filter val="SEDE ALTO HORIZONTE"/>
        <filter val="SEDE SANTA MARTHA 2"/>
        <filter val="SEDE CABUGON"/>
        <filter val="SEDE PEDRAZA"/>
        <filter val="SEDE BELCHITE"/>
        <filter val="SEDE PALMAR ALTO"/>
        <filter val="SEDE LA CAMACHA"/>
        <filter val="SEDE SABANA LARGA"/>
        <filter val="SEDE PALMAR BAJO"/>
        <filter val="CENT EDUC RUR LA CAPILLA"/>
        <filter val="SEDE LA CARBONERA"/>
        <filter val="SEDE HATO GRANDE"/>
        <filter val="SEDE HATOS ALTO"/>
        <filter val="SEDE AGUA NEGRA"/>
        <filter val="CENT EDUC RUR CORAZONES"/>
        <filter val="SEDE PALERMO"/>
        <filter val="SEDE SAN ROQUE"/>
        <filter val="SEDE EL SILICIO"/>
        <filter val="SEDE LA RAMADA"/>
        <filter val="C.E.R. SAN JUAN - SEDE PRINCIPAL"/>
        <filter val="SEDE LA CAPILLA"/>
        <filter val="SEDE ALTO DEL POZO"/>
        <filter val="SEDE PUERTO RICO"/>
        <filter val="SEDE HONDURAS"/>
        <filter val="SEDE PEÑA DE LA VIRGEN"/>
        <filter val="SEDE LA FRONTERA"/>
        <filter val="SEDE VIDELSO"/>
        <filter val="SEDE INTEG ONCE DE NOVIEMBRE"/>
        <filter val="SEDE 12 DE OCTUBRE"/>
        <filter val="SEDE MIXTA LUIS ENRIQUE AVILA"/>
        <filter val="SEDE INTEGRADA PATIOS CENT 1"/>
        <filter val="SEDE PATIOS CENTRO 2"/>
        <filter val="SEDE PALOGORDO NORTE"/>
        <filter val="SEDE INTEGRADA JUAN FRIO"/>
        <filter val="SEDE PALOGORDO SUR"/>
        <filter val="SEDE INTEG LA ESPERANZA"/>
        <filter val="SEDE INTEG LOMITAS"/>
        <filter val="SEDE MONTEVIDEO"/>
        <filter val="COL PRESBITERO ALVARO SUAREZ"/>
        <filter val="LA SUIZA"/>
        <filter val="AMPARO SAN MARCOS"/>
        <filter val="FRANCISCO MIRANDA"/>
        <filter val="VILLA ALVAREZ"/>
        <filter val="SE LA SOMBRA"/>
        <filter val="CENTRO EDUCATIVO LA FLORRESTA"/>
        <filter val="SE LA MAQUINA"/>
        <filter val="SE GUARNE"/>
        <filter val="SE SAN AGUSTIN"/>
        <filter val="SE SAN ANDRES"/>
        <filter val="SE DOSQUEBRADAS"/>
        <filter val="ALTA CAMPANA"/>
        <filter val="ALTO SAN RAFAEL"/>
        <filter val="BAJA CAMPANA"/>
        <filter val="VALLADOLID"/>
        <filter val="LA LINEA"/>
        <filter val="ALTA ESTRELLA"/>
        <filter val="LA NUBIA"/>
        <filter val="LA FARALLONA"/>
        <filter val="BAJA ESTRELLA"/>
        <filter val="PAVERO"/>
        <filter val="CENTRO EDUCATIVO JORDANIA"/>
        <filter val="INSTITUCIÒN EDUCATIVA TAMBORES"/>
        <filter val="ESC  CRUCES"/>
        <filter val="LLANOGRANDE"/>
        <filter val="LA PALMERA"/>
        <filter val="EL CHUSCAL"/>
        <filter val="ALTO CARMINALES"/>
        <filter val="COCOHONDO"/>
        <filter val="LA GURBIA"/>
        <filter val="BAJO CARMINALES"/>
        <filter val="CENT EDUC TOTUI"/>
        <filter val="ESC  NUEVA GRANATAL"/>
        <filter val="COLUMBIA"/>
        <filter val="GUARCIA"/>
        <filter val="CAUCAYA"/>
        <filter val="IE LLORONA BAJA"/>
        <filter val="IEANDICA"/>
        <filter val="IE PATIO BONITO"/>
        <filter val="IE ANTONIO URIBE ARISTIZABAL"/>
        <filter val="IE PEÑAS BLANCAS"/>
        <filter val="IE MARMATICO"/>
        <filter val="IE LLORONA ALTA"/>
        <filter val="STA EMILIA"/>
        <filter val="FRISOLERA BAJA"/>
        <filter val="SELVA BAJA"/>
        <filter val="FRISOLERA ALTA"/>
        <filter val="SELVA ALTA"/>
        <filter val="TUMURRAMA"/>
        <filter val="EL ABEJERO"/>
        <filter val="EL DINDE"/>
        <filter val="ALTURAS"/>
        <filter val="BAJO GUARNE"/>
        <filter val="EL AGUACATE"/>
        <filter val="VALDELOMAR"/>
        <filter val="EL ALGARROBO"/>
        <filter val="PIÑALES"/>
        <filter val="LA ISLA"/>
        <filter val="RAFAEL J MEJIA  LA ARGENTINA"/>
        <filter val="SANDIA"/>
        <filter val="MAIRA BAJO"/>
        <filter val="SIRGUIA BAJO"/>
        <filter val="LA MAGDALENA   MILAGROSA"/>
        <filter val="TACHIGUI"/>
        <filter val="PUENTE UMBRIA"/>
        <filter val="MAIRA ALTA"/>
        <filter val="LA TESALIA"/>
        <filter val="EL CONGO"/>
        <filter val="GARRUCHA"/>
        <filter val="TAUMA"/>
        <filter val="TARQUI"/>
        <filter val="SIRGUIA ALTO"/>
        <filter val="LA LINDA"/>
        <filter val="NTRA SRA DE CHIQUINQUIRA"/>
        <filter val="AGROP SANTA ANA"/>
        <filter val="LA MANUELITA"/>
        <filter val="SAN EUGENIO"/>
        <filter val="MONOS"/>
        <filter val="LA POLONIA"/>
        <filter val="EL CAIMAL"/>
        <filter val="LUIS EDUARDO OCHOA"/>
        <filter val="INST AGRIC  ALTO CAUCA"/>
        <filter val="JORGE ROBLEDO"/>
        <filter val="EL PAJUI"/>
        <filter val="SURATENA"/>
        <filter val="LA SIRIA"/>
        <filter val="LAS TAZAS"/>
        <filter val="CARACAS"/>
        <filter val="ESTACION PEREIRA"/>
        <filter val="LA BORDADITA"/>
        <filter val="LA POPA"/>
        <filter val="EL ZURRUMBO"/>
        <filter val="EL RAYO"/>
        <filter val="EL NIVEL"/>
        <filter val="LA ISABELA"/>
        <filter val="EL NUDO"/>
        <filter val="INST DOC  MAMPAY"/>
        <filter val="CENT  EDUC LA MARIA"/>
        <filter val="CENT EDUC NACEDERO"/>
        <filter val="INST DOC LA VILLADA"/>
        <filter val="INST DOC  RIO ARRIBA PARTE ALTA"/>
        <filter val="INST DOC BAJO RIO ARRIBA"/>
        <filter val="INST DOC BARCINAL"/>
        <filter val="INST DOC PLAYA BONITA"/>
        <filter val="CENT EDUC DOSQUEBRADAS"/>
        <filter val="CENT EDUC ELCAUCHO"/>
        <filter val="CENT EDUC GENOVA"/>
        <filter val="CENT EDUC PINAR DEL RIO"/>
        <filter val="CENT EDUC LA ESTRELLA"/>
        <filter val="ALTO PUEBLO RICO"/>
        <filter val="JARDINCITO"/>
        <filter val="EL TERRERO"/>
        <filter val="EL NARANJO"/>
        <filter val="INST  INDIG PUREMBARA"/>
        <filter val="PUERTO DE ORO"/>
        <filter val="GETE ALTO"/>
        <filter val="CURRUMAY MEDIO"/>
        <filter val="GETE BAJO"/>
        <filter val="EMBORDO"/>
        <filter val="BEKE"/>
        <filter val="ARIBATO BAJO"/>
        <filter val="ALTO CANCHIVARE"/>
        <filter val="CITABARA"/>
        <filter val="C.E. RIO MISTRATÓ"/>
        <filter val="BAJO HUMACAS"/>
        <filter val="ATARRAYA"/>
        <filter val="CICUEPA"/>
        <filter val="BAJO CANCHIVARE"/>
        <filter val="HUMACAS MEDIO"/>
        <filter val="GUAPA"/>
        <filter val="GEGUADAS"/>
        <filter val="HUMACAS MEDIO ALTO"/>
        <filter val="EL SILENCIO BAJO"/>
        <filter val="ARCACAY"/>
        <filter val="PUERTO NUEVO"/>
        <filter val="CHORROSECO"/>
        <filter val="ARIBATO"/>
        <filter val="COL AGR LA INMACULADA"/>
        <filter val="SEDE SAN PEDRO CLAVER"/>
        <filter val="SEDE SILENCIO"/>
        <filter val="SEDE BACHICHI"/>
        <filter val="SEDE GIT?"/>
        <filter val="SEDE MUMBURUTO"/>
        <filter val="SEDE REMOLINOS"/>
        <filter val="KUNDUMI  LA PRADERA"/>
        <filter val="BARAKIRURA"/>
        <filter val="SIMILITO"/>
        <filter val="INAMURCITO"/>
        <filter val="ARENALES"/>
        <filter val="ALTO HUMACAS"/>
        <filter val="MINITAS RESGUARDO"/>
        <filter val="SANTA RITA RESG"/>
        <filter val="BAKORY BAJO PALMAR"/>
        <filter val="BOTUMA"/>
        <filter val="MARRUECOS"/>
        <filter val="GETE PITAL"/>
        <filter val="BICHUBARA"/>
        <filter val="PARRUPA"/>
        <filter val="CUANZA"/>
        <filter val="I NST EDUC VILLA CLARET"/>
        <filter val="SOAYA"/>
        <filter val="CITRU"/>
        <filter val="LA IBERIA"/>
        <filter val="LA SONORA"/>
        <filter val="PARRUPA ALTO"/>
        <filter val="CAJA DE ORO"/>
        <filter val="SANTA CLARA DE REGADEROS"/>
        <filter val="TAIBA"/>
        <filter val="LA CUMBRE"/>
        <filter val="ITAURI"/>
        <filter val="CURUMBARA"/>
        <filter val="SANTA MARGARITA"/>
        <filter val="SANTA FE DE PALO BLNCO"/>
        <filter val="CIATO"/>
        <filter val="JAMARRAYA"/>
        <filter val="CIATOCITO"/>
        <filter val="EL INDIO"/>
        <filter val="MONTE BELLO"/>
        <filter val="MENTUARA"/>
        <filter val="PAPARIDO"/>
        <filter val="SIKUEDO"/>
        <filter val="JITOCHAKE"/>
        <filter val="YORAUDO"/>
        <filter val="BAKERA"/>
        <filter val="KANCHIDO"/>
        <filter val="CUNA GITO CHUAMBARA"/>
        <filter val="I.E. INTERCULTURAL DOKABU - SEDE PRINCIPAL"/>
        <filter val="OSKORDO"/>
        <filter val="ALTO MUMBURUTO"/>
        <filter val="CARTAGUEÑO"/>
        <filter val="POMESIA"/>
        <filter val="MINA RICA"/>
        <filter val="CENT EDUC ENCENILLAL"/>
        <filter val="CENT EDUCA SAN JOSE"/>
        <filter val="C.E. MURRAPAL"/>
        <filter val="CENT EDUC MORRO CAUSTRIA"/>
        <filter val="SARDINERO"/>
        <filter val="EL CALLAO"/>
        <filter val="AGUA SALADA"/>
        <filter val="SAUSAGUA"/>
        <filter val="RISARALDITA"/>
        <filter val="MAPURA"/>
        <filter val="GINEBRA"/>
        <filter val="CENT EDUC LA PRIMAVERA"/>
        <filter val="CENT EDUC BUENOS AIRES PIEDRAS"/>
        <filter val="CENT EDUC BUENOS AIRES"/>
        <filter val="CENT EDUC EL GUAYABO"/>
        <filter val="CENT EDUC VILLA RICA"/>
        <filter val="CENT EDUC LAS PALMAS LLANADAS"/>
        <filter val="CENT EDUC MATECAÑA"/>
        <filter val="CENT EDUC PALO GRANDE"/>
        <filter val="CENT EDUC LA CUMBRE"/>
        <filter val="CENT EDUC EL CEDRAL"/>
        <filter val="CENT EDUC SAN JUAN"/>
        <filter val="CENT EDUC LA CIENAGA"/>
        <filter val="CENT EDUC MANZANARES"/>
        <filter val="CENT EDUC LA PALMA"/>
        <filter val="CENT EDUC GUAYABAL"/>
        <filter val="MORETA"/>
        <filter val="JUANTAPAO"/>
        <filter val="MIRACAMPOS"/>
        <filter val="BATERO"/>
        <filter val="EL HIGO"/>
        <filter val="SANTA SOFIA"/>
        <filter val="EL CEIBAL"/>
        <filter val="ALTO CHUSCAL"/>
        <filter val="I.E. AGRICOLA LA FLORIDA - SEDE PRINCIPAL"/>
        <filter val="NUCLEO ESCOLAR  EL CASTILLO"/>
        <filter val="LIC COMUNAL  EL ESPAÑOL"/>
        <filter val="LA HERMOSA"/>
        <filter val="LA REINA"/>
        <filter val="SAN BERNARDINO"/>
        <filter val="RISARALDA"/>
        <filter val="ARZOBISPO GOMEZ"/>
        <filter val="LAS MARGARITA"/>
        <filter val="SAN  JUANITO"/>
        <filter val="GUILLERMO DUQUE RESTREPO (ANT.RICARDO ZAPATA GOMEZ)"/>
        <filter val="LA GORGONIA"/>
        <filter val="EL LEMBO"/>
        <filter val="CHARCO HONDO"/>
        <filter val="LAVIGA"/>
        <filter val="CAMPOALEGRE ESTACION"/>
        <filter val="ALTO CEDRAL"/>
        <filter val="EL RODADERO"/>
        <filter val="LA SIRENA"/>
        <filter val="NTRA SRA DEL ROSARIO"/>
        <filter val="BAJO PEÑAS BLANCAS"/>
        <filter val="BAJO BARCINAL"/>
        <filter val="ORO FINO"/>
        <filter val="CALICHAL"/>
        <filter val="COMINAL"/>
        <filter val="ALTO BARCINAL"/>
        <filter val="ALTO PE?AS BLANCAS"/>
        <filter val="LA  UNION"/>
        <filter val="IE RURAL VIJAGUAL SEDE H"/>
        <filter val="ESCUELA RURAL CORDONCILLO"/>
        <filter val="ESCUELA RURAL UTAPA"/>
        <filter val="INSTITUTO INTEGRADO DE COMERCIO EL CARRETERO"/>
        <filter val="ESCUELA RURAL GUAYABAL"/>
        <filter val="ESCUELA RURAL POTREROS"/>
        <filter val="INSTITUTO INTEGRADO DE COMERCIO EL HATILLO"/>
        <filter val="ESCA RUR CAMPO 38"/>
        <filter val="ESCA RUR LOS LAURELES"/>
        <filter val="ESCUELA RURAL VARASANTA"/>
        <filter val="ESCA RUR CAMPO 45"/>
        <filter val="ESCA RUR CAMPO 6"/>
        <filter val="ESCUELA CUATRO BOCAS"/>
        <filter val="ESCA RUR TIERRADENTRO"/>
        <filter val="ESCA RUR CAMPO 5"/>
        <filter val="ESCA RUR LA MARIA"/>
        <filter val="ESCA RUR LA FOREST"/>
        <filter val="ESCUELA ASTILLEROS"/>
        <filter val="COLEGIO SAN MARCOS"/>
        <filter val="ESCUELA PENJAMO"/>
        <filter val="ESCUELA CAMPO GALA"/>
        <filter val="ESCUELA RURAL CAÑO GUARUMO"/>
        <filter val="ESCUELA RURAL PEROLES"/>
        <filter val="ESCUELA RURAL BELGICA"/>
        <filter val="CENTRO EDUACTIVO ZARZAL LA Y - SEDE PRINCIPAL"/>
        <filter val="ESCUELA RURAL LA ARENOSA"/>
        <filter val="ESCUELA RURAL VEREDA SAN LUIS"/>
        <filter val="ESCUELA RURAL MESETA SAN RAFAEL"/>
        <filter val="ESCUELA RURAL EL  POBLADO"/>
        <filter val="ESCUELA RURAL LAS LAJAS"/>
        <filter val="COLEGIO ALVARO BONILLA LOPEZ"/>
        <filter val="ESCUELA RURAL SAN JOSE DE YACARANDA"/>
        <filter val="ESCUELA RURAL ANTONIO JOSE RESTREPO"/>
        <filter val="ESCUELA RURAL ZARZAL LAS MARGARITAS"/>
        <filter val="ESCUELA RURAL LA SIBERIA"/>
        <filter val="OFICIAL EL CENTRO"/>
        <filter val="COLEGIO INTEGRADO BLANCA DURAN DE PADILLA"/>
        <filter val="COLEGIO SAN RAFAEL DE CHUCURI"/>
        <filter val="ESCUELA AGUAS NEGRAS"/>
        <filter val="ESCUELA BOCAS COLORADAS"/>
        <filter val="ESCUELA CIENAGA DEL OPON"/>
        <filter val="ESCUELA  BERLIN ALTO"/>
        <filter val="CENTRO EDUCATIVO CAMPO GALAN"/>
        <filter val="ESCUELA RURAL NUEVA VENECIA"/>
        <filter val="ESCUELA RURAL LA FORTUNA"/>
        <filter val="COLEGIO INTEGRADO NUESTRA SEÑORA DE LA PAZ"/>
        <filter val="ESCUELA RURAL AGUAMIELUDA ALTA"/>
        <filter val="ESCUELA RURAL LAS GOLONDRINAS"/>
        <filter val="ESCUELA RURAL AGUAMIELUDA BAJA"/>
        <filter val="ESCUELA RURAL LA FLOR"/>
        <filter val="ESCUELA RURAL LA COLOREÑA"/>
        <filter val="INSTITUTO  AGROPECUARIO SANTA ROSA"/>
        <filter val="ESCUELA RURAL LA GUACHARACA"/>
        <filter val="ESCUELA RURAL GENDERALES"/>
        <filter val="ESCUELA RURAL EL CRUCE"/>
        <filter val="ESCUELA RURAL ALTO DEL TIGRE"/>
        <filter val="ESCUELA RURAL SAN  MARCOS"/>
        <filter val="ESCUELA RURAL CHOROLO BAJO"/>
        <filter val="ESCUELA RURAL VILLA ALICIA"/>
        <filter val="ESCUELA RURAL EL VENADO"/>
        <filter val="CENTRO EDUCATIVO  LAS CRUCES"/>
        <filter val="ESCUELA RURAL LLANO DE VARGAS"/>
        <filter val="ESCUELA RURAL JUNIN"/>
        <filter val="ESCUELA RURAL RANCHO TUNO"/>
        <filter val="ESCUELA RURAL SOCORRITO"/>
        <filter val="ESCUELA RURAL EL GAITAL"/>
        <filter val="ESCUELA RURAL OJO DE AGUA"/>
        <filter val="ESCUELA RURAL LA HONDURA"/>
        <filter val="ESCUELA RURAL TENDIDOS"/>
        <filter val="ESCUELA RURAL HOYA DE PEPEROS"/>
        <filter val="ESCUELA RURAL TOGUI"/>
        <filter val="ESCUELA RURAL ALTAMIRA"/>
        <filter val="ESCUELA RURAL GUAMITOS"/>
        <filter val="ESCUELA RURAL PUERTA DE LOS CERROS"/>
        <filter val="ESCUELA RURAL MOCHILERO"/>
        <filter val="ESCUELA RURAL LA RESINA"/>
        <filter val="ESCUELA RURAL  POLVERO"/>
        <filter val="ESCUELA RURAL SAN  ROQUE"/>
        <filter val="ESCUELA RURAL LAS FLOREZ"/>
        <filter val="ESCUELA RURAL LA TROCHA"/>
        <filter val="ESCUELA RURAL CEDROS"/>
        <filter val="COLEGIO  AGROPECUARIO SAN ANTONIO DE PADUA"/>
        <filter val="ESCUELA RURAL EL CLARO"/>
        <filter val="ESCUELA RURAL BARRO HONDO"/>
        <filter val="ESCUELA RURAL PORTACHUELO"/>
        <filter val="ESCUELA RURAL RESUMIDERO"/>
        <filter val="ESCUELA RURAL PLAN DE ROJAS"/>
        <filter val="ESCUELA RURAL BAJO NOGALES GRANADILLOS"/>
        <filter val="ESCUELA RURAL ALTO NOGALES"/>
        <filter val="ESCUELA RURAL EL TRAPAL"/>
        <filter val="ESCUELA RURAL CARLOS HERNANDEZ"/>
        <filter val="ESCUELA RURAL JACOBO MORENO"/>
        <filter val="ESCUELA RURAL LA AMISTAD"/>
        <filter val="ESCUELA RURAL BAJO MINAS LA LAJITA"/>
        <filter val="ESCUELA RURAL LA LEONA"/>
        <filter val="INSTITUCION EDUCATIVA AGUATENDIDA"/>
        <filter val="ESCUELA RURAL LOS SINCHOS"/>
        <filter val="ESCUELA RURAL LOS RUICES"/>
        <filter val="ESCUELA RURAL LA BARROSA"/>
        <filter val="ESCUELA RURAL VICTARIGUA"/>
        <filter val="ESCUELA RURAL EL REPOSO"/>
        <filter val="ESCUELA RURAL ASTILLAL"/>
        <filter val="I.E. EL TOBAL"/>
        <filter val="ESCUELA RURAL PETAQUERA"/>
        <filter val="ESCUELA RURAL ROPEJO"/>
        <filter val="ESCUELA RURAL PALMA PRIMER SECTOR"/>
        <filter val="ESCUELA RURAL NEMIZAQUE"/>
        <filter val="ESCUELA RURAL PALMA SEGUNDO SECTOR"/>
        <filter val="ESCUELA RURAL TAPALA"/>
        <filter val="ESCUELA RURAL COLACOTE"/>
        <filter val="ESCUELA RURAL GUACAMAYAS"/>
        <filter val="ESCUELA RURAL MONTE FRIO"/>
        <filter val="ESCUELA RURAL TINAGA"/>
        <filter val="ESCUELA RURAL LA GRIMA"/>
        <filter val="ESCUELA RURAL CHONRICHE"/>
        <filter val="CENTRO EDUCATIVO  HOGAR JUVENIL"/>
        <filter val="ESCUELA RURAL JOSE ACEVEDO Y GOMEZ"/>
        <filter val="ESCUELA RURAL RIACHUELO"/>
        <filter val="ESCUELA RURAL QUEBRADA SECA"/>
        <filter val="ESCUELA RURAL MIRABUENOS"/>
        <filter val="ESCUELA RURAL CHIPATA VIEJO"/>
        <filter val="ESCUELA RURAL SALITRE SECO"/>
        <filter val="INSTITUCION EDUCATIVA TIERRA NEGRA"/>
        <filter val="ESCUELA RURAL LAS CRUCES"/>
        <filter val="ESCUELA RURAL TOROBA"/>
        <filter val="INSTITUCION EDUCATIVA   PUERTO OLAYA"/>
        <filter val="ESCUELA RURAL SAN JUAN DE LA CARRETERA"/>
        <filter val="CENTRO EDUCATIVO  PRIMAVERA"/>
        <filter val="ESCUELA RURAL LA CONSTANCIA"/>
        <filter val="ESCUELA RURAL ESTACION SAN JUAN"/>
        <filter val="ESCUELA RURAL LA  LLANADITA"/>
        <filter val="CENTRO EDUCATVO  PUERTO ZAMBITO"/>
        <filter val="ESCUELA RURAL CAMPO PADILLA"/>
        <filter val="ESCUELA RURAL DOS HERMANOS"/>
        <filter val="ESCUELA RURAL SAN TROPEL"/>
        <filter val="ESCUELA RURAL VIRGILIO ALARCON"/>
        <filter val="ESCUELA RURAL  BRISAS DEL ARIZA"/>
        <filter val="ESCUELA RURAL GUINEALES"/>
        <filter val="INSTITUCION EDUCATIVA VILLANUEVA"/>
        <filter val="ESCUELA RURAL TOROBA MEDIA"/>
        <filter val="ESCUELA RURAL EL VINAGRE"/>
        <filter val="ESCUELA RURAL COBAPLATA"/>
        <filter val="ESCUELA RURAL MARANATHA"/>
        <filter val="ESCUELA RURAL ALTO DEL VINAGRE"/>
        <filter val="ESCUELA RURAL BOCAS DEL BRASIL"/>
        <filter val="ESCUELA RURAL EL BASTO"/>
        <filter val="ESCUELA RURAL LAS CEIBA"/>
        <filter val="ESCUELA RURAL PIEDRA GORDA"/>
        <filter val="ESCUELA RURAL EL PINO"/>
        <filter val="INSTITUCION EDUCATIVA  CANTABARA MANCHADORES"/>
        <filter val="ESCUELA RURAL COLMENITAS"/>
        <filter val="ESCUELA RURAL DESPENSAS"/>
        <filter val="ESCUELA RURAL MANCHADORES"/>
        <filter val="I.E. LAS VUELTAS"/>
        <filter val="ESCUELA RURAL EL PLACER"/>
        <filter val="ESCUELA RURAL EL UVO"/>
        <filter val="ESCUELA RURAL LA LAJA"/>
        <filter val="ESCUELA RURAL ARBOL SOLO"/>
        <filter val="ESCUELA RURAL IRAPIRE"/>
        <filter val="ESCUELA RURAL ARENALES"/>
        <filter val="ESCUELA RURAL CABECERAS DE RIO SUCIO"/>
        <filter val="INSTITUCION EDUCATIVA  ISLANDA"/>
        <filter val="ESCUELA RURAL LA  GRANADA"/>
        <filter val="ESCUELA RURAL LOS ALPES"/>
        <filter val="ESCUELA RURAL LA BELLEZA"/>
        <filter val="ESCUELA RURAL BALTIMORE"/>
        <filter val="ESCUELA RURAL CERRO NEGRO DE LOS ANDES"/>
        <filter val="ESCUELA RURAL DOS BOCAS"/>
        <filter val="ESCUELA RURAL SABANALES"/>
        <filter val="ESCUELA RURAL LOS ALGIBES"/>
        <filter val="ESCUELA RURAL KILOMETRO 27"/>
        <filter val="INSTITUCION EDUCATIVA  LA SALINA"/>
        <filter val="ESCUELA RURAL LA CRISTALINA"/>
        <filter val="ESCUELA RURAL EL TREINTA"/>
        <filter val="ESCUELA RURAL MONTERREY"/>
        <filter val="ESCUELA RURAL CAÑO DORADAS"/>
        <filter val="ESCUELA RURAL CAÑO LAJAS"/>
        <filter val="I.E. FORJADORES DE UN MUNDO NUEVO - SEDE PRINCIPAL"/>
        <filter val="ESCUELA RURAL LA  RESERVA"/>
        <filter val="ESCUELA RURAL  KENNEDY"/>
        <filter val="ESCUELA RURAL MONTE DE LOS OLIVOS"/>
        <filter val="ESCUELA RURAL LA YE"/>
        <filter val="ESCUELA RURAL LA UNION COLORADA"/>
        <filter val="ESCUELA RURAL CAMPUYAMA"/>
        <filter val="ESCUELA RURAL RANCHO CHILE"/>
        <filter val="ESCUELA RURAL EL FILO"/>
        <filter val="INSTITUCION EDUCATIVA  SAN IGNACIO"/>
        <filter val="ESCUELA RURAL PENSILVANIA"/>
        <filter val="ESCUELA RURAL LAS ROCAS"/>
        <filter val="ESCUELA RURAL EL GUALILO"/>
        <filter val="ESCUELA RURAL SAN JOSE DE FLORIAN"/>
        <filter val="ESCUELA RURAL MÒPORA"/>
        <filter val="ESCUELA RURAL VIANI"/>
        <filter val="ESCUELA RURAL CASACOTE"/>
        <filter val="ESCUELA RURAL ARRAYANES"/>
        <filter val="ESCUELA RURAL TISQUIZOQUE"/>
        <filter val="I.E. SANTA HELENA - SEDE PRINCIPAL"/>
        <filter val="ESCUELA RURAL LA CABAÑA"/>
        <filter val="ESCUELA RURAL BUENAVISTA BAJA"/>
        <filter val="ESCUELA RURAL LA PERLA"/>
        <filter val="ESCUELA RURAL OPONCITO"/>
        <filter val="ESCUELA RURAL SAN ANTONIO DE LEONES"/>
        <filter val="ESCUELA RURAL VILLA FATIMA"/>
        <filter val="ESCUELA RURAL EL ENCENILLO"/>
        <filter val="ESCUELA RURAL LA COLORADA"/>
        <filter val="INSTITUCION EDUCATIVA  LEONES"/>
        <filter val="ESCUELA RURAL RIO MINERO"/>
        <filter val="ESCUELA RURAL LA CARRERA"/>
        <filter val="INSTITUCION EDUCATIVA LA PALMA"/>
        <filter val="ESCUELA RURAL GUAUSA"/>
        <filter val="ESCUELA RURAL CUEVAS"/>
        <filter val="ESCUELA RURAL EL CALVARIO"/>
        <filter val="ESCUELA RURAL FLORES"/>
        <filter val="ESCUELA RURAL CHOCOA"/>
        <filter val="ESCUELA RURAL PALOGORDO"/>
        <filter val="ESCUELA RURAL PEÑAS"/>
        <filter val="ESCUELA RURAL CHOCOITA"/>
        <filter val="ESCUELA RURAL BARBOSA"/>
        <filter val="COLEGIO INTEGRADO LLANO GRANDE"/>
        <filter val="SEDE B ESCUELA RURAL SORACA"/>
        <filter val="ESCUELA RURAL EL ALIZAL"/>
        <filter val="ESCUELA RURAL NUCUBUCA"/>
        <filter val="ESCUELA RURAL NUEVA GRANADA"/>
        <filter val="ESCUELA RURAL EL ORTIGAL"/>
        <filter val="ESCUELA RURAL MATA DE LATA"/>
        <filter val="INSTITUCION EDUCATIVA  BARAYA"/>
        <filter val="ESCUELA RURAL EL COLORADO"/>
        <filter val="ESCUELA RURAL EL POTRERO"/>
        <filter val="ESCUELA RURAL MOGORONTOQUE"/>
        <filter val="ESCUELA URBANA BARBARA MENESES"/>
        <filter val="ESCUELA RURAL BAJO CUPAGA"/>
        <filter val="ESCUELA RURAL EL AZUCAR"/>
        <filter val="ESCUELA RURAL PIEDRA BAJO"/>
        <filter val="ESCUELA RURAL BAJO SISOTA"/>
        <filter val="ESCUELA RURAL LOS RANCHOS"/>
        <filter val="ESCUELA RURAL VARIA"/>
        <filter val="ESCUELA RURAL ALTO CUPAGA"/>
        <filter val="ESCUELA RURAL CRUZ GRANDE"/>
        <filter val="ESCUELA RURAL EL SALADO"/>
        <filter val="ESCUELA RURAL EL TERMINO"/>
        <filter val="ESCUELA RURAL ALTA GRACIA"/>
        <filter val="ESCUELA URBANA JAIME GUTIERREZ"/>
        <filter val="CENTRO EDUCATIVO  AGUA FRIA"/>
        <filter val="ESCUELA RURAL CABRERA BAJA"/>
        <filter val="ESCUELA RURAL BRAVO PAEZ"/>
        <filter val="ESCUELA RURAL CRISTALES"/>
        <filter val="ESCUELA RURAL LADERAS"/>
        <filter val="ESCUELA RURAL SANTA ROSA ALTO CRUCES"/>
        <filter val="ESCUELA RURAL EL OSCURO"/>
        <filter val="ESCUELA RURAL SANTA ROSA BUENOS AIRES"/>
        <filter val="ESCUELA RURAL ANGOSTURA PIEDRA NEGRA"/>
        <filter val="ESCUELA RURAL CABRERA ALTA"/>
        <filter val="ESCUELA RURAL LISBOA"/>
        <filter val="ESCUELA RURAL LA CUCHILLA"/>
        <filter val="COLEGIO  PORTUGAL"/>
        <filter val="ESCUELA RURAL SAN NICOLAS ALTO"/>
        <filter val="ESCUELA RURAL MIRABEL"/>
        <filter val="ESCUELA RURAL SAN GABRIEL"/>
        <filter val="ESCUELA RURAL CUZAMAN"/>
        <filter val="ESCUELA RURAL LA RENTA"/>
        <filter val="ESCUELA RURAL SAN BENITO"/>
        <filter val="ESCUELA RURAL ANGELINOS"/>
        <filter val="ESCUELA RURAL SAN PACHO"/>
        <filter val="ESCUELA RURAL CERRO NEGRO BAJO"/>
        <filter val="CENTRO EDUCATIVO RURAL CAUCHOS"/>
        <filter val="ESCUELA RURAL PEDREGAL"/>
        <filter val="ESCUELA RURAL GAITAL"/>
        <filter val="ESCUELA RURAL FELIZCO-PUENTE TIERRA"/>
        <filter val="ESCUELA RURAL PALMAS"/>
        <filter val="ESCUELA RURAL COVARIA"/>
        <filter val="ESCUELA RURAL FELIZCO CAPILLA"/>
        <filter val="ESCUELA RURAL PEDREGAL  GUAMO"/>
        <filter val="ESCUELA GAITAL SECTOR SAN ROQUE"/>
        <filter val="ESCUELA RURAL CANALES"/>
        <filter val="ESCUELA RURAL ALTO DE PAVAS"/>
        <filter val="ESCUELA RURAL BARROHONDO"/>
        <filter val="ESCUELA RURAL EL PRADO"/>
        <filter val="INSTITUTO DE PROMOCION SOCIAL"/>
        <filter val="ESCUELA RURAL GUATIGUARA"/>
        <filter val="ESCUELA RURAL GUATIGUARA ALTO"/>
        <filter val="COLEGIO  NUESTRO  SEÑOR DE LA BUENA ESPERANZA"/>
        <filter val="ESCUELA RURAL LAS COLINAS"/>
        <filter val="ESCUELA RURAL BUENOS AIRES."/>
        <filter val="COLEGIO  HOLANDA"/>
        <filter val="ESCUELA RURAL LOS CACAOS"/>
        <filter val="ESCUELA RURAL EL DUENDE"/>
        <filter val="ESCUELA RURAL LA NAVARRA"/>
        <filter val="COLEGIO AGROPECUARIO PUENTE SOGAMOSO"/>
        <filter val="ESCUELA RURAL VIJAGUAL"/>
        <filter val="ESCUELA RURAL SITIO NUEVO"/>
        <filter val="ESCUELA RURAL  CHINGALE"/>
        <filter val="ESCUELA RURAL BOCAS DEL ROSARIO"/>
        <filter val="ESCUELA RURAL  PATURIA"/>
        <filter val="ESCUELA RURAL PLATANALES"/>
        <filter val="ESCUELA RURAL VETTEL"/>
        <filter val="ESCUELA RURAL MONTAÑITA"/>
        <filter val="ESCUELA RURAL CAÑO GRANDE"/>
        <filter val="ESCUELA RURAL BOCAS"/>
        <filter val="INSTITUCION EDUCATIVA CAÑA BRAVA"/>
        <filter val="ESCUELA RURAL LOS COCOS"/>
        <filter val="ESCUELA RURAL SAN JUAN"/>
        <filter val="ESCUELA RURAL SAN JORGE"/>
        <filter val="ESCUELA RURAL EL SAMAN"/>
        <filter val="ESCUELA RURAL TAMBO QUEMADO"/>
        <filter val="ESCUELA RURAL MIRAMAR"/>
        <filter val="ESCUELA RURAL HUCHADEROS"/>
        <filter val="ESCUELA RURAL KATIUSKA"/>
        <filter val="CENTRO EDUCATIVO CUESTA RICA"/>
        <filter val="ESC. RURAL SAMARCANDA"/>
        <filter val="ESCUELA RURAL LA PAZ"/>
        <filter val="ESCUELA RURAL LA PRADERA"/>
        <filter val="ESCUELA RURAL FLORENCIA"/>
        <filter val="ESCUELA RURAL GUAYANA"/>
        <filter val="ESCUELA RURAL ALTA MIRA"/>
        <filter val="ESCUELA RURAL EL CAIMAN"/>
        <filter val="INSTITUCION EDUCATIVA GALAPAGOS"/>
        <filter val="ESCUELA RURAL UNION DE GALAPAGOS"/>
        <filter val="ESCUELA RURAL  PUYANA"/>
        <filter val="ESCUELA RURAL CENTENARIO MENSULI"/>
        <filter val="ESCUELA RURAL ALGARROBOS"/>
        <filter val="ESCUELA RURAL LA SALINA"/>
        <filter val="ESCUELA RURAL LA CONSULTA"/>
        <filter val="ESCUELA RURAL SAN JOSE DE LOS CHORROS"/>
        <filter val="COLEGIO CARLOS JULIO GARCIA - SEDE PRINCIPAL"/>
        <filter val="ESCUELA RURAL MONTAÑITAS"/>
        <filter val="ESCUELA RURAL LA GOMEZ"/>
        <filter val="ESCUELA RURAL KILOMETRO 36"/>
        <filter val="ESCUELA RURAL CRISTALES LA YE"/>
        <filter val="ESCUELA RURAL PAYOA CINCO"/>
        <filter val="ESCUELA RURAL MATA DE PIÑA"/>
        <filter val="ESCUELA RURAL MIRAFLORES"/>
        <filter val="INSTITUCION EDUCATIVA  EL TAGUI"/>
        <filter val="ESCUELA RURAL SAN RAFAEL DE LA ARENOSA"/>
        <filter val="ESCUELA RURAL PAYOA CORAZONES"/>
        <filter val="ESCUELA RURAL LA VIZCAINA"/>
        <filter val="ESCUELA RURAL CAYUMBITA"/>
        <filter val="ESCUELA RURAL LA MONEDA"/>
        <filter val="ESCUELA RURAL HATOS"/>
        <filter val="ESCUELA RURAL EL JUNCO"/>
        <filter val="ESCUELA RURAL EL ZAQUE"/>
        <filter val="ESCUELA RURAL NOVILLERO"/>
        <filter val="ESCUELA RURAL SANTA AGUEDA"/>
        <filter val="ESCUELA RURAL EL AZOTE"/>
        <filter val="ESCUELA RURAL SAN LORENZO SITIO LAS CASITAS"/>
        <filter val="ESCUELA RURAL BOQUERON"/>
        <filter val="ESCUELA RURAL BRISAS"/>
        <filter val="ESCUELA RURAL MACANILLO"/>
        <filter val="ESCUELA RURAL MONTECITOS ALTO"/>
        <filter val="ESCUELA RURAL SANTA SOFIA"/>
        <filter val="ESCUELA RURAL GUARIGUA ALTO"/>
        <filter val="ESCUELA RURAL LAS JOYAS"/>
        <filter val="ESCUELA RURAL LA FLORA"/>
        <filter val="INSTITUCION EDUCATIVA  CABRERITA"/>
        <filter val="ESCUELA RURAL LOPEZ MENDOZA"/>
        <filter val="ESCUELA RURAL CARBONERA"/>
        <filter val="ESCUELA RURAL AGUA COLORADA"/>
        <filter val="ESCUELA RURAL SALADO BRAVO"/>
        <filter val="ESCUELA RURAL PETAQUERO"/>
        <filter val="ESCUELA RURAL CUCHARITO"/>
        <filter val="ESCUELA RURAL BORNEO"/>
        <filter val="INSTITUCION EDUCATIVA  MIRABEL"/>
        <filter val="ESCUELA RURAL GUACAMAYA"/>
        <filter val="CENTRO EDUCATIVO  ALTO GRANDE"/>
        <filter val="ESCUELA RURAL PIEDRAS NEGRAS"/>
        <filter val="ESCUELA RURAL QUINALES"/>
        <filter val="ESCUELA RURAL ALTO VIENTO"/>
        <filter val="ESCUELA RURAL EL FILON"/>
        <filter val="ESCUELA RURAL EL CEIBAL"/>
        <filter val="CONCENTRACION DESARROLLO RURAL JOSE ANTONIO GALAN"/>
        <filter val="ESCUELA RURAL MI RANCHITO"/>
        <filter val="ESCUELA RURAL BARANDILLAS"/>
        <filter val="ESCUELA RURAL MIRADORES DEL PERTRECHO"/>
        <filter val="ESCUELA RURAL LOS COLORADOS"/>
        <filter val="ESCUELA RURAL PUERTO RICO"/>
        <filter val="ESCUELA RURAL CAMPO 5O"/>
        <filter val="ESCUELA RURAL EL PARAÍSO"/>
        <filter val="COLEGIO INTEGRADO YARIMA"/>
        <filter val="ESCUELA RURAL  CLAVELLINAS"/>
        <filter val="COLEGIO  SANTA ANA DE FLORES"/>
        <filter val="ESCUELA RURAL EL MORRO"/>
        <filter val="ESCUELA RURAL SAN PEDRO CINCO MIL"/>
        <filter val="ESCUELA RURAL LA BATALLA"/>
        <filter val="ESCUELA RURAL LA MONTUOSA"/>
        <filter val="ESCUELA RURAL ALTA CRUZ"/>
        <filter val="ESCUELA RURAL QUEBRADALARGA"/>
        <filter val="ESCUELA RURAL EL JAZMIN"/>
        <filter val="ESCUELA RURAL SAN ISIDRO BAJO"/>
        <filter val="ESCUELA RURAL ASTILLEROS"/>
        <filter val="ESCUELA RURAL QUITIANES"/>
        <filter val="ESCUELA RURAL ALTO JAZMIN"/>
        <filter val="ESCUELA RURAL ALTO  MONTEBELLO"/>
        <filter val="COLEGIO BERNORAMA"/>
        <filter val="ESCUELA RURAL GRAMALOTICO CENTRO"/>
        <filter val="ESCUELA RURAL CAPACHO"/>
        <filter val="INSTITUTO SAN ISIDRO DE CACHIRI"/>
        <filter val="ESCUELA RURAL LA VIOLETA"/>
        <filter val="ESCUELA RURAL MARCELA"/>
        <filter val="ESCUELA RURAL TABLANCA"/>
        <filter val="ESCUELA RURAL URUMALES"/>
        <filter val="ESCUELA RURAL CUESTA BOBA"/>
        <filter val="ESCUELA RURAL UCATA"/>
        <filter val="ESCUELA RURAL EL TOPON"/>
        <filter val="ESCUELA RURAL LLANO DE ADENTRO"/>
        <filter val="ESCUELA RURAL SALADITO"/>
        <filter val="ESCUELA RURAL CADILLAL"/>
        <filter val="ESCUELA RURAL JORDAN"/>
        <filter val="ESCUELA URBANA JORDAN"/>
        <filter val="ESCUELA RURAL POZO GUASIMO"/>
        <filter val="ESCUELA RURAL SAN JOSE DE MORROS"/>
        <filter val="ESCUELA RURAL HATOVIEJO"/>
        <filter val="ESCUELA RURAL POZO POMARROSO"/>
        <filter val="COLEGIO NUESTRA SEÑORA DE FATIMA - SEDE PRINCIPAL"/>
        <filter val="ESCUELA RURAL MACAREGUA HATO"/>
        <filter val="INSTITUCIÀN EDUCATIVA TECNICO AGROPECUARIO LA ARENA"/>
        <filter val="LA CHIVERA"/>
        <filter val="BARRO PRIETO"/>
        <filter val="LA GULF"/>
        <filter val="INSTITUCION EDUCATIVA RURAL BUENAVISTA"/>
        <filter val="BUENAVISTICA"/>
        <filter val="LAGUNA FLOR"/>
        <filter val="INSTITUCION EDUCATIVA TECNICO AGROPECUARIO CERRITO DE LA PALMA"/>
        <filter val="CRUZ DEL BEQUE"/>
        <filter val="SABANAS DEL POTRERO"/>
        <filter val="INSTITUCION EDUCATIVA SAN MARTIN"/>
        <filter val="SANTA CATALINA DE BABILONIA"/>
        <filter val="INSTITUCION EDUCATIVA RURAL SAN ANTONIO"/>
        <filter val="LAS HUERTAS"/>
        <filter val="LA PASTORA"/>
        <filter val="CENTRO EDUCATIVO RURAL ARROYO ARENA"/>
        <filter val="INSTITUCION EDUCATIVA RURAL LA PE¥ATA"/>
        <filter val="CERRO DE NARANJO"/>
        <filter val="CENTRO EDUCATIVO RURAL SAN JACINTO"/>
        <filter val="CHOCHO"/>
        <filter val="MIRABEL"/>
        <filter val="CASTA¥EDA"/>
        <filter val="INSTITUCION EDUCATIVA RURAL SAN RAFAEL"/>
        <filter val="VILLA ROSITA"/>
        <filter val="LAS CHICHAS"/>
        <filter val="PLAN PAREJO"/>
        <filter val="LOS ANONES"/>
        <filter val="CHINA ROJA"/>
        <filter val="C.E. CEDEÑO - SEDE PRINCIPAL"/>
        <filter val="MOLINEROS"/>
        <filter val="NUEVA FE"/>
        <filter val="CENTRO EDUCATIVO LA MEJIA"/>
        <filter val="CENTRO EDUCATIVO NUEVA ESTACIÓN"/>
        <filter val="PUMPUMA"/>
        <filter val="I.E.EL MAMON - SEDE PRINCIPAL"/>
        <filter val="PUEBLO BUHO"/>
        <filter val="CAÑO LA LATA"/>
        <filter val="LOS OSSAS"/>
        <filter val="C.E. SIETE PALMAS - SEDE PRINCIPAL"/>
        <filter val="TANGA SOLA"/>
        <filter val="PLATERO"/>
        <filter val="I.E. NUEVA ESTRELLA - SEDE PRINCIPAL"/>
        <filter val="EL ALFEREZ"/>
        <filter val="I.E. AGRO ARTESANAL LOS CAYITOS - SEDE PRINCIPAL"/>
        <filter val="MARATHÓN"/>
        <filter val="C.E. LA ESMERALDA - SEDE PRINCIPAL"/>
        <filter val="USUARIOS CAMPESINOS"/>
        <filter val="PARAISO NO 2"/>
        <filter val="EL OJITO"/>
        <filter val="I.E. TÉCNICO AGROPECUARIA O DE HATO NUEVO - SEDE PRINCIPAL"/>
        <filter val="PALMA SOLA"/>
        <filter val="CENTRO EDUCATIVO VILLA NUEVA"/>
        <filter val="RANCHO DE LA CRUZ"/>
        <filter val="EL SITIO"/>
        <filter val="CENTRO EDUCATIVO PILETA"/>
        <filter val="I.E. DON ALONSO - SEDE PRINCIPAL"/>
        <filter val="CAPIRA"/>
        <filter val="CENTRO EDUCATIVO CANTAGALLO"/>
        <filter val="CENTRO EDUCATIVO CAYO DE PALMA"/>
        <filter val="INST EDUC SAN FRANCISCO"/>
        <filter val="CENTRO EDUCATIVO CORNETA"/>
        <filter val="CENTRO EDUCATIVO LAS TABLITAS"/>
        <filter val="SEDE RUFINO ARTURO SALGADO"/>
        <filter val="SEDE LAS LLANADAS"/>
        <filter val="C.E. EL CIELO - SEDE PRINCIPAL"/>
        <filter val="CENTRO EDUCATIVO SURBAN"/>
        <filter val="INST EDUC SAGRADO CORAZON DE JESUS"/>
        <filter val="I.E. SAN JOSE DE RIVERA - SEDE PRINCIPAL"/>
        <filter val="MATA DE GUASIMO"/>
        <filter val="PUEBLO NUEVO NO 2"/>
        <filter val="ABRE EL OJO"/>
        <filter val="INST EDUC SAN ANDRES"/>
        <filter val="CENTRO EDUCATIVO LOS LEONES"/>
        <filter val="I.E. BARAYA - SEDE PRINCIPAL"/>
        <filter val="PALMITAL"/>
        <filter val="SAGRADO CORAZON DE JESUS - VDA MEDELLÍN"/>
        <filter val="C.E. SAN JOSE DE PALMARITICO - SEDE PRINCIPAL"/>
        <filter val="SAN JOSE DE MAMARAYA"/>
        <filter val="C.E. LAS PAVAS - SEDE PRINCIPAL"/>
        <filter val="CHUIRA CACHIMBERO"/>
        <filter val="I.E. GAVALDÁ - SEDE PRINCIPAL"/>
        <filter val="EL CARMEN DE LAS PARCELAS"/>
        <filter val="CENTRO EDUCATIVO CAYO DELGADO"/>
        <filter val="CENTRO EDUCATIVO SABANETA"/>
        <filter val="CENTRO EDUCATIVO PIÑALITO"/>
        <filter val="CENTRO EDUCATIVO LOS CONGUITOS"/>
        <filter val="I.E. PAJARITO - SEDE PRINCIPAL"/>
        <filter val="BARRO BLANCO"/>
        <filter val="I.E.T. AGRO EL PIÑAL - SEDE PRINCIPAL"/>
        <filter val="LA ALDEA"/>
        <filter val="I.E. SABANAS DE PEDRO - SEDE PRINCIPAL"/>
        <filter val="I.E. MORALITO - SEDE PRINCIPAL"/>
        <filter val="CENTRO EDUCATIVO MORALITO LOS MICOS"/>
        <filter val="CENTRO EDUCATIVO QUITA CALZON"/>
        <filter val="CENTRO EDUCATIVO MORALITO NIZA"/>
        <filter val="LA GRACIELA"/>
        <filter val="BAJO DE LA ALEGRIA"/>
        <filter val="VILLA LUZ PUERTO ASIS"/>
        <filter val="C.E. HATILLO - SEDE PRINCIPAL"/>
        <filter val="SAN JAIME"/>
        <filter val="CENTRO EDUCATIVO LA ESPERANZA - TRES BOCAS"/>
        <filter val="GRAMALOTICO"/>
        <filter val="I.E. SAN ROQUE - SEDE PRINCIPAL"/>
        <filter val="AJENGIBRE"/>
        <filter val="LEON BLANCO"/>
        <filter val="SEDE PRIMARIA DE PIZA"/>
        <filter val="C.E. EL MILAGROSO DEL COCO - SEDE PRINCIPAL"/>
        <filter val="SAN NICOLAS DE LAS MARTAS"/>
        <filter val="LANA"/>
        <filter val="CEJA ARRIBA"/>
        <filter val="SEDE TOMALA ARRIBA"/>
        <filter val="TOMALA CENTRO"/>
        <filter val="TOMALA ABAJO"/>
        <filter val="SANTA TERESA DE TOMALA"/>
        <filter val="CENTRO EDUCATIVO BOCA DE LAS MUJERES"/>
        <filter val="CENTRO EDUCATIVO EL PLAYON"/>
        <filter val="CENTRO EDUCATIVO EL CARRAO"/>
        <filter val="CENTRO EDUCATIVO COCO SOLO"/>
        <filter val="CENTRO EDUCATIVO VENTANILLA ARRIBA"/>
        <filter val="CENTRO EDUCATIVO SANTA RITA"/>
        <filter val="CENTRO EDUCATIVO VENTANILLA CENTRO"/>
        <filter val="CENTRO EDUCATIVO EL LIMON"/>
        <filter val="INST EDUC EL NARANJO"/>
        <filter val="CENTRO EDUCATIVO NUEVO TIEMPO"/>
        <filter val="CENTRO EDUCATIVO EL MILAGROSO DE COLONCITO"/>
        <filter val="CENTRO EDUCATIVO EL ALJIBE"/>
        <filter val="I.E. LAS PALMITAS - SEDE PRINCIPAL"/>
        <filter val="EL POZON"/>
        <filter val="CANTARRANA"/>
        <filter val="CENTRO EDUCATIVO CRISTO REY - ALEMANIA"/>
        <filter val="CENTRO EDUCATIVO CARNE FLACA"/>
        <filter val="CENTRO EDUCATIVO SAN GREGORIO"/>
        <filter val="CENTRO EDUCATIVO EDUARDO SANTOS ABAJO"/>
        <filter val="SINCELEJITO ABAJO"/>
        <filter val="I.E. MIRAFLORES - SEDE PRINCIPAL"/>
        <filter val="SEDE SANTA RITA MIRAFLOREZ"/>
        <filter val="CENTRO EDUCATIVO MAJAGUALITO"/>
        <filter val="CENTRO EDUCATIVO PARAISO"/>
        <filter val="CENTRO EDUCATIVO EL CANAL"/>
        <filter val="INST EDUC EL PALOMAR"/>
        <filter val="I.E. LA SIERPITA - SEDE PRINCIPAL"/>
        <filter val="CENTRO EDUCATIVO LAS FLORES"/>
        <filter val="CENTRO EDUCATIVO EL RECREO"/>
        <filter val="CENTRO EDUCATIVO BREMEN"/>
        <filter val="EL FLORAL"/>
        <filter val="INST EDUC SAN RAFAEL"/>
        <filter val="SEDE MULA SAN RAFAEL"/>
        <filter val="INST EDUC CANUTAL"/>
        <filter val="SEGUNDO SALAZAR"/>
        <filter val="C.E. NUESTRA SEÑORA DE LAS MERCEDES - SEDE PRINCIPAL"/>
        <filter val="CORRAL DE LOS MUCHACHOS"/>
        <filter val="FERNAN DIAZ"/>
        <filter val="CENTRO EDUCATIVO LOMA DEL BANCO"/>
        <filter val="CENTRO EDUCATIVO LAS BABILLAS"/>
        <filter val="CENTRO EDUCATIVO DE OSSOS"/>
        <filter val="CENTRO EDUCATIVO DAMASCO"/>
        <filter val="CENTRO EDUCATIVO EL CHARCON"/>
        <filter val="CENTRO EDUCATIVO EL CAMPING"/>
        <filter val="I.E.T.A. FLOR DEL MONTE - SEDE PRINCIPAL"/>
        <filter val="CHENGUE"/>
        <filter val="LOS NUMEROS"/>
        <filter val="I.E.T.A. DON GABRIEL"/>
        <filter val="CENTRO EDUCATIVO LOS OLIVOS"/>
        <filter val="I.E. INDÍGENA GUAIMÍ - SEDE PRINCIPAL"/>
        <filter val="CENTRO EDUCATIVO CENTRO AZUL"/>
        <filter val="C.E. INDÍGENA MINUTO DE DIOS - SEDE PRINCIPAL"/>
        <filter val="CENTRO EDUCATIVO MARIN"/>
        <filter val="CENTRO EDUCATIVO GUAIMARAL"/>
        <filter val="CENTRO EDUCATIVO ARROYO ARENA"/>
        <filter val="C.E. INDÍGENA SAN MARTIN DE LOBA - SEDE PRINCIPAL"/>
        <filter val="CENTRO EDUCATIVO EL BARZAL"/>
        <filter val="I.E. INDÍGENA EL MARTILLO - SEDE PRINCIPAL"/>
        <filter val="CENTRO EDUCATIVO LOS CASTILLOS"/>
        <filter val="CENTRO EDUCATIVO BUENAVENTURA"/>
        <filter val="C.E. INDÍGENA CHUPUNDUN - SEDE PRINCIPAL"/>
        <filter val="CENTRO EDUCATIVO SANTA CRUZ"/>
        <filter val="CENTRO EDUCATIVO INDIGENA VILLANUEVA"/>
        <filter val="INST EDUC INDIGENA TEC AGRO DE ESCOBAR ARRIBA"/>
        <filter val="C.E. INDÍGENA ESCOBAR ARRIBA - SEDE PRINCIPAL"/>
        <filter val="CENTRO EDUCATIVO INDIGENA MATA DE CAÑA"/>
        <filter val="CENTRO EDUCATIVO INDIGENA SABANAS DE LA NEGRA"/>
        <filter val="I.E. SEGOVIA - SEDE PRINCIPAL"/>
        <filter val="INST EDUC SAN LUIS BELTRAN"/>
        <filter val="CENTRO EDUCATIVO SABANALARGA"/>
        <filter val="CENTRO EDUCATIVO ANTONIO NARINO"/>
        <filter val="CENTRO EDUCATIVO CEJA DEL MANGO"/>
        <filter val="CENTRO EDUCATIVO SANTA INES DE PALITO"/>
        <filter val="CENTRO EDUCATIVO CEJA GRANDE"/>
        <filter val="CENTRO EDUCATIVO PAN SEÑOR"/>
        <filter val="I.E. INDIGENA SAN FRANCISCO EL PAKY - SEDE PRINCIPAL"/>
        <filter val="CENTRO EDUCATIVO INDIGENA SAN JOSE DE HUERTAS CHICAS"/>
        <filter val="CENTRO EDUCATIVO INDIGENA EL GUAIMARO"/>
        <filter val="CENTRO EDUCATIVO INDIGENA SAGRADO CORAZON DE JESUS"/>
        <filter val="INSTITUCION EDUCATIVA INDIGENA BOSSA NAVARRO"/>
        <filter val="SEDE COSTA DE ORO"/>
        <filter val="SEDE CALLE FRIA"/>
        <filter val="INST EDUC MATEO PEREZ"/>
        <filter val="CENTRO EDUCATIVO INDIGENA ACHIOTE"/>
        <filter val="C.E. INDÍGENA LOMA DE PIEDRA - SEDE PRINCIPAL"/>
        <filter val="INSTITUCION EDUCATIVA INDIGENA LA LUCHA"/>
        <filter val="CENTRO EDUCATIVO INDIGENA CALLE LARGA"/>
        <filter val="CENTRO EDUCATIVO SAN ROQUE"/>
        <filter val="INST EDUC LA VENTURA"/>
        <filter val="CENTRO EDUCATIVO EMPRESA  COLOMBIA"/>
        <filter val="I.E. CISPATACA - SEDE PRINCIPAL"/>
        <filter val="EL CHUPO"/>
        <filter val="LAS PARCELAS SANTA FE"/>
        <filter val="LAS POZAS"/>
        <filter val="C.E. CUIVA - SEDE PRINCIPAL"/>
        <filter val="INST EDUC PUERTO FRANCO"/>
        <filter val="PAZSIFUERES"/>
        <filter val="I.E. EL CAUCHAL - SEDE PRINCIPAL"/>
        <filter val="TOSNOVAN"/>
        <filter val="EL CHINCHORRO"/>
        <filter val="SAN JOSE DE LAS MELLAS"/>
        <filter val="SEDE EBENEZER"/>
        <filter val="SEDE PESCANDO LUCES"/>
        <filter val="SEDE PRIMARIA DE SANTIAGO APOSTOL"/>
        <filter val="DELICIAS ARRIBA"/>
        <filter val="C.E. LAS DELICIAS ABAJO - SEDE PRINCIPAL"/>
        <filter val="SAN RAFAEL DE VENEZUELA"/>
        <filter val="CENTRO EDUCATIVO LA PLAZA RABON"/>
        <filter val="CENTRO EDUCATIVO LAS CHISPAS"/>
        <filter val="CENTRO EDUCATIVO CAÑO CAIMAN"/>
        <filter val="CENTRO EDUCATIVO LA MOLINA"/>
        <filter val="C.E. VILLANUEVA - SEDE PRINCIPAL"/>
        <filter val="CENTRO EDUCATIVO BELLO HORIZONTE"/>
        <filter val="CENTRO EDUCATIVO SAN JOSE - CIENAGA"/>
        <filter val="CENTRO EDUCATIVO SAN MATIAS"/>
        <filter val="CENTRO EDUCATIVO LOMAS DE SAN JUAN"/>
        <filter val="CENTRO EDUCATIVO GUAYABAL"/>
        <filter val="PUNTA DE  BLANCO"/>
        <filter val="INSTITUCION EDUCATIVA LOS ARAUJOS"/>
        <filter val="SEDE PRIMARIA DE ALBANIA"/>
        <filter val="INST EDUC TEC AGRO DE ALBANIA"/>
        <filter val="CENTRO EDUCATIVO EL PARAMO"/>
        <filter val="CENTRO EDUCATIVO EL TABLON"/>
        <filter val="CENTRO EDUCATIVO EL MAMON"/>
        <filter val="CENTRO EDUCATIVO LA TROCHA PERSIANA"/>
        <filter val="CENTRO EDUCATIVO CANDELARIA"/>
        <filter val="INSTITUCION EDUCATIVA CAÑO PRIETO"/>
        <filter val="CENTRO EDUCATIVO CUCHARITO"/>
        <filter val="CENTRO EDUCATIVO EL LLANO"/>
        <filter val="I.E. EL TORNO - SEDE PRINCIAPL"/>
        <filter val="TUMBA COJO"/>
        <filter val="VILORIA"/>
        <filter val="CAÑO LATAL"/>
        <filter val="EL CHOPÁ"/>
        <filter val="CENTRO EDUCATIVO CAYO DE LA CRUZ"/>
        <filter val="CENTRO EDUCATIVO EL REPARO"/>
        <filter val="CENTRO EDUCATIVO CEJA LARGA"/>
        <filter val="CENTRO EDUCATIVO BOCA PUERTA"/>
        <filter val="SEDE LA NUEVA METRA"/>
        <filter val="INST EDUC PALO ALTO"/>
        <filter val="CENTRO EDUCATIVO BELEN"/>
        <filter val="C.E. EL PITAL - SEDE PRINCIPAL"/>
        <filter val="SEDE SAN FELIPE"/>
        <filter val="CENTRO EDUCATIVO RINCON GUERRANO"/>
        <filter val="CENTRO EDUCATIVO MONTE GRANDE"/>
        <filter val="SANTO DOMINGO VIDAL"/>
        <filter val="LA COSTERA"/>
        <filter val="I.E. CUENCA - SEDE PRINCIPAL"/>
        <filter val="CENTRO EDUCATIVO PAJARAL"/>
        <filter val="INST EDUC TEC DIVERSIFICADO LAS FLORES"/>
        <filter val="CENTRO EDUCATIVO PALACIO"/>
        <filter val="INST EDUC SAN ANTONIO"/>
        <filter val="CENTRO EDUCATIVO SABANETICA"/>
        <filter val="CENTRO EDUCATIVO ARROYO SECO"/>
        <filter val="CENTRO EDUCATIVO BERLIN"/>
        <filter val="CENTRO EDUCATIVO PALITOS"/>
        <filter val="INST EDUC RAFAEL NUÑEZ"/>
        <filter val="INST EDUC SABAS EDMUNDO BALSEIRO BLANCO"/>
        <filter val="CENTRO EDUCATIVO SI TE GUSTA NO I"/>
        <filter val="INST EDUC PAJONAL"/>
        <filter val="CENTRO EDUCATIVO EL PEÑON"/>
        <filter val="CENTRO EDUCATIVO EL PLATANAL"/>
        <filter val="CENTRO EDUCATIVO BARRANCA"/>
        <filter val="CENTRO EDUCATIVO EL CERRO"/>
        <filter val="C.E. POLO NORTE - SEDE PRINCIPAL"/>
        <filter val="CENTRO EDUCATIVO BOCA DE LOS DIAZ"/>
        <filter val="CENTRO EDUCATIVO PAJONALITO"/>
        <filter val="CENTRO EDUCATIVO SABANAS DEL RINCON"/>
        <filter val="I.E. EL RINCON - SEDE PRINCIPAL"/>
        <filter val="CENTRO EDUCATIVO LABARCES"/>
        <filter val="I.E. AGUAS NEGRAS - SEDE PRINCIPAL"/>
        <filter val="CENTRO EDUCATIVO CHICHIMAN"/>
        <filter val="CENTRO EDUCATIVO LA PELONA"/>
        <filter val="CENTRO EDUCATIVO SINCELEJITO"/>
        <filter val="CENTRO EDUCATIVO ALTO DE JULIO"/>
        <filter val="CENTRO EDUCATIVO NUEVA VISTA HERMOSA"/>
        <filter val="ARROYO ARENA"/>
        <filter val="LA LUCHA NO 2"/>
        <filter val="C.E. LA PALMIRA - SEDE PRINCIPAL"/>
        <filter val="CENTRO EDUCATIVO PISSISI"/>
        <filter val="INST EDUC LIBERTAD"/>
        <filter val="I.E.  PLAN PAREJO - SEDE PRINCIPAL"/>
        <filter val="INSTITUCION EDUCATIVA ROVIRA"/>
        <filter val="INST EDUC SAN MATEO"/>
        <filter val="CENTRO EDUCATIVO LOS CAMAJONES"/>
        <filter val="CENTRO EDUCATIVO NUMANCIA"/>
        <filter val="CENTRO EDUCATIVO CALIFORNIA"/>
        <filter val="CENTRO EDUCATIVO RANCHO LARGO"/>
        <filter val="I.E. COCOROTE - SEDE PRINCIPAL"/>
        <filter val="CENTRO EDUCATIVO LA VIVIENDA"/>
        <filter val="CENTRO EDUCATIVO PALERMO"/>
        <filter val="CENTRO EDUCATIVO CARRETAL"/>
        <filter val="CENTRO EDUCATIVO BAZAN"/>
        <filter val="CENTRO EDUCATIVO LAS PIEDRAS"/>
        <filter val="CENTRO EDUCATIVO IBAGUE"/>
        <filter val="CENTRO EDUCATIVO GALAPAGO"/>
        <filter val="CENTRO EDUCATIVO HUELE TIGRE"/>
        <filter val="CENTRO EDUCATIVO VELEZ"/>
        <filter val="I.E. DE VALENCIA - SEDE PRINCIAPL"/>
        <filter val="CENTRO EDUCATIVO LOS LIMONES"/>
        <filter val="CENTRO EDUCATIVO LA GUAJIRA"/>
        <filter val="SEDE PRIMARIA DE GRANADA"/>
        <filter val="INST EDUC ISLA GRANDE"/>
        <filter val="SEDE ISLA DEL COCO"/>
        <filter val="SEDE MOJANITA"/>
        <filter val="CENTRO EDUCATIVO FUNDACION"/>
        <filter val="CENTRO EDUCATIVO SAN MATEO"/>
        <filter val="CENTRO EDUCATIVO NUESTRA SEÑORA DEL CARMEN"/>
        <filter val="CENTRO EDUCATIVO CUCHARAL"/>
        <filter val="II.E. SIMON BOLIVAR - SEDE PRINCIPAL"/>
        <filter val="CENTRO EDUCATIVO SAN JOSE DEL AVILA"/>
        <filter val="CENTRO EDUCATIVO ALTO PRADO DE CAMAJON"/>
        <filter val="CENTRO EDUCATIVO CONCEPCION"/>
        <filter val="CENTRO EDUCATIVO ARBOLEDA"/>
        <filter val="CENTRO EDUCATIVO SAN ISIDRO CANTARRANA"/>
        <filter val="INST EDUC JOSE MARIA CORDOBA"/>
        <filter val="C.E. PITA EN MEDIO - SEDE PRINCIPAL"/>
        <filter val="INST EDUC LAS PALMAS"/>
        <filter val="CENTRO EDUCATIVO PUERTAS NEGRAS"/>
        <filter val="CENTRO EDUCATIVO NUEVA ERA"/>
        <filter val="C.E. BELLAVISTA - SEDE PRINCIPAL"/>
        <filter val="LAS  PARCELAS"/>
        <filter val="C.E. SANTA FE - SEDE PRINCIPAL"/>
        <filter val="C.E. ISLA DEL GALLINAZO - SEDE PRINCIPAL"/>
        <filter val="CENTRO EDUCATIVO PUERTO VIEJO"/>
        <filter val="CENTRO EDUCATIVO PALO BLANCO"/>
        <filter val="REPARO"/>
        <filter val="TORRENTE"/>
        <filter val="C.E. EL MAMEY - SEDE PRINCIPAL"/>
        <filter val="GOLFO DE MORROSQUILLO"/>
        <filter val="CENTRO EDUCATIVO LA PICHE"/>
        <filter val="CENTRO EDUCATIVO CIENAGUITA"/>
        <filter val="I.E. MACAJAN - SEDE PRICIPAL"/>
        <filter val="CENTRO EDUCATIVO EL CAÑITO"/>
        <filter val="CENTRO EDUCATIVO GUALON"/>
        <filter val="CENTRO EDUCATIVO MOQUEN"/>
        <filter val="CENTRO EDUCATIVO NUEVO ORIENTE"/>
        <filter val="CENTRO EDUCATIVO MANICA"/>
        <filter val="SEDE PRIMARIA DE LA PALMIRA"/>
        <filter val="SEDE 1 NUESTRA SEÑORA DE FATIMA"/>
        <filter val="SEDE 1 CAY"/>
        <filter val="SEDE 2 LA CASCADA"/>
        <filter val="SEDE 1 LA PALMA"/>
        <filter val="SEDE 2 LA ESPERANZA"/>
        <filter val="SEDE 1 JOSE JOAQUIN FORERO"/>
        <filter val="SEDE 3 GAMBOA"/>
        <filter val="SEDE 2 EL TAMBO"/>
        <filter val="SEDE 4 SAN CAYETANO ALTO"/>
        <filter val="SEDE 5 LA HELENA"/>
        <filter val="SEDE 1 SAN BERNARDO"/>
        <filter val="SEDE 3 LA FLOR"/>
        <filter val="SEDE 7 SAN ANTONIO"/>
        <filter val="SEDE 5 SAN CAYETANO BAJO"/>
        <filter val="SEDE 4 EL SALTO"/>
        <filter val="SEDE 5 OLAYA HERRERA"/>
        <filter val="SEDE 7  NICOLAS ESGUERRA"/>
        <filter val="SEDE 2 ANGEL ANTONIO ARCINIEGAS"/>
        <filter val="SEDE 9 EL RETIRO"/>
        <filter val="SEDE 8 EL SECRETO"/>
        <filter val="SEDE 11 APARCO"/>
        <filter val="SEDE 2 EL RODEO"/>
        <filter val="SEDE 9 LOS CAUCHOS BAJOS"/>
        <filter val="SEDE 10 CARMEN DE BULIRA"/>
        <filter val="SEDE 10 CHARCO RICO BAJO"/>
        <filter val="SEDE 1 EL TOTUMO"/>
        <filter val="SEDE 6 LOS CUCHAROS"/>
        <filter val="SEDE 5 LLANO DEL COMBEIMA"/>
        <filter val="SEDE 3 POTRERO GRANDE BAJO"/>
        <filter val="SEDE 8 AURORA LOS CAUCHOS"/>
        <filter val="SEDE 4 LA MONTAÑA"/>
        <filter val="SEDE 13 MANANTIAL"/>
        <filter val="SEDE 12 POTRERO GRANDE ALTO"/>
        <filter val="SEDE 6 SAN SIMON"/>
        <filter val="SEDE 7 CATAIMA"/>
        <filter val="SEDE 8 CATAIMITA"/>
        <filter val="SEDE 3 EL CEDRAL"/>
        <filter val="SEDE 9 CHARCO RICO ALTO"/>
        <filter val="SEDE 1 SAN FRANCISCO"/>
        <filter val="SEDE 5 EL CURAL"/>
        <filter val="SEDE 2 EL TEJAR"/>
        <filter val="SEDE 4 CURAL LA TIGRERA"/>
        <filter val="SEDE 2 EL RUBI"/>
        <filter val="SEDE 8 LA VETA"/>
        <filter val="SEDE 9 LA ISABELA"/>
        <filter val="SEDE 7 EL CAIRO"/>
        <filter val="SEDE 3 AURES"/>
        <filter val="SEDE 1 SAN JUAN DE LA CHINA"/>
        <filter val="SEDE 6 CHINA MEDIA"/>
        <filter val="SEDE 4 PUENTE TIERRA"/>
        <filter val="SEDE 10 LA GRANJA"/>
        <filter val="LOS AMESES"/>
        <filter val="ESC LA ARADA"/>
        <filter val="LA VIOLETA"/>
        <filter val="VALLECITOS"/>
        <filter val="MONTEGRANDE"/>
        <filter val="PIEDRAS BLANCAS"/>
        <filter val="LA LAGUNETA"/>
        <filter val="LA PEDREGOZA"/>
        <filter val="EL CHORRILLO"/>
        <filter val="I.E. GENERAL ANZOATEGUI - SEDE PRINCIPAL"/>
        <filter val="EL HATILLO"/>
        <filter val="CUMINA"/>
        <filter val="VEDUN"/>
        <filter val="LISBOA"/>
        <filter val="BALC0NES"/>
        <filter val="SANTA  ELENA"/>
        <filter val="FONDA COLOMBIANA"/>
        <filter val="CHINA MEDIA"/>
        <filter val="JOSE HUMBERTO NU¥EZ"/>
        <filter val="CHINA ALTA"/>
        <filter val="CHINELA"/>
        <filter val="EL SOCABON"/>
        <filter val="GUILLERMO  A JARAMILLO"/>
        <filter val="LA NUEVA AURORA"/>
        <filter val="ACEITUNO"/>
        <filter val="CARRUSEL"/>
        <filter val="POMARROSO"/>
        <filter val="I.E. SANTIAGO PEREZ"/>
        <filter val="VEGA LARGA"/>
        <filter val="CASCARILLO ALT0"/>
        <filter val="FILADELFIA"/>
        <filter val="EL QUINDIO"/>
        <filter val="EL PANDO DE LA SOLEDAD"/>
        <filter val="LA MIRANDA"/>
        <filter val="LA NUEVA PRIMAVERA"/>
        <filter val="MONTELORO"/>
        <filter val="I.E. ANTONIO NARIÑO - SEDE PRINCIPAL"/>
        <filter val="LA JAZMINIA"/>
        <filter val="MADRO¥AL"/>
        <filter val="LA SIBERIA"/>
        <filter val="I.E. LA LEONA - SEDE PRINCIPAL"/>
        <filter val="LA CUCUANA"/>
        <filter val="SAN LORENZO ALTO"/>
        <filter val="CRISTALES"/>
        <filter val="AGROINDUSTRIAL DE CAJAMARCA"/>
        <filter val="SAN LORENZO BAJO"/>
        <filter val="LOS TUNJOS"/>
        <filter val="EL ESPEJO"/>
        <filter val="LA PALOMA"/>
        <filter val="LA LUISA"/>
        <filter val="LA CERRAJOSA"/>
        <filter val="EL BRASIL"/>
        <filter val="I.E. PAN DE AZUCAR"/>
        <filter val="BOLIVIA"/>
        <filter val="RECREO BAJO"/>
        <filter val="EL RODANO"/>
        <filter val="ESC ANAIME"/>
        <filter val="LA FONDA"/>
        <filter val="LAS HORMAS"/>
        <filter val="LA JUDEA"/>
        <filter val="RECREO ALTO"/>
        <filter val="LA PLATA MONTEBELLO"/>
        <filter val="EL CORAL"/>
        <filter val="LLANADAS"/>
        <filter val="EL YUMBA"/>
        <filter val="SAN PABLO AMBEIMA"/>
        <filter val="ESPIRITU SANTO BALCONES"/>
        <filter val="ALTO AMBEIMA"/>
        <filter val="FLORESTAL AMBEIMA"/>
        <filter val="SAN PEDRO AMBEIMA"/>
        <filter val="EL SANTUARIO"/>
        <filter val="LA GRANJA AMBEIMA"/>
        <filter val="VISTAHERMOSA"/>
        <filter val="ALTO REDONDO LAGUNA"/>
        <filter val="BRAZUELOS  DELICIAS"/>
        <filter val="BRAZUELOS CALARMA"/>
        <filter val="I.E. LA RISALDA - SEDE PRINCIPAL"/>
        <filter val="LA NEVADA"/>
        <filter val="LOS LIRIOS CALARMA"/>
        <filter val="MESON BETANIA"/>
        <filter val="IRCO DOS AGUAS"/>
        <filter val="CANADA"/>
        <filter val="LA GERMANIA"/>
        <filter val="EL PRODIGIO"/>
        <filter val="ARGENTINA LINDAY"/>
        <filter val="EL J0RDAN"/>
        <filter val="LA GLORIETA"/>
        <filter val="EL TIBER"/>
        <filter val="CALARCA"/>
        <filter val="MENDARCO CARBONAL"/>
        <filter val="HELECHALES"/>
        <filter val="EL MADRO¥O"/>
        <filter val="SAN PABLO HERMOSAS"/>
        <filter val="LA CIMARRONA"/>
        <filter val="EL ESCOBAL"/>
        <filter val="SAN JOSE HERMOSAS"/>
        <filter val="LA ARGENTINA HERMOSAS"/>
        <filter val="RIONEGRO"/>
        <filter val="LA VIRGINIA"/>
        <filter val="EL DAVIS"/>
        <filter val="SAN JORGE ALTO"/>
        <filter val="AURORA HERMOSAS"/>
        <filter val="PANDO EL LIBANO"/>
        <filter val="LOS NARANJALES"/>
        <filter val="LA CIMARRONA ALTA"/>
        <filter val="LA HOLANDA HERMOSAS"/>
        <filter val="GIGANTE HERMOSAS"/>
        <filter val="ALTO WATERLO"/>
        <filter val="JARDIN HERMOSAS"/>
        <filter val="LIBORIO MEJIA"/>
        <filter val="LA VEGA DE LOS PADRES"/>
        <filter val="VINDI"/>
        <filter val="CUNIRA"/>
        <filter val="CHAGUALA ADENTRO"/>
        <filter val="POTRERILLO"/>
        <filter val="GUALANDAY"/>
        <filter val="I.E. COYARCÓ"/>
        <filter val="ACEVEDO Y GOMEZ"/>
        <filter val="LOMA DE GUAGUARCO"/>
        <filter val="CABILDO INDIGENA LOMAS DE HILARCO"/>
        <filter val="GUAGUARCO PALMAROSA"/>
        <filter val="DOYARE PORVENIR"/>
        <filter val="NSTRA SRA DEL CARMEN"/>
        <filter val="LOS GUAYABOS"/>
        <filter val="DOYARE CENTRO"/>
        <filter val="I.E. EL PALMAR - SEDE PRICIPAL"/>
        <filter val="DOYARE ESMERALDA"/>
        <filter val="CABILDO INDIGENA EL PALMAR"/>
        <filter val="DOYARE RECRISTO"/>
        <filter val="TOTARCO PIEDRAS"/>
        <filter val="TOTARCO DINDE"/>
        <filter val="TOTARCO TAMARINDO"/>
        <filter val="NIPLE"/>
        <filter val="ZANJA HONDA"/>
        <filter val="CHENCHE ZARAGOZA"/>
        <filter val="AMAYARCO"/>
        <filter val="I.E. ZARAGOZA TAMARINDO - SEDE PRINCIPAL"/>
        <filter val="CHENCHE AGUA FRIA"/>
        <filter val="I.E. CHENCHE BALSILLAS"/>
        <filter val="CABILDO INDIGENA MARIA DEL PILAR"/>
        <filter val="EL R0SARIO"/>
        <filter val="MESAS DE SAN JUAN"/>
        <filter val="CASCABEL"/>
        <filter val="JUAN LOZANO SANCHEZ"/>
        <filter val="CHILI"/>
        <filter val="HILARQUITO"/>
        <filter val="GUARAGUAO"/>
        <filter val="ANGOSTURA"/>
        <filter val="CASTILLA"/>
        <filter val="YABERCO"/>
        <filter val="EL CAIMITO"/>
        <filter val="CIMALTA"/>
        <filter val="MONTA¥UELA"/>
        <filter val="VARSOVIA  FLORIDA"/>
        <filter val="LA PEPINA"/>
        <filter val="LAS CATORCE"/>
        <filter val="AGUA BLANCA DIVISO"/>
        <filter val="BAJAS"/>
        <filter val="VALENCIA 2"/>
        <filter val="BAJO TORRES"/>
        <filter val="GAVERALES"/>
        <filter val="VEGA DE CUINDE"/>
        <filter val="MONTENEGRO"/>
        <filter val="ALTO TORRES"/>
        <filter val="PELADEROS"/>
        <filter val="ALDANA Y ANDAGOYA"/>
        <filter val="MONTALVO"/>
        <filter val="DIVINO NI¥O"/>
        <filter val="PASO ANCHO"/>
        <filter val="RINCON DE SAN FRANCISCO"/>
        <filter val="I.E. DINDALITO CENTRO"/>
        <filter val="ANTONIO CAICEDO TORRES"/>
        <filter val="ICCE"/>
        <filter val="NI¥AS CHICORAL"/>
        <filter val="ESC ANEXA"/>
        <filter val="CLARAS"/>
        <filter val="EL LLANO"/>
        <filter val="ALTO DEL OSO"/>
        <filter val="CAMALA"/>
        <filter val="PUERTA BLANCA"/>
        <filter val="BARRETO"/>
        <filter val="PE¥ALIZA"/>
        <filter val="PARAMILLO"/>
        <filter val="UCRANIA"/>
        <filter val="EL MULATO"/>
        <filter val="PALENQUE"/>
        <filter val="REAL CAMPESTRE LA SAGRADA FAMILIA"/>
        <filter val="PIEDRA GRANDE"/>
        <filter val="GUINEAL"/>
        <filter val="PAVAS"/>
        <filter val="EL TABLAZO"/>
        <filter val="PUENTE TIERRA"/>
        <filter val="ESPA¥A"/>
        <filter val="TRINCHERAS"/>
        <filter val="TRAVESIAS"/>
        <filter val="SAN ISIDRO TABLAZO"/>
        <filter val="CENTRO CHIPUELO 1"/>
        <filter val="LA CHAMBA"/>
        <filter val="OVAL"/>
        <filter val="LOS PE¥ONES"/>
        <filter val="CA¥ADA ALTA"/>
        <filter val="CA¥ADA BAJA"/>
        <filter val="CALLEJON DE GUADUAS"/>
        <filter val="EL BADEO"/>
        <filter val="ORIENTE CHIPUELO"/>
        <filter val="LA TROJA"/>
        <filter val="BOCAS DE LEMAYA"/>
        <filter val="RINCON SANTO"/>
        <filter val="ANTONIO HERRAN ZALDUA"/>
        <filter val="DOLORES AGUDELO"/>
        <filter val="LA GEORGINA"/>
        <filter val="LA PAZ DE BALCONCITOS"/>
        <filter val="LA FILA"/>
        <filter val="LAS LAJAS"/>
        <filter val="PARAMITO"/>
        <filter val="HOYAGRANDE"/>
        <filter val="GUAIMITOS"/>
        <filter val="ALTO DEL SOL"/>
        <filter val="I.E. SAN FRANCISCO DE LA SIERRA - SEDE PRINCIPAL"/>
        <filter val="ALTAMIRADA"/>
        <filter val="ALTO DEL BLEDO"/>
        <filter val="ZELANDIA"/>
        <filter val="PERALTA MORRO NEGRO"/>
        <filter val="TARAPACA"/>
        <filter val="CORALITO"/>
        <filter val="CAMPOALEGRE EUCLIDES BARRAGAN MENDEZ"/>
        <filter val="AGUADOR LOS NARANJOS"/>
        <filter val="LA ALCANCIA"/>
        <filter val="LA HELVECIA"/>
        <filter val="PRADERA ALTA"/>
        <filter val="LA VINAGRE"/>
        <filter val="SABANALARGA"/>
        <filter val="CAJONES"/>
        <filter val="ALFOMBRALES"/>
        <filter val="LAS NOVILLAS"/>
        <filter val="PAJONALES"/>
        <filter val="EL OSO"/>
        <filter val="LA PICOTA"/>
        <filter val="REQUINTADEROS"/>
        <filter val="LA CABA¥A"/>
        <filter val="MATEO"/>
        <filter val="PANTANILLO"/>
        <filter val="SANTA TERESA 2"/>
        <filter val="LA FRISOLERA"/>
        <filter val="EL SUSPIRO"/>
        <filter val="LA GUAIRA"/>
        <filter val="BILLAR AMERICA"/>
        <filter val="TIESTOS"/>
        <filter val="EL SIRPE"/>
        <filter val="PITALITO"/>
        <filter val="I.E. LAS CAMELIAS - SEDE PRINCIPAL"/>
        <filter val="TODOS LOS SANTOS"/>
        <filter val="I.E. TÉCNICA CUALAMANA"/>
        <filter val="CALCUTA"/>
        <filter val="ARABIA"/>
        <filter val="ALTO DEL AGUILA"/>
        <filter val="YAVI"/>
        <filter val="TINAJAS"/>
        <filter val="POCHARCO"/>
        <filter val="MERCADILLO"/>
        <filter val="CABILDO INDIGENA TINAJAS"/>
        <filter val="BALTAZAR"/>
        <filter val="LAUREANO GAITAN"/>
        <filter val="RINCON VELU"/>
        <filter val="ANGEL HERMILSON CASTA¥EDA"/>
        <filter val="YACO"/>
        <filter val="RINCON ANCHIQUE"/>
        <filter val="GUASIMAL MESAS"/>
        <filter val="LA MOLANA"/>
        <filter val="IMBA"/>
        <filter val="GUASIMAL GUADUALEJAS"/>
        <filter val="FICAL ANCHIQUE"/>
        <filter val="MONTEFRIO"/>
        <filter val="CANALI SAN ISIDRO"/>
        <filter val="CHICALA CANALI"/>
        <filter val="MACO ALTO"/>
        <filter val="RINCON DE CANALI"/>
        <filter val="BOCA DE PERALONSO"/>
        <filter val="GUAIPA"/>
        <filter val="LA CALERA"/>
        <filter val="EL MAQUITO"/>
        <filter val="BOCAS DE TETUAN"/>
        <filter val="VUELTA DEL RIO"/>
        <filter val="NICOLAS RAMIREZ"/>
        <filter val="CUCHARO SAN ANTONIO"/>
        <filter val="GUATAVITA"/>
        <filter val="I.E. GUATAVITA TUA - SEDE PRINCIPAL"/>
        <filter val="AICO"/>
        <filter val="BALSA FRUTERO"/>
        <filter val="MESA DE ORTEGA"/>
        <filter val="ALTOZANO"/>
        <filter val="LA YUCALA"/>
        <filter val="GUINEAL LAS PALMAS"/>
        <filter val="CALABOZO"/>
        <filter val="CERVANTES"/>
        <filter val="ESC SAMARIA"/>
        <filter val="SANTUARIO"/>
        <filter val="CHICALA PERALONSO"/>
        <filter val="CORAZON PERALONSO"/>
        <filter val="ESMERALDA LLOVEDERO"/>
        <filter val="MESA DE LIMON"/>
        <filter val="CEDRALES PERALONSO"/>
        <filter val="PALOMA"/>
        <filter val="LOS GUAYABOS PUEBLO NUEVO"/>
        <filter val="CHAPINERO"/>
        <filter val="TAQUIMA"/>
        <filter val="EL CARMEN PERALONSO"/>
        <filter val="ALTO GUAYABO"/>
        <filter val="COPIAL"/>
        <filter val="GUAYAQUIL"/>
        <filter val="LA FRANCIA"/>
        <filter val="MANGALES"/>
        <filter val="GUAYABITO"/>
        <filter val="SAN MIGUEL PERALONSO"/>
        <filter val="PASO CANDELA"/>
        <filter val="ESC EL VERGEL"/>
        <filter val="MESONES"/>
        <filter val="PILU"/>
        <filter val="ANABA"/>
        <filter val="IRCO"/>
        <filter val="LA BANDERA"/>
        <filter val="BARANDAS"/>
        <filter val="SAN PEDRO EL DIVISO"/>
        <filter val="CHAPAYA"/>
        <filter val="LUCERITO ALTO"/>
        <filter val="I.E. PRIMAVERA - SEDE PRINCIPAL"/>
        <filter val="OASIS BAJO"/>
        <filter val="OASIS ALTO"/>
        <filter val="SAN JOAQUIN ALTO"/>
        <filter val="LA ORTIGA"/>
        <filter val="CAICEDONIA"/>
        <filter val="SAN FERMIN DE LA CUMBRE"/>
        <filter val="I.E. NASAWE´SX FI´ZÑI - SEDE PRINCIPAL"/>
        <filter val="LAS PALOMAS"/>
        <filter val="LA BELLA"/>
        <filter val="LA FLORESTA ALTA"/>
        <filter val="LA PATAGONIA"/>
        <filter val="BILBAO"/>
        <filter val="FUNDADORES"/>
        <filter val="EL SIQUILA"/>
        <filter val="LA BETULIA"/>
        <filter val="EL CASTILL0"/>
        <filter val="LOS ANDES (NUC ESC RUR  )"/>
        <filter val="SUR DE ATA"/>
        <filter val="MAQUENCAL"/>
        <filter val="LA ESMERALDA ALTA"/>
        <filter val="EL NAZARENO"/>
        <filter val="LA ESMERALDA  BAJA"/>
        <filter val="PE¥ARICA"/>
        <filter val="PUERTO TOLIMA"/>
        <filter val="RIO CLARO"/>
        <filter val="ALTOSANO"/>
        <filter val="LA HACIENDA"/>
        <filter val="RIO LOS GUAYABOS"/>
        <filter val="ACO"/>
        <filter val="TOMOGÓ"/>
        <filter val="ISLA DEL SOL"/>
        <filter val="CAIRO LETICIA"/>
        <filter val="CAIRO BRISAS"/>
        <filter val="I.E. CAIRO SOCORRO - SEDE PRINCIPAL"/>
        <filter val="CHENCHE ASOLEADOS NO 2"/>
        <filter val="NELLI"/>
        <filter val="JUAN BORJA"/>
        <filter val="HILARCO"/>
        <filter val="COYA"/>
        <filter val="I.E. JOSÉ MARÍA CÓRDOBA"/>
        <filter val="LA OCASION"/>
        <filter val="PE¥AS BLANCAS"/>
        <filter val="GUADUALEJAS"/>
        <filter val="QUEBRADON"/>
        <filter val="LA PORFIA"/>
        <filter val="ALTAGRACIA"/>
        <filter val="LA BRECHA"/>
        <filter val="LA IRLANDA"/>
        <filter val="MANZANARES"/>
        <filter val="LA CONQUISTA"/>
        <filter val="EL TOLIMA"/>
        <filter val="JESUS ANTONIO AMEZQUITA"/>
        <filter val="EL DUDA"/>
        <filter val="LA LEGIA"/>
        <filter val="LOS LIRIOS"/>
        <filter val="RIO VERDE"/>
        <filter val="ALFONSO CARRILLO"/>
        <filter val="YARUMALES"/>
        <filter val="LA CATALINA"/>
        <filter val="JESUS ANTONIO YAGUARA"/>
        <filter val="BRISAS DEL PALMAR"/>
        <filter val="I.E. LUIS ERNESTO VANEGAS NEIRA - SEDE PRINCIPAL"/>
        <filter val="LAS MIRLAS"/>
        <filter val="PALONEGRO CAMILO TORRES"/>
        <filter val="EL AGARRE"/>
        <filter val="CAMPOHERMOSO"/>
        <filter val="NUCLEO ESCOLAR  RURAL"/>
        <filter val="I.E. DINAMARCA"/>
        <filter val="EL COCO"/>
        <filter val="AYACUCHO"/>
        <filter val="ROSALES"/>
        <filter val="TOLDA VIEJA"/>
        <filter val="ORISOL"/>
        <filter val="GARABATOS"/>
        <filter val="DIAMANTE CHILI"/>
        <filter val="CARDALES"/>
        <filter val="RETORNO"/>
        <filter val="GUADUAL BAJO"/>
        <filter val="SAN ROQUE ALTO"/>
        <filter val="LA DIVISA"/>
        <filter val="GUADUAL ALTO"/>
        <filter val="VEGA LA TROJA"/>
        <filter val="LA ISLANDIA"/>
        <filter val="LA PLATA"/>
        <filter val="EL CORAZON"/>
        <filter val="EL HERVIDERO"/>
        <filter val="AURAS Y EL PALO"/>
        <filter val="I.E. LA REFORMA - SEDE PRINCIAPL"/>
        <filter val="CALICA"/>
        <filter val="PRADO PANDO"/>
        <filter val="PIJADITO"/>
        <filter val="BOLA¥OS"/>
        <filter val="COLON"/>
        <filter val="LA TOMA"/>
        <filter val="SAN JUAN ALTO"/>
        <filter val="SAN ELOY"/>
        <filter val="PASTALES"/>
        <filter val="SAN PEDRO ALTO"/>
        <filter val="ALTO BONITO"/>
        <filter val="QUEBRADA GRANDE"/>
        <filter val="CHILI LA SELVA"/>
        <filter val="VEGAS DE CHILI"/>
        <filter val="SAN PACHO"/>
        <filter val="EL CUCAL"/>
        <filter val="EL CALABOZO"/>
        <filter val="PUENTE TUAMO"/>
        <filter val="SAN JUAN BAJO"/>
        <filter val="PIJAO"/>
        <filter val="CUCAL LA BRECHA"/>
        <filter val="RIOMANSO"/>
        <filter val="EL BARBULA"/>
        <filter val="EL MADRO¥AL"/>
        <filter val="FLORESTAL"/>
        <filter val="PURECE EL VOLGA"/>
        <filter val="PAPAGALA"/>
        <filter val="EL REDIL"/>
        <filter val="PAPAGALA CUCHARO"/>
        <filter val="SANTA ROSA DE TETUAN"/>
        <filter val="PALMIRA ALTA"/>
        <filter val="TETUANCITO"/>
        <filter val="I.E. SAN JOSE DE TETUÁN"/>
        <filter val="DESIERTO PE¥ALISA"/>
        <filter val="VILLAHERMOSA"/>
        <filter val="LEGIA ALTA"/>
        <filter val="CAJAMARCA ALTA"/>
        <filter val="LA SOLEDAD BERLIN"/>
        <filter val="LA PALMERA COMUNIDAD INDIGENA"/>
        <filter val="JOSE JOAQUIN ALDANA"/>
        <filter val="TOLDA BLANCA"/>
        <filter val="LA MESETA VENTILLAS"/>
        <filter val="LA LIBRADA"/>
        <filter val="LA FLORIDA BAJA"/>
        <filter val="GRACIELA PINILLA DE RAMIREZ"/>
        <filter val="CAJAMARCA"/>
        <filter val="PRINGAMOZAL"/>
        <filter val="EL DIVINO NI¥O"/>
        <filter val="COMPARTIR LOS NARANJOS"/>
        <filter val="EL SALITRE"/>
        <filter val="PAYANDE"/>
        <filter val="CARACOLI"/>
        <filter val="JAGUA FLOR"/>
        <filter val="LA FLOR"/>
        <filter val="LA CA¥ADA"/>
        <filter val="PIEDRA BLANCA"/>
        <filter val="LUISA GARCIA"/>
        <filter val="CAMPOALEGRE ( NUEVA)"/>
        <filter val="CORDIALIDAD"/>
        <filter val="GUASIMITO BUENOS AIRES"/>
        <filter val="LA MESETA"/>
        <filter val="CENTRO EDUC PICO DE ORO ALTO"/>
        <filter val="LA ESTRELLA COLON"/>
        <filter val="EL COROZO"/>
        <filter val="GUASIMITO"/>
        <filter val="EL IMAN"/>
        <filter val="BUENAVISTA ALTA"/>
        <filter val="I.E. VALLECITOS - SEDE PRINCIPAL"/>
        <filter val="LA SEDALIA"/>
        <filter val="LA ALEGRIA"/>
        <filter val="TIERRAS BLANCAS"/>
        <filter val="OTONIEL GUZMAN"/>
        <filter val="PUERTO BOY"/>
        <filter val="AGRADO BUENAVISTA"/>
        <filter val="PILOTO OSORIO"/>
        <filter val="PALMAR ESPERANZA"/>
        <filter val="PALMAR BETULIA"/>
        <filter val="TERESA CAMACHO DE SUAREZ"/>
        <filter val="ROSACRUZ"/>
        <filter val="I.E. YARUMAL - SEDE PRINCIPAL"/>
        <filter val="EL REGUARDO"/>
        <filter val="LOS ALPES 2"/>
        <filter val="ANIBAL TOBON VILLEGAS"/>
        <filter val="LA MANZANITA"/>
        <filter val="ALTO MOSCU"/>
        <filter val="ALTO BELGICA"/>
        <filter val="MARAYAL"/>
        <filter val="77/02 JUAN DEL CORRAL"/>
        <filter val="77/02 INSTITUCION EDUCATIVA NAVARRO (JUAN BAUTISTA DE LA SALLE)"/>
        <filter val="73/12 OSCAR SCARPETTA OREJUELA"/>
        <filter val="78/02  PANTANO DE VARGAS"/>
        <filter val="78/03 ANTONIO VILLAVICENCIO"/>
        <filter val="78/04 TULIA BORRERO MERCADO"/>
        <filter val="82/02 INSTITUCION EDUCATIVA VILLACARMELO -CACIQUE CALARCA"/>
        <filter val="82/03 NUESTRA SEÑORA DEL CARMEN"/>
        <filter val="81/05 CENTRO DOCENTE NUESTRA SEÑORA DE LAS LAJAS"/>
        <filter val="81/03 CENTRO DOCENTE LOS COMUNEROS"/>
        <filter val="81/02 INSTITUCION EDUCATIVA LA BUITRERA JOSE MARIA GARCIA DE TOLED"/>
        <filter val="90/02 I. E. GOLONDRINAS SEDE ANTONIO BABERENA"/>
        <filter val="80/03 PIO XII"/>
        <filter val="80/02 REPÚBLICA DE SANTO DOMINGO"/>
        <filter val="80/05 LAUREANO GOMEZ"/>
        <filter val="80/04 SAN FRANCISCO"/>
        <filter val="87/06 NUEVA SAN FRANCISCO"/>
        <filter val="87/05 IGNACIO HERRERA Y VERGARA"/>
        <filter val="87/02  LUIS FERNANDO LLOREDA ZAMORANO"/>
        <filter val="87/04  BOYACÁ"/>
        <filter val="87/03  FRANCISCO MIRANDA"/>
        <filter val="83/04 FRANCISCO JOSE DE CALDAS)"/>
        <filter val="83/03 JUAN PABLO I"/>
        <filter val="83/02 TIERRA DE HOMBRES)"/>
        <filter val="89/02 SAN PEDRO APOSTOL"/>
        <filter val="89/03 ANDRES JOAQUIN LENIS"/>
        <filter val="85/04 CRISTOBAL COLON"/>
        <filter val="85/03  REPUBLICA DE CUBA"/>
        <filter val="84/04  JOSE HOLGUIN GARCES"/>
        <filter val="84/02 ESC #98 LA INMACULADA CONCEPCION"/>
        <filter val="84/03 CENTRO EDUCATIVO CANTILLO 171"/>
        <filter val="88/04 INSTITUCION EDUCATIVA LA PAZ- SAAVEDRA GALINDO"/>
        <filter val="88/06 VILLA DEL ROSARIO"/>
        <filter val="88/05 JORGE ROBLEDO"/>
        <filter val="88/02 SAGRADO CORAZON"/>
        <filter val="88/03 LA GRANJA"/>
        <filter val="SANTO TOMAS DE AQUINO"/>
        <filter val="MANUEL MEJIA"/>
        <filter val="CUSTODIO GARCIA ROVIRA"/>
        <filter val="VICENTE H. CRUZ"/>
        <filter val="JOSE ANTONIO ANZOATEGUI"/>
        <filter val="SANTA MATILDE"/>
        <filter val="ISABEL ARAGON"/>
        <filter val="EL CONSUELO"/>
        <filter val="LIGIA AGUDELO"/>
        <filter val="SAN JOSE DE LA PLAYA"/>
        <filter val="ONCE DE NOVIEMBRE"/>
        <filter val="JOSÉ CELESTINO MUTIS"/>
        <filter val="SIMON BOLÍVAR"/>
        <filter val="JUAN HURTADO"/>
        <filter val="DOLORES SALAZAR DE LOPEZ"/>
        <filter val="LIGIA RAMIREZ HOYOS"/>
        <filter val="PANAMERICANA"/>
        <filter val="PABLO GERARDO PEREZ"/>
        <filter val="BENJAMIN AGRADO"/>
        <filter val="SANTA CATALINA DE LABOURE"/>
        <filter val="SANTA TERESITA DEL NIÑO JESÚS"/>
        <filter val="ISABEL LA CATOLICA"/>
        <filter val="SANJUAN BOSCO"/>
        <filter val="AVENDAÑO GARCIA"/>
        <filter val="LUIS LORZA"/>
        <filter val="MEREGILDO"/>
        <filter val="CONCEPCION"/>
        <filter val="LA BARTOLA"/>
        <filter val="JUAN SANTO"/>
        <filter val="I.E. FRANCISCO JAVIER CISNEROS"/>
        <filter val="CARLOS BORRERO SINISTERRA"/>
        <filter val="NUEVA ESPERANZA INDIGENA"/>
        <filter val="BRISAS DEL PACIFICO"/>
        <filter val="JUAN CHACO"/>
        <filter val="LADRILLEROS"/>
        <filter val="JAIME ROOCK"/>
        <filter val="CALLE HONDA"/>
        <filter val="VALENCIA QUIÑONEZ"/>
        <filter val="EL CLAVEL"/>
        <filter val="CENTRO DOCENTE CRISTOBAL COLON"/>
        <filter val="FRANCISCO ELADIO RAMIREZ"/>
        <filter val="ANTONIO JOSE RUIZ"/>
        <filter val="MARINA SOLANO"/>
        <filter val="ESCUELA LA BREA"/>
        <filter val="PASCUAL DE ANDAGOYA"/>
        <filter val="ETHER ETELVINA ARAMBURO"/>
        <filter val="RAQUEL MERCADO"/>
        <filter val="ESCUELA NUEVA SANTIAGO"/>
        <filter val="SAN GERONIMO"/>
        <filter val="EL ENCANTO DEL SABER"/>
        <filter val="SANTA TEERESITA"/>
        <filter val="SILVANO CAICEDO GIRON - SEDE PRINCIPAL"/>
        <filter val="GERARDO VALENCIA CANO"/>
        <filter val="FELIPE RODRIGUEZ"/>
        <filter val="MARTIN LUTHER KING"/>
        <filter val="FUNDACION POPULAR"/>
        <filter val="MARIA MAGDALENA"/>
        <filter val="FIRME BONITO"/>
        <filter val="EDUARDO GARCIA"/>
        <filter val="MANUEL S. CAICEDO"/>
        <filter val="LA SIERPE"/>
        <filter val="MAGAÑA"/>
        <filter val="COCALITO"/>
        <filter val="SANTA FILOMENA"/>
        <filter val="PETRONIO ALVAREZ"/>
        <filter val="MARIA MONTESOY"/>
        <filter val="JOSE JOAQUIN CAICEDO Y CUERO"/>
        <filter val="ORDOÑEZ"/>
        <filter val="BOCA DEL BRAZO"/>
        <filter val="LA SAGRADA FAMILIA"/>
        <filter val="SANTAR ROSA DE TIMBA"/>
        <filter val="GUAPICITO"/>
        <filter val="SANTA LUCIA DE TIMBA"/>
        <filter val="GORGONA"/>
        <filter val="SOFIA CAMARGO DE LLERAS"/>
        <filter val="SANTIAGO PÉREZ"/>
        <filter val="JUAN DE LADRILLEROS"/>
        <filter val="ALFREDO VASQUEZ COBO"/>
        <filter val="CEIBITO"/>
        <filter val="LA TROJITA"/>
        <filter val="SAN ANTONIO DE GUADUAL"/>
        <filter val="SANTA ROSA DE GUAYACAN"/>
        <filter val="COLONIA JACI"/>
        <filter val="DORIS DE MUÑOS"/>
        <filter val="RICARDO CAICEDO"/>
        <filter val="RAUL OREJUELA BUENO"/>
        <filter val="MARIA DEL SOCORRO BUSTAMANTE DE LNGUA"/>
        <filter val="ALAMBIQUE"/>
        <filter val="LIZARDO MEJIA POIRAMA"/>
        <filter val="FRANCISCO CISNEROS"/>
        <filter val="NTRA SEÑORA DEL PERPETUO SOCORRO"/>
        <filter val="SAN JOSE DEL PALMAR"/>
        <filter val="SAGRADO CORAZÓN"/>
        <filter val="ESC MALAGUITA"/>
        <filter val="SAN CIPRIANO"/>
        <filter val="PEDRO JOSE BERMUDEZ"/>
        <filter val="INSTITUCIÓN AGROPECUARIA JOSÉ MARÍA  - SEDE PRINCIPAL"/>
        <filter val="SIERPESITA"/>
        <filter val="EL PALITO"/>
        <filter val="ALFREDO ORTIZ DUPAR"/>
        <filter val="NONAM"/>
        <filter val="UNION AGUA CLARA"/>
        <filter val="MARIA FELISA PEÑA"/>
        <filter val="IE TULIO ENRIQUE TASCON"/>
        <filter val="ESC CERRO RICO"/>
        <filter val="IE AGROPECUARIO MONTERREY"/>
        <filter val="MIRAVALLE"/>
        <filter val="JOSE ASUNCION SILVA"/>
        <filter val="JOSE JOAQUIN CASAS"/>
        <filter val="VIRGEN DEL CARMEN"/>
        <filter val="JOSE HILARIO LOPEZ"/>
        <filter val="VIRGEN LA MILAGROSA"/>
        <filter val="CENT DOC   NO  29 POLICARPA SALAVARRIETA"/>
        <filter val="CENT DOC  NO 24 SANTA TERESITA"/>
        <filter val="CENT DOC NO 22  GILBERTO ALZATE AVENDAÑO"/>
        <filter val="CENT DOC  NO 10 SAN LUIS"/>
        <filter val="CENT DOC   NO 32 LA PAVA"/>
        <filter val="CENT DOC NO 43  HERACLIO  URIBE URIBE"/>
        <filter val="ESC RUR  MIX  NO 47  JUAN PABLO I"/>
        <filter val="CENT DOC  NO 34 EL PARAISO"/>
        <filter val="LISANDRO CAICEDO"/>
        <filter val="NUESTRA SEÑORA DE  FATIMA"/>
        <filter val="BOLIVARIANO LA CAMELIA"/>
        <filter val="LA CONSOLITA"/>
        <filter val="LA POLA"/>
        <filter val="CELIO BAENA"/>
        <filter val="CENT DOC BASICO RURAL SAN ISIDRO"/>
        <filter val="CAMILO RESTREPO LOPEZ"/>
        <filter val="RODRIGO LLOREDA CAICEDO"/>
        <filter val="JUAN DE LA CRUZ HERRERA"/>
        <filter val="ANTONIO VILLAVICENCIO"/>
        <filter val="BENJAMIN HERRERA"/>
        <filter val="LUIS CARLOS PEÑA"/>
        <filter val="NUESTRA SRA DE LOURDES"/>
        <filter val="MARINO RENJIFO SALCEDO"/>
        <filter val="LAZARO DE GARDEA"/>
        <filter val="INSTITUTO AGRICOLA ZARAGOZA"/>
        <filter val="MARISCAL ROBLEDO"/>
        <filter val="ANTONIO GUENDICA"/>
        <filter val="FABIO SALAZAR GOMEZ"/>
        <filter val="HERNANDO SOTO MAZUERA"/>
        <filter val="SANTA TERESITA DEL NIÑO JESUS"/>
        <filter val="BAHONDO"/>
        <filter val="ALTO DE LAS TORTOLAS"/>
        <filter val="TOMAS CIPRIANO DE MOSQUERA"/>
        <filter val="MARIO FERNANDEZ DE SOTO"/>
        <filter val="VILLA DEL MAR"/>
        <filter val="CARLOS ALFREDO ZUÑIGA"/>
        <filter val="I.E. SAN PEDRO CLAVER - SEDE PRINCIPAL"/>
        <filter val="CACIQUE CALARCA"/>
        <filter val="LA PUERTA"/>
        <filter val="MARIA EDITH JATIVA"/>
        <filter val="MARIA MONTESORI"/>
        <filter val="LOS COMUNEROS"/>
        <filter val="ESTHER ZORRILLA"/>
        <filter val="LUIS ALBERTO OLIVO"/>
        <filter val="ROBERTO URDANETA ARBELAEZ"/>
        <filter val="JUAN NIETO"/>
        <filter val="CARLOS LOZANO LOZANO"/>
        <filter val="MANUEL MURILLO TORO"/>
        <filter val="NUESTRA SRA DE FATIMA"/>
        <filter val="JOSE MARIA ANZOATEGUI"/>
        <filter val="JESUS MARIA MURGUEITIO"/>
        <filter val="SEBASTIAN DE BEL ALCAZAR"/>
        <filter val="QUENIER GIRALDO"/>
        <filter val="DOLORES LOPEZ DE GIRALDO"/>
        <filter val="DIONISIO CORTES"/>
        <filter val="ALBERTINA HOYOS DE OSORIO"/>
        <filter val="BOYACA"/>
        <filter val="JOSE HERNANDO DUARTE"/>
        <filter val="HERNANDO BORRERO CUADROS"/>
        <filter val="RICARDO BALCAZAR MONZON"/>
        <filter val="JOSE ANTONIO  GALAN"/>
        <filter val="CENTRO DOCENTE NO 9 GREGORIA BENAVIDES"/>
        <filter val="CENTRO DOCENTE NO 11 POLICARPA SALAVARRIETA"/>
        <filter val="EDUARDO RIASCOS GRUESO"/>
        <filter val="GENERAL RENGIFO"/>
        <filter val="JUAN SALVADOR GAVIOTA"/>
        <filter val="ROSA SARATE DE PEÑA"/>
        <filter val="ELENA PATIÑO LALINDE"/>
        <filter val="ROMULO RENGIFO"/>
        <filter val="LUIS ZULUAGA"/>
        <filter val="JACINTO SANCHEZ"/>
        <filter val="JUAN ANTONIO PEREIRA"/>
        <filter val="ALBERTO FRESNEDA"/>
        <filter val="TERESITA GRAJALES"/>
        <filter val="EL TAMBORAL"/>
        <filter val="FABIO SOLANO GUTIERREZ"/>
        <filter val="TULIO GONZALES FORERO"/>
        <filter val="PARROQUIAL"/>
        <filter val="REGIONAL SIMON BOLIVAR"/>
        <filter val="DAI URUMAMADUANUMA"/>
        <filter val="DACHI BANIA"/>
        <filter val="CACIQUE TUNAI"/>
        <filter val="CACIQUE NACEQUIA"/>
        <filter val="CACIQUE GUASIRUMA"/>
        <filter val="CACIQUE DOJABIDA"/>
        <filter val="CACIQUE DOPARA"/>
        <filter val="CACIQUE EADEBENA"/>
        <filter val="DAI KURISIA"/>
        <filter val="CACIQUE TAUDA"/>
        <filter val="CACIQUE ESCOBAR"/>
        <filter val="INDIO AGUALONGO"/>
        <filter val="LUUCX KIWE"/>
        <filter val="KWE´SX U´SE YAAKXNXI"/>
        <filter val="DOXURA"/>
        <filter val="CACIQUE DOVIGAMO"/>
        <filter val="LUUCX YAT"/>
        <filter val="CACIQUE YAGARI"/>
        <filter val="SAN JOSE DE LAS GUACAS"/>
        <filter val="CAROLA BUENO DE BUENO"/>
        <filter val="SAN ANTONIO DE PADUA"/>
        <filter val="SAN GIL"/>
        <filter val="BASILIO LABIO"/>
        <filter val="NASA CXHACXA"/>
        <filter val="MAGDALENA ORTEGA DE NARIÑO"/>
        <filter val="NASA KIWE"/>
        <filter val="KWE´SX UMA KIWE"/>
        <filter val="LEONEL TROCHEZ"/>
        <filter val="KWESX KIWE"/>
        <filter val="CACIQUE GONZALEZ"/>
        <filter val="KIMA DRUA"/>
        <filter val="ISAIAS GUEGIA"/>
        <filter val="LOS NIASA"/>
        <filter val="DAI EMBERA KURISIA"/>
        <filter val="INDALECIO MURIMBIA"/>
        <filter val="XAI DE DRUA WADRA"/>
        <filter val="JOAQUIN C. TORRES"/>
        <filter val="INMACULADA CONCEPCION"/>
        <filter val="CANAIMA"/>
        <filter val="JUANA DE ARCO"/>
        <filter val="VIRGEN DE FATIMA"/>
        <filter val="MARCO  FIDEL SUAREZ"/>
        <filter val="LOS LULOS"/>
        <filter val="HEBERTH  MARINO SAAVEDRA"/>
        <filter val="CLIMACO LENIS"/>
        <filter val="JOSE IGNACIO OSPINA"/>
        <filter val="JOSE ARBEY GARCIA"/>
        <filter val="ARGEMIRO RESTREPO"/>
        <filter val="LUIS ANTONIO ROBLES"/>
        <filter val="ALFREDO BONILLA MONTAÑO"/>
        <filter val="CARLOS HOLGUIN LLOREDA"/>
        <filter val="JULIO FLOREZ"/>
        <filter val="SIXTO MARIA ROJAS"/>
        <filter val="GUILLERMO VALENCIA"/>
        <filter val="MARÍA MINA"/>
        <filter val="UNIDAD EDUCATIVA JOSE MARIA CORDOBA"/>
        <filter val="PLAN DE MORALES"/>
        <filter val="ANTONIO SALAZAR"/>
        <filter val="GENERAL PADILLA"/>
        <filter val="PEDRO DE AÑASCO"/>
        <filter val="DESTELLOS DE ESPERANZA"/>
        <filter val="MARIO SANCHEZ SOLIS"/>
        <filter val="JOSE ANTONIO MONTALVO"/>
        <filter val="CACIQUE PETECUY"/>
        <filter val="DIVINO NIÑO JESUS DE PRAGA"/>
        <filter val="LA SOFIA"/>
        <filter val="HELIODORO AGUADO"/>
        <filter val="BELISARIO CAICEDO"/>
        <filter val="LUIS ALFONSO VINASCO"/>
        <filter val="HERMILA SALAZAR"/>
        <filter val="TULIO RAMIREZ"/>
        <filter val="PBRO JOSE ANCIZAR HENAO"/>
        <filter val="JESUS OSIAS QUINTERO"/>
        <filter val="ELPIDIA LEMOS"/>
        <filter val="MIGUEL MARÍA DÁVILA"/>
        <filter val="ROSALÍA JARAMILLO"/>
        <filter val="PEDRO JOSÉ MURGUEITIO"/>
        <filter val="CUSTODIO GARCÍA ROVIRA"/>
        <filter val="ALFONSO LÓPEZ PUMAREJO"/>
        <filter val="MARIA ANALIA ORTIZ HORMAZA"/>
        <filter val="TABLONES"/>
        <filter val="ROSARIO DE FATIMA"/>
        <filter val="RITA SABOGAL"/>
        <filter val="MIGUEL LOPEZ MUÑOZ"/>
        <filter val="ROGELIO VASQUEZ NIEVA"/>
        <filter val="MONSEÑOR GUILLERMO BECERRA CABAL"/>
        <filter val="JOSE MARIA OBANDO"/>
        <filter val="JULIA LOPEZ DE ESCOBAR"/>
        <filter val="JULIA SAAVEDRA DE VILLAFAÑE"/>
        <filter val="LA DOLORES"/>
        <filter val="SANTA TERESITA (R)"/>
        <filter val="NUESTRA SEÑORA DE LOURDES"/>
        <filter val="PEDRO DE HEREDIA"/>
        <filter val="MARIA LUISA DE GONGORA"/>
        <filter val="MARIA DOMINGUEZ"/>
        <filter val="ROSARIO MENESSES"/>
        <filter val="SAGRADA FAMILIA POTRERILLO"/>
        <filter val="JOSE VICENTE CONCHA"/>
        <filter val="LA NEVERA"/>
        <filter val="JUNTAS LA FLORIDA"/>
        <filter val="RODRIGO DE BASTIDAS"/>
        <filter val="HELIODORO VILLEGAS"/>
        <filter val="SEMILLA DE LA ESPERANZA"/>
        <filter val="LUIS EDUARDO NIETO"/>
        <filter val="MONSEÑOR JOSÉ MANUEL SALCEDO"/>
        <filter val="I.E. MERCEDES ABREGO - SEDE PRINCIPAL"/>
        <filter val="GREGORIO RAMOS"/>
        <filter val="MANUEL JOSE RAMIREZ"/>
        <filter val="SIMBAD ARTURO BUENO"/>
        <filter val="SAN JULIAN"/>
        <filter val="ROSA ZÁRATE DE PEÑA"/>
        <filter val="ELENA ROMERO DE MARTÍNEZ"/>
        <filter val="OMAR ARDILA GOMEZ"/>
        <filter val="BUENVIVIR"/>
        <filter val="XX DE JULIO"/>
        <filter val="SAN ROMAN"/>
        <filter val="MEDINA"/>
        <filter val="ISABEL NAGETH ARIZA"/>
        <filter val="I.E. TEODORO MUNERA HINCAPIE - SEDE PORINCIPAL"/>
        <filter val="JUAN  XXIII"/>
        <filter val="MARCOS FIDEL SUAREZ"/>
        <filter val="LAUREANO CAICEDO TRUJILLO"/>
        <filter val="MARCO TRULIO CÁRDENAS"/>
        <filter val="SAN JOSE DE LA SELVA"/>
        <filter val="LA CARMELITA"/>
        <filter val="JOSEFITA PEÑA"/>
        <filter val="JOSE ACEVEDO Y GÓMEZ"/>
        <filter val="SANTA RITA # 11"/>
        <filter val="MARCO FIDEL SUÁREZ"/>
        <filter val="JOSE MARIA ERAZO"/>
        <filter val="VICENTE H CRUZ"/>
        <filter val="FRANCISCO ANTONIO ZEA"/>
        <filter val="DEMETRIO GARCIA VASQUEZ"/>
        <filter val="ELENA OSPINA"/>
        <filter val="JULIO CAICEDO TELLEZ"/>
        <filter val="JORGE ELIECER GAITÁN"/>
        <filter val="MIGUEL A CARO"/>
        <filter val="ANDRÉS  BELLO"/>
        <filter val="RODRIGO DE BASTDIDAS"/>
        <filter val="CENT EDUC LA BETULIA"/>
        <filter val="NUESTRA SRA DEL PERPETUO SOCORRO"/>
        <filter val="ALTOMIRA"/>
        <filter val="JOAQUIN CAICEDO"/>
        <filter val="FRAY BARTOLOME DE DE LAS CASAS"/>
        <filter val="ARTURO PIEDRAHITA"/>
        <filter val="ESC NUESTRA SEÑORA DE FATIMA"/>
        <filter val="LA VERONICA"/>
        <filter val="BELISARIO PEÑA"/>
        <filter val="MARIA PEREGRINA GARCIA"/>
        <filter val="LA ESTRELLA DE ALTO MIRA"/>
        <filter val="ARAUCA"/>
        <filter val="CARLOS ENRIQUE RESTREPO"/>
        <filter val="EDELMIRA OCAMPO"/>
        <filter val="LEOCADIO SALAZAR"/>
        <filter val="MANUEL J. SABOGAL"/>
        <filter val="LA CONSTANZA"/>
        <filter val="SANTIAGO LOPEZ"/>
        <filter val="DIEGO FALLON"/>
        <filter val="RODRIGO LLOREDA"/>
        <filter val="ELÍAS E. QUIJANO"/>
        <filter val="SEDE NO. 32 DAMAZO ZAPATA"/>
        <filter val="SEDE PRINCIPAL UNIDAD DOCENTE JOVITA SANTA COLOMA"/>
        <filter val="SEDE NO. 40 SAN FRANCISCO"/>
        <filter val="SEDE NO. 80 BATALLON PALACE"/>
        <filter val="SEDE PRINCIPAL   UNIDAD DOCENTE SAN JUAN DE BARRAGAN"/>
        <filter val="SEDE NO. 85 PRESBITERO LAZARO SALAS"/>
        <filter val="SEDE NO. 104 LA ESTRELLA"/>
        <filter val="SEDE NO. 107 LA COLONIA DE BENGALA"/>
        <filter val="SEDE NO. 119 JOSE JESUS GUARIN"/>
        <filter val="SEDE PRINCIPAL   NO. 65 SAN VICENTE DE PAÚL"/>
        <filter val="SEDE NO. 76 NUESTRA SEÑORA DE FATIMA"/>
        <filter val="ESC RUR JOSE ANTONIO GALAN # 118"/>
        <filter val="SEDE NO. 122 MARIA PAZ"/>
        <filter val="SIMÓN RODRÍGUEZ"/>
        <filter val="SEDE NO. 44 JOSE MARIA CORDOBA"/>
        <filter val="SEDE NO. 55 AMALIA LOPEZ"/>
        <filter val="SEDE NO. 59 SAN PEDRO"/>
        <filter val="SEDE NO. 82 JUAN JOSE RONDON"/>
        <filter val="SEDE NO. 67 PEDRO PABLO PRIAS"/>
        <filter val="SEDE NO. 48 CUSTODIO GARCIA ROVIRA"/>
        <filter val="SEDE ENRIQUE OLAYA H # 35"/>
        <filter val="SEDE NO. 53 SAN CRISTOBAL"/>
        <filter val="SEDE NO. 93 DIVINO NIÑO"/>
        <filter val="SEDE NO. 97 JULIO CAICEDO PALAU"/>
        <filter val="SEDE NO. 86 LEON DE GREIFF"/>
        <filter val="SEDE NO. 98 SAN ISIDRO"/>
        <filter val="SEDE NO. 120 LUIS CARLOS GALAN"/>
        <filter val="SEDE NO. 121 HILBERTO HERRERA"/>
        <filter val="SEDE BELLAVISTA  NO. 123"/>
        <filter val="SEDE NO. 128 EL TRIUNFO"/>
        <filter val="SEDE NO. 63 PEDRO PABLO DE LA CRUZ"/>
        <filter val="SEDE PRINCIPAL  NO. 30 ATANASIO GIRARDOT"/>
        <filter val="SEDE NO. 56 GUILLERMO VALENCIA"/>
        <filter val="SEDE NO. 88 JUAN MARIA CÉSPEDES"/>
        <filter val="SEDE NO. 39 JOSE CELESTINO MUTIS"/>
        <filter val="SEDE NO. 94 MARIA CONCEPCIÓN PALACIO"/>
        <filter val="SEDE NO. 75 ANTONIO RICARTE"/>
        <filter val="SEDE NO. 127 SAN AGUSTÍN"/>
        <filter val="SEDE NO. 34 LUIS CARLOS DELGADO"/>
        <filter val="SEDE NO 47 . NUESTRA SEÑORA DEL CARMEN"/>
        <filter val="SEDE NO. 61 GENERAL ALEJANDRO HENAO"/>
        <filter val="SEDE NO. 79 PEDRO CARLOS ORTIZ LOZANO"/>
        <filter val="SEDE PRINCIPAL AGUACLARA"/>
        <filter val="SEDE NO. 29 GUILLERMO MARTÍNEZ NÚÑEZ"/>
        <filter val="SEDE NO. 29 JOSÉ ANTONIO PÁEZ"/>
        <filter val="SEDE NO. 42 FRANCISCO DE PAULA SANTANDER"/>
        <filter val="SEDE NO. 57 MARIA AUXILIADORA"/>
        <filter val="SEDE NO. 81 PABLO SEXTO"/>
        <filter val="SEDE NO. 52 JORGE TADEO LOZANO"/>
        <filter val="SEDE NO.  # 77 SANTA ANA"/>
        <filter val="SEDE NO. 91 SAGRADO CORAZÓN DE JESÚS"/>
        <filter val="SEDE NO. 58 LUIS IGNACIO LIBREROS"/>
        <filter val="SEDE NO. 3  ANTONIO NARIÑO"/>
        <filter val="SEDE NO. 103 SANTO TOMAS DE AQUINO"/>
        <filter val="SEDE NO. 110 LA ESPERANZA"/>
        <filter val="SEDE NO. 126 GABRIELA MISTRAL"/>
        <filter val="SEDE NO. 36 SIMON BOLIVAR"/>
        <filter val="SEDE NO. 49 JUAN JOSE SANCHEZ CABAL"/>
        <filter val="SEDE NO. 51 CAMILO TORRES"/>
        <filter val="SEDE NO. 60 FRANCISCO MARIA LOZANO"/>
        <filter val="SEDE NO. 87 ROTARY INTERNATIONAL"/>
        <filter val="LASTENIA DURAN"/>
        <filter val="JORGE TADEO LOZANO2"/>
        <filter val="JUAN EVANGELISTA GONZALEZ"/>
        <filter val="PROSPERO PINZON"/>
        <filter val="AURELIO GARCIA"/>
        <filter val="GILBERTO ALZATE AVENDAÑO"/>
        <filter val="NTRA. SRA. DE FATIMA"/>
        <filter val="CARLOS HOLGUIN SARDI"/>
        <filter val="ANTONIO GÜENDICA"/>
        <filter val="MARINA GOMEZ DE GARCIA"/>
        <filter val="LA PEDRERA"/>
        <filter val="VICTOR HUMBERTO BARRERA"/>
        <filter val="GUILERMO VALENCIA"/>
        <filter val="ARCELIA GIRON"/>
        <filter val="SAN ANTONIO DE PIEDRAS"/>
        <filter val="TAURINO IZQUIERDO"/>
        <filter val="CARLOS ALFONSO GIL"/>
        <filter val="JOSE ANTONIO PAEZ"/>
        <filter val="SALAZAR"/>
        <filter val="ALTO DAPA"/>
        <filter val="LEONOR LOURIDO DE VELASCO"/>
        <filter val="JOSE ANTONIO GALAN DEL PEDREGAL"/>
        <filter val="PILAS DE DAPA"/>
        <filter val="LUIS CARLOS VELASCO MADRIÑAN"/>
        <filter val="JOSE MARIA GARCIA DE TOLEDO"/>
        <filter val="LAUREANO GOMEZ CASTRO"/>
        <filter val="JUANA MARIA CALDAS"/>
        <filter val="JULIAN TRUJILLO"/>
        <filter val="REPÚBLICA DE COLOMBIA"/>
        <filter val="REPÚBLICA DE VENEZUELA"/>
        <filter val="LUIS GABRIEL UMAÑA MORALES"/>
        <filter val="SANTO ANGEL"/>
        <filter val="SAN EMILIO"/>
        <filter val="LA FORTUNA"/>
        <filter val="LOS ARRECIFES"/>
        <filter val="LA SAYA"/>
        <filter val="ESCUELA RURAL LAS PLUMAS"/>
        <filter val="MERECURE"/>
        <filter val="MATAL DE FLOR AMARILLO"/>
        <filter val="JORGE TADEO LOZANO"/>
        <filter val="AGROPECUARIO EL CARACOL"/>
        <filter val="SAN JOSE DE CHAPARRAL"/>
        <filter val="EL VAPOR"/>
        <filter val="EL PICURE"/>
        <filter val="BARRANCA AMARILLA"/>
        <filter val="LOS PAILONES"/>
        <filter val="I.E. JOSE ASUNCION SILVA - SEDE PRINCIPAL"/>
        <filter val="EDAD DE ORO"/>
        <filter val="LA BENDICION"/>
        <filter val="CAÑAFISTOLA"/>
        <filter val="LAS NUBES A"/>
        <filter val="NUBES B"/>
        <filter val="EL FINAL"/>
        <filter val="PAPAYITO"/>
        <filter val="I.E. MATECANDELA - SEDE PRINCIPAL"/>
        <filter val="CLARINETERO"/>
        <filter val="PABLO EMILIO GUARIN"/>
        <filter val="JUAN RAMON JIMENEZ"/>
        <filter val="JOSE GREGORIO GONZALEZ"/>
        <filter val="CAÑAS BRAVAS"/>
        <filter val="LA COLORADA"/>
        <filter val="LEON DE GREIFF"/>
        <filter val="MIGUEL GONZALEZ DUARTE"/>
        <filter val="LA CAMPESINA"/>
        <filter val="EL TRANSITO"/>
        <filter val="EL VIGIA"/>
        <filter val="JARDIN DE LOS NIÑOS"/>
        <filter val="JOSE POLICARPO BOSCAN"/>
        <filter val="MAPORAL"/>
        <filter val="EL PROGRESO DE LOS NIÑOS"/>
        <filter val="LA PAZ A"/>
        <filter val="CONSUELO AVILA"/>
        <filter val="LAS VEGAS"/>
        <filter val="INDIGENA COROCITO"/>
        <filter val="EL ROMANO"/>
        <filter val="INDIGENA LA ILUSION"/>
        <filter val="LA ESTRELLITA"/>
        <filter val="INDIGENA PROVIDENCIA"/>
        <filter val="GUAHIBO SIKUANI (MATECANDELA)"/>
        <filter val="PUERTO SOCORRO"/>
        <filter val="INDIGENA EL VIGIA"/>
        <filter val="LUIS ANTONIO MARTINEZ"/>
        <filter val="GUAYMARAL"/>
        <filter val="SAN LUIS CUATRO ESQUINAS"/>
        <filter val="LOS JARDINES"/>
        <filter val="GAITAN CARANAL"/>
        <filter val="CAMPO CINCO"/>
        <filter val="COL. ATANASIO GIRARDOT (LA ESMERALDA)"/>
        <filter val="EL MARFIL"/>
        <filter val="I.E. AGUACHICA - SEDE PRINCIPAL"/>
        <filter val="STA ANA"/>
        <filter val="FUNDACION A (VDA FUNDACION)"/>
        <filter val="LOS FUNDADORES(ARAUQUITA)"/>
        <filter val="ROSA BLANCA"/>
        <filter val="UNION DE LOS CARDENALES"/>
        <filter val="STA INES"/>
        <filter val="PRESENTACION DE LOYO"/>
        <filter val="CAÑO ARENAS"/>
        <filter val="DON BOSCO"/>
        <filter val="LAS TRES PALMAS"/>
        <filter val="SAN LUIS A  (ANGELITOS)"/>
        <filter val="SAN LUIS &quot;B&quot;"/>
        <filter val="EL TOTUMAL"/>
        <filter val="BIBIANA TALERO"/>
        <filter val="JOSE ANTONIO GALAN(ARAUQUITA)"/>
        <filter val="BOCAS DE JUJU"/>
        <filter val="EL JAVILLAL"/>
        <filter val="SAN LUIS DE LOS PALMARES"/>
        <filter val="ESTACION NEIRA"/>
        <filter val="POTOSI B"/>
        <filter val="ARSENIO VALDERRAMA"/>
        <filter val="RAFAEL NUÑEZ (CARRETERO)"/>
        <filter val="BOCAS DEL CARANAL"/>
        <filter val="LOS CAJAROS"/>
        <filter val="LA OSSA"/>
        <filter val="JORGE ELIECER GAITAN (EL PLACER)"/>
        <filter val="MATA OSCURA"/>
        <filter val="I.E. SAN JOSE DE LA PESQUERA - SEDE PRINCIPAL"/>
        <filter val="MARIA CANO"/>
        <filter val="LOS MAZAGUAROS"/>
        <filter val="GRAN BRETAÑA"/>
        <filter val="LOS TROPICALES"/>
        <filter val="GAVIOTA DEL CARANAL"/>
        <filter val="LOS COLONOS"/>
        <filter val="SANTA ISABEL DEL CARANAL"/>
        <filter val="EL GUAYACAN"/>
        <filter val="FILIPINAS"/>
        <filter val="ALEGRIA DE LOS NIÑOS"/>
        <filter val="LA RESERVA"/>
        <filter val="MATA DE CAÐA"/>
        <filter val="BRISAS DEL CUSAY"/>
        <filter val="UNCARIA"/>
        <filter val="I.E.JOSE ACEVEDO Y GOMEZ"/>
        <filter val="I.E. PEDRO NEL JIMENEZ"/>
        <filter val="SAN RAFAEL(CRAVO)"/>
        <filter val="EL AEROUPUERTO - SEDE PRINCIPAL"/>
        <filter val="VELADERO"/>
        <filter val="LOS PASADOS"/>
        <filter val="GIRASOLES"/>
        <filter val="I.E. PAZ Y ESPERANZA"/>
        <filter val="SAN IGANACIO DUMAR"/>
        <filter val="SN JUAN BOSCO"/>
        <filter val="LA VEINTE"/>
        <filter val="EL CARACARO"/>
        <filter val="LOS MALABERES"/>
        <filter val="LA INDIA"/>
        <filter val="EL PALON"/>
        <filter val="EL PAISAJE"/>
        <filter val="VILLA CECILIA SEDE"/>
        <filter val="RAUL CUERVO"/>
        <filter val="I.E. TIERRA SECA - SEDE PRINCIPAL"/>
        <filter val="EL REFUGIO"/>
        <filter val="MARCO ANTONIO MANCERA"/>
        <filter val="CAÑO CASCARRON"/>
        <filter val="GUZMAN DIAZ"/>
        <filter val="PRIMERO DE OCTUBRE"/>
        <filter val="EL PARAISO II"/>
        <filter val="AGROPECUARIO JOSÉ ODEL LIZARAZO"/>
        <filter val="CENTRO EDUCATIVO CERRO  ALTO"/>
        <filter val="CALAFITAS I(MANUEL PEREZ)"/>
        <filter val="CHIVARAQUIA"/>
        <filter val="INDIGENA  ALTO SAN MIGUEL"/>
        <filter val="CALAFITAS II (RARAYASKUBA)"/>
        <filter val="CENTRO U"/>
        <filter val="CENTRO INDIGENA SAN EMILIO"/>
        <filter val="EL NEVADO"/>
        <filter val="CENTRO INDIGENA GUAHIBO MAKAGUAN"/>
        <filter val="CENTRO INDIGENA LA CABAÑA"/>
        <filter val="CENTRO INDIGENA PEDRO FARIAS"/>
        <filter val="CENTRO INDIGENA MIGUEL PUYO"/>
        <filter val="CENTRO INDIGENA JOSE MARIA DELGADO"/>
        <filter val="CENTRO INDIGENA LA ESPERANZA"/>
        <filter val="HOLANDA"/>
        <filter val="LOS MARACOS"/>
        <filter val="ALTO CAÑO MARTIN"/>
        <filter val="FLORIDA I"/>
        <filter val="CUILOTO II"/>
        <filter val="AMANECER LLANERO"/>
        <filter val="LAS GALAXIAS"/>
        <filter val="FLORESTANIA"/>
        <filter val="CAÑO GUARAPO"/>
        <filter val="SANTA LUISA"/>
        <filter val="CRAVO COROZO"/>
        <filter val="FERNANDO MAGALLANES"/>
        <filter val="LA PERLA"/>
        <filter val="CRAVO CHARO II"/>
        <filter val="PEDRO ALONSO DE CASTILLA"/>
        <filter val="JUAN GALEA"/>
        <filter val="AGROAMBIENTAL JOEL SIERRA"/>
        <filter val="FRANCISCO PIZARRO"/>
        <filter val="ALTO ELE"/>
        <filter val="AIRES DE CAMPO ALEGRE"/>
        <filter val="TITO APONTE"/>
        <filter val="BAJO CUSAY"/>
        <filter val="NAPOLES 1"/>
        <filter val="EL LIMONCITO"/>
        <filter val="ALTO CAUCA"/>
        <filter val="INSTITUTO PARMENIO BONILLA"/>
        <filter val="INDIGENA CRISTOBAL COLON"/>
        <filter val="INDIGENA SANTA TERESITA"/>
        <filter val="INDIGENA EL PORVENIR"/>
        <filter val="CENTRO EDUCATIVO INDIGENA GUAHIBO BETOY"/>
        <filter val="INDIGENA GONZALO JIMENEZ DE QUESADA"/>
        <filter val="INDIGENA IGUANITOS"/>
        <filter val="INDIGENA GUMERCINDO REYES"/>
        <filter val="PUERTO MIRANDA"/>
        <filter val="LA TEXANA"/>
        <filter val="I.E. EL DELIRIO - SEDE PRINCIPAL"/>
        <filter val="LOS TURPIALES"/>
        <filter val="BRISAS DE CUILOTO I"/>
        <filter val="ACACIAS II"/>
        <filter val="VIRGEN DE GUADALUPE"/>
        <filter val="LOS ALMENDROS"/>
        <filter val="INSTITUTO DE PROMOCION  AGROPECUARIA"/>
        <filter val="SANTA LUCIA - LA ARENOSA"/>
        <filter val="EL BUEN PASTOR"/>
        <filter val="LAS FILIPINAS"/>
        <filter val="ARNULFO BRICEÑO"/>
        <filter val="SANTA LUCIA- LOS LAURELES"/>
        <filter val="ALTO CANELOS"/>
        <filter val="GERMANIA"/>
        <filter val="SAN JOSE DE CANELOS"/>
        <filter val="PUERTO ARANGO"/>
        <filter val="VENECIA"/>
        <filter val="LARANDIA"/>
        <filter val="VILLA DEL RIO"/>
        <filter val="DAMAS ARRIBA"/>
        <filter val="VILLA HERMOSA 2"/>
        <filter val="FINLANDIA"/>
        <filter val="LAS HERMOSAS"/>
        <filter val="ALTO REFLEJO"/>
        <filter val="ZAFIRO"/>
        <filter val="EL CHONTADURO"/>
        <filter val="AÑO NUEVO"/>
        <filter val="SANTANA DE LAS HERMOSAS"/>
        <filter val="ALTO PALMAR"/>
        <filter val="BAJO SINAI"/>
        <filter val="ALTO BRASIL"/>
        <filter val="SEBASTOPOL"/>
        <filter val="NUEVA JERUSALEM"/>
        <filter val="BAJO BRASIL"/>
        <filter val="ALTO CASTAÑAL"/>
        <filter val="INDIGENA LA CHUSCALOSA"/>
        <filter val="FLORIDA NO. 1"/>
        <filter val="LA CHORROSA"/>
        <filter val="TORTUGA ESTRELLA"/>
        <filter val="AGUADULCE"/>
        <filter val="EL CARBON"/>
        <filter val="EL SANCHEZ"/>
        <filter val="EL PORTAL LA MONO"/>
        <filter val="EL GALAN"/>
        <filter val="LOS TENDIDOS"/>
        <filter val="INDIGENA LA ESPERANZA"/>
        <filter val="LAS VENTANAS"/>
        <filter val="LOS ALETONES"/>
        <filter val="CONC DON QUIJOTE 02"/>
        <filter val="DON QUIJOTE 01"/>
        <filter val="PARROQUIAL SAN JOSE"/>
        <filter val="PRADO DE LOS ANGELES"/>
        <filter val="BOCANA DE LAS VERDES"/>
        <filter val="INDIGENA LA CERINDA"/>
        <filter val="LA VENTUROSA"/>
        <filter val="LA GALLINETA"/>
        <filter val="EL CAFETO"/>
        <filter val="ALEMANIA"/>
        <filter val="ALTO MANZANARES"/>
        <filter val="ANAYACITO"/>
        <filter val="BAJO MANZANARES"/>
        <filter val="ALTO BERLIN"/>
        <filter val="LIBERTAD MAGUARE"/>
        <filter val="PUERTO MANRIQUE"/>
        <filter val="EL DANUBIO VIOLETAS"/>
        <filter val="LA CORDIALIDAD"/>
        <filter val="EL PORVENIR GALICIA"/>
        <filter val="EL JORDAN PENEYA"/>
        <filter val="GRANADA BAJA"/>
        <filter val="LA CONCORDIA"/>
        <filter val="GALICIA # 2"/>
        <filter val="BUENOS AIRES DEL SUNCILLA"/>
        <filter val="JAMAICA"/>
        <filter val="LA PANELA"/>
        <filter val="LA CABAÑA NO. 2"/>
        <filter val="BAJA PALESTINA"/>
        <filter val="BUENOS AIRES BAJO"/>
        <filter val="MIXTA PALESTINA"/>
        <filter val="BUENOS AIRES DEL PENEYA"/>
        <filter val="BEGONIA"/>
        <filter val="AGUA ROJO"/>
        <filter val="VALLEDUPAR"/>
        <filter val="LA PAUJILERA"/>
        <filter val="SEMILLAS DE PAZ"/>
        <filter val="AGUA BLANQUITA"/>
        <filter val="VILLALEIDY"/>
        <filter val="ALTO SEVILLA"/>
        <filter val="MATICURUCITA"/>
        <filter val="MATICURU SABALO"/>
        <filter val="SABALO ALTO"/>
        <filter val="ILUSION MATICURU"/>
        <filter val="UNION AGUA NEGRA"/>
        <filter val="CALDAS"/>
        <filter val="SAN  MARCOS"/>
        <filter val="ROCHELA  ALTA"/>
        <filter val="VIRGINIA"/>
        <filter val="AGUACALIENTE"/>
        <filter val="JUAN XXLLL"/>
        <filter val="SANTA ROSA ALTA"/>
        <filter val="CAMPO ESTRELLA"/>
        <filter val="PRINGAMOSO"/>
        <filter val="SAN BRUNO"/>
        <filter val="VILLA HERMOSA BAJA"/>
        <filter val="VILLA HERMOSA ALTA"/>
        <filter val="SAN CAYETANO BAJO"/>
        <filter val="MARACAIBO NO. 2"/>
        <filter val="SAN CAYETANO  ALTO"/>
        <filter val="MARACAIBO NO. 1"/>
        <filter val="FLORESTA NO. 1"/>
        <filter val="LAS VASIJAS"/>
        <filter val="COSTA RICA BAJA"/>
        <filter val="AURORA DEL GUAYAS"/>
        <filter val="EL LOBO"/>
        <filter val="SIBERIA ALTA"/>
        <filter val="ARENOSO ORIENTE"/>
        <filter val="LINDANAY"/>
        <filter val="COSTA RICA DEL ROSARIO"/>
        <filter val="INDIGENA EL QUECAL"/>
        <filter val="INDIGENA GALILEA SIBERIA BAJA"/>
        <filter val="CABILDO MONTE BELLO"/>
        <filter val="SIBERIA BAJA"/>
        <filter val="LA ESPERANZA # 1"/>
        <filter val="INDIGENA CENTRO INDIGENA"/>
        <filter val="VALLE BONITO"/>
        <filter val="CAIMANCITO MEDIO JORDAN"/>
        <filter val="CAIMAN MEDIO"/>
        <filter val="EL BORUGO"/>
        <filter val="ALTO ARBOLITO"/>
        <filter val="LA FLORIDA NO. 2"/>
        <filter val="BLANCA NIEVES"/>
        <filter val="LA REPRESA"/>
        <filter val="EL PLEBEYO"/>
        <filter val="BELLABE"/>
        <filter val="MONTERIA"/>
        <filter val="TROCHA E NEMAL"/>
        <filter val="LA TIGRA"/>
        <filter val="LA CHONTA"/>
        <filter val="COCONUCO # 2"/>
        <filter val="ETIOPIA"/>
        <filter val="AGUABLANCA"/>
        <filter val="ALTA RIVERA"/>
        <filter val="EL RETORNO"/>
        <filter val="LA RIVERA BAJA"/>
        <filter val="EL BRILLANTE BAJO"/>
        <filter val="ALTO BRILLANTE"/>
        <filter val="BAJO RIECITO"/>
        <filter val="ALTA AGUILILLA"/>
        <filter val="ALTO RIECITO"/>
        <filter val="LA AGUILILLA"/>
        <filter val="LIBANO ALTO"/>
        <filter val="GUAMALITO BAJO PLUMERO"/>
        <filter val="PARCELACION EL LIBANO"/>
        <filter val="BUENOS AIRES # 2"/>
        <filter val="PILONES"/>
        <filter val="SOTARA"/>
        <filter val="CEIBAS ABAJO"/>
        <filter val="CEIBAS ARRIBA"/>
        <filter val="PARAISO YARUMALES"/>
        <filter val="POSETAS"/>
        <filter val="MEDIO POSETAS"/>
        <filter val="EL EDEN DEL CASTILLO"/>
        <filter val="LAS MARIMBAS NO. 2"/>
        <filter val="BOCANAS POSETAS"/>
        <filter val="LIBANO DEL LOSADA"/>
        <filter val="EL DIVINO NIÑO (CHORRERA)"/>
        <filter val="PALMERAS NO. 2"/>
        <filter val="LA URRACA"/>
        <filter val="VEGAS BAJO PATO"/>
        <filter val="MEDIO AVANCE"/>
        <filter val="GIBRALTAR NO. 2"/>
        <filter val="FLORIDA NO. 2"/>
        <filter val="LOS PINOS NO. 2"/>
        <filter val="LA PRIMAVERA DEL LOSADA"/>
        <filter val="LA VIUDA"/>
        <filter val="CAÑO AZUL DEL LOSADA"/>
        <filter val="LA BRASILIA DEL LOSADA"/>
        <filter val="LA HERRADURA"/>
        <filter val="LA CRISTALINA DEL LOZADA"/>
        <filter val="ABISINIA"/>
        <filter val="ROVIRA"/>
        <filter val="GUILLERMO RIOS MEJIA"/>
        <filter val="BAJO PALERMO"/>
        <filter val="PALERMITO"/>
        <filter val="PENSILVANIA"/>
        <filter val="ALTO PALERMO"/>
        <filter val="LA CAROLINA"/>
        <filter val="CAMPO BONITO"/>
        <filter val="MONONGUETE"/>
        <filter val="INDIGENA NIÑERAS"/>
        <filter val="LAS GONZALES"/>
        <filter val="MATIGUAJA"/>
        <filter val="INDIGENA PEÑAS ROJAS"/>
        <filter val="COMBEIMA"/>
        <filter val="ALTO CUERAZO"/>
        <filter val="INDIGENA PUERTO NARANJO"/>
        <filter val="INDIGENA SAN JOSE DEL CUERAZO"/>
        <filter val="INDIGENA KOKARA"/>
        <filter val="INDIGENA MATICURU"/>
        <filter val="INDIGENA GORGONIA"/>
        <filter val="INDIGENA GETUCHA"/>
        <filter val="INDIGENA JACOME"/>
        <filter val="INDIGENA AGUA NEGRA MIUPU"/>
        <filter val="INDIGENA HERICHA"/>
        <filter val="INDIGENA SAN LUIS"/>
        <filter val="INDIGENA SAN FRANCISCO"/>
        <filter val="INTERNADO RURAL SOLITA"/>
        <filter val="LA PAUJILA"/>
        <filter val="LA YUMAL TROCHA 6"/>
        <filter val="LA CURVINATA"/>
        <filter val="LA RICO KM. 30"/>
        <filter val="LIBERIA"/>
        <filter val="LA ESMERALDA KM 24"/>
        <filter val="LOS CEDROS"/>
        <filter val="ANDALUCIA"/>
        <filter val="SANTIAGO DE LA SELVA"/>
        <filter val="LA ARGENTINA ALTA"/>
        <filter val="SANTA FE TROCHA  10"/>
        <filter val="LA PRIMAVERA BAJA"/>
        <filter val="LAS PALMERAS BELLO HORIZONTE"/>
        <filter val="LA MARSELLA"/>
        <filter val="CAMPOLEJANO"/>
        <filter val="LA CARMELO"/>
        <filter val="PALOMAS AGUAVERDE"/>
        <filter val="I.E. SANTA TERESA - SEDE PRINCIPAL"/>
        <filter val="SAN RAFAEL DE MORICHAL"/>
        <filter val="CAMILO TORRES  RESTREPO"/>
        <filter val="LA UPAMENA"/>
        <filter val="VILLA BLANCA"/>
        <filter val="LA GUAMALERA"/>
        <filter val="LA PATIMENA"/>
        <filter val="SAN ANTONIO DEL TOCARIA"/>
        <filter val="SAN NICOLAS DEL TOCARIA"/>
        <filter val="INSTITUCIÓN EDUCATIVA TÉCNICA AGROPECUARIA EL TALADRO - SEDE PRINCIPAL"/>
        <filter val="LAGUNAS"/>
        <filter val="LOS ACEITES"/>
        <filter val="I.E. LLANO LINDO - SEDE PRINCIPAL"/>
        <filter val="I.E. LA TURUA - SEDE PRINCIPAL"/>
        <filter val="SAN MIGUEL DE FARALLONES"/>
        <filter val="CONSTRUCTIVISTA LA UPAMENA"/>
        <filter val="ALTO LINDO"/>
        <filter val="CERRITO"/>
        <filter val="CUNAMA"/>
        <filter val="I.E. CUPIAGUA - SEDE PRINCIPAL"/>
        <filter val="SAN IGNACIA"/>
        <filter val="MANOGUIA"/>
        <filter val="PLAN CUNAMA LAS BRISAS"/>
        <filter val="SAN LUIS DE PIÑALITO"/>
        <filter val="LUIS MARIA JIMENEZ"/>
        <filter val="LA DEFENSA"/>
        <filter val="EL TESORO DEL BUBUY"/>
        <filter val="SAN BENITO"/>
        <filter val="EL CACHIZA"/>
        <filter val="RINCON DEL  VIJUA"/>
        <filter val="I.E. HORACIO PERDOMO - SEDE PRINCIPAL"/>
        <filter val="CASA ROJA"/>
        <filter val="LUZ DE ORIENTE"/>
        <filter val="INDIGENA LISA MANENI"/>
        <filter val="INST TECNICO AGROPECUARIO CAMILO TORRES RESTREPO"/>
        <filter val="SANTA MARIA DE PALMARITO"/>
        <filter val="CAMPANERO"/>
        <filter val="FRONTERAS"/>
        <filter val="GUAYANAS"/>
        <filter val="SAN JOAQUIN DE GARIBAY"/>
        <filter val="LIMONAL"/>
        <filter val="SAN JOSE DE LA POYATA"/>
        <filter val="EL CONCHAL"/>
        <filter val="MACUCO"/>
        <filter val="BARRANQUILLITA"/>
        <filter val="LA REDENCION"/>
        <filter val="VILLA PLAYON"/>
        <filter val="SIMON BOLIVAR EL TABLON DE TACARE"/>
        <filter val="EL ROMERO"/>
        <filter val="MARIARA"/>
        <filter val="CARRIZALES"/>
        <filter val="LA COLONIA"/>
        <filter val="BRISAS DEL MAREMARE"/>
        <filter val="EL CONSEJO"/>
        <filter val="CUCURITAL"/>
        <filter val="INDIGENA IEA PUDI"/>
        <filter val="EL MEDANO"/>
        <filter val="PARAVARE"/>
        <filter val="SALADILLO"/>
        <filter val="RINCON DEL SOCORRO"/>
        <filter val="I.E. INDIG SAN JOSE DEL ARIPORO - SEDE PRINCIPAL"/>
        <filter val="SANTA MARIA DE IRENEME"/>
        <filter val="KALIWIRNAE"/>
        <filter val="ATAMAICA EL MEREY"/>
        <filter val="QUINTO PATIO"/>
        <filter val="TOPOCHALES"/>
        <filter val="EZEQUIEL MORENO Y DIAZ"/>
        <filter val="LA MADRILEÑA"/>
        <filter val="TECNICO EMPRESARIAL DEL NORTE DE CASANARE ITENCA"/>
        <filter val="GUILLERMO CANO IZASA"/>
        <filter val="BRISAS DEL MUESE"/>
        <filter val="CARRASTOL"/>
        <filter val="SAN JESUS DE BORINQUE"/>
        <filter val="GUADALUPE SALCEDO"/>
        <filter val="EL CARIBE"/>
        <filter val="JOSE DE SUCRE"/>
        <filter val="SABANETAS"/>
        <filter val="BRITO ALTO"/>
        <filter val="EL SOL"/>
        <filter val="AKIMINDIA"/>
        <filter val="ISLAS DEL CARIBE"/>
        <filter val="PALOSANTAL"/>
        <filter val="EL BEBEDERO"/>
        <filter val="LA ALEGRIA DE LOS NIÑOS"/>
        <filter val="CANDELARIA BAJA TRIUNFO"/>
        <filter val="LA ROSITA"/>
        <filter val="RINCON HONDO"/>
        <filter val="PABLO SEXTO - VDA LA VEREMOS"/>
        <filter val="DIVINO NIÑO - VDA LAS VEGAS"/>
        <filter val="PABLO SEXTO - LA HERMOSA"/>
        <filter val="BARINAS"/>
        <filter val="GENERAL SANTANDER - VDA SAN LUIS DE ARIPORO"/>
        <filter val="GENERAL SANTANDER - VDA PUERTO BRASILIA"/>
        <filter val="EL SARARE"/>
        <filter val="DIVINO NIÑO - VDA MORICHALES"/>
        <filter val="EL TRIUNFO COSTA LAS MERCEDES"/>
        <filter val="LA BUSACA"/>
        <filter val="EL ALCARAVÁN"/>
        <filter val="EL BANCO"/>
        <filter val="SAN JOSE  LA  CURAMA"/>
        <filter val="LA  MAPORA"/>
        <filter val="EL VERDE"/>
        <filter val="MATALARGA"/>
        <filter val="BOTIJERA BAJA"/>
        <filter val="MANUEL ELKIN PATARROYO"/>
        <filter val="LA BASTILLA"/>
        <filter val="LA QUINCHALERA"/>
        <filter val="RÚMIRA"/>
        <filter val="SIGLO XXI"/>
        <filter val="LA IQUIA"/>
        <filter val="LOS YAGUAROS"/>
        <filter val="EL CUSIANA"/>
        <filter val="HENRY GARCIA BOHORQUEZ"/>
        <filter val="VIGIA TROMPILLOS"/>
        <filter val="LA VORAGINE"/>
        <filter val="ANA MILENA MUÑOZ"/>
        <filter val="POZO PETROLERO"/>
        <filter val="PASO REAL DE LA SOLEDAD"/>
        <filter val="EL VALLE"/>
        <filter val="MANDARINOS"/>
        <filter val="EL PALMAR DEL PAUTO"/>
        <filter val="EL CONVENTO"/>
        <filter val="LA MORITA"/>
        <filter val="ARRAYANES"/>
        <filter val="SANTA IRENE"/>
        <filter val="PUERTO ROSALES"/>
        <filter val="ESC RUR MIX EL CEDRO"/>
        <filter val="ESC RUR MIX BOCANA DEL FRAGUA"/>
        <filter val="ESC RUR MIX BUTUTO"/>
        <filter val="ESC RUR MIX ALTOGUARUMO"/>
        <filter val="ESC RUR MIX EL LAGO"/>
        <filter val="ESC RUR MIX TEBAIDA"/>
        <filter val="I.E.R. SIMON BOLIVAR"/>
        <filter val="ESC RUR MIX PLANADAS"/>
        <filter val="ESC RUR MIX RUMIYACO"/>
        <filter val="ESC RUR MIX NUESTRA SE¥ORA DE FATIMA"/>
        <filter val="ESC RUR MIX LAS MESAS"/>
        <filter val="ESC RUR MIX ALTO ESLABON"/>
        <filter val="ESC RUR MIX LA PEDREGOSA"/>
        <filter val="CENT POST PRIMARIA JOSE MARIA"/>
        <filter val="ESC RUR MIX EL TABLON"/>
        <filter val="ESC RUR MIX LA PAZ"/>
        <filter val="ESC RUR MIX EL JARDIN"/>
        <filter val="ESC RUR MIX ANTONIO NARI¥O"/>
        <filter val="ESC RUR MIX ESTRELLA DOS"/>
        <filter val="ESC RUR MIX ALTO JARDIN"/>
        <filter val="ESC RUR MIX LA AURORA"/>
        <filter val="I.E. RUR ALTO AFAN - SEDE PRINCIPAL"/>
        <filter val="ESC RUR MIX ANAMU"/>
        <filter val="ESC RUR MIX NUEVA ESPERANZA"/>
        <filter val="ESC RUR MIX QUINCE DE MAYO"/>
        <filter val="ESC RUR MIX ETNOEDUCATIVA DESAYOK YANACONA"/>
        <filter val="INST AMAZONICO DE PTO GUZMAN"/>
        <filter val="PREESC Y JARD LUCERITO"/>
        <filter val="ESC RUR MIX GALILEA"/>
        <filter val="ESC RUR MIX EL DIAMANTE"/>
        <filter val="ESC RUR MIX EL SILENCIO"/>
        <filter val="ESC RUR MIX BRASILIA"/>
        <filter val="ESC RUR MIX NORMANDIA"/>
        <filter val="ESC RUR MIX LA ILUSION"/>
        <filter val="ESC RUR MIX HORIZONTE"/>
        <filter val="ESC RUR MIX BRISAS DEL YURILLITA"/>
        <filter val="ESC RUR MIX SAN ROQUE"/>
        <filter val="ESC RUR MIX CAMPO ROJAS"/>
        <filter val="ESC RUR MIX EL RECREO"/>
        <filter val="ESC RUR MIX EL CACHINGAL"/>
        <filter val="ESC RUR MIX LA PRADERA"/>
        <filter val="ESC RUR MIX LA ARGENTINA"/>
        <filter val="ESC RUR MIX LEJANIAS"/>
        <filter val="ESC RUR MIX LOS GUADUALES"/>
        <filter val="ESC RUR MIX LA INDEPENDENCIA"/>
        <filter val="ESC RUR MIX LA ESMERALDA"/>
        <filter val="ESC RUR MIX EL PARAISO"/>
        <filter val="ESC RUR MIX LA CEIBA"/>
        <filter val="ESC RUR MIXTA PEÑAROL"/>
        <filter val="ESC RUR MIX FLORELIA"/>
        <filter val="ESC RUR MIX AGUA AZUL"/>
        <filter val="ESC RUR MIX ELCERRITO"/>
        <filter val="ESC RUR MIX EL EDEN"/>
        <filter val="ESC RUR MIX PALMAS DEL YURILLA"/>
        <filter val="ESC RUR MIX NUEVA FLORESTA"/>
        <filter val="ESC RUR MIX LOS ANGELES"/>
        <filter val="EI.E.R. QUINAPEJO - SEDE PRINCIPAL"/>
        <filter val="ESC RUR MIX LA ESPERANZA DEL YURILLA"/>
        <filter val="ESC RUR MIX VILLA NUEVA"/>
        <filter val="ESC RUR MIX UNION  QUINAPEJO"/>
        <filter val="ESC RUR MIX CUATRO DE OCTUBRE"/>
        <filter val="ESC RUR MIX LOS LAURELES"/>
        <filter val="E.R.M. LA AMISTAD"/>
        <filter val="ESC RUR MIX BRISAS DELYURILLA"/>
        <filter val="ESC RUR MIX EL ENCANTO"/>
        <filter val="ESC RUR MIX EL MESON"/>
        <filter val="ESC RUR MIX GUADALUPE"/>
        <filter val="ESC RUR MIX LA PASERA"/>
        <filter val="I.E.R. CIUDAD PUERTO LIMON - SEDE PRINCIPAL"/>
        <filter val="ESC RUR MIX EL RESGUARDO PUERTO LIMON"/>
        <filter val="ESC RUR MIX VILLA GLORIA TOROYACO"/>
        <filter val="ESC RUR MIX LAS PALMERAS"/>
        <filter val="CENT EDUC MARIA INMACULADA"/>
        <filter val="C.E.R. LA BRASILERA - SEDE PRINCIAPL"/>
        <filter val="ESC RUR MIX NVA ESMERALDA"/>
        <filter val="ESC RUR MIX LUCITANIA"/>
        <filter val="ESC RUR MIX TRINIDAD"/>
        <filter val="ESC RUR MIX ALIANZA"/>
        <filter val="E.R.M. SENEGAL"/>
        <filter val="E.R.M. GIRASOL"/>
        <filter val="ESC URB MIX BILING CAMENSAT"/>
        <filter val="CENTRO ETNOEDUCATIVO RURAL UMADA WUARRARA - SEDE PRINCIPAL"/>
        <filter val="ESC RUR MIX LA CRISTALINA"/>
        <filter val="ESC RUR MIX CA¥ABRAVITA"/>
        <filter val="ESC RUR MIX CAMPOALEGRE"/>
        <filter val="ESC RUR MIX LA CRISTALINA VIDES"/>
        <filter val="ESC RUR MIX ALTO ORITO"/>
        <filter val="ESC RUR MIX VILLA RICA"/>
        <filter val="DE PURRA DE"/>
        <filter val="ESC URB MIX ALAMEDA"/>
        <filter val="ESC RUR MIX MONSERRATE"/>
        <filter val="ESC RUR MIX EL MIRADOR PEPINO"/>
        <filter val="C.E.R. SINAI - SEDE PRINCIPAL"/>
        <filter val="ESC RUR MIX PALMIRA"/>
        <filter val="ESC RUR MIX EL DIVISO"/>
        <filter val="ESC RUR MIX RIO BLANCO"/>
        <filter val="ESC RUR MIX VERSALLES"/>
        <filter val="ESC RUR MIX BURDINES"/>
        <filter val="I.E.R. TESALIA - SEDE PRINCIPAL"/>
        <filter val="ESC RUR MIX EL TRIUNFO"/>
        <filter val="ESC RUR MIX EL BALSAMO"/>
        <filter val="ESC RUR MIX ALTO TESALIA"/>
        <filter val="ESC RUR MIX SAN ANDRES"/>
        <filter val="ESC RUR MIX SANTA ISABEL"/>
        <filter val="I.E.R. ELYARUMO - SEDE PRINCIPAL"/>
        <filter val="E.R.M. LAS MALVINAS"/>
        <filter val="ESC RUR MIX SANTA ROSA DEL 35"/>
        <filter val="COL ANTONIO NARI¥O"/>
        <filter val="ESC RUR MIX EL RUBI"/>
        <filter val="ESC RUR MIX BRISAS DEL RIO ORITO"/>
        <filter val="C.E.R. LUCITANIA - SEDE PRINCIPAL"/>
        <filter val="ESC RUR MIX AGUAZUL"/>
        <filter val="ESC RUR MIX SANTA TERESA"/>
        <filter val="FLOR DEL CAMPO"/>
        <filter val="ESC RUR MIX CARTAGENA"/>
        <filter val="ESC RUR MIX LOS NOGALES"/>
        <filter val="ESC RUR MIX NUEVA CARTAGENA"/>
        <filter val="BONAIRE"/>
        <filter val="ESC RUR MIX NUEVA BENGALA II"/>
        <filter val="ESC RUR MIX PALESTINA"/>
        <filter val="ESC RUR MIX EL JORDAN"/>
        <filter val="CENT EDUC NVA BENGALA"/>
        <filter val="ESC RUR MIX EL PALMAR"/>
        <filter val="ESC RUR MIX MONTEBELLO"/>
        <filter val="ESC RUR MIX ARAUCA"/>
        <filter val="ESC RUR MIX LOS RIOS"/>
        <filter val="ESC RUR MIX VILLA LEIVA"/>
        <filter val="ESC RUR MIX LAS AMERICAS"/>
        <filter val="ESC RUR MIX LLANO VERDE"/>
        <filter val="ESC RUR MIX LOS ANDES"/>
        <filter val="ESC RUR MIX DON QUIJOTE"/>
        <filter val="ESC RUR MIX OSIRIS"/>
        <filter val="ESC RUR MIX JARDINES DE SUCUMBIOS"/>
        <filter val="ESC RUR MIX LA LIBERTAD"/>
        <filter val="I.E.R. EL EMPALME - SEDE PRINCIPAL"/>
        <filter val="ESC RUR MIX DOS QUEBRADAS"/>
        <filter val="ESC RUR MIX ARGENTINA"/>
        <filter val="ESC RUR MIX NUEVA  ARGENTINA"/>
        <filter val="ESC RUR MIX BRISAS DEL GAVILAN"/>
        <filter val="I.E.R. FRANCISCO JOSE DE CALDAS - SEDE PRICIPAL"/>
        <filter val="C.E.R. ALTO LORENZO - SEDE PRINCIPAL"/>
        <filter val="ESC RUR MIX VILLAMARQUEZA"/>
        <filter val="ESC RUR MIX MEXICO"/>
        <filter val="ESC RUR MIX LA CUMBRE"/>
        <filter val="ESC RUR MIX LA CORDIALIDAD"/>
        <filter val="ESC RUR MIX LAS GAVIOTAS"/>
        <filter val="E.R.M. KIWNASCXHAB"/>
        <filter val="ESC RUR MIX LA PAILA"/>
        <filter val="ESC RUR MIX LA ESTACION"/>
        <filter val="ESC RUR MIX LA ARDILLA"/>
        <filter val="ESC RUR MIX VILLA DEL SOL"/>
        <filter val="ESC RUR MIX PIÑUÑA BLANCO"/>
        <filter val="CENT ETNOEDUCATIVO RUR BUENAVISTA - SEDE PRINCIPAL"/>
        <filter val="ESC RUR MIX LISBERIA"/>
        <filter val="ESC RUR MIX REMOLINO SANTA ELENA"/>
        <filter val="ESC RUR MIX PUERTO SILENCIO"/>
        <filter val="ESC RUR MIX SANTA ELENA"/>
        <filter val="ESC RUR MIX LA COCHA"/>
        <filter val="C.E.R. VILLA VICTORIA"/>
        <filter val="ESC RUR MIX BOCANA DEL GUAMUEZ"/>
        <filter val="ESC RUR MIX LAS TRES BOCANAS"/>
        <filter val="ESC RUR MIX LA GOLONDRINA"/>
        <filter val="ESC RUR MIX LA PALMERA"/>
        <filter val="CHUFIYA"/>
        <filter val="I.E.R. NUEVA GRANADA - SEDE PRINCIPAL"/>
        <filter val="COMANDANTE"/>
        <filter val="ESC RUR MIX LA ROSA"/>
        <filter val="ESC RUR MIX LA PIÑA"/>
        <filter val="ESC RUR MIX BOCANA CUEMBI"/>
        <filter val="ESC RUR MIX CAMIOS"/>
        <filter val="ESC RUR MIX EL BUEN SAMARITANO"/>
        <filter val="ESC RUR MIX SANTA TERESITA"/>
        <filter val="COL CIUDAD SANTANA"/>
        <filter val="ESC RUR MIX LA DIANA"/>
        <filter val="ESC RUR MIX LA BRETA¥A"/>
        <filter val="ESC RUR MIX MARMATO"/>
        <filter val="I.E.R. LA LIBERTAD - SEDE PRINCIPAL"/>
        <filter val="ESC RUR MIX CAMPO QUEMADO"/>
        <filter val="ESC RUR MIX NUEVA LIBERTAD"/>
        <filter val="ESC RUR MIX AGUA BLANCA CUEMBI"/>
        <filter val="ESC RUR MIX LA ESMERALDA PTYO UNO"/>
        <filter val="ESC RUR MIX LA MANUELA"/>
        <filter val="ESC RUR MIX BILINGAE NASA FIW"/>
        <filter val="ESC RUR MIX TOAYA"/>
        <filter val="ESC RUR MIX INMACULADA"/>
        <filter val="ESC RUR MIX COMUNA 1"/>
        <filter val="ESC RUR MIX NVO AMARON"/>
        <filter val="ESC RUR MIX SAN IGNACIO"/>
        <filter val="ESC RUR MIX CANAMBAL"/>
        <filter val="ESC RUR MIX ALTO VILLANUEVA"/>
        <filter val="ESC RUR MIX EL PLATANILLO"/>
        <filter val="ESC RUR MIX EL VENADO"/>
        <filter val="ESC RUR MIX PLAYA RICA"/>
        <filter val="ESC RUR MIX MARACAIBO"/>
        <filter val="ESC RUR MIX EL BAGRE"/>
        <filter val="ESC URB MIX PTO CAICEDO"/>
        <filter val="PREESC PTO CAICEDO"/>
        <filter val="I.E. RUR BAJO LORENZO - SEDE PRINCIPAL"/>
        <filter val="ESC RUR MIX SAN SALVADOR"/>
        <filter val="ESC RUR MIX LA ESPA¥OLA"/>
        <filter val="ESC RUR MIX ALTO PI¥A"/>
        <filter val="ACACIAS DEL MANSOYA"/>
        <filter val="BRISAS DEL QUEBRADON"/>
        <filter val="ESC RUR MIX LAS SARDINAS"/>
        <filter val="ESC RUR MIX ALTO DANUBIO"/>
        <filter val="C.E.R. DANUBIO - SEDE PRINCIPAL"/>
        <filter val="ESC RUR MIX LAS MINAS"/>
        <filter val="ESC RUR MIX LOS MILAGROS"/>
        <filter val="ESC RUR MIX PUERTO NUEVO"/>
        <filter val="ESC RUR MIX PUERTO RICO"/>
        <filter val="ESC RUR MIX MEDELLIN"/>
        <filter val="ALTO STA MARIA"/>
        <filter val="ESC RUR MIX COMUNA II"/>
        <filter val="ESC RUR MIX CRISTIANA LA PAZ"/>
        <filter val="ESC RURAL MIX EL PORTAL"/>
        <filter val="ESC RURAL MIX EL RINCONCITO"/>
        <filter val="E.R.M. SAN ISIDRO"/>
        <filter val="C.E.R. TETEYE - SEDE PRINCIAPL"/>
        <filter val="ESC RUR MIX CABILDO INDIGENA CITARA"/>
        <filter val="ESC RUR MIX NVA FLORIDA"/>
        <filter val="ESC RUR MIX PUERTO PLAYA"/>
        <filter val="ESC RUR MIX RUR ANCURA"/>
        <filter val="C.E.R. SANTA ISABEL - SEDE PRINCIPAL"/>
        <filter val="ESC RUR MIX LAS CAMELIAS"/>
        <filter val="ESC RUR MIX ALEA"/>
        <filter val="ESC RUR MIX NARI¥O NARI¥O"/>
        <filter val="ESC RUR MIX SINAI"/>
        <filter val="E.R.M. SEVILLA"/>
        <filter val="ESC RUR MIX KANACAS"/>
        <filter val="ESC RUR MIX EL BALDIO"/>
        <filter val="ESC RUR MIX SAN LUIS"/>
        <filter val="ESC RUR MIX EL LIBANO"/>
        <filter val="ESC RUR MIX CIRCACIA"/>
        <filter val="ESC RUR MIX EL COQUETO"/>
        <filter val="ESC RUR MIX LOS GUAYABALES"/>
        <filter val="ESC RUR MIX BRISAS DEL PI¥U¥A"/>
        <filter val="ESC RUR MIX SAGRADO CORAZON DE JESUS"/>
        <filter val="ESC RUR MIX PUERTO GALLO"/>
        <filter val="ESC RUR MIX PIO XII"/>
        <filter val="ESC RUR MIX YARINAL"/>
        <filter val="ESC RUR MIX SAN GABRIEL"/>
        <filter val="ESC RUR MIX SAN PABLO"/>
        <filter val="ESC RUR MIX CARMELA"/>
        <filter val="ESC RUR MIX LA CABA¥A"/>
        <filter val="ESC RUR MIX MEDIO LORENZO"/>
        <filter val="ESC RUR MIX PORVENIR"/>
        <filter val="ESC RUR MIX NUEVO AMANECER"/>
        <filter val="ESC RUR MIX GABRIELA MISTRAL"/>
        <filter val="ESC RUR MIX LA BRASILIA"/>
        <filter val="ESC RUR MIX MONTA¥ITA"/>
        <filter val="ESC RUR MIX LA CONGA SINAI"/>
        <filter val="ESC RUR MIX EL CRISTAL"/>
        <filter val="ESC RUR MIX BELLO HORIZONTE"/>
        <filter val="ESC RUR MIX LAS DELICIAS"/>
        <filter val="ESC RUR MIX SANTA MARIA DE LAS MISIONES"/>
        <filter val="COL ECOLOGICO EL CUEMBI"/>
        <filter val="ESC RUR MIX NAZA KIWE ¥USSA"/>
        <filter val="ESC RUR MIX DIAMANTE AGUA NEGRA"/>
        <filter val="ESC RUR MIX LOS ALAMOS"/>
        <filter val="ESC RUR MIX MOGAMBO"/>
        <filter val="ESC RUR MIX GUADUALITO"/>
        <filter val="ESC RUR MIX LAS MALVINAS"/>
        <filter val="ESC RUR MIX LA HERRADURA"/>
        <filter val="ESC RUR MIX LA YET"/>
        <filter val="ESC RUR MIX EL BOSQUE"/>
        <filter val="ESC RUR MIX EL AZUL"/>
        <filter val="ESC RUR MIX BILINGUE NASA SAT TAMA"/>
        <filter val="ESC RUR MIX EL PROGRESO"/>
        <filter val="I.E. RUR CAUCACIA - SEDE PRINCIPAL"/>
        <filter val="ESC RUR MIX CAMILO TORRES"/>
        <filter val="ESC RUR MIX EL JARDIN ALTO TETEYE"/>
        <filter val="ESC RUR MIX ESMERALDA BOCACHICO"/>
        <filter val="ESC RUR MIX COLONIA NUEVA"/>
        <filter val="ESC RUR MIX LA FLORESTA"/>
        <filter val="ESC RUR MIX QUEBRADONIA"/>
        <filter val="C.E.R. VILLAFLOR - SEDE PRINCIAPL"/>
        <filter val="ESC RUR MIX CAMPOBELLO"/>
        <filter val="ESC RUR MIX LA JOYA"/>
        <filter val="ESC RUR MIX PUEBLO NUEVO"/>
        <filter val="ESC RUR MIX ALPES ORIENTALES"/>
        <filter val="ESC RUR MIX CAUQUITA"/>
        <filter val="ESC RUR MIX LA CRISTALINA BELLO HORIZONTE"/>
        <filter val="ESC RUR MIX GUASIMAL"/>
        <filter val="E.R.M. LA CONCORDIA"/>
        <filter val="ESC RUR MIX EL VERGEL"/>
        <filter val="E.R.M. LA CRISTALINA"/>
        <filter val="I.E.R. DIVINO NIÑO - SEDE PRINCIPAL"/>
        <filter val="ESC RUR MIX LA VICTORIA"/>
        <filter val="ESC RUR MIX ALTO CA¥O AVENA"/>
        <filter val="ESC RUR MIX DELICIAS JOSE MARIA"/>
        <filter val="ESC RUR MIX BAJO CA¥O AVENA"/>
        <filter val="ESC RUR MIX LOS MUÑECOS"/>
        <filter val="ESC RUR MIX BUENOS AIRES DEL YURILLA"/>
        <filter val="ESC RUR MIX LOS PINOS"/>
        <filter val="ESC RUR MIX LIBERTADORES DEL YURILLA"/>
        <filter val="ESC RUR MIX VILLAFATIMA"/>
        <filter val="ESC RUR MIX VILLANUEVA DEL YURILLA"/>
        <filter val="ESC RUR MIX LA TORRE"/>
        <filter val="ESC RUR MIX PERNAMBUCO"/>
        <filter val="ESC RUR MIX LAS PERLAS"/>
        <filter val="ESC RUR MIX AGUAS CLARAS"/>
        <filter val="ESC RUR MIX LA YURIBE"/>
        <filter val="I.E.R. SAN PEDRO - SEDE PRINCIPAL"/>
        <filter val="ESC RUR MIX LA SAMARITANA"/>
        <filter val="ESC RUR MIX SAN ANTONIO"/>
        <filter val="ESC RUR MIX LOS LOBOS"/>
        <filter val="ESC RUR MIX INDIG REFUGIO"/>
        <filter val="ESC RUR MIX NDIG PUNTALES"/>
        <filter val="ESC RUR MIX MARTHA LUCIA LOTERO"/>
        <filter val="I.E.R. RUR ANTONIO NARIÑO - SEDE PRINCIPAL"/>
        <filter val="E.R.M. LA QUEBRADITA"/>
        <filter val="ESC RUR MIX LAGARTO COCHA"/>
        <filter val="ESC RUR MIX ISLA NUEVA"/>
        <filter val="ESC RUR MIX SANTA CECILIA"/>
        <filter val="ESC RUR MIX TUKUNARE"/>
        <filter val="ESC RUR MIX SOLARTE OBANDO"/>
        <filter val="ESC RUR MIX EL BALSAL"/>
        <filter val="ESC RUR MIX BOCANA DEL YURILLA"/>
        <filter val="ESC RUR MIX LOS MANGOS"/>
        <filter val="ESC RUR MIX LA CONCEPCION II"/>
        <filter val="ESC RUR MIX MONTEPA"/>
        <filter val="ESC RUR MIX PE¥A COLORADA"/>
        <filter val="ESC RUR MIX EL HACHA"/>
        <filter val="ESC RUR MIX EL REMANSO"/>
        <filter val="I.E.R. RUR JORGE ELIECER GAITAN - SEDE PRINCIAPL"/>
        <filter val="ESC RUR MIX EL TABLERO"/>
        <filter val="ESC RUR MIX LUZ DE AMERICA"/>
        <filter val="ESC RUR MIX BAJO REMANSO"/>
        <filter val="E.R.M. SANTA TERESITA"/>
        <filter val="ESC RUR MIX AGUAS NEGRAS"/>
        <filter val="ESC RUR MIX LA REFORMA"/>
        <filter val="ESC RUR MIX INDIGENA LA APAYA"/>
        <filter val="I.E.R. NUEVA APAYA - SEDE PRINCIPAL"/>
        <filter val="E.R.M. EL CORRENTOSO"/>
        <filter val="ESC RUR MIX INDIGENA LA PERECERA"/>
        <filter val="ESC RUR MIX LA REFORMITA"/>
        <filter val="ESC RUR MIX ALTO CASACUNTE"/>
        <filter val="ESC RUR MIX LOMA ENCANTADA"/>
        <filter val="ESC RUR MIX AGUA NEGRA"/>
        <filter val="C.E.R. SANTA MARIA - SEDE PRINCIPAL"/>
        <filter val="ESC RUR MIX SAN JUAN DE BEDOUTH"/>
        <filter val="ESC RUR MIX NUEVO FUTURO"/>
        <filter val="ESC RUR MIX LA TIGRILLO"/>
        <filter val="FLORIDA DOS"/>
        <filter val="E.R.M. NASAKIWE"/>
        <filter val="E.R.M. LA LLANADA"/>
        <filter val="ESC RUR MIX JIRIJIRI"/>
        <filter val="ESC RUR MIX CORDOBA"/>
        <filter val="ESC RUR MIX TRES TRONCOS"/>
        <filter val="COL AGROP LEONIDAS NORZAGARAY"/>
        <filter val="ESC RUR MIX SANTANDER"/>
        <filter val="ESC RUR MIX UMANCIA"/>
        <filter val="ESC RUR MIX SANTA TERESITA MERENDU"/>
        <filter val="ESC RUR MIX PUERTO BOY"/>
        <filter val="ESC RUR MIX MARIA INMACULADA"/>
        <filter val="ESC RUR MIX PETERRUMBE"/>
        <filter val="ESC RUR MIX LA NUEVA ESPERANZA"/>
        <filter val="ESC RUR MIX SAN LUIS GONZAGA"/>
        <filter val="ESC RUR MIX LA MISTELA"/>
        <filter val="ESC RUR MIX CONSARA"/>
        <filter val="ESC RUR MIX EL ROSARIO"/>
        <filter val="ESC RUR MIX LAS MERCEDES"/>
        <filter val="ESC RUR MIX LA COCHA CRISTALINA"/>
        <filter val="ESC RUR MIX PAILITAS"/>
        <filter val="CENT EDUC ANDINO"/>
        <filter val="ESC RUR MIX  EL ROSAL"/>
        <filter val="ESC RUR MIX BAJO CASACUNTE"/>
        <filter val="I.E. RUR OVER ANTONIO MORALES - SEDE PRINCIPAL"/>
        <filter val="ESC RUR MIX INDIG PUERTO RICO"/>
        <filter val="ESC RUR MIX SAN JOAQUIN"/>
        <filter val="ESC RUR MIX ALTO RESTREPO"/>
        <filter val="ESC RUR MIX ALTO AGUA BLANCA"/>
        <filter val="ESC RUR MIX PUERTO PRINCIPE DOS"/>
        <filter val="ESC RUR MIX BALSORA"/>
        <filter val="ESC RUR MIX EL CAMPEON"/>
        <filter val="ESC RUR MIX LUIS VIDALES DEL PIÑUÑA NEGRO"/>
        <filter val="ESC RUR MIX EL BOTADERO"/>
        <filter val="ESC RUR MIX ALTO LORENCITO"/>
        <filter val="ESC RUR MIX JUAN XXIII"/>
        <filter val="ESC RUR MIX BILING LAS COCHAS"/>
        <filter val="ESC RUR MIX LEANDRO AGREDA"/>
        <filter val="ESC RUR MIX TAMABIOY"/>
        <filter val="ESC RUR MIX BILING CAMENTSA LLANO GRANDE"/>
        <filter val="ESC RUR MIX SAN FELIX"/>
        <filter val="ESC RUR MIX SAN ANTONIO DEL POROTOYACO"/>
        <filter val="ESC RUR MIX PATOYACO"/>
        <filter val="ESC RUR MIX MINCHOY"/>
        <filter val="ESC RUR MIX SAN JOSE DEL CHUNGA"/>
        <filter val="C.E.R. PUERTO EL SOL - SEDE PRINCIPAL"/>
        <filter val="ESC RUR MIX EL PORVENIR"/>
        <filter val="ESC  RUR MIX LA YE"/>
        <filter val="ESC RUR MIX EL PRADO"/>
        <filter val="ESC RUR MIX SAN LUIS DE LA FRONTERA"/>
        <filter val="ESC RUR MIX EL MAIZAL"/>
        <filter val="I.E.R. JORDAN ORTIZ - SEDE PRINCIPAL"/>
        <filter val="ESC RUR MIX LA DANTA"/>
        <filter val="ESC RUR MIX LA CRISTALINA II"/>
        <filter val="LA FLORIDA GUISITA"/>
        <filter val="ESC RUR MIX SANTA HELENA-NUEVA ESPERANZA"/>
        <filter val="ESC RUR MIX EL JAZMIN"/>
        <filter val="ESC RUR MIX NUEVO VERGEL"/>
        <filter val="I.E.R. AGUA CLARA - SEDE PRINCIPAL"/>
        <filter val="ESC RUR MIX NUEVA RISARALDA"/>
        <filter val="ESC RUR MIX EL LIMONAL"/>
        <filter val="CAMPESTRE HELICONIAS"/>
        <filter val="ESC RUR MIX SANTA MARTHA"/>
        <filter val="ESC RUR MIX RISARALDA"/>
        <filter val="ESC RUR MIX SAN JUAN BOSCO"/>
        <filter val="ESC RUR MIX EL ESPINAL"/>
        <filter val="ESC RUR MIX LA CRUZ"/>
        <filter val="CENT DE EDUCATIVO PTO COLON SAN MIGUEL"/>
        <filter val="ESC RUR MIX BILING BUENOS AIRES"/>
        <filter val="ESC RUR MIX LAS PALMAS"/>
        <filter val="INST ETN RURAL BIL INGA IACHAI WASI CARLOS TAMABIOY - SEDE PRINCIPAL"/>
        <filter val="ESC RUR MIX FUISANOY"/>
        <filter val="ESC RUR MIX SAN ROBERTO LA FLORIDA"/>
        <filter val="ESC RUR MIX LORO DOS"/>
        <filter val="I.E.R. EL ROSAL - SEDE PRINCIPAL"/>
        <filter val="ESC RUR MIX PROVIDENCIA"/>
        <filter val="ESC RUR MIX LA MANUELITA"/>
        <filter val="ESC RUR MIX JARDINES  DE LA SELVA"/>
        <filter val="ESC RUR MIX LA ITALIA"/>
        <filter val="I. ETNOEDUCATIVO RURAL SANTA ROSA DEL GUAMUEZ - SEDE PRINCIPAL"/>
        <filter val="ESC RUR MIX ARGELIA"/>
        <filter val="ESC RUR MIX TIERRA LINDA"/>
        <filter val="ESC RUR MIX NUEVA ISLA"/>
        <filter val="I.E.R. MARAVELEZ - SEDE PRINCIPAL"/>
        <filter val="ESC RUR MIX VILLA ARBOLEDA"/>
        <filter val="ESC RUR MIX MIRAFLORES DE LA SELVA"/>
        <filter val="ESC RUR MIX LAS PAVAS"/>
        <filter val="ESC RUR MIX BRISAS DEL GUAMUEZ"/>
        <filter val="E.R.M. SUR ORIENTASL LAS PALMERAS"/>
        <filter val="I.E.R. MIRAVALLE - SEDE PRINCIPAL"/>
        <filter val="ESC RUR MIX ALTO PALMIRA"/>
        <filter val="ESC RUR MIX EL CAIRO"/>
        <filter val="ESC RUR MIX SAN RAMON"/>
        <filter val="ESC RUR MIX LA UNION"/>
        <filter val="ESC RUR MIX CAMPO HERMOSO"/>
        <filter val="ESC RUR MIX EL CARIBE"/>
        <filter val="E.R.M. EL SABALITO"/>
        <filter val="E.R.M. LA CAUCANITA"/>
        <filter val="ESC RUR MIX SAN LORENZO"/>
        <filter val="ESC RUR MIX TRES ISLAS"/>
        <filter val="I.E.R. EL SÁBALO - SEDE PRINCIPAL"/>
        <filter val="ESC RUR MIX LA CANDELARIA"/>
        <filter val="ESC RUR MIX NUESTRA SE¥ORA DEL ROSARIO"/>
        <filter val="ESC RUR MIX SANTA INES DEL BETANO"/>
        <filter val="E.R.M. SIMON BOLIVAR"/>
        <filter val="E.R.M. EL GUAMUEZ"/>
        <filter val="I.E.R. LA CONCORDIA - SEDE PRINCIPAL"/>
        <filter val="ESC RUR MIX LA ISLA"/>
        <filter val="ESC RUR MIX VILLA DUARTE"/>
        <filter val="ESC RUR MIX LA RAYA"/>
        <filter val="ESC RUR MIX LAS LOMAS"/>
        <filter val="ESC RUR MIX BRISAS DEL SAN MIGUEL"/>
        <filter val="ESC RUR MIX NUEVA GENERACION"/>
        <filter val="ESC RUR MIX CANADA"/>
        <filter val="I.E.R. EL AFILADOR - SEDE PRINCIPAL"/>
        <filter val="ESC RUR MIX BAJO SAN CARLOS"/>
        <filter val="ESC RUR MIX EL GUAYABAL"/>
        <filter val="COL SAN CARLOS"/>
        <filter val="ESC RUR MIX EL CHIGUACO"/>
        <filter val="ESC RUR MIX DIOS PE¥A"/>
        <filter val="E.R.M. ALBANIA"/>
        <filter val="I.E.R. SAN JOSÉ"/>
        <filter val="CENT EDUC RUPERTO BENAVIDES"/>
        <filter val="COL DE EDUC BAS PRIMARIA LA DORADA"/>
        <filter val="ESC RUR MIX EL LIMONCITO"/>
        <filter val="ESC RUR MIX LA BETANIA"/>
        <filter val="ESC RUR MIX EL AJI"/>
        <filter val="ESC RUR MIX LA COSTE¥ITA"/>
        <filter val="ESC RUR MIX EL COMBOY"/>
        <filter val="ESC RUR MIX JORDAN GUISIA"/>
        <filter val="ESC RUR MIX LOS OLIVOS"/>
        <filter val="ESC RUR MIX LOS LLANOS"/>
        <filter val="ESC RUR MIX PUERTO BELLO"/>
        <filter val="ESC RUR MIX LA ARENOSA"/>
        <filter val="COL EL TIGRE"/>
        <filter val="ZARALINDA"/>
        <filter val="ESC RUR MIX EL VARADERO"/>
        <filter val="I.E.R. JOSE ASUNCION SILVA - SEDE PRINCIPAL"/>
        <filter val="ESC RUR MIX ALTO GUISIA"/>
        <filter val="I.E.R. VILLA AMAZÓNICA"/>
        <filter val="ESC RUR MIX LA COFANIA"/>
        <filter val="ESC RUR MIX LA BETULIA"/>
        <filter val="ESC RUR MIX ALTO VIDES"/>
        <filter val="ESC RUR MIX ALTO SAN JUAN"/>
        <filter val="ESC RUR MIX ALTO ALGUASIL"/>
        <filter val="ESC RUR MIX CORAZON"/>
        <filter val="ESC RUR MIX PLAYA LARGA"/>
        <filter val="ESC RUR MIX LA GAITANA"/>
        <filter val="LA RUPASCA"/>
        <filter val="I.E.R. SANTA JULIANA - SEDE PRINCIPAL"/>
        <filter val="ESC RUR MIX EL CARMEN"/>
        <filter val="ESC RUR MIX VILLA SANTA ANA"/>
        <filter val="ESC RUR MIX VILLA COLOMBIA"/>
        <filter val="ESC RUR MIX CANANGUCHO"/>
        <filter val="ESC RUR MIX LA CAFELINA"/>
        <filter val="ESC RUR MIX SAN JOSE DEL GUINEO"/>
        <filter val="ESC RUR MIX ALEMANIA"/>
        <filter val="ESC RUR MIX CHAMPAGNAT"/>
        <filter val="ESC RUR MIX LA PALESTINA"/>
        <filter val="ESC RUR MIX BAJO ESLABON"/>
        <filter val="I.E.R. RIO BLANCO - SEDE PRINCIPAL"/>
        <filter val="ESC RUR MIX JUANAMBU"/>
        <filter val="ESC RUR MIX LAS PLAYAS"/>
        <filter val="ESC RUR MIX SAN LUIS ALTO PICUITO"/>
        <filter val="ESC RUR MIX ALTO SINAI"/>
        <filter val="C.E.R. ISLANDIA"/>
        <filter val="ESC RUR MIX SAN VICENTE DEL PALMAR"/>
        <filter val="ESC RUR MIX JERUSALEN"/>
        <filter val="ESC RUR MIX EL DESIERTO"/>
        <filter val="ESC RUR MIX OROYACO"/>
        <filter val="ESC RUR MIX ALTO MECAYA"/>
        <filter val="ESC RUR MIX SAN FIDEL"/>
        <filter val="ESC RUR MIX SAN MIGUEL DE LA CASTELLANA"/>
        <filter val="CENTRO ETNOEDUCATIVO RURAL BILINGUE INGA ATÚN ÑAMBI - SEDE PRINCIPAL"/>
        <filter val="SEDE ETNOEDUCATIVA BLASIAKU"/>
        <filter val="ESC RUR MIX VILLA LUZ"/>
        <filter val="ESC RUR MIX ALPHA RUMIYACO"/>
        <filter val="TAITAKUNA"/>
        <filter val="CENTRO DE EDUCACION MEDIA DIVERSIFICADA CEMED ANTONIA SANTOS"/>
        <filter val="I.E. BROOKS HILL BILINGUAL SCHOOL - SEDE PRINCIPAL"/>
        <filter val="ESCUELA ACCION COMUNAL BARRACK"/>
        <filter val="FLOWERS HILL BILINGUAL SCHOOL"/>
        <filter val="ESCUELA BAUTISTA CENTRAL LA ESPERANZA"/>
        <filter val="ESCUELA MISIÒN CRISTIANA"/>
        <filter val="ESCUELA BAUTISTA EMMANUEL"/>
        <filter val="I.E. JUNIN - SEDE PRINCIPAL"/>
        <filter val="CONC. SIMON BOLIVAR"/>
        <filter val="ESCUELA BOYACA"/>
        <filter val="ESCUELA BOMBONA"/>
        <filter val="SEDE FRANCISCO JOSE DE CALDAS"/>
        <filter val="SEDE VIRGEN DE LAS MERCEDES"/>
        <filter val="SEDE RAFAEL GARCIA HERREROS"/>
        <filter val="SEDE ALFONSO ZAMBRANO ERAZO"/>
        <filter val="SEDE ESCOLAR NAZARETH"/>
        <filter val="SEDE PIO VENDRELL"/>
        <filter val="SEDE ARIAÑA"/>
        <filter val="SEDE SANTO DOMINGO SAVIO"/>
        <filter val="SEDE MADRE LAURA"/>
        <filter val="ESC VILLA FATIMA"/>
        <filter val="ESC MARIA INMACULADA CONCEPCION"/>
        <filter val="SEDE INTERNADO SANTA TERESITA"/>
        <filter val="SEDE DIVINA PASTORA"/>
        <filter val="SEDE NUESTRA SEÑORA DEL PILAR"/>
        <filter val="SEDE NUESTRA SEÑORA DE LA PAZ"/>
        <filter val="I.E. FRANCISCO DE ORELLANA - SEDE PRINCIPAL"/>
        <filter val="SEDE ENRIQUE OLAYA HERRERA"/>
        <filter val="SEDE AGUSTIN CODAZZI"/>
        <filter val="ESC PUERTO NUEVO"/>
        <filter val="ESC SANTA TERESITA"/>
        <filter val="SEDE INTERNADO VILLA CARMEN"/>
        <filter val="C.E. BLAS DE LEZO - SEDE PRINCIPAL"/>
        <filter val="CORONA"/>
        <filter val="PLAYA BLANCA"/>
        <filter val="I.E. FRANCISCO MIRANDA - SEDE PRINCIPAL"/>
        <filter val="I.E. BAS SAN PEDRO CLAVER - SEDE PRINCIPAL"/>
        <filter val="I.E. LEON DE GREIFF"/>
        <filter val="CAÑO COLORADO"/>
        <filter val="DE YURIZAL"/>
        <filter val="CERRO CASABE"/>
        <filter val="SANTA ROSA DE PILON"/>
        <filter val="SABANITAS"/>
        <filter val="ALVARO ULCUE CHOCUE"/>
        <filter val="PUERTO ESPERANZA"/>
        <filter val="I.E. JUAN FRANCISCO LARA - SEDE PRINCIPAL"/>
        <filter val="I.E. ANTONIO FORERO - SEDE PRINCIPAL"/>
        <filter val="ENRRIQUE OLAYA HERERA"/>
        <filter val="I.E. BAS. PORFIRIO BARBA JACOB - SEDE PRINCIPAL"/>
        <filter val="EDUARDO CARRANZA"/>
        <filter val="RAMON CARDOZO"/>
        <filter val="LORENZO MIRABAL"/>
        <filter val="SANTA ROSA DE SAPUARA"/>
        <filter val="I.E. CARPINTERO - SEDE PRINCIPAL"/>
        <filter val="LAGUNA COLORADA"/>
        <filter val="CEJALITO RIO GUAVIARE"/>
        <filter val="CUMARALITO"/>
        <filter val="BILINGUE PUAKALI"/>
        <filter val="I.E. ANDRES BELLO - SEDE PRINCIPAL"/>
        <filter val="ELICEO GAITAN"/>
        <filter val="ESPERANZA VERDE"/>
        <filter val="JORGE ISAAC"/>
        <filter val="I.E. ALVARO GOMEZ HURTADO - SEDE PRINCIPAL"/>
        <filter val="C.E. CHATARES - SEDE PRINCIPAL"/>
        <filter val="I.E. EL RETIRO - SEDE PRINCIPAL"/>
        <filter val="BUENA VISTA II"/>
        <filter val="BAJO GUAYABERO"/>
        <filter val="PLAYA GUIO"/>
        <filter val="PUERTO ARTURO"/>
        <filter val="BOCAS DEL GUAYABERO"/>
        <filter val="CENTRO EDUCATIVO LA MARIA"/>
        <filter val="CAÑO BLANCO II"/>
        <filter val="CAÑO BLANCO III"/>
        <filter val="EL BOQUERON"/>
        <filter val="LAS DUNAS"/>
        <filter val="SAN LUIS DE LOS AIRES"/>
        <filter val="GUALANDAYES"/>
        <filter val="GUALANDAYES BAJO"/>
        <filter val="GUAYABALES"/>
        <filter val="MANGLARES"/>
        <filter val="PUERTO NARE"/>
        <filter val="SABANAS DE LA FUGA"/>
        <filter val="I.E. EL EDEN - SEDE PRINCIPAL"/>
        <filter val="BOCAS DE AGUA BON"/>
        <filter val="RESERVA INDIG. LA FUGA"/>
        <filter val="LA FUGA CENTRO"/>
        <filter val="I.E. AGUA BONITA - RAFAEL POMBO  - SEDE PRINCIPAL"/>
        <filter val="BARRANCON BAJO"/>
        <filter val="BARRANCON"/>
        <filter val="BARRANCON ALTO"/>
        <filter val="PANURE"/>
        <filter val="BARRANCON PALMERAS"/>
        <filter val="RESGUARDO INDIGENA FANAS FUGA BAJA"/>
        <filter val="COROCORO"/>
        <filter val="GAVIOTAS"/>
        <filter val="BUENOS AIRES 1"/>
        <filter val="TROCHA ORENTAL"/>
        <filter val="SAN CRISTOBAL"/>
        <filter val="I.E. GUACAMAYAS - SEDE PRINCIPAL"/>
        <filter val="PUERTO OSPINA"/>
        <filter val="I.E. CERRITOS - SEDE PRINCIPAL"/>
        <filter val="ESCUELA RURAL MIXTA LA VORAGINE"/>
        <filter val="ESCUELA RURAL MIXTA MARINA UNO"/>
        <filter val="ESCUELA RURAL MIXTA BUENA VISTA"/>
        <filter val="ESCUELA RURAL MIXTA BAJO JORDAN"/>
        <filter val="ESCUELA RURAL MIXTA EL HOBO"/>
        <filter val="ESCUELA RURAL MIXTA ALTO JORDAN"/>
        <filter val="I.E. EL CRISTAL - SEDE PRINCIPAL"/>
        <filter val="COLINAS"/>
        <filter val="PICALOJO"/>
        <filter val="MANANTIALES"/>
        <filter val="CAÑO LAJAS"/>
        <filter val="EL CHUAPAL"/>
        <filter val="BAJO PARAISO"/>
        <filter val="INSTITUCION EDUCATIVA TOMACHIPAN"/>
        <filter val="BOCAS DEL RAUDAL"/>
        <filter val="CAÑO DORADO"/>
        <filter val="C.E. LOS ALPES"/>
        <filter val="I.E. CERRO AZUL - SEDE PRINCIPAL"/>
        <filter val="SANTA   ROSA ALTA"/>
        <filter val="EL  MORICHE"/>
        <filter val="PORVENIR II"/>
        <filter val="SAN FRANCISCO  I"/>
        <filter val="EL RESBALON  SEDE PRINCIPAL"/>
        <filter val="FLORIDA  BAJA"/>
        <filter val="LAS  MARGARITAS"/>
        <filter val="I.E. LA PAZ - SEDE PRINCIPAL"/>
        <filter val="CAÑO MOSCU"/>
        <filter val="MATEYUCA"/>
        <filter val="KUWAIT"/>
        <filter val="C.E. INDÍGENA EL MORICHAL VIEJO - SEDE PRINCIPAL"/>
        <filter val="SANTA  CRUZ"/>
        <filter val="EL REMANSO"/>
        <filter val="PUERTO CUMARE"/>
        <filter val="MESAS  DE LA LINDOZA"/>
        <filter val="I.E. ANTONIO NARIÑO EL UNILLA - SEDE PRINCIPAL"/>
        <filter val="SAN JUCAS"/>
        <filter val="PALMERA I"/>
        <filter val="PALMERA II"/>
        <filter val="SAN ISIDRO II"/>
        <filter val="I.E. SAN ISIDRO I - SEDE PRINCIPAL"/>
        <filter val="CHAPARRAL BAJO"/>
        <filter val="CHAPARRAL MEDIO"/>
        <filter val="NUEVA PRIMAVERA"/>
        <filter val="CAÑO RAYA BAJA"/>
        <filter val="CAÑO SECO"/>
        <filter val="ALTO CACHAMA"/>
        <filter val="SAN FRANCISCO II"/>
        <filter val="LA TABLA"/>
        <filter val="CAÑO RAYA ALTA"/>
        <filter val="LA FORTALEZA"/>
        <filter val="PUERTO CORDOBA"/>
        <filter val="LAGOS DE PASO"/>
        <filter val="VUELTA DEL ALIVIO"/>
        <filter val="I.E. LAGOS DEL DORADO - SEDE PRINCIPAL"/>
        <filter val="PUERTO MONFORTH"/>
        <filter val="YAVILLA II"/>
        <filter val="BOCAS DE CUMARE"/>
        <filter val="LAGOS DE JAMAICURU"/>
        <filter val="I.E. CAÑO TIGRE - CAÑO TIGRE"/>
        <filter val="LA GIRIZA"/>
        <filter val="I.E. FRANCISCO DE PAULA SANTADER - SEDE PRINCIPAL"/>
        <filter val="ESCUELA SAN GABRIEL DE CA¥O COLORADO"/>
        <filter val="I.E.D. DE YAPÚ - SEDE PRINCIPAL"/>
        <filter val="ESCUELA RURAL DE SAN ANTONIO"/>
        <filter val="ESCUELA RURAL DE SANTA CRUZ DE NUEVA REFORMA - SEDE PRINCIPAL"/>
        <filter val="I.E.D. BOCAS DEL YI - SEDE PRINCIPAL"/>
        <filter val="ESCUELA RURAL DE EL CONSUELO"/>
        <filter val="ESCUELA RURAL SAN LUIS DEL PACA"/>
        <filter val="ESCUELA RURAL DE CA¥O FARI¥A"/>
        <filter val="ESCUELA RURAL DE TRUBON"/>
        <filter val="ESCUELA RURAL DE PITUNA"/>
        <filter val="ESCUELA RURAL DE WACURABA"/>
        <filter val="ESCUELA RURAL DE CAMUTI"/>
        <filter val="ESCUELA RURAL DE QUERARI MIRI"/>
        <filter val="ESCUELA RURAL DE PIRAMIRI"/>
        <filter val="INTERNADO RURAL DE MACAQUIÑO"/>
        <filter val="INTERNADO RURAL DE PIRACEMO"/>
        <filter val="ESCUELA RURAL DE TUCUNARE - SEDE PRINCIPAL"/>
        <filter val="ESCUELA RURAL PUERTO CASANARE"/>
        <filter val="I.E.D. SAN JAVIER - SEDE PRINCIPAL"/>
        <filter val="ESCUELA RURAL DE SANTA MARTA"/>
        <filter val="ESCUELA RURAL DE PACUATIVA"/>
        <filter val="INTERNADO RURAL DE ARARA (CUDUYARI)"/>
        <filter val="ESCUELA RURAL DE WACARA"/>
        <filter val="I.E.D. TIQUIE - SEDE PRINCIPAL"/>
        <filter val="ESCUELA RURAL DE SANTA CATALINA - SEDE PRINCIPAL"/>
        <filter val="ESCUELA RURAL DE GUAMAL"/>
        <filter val="ESCUELA RURAL DE SAN PEDRO DEL TI"/>
        <filter val="ESCUELA RURAL DE YACAYACA - SEDE PRINCIPAL"/>
        <filter val="ESCUELA ECOLOGICA Y CULTURAL KUVAI"/>
        <filter val="ESCUELA RURAL DE TIERRA GRATA"/>
        <filter val="ESCUELA RURAL PUERTO VAUPES"/>
        <filter val="INTERNADO LOS CERROS"/>
        <filter val="CENTRO EDUCATIVO RURAL DE PUERTO PUPU¥A"/>
        <filter val="ESCUELA RURAL SAN JOAQUIN DE ¥AMU"/>
        <filter val="I.E.D. DE MANDI - SEDE PRINCIPAL"/>
        <filter val="ESCUELA RURAL WASAY"/>
        <filter val="CONCENTRACION SANTO TOMAS DE VILLANUEVA"/>
        <filter val="CENTRO EDUCATIVO RURAL DE YURUPARI"/>
        <filter val="I.E.D. DE PIEDRA ÑI - SEDE PRINCIPAL"/>
        <filter val="ESCUELA RURAL DE SONA¥A"/>
        <filter val="ESCUELA RURAL PUERTO ESPERANZA PIRA"/>
        <filter val="ESCUELA RURAL DE HENA ALTO PIRA"/>
        <filter val="ESCUELA RURAL DE PUERTO ANTONIO PIRA"/>
        <filter val="I.E.D. DE TARAIRA - SEDE PRINCIPAL"/>
        <filter val="ESCUELA RURAL BOCAS DEL TARAIRA"/>
        <filter val="ESCUELA RURAL PUERTO CURUPIRA"/>
        <filter val="ESCUELA RURAL RAFAEL NU¥EZ (PTO NUEVO)"/>
        <filter val="ESCUELA RURAL BOCAS DEL UGA"/>
        <filter val="SEDE ESCUELA RURAL DE MERA JOTABEYA"/>
        <filter val="SEDE ESCUELA RURAL DE SANTA MARIA"/>
        <filter val="ESCUELA RURAL SANTA RITA QUERARI"/>
        <filter val="ESCUELA RURAL DE PUERTO SOLANO"/>
        <filter val="ESCUELA RURAL PUERTO LLERAS QUERARI"/>
        <filter val="ESCUELA RURAL DE BOCOA"/>
        <filter val="ESCUELA RURAL LAGUNA DE EMAUS PIRABOTON"/>
        <filter val="ESCUELA RURAL CA¥O AZUL QUERARI"/>
        <filter val="INTERNADO RURAL DE PACU"/>
        <filter val="ESCUELA ETNICA DE CARURU QUERARI - SEDE PRINCIPAL"/>
        <filter val="I.E.D. TAPURUCUARA - SEDE PRINCIPAL"/>
        <filter val="ESCUELA RURAL ¥UPANA QUERARI"/>
        <filter val="ESCUELA RURAL DE CAMANAOS ISANA"/>
        <filter val="ESCUELA RURAL DE VILLAMARIA - SEDE PRINCIPAL"/>
        <filter val="ESCUELA RURAL DE YAVARATE - SEDE PRINCIPAL"/>
        <filter val="ESCUELA SANTA INES DE PIRACUARA"/>
        <filter val="INTERNADO RURAL DE IBACABA"/>
        <filter val="I.E.D. DE MONFORTH - SEDE PRINCIPAL"/>
        <filter val="ESCUELA RURAL DE WAINAMBI"/>
        <filter val="ESCUELA RURAL DE TERESITA"/>
        <filter val="ESCUELA RURAL DE SAN GERARDO"/>
        <filter val="INTERNADO LOS ANGELES"/>
        <filter val="ESCUELA RURAL SAN JOSE DEL VI¥A"/>
        <filter val="ESCUELA RURAL BELEN DE INAMBU"/>
        <filter val="ESCUELA SAN PABLO DEL WIBA"/>
        <filter val="I.E.D. DE ACARICUARA - SEDE PRINCIPAL"/>
        <filter val="ESCUELA RURAL DE WARACAPURI"/>
        <filter val="CENTRO EDUCATIVO  SAN JOAQUIN DE INAMBU - SEDE PRINCIPAL"/>
        <filter val="ESCUELA RURAL DE BOCAS DEL QUERARI"/>
        <filter val="ESCUELA RURAL DE YABURU"/>
        <filter val="ESCUELA RURAL DE TAYAZU"/>
        <filter val="ESCUELA RURAL DE SANTA CRUZ"/>
        <filter val="ESCUELA RURAL PUERTO PALOMA"/>
        <filter val="I.E.D. DE VILLAFÁTIMA - SEDE PRINCIPAL"/>
        <filter val="ESCUELA SAN JOSE DEL CANANARI"/>
        <filter val="ESCUELA RURAL SAN JUAN DE CACHIPORRO"/>
        <filter val="I.E.D. DE BUENOS AIRES - SEDE PRINCIPAL"/>
        <filter val="ESCUELA DE VILLAGLADYS"/>
        <filter val="ESCUELA RURAL DE MUTANACUA - SEDE PRINCIPAL"/>
        <filter val="I.E. ANTONIA SANTOS - SEDE PRINCIPAL"/>
        <filter val="ESC WISICANUA"/>
        <filter val="I.E. INTERNADO EL ACEITICO - SEDE PRINCIPAL"/>
        <filter val="CARLOS PALAU OSPINA"/>
        <filter val="ESC CAÑO HORMIGA"/>
        <filter val="ESC MARCO FIDEL SUAREZ"/>
        <filter val="I.E. INTERNADO EL SEJAL - SEDE PRINCIPAL"/>
        <filter val="C.E. INTERNADO JOSE MARIA CORDOBA - SEDE PRINCIPAL"/>
        <filter val="MANUELITA SAENZ TORO"/>
        <filter val="I.E. INTERNADO SAN BARTOLOME - SEDE PRINCIPAL"/>
        <filter val="LA GUAFILLA"/>
        <filter val="C.E. VILLALUZ - SEDE PRINCIPAL"/>
        <filter val="QUINCE DE FEBRERO"/>
        <filter val="I.E. INTERNADO SILVINO CARO HEREDIA - SEDE PRINCIPAL"/>
        <filter val="JUAN DE DIOS CHIPIAJE"/>
        <filter val="ESC NVA CHUPAVE"/>
        <filter val="ESC SATELITE MEREY"/>
        <filter val="ESC GUAYANAIBO"/>
        <filter val="FRANCISCO DE PAULA SANTANDER SEDE PREESCOLAR Y PRIMARIA"/>
        <filter val="ESC NVA CAMUARA"/>
        <filter val="ESC DEPTAL CAMILO TORRES"/>
        <filter val="ESCUELA LA PAZ DE COROZAL - SEDE PRINCIPAL"/>
        <filter val="VICTOR SAMUEL ANDRADE"/>
        <filter val="I.E. INTERNADO LUIS CARLOS GALAN SARMIENTO - SEDE PRINCIPAL"/>
        <filter val="I.E. INTERNADO SANTA CECILIA - SEDE PRINCIPAL"/>
        <filter val="ESC SAN BANI"/>
        <filter val="C.E. EL TROMPILLO - SEDE PRINCPAL"/>
        <filter val="I.E. INTERNADO FRANCISCO DE PAULA SANTANDER - SEDE PRINCIPAL"/>
        <filter val="JOSE EUSTASIO RIVERA"/>
        <filter val="C.E. ANTONIO VILLAVICENCIO - SEDE PRINCIPAL"/>
        <filter val="ROSARIO BARBARITO"/>
        <filter val="CALIFINA"/>
        <filter val="LA TINAJITA"/>
        <filter val="EL SEJAL"/>
        <filter val="I.E. INTERNADO ECOLOGICO INTERCULTURAL KUAWAI - SEDE PRINCIPAL"/>
        <filter val="I.E. INTERNADO CADANAPAY - SEDE PRINCIPAL"/>
        <filter val="ESC SGDO CORAZON DE JESUS"/>
        <filter val="PUERTO PRINCIPE"/>
        <filter val="CENT EDUC VALDIVIA"/>
        <filter val="I.E. INTERNADO RAYA - BAKATSOL OWA - SEDE PRINCIPAL"/>
        <filter val="IBIRGINA"/>
        <filter val="CHENEBO AMUEC"/>
        <filter val="DUME"/>
        <filter val="SAN JUAN DE DIOS"/>
        <filter val="KURALITINAJITO"/>
        <filter val="ESC NVA TRES MATAS"/>
        <filter val="GUAYABAL DEL TOMO"/>
        <filter val="ESC SAN ERNESTO DEL TUPARRO"/>
        <filter val="OMANAPE"/>
        <filter val="C.E. MIRALUZ - SEDE PRINCIPAL"/>
        <filter val="PUERTO PALOMA"/>
        <filter val="ESC CANAAN CENTRAL"/>
        <filter val="CENT EDUC JUAN DOMINGO BERNAL"/>
        <filter val="ESC ALBANIA"/>
        <filter val="ESC LA LIBERTAD"/>
        <filter val="C.E. EL LIBERTADOR - SEDE PRINCIPAL"/>
        <filter val="C.E. ALTAMIRA - SEDE PRINCIPAL"/>
        <filter val="SEC ESC LA ESPERANZA NO 2"/>
        <filter val="INST EDUC LA CANDELARIA"/>
        <filter val="SEC ESC IMPERIO DEL JAPON"/>
        <filter val="SEC ESC MUNICIPAL CASTILLA"/>
        <filter val="SEC ESC LAS ESTANCIAS"/>
        <filter val="INST EDUC ARZOBISPO TULIO BOTERO SALAZAR"/>
        <filter val="INST EDUC BARRIO OLAYA HERRERA"/>
        <filter val="I.E. EL BOSQUE - SEDE PRINCIPAL"/>
        <filter val="E U SANTA MARIA DE LA ANTIGUA"/>
        <filter val="I.E. LAS BRISAS"/>
        <filter val="COLEGIO SAN PEDRO CLAVER"/>
        <filter val="COLEGIO COMUNITARIO DIST. VILLA DEL CARMEN (C.C.E.B. #183)"/>
        <filter val="COL COMUNITARIO PABLO NERUDA - C.C.E.B. # 180"/>
        <filter val="INSTITUCION EDUCATIVA DISTRITAL DESPERTAR DEL SUR SEDE 2"/>
        <filter val="INST. EDUC. DIST. DESPERTAR DEL SUR (ANT. C.E.B # 212)"/>
        <filter val="INST. EDUC. DIST. MUNDO BOLIVARIANO (ANT. C.C.E.B. # 185)"/>
        <filter val="INST. EDUC. DIST. LA MANGA"/>
        <filter val="INST. EDUC. DENIS HERRERA DE VILLA (C.E.B.#211)"/>
        <filter val="LOS ROSALES SEDE 2"/>
        <filter val="COLEGIO DIST. LOS ROSALES (ANT. C.E.B. # 206)"/>
        <filter val="INST. EDUC. DIST. COMUNITARIA 7 DE ABRIL (ANT. C.C.E.B. # 195)"/>
        <filter val="INSTITUCION DE EDUCACION BASICA COMUNITARIA FRUTO DE LA ESPERANZA"/>
        <filter val="INSTITUCION EDUCATIVA TECNICA MANUELA BELTRAN"/>
        <filter val="INSTITUCION EDUCATIVA NTRA. SRA. LA VICTORIA"/>
        <filter val="COL. NTRA. SRA. DE LA CONSOLATA"/>
        <filter val="COL. NTRA. SRA. DE FATIMA DE LA POL NAL"/>
        <filter val="COL. NAVAL DE CRESPO"/>
        <filter val="SEDE DIEZ DE MAYO"/>
        <filter val="SEDE SAN JOSE OBRERO"/>
        <filter val="INSTITUCION EDUCATIVA MADRE GABRIELA DE SAN MARTIN"/>
        <filter val="SEDE DE LETICIA"/>
        <filter val="SEDE BAJO DEL TIGRE"/>
        <filter val="INSTITUCION EDUCATIVA JOSE MARIA CORDOBA DE PASACABALLOS"/>
        <filter val="SEDE  JOSE GONZALEZ VERGARA"/>
        <filter val="SEDE DISTRITAL EL REPOSO"/>
        <filter val="INSTITUCION EDUCATIVA FE Y ALEGRIA EL PROGRESO"/>
        <filter val="INST.EDUCATIVA FLOR DEL CAMPO - SEDE PRINCIPAL"/>
        <filter val="SAN RAFAEL DE LA CRUZ"/>
        <filter val="C. BARRANCO DE LOBA"/>
        <filter val="JARDIN DEL NIÑO"/>
        <filter val="DELICIAS NUEVA"/>
        <filter val="ESC. NUEVA EL PITAL"/>
        <filter val="SUAN"/>
        <filter val="CAÑO EUSEBIO"/>
        <filter val="LA  CUIBA"/>
        <filter val="QUEBRADA HONDA"/>
        <filter val="HATILLITO"/>
        <filter val="# 2 DE CORDOBA"/>
        <filter val="GILBERTO ALVAREZ V"/>
        <filter val="# 1 DE CORDOBA"/>
        <filter val="I.E. OSWALDO OCHOA BECERRA - SEDE PRINCIPAL"/>
        <filter val="SUR FATIMA"/>
        <filter val="MARIA BERNARDA"/>
        <filter val="CENTRO EDUCATIVO MULITA"/>
        <filter val="ESCUELA RURAL MIXTA DE VILLANORIS"/>
        <filter val="CENTRO EDUCATIVO RIO SIMITI"/>
        <filter val="CENTRO EDUCATIVO DE SAMARIA"/>
        <filter val="CENTRO EDUCATIVO LA AURORA"/>
        <filter val="ESC. RUR. MIX. MORALITO"/>
        <filter val="PAREDES DE ORORIA"/>
        <filter val="QUEBRADA DE ORORIA"/>
        <filter val="I.E.T.A. VICENTE HONDARZA - SEDE PRINCIPAL"/>
        <filter val="LOS CAGUISES"/>
        <filter val="MATA DE FIQUE"/>
        <filter val="BAJO TARACUE"/>
        <filter val="ALTO SICUE"/>
        <filter val="BAJO SIGUE"/>
        <filter val="PEQUEÑOS GIGANTES"/>
        <filter val="LOS BULLICIOSOS"/>
        <filter val="#4 BARRIO NORTE"/>
        <filter val="ESC. URB. MIX. Nº 1 DE TALAIGUA NUEVO"/>
        <filter val="ESC URB MIX #2 TALAIGUA NUEVO"/>
        <filter val="ESC RUR MIX DE TUPE"/>
        <filter val="SEGUNDO BENIGNO DE LA PEÑA"/>
        <filter val="ESC. NVA. DE CAÑO HONDO"/>
        <filter val="20 DE ENERO"/>
        <filter val="COL. NUESTRA SEÑORA DE FÁTIMA"/>
        <filter val="COLEGIO GRAN COLOMBIA"/>
        <filter val="CENTRO JUVENIL EMILIANI"/>
        <filter val="BETHLEMITAS"/>
        <filter val="CENTENARIO"/>
        <filter val="INSTITUTO TECNICO GONZALO SUAREZ RENDON CENTRAL"/>
        <filter val="INST TEC CIAL ENRIQUE SUAREZ"/>
        <filter val="ESC BATATAL BAJO"/>
        <filter val="ESC BOMBITA"/>
        <filter val="ESC JOTAS"/>
        <filter val="ESC RODEO"/>
        <filter val="ESC AGUA BLANCA"/>
        <filter val="ESC RUR EL RODEO"/>
        <filter val="ESC RUR CASTAÑAL"/>
        <filter val="ESC RUR SAN AGUSTIN"/>
        <filter val="ESC RUR ENCENILLO"/>
        <filter val="ESC RUR YOTEGUENGUE"/>
        <filter val="ESC RUR TOLDO ABAJO"/>
        <filter val="ESC RUR HUERTA VIEJA ARRIBA"/>
        <filter val="ESC RUR SAN JOSE"/>
        <filter val="ESC RUR TOLDO ARIBA"/>
        <filter val="ESC RUR MACANALITO CENTRO"/>
        <filter val="ESC RUR COLOMBIA"/>
        <filter val="ESC RUR HUERTA VIEJA ABAJO"/>
        <filter val="ESC RUR MACANALITO NORTE"/>
        <filter val="ESC RUR AGUALARGA"/>
        <filter val="ESC RUR PTO TRIUNFO"/>
        <filter val="ESC FUSA"/>
        <filter val="ESC ZANJA ABAJO"/>
        <filter val="ESC ZANJA ARRIBA"/>
        <filter val="ESC CUPAVITA"/>
        <filter val="COL DE EDUC BAS ANTONIA SANTOS"/>
        <filter val="ESC BUENAVISTA Y ANACOS"/>
        <filter val="ESC CAPITA Y VILLABONA"/>
        <filter val="ESC GUAYACAN Y PEÑA"/>
        <filter val="ESC GUAMOS Y LADERAS"/>
        <filter val="ESC MOTAVITA"/>
        <filter val="ESC PALMICHAL"/>
        <filter val="ESC POTRERO GRANDE"/>
        <filter val="ESC SANTO DOMINGO"/>
        <filter val="ESC TUME CHICO"/>
        <filter val="ESC TUME GRANDE"/>
        <filter val="ESC CARLOS CASTELLANOS"/>
        <filter val="ESC PONTEZUELAS"/>
        <filter val="ESC SIATOCA"/>
        <filter val="ESC RICAYA SUR"/>
        <filter val="ESC EL MORAL"/>
        <filter val="ESC RICAYA NORTE"/>
        <filter val="CONC SAN MIGUEL"/>
        <filter val="ESC AGUABLANCA"/>
        <filter val="ESC INDIGENA FATIMA"/>
        <filter val="ESC INDIGENA CHUSCAL"/>
        <filter val="ESC EL ROYOTA"/>
        <filter val="ESC INDIGENA LA BARROSA"/>
        <filter val="ESC INDIGENA SILENCIO"/>
        <filter val="ESC EL BOJABA"/>
        <filter val="ESC LA BLANQUITA"/>
        <filter val="ESC LA GAITANA"/>
        <filter val="ESC CAMPO ALICIA"/>
        <filter val="ESC BRISAS DEL ARAUCA"/>
        <filter val="ESC LA BONGOTA"/>
        <filter val="ESC INDIGENA GUALANDAY"/>
        <filter val="ESC INDIGENA AGUABLANCA"/>
        <filter val="ESC INDIGENA LA HONDA"/>
        <filter val="ESC MUNDO NUEVO"/>
        <filter val="ESC CEDEÑO"/>
        <filter val="ESC BONGOTA BAJO"/>
        <filter val="COLEGIO NACIONALIZADO LA PRESENTACIÓN SEDE EL CARMEN"/>
        <filter val="CONC URB JUAN J NEIRA"/>
        <filter val="CE MINAS"/>
        <filter val="CE TRES LLANOS"/>
        <filter val="CE IGUAS DE PARDOS"/>
        <filter val="CE HATILLO Y SOCHA"/>
        <filter val="CE LA CAJA"/>
        <filter val="CONC SERGIO CAMARGO"/>
        <filter val="ESC BUSAGA"/>
        <filter val="COL EDUC BAS CARICHANA"/>
        <filter val="ESC CHIGUATA"/>
        <filter val="CON URB"/>
        <filter val="ESC EL PALMAR"/>
        <filter val="ESC MARIPI VIEJO"/>
        <filter val="ESC SALTO"/>
        <filter val="ESC NARAPAY"/>
        <filter val="ESC LLANO DE PALMAS"/>
        <filter val="ESC LA CARRERA"/>
        <filter val="ESC BOQUERON"/>
        <filter val="ESC LA VEGA DEL TIGRE"/>
        <filter val="ESC PAN DE AZUCAR"/>
        <filter val="ESC EL COPER"/>
        <filter val="ESC ALTO DE LAS CRUCES"/>
        <filter val="ESC LA BATEA"/>
        <filter val="ESC SAN ANTONIO BAJO"/>
        <filter val="CONC URB JOSE FRANCISCO MAHECHA"/>
        <filter val="CONC URB OSPINA PEREZ"/>
        <filter val="CONC. LA PRADERA"/>
        <filter val="CENT EDUC EL PARAMO"/>
        <filter val="CENT QUEBRADA ARRIBA"/>
        <filter val="CENT ESPINAL"/>
        <filter val="CENT ARRAYAN ALTO"/>
        <filter val="CENT SAN LORENZO"/>
        <filter val="CONC SUCRE"/>
        <filter val="ESC NORMAL SUPERIOR LA PRESENTACION"/>
        <filter val="CONC URB MIXTA DE SORA"/>
        <filter val="HECTOR JULIO GOMEZ Y KENNEDY"/>
        <filter val="CENT EDUC GAQUE"/>
        <filter val="CENT EDUC PARAMO"/>
        <filter val="CENT EDUC PIEDRALARGA"/>
        <filter val="COL DE BASI PRI JORGE CLEMENTE PALACIOS"/>
        <filter val="COL NORBERTO FORERO GARCIA"/>
        <filter val="ESC EL TABLON"/>
        <filter val="ESC SUAREZ Y ULLOA"/>
        <filter val="ESC MANGA"/>
        <filter val="ESC SANTA MARIA"/>
        <filter val="C.E. GARIBAY"/>
        <filter val="ESC GACHANZUCA"/>
        <filter val="ESC FUNCIAL"/>
        <filter val="ESC EL MIRTO"/>
        <filter val="ESC CARARE"/>
        <filter val="ESC CHACAMI"/>
        <filter val="ESC LA JUPA"/>
        <filter val="ESC JOSE MARIANO SANCHEZ"/>
        <filter val="SEDE LOMAS DE GRANADA"/>
        <filter val="ESCUELA RURAL MIXTA VENECIA"/>
        <filter val="ESCUELA URBANA EL CARMEN"/>
        <filter val="ESCUELA URBANA MIXTA SANTA MONICA"/>
        <filter val="ESCUELA INTEGRADA EL PUEBLITO"/>
        <filter val="ESCUELA INTEGRADA PUERTO CALI"/>
        <filter val="NUCLEO ESCOLAR RURAL INZA"/>
        <filter val="ESCUELA RURAL MIXTA RIO NEGRO"/>
        <filter val="ESCUELA  EL CARMEN DE VIBORA"/>
        <filter val="CENTRO DOCENTE LA LAGUNITA"/>
        <filter val="ESCUELA URBANA DE VARONES LA PAZ"/>
        <filter val="ESCUELA SANTA INES DE ASIS"/>
        <filter val="ESCUELA RURAL MIXTA YULLAL JOLI"/>
        <filter val="ESCUELA RURAL MIXTA SAN ANTONIO DE GURUMENDI"/>
        <filter val="ESCUELA PLAYA MENUDA JOLI"/>
        <filter val="ESCUELA RURAL MIXTA CORRENTON"/>
        <filter val="ESCUELA RURAL MIXTA YUCAL-JOLI"/>
        <filter val="ESCUELA URBANA INTEGRADA SAN SEBASTIAN"/>
        <filter val="CENTRO DOCENTE RURAL MIXTO EL NARANJO"/>
        <filter val="CENTRO DOCENTE RURAL MIXTO LA BETULIA"/>
        <filter val="CENTRO DOCENTE RURAL MIXTO SANTA RITA"/>
        <filter val="ESCUELA URBANA MIXTA DIVINO NIÑO"/>
        <filter val="ESCUELA URBANA MIXTA 20 DE JULIO"/>
        <filter val="VILLA CASTRO"/>
        <filter val="JAIME MOLINA"/>
        <filter val="ESCUELA RURAL MIXTA DE VALENCIA DE JESÚS"/>
        <filter val="LOS CALABAZOS"/>
        <filter val="ESCUELA RURAL MIXTA DEL CIELO"/>
        <filter val="ESC. RUR. MIXTA NØ 2"/>
        <filter val="ESC. RUR. MIXTA MARGARITAS"/>
        <filter val="SEDE LOS MOTILONES"/>
        <filter val="ESC NVA TAGUAJE"/>
        <filter val="ESCUELA NUEVA PALESTINA"/>
        <filter val="SEDE TOTUMITO"/>
        <filter val="CENT EDUC SAN JOSE"/>
        <filter val="IE JUNIN"/>
        <filter val="IE LIC FE Y ALEGRIA SANTIAGO CANABAL"/>
        <filter val="MIXTA NAZARETH"/>
        <filter val="COL. MPAL CATALINO GULFO"/>
        <filter val="CONC URB GRAL DEUDORO APONTE"/>
        <filter val="CONCENTRACION URBANA AGUSTIN GUTIERREZ"/>
        <filter val="ESCUELA RURAL SUSA"/>
        <filter val="ESCUELA RURAL QUEBRADABLANCA"/>
        <filter val="ESCUELA RURAL EL PAVAL"/>
        <filter val="ESCUELA RURAL MORTIÑAL"/>
        <filter val="ESCUELA RURAL LA MARGARITA"/>
        <filter val="ESCUELA RURAL LA HUERTA"/>
        <filter val="ESCUELA RURAL GUANE"/>
        <filter val="ESCUELA RURAL GUACHAVITA"/>
        <filter val="ESCUELA RURAL GRAMAL"/>
        <filter val="ESCUELA RURAL CHINIA"/>
        <filter val="ESCUELA RURAL COASAVISTÁ"/>
        <filter val="ESCUELA RURAL EL CEREZO"/>
        <filter val="ESCUELA RURAL LA CANANEA"/>
        <filter val="ESCUELA RURAL LAVADERO"/>
        <filter val="ESCUELA RURAL LADERAS DE TORRES"/>
        <filter val="ESCUELA RURAL EL TABLÓN"/>
        <filter val="INST.  EDUCATIVA DEPTAL MONSEÑOR AGUSTIN GUTIERREZ"/>
        <filter val="ESCUELA RURAL FALDA DE MOLINO"/>
        <filter val="ESCUELA RURAL SANTUARIO"/>
        <filter val="INST. EDUCATIVA DEPTAL NUESTRA SEÑORA DEL TRANSITO"/>
        <filter val="ESCUELA RURAL  LAGUNAS NUEVAS"/>
        <filter val="ESCUELA RURAL  SAN ESTEBAN"/>
        <filter val="ESCUELA RURAL  ALTO DE FLORES"/>
        <filter val="ESCUELA RURAL  LAGUNAS"/>
        <filter val="INSTITUCION EDUCATIVA RICAURTE SEDE B"/>
        <filter val="INSTITUCION EDUCATIVA RICAURTE"/>
        <filter val="ESCOL URB ANEXA A LA NORMAL SUPERIOR MANUEL CAÑIZALEZ"/>
        <filter val="COL NORMAL SUPERIOR MANUEL CAÑIZALEZ"/>
        <filter val="ESCOL URB LOS ANGELES"/>
        <filter val="ESCOL URB LA ESMERALDA"/>
        <filter val="ESCOL URB SANTA ANA"/>
        <filter val="ESCOL URB MELVIN JHONS"/>
        <filter val="COL SANTO DOMINGO SAVIO"/>
        <filter val="CONCEN ESCOL URB ARCO"/>
        <filter val="ESCOL URB STA TERESA DE JESUS"/>
        <filter val="ESCOL COLONIA ESCOLAR"/>
        <filter val="ESCOL RUR MIX EL YARUMO"/>
        <filter val="ESCOL NVA GUANGARALES"/>
        <filter val="ESCOL NVA LA CLARA"/>
        <filter val="ESCOL RUR MIX EL LAMENTO"/>
        <filter val="ESCOL RUR MIX EL QUINCE (15)"/>
        <filter val="ESCOL NORMAL SUPERIOR SAN PIO X"/>
        <filter val="ESCOL RUR MIX  SAN ANTONIO"/>
        <filter val="ESCOL MIX DE SAN AGUSTIN"/>
        <filter val="ESCOL PRIMERA MOJARRA"/>
        <filter val="INST GUSTAVO POSADA"/>
        <filter val="ESCOL RUR INDIG SANTA CATALINA"/>
        <filter val="ESCOL RUR INDIG NUESTRA SEÑORA DE SABIDURA"/>
        <filter val="ESCOL RUR INDIG SANTA ROSA"/>
        <filter val="ESCOL RUR INDIG DE BUENAVISTA"/>
        <filter val="ESCOL RUR INDIG FRANCISCO EUTIMIO MUNERA DE PAPAYO"/>
        <filter val="ESCOL RUR INDIG GUARATACO"/>
        <filter val="ESCOL URB POLICARPA SALAVARRIETA"/>
        <filter val="ESCOL URB  GENERAL SANTANDER"/>
        <filter val="ESCOL RUR MIX PUNTA ARDITA"/>
        <filter val="ESCOL RUR MIX PUNTA PIÑA"/>
        <filter val="ESCOL RUR MIX DE PATAJONA"/>
        <filter val="ESCOL URB JULIO FIGUEROA VILLA"/>
        <filter val="ESCOL NVA RUR MIX DE LA PLAYA"/>
        <filter val="ESCOL RUR MIX GENERAL SANTADER DE LA VUELTA"/>
        <filter val="ESCOL NVA RUR MIX DE CANCHIDO"/>
        <filter val="ESCOL NVA RUR MIX BOCA DE CAPA"/>
        <filter val="ESCOL NVA RUR MIX LAS HAMACAS"/>
        <filter val="ESCOL NVA RUR MIX DE OGODO"/>
        <filter val="ESCOL NVA RUR MIX SAN JORGE"/>
        <filter val="ESCOL NVO LLORO"/>
        <filter val="ESCOL URB SAN JERONIMO (03)"/>
        <filter val="ESCOL NVA RUR DE TORRA"/>
        <filter val="ESCOL NVA RUR EL PROGRESO (08)"/>
        <filter val="ESCOL NVA RUR SANTA ROSA (04)"/>
        <filter val="ESCOL NVA RUR DE PINDAZA (05)"/>
        <filter val="ESCOL NVA RUR DEL CAJON"/>
        <filter val="COL POSPRIMARIA NTRA SRA DEL ROSARIO (02)"/>
        <filter val="ESCOL SIMON BOLIVAR (EL TAMBITO) (08)"/>
        <filter val="ESCOL NVA RUR INDIG EL TIGRE"/>
        <filter val="ESCOL NVA RUR DE SESEGO (10)"/>
        <filter val="ESCOL NVA RUR QUEBRADA LARGA (12)"/>
        <filter val="ESCOL NVA RUR AGUA CLARA (11)"/>
        <filter val="ESCOL NVA RUR BRAZO DE AGUA SUCIA (06)"/>
        <filter val="ESCOL NVA RUR DE SANTA BARBARA"/>
        <filter val="ESCOL NVA RUR ANTONIO NARIÑO"/>
        <filter val="ESCOL CARLOS HERNAN PEREA GOMEZ"/>
        <filter val="ESCOL EL ESFUERZO"/>
        <filter val="ESCOL SAN PEDRO"/>
        <filter val="ESC JOSE ACEVEDO Y GÒMEZ"/>
        <filter val="SAN FRANCISCO JAVIER"/>
        <filter val="SICANDES"/>
        <filter val="RAMÒN LUNA RAMIREZ"/>
        <filter val="JOSE MARIA ROJAS GARRIDO"/>
        <filter val="MARIA NAZARETH"/>
        <filter val="DIVINA PROVIDENCIA"/>
        <filter val="ESCUELA CENTRAL"/>
        <filter val="JOSE A. CHAVARRO"/>
        <filter val="AMIRA PASTRANA"/>
        <filter val="CANAAN"/>
        <filter val="EL BRICEÑO"/>
        <filter val="MERCEDES MOTTA"/>
        <filter val="DANIEL JARAMILLO LÒPEZ"/>
        <filter val="CONCENTRACION ESCOLAR MIXTA"/>
        <filter val="EUSEBIO SEPTIMIO MARI"/>
        <filter val="NUESTRA SE¥ORA DE FATIMA"/>
        <filter val="INSTITUCION EDUCATIVA DIVINA PASTORA"/>
        <filter val="SANTA MARIA GORETTI"/>
        <filter val="MADRE VERONICA BRIGUGLIO"/>
        <filter val="I.E. NO. 11 - SEDE PRINCIPAL - ESC EL CARMEN"/>
        <filter val="I.E. NO. 7 - SEDE PRINCIPAL - ESC. INDIGENA PROM SOC. MADRE LAURA"/>
        <filter val="INSTITUCION EDUCATIVA INTERNADO INDIGENA SAN JOSE"/>
        <filter val="ESCUELA MADRE LAURA"/>
        <filter val="YOLANDA SANGREGORIO DE ROBLES"/>
        <filter val="CENTRO EDUCATIVO DISTRITAL ANTONIO ESCOBAR CAMARGO"/>
        <filter val="SEDE 02 FLORIDA"/>
        <filter val="INSTITUCION EDUCATIVA DISTRITAL PANTANO"/>
        <filter val="COLEGIO SAN FRANCISCO JAVIER"/>
        <filter val="EUM JORGE ELIECER GAITAN"/>
        <filter val="ERM NUEVA ZELANDIA"/>
        <filter val="EUM EL CONGO"/>
        <filter val="ERM LA ELVIRA"/>
        <filter val="ESCUELA RURAL MIXTA AÑO NUEVO"/>
        <filter val="ERM TIERRA GRATA"/>
        <filter val="ERM EL DIVINO NIÑO"/>
        <filter val="CONCENTRACION SIMON BOLIVAR"/>
        <filter val="ERM SAN CARLOS"/>
        <filter val="ESC URBANA DE VARONES NO 2"/>
        <filter val="I.E. LA MARIA - SEDE PRINCIPAL"/>
        <filter val="CENT EDUC PRIMERA MIXTA"/>
        <filter val="CENT EDUC ARIGUANI"/>
        <filter val="EUM MARIA INMACULADA"/>
        <filter val="ESC RUR DE VARONES"/>
        <filter val="ER DE NUESTRA SRA DEL ROSARIO"/>
        <filter val="ERM SAGRADO CORAZON"/>
        <filter val="I.E.M. PEDAGOGICO - SEDE PRINCIPAL"/>
        <filter val="CONC ESCOL JOSE ANTONIO GALAN"/>
        <filter val="I.E.M. SAN JUAN BOSCO - SEDE PRINCIPAL"/>
        <filter val="ESC OFIC MARIDIAZ"/>
        <filter val="INST MADRE CARIDAD"/>
        <filter val="CENTRO EDUCATIVO LUIS FELIPE DE LA ROSA"/>
        <filter val="ESCUELA DE NIÑAS LA BUENA ESPERANZA"/>
        <filter val="ESCUELA LOS CHILCOS"/>
        <filter val="INSTITUCION EDUCATIVA NACIONAL SEMINARIO"/>
        <filter val="ESCUELA INTEGRADA DE PIEDRANCHA"/>
        <filter val="SEDE # 1 SANTA TERESITA"/>
        <filter val="COL NAVAL"/>
        <filter val="INSTITUCION EDUCATIVA INSTITUTO TERESIANO"/>
        <filter val="ESCUELA DOMINGO SAVIO"/>
        <filter val="SEDE INTEGRADA FE Y ALEGRIA"/>
        <filter val="JESUS MAESTRO - SEDE PRINCIPAL"/>
        <filter val="ESCUELA HELENA SANTOS ROSILLO"/>
        <filter val="CENTRO DOCENTE MARTIN GALEANO"/>
        <filter val="BARRIO BOGOTA"/>
        <filter val="SONRRISITA"/>
        <filter val="EL COLEY"/>
        <filter val="I.E. LOS PALMITOS - SEDE PRINCIPAL"/>
        <filter val="CENTRO EDUCATIVO DIVINO NIÑO"/>
        <filter val="CENTRO EDUCATIVO LA COMUNAL"/>
        <filter val="CENTRO EDUCATIVO EL POVENIR NO 2"/>
        <filter val="I.E. PUEBLO NUEVO - SEDE PRINCIPAL"/>
        <filter val="CENTRO EDUCATIVO SAGRADO CORAZON DE JESUS"/>
        <filter val="CENTRO EDUCATIVO SAN JOSE DE LA GUARIPA ABAJO"/>
        <filter val="I.E. SAN IGNACIO - SEDE PRINCIPAL"/>
        <filter val="SEDE GUAINI"/>
        <filter val="SEDE PRIMERA DE NIÑAS"/>
        <filter val="91/INSTITUCION EDUCATIVA POTREROGRANDE - SEDE PRINCIPAL"/>
        <filter val="COLEGIO SAN JOSE OBRERO - SEDE PRINCIPAL"/>
        <filter val="COLEGIO COOPERATIVO PERLA DEL PACIFICO  COOPERPA"/>
        <filter val="CENTRO DE ATENCION AL PREESCOLAR LOS DELFINES"/>
        <filter val="CENTRO EDUCATIVO LUZ Y VERDAD"/>
        <filter val="CENTRO DOCENTE DESCUBRIENDO TALENTOS"/>
        <filter val="CENTRO EDUCATIVO EL ESFUERZO"/>
        <filter val="CENTRO EDUCATIVO CHAMPAGNATH"/>
        <filter val="I.E.A. MUNICIPAL - SEDE PRINCIPAL"/>
        <filter val="ABEL BETANCOURTH RUIZ"/>
        <filter val="INSTITUTO ORIENTAL FEMENINO"/>
        <filter val="I.E. NUESTRA SEÑORA DE LOS DOLORES MANARE - SEDE PRINCIPAL"/>
        <filter val="ESC URB MIX DE VARONES"/>
        <filter val="COL NUESTRA SE¥ORA DEL PILAR"/>
        <filter val="I.E. DE LA SAGRADA FAMILIA - SEDE PRINCIPAL"/>
        <filter val="TÉCNICO DEPARTAMENTAL NATANIA"/>
        <filter val="C.E.R. SALSIPUEDES - SEDE PRINCIPAL"/>
        <filter val="C.E.R. LA PANCHA - SEDE PRINCIPAL"/>
        <filter val="I.E. CAMPO ALEGRE - SEDE PRINCIPAL"/>
        <filter val="E.R. ONCE DE NOVIEMBRE"/>
        <filter val="E.R. ARENOSA NO. UNO"/>
        <filter val="E.R. AGUA DULCE"/>
        <filter val="C.E. COLDESA AMSTERCOL"/>
        <filter val="C.E. BOCAS DEL ATRATO"/>
        <filter val="CENTRO EDUCATIVO DE LA AGUADA"/>
        <filter val="MARIANA BARRAZA DE ISABEL LOPEZ"/>
        <filter val="SEDE SAN FELIPE DE LA BOQUILLA"/>
        <filter val="INSTITUCION EDUCATIVA TECNICA DE LA BOQUILLA"/>
        <filter val="ESC. MADRE BERNARDA"/>
        <filter val="SEDE SAN JUAN BAUTISTA DE LA BOQUILLA"/>
        <filter val="SERRANIA DE LA VIRGEN"/>
        <filter val="I.E.T.A. JOSE ANTONIO GALAN DE HATOVIEJO - SEDE PRINCIPAL"/>
        <filter val="BARRANCA EL CANEY"/>
        <filter val="BOLOMBOLO"/>
        <filter val="SABANAS DE EL FIRME"/>
        <filter val="JOSE MIGUEL MONROY"/>
        <filter val="SAN JOSE  CAÑO GRANDE"/>
        <filter val="LA NUTRIA ARRIBA"/>
        <filter val="ALTO FIRME"/>
        <filter val="ITALIA"/>
        <filter val="SAN JOSE DE LA NUTRIA"/>
        <filter val="TRES MUJERES"/>
        <filter val="EL TIGRE II"/>
        <filter val="# 1 CLEMENCIA"/>
        <filter val="# 2 CLEMENCIA"/>
        <filter val="DEL COCO Y SAN ISIDRO"/>
        <filter val="ESC URB MIX #3 LA FLORESTA"/>
        <filter val="ESC URB MIX # 4 MARIA AUXILIADORA"/>
        <filter val="ESC CUSAGUI"/>
        <filter val="ESC CAÑITAS CENTRO"/>
        <filter val="ESC CANGREJAL"/>
        <filter val="ESC SABRIPA"/>
        <filter val="ESC GUADUALON BAJO"/>
        <filter val="ESC LA CAÑADA"/>
        <filter val="ESC PAITA"/>
        <filter val="IE CONCHA MEDINA DE SILVA"/>
        <filter val="ESC LA ISLA"/>
        <filter val="ESCUELA RURAL MIXTA TUMBICHUCUE"/>
        <filter val="COLEGIO TÉCNICO AGROINDUSTRIAL ÁNGEL MARÍA LIZ"/>
        <filter val="INSTITUTO TECNICO AGROPECUARIO  JIISA YAT"/>
        <filter val="ESCUELA RURAL MIXTA EL PALMICHAL"/>
        <filter val="COLEGIO TÉCNICO EMPRESARIAL DE SAN JOSÉ- SEDE PRICIPAL"/>
        <filter val="I.E. AGROPECUARIA KPI SX ZUN CALDERAS - CALDERAS - SEDE PRINCIPAL"/>
        <filter val="ESCUELA URBANA DE NINOS FLORENCIA"/>
        <filter val="ESCUELA RURAL MIXTA TALAGA"/>
        <filter val="ESCUELA RURAL MIXTA DE TARAVIRA"/>
        <filter val="ESCUELA RURAL MIXTA VICANENGA"/>
        <filter val="ESCUELA RURAL MIXTA MESA DE TOEZ"/>
        <filter val="ESCUELA RURAL MIXTA QUEBRADA ARRIBA"/>
        <filter val="ESCUELA RURAL MIXTA MESA DE TALAGA"/>
        <filter val="ESCUELA VEINTE DE JULIO MICHAMBE"/>
        <filter val="C.E. SAN PEDRO - PEÑA DEL CORAZON - SEDE PRINCIPAL"/>
        <filter val="ESCUELA BASICA INTEGRAL CUMBRE NUEVA"/>
        <filter val="ESC. JORGE ELIECER GAITAN"/>
        <filter val="ESCUELA MIXTA ARIGUANI"/>
        <filter val="ESC. RUR. MIXTA DE SALOA"/>
        <filter val="SAHURDANO"/>
        <filter val="CAÑUELAR"/>
        <filter val="EL DIVIDIVI"/>
        <filter val="BOCA DE LOPEZ ( M D )"/>
        <filter val="EL CHAJAN"/>
        <filter val="UNION:  NAPAL- LA TRAMPA"/>
        <filter val="BOCA DE LOPEZ ( M  I  )"/>
        <filter val="ESCUELA RURAL  EL VERGEL"/>
        <filter val="ESCUELA RURAL  DE LA HONDA"/>
        <filter val="ESCUELA RURAL  LA LAJITA"/>
        <filter val="ESCUELA RURAL  LA MESA"/>
        <filter val="ESCUELA RURAL  EL SAMANO"/>
        <filter val="ESCUELA RURAL DE SAN LUIS"/>
        <filter val="ESCUELA RURAL DE SAN MIGUEL"/>
        <filter val="ESCUELA RURAL  SAN ROQUE"/>
        <filter val="ESCUELA  RURAL TISCINCE"/>
        <filter val="ESCUELA RURAL VERSALLES"/>
        <filter val="ESCUELA  RURAL BERLIN"/>
        <filter val="ESCUELA RURAL EL CUARTEL"/>
        <filter val="COLEGIO  KIRPALAMAR"/>
        <filter val="ESCUELA RURAL  MOYAS"/>
        <filter val="ESCUELA RURAL  GIRON DE BLANCOS"/>
        <filter val="ESCUELA RURAL RESGUARDO"/>
        <filter val="ESCUELA RURAL ROZO"/>
        <filter val="ESCUELA RURAL SIBERIA"/>
        <filter val="ESCUELA  RURAL RUPERTO MELO"/>
        <filter val="ESCUELA  RURAL EL ABRA"/>
        <filter val="ESCUELA RURAL UCUATOQUE"/>
        <filter val="ESCUELA PAULO VI"/>
        <filter val="ESCUELA  RURAL SANTA  LUCIA"/>
        <filter val="ESCUELA RURAL ALGODONES"/>
        <filter val="ESCUELA RURAL MAMBITA II"/>
        <filter val="ESCOL RUR INDIG EMBERA DOVIDO"/>
        <filter val="ESCOL RUR MIX DE SAN MIGUEL"/>
        <filter val="ESCOL RUR MIX DE FURUTUNGO"/>
        <filter val="ESCOL RUR INDIG DE SAIRI"/>
        <filter val="ESCOL RUR MIX DE PEÑALOZA"/>
        <filter val="ESCOL RUR MIX DEL GUAMO"/>
        <filter val="ESCOL NVA RUR EL TIGRE"/>
        <filter val="ESCOL NVA RUR DE CHIQUICHOQUI"/>
        <filter val="ESCOL NVA RUR DE SARDINA"/>
        <filter val="ESCOL NVA RUR  BOCA DE SURUCO"/>
        <filter val="ESCOL NVA RUR  DE SAN JERONIMO"/>
        <filter val="ESCOL NVA URB PASCUAL DE ANDAGOYA"/>
        <filter val="ESC RUR LA MILAGROSA"/>
        <filter val="ESC RUR MIX NTRA SRA DEL ROSARIO"/>
        <filter val="ESC RUR MIX SAN ANTONIO DE PALESTINA"/>
        <filter val="ESC RUR NVA DEL COCO"/>
        <filter val="ESC RUR MIX STA CRUZ DE TAPARAL"/>
        <filter val="ESC RUR MIX NTRA SRA DEL CARMEN"/>
        <filter val="ESC RUR MIX SANTA CRUZ"/>
        <filter val="ESC RUR MIX MARIA AUXILIADORA DE ISLA MONO"/>
        <filter val="ESCOL RUR MIX SALOMON SALAZAR"/>
        <filter val="ESCOL RUR MIX DE QUIADO"/>
        <filter val="ESCOL RUR BELLA LUZ EL SANTUARIO"/>
        <filter val="ESCOL RUR BERNARDO MORENO"/>
        <filter val="ESCOL RUR SAGRADO CORAZON DE MARIA DE GILGAL"/>
        <filter val="ESCOL NVA CAPITAN VIEJO"/>
        <filter val="CENT DOC PALESTINA"/>
        <filter val="CENT DOC CANOAS"/>
        <filter val="LA ESPIGA"/>
        <filter val="CENT DOC SANTA LIBRADA"/>
        <filter val="CENT DOC ROBLAL"/>
        <filter val="CENT DOC ALPES"/>
        <filter val="PALACIO"/>
        <filter val="CENT DOC SANTA LUCIA"/>
        <filter val="CENT DOC SAN MIGUEL"/>
        <filter val="CENT DOC PRIMAVERA"/>
        <filter val="CENT DOC ANACONIA"/>
        <filter val="EL CHAPURO"/>
        <filter val="BARRO NEGRO"/>
        <filter val="LA GABRIELA"/>
        <filter val="CABAÑA"/>
        <filter val="MESON"/>
        <filter val="FLORIDA"/>
        <filter val="SAN JOSE DE LA FLORIDA"/>
        <filter val="DORIAN SIERRA RIOS"/>
        <filter val="BAJO COROZAL"/>
        <filter val="ALTO COROZAL"/>
        <filter val="ACACIAS"/>
        <filter val="BOMBONAL"/>
        <filter val="CABECERAS"/>
        <filter val="HACIENDA BRUSELAS"/>
        <filter val="CENTRAL - BRUSELAS"/>
        <filter val="CABUYAL DEL CEDRO"/>
        <filter val="GUANDINOSA"/>
        <filter val="PENSIL"/>
        <filter val="LOMITAS"/>
        <filter val="KENEDY"/>
        <filter val="PUERTO LLERAS"/>
        <filter val="YACHAWASI INTILLAGTA"/>
        <filter val="ALTO ROBLAL"/>
        <filter val="CERRO DEL CASTAÑAL"/>
        <filter val="BAJO ROBLAL"/>
        <filter val="SAN ANDRES  1"/>
        <filter val="URRACA"/>
        <filter val="MERCEDES"/>
        <filter val="ROMERO"/>
        <filter val="ALTO URRACA"/>
        <filter val="MEDIO ROBLAL"/>
        <filter val="ESTRELLA"/>
        <filter val="BOSQUE"/>
        <filter val="PLANES"/>
        <filter val="SAN ANDRES  2"/>
        <filter val="HECTOR PERDOMO SOTTO"/>
        <filter val="SIERRA DE LA CAÑADA"/>
        <filter val="SAN ISIDRO ALTO"/>
        <filter val="CUCUANA"/>
        <filter val="INSTITUCI&amp;N EDUCATIVA DISTRITAL AGROINDUSTRIAL DE MINCA"/>
        <filter val="SEDE 02 LOS ACHIOTES"/>
        <filter val="INSTITUCION EDUCATIVA DISTRITAL DE PALOMINITO"/>
        <filter val="CENT EDUC AGROPECUARIO AMBIENTAL DE PUERTO ARTURO"/>
        <filter val="ERM DE PEÑONCITO"/>
        <filter val="ERM BELLAVISTA"/>
        <filter val="ERM LA IMAGEN"/>
        <filter val="ERM LA CODICIA"/>
        <filter val="ERM EL SENADO"/>
        <filter val="ERM EL CHIMILO"/>
        <filter val="ERM LOS ALPES"/>
        <filter val="ERM SAN GABRIEL"/>
        <filter val="ERM EL CONSUELO"/>
        <filter val="ERM LA SONRISA"/>
        <filter val="ERM MEDIA TAPA"/>
        <filter val="ERM LUIS M. RUDOLF"/>
        <filter val="ESC RUR DE VARONES DE SEVILLA"/>
        <filter val="ERM SAN JOSE DE KENNEDY"/>
        <filter val="ERM LATALCITO"/>
        <filter val="COL DPTAL DE BTO JOSE BENITO VIVES DE A."/>
        <filter val="ESC INTEG # 2  DE OBONUCO"/>
        <filter val="I.E.M. OBONUCO - SEDE PRINCIPAL"/>
        <filter val="ESC RUR MIX INDEG SALTO PALAY"/>
        <filter val="ESC RUR MIX INDIG HONORIO"/>
        <filter val="ESC RUR MIX INDIG ALTO LIMON"/>
        <filter val="ESC RUR MIX INDEG CALVI"/>
        <filter val="ESC RUR MIX INDEG ALTO PALAY"/>
        <filter val="ESC RUR MIX INDEG PEÑA LISA"/>
        <filter val="ESC RUR MIX INDEG LA PLANADA"/>
        <filter val="ESC RUR MIX INDEG ALTO ALBI"/>
        <filter val="ESC RUR MIX INDEG CUASAMBI"/>
        <filter val="ESC RUR MIX INDEG ALBICITO"/>
        <filter val="ESC RUR MIX INDEG DE PIGUAMBI PALANGALA"/>
        <filter val="ESC RUR MIXTA LA ALEGRIA(LAS PEÑAS)"/>
        <filter val="ESC RUR MIX INDEG PEÑA LA BRAVA"/>
        <filter val="ESC RUR MIX INDIG BAJO INDA"/>
        <filter val="ESC RUR MIX INDEG EL CEDRO"/>
        <filter val="ESC RUR MIX INDEG LA BRAVA"/>
        <filter val="E.R.M. AWA INDA ZABALETA - SEDE PRINCIPAL"/>
        <filter val="ESC RUR MIX INDEG PEÑA CARAÑO"/>
        <filter val="ESC RUR MIX INDEG DE SALVI"/>
        <filter val="ESC RUR MIX INDEG IMBAPI"/>
        <filter val="ESC RUR MIX INDEG PIEDRA SELLADA"/>
        <filter val="ESC RUR MIX INDEG LA TURBIA"/>
        <filter val="ESC RUR MIX INDEG HOJAL"/>
        <filter val="ESC RUR NVA EL LIMONCITO"/>
        <filter val="CENT EDUC LA ESPERANZA"/>
        <filter val="CENT EDUC LONDRES"/>
        <filter val="ESC LOS REYES"/>
        <filter val="CENT EDUC LAS VACAS"/>
        <filter val="ESC NVA LA SUSANITA"/>
        <filter val="ESC NVA EL PLOMO"/>
        <filter val="COL BAS SAN JOSE DE LA VEGA"/>
        <filter val="ESC NVA BRISAS DEL ORIENTE"/>
        <filter val="CENT EDUC CAMPO HERMOSO"/>
        <filter val="ESCUELA RURAL 20 DE JULIO"/>
        <filter val="ESCUELA RURAL LA MUSANDA"/>
        <filter val="ESCUELA RURAL DELICIAS MONCADA"/>
        <filter val="ESCUELA RURAL PUERTO PRINCIPE"/>
        <filter val="ESCUELA RURAL CAÑO IGUANAS"/>
        <filter val="ESCUELA RURAL PACHO DIAZ"/>
        <filter val="COLEGIO JUAN PABLO II"/>
        <filter val="RINCON DE LAS FLORES"/>
        <filter val="I.E. EL MAMON - SEDE PRINCIPAL"/>
        <filter val="PREESCOLAR DE PALO ALTO"/>
        <filter val="PRIMARIA DE PALO ALTO"/>
        <filter val="BOCAS DE MARIA NO.1"/>
        <filter val="BOLITO"/>
        <filter val="SEDE PRIMARIA DE VARSOVIA"/>
        <filter val="86/03 JORGE ELIECER GAITAN"/>
        <filter val="86/04 JUAN DE LOS BARRIOS"/>
        <filter val="86/02 INSTITUCION EDUCATIVA LA LEONERA  ITA FARALLONES"/>
        <filter val="ESC RUR MIX TICUANAYOY"/>
        <filter val="ESC RUR MIX FRONTERISA EL PAISAJE"/>
        <filter val="QUEBRADA SAN ANTONIO"/>
        <filter val="C.E.R. CONDAGUA - SEDE PRINCIPAL"/>
        <filter val="ESC RUR MIX SAN RAFAEL"/>
        <filter val="ESC RUR MIX ALEJANDRIA"/>
        <filter val="ESC RUR  MIX  LOS PINOS"/>
        <filter val="ESC RUR MIX VATICANO"/>
        <filter val="ESC RUR MIX BAJO NUMI¥A"/>
        <filter val="ESC RUR MIX LAS ROSAS"/>
        <filter val="ESC RUR MIX COLMENARES"/>
        <filter val="ESC RUR MIX FLORIDA"/>
        <filter val="ESC RUR MIX  DEL YURILLA"/>
        <filter val="E.R.M. SANTA MARIA"/>
        <filter val="ESC RUR MIX NUEVA"/>
        <filter val="I.E.R. MAYOYOQUE - SEDE PRINCIPAL"/>
        <filter val="ESC RUR MIX MONTE VERDE"/>
        <filter val="ESC RUR MIX KWESX YU´U JHU"/>
        <filter val="ESC RUR MIX ALTO PI¥U¥A BLANCO"/>
        <filter val="ESC RUR MIX PENEYA"/>
        <filter val="ESC RUR MIX NVA COLONIA"/>
        <filter val="ESC RUR MIX CAMPO SOLO"/>
        <filter val="E.R.M. CAMPO AJI"/>
        <filter val="C.E.R. PUERTO BELLO - SEDE PRINCIPAL"/>
        <filter val="ESC RUR MIX MUCHIVIOY"/>
        <filter val="ESC RUR MIX ISIDRO BALSAYACO"/>
        <filter val="CENT EDUC MADRE LAURA SAN ANDRES"/>
        <filter val="ESC RUR MIX ÑAMBI YACHAY"/>
        <filter val="CENT DE FORMACION INDIG MANDAGUASALE"/>
        <filter val="I.E.R. SAN MARCELINO - SEDE PRINCIPAL"/>
        <filter val="TIERRA NEGRA"/>
        <filter val="AGUA BONITA MEDIA"/>
        <filter val="CAÑO TIGRE"/>
        <filter val="CAÑO SENDA"/>
        <filter val="I.E. CARLOS MAURO HOYOS - SEDE PRINCIPAL"/>
        <filter val="EL CARAJO"/>
        <filter val="I.E. INTERNADO LA ESMERALDA - SEDE PRINCIPAL"/>
        <filter val="PUNTO GRILLO"/>
        <filter val="SANTA VIRGEN"/>
        <filter val="C.E. INTERNADO PIRAMIRI - SEDE PRINCIPAL"/>
        <filter val="ESC IWINAY"/>
        <filter val="ESC SAN LUIS DEL TOMO"/>
        <filter val="I.E. INTERNADO TEHODORO WEIJNEN - SEDE PRINCIPAL"/>
        <filter val="TSAMANI"/>
        <filter val="QUINCE DE AGOSTO"/>
        <filter val="AN VICTOR MANUEL YALANO"/>
        <filter val="SAN DIONISIO"/>
        <filter val="I.E. INTERNADO NUESTRA SEÑORA DE FATIMA - SEDE PRINCIPAL"/>
        <filter val="WATURIA"/>
        <filter val="COMPLEJO EDUCATIVO INTEGRAL SOPÓ  CEIS-COLSUBSIDIO"/>
        <filter val="ESCOL RUR INDIGENA DE MUNGARADO"/>
        <filter val="ESCOL RUR INDIG DE CAIMANERO"/>
        <filter val="ESCOL RUR INDIGENA DE KOREDES (GUADUALITO)"/>
        <filter val="ESCOL RUR INDIG DE CARRIZAL"/>
        <filter val="SANTA TERESITA DEL NIÑO JESUS - SEDE PRINCIPAL"/>
        <filter val="PORFIRIO BARBA JACOB"/>
        <filter val="ESCOL RUR MIX CUCHILLO NEGRO"/>
        <filter val="ESCOL RUR MIX VILLA NUEVA CALIFORNIA"/>
        <filter val="ESCOL RUR MIX CUCHILLO BLANCO"/>
        <filter val="ERM LA PAZ ALTO"/>
        <filter val="ERM NUEVA AMERICA"/>
        <filter val="C.E.R. BODEGA PALESTINA - SEDE PRINCIPAL"/>
        <filter val="ERM PRIMERO DE JULIO"/>
        <filter val="ERM LA PAZ BAJO"/>
        <filter val="ENRIQUE URBANO TENORIO"/>
        <filter val="COLEGIO COOPERATIVO REAL DEL PACIFICO"/>
        <filter val="SEDE 02 BAVARIA - BOSTON"/>
        <filter val="I.E.D. PEDAGÓGICO DEL CARIBE - SEDE PRINCIPAL"/>
        <filter val="INSTITUCION EDUCATIVA DISTRITAL NUEVO AMANECER CON DIOS"/>
        <filter val="KEARSARGE LOS ALPES"/>
        <filter val="I.E. NUEVO LATIR"/>
      </filters>
    </filterColumn>
    <filterColumn colId="1">
      <filters blank="1">
        <filter val="MEDELLÍN"/>
        <filter val="AMALFI"/>
        <filter val="ANORÍ"/>
        <filter val="APARTADÓ"/>
        <filter val="ARBOLETES"/>
        <filter val="CAREPA"/>
        <filter val="EL CARMEN DE VIBORAL"/>
        <filter val="CAUCASIA"/>
        <filter val="CHIGORODÓ"/>
        <filter val="CISNEROS"/>
        <filter val="EL BAGRE"/>
        <filter val="PUERTO NARE"/>
        <filter val="MURINDÓ"/>
        <filter val="MUTATÁ"/>
        <filter val="NECOCLÍ"/>
        <filter val="NECHÍ"/>
        <filter val="PUERTO BERRÍO"/>
        <filter val="PUERTO TRIUNFO"/>
        <filter val="REMEDIOS"/>
        <filter val="SAN PEDRO DE URABA"/>
        <filter val="SAN ROQUE"/>
        <filter val="SANTO DOMINGO"/>
        <filter val="SEGOVIA"/>
        <filter val="TARAZÁ"/>
        <filter val="TURBO"/>
        <filter val="URRAO"/>
        <filter val="VEGACHÍ"/>
        <filter val="VIGÍA DEL FUERTE"/>
        <filter val="YALÍ"/>
        <filter val="YOLOMBÓ"/>
        <filter val="YONDÓ"/>
        <filter val="ZARAGOZA"/>
        <filter val="BARRANQUILLA"/>
        <filter val="BARANOA"/>
        <filter val="Baranoa"/>
        <filter val="CAMPO DE LA CRUZ"/>
        <filter val="CANDELARIA"/>
        <filter val="GALAPA"/>
        <filter val="JUAN DE ACOSTA"/>
        <filter val="LURUACO"/>
        <filter val="Malambo"/>
        <filter val="MALAMBO"/>
        <filter val="MANATÍ"/>
        <filter val="PALMAR DE VARELA"/>
        <filter val="PIOJÓ"/>
        <filter val="POLONUEVO"/>
        <filter val="PONEDERA"/>
        <filter val="PUERTO COLOMBIA"/>
        <filter val="REPELÓN"/>
        <filter val="SABANAGRANDE"/>
        <filter val="SABANALARGA"/>
        <filter val="SANTA LUCÍA"/>
        <filter val="SANTO TOMÁS"/>
        <filter val="SOLEDAD"/>
        <filter val="Soledad"/>
        <filter val="SUAN"/>
        <filter val="TUBARÁ"/>
        <filter val="USIACURÍ"/>
        <filter val="CARTAGENA"/>
        <filter val="Cartagena"/>
        <filter val="Achí"/>
        <filter val="ACHÍ"/>
        <filter val="ARJONA"/>
        <filter val="Calamar"/>
        <filter val="CALAMAR"/>
        <filter val="CICUCO"/>
        <filter val="EL CARMEN DE BOLÍVAR"/>
        <filter val="El Carmen de Bolívar"/>
        <filter val="EL GUAMO"/>
        <filter val="MAGANGUÉ"/>
        <filter val="MAHATES"/>
        <filter val="MARÍA LA BAJA"/>
        <filter val="MOMPÓS"/>
        <filter val="PINILLOS"/>
        <filter val="REGIDOR"/>
        <filter val="RÍO VIEJO"/>
        <filter val="SAN ESTANISLAO"/>
        <filter val="SAN FERNANDO"/>
        <filter val="SAN JACINTO"/>
        <filter val="SAN JUAN NEPOMUCENO"/>
        <filter val="SAN MARTÍN DE LOBA"/>
        <filter val="SAN PABLO"/>
        <filter val="SANTA CATALINA"/>
        <filter val="SANTA ROSA"/>
        <filter val="SANTA ROSA DEL SUR"/>
        <filter val="SIMITÍ"/>
        <filter val="SOPLAVIENTO"/>
        <filter val="Soplaviento"/>
        <filter val="TURBACO"/>
        <filter val="TURBANÁ"/>
        <filter val="VILLANUEVA"/>
        <filter val="ZAMBRANO"/>
        <filter val="Tunja"/>
        <filter val="TUNJA"/>
        <filter val="CHIVOR"/>
        <filter val="Aquitania"/>
        <filter val="ARCABUCO"/>
        <filter val="Belén"/>
        <filter val="BOAVITA"/>
        <filter val="Boavita"/>
        <filter val="Boyacá"/>
        <filter val="Buenavista"/>
        <filter val="Busbanzá"/>
        <filter val="CALDAS"/>
        <filter val="Cerinza"/>
        <filter val="CHIQUINQUIRÁ"/>
        <filter val="Chiquinquirá"/>
        <filter val="Chiscas"/>
        <filter val="Chita"/>
        <filter val="CHITA"/>
        <filter val="Ciénega"/>
        <filter val="Cómbita"/>
        <filter val="COPER"/>
        <filter val="Covarachia"/>
        <filter val="Cucaita"/>
        <filter val="Cuítiva"/>
        <filter val="Duitama"/>
        <filter val="El Cocuy"/>
        <filter val="El Espino"/>
        <filter val="Firavitoba"/>
        <filter val="Floresta"/>
        <filter val="Gámeza"/>
        <filter val="Garagoa"/>
        <filter val="GUACAMAYAS"/>
        <filter val="Guateque"/>
        <filter val="Güicán"/>
        <filter val="JENESANO"/>
        <filter val="JERICÓ"/>
        <filter val="Labranzagrande"/>
        <filter val="La Uvita"/>
        <filter val="Villa de Leyva"/>
        <filter val="MACANAL"/>
        <filter val="Miraflores"/>
        <filter val="Mongua"/>
        <filter val="MONGUÍ"/>
        <filter val="MONIQUIRÁ"/>
        <filter val="Motavita"/>
        <filter val="Nobsa"/>
        <filter val="Nuevo Colón"/>
        <filter val="OICATÁ"/>
        <filter val="OTANCHE"/>
        <filter val="PÁEZ"/>
        <filter val="Paipa"/>
        <filter val="Pajarito"/>
        <filter val="Panqueba"/>
        <filter val="Pauna"/>
        <filter val="Paya"/>
        <filter val="Paz de Río"/>
        <filter val="PESCA"/>
        <filter val="PUERTO BOYACÁ"/>
        <filter val="Puerto Boyacá"/>
        <filter val="Ramiriquí"/>
        <filter val="Samacá"/>
        <filter val="SAN JOSÉ DE PARE"/>
        <filter val="San Luis de Gaceno"/>
        <filter val="San Mateo"/>
        <filter val="SAN MIGUEL DE SEMA"/>
        <filter val="SANTANA"/>
        <filter val="Santa Rosa de Viterbo"/>
        <filter val="Santa Sofía"/>
        <filter val="SATIVANORTE"/>
        <filter val="Sativasur"/>
        <filter val="Siachoque"/>
        <filter val="Soatá"/>
        <filter val="Socotá"/>
        <filter val="Socha"/>
        <filter val="Sogamoso"/>
        <filter val="SOGAMOSO"/>
        <filter val="Sotaquirá"/>
        <filter val="SORACÁ"/>
        <filter val="SUSACÓN"/>
        <filter val="Tasco"/>
        <filter val="Tenza"/>
        <filter val="Tibaná"/>
        <filter val="Tinjacá"/>
        <filter val="TIPACOQUE"/>
        <filter val="Toca"/>
        <filter val="Tópaga"/>
        <filter val="TOTA"/>
        <filter val="Tununguá"/>
        <filter val="Turmequé"/>
        <filter val="Tuta"/>
        <filter val="Tutazá"/>
        <filter val="Umbita"/>
        <filter val="Ventaquemada"/>
        <filter val="VIRACACHÁ"/>
        <filter val="Zetaquira"/>
        <filter val="MANIZALES"/>
        <filter val="ANSERMA"/>
        <filter val="CHINCHINÁ"/>
        <filter val="LA DORADA"/>
        <filter val="NEIRA"/>
        <filter val="PALESTINA"/>
        <filter val="PENSILVANIA"/>
        <filter val="RISARALDA"/>
        <filter val="SALAMINA"/>
        <filter val="VICTORIA"/>
        <filter val="VILLAMARÍA"/>
        <filter val="FLORENCIA"/>
        <filter val="CARTAGENA DEL CHAIRÁ"/>
        <filter val="CURILLO"/>
        <filter val="El Doncello"/>
        <filter val="SAN VICENTE DEL CAGUÁN"/>
        <filter val="POPAYÁN"/>
        <filter val="Popayán"/>
        <filter val="Almaguer"/>
        <filter val="ARGELIA"/>
        <filter val="Balboa"/>
        <filter val="Bolívar"/>
        <filter val="Buenos Aires"/>
        <filter val="CAJIBÍO"/>
        <filter val="CALDONO"/>
        <filter val="Caldono"/>
        <filter val="CALOTO"/>
        <filter val="CORINTO"/>
        <filter val="El Tambo"/>
        <filter val="EL TAMBO"/>
        <filter val="GUAPI"/>
        <filter val="INZÁ"/>
        <filter val="JAMBALÓ"/>
        <filter val="LA SIERRA"/>
        <filter val="LA VEGA"/>
        <filter val="Mercaderes"/>
        <filter val="MERCADERES"/>
        <filter val="MIRANDA"/>
        <filter val="MORALES"/>
        <filter val="PAEZ"/>
        <filter val="PATÍA"/>
        <filter val="PIENDAMÓ"/>
        <filter val="Piendamó"/>
        <filter val="PUERTO TEJADA"/>
        <filter val="Puerto Tejada"/>
        <filter val="Rosas"/>
        <filter val="SANTANDER DE QUILICHAO"/>
        <filter val="Santa Rosa"/>
        <filter val="SILVIA"/>
        <filter val="SUÁREZ"/>
        <filter val="TIMBÍO"/>
        <filter val="Timbío"/>
        <filter val="Timbiquí"/>
        <filter val="TORIBIO"/>
        <filter val="Totoró"/>
        <filter val="VALLEDUPAR"/>
        <filter val="Aguachica"/>
        <filter val="Agustín Codazzi"/>
        <filter val="Astrea"/>
        <filter val="Becerril"/>
        <filter val="Bosconia"/>
        <filter val="CHIMICHAGUA"/>
        <filter val="Chimichagua"/>
        <filter val="Chiriguaná"/>
        <filter val="Curumaní"/>
        <filter val="El Copey"/>
        <filter val="El Paso"/>
        <filter val="Gamarra"/>
        <filter val="González"/>
        <filter val="La Gloria"/>
        <filter val="La Jagua De Ibirico"/>
        <filter val="Manaure Balcon Dl Cesar"/>
        <filter val="Pailitas"/>
        <filter val="Pelaya"/>
        <filter val="Río de Oro"/>
        <filter val="La Paz(Robles)"/>
        <filter val="San Alberto"/>
        <filter val="San Diego"/>
        <filter val="San Martín"/>
        <filter val="Tamalameque"/>
        <filter val="TAMALAMEQUE"/>
        <filter val="MONTERÍA"/>
        <filter val="Montería"/>
        <filter val="AYAPEL"/>
        <filter val="BUENAVISTA"/>
        <filter val="CANALETE"/>
        <filter val="CERETÉ"/>
        <filter val="CHIMÁ"/>
        <filter val="CHINÚ"/>
        <filter val="CIÉNAGA DE ORO"/>
        <filter val="LORICA"/>
        <filter val="LOS CÓRDOBAS"/>
        <filter val="MOMIL"/>
        <filter val="MONTELÍBANO"/>
        <filter val="MOÑITOS"/>
        <filter val="PLANETA RICA"/>
        <filter val="PUEBLO NUEVO"/>
        <filter val="PUERTO ESCONDIDO"/>
        <filter val="PUERTO LIBERTADOR"/>
        <filter val="PURÍSIMA"/>
        <filter val="SAHAGÚN"/>
        <filter val="SAN ANDRÉS SOTAVENTO"/>
        <filter val="SAN ANTERO"/>
        <filter val="SAN BERNARDO DEL VIENTO"/>
        <filter val="SAN CARLOS"/>
        <filter val="SAN PELAYO"/>
        <filter val="TIERRALTA"/>
        <filter val="VALENCIA"/>
        <filter val="AGUA DE DIOS"/>
        <filter val="Albán"/>
        <filter val="ANAPOIMA"/>
        <filter val="ANOLAIMA"/>
        <filter val="Arbeláez"/>
        <filter val="BELTRÁN"/>
        <filter val="BITUIMA"/>
        <filter val="BOJACÁ"/>
        <filter val="CABRERA"/>
        <filter val="CAJICÁ"/>
        <filter val="CAPARRAPÍ"/>
        <filter val="CAQUEZA"/>
        <filter val="CARMEN DE CARUPA"/>
        <filter val="CHAGUANÍ"/>
        <filter val="CHIPAQUE"/>
        <filter val="CHOACHÍ"/>
        <filter val="Chocontá"/>
        <filter val="CHOCONTÁ"/>
        <filter val="Cogua"/>
        <filter val="COTA"/>
        <filter val="Cucunubá"/>
        <filter val="EL COLEGIO"/>
        <filter val="EL Peñón"/>
        <filter val="Facatativá"/>
        <filter val="FOSCA"/>
        <filter val="FUNZA"/>
        <filter val="Funza"/>
        <filter val="FÚQUENE"/>
        <filter val="Fusagasugá"/>
        <filter val="Gachalá"/>
        <filter val="GACHANCIPÁ"/>
        <filter val="Gachetá"/>
        <filter val="GAMA"/>
        <filter val="GIRARDOT"/>
        <filter val="GUACHETÁ"/>
        <filter val="GUADUAS"/>
        <filter val="GUASCA"/>
        <filter val="GUATAQUÍ"/>
        <filter val="Guatavita"/>
        <filter val="Guayabal de Siquima"/>
        <filter val="GUAYABETAL"/>
        <filter val="GUTIÉRREZ"/>
        <filter val="JERUSALÉN"/>
        <filter val="LA CALERA"/>
        <filter val="La Mesa"/>
        <filter val="La Palma"/>
        <filter val="LA Peña"/>
        <filter val="La Vega"/>
        <filter val="LENGUAZAQUE"/>
        <filter val="MACHETA"/>
        <filter val="MADRID"/>
        <filter val="Manta"/>
        <filter val="MEDINA"/>
        <filter val="Mosquera"/>
        <filter val="MOSQUERA"/>
        <filter val="NARIÑO"/>
        <filter val="NEMOCÓN"/>
        <filter val="NILO"/>
        <filter val="Nimaima"/>
        <filter val="Nocaima"/>
        <filter val="VENECIA"/>
        <filter val="PACHO"/>
        <filter val="Paime"/>
        <filter val="PAIME"/>
        <filter val="Pasca"/>
        <filter val="PUERTO SALGAR"/>
        <filter val="Puerto Salgar"/>
        <filter val="PULÍ"/>
        <filter val="Quetame"/>
        <filter val="QUIPILE"/>
        <filter val="APULO"/>
        <filter val="RICAURTE"/>
        <filter val="S.Antonio De Tequendama"/>
        <filter val="SAN BERNARDO"/>
        <filter val="SAN CAYETANO"/>
        <filter val="SAN FRANCISCO"/>
        <filter val="SAN JUAN DE RÍO SECO"/>
        <filter val="Sasaima"/>
        <filter val="SESQUILÉ"/>
        <filter val="SIBATÉ"/>
        <filter val="SILVANIA"/>
        <filter val="SIMIJACA"/>
        <filter val="SOACHA"/>
        <filter val="Soacha"/>
        <filter val="SOPÓ"/>
        <filter val="SUBACHOQUE"/>
        <filter val="SUESCA"/>
        <filter val="Supatá"/>
        <filter val="SUSA"/>
        <filter val="Sutatausa"/>
        <filter val="TABIO"/>
        <filter val="TAUSA"/>
        <filter val="TENA"/>
        <filter val="TENJO"/>
        <filter val="Tibacuy"/>
        <filter val="TIBIRITA"/>
        <filter val="TOCAIMA"/>
        <filter val="Tocancipá"/>
        <filter val="TOPAIPÍ"/>
        <filter val="Ubalá"/>
        <filter val="UBAQUE"/>
        <filter val="Ubate"/>
        <filter val="VILLA DE SAN DIEGO DE UBATE"/>
        <filter val="Une"/>
        <filter val="ÚTICA"/>
        <filter val="Vergara"/>
        <filter val="VIANÍ"/>
        <filter val="VILLAGÓMEZ"/>
        <filter val="VILLAPINZÓN"/>
        <filter val="VILLETA"/>
        <filter val="VIOTÁ"/>
        <filter val="Yacopí"/>
        <filter val="ZIPACÓN"/>
        <filter val="Zipaquirá"/>
        <filter val="QUIBDÓ"/>
        <filter val="RÍO QUITO"/>
        <filter val="ACANDÍ"/>
        <filter val="ALTO BAUDO"/>
        <filter val="BAGADÓ"/>
        <filter val="BAHÍA SOLANO"/>
        <filter val="BAJO BAUDÓ"/>
        <filter val="BOJAYA"/>
        <filter val="EL CANTÓN DEL SAN PABLO"/>
        <filter val="CONDOTO"/>
        <filter val="EL CARMEN DE ATRATO"/>
        <filter val="ISTMINA"/>
        <filter val="MEDIO BAUDÓ"/>
        <filter val="NUQUÍ"/>
        <filter val="RIOSUCIO"/>
        <filter val="BELÉN DE BAJIRÁ"/>
        <filter val="SAN JOSÉ DEL PALMAR"/>
        <filter val="SIPÍ"/>
        <filter val="TADÓ"/>
        <filter val="UNGUÍA"/>
        <filter val="NEIVA"/>
        <filter val="Neiva"/>
        <filter val="AIPE"/>
        <filter val="ALGECIRAS"/>
        <filter val="BARAYA"/>
        <filter val="CAMPOALEGRE"/>
        <filter val="Colombia"/>
        <filter val="Elías"/>
        <filter val="Garzón"/>
        <filter val="GARZÓN"/>
        <filter val="GIGANTE"/>
        <filter val="Guadalupe"/>
        <filter val="Hobo"/>
        <filter val="Iquira"/>
        <filter val="LA PLATA"/>
        <filter val="La Plata"/>
        <filter val="Palermo"/>
        <filter val="PALERMO"/>
        <filter val="Palestina"/>
        <filter val="PITAL"/>
        <filter val="PITALITO"/>
        <filter val="RIVERA"/>
        <filter val="San Agustín"/>
        <filter val="Tarqui"/>
        <filter val="TESALIA"/>
        <filter val="TELLO"/>
        <filter val="Teruel"/>
        <filter val="Timaná"/>
        <filter val="VILLAVIEJA"/>
        <filter val="Yaguará"/>
        <filter val="YAGUARÁ"/>
        <filter val="RIOHACHA"/>
        <filter val="Riohacha"/>
        <filter val="BARRANCAS"/>
        <filter val="EL MOLINO"/>
        <filter val="FONSECA"/>
        <filter val="MAICAO"/>
        <filter val="MANAURE"/>
        <filter val="SAN JUAN DEL CESAR"/>
        <filter val="San Juan Del Cesar"/>
        <filter val="URIBIA"/>
        <filter val="URUMITA"/>
        <filter val="Villanueva"/>
        <filter val="ALBANIA"/>
        <filter val="SANTA MARTA"/>
        <filter val="Santa Marta"/>
        <filter val="ARACATACA"/>
        <filter val="ARIGUANÍ"/>
        <filter val="CERRO SAN ANTONIO"/>
        <filter val="CHIBOLO"/>
        <filter val="CIÉNAGA"/>
        <filter val="EL BANCO"/>
        <filter val="EL PIÑON"/>
        <filter val="EL RETÉN"/>
        <filter val="FUNDACIÓN"/>
        <filter val="GUAMAL"/>
        <filter val="Guamal"/>
        <filter val="PIJIÑO DEL CARMEN"/>
        <filter val="PIVIJAY"/>
        <filter val="PLATO"/>
        <filter val="PUEBLOVIEJO"/>
        <filter val="REMOLINO"/>
        <filter val="SAN SEBASTIÁN DE BUENAVISTA"/>
        <filter val="SANTA ANA"/>
        <filter val="SITIONUEVO"/>
        <filter val="TENERIFE"/>
        <filter val="Villavicencio"/>
        <filter val="VILLAVICENCIO"/>
        <filter val="ACACÍAS"/>
        <filter val="Acacías"/>
        <filter val="CABUYARO"/>
        <filter val="CASTILLA LA NUEVA"/>
        <filter val="CUBARRAL"/>
        <filter val="CUMARAL"/>
        <filter val="El Calvario"/>
        <filter val="EL CASTILLO"/>
        <filter val="FUENTE DE ORO"/>
        <filter val="GRANADA"/>
        <filter val="Mapiripán"/>
        <filter val="MESETAS"/>
        <filter val="LA MACARENA"/>
        <filter val="URIBE"/>
        <filter val="LEJANÍAS"/>
        <filter val="PUERTO CONCORDIA"/>
        <filter val="PUERTO GAITÁN"/>
        <filter val="PUERTO LÓPEZ"/>
        <filter val="PUERTO LLERAS"/>
        <filter val="PUERTO RICO"/>
        <filter val="RESTREPO"/>
        <filter val="SAN CARLOS DE GUAROA"/>
        <filter val="San Juan De Arama"/>
        <filter val="San Juanito"/>
        <filter val="SAN MARTÍN"/>
        <filter val="VISTAHERMOSA"/>
        <filter val="Pasto"/>
        <filter val="PASTO"/>
        <filter val="Albán(San Jose)"/>
        <filter val="Aldana"/>
        <filter val="Ancuyá"/>
        <filter val="ARBOLEDA"/>
        <filter val="BARBACOAS"/>
        <filter val="Buesaco"/>
        <filter val="Colón(Genova)"/>
        <filter val="Contadero"/>
        <filter val="Córdoba"/>
        <filter val="Cuaspud(Carlosama)"/>
        <filter val="Cumbal"/>
        <filter val="Cumbitara"/>
        <filter val="EL CHARCO"/>
        <filter val="El Charco"/>
        <filter val="El Tablon"/>
        <filter val="Guachucal"/>
        <filter val="Guaitarilla"/>
        <filter val="Gualmatán"/>
        <filter val="Imués"/>
        <filter val="IPIALES"/>
        <filter val="Ipiales"/>
        <filter val="La Cruz"/>
        <filter val="La Florida"/>
        <filter val="La Union"/>
        <filter val="Leiva"/>
        <filter val="Linares"/>
        <filter val="Los Andes(Sotomayor)"/>
        <filter val="Magüí(Payan)"/>
        <filter val="OLAYA HERRERA"/>
        <filter val="Ospina"/>
        <filter val="FRANCISCO PIZARRO"/>
        <filter val="Policarpa"/>
        <filter val="Potosí"/>
        <filter val="Puerres"/>
        <filter val="PUPIALES"/>
        <filter val="Pupiales"/>
        <filter val="Ricaurte"/>
        <filter val="Samaniego"/>
        <filter val="Sandoná"/>
        <filter val="San Lorenzo"/>
        <filter val="San Pablo"/>
        <filter val="SANTA BÁRBARA"/>
        <filter val="Sapuyes"/>
        <filter val="Taminango"/>
        <filter val="TANGUA"/>
        <filter val="TUMACO"/>
        <filter val="Túquerres"/>
        <filter val="Yacuanquer"/>
        <filter val="Cucuta"/>
        <filter val="CÚCUTA"/>
        <filter val="ABREGO"/>
        <filter val="Arboledas"/>
        <filter val="BOCHALEMA"/>
        <filter val="Bucarasica"/>
        <filter val="CÁCOTA"/>
        <filter val="Cáchira"/>
        <filter val="CACHIRÁ"/>
        <filter val="Chinácota"/>
        <filter val="Chitagá"/>
        <filter val="CONVENCIÓN"/>
        <filter val="Cucutilla"/>
        <filter val="EL CARMEN"/>
        <filter val="El Zulia"/>
        <filter val="HACARÍ"/>
        <filter val="HERRÁN"/>
        <filter val="LABATECA"/>
        <filter val="LA PLAYA"/>
        <filter val="Los Patios"/>
        <filter val="Lourdes"/>
        <filter val="Mutiscua"/>
        <filter val="OCAÑA"/>
        <filter val="Pamplona"/>
        <filter val="PAMPLONA"/>
        <filter val="Pamplonita"/>
        <filter val="Ragonvalia"/>
        <filter val="SALAZAR"/>
        <filter val="SAN CALIXTO"/>
        <filter val="EL TARRA"/>
        <filter val="Santiago"/>
        <filter val="SARDINATA"/>
        <filter val="Silos"/>
        <filter val="TEORAMA"/>
        <filter val="TIBÚ"/>
        <filter val="Toledo"/>
        <filter val="Villa Caro"/>
        <filter val="Villa del Rosario"/>
        <filter val="VILLA DEL ROSARIO"/>
        <filter val="Armenia"/>
        <filter val="Calarcá"/>
        <filter val="CALARCA"/>
        <filter val="Circasia"/>
        <filter val="Filandia"/>
        <filter val="Génova"/>
        <filter val="La Tebaida"/>
        <filter val="LA TEBAIDA"/>
        <filter val="Montenegro"/>
        <filter val="Pijao"/>
        <filter val="Quimbaya"/>
        <filter val="Salento"/>
        <filter val="Pereira"/>
        <filter val="APÍA"/>
        <filter val="Apía"/>
        <filter val="BALBOA"/>
        <filter val="BELÉN DE UMBRÍA"/>
        <filter val="Belén de Umbría"/>
        <filter val="GUÁTICA"/>
        <filter val="LA CELIA"/>
        <filter val="La Virginia"/>
        <filter val="LA VIRGINIA"/>
        <filter val="Marsella"/>
        <filter val="MISTRATÓ"/>
        <filter val="PUEBLO RICO"/>
        <filter val="Quinchía"/>
        <filter val="QUINCHÍA"/>
        <filter val="Santa Rosa de Cabal"/>
        <filter val="SANTA ROSA DE CABAL"/>
        <filter val="Santuario"/>
        <filter val="Bucaramanga"/>
        <filter val="Albania"/>
        <filter val="BARBOSA"/>
        <filter val="Barichara"/>
        <filter val="BARRANCABERMEJA"/>
        <filter val="BOLÍVAR"/>
        <filter val="Cabrera"/>
        <filter val="California"/>
        <filter val="Capitanejo"/>
        <filter val="Carcasí"/>
        <filter val="CEPITÁ"/>
        <filter val="Cerrito"/>
        <filter val="Charta"/>
        <filter val="CIMITARRA"/>
        <filter val="Concepción"/>
        <filter val="CONFINES"/>
        <filter val="Contratación"/>
        <filter val="Coromoro"/>
        <filter val="Curití"/>
        <filter val="EL CARMEN DE CHUCURÍ"/>
        <filter val="El Guacamayo"/>
        <filter val="EL PLAYÓN"/>
        <filter val="ENCINO"/>
        <filter val="ENCISO"/>
        <filter val="Florián"/>
        <filter val="Floridablanca"/>
        <filter val="Galán"/>
        <filter val="GAMBITA"/>
        <filter val="GIRÓN"/>
        <filter val="Girón"/>
        <filter val="GÜEPSA"/>
        <filter val="Hato"/>
        <filter val="JESÚS MARÍA"/>
        <filter val="La Belleza"/>
        <filter val="La Paz"/>
        <filter val="Lebrija"/>
        <filter val="Los Santos"/>
        <filter val="MACARAVITA"/>
        <filter val="Málaga"/>
        <filter val="Matanza"/>
        <filter val="Molagavita"/>
        <filter val="Ocamonte"/>
        <filter val="Onzaga"/>
        <filter val="Palmas del Socorro"/>
        <filter val="PIEDECUESTA"/>
        <filter val="Piedecuesta"/>
        <filter val="PINCHOTE"/>
        <filter val="Puente Nacional"/>
        <filter val="Puerto Parra"/>
        <filter val="PUERTO WILCHES"/>
        <filter val="RIONEGRO"/>
        <filter val="SABANA DE TORRES"/>
        <filter val="San Andrés"/>
        <filter val="SAN ANDRÉS"/>
        <filter val="San Benito"/>
        <filter val="San Gil"/>
        <filter val="San Joaquín"/>
        <filter val="San Miguel"/>
        <filter val="San Vicente de Chucuri"/>
        <filter val="Santa Helena del Opón"/>
        <filter val="Simacota"/>
        <filter val="SOCORRO"/>
        <filter val="Socorro"/>
        <filter val="SUAITA"/>
        <filter val="SUCRE"/>
        <filter val="Suratá"/>
        <filter val="Tona"/>
        <filter val="Valle de San José"/>
        <filter val="VÉLEZ"/>
        <filter val="SINCELEJO"/>
        <filter val="CAIMITO"/>
        <filter val="COLOSÓ"/>
        <filter val="COROZAL"/>
        <filter val="CHALÁN"/>
        <filter val="GALERAS"/>
        <filter val="GUARANDA"/>
        <filter val="LA UNIÓN"/>
        <filter val="LOS PALMITOS"/>
        <filter val="MAJAGUAL"/>
        <filter val="MORROA"/>
        <filter val="OVEJAS"/>
        <filter val="PALMITO"/>
        <filter val="SAMPUÉS"/>
        <filter val="SAN BENITO ABAD"/>
        <filter val="San Juan de Betulia"/>
        <filter val="SAN JUAN DE BETULIA"/>
        <filter val="SAN MARCOS"/>
        <filter val="SAN ONOFRE"/>
        <filter val="SAN PEDRO"/>
        <filter val="San Pedro"/>
        <filter val="SINCÉ"/>
        <filter val="SANTIAGO DE TOLÚ"/>
        <filter val="COVEÑAS"/>
        <filter val="TOLUVIEJO"/>
        <filter val="IBAGUÉ"/>
        <filter val="Ibagué"/>
        <filter val="Alpujarra"/>
        <filter val="Alvarado"/>
        <filter val="AMBALEMA"/>
        <filter val="Anzoátegui"/>
        <filter val="Armero(Guayabal)"/>
        <filter val="ARMERO"/>
        <filter val="ATACO"/>
        <filter val="CAJAMARCA"/>
        <filter val="Cajamarca"/>
        <filter val="CARMEN DE APICALÁ"/>
        <filter val="Casabianca"/>
        <filter val="CHAPARRAL"/>
        <filter val="Coello"/>
        <filter val="COYAIMA"/>
        <filter val="CUNDAY"/>
        <filter val="Dolores"/>
        <filter val="Espinal"/>
        <filter val="ESPINAL"/>
        <filter val="FLANDES"/>
        <filter val="Flandes"/>
        <filter val="Fresno"/>
        <filter val="GUAMO"/>
        <filter val="Guamo"/>
        <filter val="Herveo"/>
        <filter val="HONDA"/>
        <filter val="Icononzo"/>
        <filter val="ICONONZO"/>
        <filter val="LÉRIDA"/>
        <filter val="Líbano"/>
        <filter val="LÍBANO"/>
        <filter val="MARIQUITA"/>
        <filter val="Mariquita"/>
        <filter val="MELGAR"/>
        <filter val="Melgar"/>
        <filter val="Natagaima"/>
        <filter val="NATAGAIMA"/>
        <filter val="Ortega"/>
        <filter val="ORTEGA"/>
        <filter val="Palocabildo"/>
        <filter val="PIEDRAS"/>
        <filter val="PLANADAS"/>
        <filter val="Prado"/>
        <filter val="PURIFICACIÓN"/>
        <filter val="Purificación"/>
        <filter val="RIOBLANCO"/>
        <filter val="ROVIRA"/>
        <filter val="SALDAÑA"/>
        <filter val="Saldaña"/>
        <filter val="SAN ANTONIO"/>
        <filter val="ALPUJARRA"/>
        <filter val="SAN LUIS"/>
        <filter val="Santa Isabel"/>
        <filter val="Suárez"/>
        <filter val="Valle De San Juan"/>
        <filter val="Venadillo"/>
        <filter val="Villahermosa"/>
        <filter val="Villarrica"/>
        <filter val="CALI"/>
        <filter val="ALCALÁ"/>
        <filter val="ANDALUCÍA"/>
        <filter val="ANSERMANUEVO"/>
        <filter val="BUENAVENTURA"/>
        <filter val="Buga"/>
        <filter val="GUADALAJARA DE BUGA"/>
        <filter val="BUGALAGRANDE"/>
        <filter val="CAICEDONIA"/>
        <filter val="CALIMA EL DARIEN"/>
        <filter val="CARTAGO"/>
        <filter val="Cartago"/>
        <filter val="DAGUA"/>
        <filter val="EL ÁGUILA"/>
        <filter val="El Cairo"/>
        <filter val="EL CAIRO"/>
        <filter val="EL CERRITO"/>
        <filter val="El Dovio"/>
        <filter val="FLORIDA"/>
        <filter val="GINEBRA"/>
        <filter val="Ginebra"/>
        <filter val="GUACARÍ"/>
        <filter val="JAMUNDÍ"/>
        <filter val="Jamundí"/>
        <filter val="La Cumbre"/>
        <filter val="LA CUMBRE"/>
        <filter val="La Unión"/>
        <filter val="LA VICTORIA"/>
        <filter val="OBANDO"/>
        <filter val="PALMIRA"/>
        <filter val="Palmira"/>
        <filter val="PRADERA"/>
        <filter val="RIOFRÍO"/>
        <filter val="ROLDANILLO"/>
        <filter val="SEVILLA"/>
        <filter val="TORO"/>
        <filter val="Toro"/>
        <filter val="TRUJILLO"/>
        <filter val="TULUÁ"/>
        <filter val="Tuluá"/>
        <filter val="ULLOA"/>
        <filter val="VERSALLES"/>
        <filter val="VIJES"/>
        <filter val="YOTOCO"/>
        <filter val="Yumbo"/>
        <filter val="ZARZAL"/>
        <filter val="ARAUCA"/>
        <filter val="ARAUQUITA"/>
        <filter val="CRAVO NORTE"/>
        <filter val="SARAVENA"/>
        <filter val="FORTUL"/>
        <filter val="TAME"/>
        <filter val="BELÉN DE LOS ANDAQUIES"/>
        <filter val="EL DONCELLO"/>
        <filter val="El Paujil"/>
        <filter val="LA Montañita"/>
        <filter val="MILÁN"/>
        <filter val="MORELIA"/>
        <filter val="Solano"/>
        <filter val="Valparaíso"/>
        <filter val="Yopal"/>
        <filter val="YOPAL"/>
        <filter val="Aguazul"/>
        <filter val="Chámeza"/>
        <filter val="HATO COROZAL"/>
        <filter val="Maní"/>
        <filter val="Monterrey"/>
        <filter val="NUNCHÍA"/>
        <filter val="OROCUÉ"/>
        <filter val="PAZ DE ARIPORO"/>
        <filter val="Paz de Ariporo"/>
        <filter val="RECETOR"/>
        <filter val="Sácama"/>
        <filter val="San Luis de Palenque"/>
        <filter val="TÁMARA"/>
        <filter val="Tauramena"/>
        <filter val="TRINIDAD"/>
        <filter val="MOCOA"/>
        <filter val="Colón"/>
        <filter val="Orito"/>
        <filter val="Puerto Asís"/>
        <filter val="PUERTO ASÍS"/>
        <filter val="LEGUÍZAMO"/>
        <filter val="SIBUNDOY"/>
        <filter val="SANTIAGO"/>
        <filter val="VALLE DEL GUAMUEZ"/>
        <filter val="Villagarzón"/>
        <filter val="VILLAGARZÓN"/>
        <filter val="LETICIA"/>
        <filter val="PUERTO SANTANDER"/>
        <filter val="MIRITI - PARANÁ"/>
        <filter val="LA PEDRERA"/>
        <filter val="PUERTO NARIÑO"/>
        <filter val="INÍRIDA"/>
        <filter val="San José Del Guaviare"/>
        <filter val="SAN JOSÉ DEL GUAVIARE"/>
        <filter val="EL RETORNO"/>
        <filter val="MITÚ"/>
        <filter val="CARURU"/>
        <filter val="Puerto Carreño"/>
        <filter val="PUERTO CARREÑO"/>
        <filter val="LA PRIMAVERA"/>
        <filter val="AMAGÁ"/>
        <filter val="ANDES"/>
        <filter val="ANGELÓPOLIS"/>
        <filter val="ANZA"/>
        <filter val="SAN JUAN DE URABÁ"/>
        <filter val="BELMIRA"/>
        <filter val="BETULIA"/>
        <filter val="CIUDAD BOLÍVAR"/>
        <filter val="BURITICÁ"/>
        <filter val="CÁCERES"/>
        <filter val="CAÑASGORDAS"/>
        <filter val="COCORNÁ"/>
        <filter val="COPACABANA"/>
        <filter val="EBÉJICO"/>
        <filter val="FRONTINO"/>
        <filter val="GIRARDOTA"/>
        <filter val="CAROLINA"/>
        <filter val="GUARNE"/>
        <filter val="ITUANGO"/>
        <filter val="JARDÍN"/>
        <filter val="LA ESTRELLA"/>
        <filter val="LIBORINA"/>
        <filter val="MACEO"/>
        <filter val="MARINILLA"/>
        <filter val="SALGAR"/>
        <filter val="SAN JERÓNIMO"/>
        <filter val="SAN VICENTE"/>
        <filter val="SANTA ROSA DE OSOS"/>
        <filter val="EL SANTUARIO"/>
        <filter val="SONSON"/>
        <filter val="SOPETRÁN"/>
        <filter val="TÁMESIS"/>
        <filter val="Turbo"/>
        <filter val="VALDIVIA"/>
        <filter val="YARUMAL"/>
        <filter val="SAN JACINTO DEL CAUCA"/>
        <filter val="MONTECRISTO"/>
        <filter val="San Jacinto del Cauca"/>
        <filter val="BARRANCO DE LOBA"/>
        <filter val="ALTOS DEL ROSARIO"/>
        <filter val="ARROYOHONDO"/>
        <filter val="CANTAGALLO"/>
        <filter val="CÓRDOBA"/>
        <filter val="EL PEÑÓN"/>
        <filter val="MARGARITA"/>
        <filter val="ARENAL"/>
        <filter val="TIQUISIO"/>
        <filter val="NOROSI"/>
        <filter val="HATILLO DE LOBA"/>
        <filter val="CLEMENCIA"/>
        <filter val="Santa Rosa Del Sur"/>
        <filter val="Simití"/>
        <filter val="SAN CRISTÓBAL"/>
        <filter val="TALAIGUA NUEVO"/>
        <filter val="AQUITANIA"/>
        <filter val="BETÉITIVA"/>
        <filter val="CHISCAS"/>
        <filter val="DUITAMA"/>
        <filter val="EL ESPINO"/>
        <filter val="GAMEZA"/>
        <filter val="Guayatá"/>
        <filter val="NOBSA"/>
        <filter val="PAYA"/>
        <filter val="Quípama"/>
        <filter val="RAMIRIQUÍ"/>
        <filter val="RONDÓN"/>
        <filter val="SABOYÁ"/>
        <filter val="SAN LUIS DE GACENO"/>
        <filter val="SAN MATEO"/>
        <filter val="SIACHOQUE"/>
        <filter val="SOCOTÁ"/>
        <filter val="SOCHA"/>
        <filter val="Somondoco"/>
        <filter val="SUTATENZA"/>
        <filter val="TASCO"/>
        <filter val="TOCA"/>
        <filter val="AGUADAS"/>
        <filter val="LA MERCED"/>
        <filter val="MANZANARES"/>
        <filter val="MARMATO"/>
        <filter val="MARQUETALIA"/>
        <filter val="PÁCORA"/>
        <filter val="SAMANÁ"/>
        <filter val="NORCASIA"/>
        <filter val="VITERBO"/>
        <filter val="LA MONTAÑITA"/>
        <filter val="SAN JOSÉ DEL FRAGUA"/>
        <filter val="SOLANO"/>
        <filter val="VALPARAÍSO"/>
        <filter val="SOLITA"/>
        <filter val="ALMAGUER"/>
        <filter val="Argelia"/>
        <filter val="Sucre"/>
        <filter val="BUENOS AIRES"/>
        <filter val="GUACHENE"/>
        <filter val="LÓPEZ"/>
        <filter val="PADILLA"/>
        <filter val="Piamonte"/>
        <filter val="Puracé(Coconuco)"/>
        <filter val="Villa Rica"/>
        <filter val="TIMBIQUÍ"/>
        <filter val="TOTORÓ"/>
        <filter val="Pueblo Bello"/>
        <filter val="AGUACHICA"/>
        <filter val="AGUSTÍN CODAZZI"/>
        <filter val="ASTREA"/>
        <filter val="CHIRIGUANÁ"/>
        <filter val="CURUMANÍ"/>
        <filter val="EL PASO"/>
        <filter val="LA GLORIA"/>
        <filter val="LA JAGUA DE IBIRICO"/>
        <filter val="PAILITAS"/>
        <filter val="PELAYA"/>
        <filter val="RÍO DE ORO"/>
        <filter val="LA PAZ"/>
        <filter val="SAN ALBERTO"/>
        <filter val="LA APARTADA"/>
        <filter val="COTORRA"/>
        <filter val="SAN JOSÉ DE URÉ"/>
        <filter val="Puerto Escondido"/>
        <filter val="TUCHÍN"/>
        <filter val="Tierralta"/>
        <filter val="ALBÁN"/>
        <filter val="ARBELÁEZ"/>
        <filter val="CACHIPAY"/>
        <filter val="Cajicá"/>
        <filter val="Caparrapí"/>
        <filter val="Choachí"/>
        <filter val="COGUA"/>
        <filter val="CUCUNUBÁ"/>
        <filter val="FOMEQUE"/>
        <filter val="GACHALA"/>
        <filter val="GACHETÁ"/>
        <filter val="GUATAVITA"/>
        <filter val="GUAYABAL DE SIQUIMA"/>
        <filter val="Junín"/>
        <filter val="JUNÍN"/>
        <filter val="LA MESA"/>
        <filter val="LA PALMA"/>
        <filter val="LA PEÑA"/>
        <filter val="Lenguazaque"/>
        <filter val="NIMAIMA"/>
        <filter val="Pacho"/>
        <filter val="PANDI"/>
        <filter val="Paratebueno"/>
        <filter val="PARATEBUENO"/>
        <filter val="PASCA"/>
        <filter val="QUEBRADANEGRA"/>
        <filter val="QUETAME"/>
        <filter val="San Juan de Río Seco"/>
        <filter val="SASAIMA"/>
        <filter val="Sopó"/>
        <filter val="EL ROSAL"/>
        <filter val="TOCANCIPÁ"/>
        <filter val="UBALÁ"/>
        <filter val="VERGARA"/>
        <filter val="Villeta"/>
        <filter val="YACOPÍ"/>
        <filter val="ATRATO"/>
        <filter val="MEDIO ATRATO"/>
        <filter val="CÉRTEGUI"/>
        <filter val="RÍO IRO"/>
        <filter val="EL LITORAL DEL SAN JUAN"/>
        <filter val="UNIÓN PANAMERICANA"/>
        <filter val="MEDIO SAN JUAN"/>
        <filter val="JURADÓ"/>
        <filter val="LLORÓ"/>
        <filter val="NÓVITA"/>
        <filter val="CARMEN DEL DARIEN"/>
        <filter val="ACEVEDO"/>
        <filter val="AGRADO"/>
        <filter val="COLOMBIA"/>
        <filter val="GUADALUPE"/>
        <filter val="IQUIRA"/>
        <filter val="ISNOS"/>
        <filter val="Isnos"/>
        <filter val="LA ARGENTINA"/>
        <filter val="La Argentina"/>
        <filter val="NÁTAGA"/>
        <filter val="OPORAPA"/>
        <filter val="SALADOBLANCO"/>
        <filter val="SAN AGUSTÍN"/>
        <filter val="SANTA MARÍA"/>
        <filter val="Suaza"/>
        <filter val="SUAZA"/>
        <filter val="TARQUI"/>
        <filter val="TERUEL"/>
        <filter val="TIMANÁ"/>
        <filter val="DIBULLA"/>
        <filter val="HATONUEVO"/>
        <filter val="DISTRACCIÓN"/>
        <filter val="LA JAGUA DEL PILAR"/>
        <filter val="ALGARROBO"/>
        <filter val="CONCORDIA"/>
        <filter val="Nueva Granada"/>
        <filter val="NUEVA GRANADA"/>
        <filter val="PEDRAZA"/>
        <filter val="SABANAS DE SAN ANGEL"/>
        <filter val="Sabanas de San Ángel"/>
        <filter val="SAN ZENÓN"/>
        <filter val="SANTA BÁRBARA DE PINTO"/>
        <filter val="ZAPAYÁN"/>
        <filter val="ZONA BANANERA"/>
        <filter val="El Dorado"/>
        <filter val="Barranca De Upía"/>
        <filter val="MAPIRIPÁN"/>
        <filter val="SAN JUAN DE ARAMA"/>
        <filter val="SAN JUANITO"/>
        <filter val="Chachagüí"/>
        <filter val="Nariño"/>
        <filter val="San Bernardo"/>
        <filter val="SAN PEDRO DE CARTAGO"/>
        <filter val="San Pedro De Cartago"/>
        <filter val="BUESACO"/>
        <filter val="COLÓN"/>
        <filter val="CONTADERO"/>
        <filter val="CUMBAL"/>
        <filter val="CUMBITARA"/>
        <filter val="CHACHAGÜÍ"/>
        <filter val="LA TOLA"/>
        <filter val="La Tola"/>
        <filter val="El Rosario"/>
        <filter val="El Peñol"/>
        <filter val="EL PEÑOL"/>
        <filter val="FUNES"/>
        <filter val="GUACHUCAL"/>
        <filter val="GUAITARILLA"/>
        <filter val="ILES"/>
        <filter val="Iles"/>
        <filter val="IMUÉS"/>
        <filter val="LA CRUZ"/>
        <filter val="LA FLORIDA"/>
        <filter val="LEIVA"/>
        <filter val="LINARES"/>
        <filter val="LOS ANDES"/>
        <filter val="MAGÜI"/>
        <filter val="POLICARPA"/>
        <filter val="POTOSÍ"/>
        <filter val="PROVIDENCIA"/>
        <filter val="ROBERTO PAYÁN"/>
        <filter val="SAMANIEGO"/>
        <filter val="SAN LORENZO"/>
        <filter val="SANTACRUZ"/>
        <filter val="TAMINANGO"/>
        <filter val="TÚQUERRES"/>
        <filter val="Providencia"/>
        <filter val="YACUANQUER"/>
        <filter val="Puerto Santander"/>
        <filter val="ARBOLEDAS"/>
        <filter val="BUCARASICA"/>
        <filter val="LA ESPERANZA"/>
        <filter val="La Esperanza"/>
        <filter val="CHINÁCOTA"/>
        <filter val="CHITAGÁ"/>
        <filter val="CUCUTILLA"/>
        <filter val="DURANIA"/>
        <filter val="EL ZULIA"/>
        <filter val="GRAMALOTE"/>
        <filter val="La Playa"/>
        <filter val="PAMPLONITA"/>
        <filter val="RAGONVALIA"/>
        <filter val="Sardinata"/>
        <filter val="SILOS"/>
        <filter val="TOLEDO"/>
        <filter val="VILLA CARO"/>
        <filter val="LOS PATIOS"/>
        <filter val="MARSELLA"/>
        <filter val="SANTUARIO"/>
        <filter val="CARCASÍ"/>
        <filter val="CHARALÁ"/>
        <filter val="CHIPATÁ"/>
        <filter val="Landázuri"/>
        <filter val="CURITÍ"/>
        <filter val="FLORIÁN"/>
        <filter val="GUACA"/>
        <filter val="Guavatá"/>
        <filter val="LEBRÍJA"/>
        <filter val="MOGOTES"/>
        <filter val="OIBA"/>
        <filter val="Rionegro"/>
        <filter val="SAN BENITO"/>
        <filter val="SAN JOSÉ DE MIRANDA"/>
        <filter val="SAN VICENTE DE CHUCURÍ"/>
        <filter val="AGUADA"/>
        <filter val="SIMACOTA"/>
        <filter val="SURATÁ"/>
        <filter val="TONA"/>
        <filter val="JORDÁN"/>
        <filter val="EL ROBLE"/>
        <filter val="ALVARADO"/>
        <filter val="ANZOÁTEGUI"/>
        <filter val="CASABIANCA"/>
        <filter val="COELLO"/>
        <filter val="Falan"/>
        <filter val="FALAN"/>
        <filter val="FRESNO"/>
        <filter val="MURILLO"/>
        <filter val="PRADO"/>
        <filter val="RONCESVALLES"/>
        <filter val="SANTA ISABEL"/>
        <filter val="VALLE DE SAN JUAN"/>
        <filter val="VENADILLO"/>
        <filter val="VILLAHERMOSA"/>
        <filter val="VILLARRICA"/>
        <filter val="EL DOVIO"/>
        <filter val="Trujillo"/>
        <filter val="YUMBO"/>
        <filter val="PUERTO RONDÓN"/>
        <filter val="San José de Fragua"/>
        <filter val="EL PAUJIL"/>
        <filter val="Solita"/>
        <filter val="AGUAZUL"/>
        <filter val="Hato Corozal"/>
        <filter val="MANÍ"/>
        <filter val="PORE"/>
        <filter val="Támara"/>
        <filter val="TAURAMENA"/>
        <filter val="PUERTO GUZMÁN"/>
        <filter val="Mocoa"/>
        <filter val="ORITO"/>
        <filter val="PUERTO CAICEDO"/>
        <filter val="SAN MIGUEL"/>
        <filter val="PUERTO ARICA"/>
        <filter val="LA CHORRERA"/>
        <filter val="TARAPACÁ"/>
        <filter val="LA GUADALUPE"/>
        <filter val="CACAHUAL"/>
        <filter val="SAN FELIPE"/>
        <filter val="MORICHAL"/>
        <filter val="BARRANCO MINAS"/>
        <filter val="MAPIRIPANA"/>
        <filter val="PANA PANA"/>
        <filter val="MIRAFLORES"/>
        <filter val="PACOA"/>
        <filter val="TARAIRA"/>
        <filter val="YAVARATÉ"/>
        <filter val="CUMARIBO"/>
        <filter val="SANTA ROSALÍA"/>
        <filter val="Margarita"/>
        <filter val="Almeida"/>
        <filter val="BERBEO"/>
        <filter val="Briceño"/>
        <filter val="CAMPOHERMOSO"/>
        <filter val="CHINAVITA"/>
        <filter val="CHITARAQUE"/>
        <filter val="CHIVATÁ"/>
        <filter val="Corrales"/>
        <filter val="CUBARÁ"/>
        <filter val="GACHANTIVÁ"/>
        <filter val="IZA"/>
        <filter val="La Capilla"/>
        <filter val="La Victoria"/>
        <filter val="MARIPÍ"/>
        <filter val="Muzo"/>
        <filter val="Pachavita"/>
        <filter val="Rondón"/>
        <filter val="SÁCHICA"/>
        <filter val="San Eduardo"/>
        <filter val="San Pablo de Borbur"/>
        <filter val="Santa María"/>
        <filter val="Sora"/>
        <filter val="Sutamarchán"/>
        <filter val="Tibasosa"/>
        <filter val="TOGÜÍ"/>
        <filter val="San Sebastián"/>
        <filter val="Quebradanegra"/>
        <filter val="Acevedo"/>
        <filter val="Altamira"/>
        <filter val="Nátaga"/>
        <filter val="Oporapa"/>
        <filter val="Saladoblanco"/>
        <filter val="Tesalia"/>
        <filter val="Consacá"/>
        <filter val="Funes"/>
        <filter val="Mallama(Piedrancha)"/>
        <filter val="Charalá"/>
        <filter val="Vélez"/>
        <filter val="Sibundoy"/>
        <filter val="Altos del Rosario"/>
        <filter val="LA UVITA"/>
        <filter val="MUZO"/>
        <filter val="Florencia"/>
      </filters>
    </filterColumn>
    <filterColumn colId="2">
      <filters>
        <filter val="ANTIOQUIA"/>
        <filter val="ATLANTICO"/>
        <filter val="Atlántico"/>
        <filter val="BOLIVAR"/>
        <filter val="Bolívar"/>
        <filter val="Boyacá"/>
        <filter val="BOYACA"/>
        <filter val="CALDAS"/>
        <filter val="CAQUETA"/>
        <filter val="Caquetá"/>
        <filter val="CAUCA"/>
        <filter val="Cauca"/>
        <filter val="CESAR"/>
        <filter val="Cesar"/>
        <filter val="CORDOBA"/>
        <filter val="Córdoba"/>
        <filter val="CUNDINAMARCA"/>
        <filter val="Cundinamarca"/>
        <filter val="CHOCO"/>
        <filter val="HUILA"/>
        <filter val="Huila"/>
        <filter val="LA GUAJIRA"/>
        <filter val="Guajira"/>
        <filter val="MAGDALENA"/>
        <filter val="Magdalena"/>
        <filter val="Meta"/>
        <filter val="META"/>
        <filter val="Nariño"/>
        <filter val="NARIÑO"/>
        <filter val="Norte de Santander"/>
        <filter val="NORTE DE SANTANDER"/>
        <filter val="Quindio"/>
        <filter val="QUINDIO"/>
        <filter val="Risaralda"/>
        <filter val="RISARALDA"/>
        <filter val="Santander"/>
        <filter val="SANTANDER"/>
        <filter val="SUCRE"/>
        <filter val="Sucre"/>
        <filter val="TOLIMA"/>
        <filter val="Tolima"/>
        <filter val="VALLE DEL CAUCA"/>
        <filter val="Valle del Cauca"/>
        <filter val="ARAUCA"/>
        <filter val="Casanare"/>
        <filter val="CASANARE"/>
        <filter val="PUTUMAYO"/>
        <filter val="Putumayo"/>
        <filter val="SAN ANDRÉS"/>
        <filter val="AMAZONAS"/>
        <filter val="GUAINIA"/>
        <filter val="Guaviare"/>
        <filter val="GUAVIARE"/>
        <filter val="VAUPES"/>
        <filter val="Vichada"/>
        <filter val="VICHADA"/>
        <filter val="Antioquia"/>
        <filter val="Norte Santander"/>
      </filters>
    </filterColumn>
    <sortState ref="A1:E23712"/>
  </autoFilter>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0.71" defaultRowHeight="12.75"/>
  <sheetData>
    <row r="1">
      <c s="111" r="A1"/>
      <c s="111" r="B1"/>
      <c s="111" r="C1"/>
      <c s="111" r="D1"/>
      <c s="111" r="E1"/>
      <c s="111" r="F1"/>
    </row>
    <row r="2">
      <c s="111" r="A2"/>
      <c s="111" r="B2"/>
      <c s="111" r="C2"/>
      <c s="111" r="D2"/>
      <c s="111" r="E2"/>
      <c s="111" r="F2"/>
    </row>
    <row r="3">
      <c s="111" r="A3"/>
      <c s="111" r="B3"/>
      <c s="111" r="C3"/>
      <c s="111" r="D3"/>
      <c s="111" r="E3"/>
      <c s="111" r="F3"/>
    </row>
    <row r="4">
      <c s="111" r="A4"/>
      <c s="111" r="B4"/>
      <c s="111" r="C4"/>
      <c s="111" r="D4"/>
      <c s="111" r="E4"/>
      <c s="111" r="F4"/>
    </row>
    <row r="5">
      <c s="111" r="A5"/>
      <c s="111" r="B5"/>
      <c s="111" r="C5"/>
      <c s="111" r="D5"/>
      <c s="111" r="E5"/>
      <c s="111" r="F5"/>
    </row>
    <row r="6">
      <c s="111" r="A6"/>
      <c s="111" r="B6"/>
      <c s="111" r="C6"/>
      <c s="111" r="D6"/>
      <c s="111" r="E6"/>
      <c s="111" r="F6"/>
    </row>
    <row r="7">
      <c s="111" r="A7"/>
      <c s="111" r="B7"/>
      <c s="111" r="C7"/>
      <c s="111" r="D7"/>
      <c s="111" r="E7"/>
      <c s="111" r="F7"/>
    </row>
    <row r="8">
      <c s="111" r="A8"/>
      <c s="111" r="B8"/>
      <c s="111" r="C8"/>
      <c s="111" r="D8"/>
      <c s="111" r="E8"/>
      <c s="111" r="F8"/>
    </row>
    <row r="9">
      <c s="111" r="A9"/>
      <c s="111" r="B9"/>
      <c s="111" r="C9"/>
      <c s="111" r="D9"/>
      <c s="111" r="E9"/>
      <c s="111" r="F9"/>
    </row>
    <row r="10">
      <c s="111" r="A10"/>
      <c s="111" r="B10"/>
      <c s="111" r="C10"/>
      <c s="111" r="D10"/>
      <c s="111" r="E10"/>
      <c s="111" r="F10"/>
    </row>
    <row r="11">
      <c s="111" r="A11"/>
      <c s="111" r="B11"/>
      <c s="111" r="C11"/>
      <c s="111" r="D11"/>
      <c s="111" r="E11"/>
      <c s="111" r="F11"/>
    </row>
    <row r="12">
      <c s="111" r="A12"/>
      <c s="111" r="B12"/>
      <c s="111" r="C12"/>
      <c s="111" r="D12"/>
      <c s="111" r="E12"/>
      <c s="111" r="F12"/>
    </row>
    <row r="13">
      <c s="111" r="A13"/>
      <c s="111" r="B13"/>
      <c s="111" r="C13"/>
      <c s="111" r="D13"/>
      <c s="111" r="E13"/>
      <c s="111" r="F13"/>
    </row>
    <row r="14">
      <c s="111" r="A14"/>
      <c s="111" r="B14"/>
      <c s="111" r="C14"/>
      <c s="111" r="D14"/>
      <c s="111" r="E14"/>
      <c s="111" r="F14"/>
    </row>
    <row r="15">
      <c s="111" r="A15"/>
      <c s="111" r="B15"/>
      <c s="111" r="C15"/>
      <c s="111" r="D15"/>
      <c s="111" r="E15"/>
      <c s="111" r="F15"/>
    </row>
    <row r="16">
      <c s="111" r="A16"/>
      <c s="111" r="B16"/>
      <c s="111" r="C16"/>
      <c s="111" r="D16"/>
      <c s="111" r="E16"/>
      <c s="111" r="F16"/>
    </row>
    <row r="17">
      <c s="111" r="A17"/>
      <c s="111" r="B17"/>
      <c s="111" r="C17"/>
      <c s="111" r="D17"/>
      <c s="111" r="E17"/>
      <c s="111" r="F17"/>
    </row>
    <row r="18">
      <c s="111" r="A18"/>
      <c s="111" r="B18"/>
      <c s="111" r="C18"/>
      <c s="111" r="D18"/>
      <c s="111" r="E18"/>
      <c s="111" r="F18"/>
    </row>
    <row r="19">
      <c s="111" r="A19"/>
      <c s="111" r="B19"/>
      <c s="111" r="C19"/>
      <c s="111" r="D19"/>
      <c s="111" r="E19"/>
      <c s="111" r="F19"/>
    </row>
    <row r="20">
      <c s="111" r="A20"/>
      <c s="111" r="B20"/>
      <c s="111" r="C20"/>
      <c s="111" r="D20"/>
      <c s="111" r="E20"/>
      <c s="111" r="F20"/>
    </row>
  </sheetData>
  <drawing r:id="rId1"/>
</worksheet>
</file>